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65"/>
  </bookViews>
  <sheets>
    <sheet name="信号概况" sheetId="14" r:id="rId1"/>
    <sheet name="运行数据" sheetId="15" r:id="rId2"/>
    <sheet name="all" sheetId="25" r:id="rId3"/>
    <sheet name="信号相关性" sheetId="17" r:id="rId4"/>
  </sheets>
  <definedNames>
    <definedName name="solver_opt" localSheetId="1" hidden="1">运行数据!$H$308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comments1.xml><?xml version="1.0" encoding="utf-8"?>
<comments xmlns="http://schemas.openxmlformats.org/spreadsheetml/2006/main">
  <authors>
    <author>PC</author>
  </authors>
  <commentList>
    <comment ref="AI1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提现11000</t>
        </r>
      </text>
    </comment>
    <comment ref="AG5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withdraw $3,800</t>
        </r>
      </text>
    </comment>
    <comment ref="AK6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提现493.96</t>
        </r>
      </text>
    </comment>
  </commentList>
</comments>
</file>

<file path=xl/sharedStrings.xml><?xml version="1.0" encoding="utf-8"?>
<sst xmlns="http://schemas.openxmlformats.org/spreadsheetml/2006/main" count="58">
  <si>
    <t>信号名称</t>
  </si>
  <si>
    <t>余额回撤</t>
  </si>
  <si>
    <t>净值回撤</t>
  </si>
  <si>
    <t>回撤余额</t>
  </si>
  <si>
    <t>回撤%</t>
  </si>
  <si>
    <t>标准差</t>
  </si>
  <si>
    <t>方差倍数</t>
  </si>
  <si>
    <t>总赢利</t>
  </si>
  <si>
    <t>运行月数</t>
  </si>
  <si>
    <t>预期回报</t>
  </si>
  <si>
    <t>月回报%</t>
  </si>
  <si>
    <t>余额</t>
  </si>
  <si>
    <t>起始资金</t>
  </si>
  <si>
    <t>出金</t>
  </si>
  <si>
    <t>最小手数</t>
  </si>
  <si>
    <t>夏普率</t>
  </si>
  <si>
    <t>检查日期</t>
  </si>
  <si>
    <t>运行开始</t>
  </si>
  <si>
    <t>备注</t>
  </si>
  <si>
    <t>CJM622</t>
  </si>
  <si>
    <t>119.3.40.243</t>
  </si>
  <si>
    <t>CJM995</t>
  </si>
  <si>
    <t>-</t>
  </si>
  <si>
    <t>2%为基础下单，所以最小手数对应金额为5000*2%</t>
  </si>
  <si>
    <t>有1w美金18/10/22存了，当天取了，所以出入金与记录有偏差</t>
  </si>
  <si>
    <t>Date</t>
  </si>
  <si>
    <t>回撤分析</t>
  </si>
  <si>
    <t>CJM815</t>
  </si>
  <si>
    <t>DEMOZ</t>
  </si>
  <si>
    <t>DM0066</t>
  </si>
  <si>
    <t>DM8034</t>
  </si>
  <si>
    <t>ForexRobotron</t>
  </si>
  <si>
    <t>LYP</t>
  </si>
  <si>
    <t>ZZH71</t>
  </si>
  <si>
    <t>NightProfit</t>
  </si>
  <si>
    <t>Scrptx Portfolio</t>
  </si>
  <si>
    <t>Strive</t>
  </si>
  <si>
    <t>Turtle EUR</t>
  </si>
  <si>
    <t>MAM</t>
  </si>
  <si>
    <t>ZZH8033149</t>
  </si>
  <si>
    <t>XM6</t>
  </si>
  <si>
    <t>ForexRob</t>
  </si>
  <si>
    <t>Equity</t>
  </si>
  <si>
    <t>Balance</t>
  </si>
  <si>
    <t>DM66</t>
  </si>
  <si>
    <t>DM34</t>
  </si>
  <si>
    <t>Sum</t>
  </si>
  <si>
    <t>No</t>
  </si>
  <si>
    <t>本金</t>
  </si>
  <si>
    <t>FR</t>
  </si>
  <si>
    <t>协方差</t>
  </si>
  <si>
    <t>倍数</t>
  </si>
  <si>
    <t>回撤</t>
  </si>
  <si>
    <t>预期回报%</t>
  </si>
  <si>
    <t>Sharp率</t>
  </si>
  <si>
    <r>
      <rPr>
        <b/>
        <sz val="11"/>
        <color theme="1"/>
        <rFont val="宋体"/>
        <charset val="134"/>
      </rPr>
      <t>信号名称</t>
    </r>
  </si>
  <si>
    <r>
      <rPr>
        <b/>
        <sz val="11"/>
        <color theme="1"/>
        <rFont val="宋体"/>
        <charset val="134"/>
      </rPr>
      <t>最小手数</t>
    </r>
  </si>
  <si>
    <r>
      <rPr>
        <b/>
        <sz val="11"/>
        <color theme="1"/>
        <rFont val="宋体"/>
        <charset val="134"/>
      </rPr>
      <t>倍数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</si>
</sst>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 "/>
    <numFmt numFmtId="177" formatCode="#,##0_);[Red]\(#,##0\)"/>
    <numFmt numFmtId="178" formatCode="#,##0.00_);[Red]\(#,##0.00\)"/>
    <numFmt numFmtId="179" formatCode="0.0%"/>
    <numFmt numFmtId="180" formatCode="#,##0.0_);[Red]\(#,##0.0\)"/>
    <numFmt numFmtId="181" formatCode="#,##0.00_ ;[Red]\-#,##0.00\ "/>
    <numFmt numFmtId="182" formatCode="_ * #,##0_ ;_ * \-#,##0_ ;_ 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Verdana"/>
      <charset val="134"/>
    </font>
    <font>
      <sz val="11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5" fillId="7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27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9" borderId="24" applyNumberFormat="0" applyAlignment="0" applyProtection="0">
      <alignment vertical="center"/>
    </xf>
    <xf numFmtId="0" fontId="21" fillId="9" borderId="22" applyNumberFormat="0" applyAlignment="0" applyProtection="0">
      <alignment vertical="center"/>
    </xf>
    <xf numFmtId="0" fontId="23" fillId="21" borderId="25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/>
    </xf>
    <xf numFmtId="177" fontId="1" fillId="2" borderId="2" xfId="0" applyNumberFormat="1" applyFont="1" applyFill="1" applyBorder="1" applyAlignment="1">
      <alignment horizontal="center" vertical="center"/>
    </xf>
    <xf numFmtId="177" fontId="1" fillId="2" borderId="3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3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3" borderId="1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10" xfId="0" applyFont="1" applyFill="1" applyBorder="1">
      <alignment vertical="center"/>
    </xf>
    <xf numFmtId="0" fontId="0" fillId="4" borderId="0" xfId="0" applyFill="1">
      <alignment vertical="center"/>
    </xf>
    <xf numFmtId="0" fontId="1" fillId="2" borderId="11" xfId="0" applyFont="1" applyFill="1" applyBorder="1" applyAlignment="1">
      <alignment horizontal="center" vertical="center"/>
    </xf>
    <xf numFmtId="177" fontId="1" fillId="2" borderId="12" xfId="0" applyNumberFormat="1" applyFont="1" applyFill="1" applyBorder="1" applyAlignment="1">
      <alignment horizontal="center" vertical="center"/>
    </xf>
    <xf numFmtId="14" fontId="5" fillId="0" borderId="0" xfId="0" applyNumberFormat="1" applyFont="1">
      <alignment vertical="center"/>
    </xf>
    <xf numFmtId="177" fontId="5" fillId="0" borderId="0" xfId="0" applyNumberFormat="1" applyFont="1" applyAlignment="1">
      <alignment vertical="center"/>
    </xf>
    <xf numFmtId="14" fontId="5" fillId="4" borderId="0" xfId="0" applyNumberFormat="1" applyFont="1" applyFill="1">
      <alignment vertical="center"/>
    </xf>
    <xf numFmtId="177" fontId="5" fillId="4" borderId="0" xfId="0" applyNumberFormat="1" applyFont="1" applyFill="1" applyAlignment="1">
      <alignment vertical="center"/>
    </xf>
    <xf numFmtId="177" fontId="5" fillId="0" borderId="0" xfId="0" applyNumberFormat="1" applyFont="1">
      <alignment vertical="center"/>
    </xf>
    <xf numFmtId="177" fontId="5" fillId="4" borderId="0" xfId="0" applyNumberFormat="1" applyFont="1" applyFill="1">
      <alignment vertical="center"/>
    </xf>
    <xf numFmtId="177" fontId="1" fillId="2" borderId="1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6" xfId="0" applyNumberFormat="1" applyFont="1" applyBorder="1" applyAlignment="1">
      <alignment horizontal="right" vertical="center"/>
    </xf>
    <xf numFmtId="177" fontId="5" fillId="4" borderId="0" xfId="0" applyNumberFormat="1" applyFont="1" applyFill="1" applyAlignment="1">
      <alignment horizontal="right" vertical="center"/>
    </xf>
    <xf numFmtId="177" fontId="5" fillId="4" borderId="15" xfId="0" applyNumberFormat="1" applyFont="1" applyFill="1" applyBorder="1" applyAlignment="1">
      <alignment horizontal="right" vertical="center"/>
    </xf>
    <xf numFmtId="177" fontId="5" fillId="4" borderId="16" xfId="0" applyNumberFormat="1" applyFont="1" applyFill="1" applyBorder="1" applyAlignment="1">
      <alignment horizontal="right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177" fontId="1" fillId="2" borderId="11" xfId="0" applyNumberFormat="1" applyFont="1" applyFill="1" applyBorder="1" applyAlignment="1">
      <alignment horizontal="center" vertical="center"/>
    </xf>
    <xf numFmtId="180" fontId="0" fillId="0" borderId="8" xfId="0" applyNumberFormat="1" applyBorder="1">
      <alignment vertical="center"/>
    </xf>
    <xf numFmtId="180" fontId="0" fillId="0" borderId="7" xfId="0" applyNumberFormat="1" applyBorder="1">
      <alignment vertical="center"/>
    </xf>
    <xf numFmtId="180" fontId="0" fillId="0" borderId="11" xfId="0" applyNumberFormat="1" applyBorder="1">
      <alignment vertical="center"/>
    </xf>
    <xf numFmtId="178" fontId="0" fillId="0" borderId="7" xfId="0" applyNumberFormat="1" applyBorder="1">
      <alignment vertical="center"/>
    </xf>
    <xf numFmtId="177" fontId="1" fillId="2" borderId="9" xfId="0" applyNumberFormat="1" applyFont="1" applyFill="1" applyBorder="1" applyAlignment="1">
      <alignment horizontal="center" vertical="center"/>
    </xf>
    <xf numFmtId="178" fontId="0" fillId="0" borderId="8" xfId="0" applyNumberFormat="1" applyBorder="1">
      <alignment vertical="center"/>
    </xf>
    <xf numFmtId="178" fontId="0" fillId="0" borderId="9" xfId="0" applyNumberFormat="1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182" fontId="0" fillId="0" borderId="0" xfId="8" applyNumberFormat="1" applyFont="1">
      <alignment vertical="center"/>
    </xf>
    <xf numFmtId="177" fontId="0" fillId="0" borderId="0" xfId="8" applyNumberFormat="1" applyFont="1">
      <alignment vertical="center"/>
    </xf>
    <xf numFmtId="10" fontId="0" fillId="0" borderId="0" xfId="0" applyNumberFormat="1">
      <alignment vertical="center"/>
    </xf>
    <xf numFmtId="178" fontId="6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right" vertical="center"/>
    </xf>
    <xf numFmtId="179" fontId="0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2" fontId="3" fillId="0" borderId="0" xfId="8" applyNumberFormat="1" applyFont="1" applyAlignment="1">
      <alignment horizontal="center" vertical="center"/>
    </xf>
    <xf numFmtId="179" fontId="0" fillId="0" borderId="0" xfId="0" applyNumberFormat="1" applyFont="1" applyAlignment="1">
      <alignment horizontal="right" vertical="center"/>
    </xf>
    <xf numFmtId="177" fontId="0" fillId="0" borderId="0" xfId="8" applyNumberFormat="1" applyFont="1" applyAlignment="1">
      <alignment horizontal="center" vertical="center"/>
    </xf>
    <xf numFmtId="182" fontId="0" fillId="0" borderId="0" xfId="8" applyNumberFormat="1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80" fontId="0" fillId="0" borderId="0" xfId="0" applyNumberFormat="1" applyFon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79" fontId="0" fillId="0" borderId="0" xfId="8" applyNumberFormat="1" applyFont="1">
      <alignment vertical="center"/>
    </xf>
    <xf numFmtId="182" fontId="0" fillId="0" borderId="0" xfId="0" applyNumberFormat="1" applyFont="1">
      <alignment vertical="center"/>
    </xf>
    <xf numFmtId="10" fontId="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right" vertical="center"/>
    </xf>
    <xf numFmtId="10" fontId="0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0">
    <dxf>
      <numFmt numFmtId="177" formatCode="#,##0_);[Red]\(#,##0\)"/>
      <alignment horizontal="right" vertical="center"/>
    </dxf>
    <dxf>
      <numFmt numFmtId="177" formatCode="#,##0_);[Red]\(#,##0\)"/>
      <alignment horizontal="center" vertical="center"/>
    </dxf>
    <dxf>
      <numFmt numFmtId="177" formatCode="#,##0_);[Red]\(#,##0\)"/>
    </dxf>
    <dxf>
      <numFmt numFmtId="177" formatCode="#,##0_);[Red]\(#,##0\)"/>
    </dxf>
    <dxf>
      <numFmt numFmtId="179" formatCode="0.0%"/>
    </dxf>
    <dxf>
      <numFmt numFmtId="178" formatCode="#,##0.00_);[Red]\(#,##0.00\)"/>
    </dxf>
    <dxf>
      <numFmt numFmtId="178" formatCode="#,##0.00_);[Red]\(#,##0.00\)"/>
    </dxf>
    <dxf>
      <numFmt numFmtId="177" formatCode="#,##0_);[Red]\(#,##0\)"/>
    </dxf>
    <dxf>
      <numFmt numFmtId="178" formatCode="#,##0.00_);[Red]\(#,##0.00\)"/>
    </dxf>
    <dxf>
      <numFmt numFmtId="180" formatCode="#,##0.0_);[Red]\(#,##0.0\)"/>
    </dxf>
    <dxf>
      <numFmt numFmtId="179" formatCode="0.0%"/>
    </dxf>
    <dxf>
      <font>
        <name val="宋体"/>
        <scheme val="none"/>
        <b val="0"/>
        <i val="0"/>
        <strike val="0"/>
        <u val="none"/>
        <sz val="11"/>
        <color theme="1"/>
      </font>
      <numFmt numFmtId="177" formatCode="#,##0_);[Red]\(#,##0\)"/>
    </dxf>
    <dxf>
      <numFmt numFmtId="182" formatCode="_ * #,##0_ ;_ * \-#,##0_ ;_ * &quot;-&quot;??_ ;_ @_ "/>
    </dxf>
    <dxf>
      <font>
        <name val="宋体"/>
        <scheme val="none"/>
        <b val="0"/>
        <i val="0"/>
        <strike val="0"/>
        <u val="none"/>
        <sz val="11"/>
        <color theme="1"/>
      </font>
      <numFmt numFmtId="182" formatCode="_ * #,##0_ ;_ * \-#,##0_ ;_ * &quot;-&quot;??_ ;_ @_ "/>
    </dxf>
    <dxf>
      <font>
        <name val="宋体"/>
        <scheme val="none"/>
        <b val="0"/>
        <i val="0"/>
        <strike val="0"/>
        <u val="none"/>
        <sz val="11"/>
        <color theme="1"/>
      </font>
      <numFmt numFmtId="182" formatCode="_ * #,##0_ ;_ * \-#,##0_ ;_ * &quot;-&quot;??_ ;_ @_ "/>
    </dxf>
    <dxf>
      <numFmt numFmtId="180" formatCode="#,##0.0_);[Red]\(#,##0.0\)"/>
      <alignment horizontal="right" vertical="center"/>
    </dxf>
    <dxf>
      <alignment horizontal="right" vertical="center"/>
    </dxf>
    <dxf>
      <alignment horizontal="right" vertical="center"/>
    </dxf>
    <dxf>
      <alignment horizontal="right" vertical="center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4" displayName="表4" ref="A1:S13">
  <autoFilter ref="A1:S13"/>
  <sortState ref="A1:S13">
    <sortCondition ref="A1:A13"/>
  </sortState>
  <tableColumns count="19">
    <tableColumn id="1" name="信号名称" dataDxfId="0"/>
    <tableColumn id="2" name="余额回撤" dataDxfId="1"/>
    <tableColumn id="3" name="净值回撤" dataDxfId="2"/>
    <tableColumn id="4" name="回撤余额" dataDxfId="3"/>
    <tableColumn id="5" name="回撤%" dataDxfId="4"/>
    <tableColumn id="6" name="标准差" dataDxfId="5"/>
    <tableColumn id="7" name="方差倍数" dataDxfId="6"/>
    <tableColumn id="8" name="总赢利" dataDxfId="7"/>
    <tableColumn id="9" name="运行月数" dataDxfId="8"/>
    <tableColumn id="10" name="预期回报" dataDxfId="9"/>
    <tableColumn id="11" name="月回报%" dataDxfId="10"/>
    <tableColumn id="12" name="余额" dataDxfId="11"/>
    <tableColumn id="13" name="起始资金" dataDxfId="12"/>
    <tableColumn id="14" name="出金" dataDxfId="13"/>
    <tableColumn id="15" name="最小手数" dataDxfId="14"/>
    <tableColumn id="16" name="夏普率" dataDxfId="15"/>
    <tableColumn id="17" name="检查日期" dataDxfId="16"/>
    <tableColumn id="18" name="运行开始" dataDxfId="17"/>
    <tableColumn id="19" name="备注" dataDxfId="1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279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20" sqref="D20"/>
    </sheetView>
  </sheetViews>
  <sheetFormatPr defaultColWidth="9" defaultRowHeight="13.5"/>
  <cols>
    <col min="1" max="1" width="18.375" customWidth="1"/>
    <col min="2" max="2" width="13.75" customWidth="1"/>
    <col min="3" max="3" width="18.25" customWidth="1"/>
    <col min="4" max="4" width="13.75" customWidth="1"/>
    <col min="5" max="5" width="10.875" style="7" customWidth="1"/>
    <col min="6" max="6" width="18.25" style="61" customWidth="1"/>
    <col min="7" max="7" width="13.75" style="7" customWidth="1"/>
    <col min="8" max="9" width="13.75" style="10" customWidth="1"/>
    <col min="10" max="10" width="12.875" style="62" customWidth="1"/>
    <col min="11" max="11" width="12.875" style="63" customWidth="1"/>
    <col min="12" max="12" width="9.75" customWidth="1"/>
    <col min="13" max="13" width="16.125" customWidth="1"/>
    <col min="14" max="14" width="12" customWidth="1"/>
    <col min="15" max="15" width="11.625" customWidth="1"/>
    <col min="16" max="16" width="12.75" customWidth="1"/>
    <col min="17" max="17" width="11.625" customWidth="1"/>
    <col min="18" max="18" width="13.75" customWidth="1"/>
    <col min="19" max="19" width="34.625" customWidth="1"/>
    <col min="20" max="20" width="10" customWidth="1"/>
    <col min="21" max="21" width="9" style="64"/>
  </cols>
  <sheetData>
    <row r="1" s="6" customFormat="1" spans="1:2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5" t="s">
        <v>5</v>
      </c>
      <c r="G1" s="65" t="s">
        <v>6</v>
      </c>
      <c r="H1" s="66" t="s">
        <v>7</v>
      </c>
      <c r="I1" s="72" t="s">
        <v>8</v>
      </c>
      <c r="J1" s="73" t="s">
        <v>9</v>
      </c>
      <c r="K1" s="73" t="s">
        <v>10</v>
      </c>
      <c r="L1" s="66" t="s">
        <v>11</v>
      </c>
      <c r="M1" s="74" t="s">
        <v>12</v>
      </c>
      <c r="N1" s="74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V1" s="83"/>
    </row>
    <row r="2" s="60" customFormat="1" spans="1:22">
      <c r="A2" s="67" t="s">
        <v>19</v>
      </c>
      <c r="B2" s="68">
        <v>-1850.34</v>
      </c>
      <c r="C2" s="61">
        <f>IF(表4[[#This Row],[余额回撤]]&lt;MIN(运行数据!B:B),表4[[#This Row],[余额回撤]],MIN(运行数据!B:B))</f>
        <v>-6124</v>
      </c>
      <c r="D2" s="67">
        <f>INDEX(运行数据!P:P,MATCH(MIN(运行数据!B:B),运行数据!B:B,0),1)</f>
        <v>13159</v>
      </c>
      <c r="E2" s="69">
        <f>C2/表4[[#This Row],[起始资金]]</f>
        <v>-0.6124</v>
      </c>
      <c r="F2" s="7">
        <f>_xlfn.STDEV.P(运行数据!B:B)</f>
        <v>2044.42507406232</v>
      </c>
      <c r="G2" s="7">
        <f>ABS(表4[[#This Row],[净值回撤]]/表4[[#This Row],[标准差]])</f>
        <v>2.99546316355408</v>
      </c>
      <c r="H2" s="68">
        <v>3983.7</v>
      </c>
      <c r="I2" s="7">
        <f>(表4[[#This Row],[检查日期]]-表4[[#This Row],[运行开始]])/30.42</f>
        <v>1.41354372123603</v>
      </c>
      <c r="J2" s="10">
        <f>表4[[#This Row],[总赢利]]/表4[[#This Row],[运行月数]]</f>
        <v>2818.23613953488</v>
      </c>
      <c r="K2" s="75">
        <f>表4[[#This Row],[预期回报]]/表4[[#This Row],[起始资金]]</f>
        <v>0.281823613953488</v>
      </c>
      <c r="L2" s="76">
        <v>13983.7</v>
      </c>
      <c r="M2" s="77">
        <v>10000</v>
      </c>
      <c r="N2" s="77">
        <v>0</v>
      </c>
      <c r="O2" s="78">
        <v>0.3</v>
      </c>
      <c r="P2" s="79">
        <f>(表4[[#This Row],[预期回报]]*12-表4[[#This Row],[起始资金]]*5%)/表4[[#This Row],[标准差]]</f>
        <v>16.2974100137665</v>
      </c>
      <c r="Q2" s="84">
        <v>43498</v>
      </c>
      <c r="R2" s="84">
        <v>43455</v>
      </c>
      <c r="S2" s="60" t="s">
        <v>20</v>
      </c>
      <c r="V2" s="85"/>
    </row>
    <row r="3" spans="1:22">
      <c r="A3" s="70" t="str">
        <f>运行数据!Q1</f>
        <v>CJM815</v>
      </c>
      <c r="B3" s="61">
        <v>-7264.15</v>
      </c>
      <c r="C3" s="61">
        <f>IF(表4[[#This Row],[余额回撤]]&lt;MIN(运行数据!C:C),表4[[#This Row],[余额回撤]],MIN(运行数据!C:C))</f>
        <v>-10703</v>
      </c>
      <c r="D3" s="61">
        <f>INDEX(运行数据!R:R,MATCH(MIN(运行数据!C:C),运行数据!C:C,0),1)</f>
        <v>17141</v>
      </c>
      <c r="E3" s="12">
        <f>C3/表4[[#This Row],[起始资金]]</f>
        <v>-0.648666666666667</v>
      </c>
      <c r="F3" s="7">
        <f>_xlfn.STDEV.P(运行数据!C:C)</f>
        <v>2206.16395066464</v>
      </c>
      <c r="G3" s="7">
        <f>ABS(表4[[#This Row],[净值回撤]]/表4[[#This Row],[标准差]])</f>
        <v>4.85140734748003</v>
      </c>
      <c r="H3" s="61">
        <v>23309</v>
      </c>
      <c r="I3" s="7">
        <f>(表4[[#This Row],[检查日期]]-表4[[#This Row],[运行开始]])/30.42</f>
        <v>28.7968441814596</v>
      </c>
      <c r="J3" s="10">
        <f>表4[[#This Row],[总赢利]]/表4[[#This Row],[运行月数]]</f>
        <v>809.42897260274</v>
      </c>
      <c r="K3" s="12">
        <f>表4[[#This Row],[预期回报]]/表4[[#This Row],[起始资金]]</f>
        <v>0.049056301369863</v>
      </c>
      <c r="L3" s="61">
        <v>21278</v>
      </c>
      <c r="M3" s="62">
        <v>16500</v>
      </c>
      <c r="N3" s="62">
        <v>6530.93</v>
      </c>
      <c r="O3">
        <v>0.33</v>
      </c>
      <c r="P3" s="80">
        <f>(表4[[#This Row],[预期回报]]*12-表4[[#This Row],[起始资金]]*5%)/表4[[#This Row],[标准差]]</f>
        <v>4.02877930652216</v>
      </c>
      <c r="Q3" s="86">
        <v>43495</v>
      </c>
      <c r="R3" s="86">
        <v>42619</v>
      </c>
      <c r="S3" s="60"/>
      <c r="U3"/>
      <c r="V3" s="64"/>
    </row>
    <row r="4" spans="1:22">
      <c r="A4" s="70" t="s">
        <v>21</v>
      </c>
      <c r="B4" s="71">
        <v>-248.62</v>
      </c>
      <c r="C4" s="61">
        <f>IF(表4[[#This Row],[余额回撤]]&lt;MIN(运行数据!D:D),表4[[#This Row],[余额回撤]],MIN(运行数据!D:D))</f>
        <v>-248.62</v>
      </c>
      <c r="D4" s="61">
        <f>INDEX(运行数据!T:T,MATCH(MIN(运行数据!D:D),运行数据!D:D,0),1)</f>
        <v>10414</v>
      </c>
      <c r="E4" s="12">
        <f>C4/表4[[#This Row],[起始资金]]</f>
        <v>-0.024862</v>
      </c>
      <c r="F4" s="7">
        <f>_xlfn.STDEV.P(运行数据!D:D)</f>
        <v>13.3955216397123</v>
      </c>
      <c r="G4" s="7">
        <f>ABS(表4[[#This Row],[净值回撤]]/表4[[#This Row],[标准差]])</f>
        <v>18.5599341844921</v>
      </c>
      <c r="H4" s="61">
        <v>479.85</v>
      </c>
      <c r="I4" s="7">
        <f>(表4[[#This Row],[检查日期]]-表4[[#This Row],[运行开始]])/30.42</f>
        <v>0.19723865877712</v>
      </c>
      <c r="J4" s="10">
        <f>表4[[#This Row],[总赢利]]/表4[[#This Row],[运行月数]]</f>
        <v>2432.8395</v>
      </c>
      <c r="K4" s="12">
        <f>表4[[#This Row],[预期回报]]/表4[[#This Row],[起始资金]]</f>
        <v>0.24328395</v>
      </c>
      <c r="L4" s="63">
        <v>10479.85</v>
      </c>
      <c r="M4" s="62">
        <v>10000</v>
      </c>
      <c r="N4" s="62">
        <v>0</v>
      </c>
      <c r="O4">
        <v>0.1</v>
      </c>
      <c r="P4" s="80">
        <f>(表4[[#This Row],[预期回报]]*12-表4[[#This Row],[起始资金]]*5%)/表4[[#This Row],[标准差]]</f>
        <v>2142.06469682627</v>
      </c>
      <c r="Q4" s="86">
        <v>43498</v>
      </c>
      <c r="R4" s="86">
        <v>43492</v>
      </c>
      <c r="S4" s="60" t="s">
        <v>20</v>
      </c>
      <c r="U4"/>
      <c r="V4" s="64"/>
    </row>
    <row r="5" spans="1:22">
      <c r="A5" s="70" t="str">
        <f>运行数据!U1</f>
        <v>DEMOZ</v>
      </c>
      <c r="B5" s="70" t="s">
        <v>22</v>
      </c>
      <c r="C5" s="61">
        <f>IF(表4[[#This Row],[余额回撤]]&lt;MIN(运行数据!E:E),表4[[#This Row],[余额回撤]],MIN(运行数据!E:E))</f>
        <v>-1012</v>
      </c>
      <c r="D5" s="61">
        <f>INDEX(运行数据!V242:V3000,MATCH(MIN(运行数据!E242:E3000),运行数据!E242:E3000,0),1)</f>
        <v>11597</v>
      </c>
      <c r="E5" s="12">
        <f>C5/表4[[#This Row],[起始资金]]</f>
        <v>-0.1012</v>
      </c>
      <c r="F5" s="7">
        <f>_xlfn.STDEV.P(运行数据!E:E)</f>
        <v>209.95744408904</v>
      </c>
      <c r="G5" s="7">
        <f>ABS(表4[[#This Row],[净值回撤]]/表4[[#This Row],[标准差]])</f>
        <v>4.82002438346899</v>
      </c>
      <c r="H5" s="61">
        <v>1446.09</v>
      </c>
      <c r="I5" s="7">
        <f>(表4[[#This Row],[检查日期]]-表4[[#This Row],[运行开始]])/30.42</f>
        <v>2.33399079552926</v>
      </c>
      <c r="J5" s="10">
        <f>表4[[#This Row],[总赢利]]/表4[[#This Row],[运行月数]]</f>
        <v>619.578278873239</v>
      </c>
      <c r="K5" s="12">
        <f>表4[[#This Row],[预期回报]]/表4[[#This Row],[起始资金]]</f>
        <v>0.0619578278873239</v>
      </c>
      <c r="L5" s="61">
        <v>11831</v>
      </c>
      <c r="M5" s="62">
        <v>10000</v>
      </c>
      <c r="N5" s="62">
        <v>0</v>
      </c>
      <c r="O5">
        <v>0.1</v>
      </c>
      <c r="P5" s="80">
        <f>(表4[[#This Row],[预期回报]]*12-表4[[#This Row],[起始资金]]*5%)/表4[[#This Row],[标准差]]</f>
        <v>33.0302141777734</v>
      </c>
      <c r="Q5" s="86">
        <v>43495</v>
      </c>
      <c r="R5" s="86">
        <v>43424</v>
      </c>
      <c r="U5"/>
      <c r="V5" s="64"/>
    </row>
    <row r="6" spans="1:22">
      <c r="A6" s="70" t="str">
        <f>运行数据!W1</f>
        <v>DM0066</v>
      </c>
      <c r="B6" s="71">
        <v>-10335.67</v>
      </c>
      <c r="C6" s="61">
        <f>IF(MIN(运行数据!F:F)&lt;表4[[#This Row],[余额回撤]],MIN(运行数据!F:F),表4[[#This Row],[余额回撤]])</f>
        <v>-10335.67</v>
      </c>
      <c r="D6" s="61">
        <f>INDEX(运行数据!X:X,MATCH(MIN(运行数据!F:F),运行数据!F:F,0),1)</f>
        <v>26709</v>
      </c>
      <c r="E6" s="12">
        <f>C6/表4[[#This Row],[起始资金]]</f>
        <v>-1.033567</v>
      </c>
      <c r="F6" s="7">
        <f>_xlfn.STDEV.P(运行数据!F:F)</f>
        <v>2958.98303017373</v>
      </c>
      <c r="G6" s="7">
        <f>ABS(表4[[#This Row],[净值回撤]]/表4[[#This Row],[标准差]])</f>
        <v>3.49298049181214</v>
      </c>
      <c r="H6" s="61">
        <v>45438</v>
      </c>
      <c r="I6" s="7">
        <f>(表4[[#This Row],[检查日期]]-表4[[#This Row],[运行开始]])/30.42</f>
        <v>8.25115055884287</v>
      </c>
      <c r="J6" s="10">
        <f>表4[[#This Row],[总赢利]]/表4[[#This Row],[运行月数]]</f>
        <v>5506.86836653386</v>
      </c>
      <c r="K6" s="12">
        <f>表4[[#This Row],[预期回报]]/表4[[#This Row],[起始资金]]</f>
        <v>0.550686836653386</v>
      </c>
      <c r="L6" s="61">
        <v>55438</v>
      </c>
      <c r="M6" s="62">
        <v>10000</v>
      </c>
      <c r="N6" s="62"/>
      <c r="O6">
        <v>0.5</v>
      </c>
      <c r="P6" s="80">
        <f>(表4[[#This Row],[预期回报]]*12-表4[[#This Row],[起始资金]]*5%)/表4[[#This Row],[标准差]]</f>
        <v>22.1638379570416</v>
      </c>
      <c r="Q6" s="86">
        <v>43495</v>
      </c>
      <c r="R6" s="86">
        <v>43244</v>
      </c>
      <c r="U6"/>
      <c r="V6" s="64"/>
    </row>
    <row r="7" spans="1:22">
      <c r="A7" s="70" t="str">
        <f>运行数据!Y1</f>
        <v>DM8034</v>
      </c>
      <c r="B7" s="71">
        <v>-5539.45</v>
      </c>
      <c r="C7" s="61">
        <f>IF(MIN(运行数据!G:G)&lt;表4[[#This Row],[余额回撤]],MIN(运行数据!G:G),表4[[#This Row],[余额回撤]])</f>
        <v>-5539.45</v>
      </c>
      <c r="D7" s="61">
        <f>INDEX(运行数据!Z:Z,MATCH(MIN(运行数据!G:G),运行数据!G:G,0),1)</f>
        <v>14503</v>
      </c>
      <c r="E7" s="12">
        <f>C7/表4[[#This Row],[起始资金]]</f>
        <v>-0.553945</v>
      </c>
      <c r="F7" s="7">
        <f>_xlfn.STDEV.P(运行数据!G:G)</f>
        <v>276.200046871045</v>
      </c>
      <c r="G7" s="7">
        <f>ABS(表4[[#This Row],[净值回撤]]/表4[[#This Row],[标准差]])</f>
        <v>20.0559343228001</v>
      </c>
      <c r="H7" s="61">
        <v>6148</v>
      </c>
      <c r="I7" s="7">
        <f>(表4[[#This Row],[检查日期]]-表4[[#This Row],[运行开始]])/30.42</f>
        <v>8.05391190006575</v>
      </c>
      <c r="J7" s="10">
        <f>表4[[#This Row],[总赢利]]/表4[[#This Row],[运行月数]]</f>
        <v>763.355755102041</v>
      </c>
      <c r="K7" s="12">
        <f>表4[[#This Row],[预期回报]]/表4[[#This Row],[起始资金]]</f>
        <v>0.0763355755102041</v>
      </c>
      <c r="L7" s="61">
        <v>16148</v>
      </c>
      <c r="M7" s="62">
        <v>10000</v>
      </c>
      <c r="N7" s="62"/>
      <c r="O7">
        <v>0.05</v>
      </c>
      <c r="P7" s="80">
        <f>(表4[[#This Row],[预期回报]]*12-表4[[#This Row],[起始资金]]*5%)/表4[[#This Row],[标准差]]</f>
        <v>31.3550600708909</v>
      </c>
      <c r="Q7" s="86">
        <v>43495</v>
      </c>
      <c r="R7" s="86">
        <v>43250</v>
      </c>
      <c r="U7"/>
      <c r="V7" s="64"/>
    </row>
    <row r="8" spans="1:22">
      <c r="A8" s="70" t="str">
        <f>运行数据!H2</f>
        <v>ForexRob</v>
      </c>
      <c r="B8" s="70"/>
      <c r="C8" s="61">
        <f>IF(MIN(运行数据!H:H)&lt;表4[[#This Row],[余额回撤]],MIN(运行数据!H:H),表4[[#This Row],[余额回撤]])</f>
        <v>0</v>
      </c>
      <c r="D8" s="61">
        <f>INDEX(运行数据!AB:AB,MATCH(MIN(运行数据!H:H),运行数据!H:H,0),1)</f>
        <v>5000</v>
      </c>
      <c r="E8" s="12">
        <f>C8/表4[[#This Row],[起始资金]]</f>
        <v>0</v>
      </c>
      <c r="F8" s="7">
        <f>_xlfn.STDEV.P(运行数据!H:H)</f>
        <v>0</v>
      </c>
      <c r="G8" s="7" t="e">
        <f>ABS(表4[[#This Row],[净值回撤]]/表4[[#This Row],[标准差]])</f>
        <v>#DIV/0!</v>
      </c>
      <c r="H8" s="61">
        <v>9.22</v>
      </c>
      <c r="I8" s="7">
        <f>(表4[[#This Row],[检查日期]]-表4[[#This Row],[运行开始]])/30.42</f>
        <v>0.164365548980934</v>
      </c>
      <c r="J8" s="10">
        <f>表4[[#This Row],[总赢利]]/表4[[#This Row],[运行月数]]</f>
        <v>56.09448</v>
      </c>
      <c r="K8" s="81">
        <f>表4[[#This Row],[预期回报]]/表4[[#This Row],[起始资金]]</f>
        <v>0.011218896</v>
      </c>
      <c r="L8" s="63">
        <v>5009.22</v>
      </c>
      <c r="M8" s="62">
        <v>5000</v>
      </c>
      <c r="N8" s="62">
        <v>0</v>
      </c>
      <c r="O8">
        <v>0.1</v>
      </c>
      <c r="P8" s="80" t="e">
        <f>(表4[[#This Row],[预期回报]]*12-表4[[#This Row],[起始资金]]*5%)/表4[[#This Row],[标准差]]</f>
        <v>#DIV/0!</v>
      </c>
      <c r="Q8" s="86">
        <v>43500</v>
      </c>
      <c r="R8" s="86">
        <v>43495</v>
      </c>
      <c r="S8" t="s">
        <v>23</v>
      </c>
      <c r="U8"/>
      <c r="V8" s="64"/>
    </row>
    <row r="9" spans="1:22">
      <c r="A9" s="70" t="str">
        <f>运行数据!AC1</f>
        <v>LYP</v>
      </c>
      <c r="B9" s="71">
        <v>-10449.41</v>
      </c>
      <c r="C9" s="61">
        <f>IF(表4[[#This Row],[余额回撤]]&lt;MIN(运行数据!I3:I3000),表4[[#This Row],[余额回撤]],MIN(运行数据!I3:I3000))</f>
        <v>-39243</v>
      </c>
      <c r="D9" s="61">
        <f>INDEX(运行数据!AD3:AD3000,MATCH(MIN(运行数据!I3:I3000),运行数据!I3:I3000,0),1)</f>
        <v>91682</v>
      </c>
      <c r="E9" s="12">
        <f>C9/表4[[#This Row],[起始资金]]</f>
        <v>-0.78486</v>
      </c>
      <c r="F9" s="7">
        <f>_xlfn.STDEV.P(运行数据!I3:I3000)</f>
        <v>6742.59586306208</v>
      </c>
      <c r="G9" s="7">
        <f>ABS(表4[[#This Row],[净值回撤]]/表4[[#This Row],[标准差]])</f>
        <v>5.82016196684495</v>
      </c>
      <c r="H9" s="61">
        <v>38139.94</v>
      </c>
      <c r="I9" s="7">
        <f>(表4[[#This Row],[检查日期]]-表4[[#This Row],[运行开始]])/30.42</f>
        <v>19.5595003287311</v>
      </c>
      <c r="J9" s="10">
        <f>表4[[#This Row],[总赢利]]/表4[[#This Row],[运行月数]]</f>
        <v>1949.94449546219</v>
      </c>
      <c r="K9" s="12">
        <f>表4[[#This Row],[预期回报]]/表4[[#This Row],[起始资金]]</f>
        <v>0.0389988899092437</v>
      </c>
      <c r="L9" s="61"/>
      <c r="M9" s="62">
        <v>50000</v>
      </c>
      <c r="N9" s="62"/>
      <c r="O9">
        <v>0.1</v>
      </c>
      <c r="P9" s="80">
        <f>(表4[[#This Row],[预期回报]]*12-表4[[#This Row],[起始资金]]*5%)/表4[[#This Row],[标准差]]</f>
        <v>3.09959759861019</v>
      </c>
      <c r="Q9" s="86">
        <v>43495</v>
      </c>
      <c r="R9" s="86">
        <v>42900</v>
      </c>
      <c r="U9"/>
      <c r="V9" s="64"/>
    </row>
    <row r="10" spans="1:22">
      <c r="A10" s="70" t="str">
        <f>运行数据!AG1</f>
        <v>NightProfit</v>
      </c>
      <c r="B10" s="71">
        <f>4650-5158</f>
        <v>-508</v>
      </c>
      <c r="C10" s="61">
        <f>IF(表4[[#This Row],[余额回撤]]&lt;MIN(运行数据!K3:K279),表4[[#This Row],[余额回撤]],MIN(运行数据!K3:K279))</f>
        <v>-508</v>
      </c>
      <c r="D10" s="61">
        <f>INDEX(运行数据!AH3:AH279,MATCH(MIN(运行数据!K3:K279),运行数据!K3:K279,0),1)</f>
        <v>5076</v>
      </c>
      <c r="E10" s="12">
        <f>C10/表4[[#This Row],[起始资金]]</f>
        <v>-0.0590491688945717</v>
      </c>
      <c r="F10" s="7">
        <f>_xlfn.STDEV.P(运行数据!K4:K279)</f>
        <v>19.1390157619695</v>
      </c>
      <c r="G10" s="7">
        <f>ABS(表4[[#This Row],[净值回撤]]/表4[[#This Row],[标准差]])</f>
        <v>26.54263972181</v>
      </c>
      <c r="H10" s="61">
        <f>表4[[#This Row],[余额]]+表4[[#This Row],[出金]]-表4[[#This Row],[起始资金]]</f>
        <v>3288.36</v>
      </c>
      <c r="I10" s="7">
        <f>(表4[[#This Row],[检查日期]]-表4[[#This Row],[运行开始]])/30.42</f>
        <v>37.3767258382643</v>
      </c>
      <c r="J10" s="10">
        <f>表4[[#This Row],[总赢利]]/表4[[#This Row],[运行月数]]</f>
        <v>87.9788137203166</v>
      </c>
      <c r="K10" s="12">
        <f>表4[[#This Row],[预期回报]]/表4[[#This Row],[起始资金]]</f>
        <v>0.0102265272254233</v>
      </c>
      <c r="L10" s="61">
        <v>4860.36</v>
      </c>
      <c r="M10" s="82">
        <v>8603</v>
      </c>
      <c r="N10" s="82">
        <v>7031</v>
      </c>
      <c r="P10" s="80">
        <f>(表4[[#This Row],[预期回报]]*12-表4[[#This Row],[起始资金]]*5%)/表4[[#This Row],[标准差]]</f>
        <v>32.6869350244698</v>
      </c>
      <c r="Q10" s="86">
        <v>43476</v>
      </c>
      <c r="R10" s="86">
        <v>42339</v>
      </c>
      <c r="U10"/>
      <c r="V10" s="64"/>
    </row>
    <row r="11" spans="1:22">
      <c r="A11" s="70" t="str">
        <f>运行数据!AI1</f>
        <v>Scrptx Portfolio</v>
      </c>
      <c r="B11" s="71">
        <f>13598-14644</f>
        <v>-1046</v>
      </c>
      <c r="C11" s="61">
        <f>IF(表4[[#This Row],[余额回撤]]&lt;MIN(运行数据!L3:L279),表4[[#This Row],[余额回撤]],MIN(运行数据!L3:L279))</f>
        <v>-1046</v>
      </c>
      <c r="D11" s="61">
        <f>INDEX(运行数据!AJ3:AJ279,MATCH(MIN(运行数据!L3:L279),运行数据!L3:L279,0),1)</f>
        <v>14618</v>
      </c>
      <c r="E11" s="12">
        <f>C11/表4[[#This Row],[起始资金]]</f>
        <v>-0.1046</v>
      </c>
      <c r="F11" s="7">
        <f>_xlfn.STDEV.P(运行数据!L3:L279)</f>
        <v>112.935594820545</v>
      </c>
      <c r="G11" s="7">
        <f>ABS(表4[[#This Row],[净值回撤]]/表4[[#This Row],[标准差]])</f>
        <v>9.26191606518828</v>
      </c>
      <c r="H11" s="61">
        <f>表4[[#This Row],[余额]]+表4[[#This Row],[出金]]-表4[[#This Row],[起始资金]]</f>
        <v>15117</v>
      </c>
      <c r="I11" s="7">
        <f>(表4[[#This Row],[检查日期]]-表4[[#This Row],[运行开始]])/30.42</f>
        <v>36.2590401051939</v>
      </c>
      <c r="J11" s="10">
        <f>表4[[#This Row],[总赢利]]/表4[[#This Row],[运行月数]]</f>
        <v>416.916718041704</v>
      </c>
      <c r="K11" s="81">
        <f>表4[[#This Row],[预期回报]]/表4[[#This Row],[起始资金]]</f>
        <v>0.0416916718041704</v>
      </c>
      <c r="L11" s="61">
        <v>14117</v>
      </c>
      <c r="M11" s="82">
        <v>10000</v>
      </c>
      <c r="N11" s="82">
        <v>11000</v>
      </c>
      <c r="P11" s="80">
        <f>(表4[[#This Row],[预期回报]]*12-表4[[#This Row],[起始资金]]*5%)/表4[[#This Row],[标准差]]</f>
        <v>39.872288481375</v>
      </c>
      <c r="Q11" s="86">
        <v>43476</v>
      </c>
      <c r="R11" s="86">
        <v>42373</v>
      </c>
      <c r="U11"/>
      <c r="V11" s="64"/>
    </row>
    <row r="12" spans="1:22">
      <c r="A12" s="70" t="str">
        <f>运行数据!AK1</f>
        <v>Strive</v>
      </c>
      <c r="B12" s="71">
        <f>1873-2531-493.96</f>
        <v>-1151.96</v>
      </c>
      <c r="C12" s="61">
        <f>IF(表4[[#This Row],[余额回撤]]&lt;MIN(运行数据!M3:M279),表4[[#This Row],[余额回撤]],MIN(运行数据!M3:M279))</f>
        <v>-1151.96</v>
      </c>
      <c r="D12" s="61">
        <f>INDEX(运行数据!AL3:AL279,MATCH(MIN(运行数据!M3:M279),运行数据!M3:M279,0),1)</f>
        <v>1954</v>
      </c>
      <c r="E12" s="12">
        <f>C12/表4[[#This Row],[起始资金]]</f>
        <v>-0.507916631760883</v>
      </c>
      <c r="F12" s="7">
        <f>_xlfn.STDEV.P(运行数据!M3:M279)</f>
        <v>0</v>
      </c>
      <c r="G12" s="7" t="e">
        <f>ABS(表4[[#This Row],[净值回撤]]/表4[[#This Row],[标准差]])</f>
        <v>#DIV/0!</v>
      </c>
      <c r="H12" s="61">
        <f>表4[[#This Row],[余额]]+表4[[#This Row],[出金]]-表4[[#This Row],[起始资金]]</f>
        <v>1851.43</v>
      </c>
      <c r="I12" s="7">
        <f>(表4[[#This Row],[检查日期]]-表4[[#This Row],[运行开始]])/30.42</f>
        <v>13.0177514792899</v>
      </c>
      <c r="J12" s="10">
        <f>表4[[#This Row],[总赢利]]/表4[[#This Row],[运行月数]]</f>
        <v>142.223486363636</v>
      </c>
      <c r="K12" s="81">
        <f>表4[[#This Row],[预期回报]]/表4[[#This Row],[起始资金]]</f>
        <v>0.0627084917454669</v>
      </c>
      <c r="L12" s="61">
        <v>1970.44</v>
      </c>
      <c r="M12" s="82">
        <v>2268.01</v>
      </c>
      <c r="N12" s="82">
        <v>2149</v>
      </c>
      <c r="P12" s="80" t="e">
        <f>(表4[[#This Row],[预期回报]]*12-表4[[#This Row],[起始资金]]*5%)/表4[[#This Row],[标准差]]</f>
        <v>#DIV/0!</v>
      </c>
      <c r="Q12" s="86">
        <v>43476</v>
      </c>
      <c r="R12" s="86">
        <v>43080</v>
      </c>
      <c r="S12" t="s">
        <v>24</v>
      </c>
      <c r="U12"/>
      <c r="V12" s="64"/>
    </row>
    <row r="13" spans="1:22">
      <c r="A13" s="70" t="str">
        <f>运行数据!AM1</f>
        <v>Turtle EUR</v>
      </c>
      <c r="B13" s="71"/>
      <c r="C13" s="61">
        <f>IF(表4[[#This Row],[余额回撤]]&lt;MIN(运行数据!N3:N279),表4[[#This Row],[余额回撤]],MIN(运行数据!N3:N279))</f>
        <v>-368</v>
      </c>
      <c r="D13" s="61">
        <f>INDEX(运行数据!AN3:AN279,MATCH(MIN(运行数据!N3:N279),运行数据!N3:N279,0),1)</f>
        <v>52550</v>
      </c>
      <c r="E13" s="12">
        <f>C13/表4[[#This Row],[起始资金]]</f>
        <v>-0.00320860687869513</v>
      </c>
      <c r="F13" s="7">
        <f>_xlfn.STDEV.P(运行数据!N3:N279)</f>
        <v>33.3584939643473</v>
      </c>
      <c r="G13" s="7">
        <f>ABS(表4[[#This Row],[净值回撤]]/表4[[#This Row],[标准差]])</f>
        <v>11.0316730843218</v>
      </c>
      <c r="H13" s="61">
        <f>表4[[#This Row],[余额]]+表4[[#This Row],[出金]]-表4[[#This Row],[起始资金]]</f>
        <v>9435.89</v>
      </c>
      <c r="I13" s="7">
        <f>(表4[[#This Row],[检查日期]]-表4[[#This Row],[运行开始]])/30.42</f>
        <v>31.5910585141354</v>
      </c>
      <c r="J13" s="10">
        <f>表4[[#This Row],[总赢利]]/表4[[#This Row],[运行月数]]</f>
        <v>298.688630385016</v>
      </c>
      <c r="K13" s="81">
        <f>表4[[#This Row],[预期回报]]/表4[[#This Row],[起始资金]]</f>
        <v>0.00260427824467768</v>
      </c>
      <c r="L13" s="61">
        <v>56391.91</v>
      </c>
      <c r="M13" s="82">
        <v>114691.52</v>
      </c>
      <c r="N13" s="82">
        <v>67735.5</v>
      </c>
      <c r="P13" s="80">
        <f>(表4[[#This Row],[预期回报]]*12-表4[[#This Row],[起始资金]]*5%)/表4[[#This Row],[标准差]]</f>
        <v>-64.4607168920159</v>
      </c>
      <c r="Q13" s="86">
        <v>43476</v>
      </c>
      <c r="R13" s="86">
        <v>42515</v>
      </c>
      <c r="U13"/>
      <c r="V13" s="64"/>
    </row>
    <row r="14" spans="20:21">
      <c r="T14" s="64"/>
      <c r="U14"/>
    </row>
    <row r="15" spans="20:21">
      <c r="T15" s="64"/>
      <c r="U15"/>
    </row>
    <row r="16" spans="20:21">
      <c r="T16" s="64"/>
      <c r="U16"/>
    </row>
    <row r="17" spans="20:21">
      <c r="T17" s="64"/>
      <c r="U17"/>
    </row>
    <row r="18" spans="20:21">
      <c r="T18" s="64"/>
      <c r="U18"/>
    </row>
    <row r="19" spans="20:21">
      <c r="T19" s="64"/>
      <c r="U19"/>
    </row>
    <row r="20" spans="20:21">
      <c r="T20" s="64"/>
      <c r="U20"/>
    </row>
    <row r="21" spans="20:21">
      <c r="T21" s="64"/>
      <c r="U21"/>
    </row>
    <row r="22" spans="20:21">
      <c r="T22" s="64"/>
      <c r="U22"/>
    </row>
    <row r="23" spans="20:21">
      <c r="T23" s="64"/>
      <c r="U23"/>
    </row>
    <row r="24" spans="20:21">
      <c r="T24" s="64"/>
      <c r="U24"/>
    </row>
    <row r="25" spans="20:21">
      <c r="T25" s="64"/>
      <c r="U25"/>
    </row>
    <row r="26" spans="20:21">
      <c r="T26" s="64"/>
      <c r="U26"/>
    </row>
    <row r="27" spans="20:21">
      <c r="T27" s="64"/>
      <c r="U27"/>
    </row>
    <row r="28" spans="20:21">
      <c r="T28" s="64"/>
      <c r="U28"/>
    </row>
    <row r="29" spans="20:21">
      <c r="T29" s="64"/>
      <c r="U29"/>
    </row>
    <row r="30" spans="20:21">
      <c r="T30" s="64"/>
      <c r="U30"/>
    </row>
    <row r="31" spans="20:21">
      <c r="T31" s="64"/>
      <c r="U31"/>
    </row>
    <row r="32" spans="20:21">
      <c r="T32" s="64"/>
      <c r="U32"/>
    </row>
    <row r="33" spans="20:21">
      <c r="T33" s="64"/>
      <c r="U33"/>
    </row>
    <row r="34" spans="20:21">
      <c r="T34" s="64"/>
      <c r="U34"/>
    </row>
    <row r="35" spans="20:21">
      <c r="T35" s="64"/>
      <c r="U35"/>
    </row>
    <row r="36" spans="20:21">
      <c r="T36" s="64"/>
      <c r="U36"/>
    </row>
    <row r="37" spans="20:21">
      <c r="T37" s="64"/>
      <c r="U37"/>
    </row>
    <row r="38" spans="20:21">
      <c r="T38" s="64"/>
      <c r="U38"/>
    </row>
    <row r="39" spans="20:21">
      <c r="T39" s="64"/>
      <c r="U39"/>
    </row>
    <row r="40" spans="20:21">
      <c r="T40" s="64"/>
      <c r="U40"/>
    </row>
    <row r="41" spans="20:21">
      <c r="T41" s="64"/>
      <c r="U41"/>
    </row>
    <row r="42" spans="20:21">
      <c r="T42" s="64"/>
      <c r="U42"/>
    </row>
    <row r="43" spans="20:21">
      <c r="T43" s="64"/>
      <c r="U43"/>
    </row>
    <row r="44" spans="20:21">
      <c r="T44" s="64"/>
      <c r="U44"/>
    </row>
    <row r="45" spans="20:21">
      <c r="T45" s="64"/>
      <c r="U45"/>
    </row>
    <row r="46" spans="20:21">
      <c r="T46" s="64"/>
      <c r="U46"/>
    </row>
    <row r="47" spans="20:21">
      <c r="T47" s="64"/>
      <c r="U47"/>
    </row>
    <row r="48" spans="20:21">
      <c r="T48" s="64"/>
      <c r="U48"/>
    </row>
    <row r="49" spans="20:21">
      <c r="T49" s="64"/>
      <c r="U49"/>
    </row>
    <row r="50" spans="20:21">
      <c r="T50" s="64"/>
      <c r="U50"/>
    </row>
    <row r="51" spans="20:21">
      <c r="T51" s="64"/>
      <c r="U51"/>
    </row>
    <row r="52" spans="20:21">
      <c r="T52" s="64"/>
      <c r="U52"/>
    </row>
    <row r="53" spans="20:21">
      <c r="T53" s="64"/>
      <c r="U53"/>
    </row>
    <row r="54" spans="20:21">
      <c r="T54" s="64"/>
      <c r="U54"/>
    </row>
    <row r="55" spans="20:21">
      <c r="T55" s="64"/>
      <c r="U55"/>
    </row>
    <row r="56" spans="20:21">
      <c r="T56" s="64"/>
      <c r="U56"/>
    </row>
    <row r="57" spans="20:21">
      <c r="T57" s="64"/>
      <c r="U57"/>
    </row>
    <row r="58" spans="20:21">
      <c r="T58" s="64"/>
      <c r="U58"/>
    </row>
    <row r="59" spans="20:21">
      <c r="T59" s="64"/>
      <c r="U59"/>
    </row>
    <row r="60" spans="20:21">
      <c r="T60" s="64"/>
      <c r="U60"/>
    </row>
    <row r="61" spans="20:21">
      <c r="T61" s="64"/>
      <c r="U61"/>
    </row>
    <row r="62" spans="20:21">
      <c r="T62" s="64"/>
      <c r="U62"/>
    </row>
    <row r="63" spans="20:21">
      <c r="T63" s="64"/>
      <c r="U63"/>
    </row>
    <row r="64" spans="20:21">
      <c r="T64" s="64"/>
      <c r="U64"/>
    </row>
    <row r="65" spans="20:21">
      <c r="T65" s="64"/>
      <c r="U65"/>
    </row>
    <row r="66" spans="20:21">
      <c r="T66" s="64"/>
      <c r="U66"/>
    </row>
    <row r="67" spans="20:21">
      <c r="T67" s="64"/>
      <c r="U67"/>
    </row>
    <row r="68" spans="20:21">
      <c r="T68" s="64"/>
      <c r="U68"/>
    </row>
    <row r="69" spans="20:21">
      <c r="T69" s="64"/>
      <c r="U69"/>
    </row>
    <row r="70" spans="20:21">
      <c r="T70" s="64"/>
      <c r="U70"/>
    </row>
    <row r="71" spans="20:21">
      <c r="T71" s="64"/>
      <c r="U71"/>
    </row>
    <row r="72" spans="20:21">
      <c r="T72" s="64"/>
      <c r="U72"/>
    </row>
    <row r="73" spans="20:21">
      <c r="T73" s="64"/>
      <c r="U73"/>
    </row>
    <row r="74" spans="20:21">
      <c r="T74" s="64"/>
      <c r="U74"/>
    </row>
    <row r="75" spans="20:21">
      <c r="T75" s="64"/>
      <c r="U75"/>
    </row>
    <row r="76" spans="20:21">
      <c r="T76" s="64"/>
      <c r="U76"/>
    </row>
    <row r="77" spans="20:21">
      <c r="T77" s="64"/>
      <c r="U77"/>
    </row>
    <row r="78" spans="20:21">
      <c r="T78" s="64"/>
      <c r="U78"/>
    </row>
    <row r="79" spans="20:21">
      <c r="T79" s="64"/>
      <c r="U79"/>
    </row>
    <row r="80" spans="20:21">
      <c r="T80" s="64"/>
      <c r="U80"/>
    </row>
    <row r="81" spans="20:21">
      <c r="T81" s="64"/>
      <c r="U81"/>
    </row>
    <row r="82" spans="20:21">
      <c r="T82" s="64"/>
      <c r="U82"/>
    </row>
    <row r="83" spans="20:21">
      <c r="T83" s="64"/>
      <c r="U83"/>
    </row>
    <row r="84" spans="20:21">
      <c r="T84" s="64"/>
      <c r="U84"/>
    </row>
    <row r="85" spans="20:21">
      <c r="T85" s="64"/>
      <c r="U85"/>
    </row>
    <row r="86" spans="20:21">
      <c r="T86" s="64"/>
      <c r="U86"/>
    </row>
    <row r="87" spans="20:21">
      <c r="T87" s="64"/>
      <c r="U87"/>
    </row>
    <row r="88" spans="20:21">
      <c r="T88" s="64"/>
      <c r="U88"/>
    </row>
    <row r="89" spans="20:21">
      <c r="T89" s="64"/>
      <c r="U89"/>
    </row>
    <row r="90" spans="20:21">
      <c r="T90" s="64"/>
      <c r="U90"/>
    </row>
    <row r="91" spans="20:21">
      <c r="T91" s="64"/>
      <c r="U91"/>
    </row>
    <row r="92" spans="20:21">
      <c r="T92" s="64"/>
      <c r="U92"/>
    </row>
    <row r="93" spans="20:21">
      <c r="T93" s="64"/>
      <c r="U93"/>
    </row>
    <row r="94" spans="20:21">
      <c r="T94" s="64"/>
      <c r="U94"/>
    </row>
    <row r="95" spans="20:21">
      <c r="T95" s="64"/>
      <c r="U95"/>
    </row>
    <row r="96" spans="20:21">
      <c r="T96" s="64"/>
      <c r="U96"/>
    </row>
    <row r="97" spans="20:21">
      <c r="T97" s="64"/>
      <c r="U97"/>
    </row>
    <row r="98" spans="20:21">
      <c r="T98" s="64"/>
      <c r="U98"/>
    </row>
    <row r="99" spans="20:21">
      <c r="T99" s="64"/>
      <c r="U99"/>
    </row>
    <row r="100" spans="20:21">
      <c r="T100" s="64"/>
      <c r="U100"/>
    </row>
    <row r="101" spans="20:21">
      <c r="T101" s="64"/>
      <c r="U101"/>
    </row>
    <row r="102" spans="20:21">
      <c r="T102" s="64"/>
      <c r="U102"/>
    </row>
    <row r="103" spans="20:21">
      <c r="T103" s="64"/>
      <c r="U103"/>
    </row>
    <row r="104" spans="20:21">
      <c r="T104" s="64"/>
      <c r="U104"/>
    </row>
    <row r="105" spans="20:21">
      <c r="T105" s="64"/>
      <c r="U105"/>
    </row>
    <row r="106" spans="20:21">
      <c r="T106" s="64"/>
      <c r="U106"/>
    </row>
    <row r="107" spans="20:21">
      <c r="T107" s="64"/>
      <c r="U107"/>
    </row>
    <row r="108" spans="20:21">
      <c r="T108" s="64"/>
      <c r="U108"/>
    </row>
    <row r="109" spans="20:21">
      <c r="T109" s="64"/>
      <c r="U109"/>
    </row>
    <row r="110" spans="20:21">
      <c r="T110" s="64"/>
      <c r="U110"/>
    </row>
    <row r="111" spans="20:21">
      <c r="T111" s="64"/>
      <c r="U111"/>
    </row>
    <row r="112" spans="20:21">
      <c r="T112" s="64"/>
      <c r="U112"/>
    </row>
    <row r="113" spans="20:21">
      <c r="T113" s="64"/>
      <c r="U113"/>
    </row>
    <row r="114" spans="20:21">
      <c r="T114" s="64"/>
      <c r="U114"/>
    </row>
    <row r="115" spans="20:21">
      <c r="T115" s="64"/>
      <c r="U115"/>
    </row>
    <row r="116" spans="20:21">
      <c r="T116" s="64"/>
      <c r="U116"/>
    </row>
    <row r="117" spans="20:21">
      <c r="T117" s="64"/>
      <c r="U117"/>
    </row>
    <row r="118" spans="20:21">
      <c r="T118" s="64"/>
      <c r="U118"/>
    </row>
    <row r="119" spans="20:21">
      <c r="T119" s="64"/>
      <c r="U119"/>
    </row>
    <row r="120" spans="20:21">
      <c r="T120" s="64"/>
      <c r="U120"/>
    </row>
    <row r="121" spans="20:21">
      <c r="T121" s="64"/>
      <c r="U121"/>
    </row>
    <row r="122" spans="20:21">
      <c r="T122" s="64"/>
      <c r="U122"/>
    </row>
    <row r="123" spans="20:21">
      <c r="T123" s="64"/>
      <c r="U123"/>
    </row>
    <row r="124" spans="20:21">
      <c r="T124" s="64"/>
      <c r="U124"/>
    </row>
    <row r="125" spans="20:21">
      <c r="T125" s="64"/>
      <c r="U125"/>
    </row>
    <row r="126" spans="20:21">
      <c r="T126" s="64"/>
      <c r="U126"/>
    </row>
    <row r="127" spans="20:21">
      <c r="T127" s="64"/>
      <c r="U127"/>
    </row>
    <row r="128" spans="20:21">
      <c r="T128" s="64"/>
      <c r="U128"/>
    </row>
    <row r="129" spans="20:21">
      <c r="T129" s="64"/>
      <c r="U129"/>
    </row>
    <row r="130" spans="20:21">
      <c r="T130" s="64"/>
      <c r="U130"/>
    </row>
    <row r="131" spans="20:21">
      <c r="T131" s="64"/>
      <c r="U131"/>
    </row>
    <row r="132" spans="20:21">
      <c r="T132" s="64"/>
      <c r="U132"/>
    </row>
    <row r="133" spans="20:21">
      <c r="T133" s="64"/>
      <c r="U133"/>
    </row>
    <row r="134" spans="20:21">
      <c r="T134" s="64"/>
      <c r="U134"/>
    </row>
    <row r="135" spans="20:21">
      <c r="T135" s="64"/>
      <c r="U135"/>
    </row>
    <row r="136" spans="20:21">
      <c r="T136" s="64"/>
      <c r="U136"/>
    </row>
    <row r="137" spans="20:21">
      <c r="T137" s="64"/>
      <c r="U137"/>
    </row>
    <row r="138" spans="20:21">
      <c r="T138" s="64"/>
      <c r="U138"/>
    </row>
    <row r="139" spans="20:21">
      <c r="T139" s="64"/>
      <c r="U139"/>
    </row>
    <row r="140" spans="20:21">
      <c r="T140" s="64"/>
      <c r="U140"/>
    </row>
    <row r="141" spans="20:21">
      <c r="T141" s="64"/>
      <c r="U141"/>
    </row>
    <row r="142" spans="20:21">
      <c r="T142" s="64"/>
      <c r="U142"/>
    </row>
    <row r="143" spans="20:21">
      <c r="T143" s="64"/>
      <c r="U143"/>
    </row>
    <row r="144" spans="20:21">
      <c r="T144" s="64"/>
      <c r="U144"/>
    </row>
    <row r="145" spans="20:21">
      <c r="T145" s="64"/>
      <c r="U145"/>
    </row>
    <row r="146" spans="20:21">
      <c r="T146" s="64"/>
      <c r="U146"/>
    </row>
    <row r="147" spans="20:21">
      <c r="T147" s="64"/>
      <c r="U147"/>
    </row>
    <row r="148" spans="20:21">
      <c r="T148" s="64"/>
      <c r="U148"/>
    </row>
    <row r="149" spans="20:21">
      <c r="T149" s="64"/>
      <c r="U149"/>
    </row>
    <row r="150" spans="20:21">
      <c r="T150" s="64"/>
      <c r="U150"/>
    </row>
    <row r="151" spans="20:21">
      <c r="T151" s="64"/>
      <c r="U151"/>
    </row>
    <row r="152" spans="20:21">
      <c r="T152" s="64"/>
      <c r="U152"/>
    </row>
    <row r="153" spans="20:21">
      <c r="T153" s="64"/>
      <c r="U153"/>
    </row>
    <row r="154" spans="20:21">
      <c r="T154" s="64"/>
      <c r="U154"/>
    </row>
    <row r="155" spans="20:21">
      <c r="T155" s="64"/>
      <c r="U155"/>
    </row>
    <row r="156" spans="20:21">
      <c r="T156" s="64"/>
      <c r="U156"/>
    </row>
    <row r="157" spans="20:21">
      <c r="T157" s="64"/>
      <c r="U157"/>
    </row>
    <row r="158" spans="20:21">
      <c r="T158" s="64"/>
      <c r="U158"/>
    </row>
    <row r="159" spans="20:21">
      <c r="T159" s="64"/>
      <c r="U159"/>
    </row>
    <row r="160" spans="20:21">
      <c r="T160" s="64"/>
      <c r="U160"/>
    </row>
    <row r="161" spans="20:21">
      <c r="T161" s="64"/>
      <c r="U161"/>
    </row>
    <row r="162" spans="20:21">
      <c r="T162" s="64"/>
      <c r="U162"/>
    </row>
    <row r="163" spans="20:21">
      <c r="T163" s="64"/>
      <c r="U163"/>
    </row>
    <row r="164" spans="20:21">
      <c r="T164" s="64"/>
      <c r="U164"/>
    </row>
    <row r="165" spans="20:21">
      <c r="T165" s="64"/>
      <c r="U165"/>
    </row>
    <row r="166" spans="20:21">
      <c r="T166" s="64"/>
      <c r="U166"/>
    </row>
    <row r="167" spans="20:21">
      <c r="T167" s="64"/>
      <c r="U167"/>
    </row>
    <row r="168" spans="20:21">
      <c r="T168" s="64"/>
      <c r="U168"/>
    </row>
    <row r="169" spans="20:21">
      <c r="T169" s="64"/>
      <c r="U169"/>
    </row>
    <row r="170" spans="20:21">
      <c r="T170" s="64"/>
      <c r="U170"/>
    </row>
    <row r="171" spans="20:21">
      <c r="T171" s="64"/>
      <c r="U171"/>
    </row>
    <row r="172" spans="20:21">
      <c r="T172" s="64"/>
      <c r="U172"/>
    </row>
    <row r="173" spans="20:21">
      <c r="T173" s="64"/>
      <c r="U173"/>
    </row>
    <row r="174" spans="20:21">
      <c r="T174" s="64"/>
      <c r="U174"/>
    </row>
    <row r="175" spans="20:21">
      <c r="T175" s="64"/>
      <c r="U175"/>
    </row>
    <row r="176" spans="20:21">
      <c r="T176" s="64"/>
      <c r="U176"/>
    </row>
    <row r="177" spans="20:21">
      <c r="T177" s="64"/>
      <c r="U177"/>
    </row>
    <row r="178" spans="20:21">
      <c r="T178" s="64"/>
      <c r="U178"/>
    </row>
    <row r="179" spans="20:21">
      <c r="T179" s="64"/>
      <c r="U179"/>
    </row>
    <row r="180" spans="20:21">
      <c r="T180" s="64"/>
      <c r="U180"/>
    </row>
    <row r="181" spans="20:21">
      <c r="T181" s="64"/>
      <c r="U181"/>
    </row>
    <row r="182" spans="20:21">
      <c r="T182" s="64"/>
      <c r="U182"/>
    </row>
    <row r="183" spans="20:21">
      <c r="T183" s="64"/>
      <c r="U183"/>
    </row>
    <row r="184" spans="20:21">
      <c r="T184" s="64"/>
      <c r="U184"/>
    </row>
    <row r="185" spans="20:21">
      <c r="T185" s="64"/>
      <c r="U185"/>
    </row>
    <row r="186" spans="20:21">
      <c r="T186" s="64"/>
      <c r="U186"/>
    </row>
    <row r="187" spans="20:21">
      <c r="T187" s="64"/>
      <c r="U187"/>
    </row>
    <row r="188" spans="20:21">
      <c r="T188" s="64"/>
      <c r="U188"/>
    </row>
    <row r="189" spans="20:21">
      <c r="T189" s="64"/>
      <c r="U189"/>
    </row>
    <row r="190" spans="20:21">
      <c r="T190" s="64"/>
      <c r="U190"/>
    </row>
    <row r="191" spans="20:21">
      <c r="T191" s="64"/>
      <c r="U191"/>
    </row>
    <row r="192" spans="20:21">
      <c r="T192" s="64"/>
      <c r="U192"/>
    </row>
    <row r="193" spans="20:21">
      <c r="T193" s="64"/>
      <c r="U193"/>
    </row>
    <row r="194" spans="20:21">
      <c r="T194" s="64"/>
      <c r="U194"/>
    </row>
    <row r="195" spans="20:21">
      <c r="T195" s="64"/>
      <c r="U195"/>
    </row>
    <row r="196" spans="20:21">
      <c r="T196" s="64"/>
      <c r="U196"/>
    </row>
    <row r="197" spans="20:21">
      <c r="T197" s="64"/>
      <c r="U197"/>
    </row>
    <row r="198" spans="20:21">
      <c r="T198" s="64"/>
      <c r="U198"/>
    </row>
    <row r="199" spans="20:21">
      <c r="T199" s="64"/>
      <c r="U199"/>
    </row>
    <row r="200" spans="20:21">
      <c r="T200" s="64"/>
      <c r="U200"/>
    </row>
    <row r="201" spans="20:21">
      <c r="T201" s="64"/>
      <c r="U201"/>
    </row>
    <row r="202" spans="20:21">
      <c r="T202" s="64"/>
      <c r="U202"/>
    </row>
    <row r="203" spans="20:21">
      <c r="T203" s="64"/>
      <c r="U203"/>
    </row>
    <row r="204" spans="20:21">
      <c r="T204" s="64"/>
      <c r="U204"/>
    </row>
    <row r="205" spans="20:21">
      <c r="T205" s="64"/>
      <c r="U205"/>
    </row>
    <row r="206" spans="20:21">
      <c r="T206" s="64"/>
      <c r="U206"/>
    </row>
    <row r="207" spans="20:21">
      <c r="T207" s="64"/>
      <c r="U207"/>
    </row>
    <row r="208" spans="20:21">
      <c r="T208" s="64"/>
      <c r="U208"/>
    </row>
    <row r="209" spans="20:21">
      <c r="T209" s="64"/>
      <c r="U209"/>
    </row>
    <row r="210" spans="20:21">
      <c r="T210" s="64"/>
      <c r="U210"/>
    </row>
    <row r="211" spans="20:21">
      <c r="T211" s="64"/>
      <c r="U211"/>
    </row>
    <row r="212" spans="20:21">
      <c r="T212" s="64"/>
      <c r="U212"/>
    </row>
    <row r="213" spans="20:21">
      <c r="T213" s="64"/>
      <c r="U213"/>
    </row>
    <row r="214" spans="20:21">
      <c r="T214" s="64"/>
      <c r="U214"/>
    </row>
    <row r="215" spans="20:21">
      <c r="T215" s="64"/>
      <c r="U215"/>
    </row>
    <row r="216" spans="20:21">
      <c r="T216" s="64"/>
      <c r="U216"/>
    </row>
    <row r="217" spans="20:21">
      <c r="T217" s="64"/>
      <c r="U217"/>
    </row>
    <row r="218" spans="20:21">
      <c r="T218" s="64"/>
      <c r="U218"/>
    </row>
    <row r="219" spans="20:21">
      <c r="T219" s="64"/>
      <c r="U219"/>
    </row>
    <row r="220" spans="20:21">
      <c r="T220" s="64"/>
      <c r="U220"/>
    </row>
    <row r="221" spans="20:21">
      <c r="T221" s="64"/>
      <c r="U221"/>
    </row>
    <row r="222" spans="20:21">
      <c r="T222" s="64"/>
      <c r="U222"/>
    </row>
    <row r="223" spans="20:21">
      <c r="T223" s="64"/>
      <c r="U223"/>
    </row>
    <row r="224" spans="20:21">
      <c r="T224" s="64"/>
      <c r="U224"/>
    </row>
    <row r="225" spans="20:21">
      <c r="T225" s="64"/>
      <c r="U225"/>
    </row>
    <row r="226" spans="20:21">
      <c r="T226" s="64"/>
      <c r="U226"/>
    </row>
    <row r="227" spans="20:21">
      <c r="T227" s="64"/>
      <c r="U227"/>
    </row>
    <row r="228" spans="20:21">
      <c r="T228" s="64"/>
      <c r="U228"/>
    </row>
    <row r="229" spans="20:21">
      <c r="T229" s="64"/>
      <c r="U229"/>
    </row>
    <row r="230" spans="20:21">
      <c r="T230" s="64"/>
      <c r="U230"/>
    </row>
    <row r="231" spans="20:21">
      <c r="T231" s="64"/>
      <c r="U231"/>
    </row>
    <row r="232" spans="20:21">
      <c r="T232" s="64"/>
      <c r="U232"/>
    </row>
    <row r="233" spans="20:21">
      <c r="T233" s="64"/>
      <c r="U233"/>
    </row>
    <row r="234" spans="20:21">
      <c r="T234" s="64"/>
      <c r="U234"/>
    </row>
    <row r="235" spans="20:21">
      <c r="T235" s="64"/>
      <c r="U235"/>
    </row>
    <row r="236" spans="20:21">
      <c r="T236" s="64"/>
      <c r="U236"/>
    </row>
    <row r="237" spans="20:21">
      <c r="T237" s="64"/>
      <c r="U237"/>
    </row>
    <row r="238" spans="20:21">
      <c r="T238" s="64"/>
      <c r="U238"/>
    </row>
    <row r="239" spans="20:21">
      <c r="T239" s="64"/>
      <c r="U239"/>
    </row>
    <row r="240" spans="20:21">
      <c r="T240" s="64"/>
      <c r="U240"/>
    </row>
    <row r="241" spans="20:21">
      <c r="T241" s="64"/>
      <c r="U241"/>
    </row>
    <row r="242" spans="20:21">
      <c r="T242" s="64"/>
      <c r="U242"/>
    </row>
    <row r="243" spans="20:21">
      <c r="T243" s="64"/>
      <c r="U243"/>
    </row>
    <row r="244" spans="20:21">
      <c r="T244" s="64"/>
      <c r="U244"/>
    </row>
    <row r="245" spans="20:21">
      <c r="T245" s="64"/>
      <c r="U245"/>
    </row>
    <row r="246" spans="20:21">
      <c r="T246" s="64"/>
      <c r="U246"/>
    </row>
    <row r="247" spans="20:21">
      <c r="T247" s="64"/>
      <c r="U247"/>
    </row>
    <row r="248" spans="20:21">
      <c r="T248" s="64"/>
      <c r="U248"/>
    </row>
    <row r="249" spans="20:21">
      <c r="T249" s="64"/>
      <c r="U249"/>
    </row>
    <row r="250" spans="20:21">
      <c r="T250" s="64"/>
      <c r="U250"/>
    </row>
    <row r="251" spans="20:21">
      <c r="T251" s="64"/>
      <c r="U251"/>
    </row>
    <row r="252" spans="20:21">
      <c r="T252" s="64"/>
      <c r="U252"/>
    </row>
    <row r="253" spans="20:21">
      <c r="T253" s="64"/>
      <c r="U253"/>
    </row>
    <row r="254" spans="20:21">
      <c r="T254" s="64"/>
      <c r="U254"/>
    </row>
    <row r="255" spans="20:21">
      <c r="T255" s="64"/>
      <c r="U255"/>
    </row>
    <row r="256" spans="20:21">
      <c r="T256" s="64"/>
      <c r="U256"/>
    </row>
    <row r="257" spans="20:21">
      <c r="T257" s="64"/>
      <c r="U257"/>
    </row>
    <row r="258" spans="20:21">
      <c r="T258" s="64"/>
      <c r="U258"/>
    </row>
    <row r="259" spans="20:21">
      <c r="T259" s="64"/>
      <c r="U259"/>
    </row>
    <row r="260" spans="20:21">
      <c r="T260" s="64"/>
      <c r="U260"/>
    </row>
    <row r="261" spans="20:21">
      <c r="T261" s="64"/>
      <c r="U261"/>
    </row>
    <row r="262" spans="20:21">
      <c r="T262" s="64"/>
      <c r="U262"/>
    </row>
    <row r="263" spans="20:21">
      <c r="T263" s="64"/>
      <c r="U263"/>
    </row>
    <row r="264" spans="20:21">
      <c r="T264" s="64"/>
      <c r="U264"/>
    </row>
    <row r="265" spans="20:21">
      <c r="T265" s="64"/>
      <c r="U265"/>
    </row>
    <row r="266" spans="20:21">
      <c r="T266" s="64"/>
      <c r="U266"/>
    </row>
    <row r="267" spans="20:21">
      <c r="T267" s="64"/>
      <c r="U267"/>
    </row>
    <row r="268" spans="20:21">
      <c r="T268" s="64"/>
      <c r="U268"/>
    </row>
    <row r="269" spans="20:21">
      <c r="T269" s="64"/>
      <c r="U269"/>
    </row>
    <row r="270" spans="20:21">
      <c r="T270" s="64"/>
      <c r="U270"/>
    </row>
    <row r="271" spans="20:21">
      <c r="T271" s="64"/>
      <c r="U271"/>
    </row>
    <row r="272" spans="20:21">
      <c r="T272" s="64"/>
      <c r="U272"/>
    </row>
    <row r="273" spans="20:21">
      <c r="T273" s="64"/>
      <c r="U273"/>
    </row>
    <row r="274" spans="20:21">
      <c r="T274" s="64"/>
      <c r="U274"/>
    </row>
    <row r="275" spans="20:21">
      <c r="T275" s="64"/>
      <c r="U275"/>
    </row>
    <row r="276" spans="20:21">
      <c r="T276" s="64"/>
      <c r="U276"/>
    </row>
    <row r="277" spans="20:21">
      <c r="T277" s="64"/>
      <c r="U277"/>
    </row>
    <row r="278" spans="20:21">
      <c r="T278" s="64"/>
      <c r="U278"/>
    </row>
    <row r="279" spans="20:21">
      <c r="T279" s="64"/>
      <c r="U279"/>
    </row>
    <row r="280" spans="20:21">
      <c r="T280" s="64"/>
      <c r="U280"/>
    </row>
    <row r="281" spans="20:21">
      <c r="T281" s="64"/>
      <c r="U281"/>
    </row>
    <row r="282" spans="20:21">
      <c r="T282" s="64"/>
      <c r="U282"/>
    </row>
    <row r="283" spans="20:21">
      <c r="T283" s="64"/>
      <c r="U283"/>
    </row>
    <row r="284" spans="20:21">
      <c r="T284" s="64"/>
      <c r="U284"/>
    </row>
    <row r="285" spans="20:21">
      <c r="T285" s="64"/>
      <c r="U285"/>
    </row>
    <row r="286" spans="20:21">
      <c r="T286" s="64"/>
      <c r="U286"/>
    </row>
    <row r="287" spans="20:21">
      <c r="T287" s="64"/>
      <c r="U287"/>
    </row>
    <row r="288" spans="20:21">
      <c r="T288" s="64"/>
      <c r="U288"/>
    </row>
    <row r="289" spans="20:21">
      <c r="T289" s="64"/>
      <c r="U289"/>
    </row>
    <row r="290" spans="20:21">
      <c r="T290" s="64"/>
      <c r="U290"/>
    </row>
    <row r="291" spans="20:21">
      <c r="T291" s="64"/>
      <c r="U291"/>
    </row>
    <row r="292" spans="20:21">
      <c r="T292" s="64"/>
      <c r="U292"/>
    </row>
    <row r="293" spans="20:21">
      <c r="T293" s="64"/>
      <c r="U293"/>
    </row>
    <row r="294" spans="20:21">
      <c r="T294" s="64"/>
      <c r="U294"/>
    </row>
    <row r="295" spans="20:21">
      <c r="T295" s="64"/>
      <c r="U295"/>
    </row>
    <row r="296" spans="20:21">
      <c r="T296" s="64"/>
      <c r="U296"/>
    </row>
    <row r="297" spans="20:21">
      <c r="T297" s="64"/>
      <c r="U297"/>
    </row>
    <row r="298" spans="20:21">
      <c r="T298" s="64"/>
      <c r="U298"/>
    </row>
    <row r="299" spans="20:21">
      <c r="T299" s="64"/>
      <c r="U299"/>
    </row>
    <row r="300" spans="20:21">
      <c r="T300" s="64"/>
      <c r="U300"/>
    </row>
    <row r="301" spans="20:21">
      <c r="T301" s="64"/>
      <c r="U301"/>
    </row>
    <row r="302" spans="20:21">
      <c r="T302" s="64"/>
      <c r="U302"/>
    </row>
    <row r="303" spans="20:21">
      <c r="T303" s="64"/>
      <c r="U303"/>
    </row>
    <row r="304" spans="20:21">
      <c r="T304" s="64"/>
      <c r="U304"/>
    </row>
    <row r="305" spans="20:21">
      <c r="T305" s="64"/>
      <c r="U305"/>
    </row>
    <row r="306" spans="20:21">
      <c r="T306" s="64"/>
      <c r="U306"/>
    </row>
    <row r="307" spans="20:21">
      <c r="T307" s="64"/>
      <c r="U307"/>
    </row>
    <row r="308" spans="20:21">
      <c r="T308" s="64"/>
      <c r="U308"/>
    </row>
    <row r="309" spans="20:21">
      <c r="T309" s="64"/>
      <c r="U309"/>
    </row>
    <row r="310" spans="20:21">
      <c r="T310" s="64"/>
      <c r="U310"/>
    </row>
    <row r="311" spans="20:21">
      <c r="T311" s="64"/>
      <c r="U311"/>
    </row>
    <row r="312" spans="20:21">
      <c r="T312" s="64"/>
      <c r="U312"/>
    </row>
    <row r="313" spans="20:21">
      <c r="T313" s="64"/>
      <c r="U313"/>
    </row>
    <row r="314" spans="20:21">
      <c r="T314" s="64"/>
      <c r="U314"/>
    </row>
    <row r="315" spans="20:21">
      <c r="T315" s="64"/>
      <c r="U315"/>
    </row>
    <row r="316" spans="20:21">
      <c r="T316" s="64"/>
      <c r="U316"/>
    </row>
    <row r="317" spans="20:21">
      <c r="T317" s="64"/>
      <c r="U317"/>
    </row>
    <row r="318" spans="20:21">
      <c r="T318" s="64"/>
      <c r="U318"/>
    </row>
    <row r="319" spans="20:21">
      <c r="T319" s="64"/>
      <c r="U319"/>
    </row>
    <row r="320" spans="20:21">
      <c r="T320" s="64"/>
      <c r="U320"/>
    </row>
    <row r="321" spans="20:21">
      <c r="T321" s="64"/>
      <c r="U321"/>
    </row>
    <row r="322" spans="20:21">
      <c r="T322" s="64"/>
      <c r="U322"/>
    </row>
    <row r="323" spans="20:21">
      <c r="T323" s="64"/>
      <c r="U323"/>
    </row>
    <row r="324" spans="20:21">
      <c r="T324" s="64"/>
      <c r="U324"/>
    </row>
    <row r="325" spans="20:21">
      <c r="T325" s="64"/>
      <c r="U325"/>
    </row>
    <row r="326" spans="20:21">
      <c r="T326" s="64"/>
      <c r="U326"/>
    </row>
    <row r="327" spans="20:21">
      <c r="T327" s="64"/>
      <c r="U327"/>
    </row>
    <row r="328" spans="20:21">
      <c r="T328" s="64"/>
      <c r="U328"/>
    </row>
    <row r="329" spans="20:21">
      <c r="T329" s="64"/>
      <c r="U329"/>
    </row>
    <row r="330" spans="20:21">
      <c r="T330" s="64"/>
      <c r="U330"/>
    </row>
    <row r="331" spans="20:21">
      <c r="T331" s="64"/>
      <c r="U331"/>
    </row>
    <row r="332" spans="20:21">
      <c r="T332" s="64"/>
      <c r="U332"/>
    </row>
    <row r="333" spans="20:21">
      <c r="T333" s="64"/>
      <c r="U333"/>
    </row>
    <row r="334" spans="20:21">
      <c r="T334" s="64"/>
      <c r="U334"/>
    </row>
    <row r="335" spans="20:21">
      <c r="T335" s="64"/>
      <c r="U335"/>
    </row>
    <row r="336" spans="20:21">
      <c r="T336" s="64"/>
      <c r="U336"/>
    </row>
    <row r="337" spans="20:21">
      <c r="T337" s="64"/>
      <c r="U337"/>
    </row>
    <row r="338" spans="20:21">
      <c r="T338" s="64"/>
      <c r="U338"/>
    </row>
    <row r="339" spans="20:21">
      <c r="T339" s="64"/>
      <c r="U339"/>
    </row>
    <row r="340" spans="20:21">
      <c r="T340" s="64"/>
      <c r="U340"/>
    </row>
    <row r="341" spans="20:21">
      <c r="T341" s="64"/>
      <c r="U341"/>
    </row>
    <row r="342" spans="20:21">
      <c r="T342" s="64"/>
      <c r="U342"/>
    </row>
    <row r="343" spans="20:21">
      <c r="T343" s="64"/>
      <c r="U343"/>
    </row>
    <row r="344" spans="20:21">
      <c r="T344" s="64"/>
      <c r="U344"/>
    </row>
    <row r="345" spans="20:21">
      <c r="T345" s="64"/>
      <c r="U345"/>
    </row>
    <row r="346" spans="20:21">
      <c r="T346" s="64"/>
      <c r="U346"/>
    </row>
    <row r="347" spans="20:21">
      <c r="T347" s="64"/>
      <c r="U347"/>
    </row>
    <row r="348" spans="20:21">
      <c r="T348" s="64"/>
      <c r="U348"/>
    </row>
    <row r="349" spans="20:21">
      <c r="T349" s="64"/>
      <c r="U349"/>
    </row>
    <row r="350" spans="20:21">
      <c r="T350" s="64"/>
      <c r="U350"/>
    </row>
    <row r="351" spans="20:21">
      <c r="T351" s="64"/>
      <c r="U351"/>
    </row>
    <row r="352" spans="20:21">
      <c r="T352" s="64"/>
      <c r="U352"/>
    </row>
    <row r="353" spans="20:21">
      <c r="T353" s="64"/>
      <c r="U353"/>
    </row>
    <row r="354" spans="20:21">
      <c r="T354" s="64"/>
      <c r="U354"/>
    </row>
    <row r="355" spans="20:21">
      <c r="T355" s="64"/>
      <c r="U355"/>
    </row>
    <row r="356" spans="20:21">
      <c r="T356" s="64"/>
      <c r="U356"/>
    </row>
    <row r="357" spans="20:21">
      <c r="T357" s="64"/>
      <c r="U357"/>
    </row>
    <row r="358" spans="20:21">
      <c r="T358" s="64"/>
      <c r="U358"/>
    </row>
    <row r="359" spans="20:21">
      <c r="T359" s="64"/>
      <c r="U359"/>
    </row>
    <row r="360" spans="20:21">
      <c r="T360" s="64"/>
      <c r="U360"/>
    </row>
    <row r="361" spans="20:21">
      <c r="T361" s="64"/>
      <c r="U361"/>
    </row>
    <row r="362" spans="20:21">
      <c r="T362" s="64"/>
      <c r="U362"/>
    </row>
    <row r="363" spans="20:21">
      <c r="T363" s="64"/>
      <c r="U363"/>
    </row>
    <row r="364" spans="20:21">
      <c r="T364" s="64"/>
      <c r="U364"/>
    </row>
    <row r="365" spans="20:21">
      <c r="T365" s="64"/>
      <c r="U365"/>
    </row>
    <row r="366" spans="20:21">
      <c r="T366" s="64"/>
      <c r="U366"/>
    </row>
    <row r="367" spans="20:21">
      <c r="T367" s="64"/>
      <c r="U367"/>
    </row>
    <row r="368" spans="20:21">
      <c r="T368" s="64"/>
      <c r="U368"/>
    </row>
    <row r="369" spans="20:21">
      <c r="T369" s="64"/>
      <c r="U369"/>
    </row>
    <row r="370" spans="20:21">
      <c r="T370" s="64"/>
      <c r="U370"/>
    </row>
    <row r="371" spans="20:21">
      <c r="T371" s="64"/>
      <c r="U371"/>
    </row>
    <row r="372" spans="20:21">
      <c r="T372" s="64"/>
      <c r="U372"/>
    </row>
    <row r="373" spans="20:21">
      <c r="T373" s="64"/>
      <c r="U373"/>
    </row>
    <row r="374" spans="20:21">
      <c r="T374" s="64"/>
      <c r="U374"/>
    </row>
    <row r="375" spans="20:21">
      <c r="T375" s="64"/>
      <c r="U375"/>
    </row>
    <row r="376" spans="20:21">
      <c r="T376" s="64"/>
      <c r="U376"/>
    </row>
    <row r="377" spans="20:21">
      <c r="T377" s="64"/>
      <c r="U377"/>
    </row>
    <row r="378" spans="20:21">
      <c r="T378" s="64"/>
      <c r="U378"/>
    </row>
    <row r="379" spans="20:21">
      <c r="T379" s="64"/>
      <c r="U379"/>
    </row>
    <row r="380" spans="20:21">
      <c r="T380" s="64"/>
      <c r="U380"/>
    </row>
    <row r="381" spans="20:21">
      <c r="T381" s="64"/>
      <c r="U381"/>
    </row>
    <row r="382" spans="20:21">
      <c r="T382" s="64"/>
      <c r="U382"/>
    </row>
    <row r="383" spans="20:21">
      <c r="T383" s="64"/>
      <c r="U383"/>
    </row>
    <row r="384" spans="20:21">
      <c r="T384" s="64"/>
      <c r="U384"/>
    </row>
    <row r="385" spans="20:21">
      <c r="T385" s="64"/>
      <c r="U385"/>
    </row>
    <row r="386" spans="20:21">
      <c r="T386" s="64"/>
      <c r="U386"/>
    </row>
    <row r="387" spans="20:21">
      <c r="T387" s="64"/>
      <c r="U387"/>
    </row>
    <row r="388" spans="20:21">
      <c r="T388" s="64"/>
      <c r="U388"/>
    </row>
    <row r="389" spans="20:21">
      <c r="T389" s="64"/>
      <c r="U389"/>
    </row>
    <row r="390" spans="20:21">
      <c r="T390" s="64"/>
      <c r="U390"/>
    </row>
    <row r="391" spans="20:21">
      <c r="T391" s="64"/>
      <c r="U391"/>
    </row>
    <row r="392" spans="20:21">
      <c r="T392" s="64"/>
      <c r="U392"/>
    </row>
    <row r="393" spans="20:21">
      <c r="T393" s="64"/>
      <c r="U393"/>
    </row>
    <row r="394" spans="20:21">
      <c r="T394" s="64"/>
      <c r="U394"/>
    </row>
    <row r="395" spans="20:21">
      <c r="T395" s="64"/>
      <c r="U395"/>
    </row>
    <row r="396" spans="20:21">
      <c r="T396" s="64"/>
      <c r="U396"/>
    </row>
    <row r="397" spans="20:21">
      <c r="T397" s="64"/>
      <c r="U397"/>
    </row>
    <row r="398" spans="20:21">
      <c r="T398" s="64"/>
      <c r="U398"/>
    </row>
    <row r="399" spans="20:21">
      <c r="T399" s="64"/>
      <c r="U399"/>
    </row>
    <row r="400" spans="20:21">
      <c r="T400" s="64"/>
      <c r="U400"/>
    </row>
    <row r="401" spans="20:21">
      <c r="T401" s="64"/>
      <c r="U401"/>
    </row>
    <row r="402" spans="20:21">
      <c r="T402" s="64"/>
      <c r="U402"/>
    </row>
    <row r="403" spans="20:21">
      <c r="T403" s="64"/>
      <c r="U403"/>
    </row>
    <row r="404" spans="20:21">
      <c r="T404" s="64"/>
      <c r="U404"/>
    </row>
    <row r="405" spans="20:21">
      <c r="T405" s="64"/>
      <c r="U405"/>
    </row>
    <row r="406" spans="20:21">
      <c r="T406" s="64"/>
      <c r="U406"/>
    </row>
    <row r="407" spans="20:21">
      <c r="T407" s="64"/>
      <c r="U407"/>
    </row>
    <row r="408" spans="20:21">
      <c r="T408" s="64"/>
      <c r="U408"/>
    </row>
    <row r="409" spans="20:21">
      <c r="T409" s="64"/>
      <c r="U409"/>
    </row>
    <row r="410" spans="20:21">
      <c r="T410" s="64"/>
      <c r="U410"/>
    </row>
    <row r="411" spans="20:21">
      <c r="T411" s="64"/>
      <c r="U411"/>
    </row>
    <row r="412" spans="20:21">
      <c r="T412" s="64"/>
      <c r="U412"/>
    </row>
    <row r="413" spans="20:21">
      <c r="T413" s="64"/>
      <c r="U413"/>
    </row>
    <row r="414" spans="20:21">
      <c r="T414" s="64"/>
      <c r="U414"/>
    </row>
    <row r="415" spans="20:21">
      <c r="T415" s="64"/>
      <c r="U415"/>
    </row>
    <row r="416" spans="20:21">
      <c r="T416" s="64"/>
      <c r="U416"/>
    </row>
    <row r="417" spans="20:21">
      <c r="T417" s="64"/>
      <c r="U417"/>
    </row>
    <row r="418" spans="20:21">
      <c r="T418" s="64"/>
      <c r="U418"/>
    </row>
    <row r="419" spans="20:21">
      <c r="T419" s="64"/>
      <c r="U419"/>
    </row>
    <row r="420" spans="20:21">
      <c r="T420" s="64"/>
      <c r="U420"/>
    </row>
    <row r="421" spans="20:21">
      <c r="T421" s="64"/>
      <c r="U421"/>
    </row>
    <row r="422" spans="20:21">
      <c r="T422" s="64"/>
      <c r="U422"/>
    </row>
    <row r="423" spans="20:21">
      <c r="T423" s="64"/>
      <c r="U423"/>
    </row>
    <row r="424" spans="20:21">
      <c r="T424" s="64"/>
      <c r="U424"/>
    </row>
    <row r="425" spans="20:21">
      <c r="T425" s="64"/>
      <c r="U425"/>
    </row>
    <row r="426" spans="20:21">
      <c r="T426" s="64"/>
      <c r="U426"/>
    </row>
    <row r="427" spans="20:21">
      <c r="T427" s="64"/>
      <c r="U427"/>
    </row>
    <row r="428" spans="20:21">
      <c r="T428" s="64"/>
      <c r="U428"/>
    </row>
    <row r="429" spans="20:21">
      <c r="T429" s="64"/>
      <c r="U429"/>
    </row>
    <row r="430" spans="20:21">
      <c r="T430" s="64"/>
      <c r="U430"/>
    </row>
    <row r="431" spans="20:21">
      <c r="T431" s="64"/>
      <c r="U431"/>
    </row>
    <row r="432" spans="20:21">
      <c r="T432" s="64"/>
      <c r="U432"/>
    </row>
    <row r="433" spans="20:21">
      <c r="T433" s="64"/>
      <c r="U433"/>
    </row>
    <row r="434" spans="20:21">
      <c r="T434" s="64"/>
      <c r="U434"/>
    </row>
    <row r="435" spans="20:21">
      <c r="T435" s="64"/>
      <c r="U435"/>
    </row>
    <row r="436" spans="20:21">
      <c r="T436" s="64"/>
      <c r="U436"/>
    </row>
    <row r="437" spans="20:21">
      <c r="T437" s="64"/>
      <c r="U437"/>
    </row>
    <row r="438" spans="20:21">
      <c r="T438" s="64"/>
      <c r="U438"/>
    </row>
    <row r="439" spans="20:21">
      <c r="T439" s="64"/>
      <c r="U439"/>
    </row>
    <row r="440" spans="20:21">
      <c r="T440" s="64"/>
      <c r="U440"/>
    </row>
    <row r="441" spans="20:21">
      <c r="T441" s="64"/>
      <c r="U441"/>
    </row>
    <row r="442" spans="20:21">
      <c r="T442" s="64"/>
      <c r="U442"/>
    </row>
    <row r="443" spans="20:21">
      <c r="T443" s="64"/>
      <c r="U443"/>
    </row>
    <row r="444" spans="20:21">
      <c r="T444" s="64"/>
      <c r="U444"/>
    </row>
    <row r="445" spans="20:21">
      <c r="T445" s="64"/>
      <c r="U445"/>
    </row>
    <row r="446" spans="20:21">
      <c r="T446" s="64"/>
      <c r="U446"/>
    </row>
    <row r="447" spans="20:21">
      <c r="T447" s="64"/>
      <c r="U447"/>
    </row>
    <row r="448" spans="20:21">
      <c r="T448" s="64"/>
      <c r="U448"/>
    </row>
    <row r="449" spans="20:21">
      <c r="T449" s="64"/>
      <c r="U449"/>
    </row>
    <row r="450" spans="20:21">
      <c r="T450" s="64"/>
      <c r="U450"/>
    </row>
    <row r="451" spans="20:21">
      <c r="T451" s="64"/>
      <c r="U451"/>
    </row>
    <row r="452" spans="20:21">
      <c r="T452" s="64"/>
      <c r="U452"/>
    </row>
    <row r="453" spans="20:21">
      <c r="T453" s="64"/>
      <c r="U453"/>
    </row>
    <row r="454" spans="20:21">
      <c r="T454" s="64"/>
      <c r="U454"/>
    </row>
    <row r="455" spans="20:21">
      <c r="T455" s="64"/>
      <c r="U455"/>
    </row>
    <row r="456" spans="20:21">
      <c r="T456" s="64"/>
      <c r="U456"/>
    </row>
    <row r="457" spans="20:21">
      <c r="T457" s="64"/>
      <c r="U457"/>
    </row>
    <row r="458" spans="20:21">
      <c r="T458" s="64"/>
      <c r="U458"/>
    </row>
    <row r="459" spans="20:21">
      <c r="T459" s="64"/>
      <c r="U459"/>
    </row>
    <row r="460" spans="20:21">
      <c r="T460" s="64"/>
      <c r="U460"/>
    </row>
    <row r="461" spans="20:21">
      <c r="T461" s="64"/>
      <c r="U461"/>
    </row>
    <row r="462" spans="20:21">
      <c r="T462" s="64"/>
      <c r="U462"/>
    </row>
    <row r="463" spans="20:21">
      <c r="T463" s="64"/>
      <c r="U463"/>
    </row>
    <row r="464" spans="20:21">
      <c r="T464" s="64"/>
      <c r="U464"/>
    </row>
    <row r="465" spans="20:21">
      <c r="T465" s="64"/>
      <c r="U465"/>
    </row>
    <row r="466" spans="20:21">
      <c r="T466" s="64"/>
      <c r="U466"/>
    </row>
    <row r="467" spans="20:21">
      <c r="T467" s="64"/>
      <c r="U467"/>
    </row>
    <row r="468" spans="20:21">
      <c r="T468" s="64"/>
      <c r="U468"/>
    </row>
    <row r="469" spans="20:21">
      <c r="T469" s="64"/>
      <c r="U469"/>
    </row>
    <row r="470" spans="20:21">
      <c r="T470" s="64"/>
      <c r="U470"/>
    </row>
    <row r="471" spans="20:21">
      <c r="T471" s="64"/>
      <c r="U471"/>
    </row>
    <row r="472" spans="20:21">
      <c r="T472" s="64"/>
      <c r="U472"/>
    </row>
    <row r="473" spans="20:21">
      <c r="T473" s="64"/>
      <c r="U473"/>
    </row>
    <row r="474" spans="20:21">
      <c r="T474" s="64"/>
      <c r="U474"/>
    </row>
    <row r="475" spans="20:21">
      <c r="T475" s="64"/>
      <c r="U475"/>
    </row>
    <row r="476" spans="20:21">
      <c r="T476" s="64"/>
      <c r="U476"/>
    </row>
    <row r="477" spans="20:21">
      <c r="T477" s="64"/>
      <c r="U477"/>
    </row>
    <row r="478" spans="20:21">
      <c r="T478" s="64"/>
      <c r="U478"/>
    </row>
    <row r="479" spans="20:21">
      <c r="T479" s="64"/>
      <c r="U479"/>
    </row>
    <row r="480" spans="20:21">
      <c r="T480" s="64"/>
      <c r="U480"/>
    </row>
    <row r="481" spans="20:21">
      <c r="T481" s="64"/>
      <c r="U481"/>
    </row>
    <row r="482" spans="20:21">
      <c r="T482" s="64"/>
      <c r="U482"/>
    </row>
    <row r="483" spans="20:21">
      <c r="T483" s="64"/>
      <c r="U483"/>
    </row>
    <row r="484" spans="20:21">
      <c r="T484" s="64"/>
      <c r="U484"/>
    </row>
    <row r="485" spans="20:21">
      <c r="T485" s="64"/>
      <c r="U485"/>
    </row>
    <row r="486" spans="20:21">
      <c r="T486" s="64"/>
      <c r="U486"/>
    </row>
    <row r="487" spans="20:21">
      <c r="T487" s="64"/>
      <c r="U487"/>
    </row>
    <row r="488" spans="20:21">
      <c r="T488" s="64"/>
      <c r="U488"/>
    </row>
    <row r="489" spans="20:21">
      <c r="T489" s="64"/>
      <c r="U489"/>
    </row>
    <row r="490" spans="20:21">
      <c r="T490" s="64"/>
      <c r="U490"/>
    </row>
    <row r="491" spans="20:21">
      <c r="T491" s="64"/>
      <c r="U491"/>
    </row>
    <row r="492" spans="20:21">
      <c r="T492" s="64"/>
      <c r="U492"/>
    </row>
    <row r="493" spans="20:21">
      <c r="T493" s="64"/>
      <c r="U493"/>
    </row>
    <row r="494" spans="20:21">
      <c r="T494" s="64"/>
      <c r="U494"/>
    </row>
    <row r="495" spans="20:21">
      <c r="T495" s="64"/>
      <c r="U495"/>
    </row>
    <row r="496" spans="20:21">
      <c r="T496" s="64"/>
      <c r="U496"/>
    </row>
    <row r="497" spans="20:21">
      <c r="T497" s="64"/>
      <c r="U497"/>
    </row>
    <row r="498" spans="20:21">
      <c r="T498" s="64"/>
      <c r="U498"/>
    </row>
    <row r="499" spans="20:21">
      <c r="T499" s="64"/>
      <c r="U499"/>
    </row>
    <row r="500" spans="20:21">
      <c r="T500" s="64"/>
      <c r="U500"/>
    </row>
    <row r="501" spans="20:21">
      <c r="T501" s="64"/>
      <c r="U501"/>
    </row>
    <row r="502" spans="20:21">
      <c r="T502" s="64"/>
      <c r="U502"/>
    </row>
    <row r="503" spans="20:21">
      <c r="T503" s="64"/>
      <c r="U503"/>
    </row>
    <row r="504" spans="20:21">
      <c r="T504" s="64"/>
      <c r="U504"/>
    </row>
    <row r="505" spans="20:21">
      <c r="T505" s="64"/>
      <c r="U505"/>
    </row>
    <row r="506" spans="20:21">
      <c r="T506" s="64"/>
      <c r="U506"/>
    </row>
    <row r="507" spans="20:21">
      <c r="T507" s="64"/>
      <c r="U507"/>
    </row>
    <row r="508" spans="20:21">
      <c r="T508" s="64"/>
      <c r="U508"/>
    </row>
    <row r="509" spans="20:21">
      <c r="T509" s="64"/>
      <c r="U509"/>
    </row>
    <row r="510" spans="20:21">
      <c r="T510" s="64"/>
      <c r="U510"/>
    </row>
    <row r="511" spans="20:21">
      <c r="T511" s="64"/>
      <c r="U511"/>
    </row>
    <row r="512" spans="20:21">
      <c r="T512" s="64"/>
      <c r="U512"/>
    </row>
    <row r="513" spans="20:21">
      <c r="T513" s="64"/>
      <c r="U513"/>
    </row>
    <row r="514" spans="20:21">
      <c r="T514" s="64"/>
      <c r="U514"/>
    </row>
    <row r="515" spans="20:21">
      <c r="T515" s="64"/>
      <c r="U515"/>
    </row>
    <row r="516" spans="20:21">
      <c r="T516" s="64"/>
      <c r="U516"/>
    </row>
    <row r="517" spans="20:21">
      <c r="T517" s="64"/>
      <c r="U517"/>
    </row>
    <row r="518" spans="20:21">
      <c r="T518" s="64"/>
      <c r="U518"/>
    </row>
    <row r="519" spans="20:21">
      <c r="T519" s="64"/>
      <c r="U519"/>
    </row>
    <row r="520" spans="20:21">
      <c r="T520" s="64"/>
      <c r="U520"/>
    </row>
    <row r="521" spans="20:21">
      <c r="T521" s="64"/>
      <c r="U521"/>
    </row>
    <row r="522" spans="20:21">
      <c r="T522" s="64"/>
      <c r="U522"/>
    </row>
    <row r="523" spans="20:21">
      <c r="T523" s="64"/>
      <c r="U523"/>
    </row>
    <row r="524" spans="20:21">
      <c r="T524" s="64"/>
      <c r="U524"/>
    </row>
    <row r="525" spans="20:21">
      <c r="T525" s="64"/>
      <c r="U525"/>
    </row>
    <row r="526" spans="20:21">
      <c r="T526" s="64"/>
      <c r="U526"/>
    </row>
    <row r="527" spans="20:21">
      <c r="T527" s="64"/>
      <c r="U527"/>
    </row>
    <row r="528" spans="20:21">
      <c r="T528" s="64"/>
      <c r="U528"/>
    </row>
    <row r="529" spans="20:21">
      <c r="T529" s="64"/>
      <c r="U529"/>
    </row>
    <row r="530" spans="20:21">
      <c r="T530" s="64"/>
      <c r="U530"/>
    </row>
    <row r="531" spans="20:21">
      <c r="T531" s="64"/>
      <c r="U531"/>
    </row>
    <row r="532" spans="20:21">
      <c r="T532" s="64"/>
      <c r="U532"/>
    </row>
    <row r="533" spans="20:21">
      <c r="T533" s="64"/>
      <c r="U533"/>
    </row>
    <row r="534" spans="20:21">
      <c r="T534" s="64"/>
      <c r="U534"/>
    </row>
    <row r="535" spans="20:21">
      <c r="T535" s="64"/>
      <c r="U535"/>
    </row>
    <row r="536" spans="20:21">
      <c r="T536" s="64"/>
      <c r="U536"/>
    </row>
    <row r="537" spans="20:21">
      <c r="T537" s="64"/>
      <c r="U537"/>
    </row>
    <row r="538" spans="20:21">
      <c r="T538" s="64"/>
      <c r="U538"/>
    </row>
    <row r="539" spans="20:21">
      <c r="T539" s="64"/>
      <c r="U539"/>
    </row>
    <row r="540" spans="20:21">
      <c r="T540" s="64"/>
      <c r="U540"/>
    </row>
    <row r="541" spans="20:21">
      <c r="T541" s="64"/>
      <c r="U541"/>
    </row>
    <row r="542" spans="20:21">
      <c r="T542" s="64"/>
      <c r="U542"/>
    </row>
    <row r="543" spans="20:21">
      <c r="T543" s="64"/>
      <c r="U543"/>
    </row>
    <row r="544" spans="20:21">
      <c r="T544" s="64"/>
      <c r="U544"/>
    </row>
    <row r="545" spans="20:21">
      <c r="T545" s="64"/>
      <c r="U545"/>
    </row>
    <row r="546" spans="20:21">
      <c r="T546" s="64"/>
      <c r="U546"/>
    </row>
    <row r="547" spans="20:21">
      <c r="T547" s="64"/>
      <c r="U547"/>
    </row>
    <row r="548" spans="20:21">
      <c r="T548" s="64"/>
      <c r="U548"/>
    </row>
    <row r="549" spans="20:21">
      <c r="T549" s="64"/>
      <c r="U549"/>
    </row>
    <row r="550" spans="20:21">
      <c r="T550" s="64"/>
      <c r="U550"/>
    </row>
    <row r="551" spans="20:21">
      <c r="T551" s="64"/>
      <c r="U551"/>
    </row>
    <row r="552" spans="20:21">
      <c r="T552" s="64"/>
      <c r="U552"/>
    </row>
    <row r="553" spans="20:21">
      <c r="T553" s="64"/>
      <c r="U553"/>
    </row>
    <row r="554" spans="20:21">
      <c r="T554" s="64"/>
      <c r="U554"/>
    </row>
    <row r="555" spans="20:21">
      <c r="T555" s="64"/>
      <c r="U555"/>
    </row>
    <row r="556" spans="20:21">
      <c r="T556" s="64"/>
      <c r="U556"/>
    </row>
    <row r="557" spans="20:21">
      <c r="T557" s="64"/>
      <c r="U557"/>
    </row>
    <row r="558" spans="20:21">
      <c r="T558" s="64"/>
      <c r="U558"/>
    </row>
    <row r="559" spans="20:21">
      <c r="T559" s="64"/>
      <c r="U559"/>
    </row>
    <row r="560" spans="20:21">
      <c r="T560" s="64"/>
      <c r="U560"/>
    </row>
    <row r="561" spans="20:21">
      <c r="T561" s="64"/>
      <c r="U561"/>
    </row>
    <row r="562" spans="20:21">
      <c r="T562" s="64"/>
      <c r="U562"/>
    </row>
    <row r="563" spans="20:21">
      <c r="T563" s="64"/>
      <c r="U563"/>
    </row>
    <row r="564" spans="20:21">
      <c r="T564" s="64"/>
      <c r="U564"/>
    </row>
    <row r="565" spans="20:21">
      <c r="T565" s="64"/>
      <c r="U565"/>
    </row>
    <row r="566" spans="20:21">
      <c r="T566" s="64"/>
      <c r="U566"/>
    </row>
    <row r="567" spans="20:21">
      <c r="T567" s="64"/>
      <c r="U567"/>
    </row>
    <row r="568" spans="20:21">
      <c r="T568" s="64"/>
      <c r="U568"/>
    </row>
    <row r="569" spans="20:21">
      <c r="T569" s="64"/>
      <c r="U569"/>
    </row>
    <row r="570" spans="20:21">
      <c r="T570" s="64"/>
      <c r="U570"/>
    </row>
    <row r="571" spans="20:21">
      <c r="T571" s="64"/>
      <c r="U571"/>
    </row>
    <row r="572" spans="20:21">
      <c r="T572" s="64"/>
      <c r="U572"/>
    </row>
    <row r="573" spans="20:21">
      <c r="T573" s="64"/>
      <c r="U573"/>
    </row>
    <row r="574" spans="20:21">
      <c r="T574" s="64"/>
      <c r="U574"/>
    </row>
    <row r="575" spans="20:21">
      <c r="T575" s="64"/>
      <c r="U575"/>
    </row>
    <row r="576" spans="20:21">
      <c r="T576" s="64"/>
      <c r="U576"/>
    </row>
    <row r="577" spans="20:21">
      <c r="T577" s="64"/>
      <c r="U577"/>
    </row>
    <row r="578" spans="20:21">
      <c r="T578" s="64"/>
      <c r="U578"/>
    </row>
    <row r="579" spans="20:21">
      <c r="T579" s="64"/>
      <c r="U579"/>
    </row>
    <row r="580" spans="20:21">
      <c r="T580" s="64"/>
      <c r="U580"/>
    </row>
    <row r="581" spans="20:21">
      <c r="T581" s="64"/>
      <c r="U581"/>
    </row>
    <row r="582" spans="20:21">
      <c r="T582" s="64"/>
      <c r="U582"/>
    </row>
    <row r="583" spans="20:21">
      <c r="T583" s="64"/>
      <c r="U583"/>
    </row>
    <row r="584" spans="20:21">
      <c r="T584" s="64"/>
      <c r="U584"/>
    </row>
    <row r="585" spans="20:21">
      <c r="T585" s="64"/>
      <c r="U585"/>
    </row>
    <row r="586" spans="20:21">
      <c r="T586" s="64"/>
      <c r="U586"/>
    </row>
    <row r="587" spans="20:21">
      <c r="T587" s="64"/>
      <c r="U587"/>
    </row>
    <row r="588" spans="20:21">
      <c r="T588" s="64"/>
      <c r="U588"/>
    </row>
    <row r="589" spans="20:21">
      <c r="T589" s="64"/>
      <c r="U589"/>
    </row>
    <row r="590" spans="20:21">
      <c r="T590" s="64"/>
      <c r="U590"/>
    </row>
    <row r="591" spans="20:21">
      <c r="T591" s="64"/>
      <c r="U591"/>
    </row>
    <row r="592" spans="20:21">
      <c r="T592" s="64"/>
      <c r="U592"/>
    </row>
    <row r="593" spans="20:21">
      <c r="T593" s="64"/>
      <c r="U593"/>
    </row>
    <row r="594" spans="20:21">
      <c r="T594" s="64"/>
      <c r="U594"/>
    </row>
    <row r="595" spans="20:21">
      <c r="T595" s="64"/>
      <c r="U595"/>
    </row>
    <row r="596" spans="20:21">
      <c r="T596" s="64"/>
      <c r="U596"/>
    </row>
    <row r="597" spans="20:21">
      <c r="T597" s="64"/>
      <c r="U597"/>
    </row>
    <row r="598" spans="20:21">
      <c r="T598" s="64"/>
      <c r="U598"/>
    </row>
    <row r="599" spans="20:21">
      <c r="T599" s="64"/>
      <c r="U599"/>
    </row>
    <row r="600" spans="20:21">
      <c r="T600" s="64"/>
      <c r="U600"/>
    </row>
    <row r="601" spans="20:21">
      <c r="T601" s="64"/>
      <c r="U601"/>
    </row>
    <row r="602" spans="20:21">
      <c r="T602" s="64"/>
      <c r="U602"/>
    </row>
    <row r="603" spans="20:21">
      <c r="T603" s="64"/>
      <c r="U603"/>
    </row>
    <row r="604" spans="20:21">
      <c r="T604" s="64"/>
      <c r="U604"/>
    </row>
    <row r="605" spans="20:21">
      <c r="T605" s="64"/>
      <c r="U605"/>
    </row>
    <row r="606" spans="20:21">
      <c r="T606" s="64"/>
      <c r="U606"/>
    </row>
    <row r="607" spans="20:21">
      <c r="T607" s="64"/>
      <c r="U607"/>
    </row>
    <row r="608" spans="20:21">
      <c r="T608" s="64"/>
      <c r="U608"/>
    </row>
    <row r="609" spans="20:21">
      <c r="T609" s="64"/>
      <c r="U609"/>
    </row>
    <row r="610" spans="20:21">
      <c r="T610" s="64"/>
      <c r="U610"/>
    </row>
    <row r="611" spans="20:21">
      <c r="T611" s="64"/>
      <c r="U611"/>
    </row>
    <row r="612" spans="20:21">
      <c r="T612" s="64"/>
      <c r="U612"/>
    </row>
    <row r="613" spans="20:21">
      <c r="T613" s="64"/>
      <c r="U613"/>
    </row>
    <row r="614" spans="20:21">
      <c r="T614" s="64"/>
      <c r="U614"/>
    </row>
    <row r="615" spans="20:21">
      <c r="T615" s="64"/>
      <c r="U615"/>
    </row>
    <row r="616" spans="20:21">
      <c r="T616" s="64"/>
      <c r="U616"/>
    </row>
    <row r="617" spans="20:21">
      <c r="T617" s="64"/>
      <c r="U617"/>
    </row>
    <row r="618" spans="20:21">
      <c r="T618" s="64"/>
      <c r="U618"/>
    </row>
    <row r="619" spans="20:21">
      <c r="T619" s="64"/>
      <c r="U619"/>
    </row>
    <row r="620" spans="20:21">
      <c r="T620" s="64"/>
      <c r="U620"/>
    </row>
    <row r="621" spans="20:21">
      <c r="T621" s="64"/>
      <c r="U621"/>
    </row>
    <row r="622" spans="20:21">
      <c r="T622" s="64"/>
      <c r="U622"/>
    </row>
    <row r="623" spans="20:21">
      <c r="T623" s="64"/>
      <c r="U623"/>
    </row>
    <row r="624" spans="20:21">
      <c r="T624" s="64"/>
      <c r="U624"/>
    </row>
    <row r="625" spans="20:21">
      <c r="T625" s="64"/>
      <c r="U625"/>
    </row>
    <row r="626" spans="20:21">
      <c r="T626" s="64"/>
      <c r="U626"/>
    </row>
    <row r="627" spans="20:21">
      <c r="T627" s="64"/>
      <c r="U627"/>
    </row>
    <row r="628" spans="20:21">
      <c r="T628" s="64"/>
      <c r="U628"/>
    </row>
    <row r="629" spans="20:21">
      <c r="T629" s="64"/>
      <c r="U629"/>
    </row>
    <row r="630" spans="20:21">
      <c r="T630" s="64"/>
      <c r="U630"/>
    </row>
    <row r="631" spans="20:21">
      <c r="T631" s="64"/>
      <c r="U631"/>
    </row>
    <row r="632" spans="20:21">
      <c r="T632" s="64"/>
      <c r="U632"/>
    </row>
    <row r="633" spans="20:21">
      <c r="T633" s="64"/>
      <c r="U633"/>
    </row>
    <row r="634" spans="20:21">
      <c r="T634" s="64"/>
      <c r="U634"/>
    </row>
    <row r="635" spans="20:21">
      <c r="T635" s="64"/>
      <c r="U635"/>
    </row>
    <row r="636" spans="20:21">
      <c r="T636" s="64"/>
      <c r="U636"/>
    </row>
    <row r="637" spans="20:21">
      <c r="T637" s="64"/>
      <c r="U637"/>
    </row>
    <row r="638" spans="20:21">
      <c r="T638" s="64"/>
      <c r="U638"/>
    </row>
    <row r="639" spans="20:21">
      <c r="T639" s="64"/>
      <c r="U639"/>
    </row>
    <row r="640" spans="20:21">
      <c r="T640" s="64"/>
      <c r="U640"/>
    </row>
    <row r="641" spans="20:21">
      <c r="T641" s="64"/>
      <c r="U641"/>
    </row>
    <row r="642" spans="20:21">
      <c r="T642" s="64"/>
      <c r="U642"/>
    </row>
    <row r="643" spans="20:21">
      <c r="T643" s="64"/>
      <c r="U643"/>
    </row>
    <row r="644" spans="20:21">
      <c r="T644" s="64"/>
      <c r="U644"/>
    </row>
    <row r="645" spans="20:21">
      <c r="T645" s="64"/>
      <c r="U645"/>
    </row>
    <row r="646" spans="20:21">
      <c r="T646" s="64"/>
      <c r="U646"/>
    </row>
    <row r="647" spans="20:21">
      <c r="T647" s="64"/>
      <c r="U647"/>
    </row>
    <row r="648" spans="20:21">
      <c r="T648" s="64"/>
      <c r="U648"/>
    </row>
    <row r="649" spans="20:21">
      <c r="T649" s="64"/>
      <c r="U649"/>
    </row>
    <row r="650" spans="20:21">
      <c r="T650" s="64"/>
      <c r="U650"/>
    </row>
    <row r="651" spans="20:21">
      <c r="T651" s="64"/>
      <c r="U651"/>
    </row>
    <row r="652" spans="20:21">
      <c r="T652" s="64"/>
      <c r="U652"/>
    </row>
    <row r="653" spans="20:21">
      <c r="T653" s="64"/>
      <c r="U653"/>
    </row>
    <row r="654" spans="20:21">
      <c r="T654" s="64"/>
      <c r="U654"/>
    </row>
    <row r="655" spans="20:21">
      <c r="T655" s="64"/>
      <c r="U655"/>
    </row>
    <row r="656" spans="20:21">
      <c r="T656" s="64"/>
      <c r="U656"/>
    </row>
    <row r="657" spans="20:21">
      <c r="T657" s="64"/>
      <c r="U657"/>
    </row>
    <row r="658" spans="20:21">
      <c r="T658" s="64"/>
      <c r="U658"/>
    </row>
    <row r="659" spans="20:21">
      <c r="T659" s="64"/>
      <c r="U659"/>
    </row>
    <row r="660" spans="20:21">
      <c r="T660" s="64"/>
      <c r="U660"/>
    </row>
    <row r="661" spans="20:21">
      <c r="T661" s="64"/>
      <c r="U661"/>
    </row>
    <row r="662" spans="20:21">
      <c r="T662" s="64"/>
      <c r="U662"/>
    </row>
    <row r="663" spans="20:21">
      <c r="T663" s="64"/>
      <c r="U663"/>
    </row>
    <row r="664" spans="20:21">
      <c r="T664" s="64"/>
      <c r="U664"/>
    </row>
    <row r="665" spans="20:21">
      <c r="T665" s="64"/>
      <c r="U665"/>
    </row>
    <row r="666" spans="20:21">
      <c r="T666" s="64"/>
      <c r="U666"/>
    </row>
    <row r="667" spans="20:21">
      <c r="T667" s="64"/>
      <c r="U667"/>
    </row>
    <row r="668" spans="20:21">
      <c r="T668" s="64"/>
      <c r="U668"/>
    </row>
    <row r="669" spans="20:21">
      <c r="T669" s="64"/>
      <c r="U669"/>
    </row>
    <row r="670" spans="20:21">
      <c r="T670" s="64"/>
      <c r="U670"/>
    </row>
    <row r="671" spans="20:21">
      <c r="T671" s="64"/>
      <c r="U671"/>
    </row>
    <row r="672" spans="20:21">
      <c r="T672" s="64"/>
      <c r="U672"/>
    </row>
    <row r="673" spans="20:21">
      <c r="T673" s="64"/>
      <c r="U673"/>
    </row>
    <row r="674" spans="20:21">
      <c r="T674" s="64"/>
      <c r="U674"/>
    </row>
    <row r="675" spans="20:21">
      <c r="T675" s="64"/>
      <c r="U675"/>
    </row>
    <row r="676" spans="20:21">
      <c r="T676" s="64"/>
      <c r="U676"/>
    </row>
    <row r="677" spans="20:21">
      <c r="T677" s="64"/>
      <c r="U677"/>
    </row>
    <row r="678" spans="20:21">
      <c r="T678" s="64"/>
      <c r="U678"/>
    </row>
    <row r="679" spans="20:21">
      <c r="T679" s="64"/>
      <c r="U679"/>
    </row>
    <row r="680" spans="20:21">
      <c r="T680" s="64"/>
      <c r="U680"/>
    </row>
    <row r="681" spans="20:21">
      <c r="T681" s="64"/>
      <c r="U681"/>
    </row>
    <row r="682" spans="20:21">
      <c r="T682" s="64"/>
      <c r="U682"/>
    </row>
    <row r="683" spans="20:21">
      <c r="T683" s="64"/>
      <c r="U683"/>
    </row>
    <row r="684" spans="20:21">
      <c r="T684" s="64"/>
      <c r="U684"/>
    </row>
    <row r="685" spans="20:21">
      <c r="T685" s="64"/>
      <c r="U685"/>
    </row>
    <row r="686" spans="20:21">
      <c r="T686" s="64"/>
      <c r="U686"/>
    </row>
    <row r="687" spans="20:21">
      <c r="T687" s="64"/>
      <c r="U687"/>
    </row>
    <row r="688" spans="20:21">
      <c r="T688" s="64"/>
      <c r="U688"/>
    </row>
    <row r="689" spans="20:21">
      <c r="T689" s="64"/>
      <c r="U689"/>
    </row>
    <row r="690" spans="20:21">
      <c r="T690" s="64"/>
      <c r="U690"/>
    </row>
    <row r="691" spans="20:21">
      <c r="T691" s="64"/>
      <c r="U691"/>
    </row>
    <row r="692" spans="20:21">
      <c r="T692" s="64"/>
      <c r="U692"/>
    </row>
    <row r="693" spans="20:21">
      <c r="T693" s="64"/>
      <c r="U693"/>
    </row>
    <row r="694" spans="20:21">
      <c r="T694" s="64"/>
      <c r="U694"/>
    </row>
    <row r="695" spans="20:21">
      <c r="T695" s="64"/>
      <c r="U695"/>
    </row>
    <row r="696" spans="20:21">
      <c r="T696" s="64"/>
      <c r="U696"/>
    </row>
    <row r="697" spans="20:21">
      <c r="T697" s="64"/>
      <c r="U697"/>
    </row>
    <row r="698" spans="20:21">
      <c r="T698" s="64"/>
      <c r="U698"/>
    </row>
    <row r="699" spans="20:21">
      <c r="T699" s="64"/>
      <c r="U699"/>
    </row>
    <row r="700" spans="20:21">
      <c r="T700" s="64"/>
      <c r="U700"/>
    </row>
    <row r="701" spans="20:21">
      <c r="T701" s="64"/>
      <c r="U701"/>
    </row>
    <row r="702" spans="20:21">
      <c r="T702" s="64"/>
      <c r="U702"/>
    </row>
    <row r="703" spans="20:21">
      <c r="T703" s="64"/>
      <c r="U703"/>
    </row>
    <row r="704" spans="20:21">
      <c r="T704" s="64"/>
      <c r="U704"/>
    </row>
    <row r="705" spans="20:21">
      <c r="T705" s="64"/>
      <c r="U705"/>
    </row>
    <row r="706" spans="20:21">
      <c r="T706" s="64"/>
      <c r="U706"/>
    </row>
    <row r="707" spans="20:21">
      <c r="T707" s="64"/>
      <c r="U707"/>
    </row>
    <row r="708" spans="20:21">
      <c r="T708" s="64"/>
      <c r="U708"/>
    </row>
    <row r="709" spans="20:21">
      <c r="T709" s="64"/>
      <c r="U709"/>
    </row>
    <row r="710" spans="20:21">
      <c r="T710" s="64"/>
      <c r="U710"/>
    </row>
    <row r="711" spans="20:21">
      <c r="T711" s="64"/>
      <c r="U711"/>
    </row>
    <row r="712" spans="20:21">
      <c r="T712" s="64"/>
      <c r="U712"/>
    </row>
    <row r="713" spans="20:21">
      <c r="T713" s="64"/>
      <c r="U713"/>
    </row>
    <row r="714" spans="20:21">
      <c r="T714" s="64"/>
      <c r="U714"/>
    </row>
    <row r="715" spans="20:21">
      <c r="T715" s="64"/>
      <c r="U715"/>
    </row>
    <row r="716" spans="20:21">
      <c r="T716" s="64"/>
      <c r="U716"/>
    </row>
    <row r="717" spans="20:21">
      <c r="T717" s="64"/>
      <c r="U717"/>
    </row>
    <row r="718" spans="20:21">
      <c r="T718" s="64"/>
      <c r="U718"/>
    </row>
    <row r="719" spans="20:21">
      <c r="T719" s="64"/>
      <c r="U719"/>
    </row>
    <row r="720" spans="20:21">
      <c r="T720" s="64"/>
      <c r="U720"/>
    </row>
    <row r="721" spans="20:21">
      <c r="T721" s="64"/>
      <c r="U721"/>
    </row>
    <row r="722" spans="20:21">
      <c r="T722" s="64"/>
      <c r="U722"/>
    </row>
    <row r="723" spans="20:21">
      <c r="T723" s="64"/>
      <c r="U723"/>
    </row>
    <row r="724" spans="20:21">
      <c r="T724" s="64"/>
      <c r="U724"/>
    </row>
    <row r="725" spans="20:21">
      <c r="T725" s="64"/>
      <c r="U725"/>
    </row>
    <row r="726" spans="20:21">
      <c r="T726" s="64"/>
      <c r="U726"/>
    </row>
    <row r="727" spans="20:21">
      <c r="T727" s="64"/>
      <c r="U727"/>
    </row>
    <row r="728" spans="20:21">
      <c r="T728" s="64"/>
      <c r="U728"/>
    </row>
    <row r="729" spans="20:21">
      <c r="T729" s="64"/>
      <c r="U729"/>
    </row>
    <row r="730" spans="20:21">
      <c r="T730" s="64"/>
      <c r="U730"/>
    </row>
    <row r="731" spans="20:21">
      <c r="T731" s="64"/>
      <c r="U731"/>
    </row>
    <row r="732" spans="20:21">
      <c r="T732" s="64"/>
      <c r="U732"/>
    </row>
    <row r="733" spans="20:21">
      <c r="T733" s="64"/>
      <c r="U733"/>
    </row>
    <row r="734" spans="20:21">
      <c r="T734" s="64"/>
      <c r="U734"/>
    </row>
    <row r="735" spans="20:21">
      <c r="T735" s="64"/>
      <c r="U735"/>
    </row>
    <row r="736" spans="20:21">
      <c r="T736" s="64"/>
      <c r="U736"/>
    </row>
    <row r="737" spans="20:21">
      <c r="T737" s="64"/>
      <c r="U737"/>
    </row>
    <row r="738" spans="20:21">
      <c r="T738" s="64"/>
      <c r="U738"/>
    </row>
    <row r="739" spans="20:21">
      <c r="T739" s="64"/>
      <c r="U739"/>
    </row>
    <row r="740" spans="20:21">
      <c r="T740" s="64"/>
      <c r="U740"/>
    </row>
    <row r="741" spans="20:21">
      <c r="T741" s="64"/>
      <c r="U741"/>
    </row>
    <row r="742" spans="20:21">
      <c r="T742" s="64"/>
      <c r="U742"/>
    </row>
    <row r="743" spans="20:21">
      <c r="T743" s="64"/>
      <c r="U743"/>
    </row>
    <row r="744" spans="20:21">
      <c r="T744" s="64"/>
      <c r="U744"/>
    </row>
    <row r="745" spans="20:21">
      <c r="T745" s="64"/>
      <c r="U745"/>
    </row>
    <row r="746" spans="20:21">
      <c r="T746" s="64"/>
      <c r="U746"/>
    </row>
    <row r="747" spans="20:21">
      <c r="T747" s="64"/>
      <c r="U747"/>
    </row>
    <row r="748" spans="20:21">
      <c r="T748" s="64"/>
      <c r="U748"/>
    </row>
    <row r="749" spans="20:21">
      <c r="T749" s="64"/>
      <c r="U749"/>
    </row>
    <row r="750" spans="20:21">
      <c r="T750" s="64"/>
      <c r="U750"/>
    </row>
    <row r="751" spans="20:21">
      <c r="T751" s="64"/>
      <c r="U751"/>
    </row>
    <row r="752" spans="20:21">
      <c r="T752" s="64"/>
      <c r="U752"/>
    </row>
    <row r="753" spans="20:21">
      <c r="T753" s="64"/>
      <c r="U753"/>
    </row>
    <row r="754" spans="20:21">
      <c r="T754" s="64"/>
      <c r="U754"/>
    </row>
    <row r="755" spans="20:21">
      <c r="T755" s="64"/>
      <c r="U755"/>
    </row>
    <row r="756" spans="20:21">
      <c r="T756" s="64"/>
      <c r="U756"/>
    </row>
    <row r="757" spans="20:21">
      <c r="T757" s="64"/>
      <c r="U757"/>
    </row>
    <row r="758" spans="20:21">
      <c r="T758" s="64"/>
      <c r="U758"/>
    </row>
    <row r="759" spans="20:21">
      <c r="T759" s="64"/>
      <c r="U759"/>
    </row>
    <row r="760" spans="20:21">
      <c r="T760" s="64"/>
      <c r="U760"/>
    </row>
    <row r="761" spans="20:21">
      <c r="T761" s="64"/>
      <c r="U761"/>
    </row>
    <row r="762" spans="20:21">
      <c r="T762" s="64"/>
      <c r="U762"/>
    </row>
    <row r="763" spans="20:21">
      <c r="T763" s="64"/>
      <c r="U763"/>
    </row>
    <row r="764" spans="20:21">
      <c r="T764" s="64"/>
      <c r="U764"/>
    </row>
    <row r="765" spans="20:21">
      <c r="T765" s="64"/>
      <c r="U765"/>
    </row>
    <row r="766" spans="20:21">
      <c r="T766" s="64"/>
      <c r="U766"/>
    </row>
    <row r="767" spans="20:21">
      <c r="T767" s="64"/>
      <c r="U767"/>
    </row>
    <row r="768" spans="20:21">
      <c r="T768" s="64"/>
      <c r="U768"/>
    </row>
    <row r="769" spans="20:21">
      <c r="T769" s="64"/>
      <c r="U769"/>
    </row>
    <row r="770" spans="20:21">
      <c r="T770" s="64"/>
      <c r="U770"/>
    </row>
    <row r="771" spans="20:21">
      <c r="T771" s="64"/>
      <c r="U771"/>
    </row>
    <row r="772" spans="20:21">
      <c r="T772" s="64"/>
      <c r="U772"/>
    </row>
    <row r="773" spans="20:21">
      <c r="T773" s="64"/>
      <c r="U773"/>
    </row>
    <row r="774" spans="20:21">
      <c r="T774" s="64"/>
      <c r="U774"/>
    </row>
    <row r="775" spans="20:21">
      <c r="T775" s="64"/>
      <c r="U775"/>
    </row>
    <row r="776" spans="20:21">
      <c r="T776" s="64"/>
      <c r="U776"/>
    </row>
    <row r="777" spans="20:21">
      <c r="T777" s="64"/>
      <c r="U777"/>
    </row>
    <row r="778" spans="20:21">
      <c r="T778" s="64"/>
      <c r="U778"/>
    </row>
    <row r="779" spans="20:21">
      <c r="T779" s="64"/>
      <c r="U779"/>
    </row>
    <row r="780" spans="20:21">
      <c r="T780" s="64"/>
      <c r="U780"/>
    </row>
    <row r="781" spans="20:21">
      <c r="T781" s="64"/>
      <c r="U781"/>
    </row>
    <row r="782" spans="20:21">
      <c r="T782" s="64"/>
      <c r="U782"/>
    </row>
    <row r="783" spans="20:21">
      <c r="T783" s="64"/>
      <c r="U783"/>
    </row>
    <row r="784" spans="20:21">
      <c r="T784" s="64"/>
      <c r="U784"/>
    </row>
    <row r="785" spans="20:21">
      <c r="T785" s="64"/>
      <c r="U785"/>
    </row>
    <row r="786" spans="20:21">
      <c r="T786" s="64"/>
      <c r="U786"/>
    </row>
    <row r="787" spans="20:21">
      <c r="T787" s="64"/>
      <c r="U787"/>
    </row>
    <row r="788" spans="20:21">
      <c r="T788" s="64"/>
      <c r="U788"/>
    </row>
    <row r="789" spans="20:21">
      <c r="T789" s="64"/>
      <c r="U789"/>
    </row>
    <row r="790" spans="20:21">
      <c r="T790" s="64"/>
      <c r="U790"/>
    </row>
    <row r="791" spans="20:21">
      <c r="T791" s="64"/>
      <c r="U791"/>
    </row>
    <row r="792" spans="20:21">
      <c r="T792" s="64"/>
      <c r="U792"/>
    </row>
    <row r="793" spans="20:21">
      <c r="T793" s="64"/>
      <c r="U793"/>
    </row>
    <row r="794" spans="20:21">
      <c r="T794" s="64"/>
      <c r="U794"/>
    </row>
    <row r="795" spans="20:21">
      <c r="T795" s="64"/>
      <c r="U795"/>
    </row>
    <row r="796" spans="20:21">
      <c r="T796" s="64"/>
      <c r="U796"/>
    </row>
    <row r="797" spans="20:21">
      <c r="T797" s="64"/>
      <c r="U797"/>
    </row>
    <row r="798" spans="20:21">
      <c r="T798" s="64"/>
      <c r="U798"/>
    </row>
    <row r="799" spans="20:21">
      <c r="T799" s="64"/>
      <c r="U799"/>
    </row>
    <row r="800" spans="20:21">
      <c r="T800" s="64"/>
      <c r="U800"/>
    </row>
    <row r="801" spans="20:21">
      <c r="T801" s="64"/>
      <c r="U801"/>
    </row>
    <row r="802" spans="20:21">
      <c r="T802" s="64"/>
      <c r="U802"/>
    </row>
    <row r="803" spans="20:21">
      <c r="T803" s="64"/>
      <c r="U803"/>
    </row>
    <row r="804" spans="20:21">
      <c r="T804" s="64"/>
      <c r="U804"/>
    </row>
    <row r="805" spans="20:21">
      <c r="T805" s="64"/>
      <c r="U805"/>
    </row>
    <row r="806" spans="20:21">
      <c r="T806" s="64"/>
      <c r="U806"/>
    </row>
    <row r="807" spans="20:21">
      <c r="T807" s="64"/>
      <c r="U807"/>
    </row>
    <row r="808" spans="20:21">
      <c r="T808" s="64"/>
      <c r="U808"/>
    </row>
    <row r="809" spans="20:21">
      <c r="T809" s="64"/>
      <c r="U809"/>
    </row>
    <row r="810" spans="20:21">
      <c r="T810" s="64"/>
      <c r="U810"/>
    </row>
    <row r="811" spans="20:21">
      <c r="T811" s="64"/>
      <c r="U811"/>
    </row>
    <row r="812" spans="20:21">
      <c r="T812" s="64"/>
      <c r="U812"/>
    </row>
    <row r="813" spans="20:21">
      <c r="T813" s="64"/>
      <c r="U813"/>
    </row>
    <row r="814" spans="20:21">
      <c r="T814" s="64"/>
      <c r="U814"/>
    </row>
    <row r="815" spans="20:21">
      <c r="T815" s="64"/>
      <c r="U815"/>
    </row>
    <row r="816" spans="20:21">
      <c r="T816" s="64"/>
      <c r="U816"/>
    </row>
    <row r="817" spans="20:21">
      <c r="T817" s="64"/>
      <c r="U817"/>
    </row>
    <row r="818" spans="20:21">
      <c r="T818" s="64"/>
      <c r="U818"/>
    </row>
    <row r="819" spans="20:21">
      <c r="T819" s="64"/>
      <c r="U819"/>
    </row>
    <row r="820" spans="20:21">
      <c r="T820" s="64"/>
      <c r="U820"/>
    </row>
    <row r="821" spans="20:21">
      <c r="T821" s="64"/>
      <c r="U821"/>
    </row>
    <row r="822" spans="20:21">
      <c r="T822" s="64"/>
      <c r="U822"/>
    </row>
    <row r="823" spans="20:21">
      <c r="T823" s="64"/>
      <c r="U823"/>
    </row>
    <row r="824" spans="20:21">
      <c r="T824" s="64"/>
      <c r="U824"/>
    </row>
    <row r="825" spans="20:21">
      <c r="T825" s="64"/>
      <c r="U825"/>
    </row>
    <row r="826" spans="20:21">
      <c r="T826" s="64"/>
      <c r="U826"/>
    </row>
    <row r="827" spans="20:21">
      <c r="T827" s="64"/>
      <c r="U827"/>
    </row>
    <row r="828" spans="20:21">
      <c r="T828" s="64"/>
      <c r="U828"/>
    </row>
    <row r="829" spans="20:21">
      <c r="T829" s="64"/>
      <c r="U829"/>
    </row>
    <row r="830" spans="20:21">
      <c r="T830" s="64"/>
      <c r="U830"/>
    </row>
    <row r="831" spans="20:21">
      <c r="T831" s="64"/>
      <c r="U831"/>
    </row>
    <row r="832" spans="20:21">
      <c r="T832" s="64"/>
      <c r="U832"/>
    </row>
    <row r="833" spans="20:21">
      <c r="T833" s="64"/>
      <c r="U833"/>
    </row>
    <row r="834" spans="20:21">
      <c r="T834" s="64"/>
      <c r="U834"/>
    </row>
    <row r="835" spans="20:21">
      <c r="T835" s="64"/>
      <c r="U835"/>
    </row>
    <row r="836" spans="20:21">
      <c r="T836" s="64"/>
      <c r="U836"/>
    </row>
    <row r="837" spans="20:21">
      <c r="T837" s="64"/>
      <c r="U837"/>
    </row>
    <row r="838" spans="20:21">
      <c r="T838" s="64"/>
      <c r="U838"/>
    </row>
    <row r="839" spans="20:21">
      <c r="T839" s="64"/>
      <c r="U839"/>
    </row>
    <row r="840" spans="20:21">
      <c r="T840" s="64"/>
      <c r="U840"/>
    </row>
    <row r="841" spans="20:21">
      <c r="T841" s="64"/>
      <c r="U841"/>
    </row>
    <row r="842" spans="20:21">
      <c r="T842" s="64"/>
      <c r="U842"/>
    </row>
    <row r="843" spans="20:21">
      <c r="T843" s="64"/>
      <c r="U843"/>
    </row>
    <row r="844" spans="20:21">
      <c r="T844" s="64"/>
      <c r="U844"/>
    </row>
    <row r="845" spans="20:21">
      <c r="T845" s="64"/>
      <c r="U845"/>
    </row>
    <row r="846" spans="20:21">
      <c r="T846" s="64"/>
      <c r="U846"/>
    </row>
    <row r="847" spans="20:21">
      <c r="T847" s="64"/>
      <c r="U847"/>
    </row>
    <row r="848" spans="20:21">
      <c r="T848" s="64"/>
      <c r="U848"/>
    </row>
    <row r="849" spans="20:21">
      <c r="T849" s="64"/>
      <c r="U849"/>
    </row>
    <row r="850" spans="20:21">
      <c r="T850" s="64"/>
      <c r="U850"/>
    </row>
    <row r="851" spans="20:21">
      <c r="T851" s="64"/>
      <c r="U851"/>
    </row>
    <row r="852" spans="20:21">
      <c r="T852" s="64"/>
      <c r="U852"/>
    </row>
    <row r="853" spans="20:21">
      <c r="T853" s="64"/>
      <c r="U853"/>
    </row>
    <row r="854" spans="20:21">
      <c r="T854" s="64"/>
      <c r="U854"/>
    </row>
    <row r="855" spans="20:21">
      <c r="T855" s="64"/>
      <c r="U855"/>
    </row>
    <row r="856" spans="20:21">
      <c r="T856" s="64"/>
      <c r="U856"/>
    </row>
    <row r="857" spans="20:21">
      <c r="T857" s="64"/>
      <c r="U857"/>
    </row>
    <row r="858" spans="20:21">
      <c r="T858" s="64"/>
      <c r="U858"/>
    </row>
    <row r="859" spans="20:21">
      <c r="T859" s="64"/>
      <c r="U859"/>
    </row>
    <row r="860" spans="20:21">
      <c r="T860" s="64"/>
      <c r="U860"/>
    </row>
    <row r="861" spans="20:21">
      <c r="T861" s="64"/>
      <c r="U861"/>
    </row>
    <row r="862" spans="20:21">
      <c r="T862" s="64"/>
      <c r="U862"/>
    </row>
    <row r="863" spans="20:21">
      <c r="T863" s="64"/>
      <c r="U863"/>
    </row>
    <row r="864" spans="20:21">
      <c r="T864" s="64"/>
      <c r="U864"/>
    </row>
    <row r="865" spans="20:21">
      <c r="T865" s="64"/>
      <c r="U865"/>
    </row>
    <row r="866" spans="20:21">
      <c r="T866" s="64"/>
      <c r="U866"/>
    </row>
    <row r="867" spans="20:21">
      <c r="T867" s="64"/>
      <c r="U867"/>
    </row>
    <row r="868" spans="20:21">
      <c r="T868" s="64"/>
      <c r="U868"/>
    </row>
    <row r="869" spans="20:21">
      <c r="T869" s="64"/>
      <c r="U869"/>
    </row>
    <row r="870" spans="20:21">
      <c r="T870" s="64"/>
      <c r="U870"/>
    </row>
    <row r="871" spans="20:21">
      <c r="T871" s="64"/>
      <c r="U871"/>
    </row>
    <row r="872" spans="20:21">
      <c r="T872" s="64"/>
      <c r="U872"/>
    </row>
    <row r="873" spans="20:21">
      <c r="T873" s="64"/>
      <c r="U873"/>
    </row>
    <row r="874" spans="20:21">
      <c r="T874" s="64"/>
      <c r="U874"/>
    </row>
    <row r="875" spans="20:21">
      <c r="T875" s="64"/>
      <c r="U875"/>
    </row>
    <row r="876" spans="20:21">
      <c r="T876" s="64"/>
      <c r="U876"/>
    </row>
    <row r="877" spans="20:21">
      <c r="T877" s="64"/>
      <c r="U877"/>
    </row>
    <row r="878" spans="20:21">
      <c r="T878" s="64"/>
      <c r="U878"/>
    </row>
    <row r="879" spans="20:21">
      <c r="T879" s="64"/>
      <c r="U879"/>
    </row>
    <row r="880" spans="20:21">
      <c r="T880" s="64"/>
      <c r="U880"/>
    </row>
    <row r="881" spans="20:21">
      <c r="T881" s="64"/>
      <c r="U881"/>
    </row>
    <row r="882" spans="20:21">
      <c r="T882" s="64"/>
      <c r="U882"/>
    </row>
    <row r="883" spans="20:21">
      <c r="T883" s="64"/>
      <c r="U883"/>
    </row>
    <row r="884" spans="20:21">
      <c r="T884" s="64"/>
      <c r="U884"/>
    </row>
    <row r="885" spans="20:21">
      <c r="T885" s="64"/>
      <c r="U885"/>
    </row>
    <row r="886" spans="20:21">
      <c r="T886" s="64"/>
      <c r="U886"/>
    </row>
    <row r="887" spans="20:21">
      <c r="T887" s="64"/>
      <c r="U887"/>
    </row>
    <row r="888" spans="20:21">
      <c r="T888" s="64"/>
      <c r="U888"/>
    </row>
    <row r="889" spans="20:21">
      <c r="T889" s="64"/>
      <c r="U889"/>
    </row>
    <row r="890" spans="20:21">
      <c r="T890" s="64"/>
      <c r="U890"/>
    </row>
    <row r="891" spans="20:21">
      <c r="T891" s="64"/>
      <c r="U891"/>
    </row>
    <row r="892" spans="20:21">
      <c r="T892" s="64"/>
      <c r="U892"/>
    </row>
    <row r="893" spans="20:21">
      <c r="T893" s="64"/>
      <c r="U893"/>
    </row>
    <row r="894" spans="20:21">
      <c r="T894" s="64"/>
      <c r="U894"/>
    </row>
    <row r="895" spans="20:21">
      <c r="T895" s="64"/>
      <c r="U895"/>
    </row>
    <row r="896" spans="20:21">
      <c r="T896" s="64"/>
      <c r="U896"/>
    </row>
    <row r="897" spans="20:21">
      <c r="T897" s="64"/>
      <c r="U897"/>
    </row>
    <row r="898" spans="20:21">
      <c r="T898" s="64"/>
      <c r="U898"/>
    </row>
    <row r="899" spans="20:21">
      <c r="T899" s="64"/>
      <c r="U899"/>
    </row>
    <row r="900" spans="20:21">
      <c r="T900" s="64"/>
      <c r="U900"/>
    </row>
    <row r="901" spans="20:21">
      <c r="T901" s="64"/>
      <c r="U901"/>
    </row>
    <row r="902" spans="20:21">
      <c r="T902" s="64"/>
      <c r="U902"/>
    </row>
    <row r="903" spans="20:21">
      <c r="T903" s="64"/>
      <c r="U903"/>
    </row>
    <row r="904" spans="20:21">
      <c r="T904" s="64"/>
      <c r="U904"/>
    </row>
    <row r="905" spans="20:21">
      <c r="T905" s="64"/>
      <c r="U905"/>
    </row>
    <row r="906" spans="20:21">
      <c r="T906" s="64"/>
      <c r="U906"/>
    </row>
    <row r="907" spans="20:21">
      <c r="T907" s="64"/>
      <c r="U907"/>
    </row>
    <row r="908" spans="20:21">
      <c r="T908" s="64"/>
      <c r="U908"/>
    </row>
    <row r="909" spans="20:21">
      <c r="T909" s="64"/>
      <c r="U909"/>
    </row>
    <row r="910" spans="20:21">
      <c r="T910" s="64"/>
      <c r="U910"/>
    </row>
    <row r="911" spans="20:21">
      <c r="T911" s="64"/>
      <c r="U911"/>
    </row>
    <row r="912" spans="20:21">
      <c r="T912" s="64"/>
      <c r="U912"/>
    </row>
    <row r="913" spans="20:21">
      <c r="T913" s="64"/>
      <c r="U913"/>
    </row>
    <row r="914" spans="20:21">
      <c r="T914" s="64"/>
      <c r="U914"/>
    </row>
    <row r="915" spans="20:21">
      <c r="T915" s="64"/>
      <c r="U915"/>
    </row>
    <row r="916" spans="20:21">
      <c r="T916" s="64"/>
      <c r="U916"/>
    </row>
    <row r="917" spans="20:21">
      <c r="T917" s="64"/>
      <c r="U917"/>
    </row>
    <row r="918" spans="20:21">
      <c r="T918" s="64"/>
      <c r="U918"/>
    </row>
    <row r="919" spans="20:21">
      <c r="T919" s="64"/>
      <c r="U919"/>
    </row>
    <row r="920" spans="20:21">
      <c r="T920" s="64"/>
      <c r="U920"/>
    </row>
    <row r="921" spans="20:21">
      <c r="T921" s="64"/>
      <c r="U921"/>
    </row>
    <row r="922" spans="20:21">
      <c r="T922" s="64"/>
      <c r="U922"/>
    </row>
    <row r="923" spans="20:21">
      <c r="T923" s="64"/>
      <c r="U923"/>
    </row>
    <row r="924" spans="20:21">
      <c r="T924" s="64"/>
      <c r="U924"/>
    </row>
    <row r="925" spans="20:21">
      <c r="T925" s="64"/>
      <c r="U925"/>
    </row>
    <row r="926" spans="20:21">
      <c r="T926" s="64"/>
      <c r="U926"/>
    </row>
    <row r="927" spans="20:21">
      <c r="T927" s="64"/>
      <c r="U927"/>
    </row>
    <row r="928" spans="20:21">
      <c r="T928" s="64"/>
      <c r="U928"/>
    </row>
    <row r="929" spans="20:21">
      <c r="T929" s="64"/>
      <c r="U929"/>
    </row>
    <row r="930" spans="20:21">
      <c r="T930" s="64"/>
      <c r="U930"/>
    </row>
    <row r="931" spans="20:21">
      <c r="T931" s="64"/>
      <c r="U931"/>
    </row>
    <row r="932" spans="20:21">
      <c r="T932" s="64"/>
      <c r="U932"/>
    </row>
    <row r="933" spans="20:21">
      <c r="T933" s="64"/>
      <c r="U933"/>
    </row>
    <row r="934" spans="20:21">
      <c r="T934" s="64"/>
      <c r="U934"/>
    </row>
    <row r="935" spans="20:21">
      <c r="T935" s="64"/>
      <c r="U935"/>
    </row>
    <row r="936" spans="20:21">
      <c r="T936" s="64"/>
      <c r="U936"/>
    </row>
    <row r="937" spans="20:21">
      <c r="T937" s="64"/>
      <c r="U937"/>
    </row>
    <row r="938" spans="20:21">
      <c r="T938" s="64"/>
      <c r="U938"/>
    </row>
    <row r="939" spans="20:21">
      <c r="T939" s="64"/>
      <c r="U939"/>
    </row>
    <row r="940" spans="20:21">
      <c r="T940" s="64"/>
      <c r="U940"/>
    </row>
    <row r="941" spans="20:21">
      <c r="T941" s="64"/>
      <c r="U941"/>
    </row>
    <row r="942" spans="20:21">
      <c r="T942" s="64"/>
      <c r="U942"/>
    </row>
    <row r="943" spans="20:21">
      <c r="T943" s="64"/>
      <c r="U943"/>
    </row>
    <row r="944" spans="20:21">
      <c r="T944" s="64"/>
      <c r="U944"/>
    </row>
    <row r="945" spans="20:21">
      <c r="T945" s="64"/>
      <c r="U945"/>
    </row>
    <row r="946" spans="20:21">
      <c r="T946" s="64"/>
      <c r="U946"/>
    </row>
    <row r="947" spans="20:21">
      <c r="T947" s="64"/>
      <c r="U947"/>
    </row>
    <row r="948" spans="20:21">
      <c r="T948" s="64"/>
      <c r="U948"/>
    </row>
    <row r="949" spans="20:21">
      <c r="T949" s="64"/>
      <c r="U949"/>
    </row>
    <row r="950" spans="20:21">
      <c r="T950" s="64"/>
      <c r="U950"/>
    </row>
    <row r="951" spans="20:21">
      <c r="T951" s="64"/>
      <c r="U951"/>
    </row>
    <row r="952" spans="20:21">
      <c r="T952" s="64"/>
      <c r="U952"/>
    </row>
    <row r="953" spans="20:21">
      <c r="T953" s="64"/>
      <c r="U953"/>
    </row>
    <row r="954" spans="20:21">
      <c r="T954" s="64"/>
      <c r="U954"/>
    </row>
    <row r="955" spans="20:21">
      <c r="T955" s="64"/>
      <c r="U955"/>
    </row>
    <row r="956" spans="20:21">
      <c r="T956" s="64"/>
      <c r="U956"/>
    </row>
    <row r="957" spans="20:21">
      <c r="T957" s="64"/>
      <c r="U957"/>
    </row>
    <row r="958" spans="20:21">
      <c r="T958" s="64"/>
      <c r="U958"/>
    </row>
    <row r="959" spans="20:21">
      <c r="T959" s="64"/>
      <c r="U959"/>
    </row>
    <row r="960" spans="20:21">
      <c r="T960" s="64"/>
      <c r="U960"/>
    </row>
    <row r="961" spans="20:21">
      <c r="T961" s="64"/>
      <c r="U961"/>
    </row>
    <row r="962" spans="20:21">
      <c r="T962" s="64"/>
      <c r="U962"/>
    </row>
    <row r="963" spans="20:21">
      <c r="T963" s="64"/>
      <c r="U963"/>
    </row>
    <row r="964" spans="20:21">
      <c r="T964" s="64"/>
      <c r="U964"/>
    </row>
    <row r="965" spans="20:21">
      <c r="T965" s="64"/>
      <c r="U965"/>
    </row>
    <row r="966" spans="20:21">
      <c r="T966" s="64"/>
      <c r="U966"/>
    </row>
    <row r="967" spans="20:21">
      <c r="T967" s="64"/>
      <c r="U967"/>
    </row>
    <row r="968" spans="20:21">
      <c r="T968" s="64"/>
      <c r="U968"/>
    </row>
    <row r="969" spans="20:21">
      <c r="T969" s="64"/>
      <c r="U969"/>
    </row>
    <row r="970" spans="20:21">
      <c r="T970" s="64"/>
      <c r="U970"/>
    </row>
    <row r="971" spans="20:21">
      <c r="T971" s="64"/>
      <c r="U971"/>
    </row>
    <row r="972" spans="20:21">
      <c r="T972" s="64"/>
      <c r="U972"/>
    </row>
    <row r="973" spans="20:21">
      <c r="T973" s="64"/>
      <c r="U973"/>
    </row>
    <row r="974" spans="20:21">
      <c r="T974" s="64"/>
      <c r="U974"/>
    </row>
    <row r="975" spans="20:21">
      <c r="T975" s="64"/>
      <c r="U975"/>
    </row>
    <row r="976" spans="20:21">
      <c r="T976" s="64"/>
      <c r="U976"/>
    </row>
    <row r="977" spans="20:21">
      <c r="T977" s="64"/>
      <c r="U977"/>
    </row>
    <row r="978" spans="20:21">
      <c r="T978" s="64"/>
      <c r="U978"/>
    </row>
    <row r="979" spans="20:21">
      <c r="T979" s="64"/>
      <c r="U979"/>
    </row>
    <row r="980" spans="20:21">
      <c r="T980" s="64"/>
      <c r="U980"/>
    </row>
    <row r="981" spans="20:21">
      <c r="T981" s="64"/>
      <c r="U981"/>
    </row>
    <row r="982" spans="20:21">
      <c r="T982" s="64"/>
      <c r="U982"/>
    </row>
    <row r="983" spans="20:21">
      <c r="T983" s="64"/>
      <c r="U983"/>
    </row>
    <row r="984" spans="20:21">
      <c r="T984" s="64"/>
      <c r="U984"/>
    </row>
    <row r="985" spans="20:21">
      <c r="T985" s="64"/>
      <c r="U985"/>
    </row>
    <row r="986" spans="20:21">
      <c r="T986" s="64"/>
      <c r="U986"/>
    </row>
    <row r="987" spans="20:21">
      <c r="T987" s="64"/>
      <c r="U987"/>
    </row>
    <row r="988" spans="20:21">
      <c r="T988" s="64"/>
      <c r="U988"/>
    </row>
    <row r="989" spans="20:21">
      <c r="T989" s="64"/>
      <c r="U989"/>
    </row>
    <row r="990" spans="20:21">
      <c r="T990" s="64"/>
      <c r="U990"/>
    </row>
    <row r="991" spans="20:21">
      <c r="T991" s="64"/>
      <c r="U991"/>
    </row>
    <row r="992" spans="20:21">
      <c r="T992" s="64"/>
      <c r="U992"/>
    </row>
    <row r="993" spans="20:21">
      <c r="T993" s="64"/>
      <c r="U993"/>
    </row>
    <row r="994" spans="20:21">
      <c r="T994" s="64"/>
      <c r="U994"/>
    </row>
    <row r="995" spans="20:21">
      <c r="T995" s="64"/>
      <c r="U995"/>
    </row>
    <row r="996" spans="20:21">
      <c r="T996" s="64"/>
      <c r="U996"/>
    </row>
    <row r="997" spans="20:21">
      <c r="T997" s="64"/>
      <c r="U997"/>
    </row>
    <row r="998" spans="20:21">
      <c r="T998" s="64"/>
      <c r="U998"/>
    </row>
    <row r="999" spans="20:21">
      <c r="T999" s="64"/>
      <c r="U999"/>
    </row>
    <row r="1000" spans="20:21">
      <c r="T1000" s="64"/>
      <c r="U1000"/>
    </row>
    <row r="1001" spans="20:21">
      <c r="T1001" s="64"/>
      <c r="U1001"/>
    </row>
    <row r="1002" spans="20:21">
      <c r="T1002" s="64"/>
      <c r="U1002"/>
    </row>
    <row r="1003" spans="20:21">
      <c r="T1003" s="64"/>
      <c r="U1003"/>
    </row>
    <row r="1004" spans="20:21">
      <c r="T1004" s="64"/>
      <c r="U1004"/>
    </row>
    <row r="1005" spans="20:21">
      <c r="T1005" s="64"/>
      <c r="U1005"/>
    </row>
    <row r="1006" spans="20:21">
      <c r="T1006" s="64"/>
      <c r="U1006"/>
    </row>
    <row r="1007" spans="20:21">
      <c r="T1007" s="64"/>
      <c r="U1007"/>
    </row>
    <row r="1008" spans="20:21">
      <c r="T1008" s="64"/>
      <c r="U1008"/>
    </row>
    <row r="1009" spans="20:21">
      <c r="T1009" s="64"/>
      <c r="U1009"/>
    </row>
    <row r="1010" spans="20:21">
      <c r="T1010" s="64"/>
      <c r="U1010"/>
    </row>
    <row r="1011" spans="20:21">
      <c r="T1011" s="64"/>
      <c r="U1011"/>
    </row>
    <row r="1012" spans="20:21">
      <c r="T1012" s="64"/>
      <c r="U1012"/>
    </row>
    <row r="1013" spans="20:21">
      <c r="T1013" s="64"/>
      <c r="U1013"/>
    </row>
    <row r="1014" spans="20:21">
      <c r="T1014" s="64"/>
      <c r="U1014"/>
    </row>
    <row r="1015" spans="20:21">
      <c r="T1015" s="64"/>
      <c r="U1015"/>
    </row>
    <row r="1016" spans="20:21">
      <c r="T1016" s="64"/>
      <c r="U1016"/>
    </row>
    <row r="1017" spans="20:21">
      <c r="T1017" s="64"/>
      <c r="U1017"/>
    </row>
    <row r="1018" spans="20:21">
      <c r="T1018" s="64"/>
      <c r="U1018"/>
    </row>
    <row r="1019" spans="20:21">
      <c r="T1019" s="64"/>
      <c r="U1019"/>
    </row>
    <row r="1020" spans="20:21">
      <c r="T1020" s="64"/>
      <c r="U1020"/>
    </row>
    <row r="1021" spans="20:21">
      <c r="T1021" s="64"/>
      <c r="U1021"/>
    </row>
    <row r="1022" spans="20:21">
      <c r="T1022" s="64"/>
      <c r="U1022"/>
    </row>
    <row r="1023" spans="20:21">
      <c r="T1023" s="64"/>
      <c r="U1023"/>
    </row>
    <row r="1024" spans="20:21">
      <c r="T1024" s="64"/>
      <c r="U1024"/>
    </row>
    <row r="1025" spans="20:21">
      <c r="T1025" s="64"/>
      <c r="U1025"/>
    </row>
    <row r="1026" spans="20:21">
      <c r="T1026" s="64"/>
      <c r="U1026"/>
    </row>
    <row r="1027" spans="20:21">
      <c r="T1027" s="64"/>
      <c r="U1027"/>
    </row>
    <row r="1028" spans="20:21">
      <c r="T1028" s="64"/>
      <c r="U1028"/>
    </row>
    <row r="1029" spans="20:21">
      <c r="T1029" s="64"/>
      <c r="U1029"/>
    </row>
    <row r="1030" spans="20:21">
      <c r="T1030" s="64"/>
      <c r="U1030"/>
    </row>
    <row r="1031" spans="20:21">
      <c r="T1031" s="64"/>
      <c r="U1031"/>
    </row>
    <row r="1032" spans="20:21">
      <c r="T1032" s="64"/>
      <c r="U1032"/>
    </row>
    <row r="1033" spans="20:21">
      <c r="T1033" s="64"/>
      <c r="U1033"/>
    </row>
    <row r="1034" spans="20:21">
      <c r="T1034" s="64"/>
      <c r="U1034"/>
    </row>
    <row r="1035" spans="20:21">
      <c r="T1035" s="64"/>
      <c r="U1035"/>
    </row>
    <row r="1036" spans="20:21">
      <c r="T1036" s="64"/>
      <c r="U1036"/>
    </row>
    <row r="1037" spans="20:21">
      <c r="T1037" s="64"/>
      <c r="U1037"/>
    </row>
    <row r="1038" spans="20:21">
      <c r="T1038" s="64"/>
      <c r="U1038"/>
    </row>
    <row r="1039" spans="20:21">
      <c r="T1039" s="64"/>
      <c r="U1039"/>
    </row>
    <row r="1040" spans="20:21">
      <c r="T1040" s="64"/>
      <c r="U1040"/>
    </row>
    <row r="1041" spans="20:21">
      <c r="T1041" s="64"/>
      <c r="U1041"/>
    </row>
    <row r="1042" spans="20:21">
      <c r="T1042" s="64"/>
      <c r="U1042"/>
    </row>
    <row r="1043" spans="20:21">
      <c r="T1043" s="64"/>
      <c r="U1043"/>
    </row>
    <row r="1044" spans="20:21">
      <c r="T1044" s="64"/>
      <c r="U1044"/>
    </row>
    <row r="1045" spans="20:21">
      <c r="T1045" s="64"/>
      <c r="U1045"/>
    </row>
    <row r="1046" spans="20:21">
      <c r="T1046" s="64"/>
      <c r="U1046"/>
    </row>
    <row r="1047" spans="20:21">
      <c r="T1047" s="64"/>
      <c r="U1047"/>
    </row>
    <row r="1048" spans="20:21">
      <c r="T1048" s="64"/>
      <c r="U1048"/>
    </row>
    <row r="1049" spans="20:21">
      <c r="T1049" s="64"/>
      <c r="U1049"/>
    </row>
    <row r="1050" spans="20:21">
      <c r="T1050" s="64"/>
      <c r="U1050"/>
    </row>
    <row r="1051" spans="20:21">
      <c r="T1051" s="64"/>
      <c r="U1051"/>
    </row>
    <row r="1052" spans="20:21">
      <c r="T1052" s="64"/>
      <c r="U1052"/>
    </row>
    <row r="1053" spans="20:21">
      <c r="T1053" s="64"/>
      <c r="U1053"/>
    </row>
    <row r="1054" spans="20:21">
      <c r="T1054" s="64"/>
      <c r="U1054"/>
    </row>
    <row r="1055" spans="20:21">
      <c r="T1055" s="64"/>
      <c r="U1055"/>
    </row>
    <row r="1056" spans="20:21">
      <c r="T1056" s="64"/>
      <c r="U1056"/>
    </row>
    <row r="1057" spans="20:21">
      <c r="T1057" s="64"/>
      <c r="U1057"/>
    </row>
    <row r="1058" spans="20:21">
      <c r="T1058" s="64"/>
      <c r="U1058"/>
    </row>
    <row r="1059" spans="20:21">
      <c r="T1059" s="64"/>
      <c r="U1059"/>
    </row>
    <row r="1060" spans="20:21">
      <c r="T1060" s="64"/>
      <c r="U1060"/>
    </row>
    <row r="1061" spans="20:21">
      <c r="T1061" s="64"/>
      <c r="U1061"/>
    </row>
    <row r="1062" spans="20:21">
      <c r="T1062" s="64"/>
      <c r="U1062"/>
    </row>
    <row r="1063" spans="20:21">
      <c r="T1063" s="64"/>
      <c r="U1063"/>
    </row>
    <row r="1064" spans="20:21">
      <c r="T1064" s="64"/>
      <c r="U1064"/>
    </row>
    <row r="1065" spans="20:21">
      <c r="T1065" s="64"/>
      <c r="U1065"/>
    </row>
    <row r="1066" spans="20:21">
      <c r="T1066" s="64"/>
      <c r="U1066"/>
    </row>
    <row r="1067" spans="20:21">
      <c r="T1067" s="64"/>
      <c r="U1067"/>
    </row>
    <row r="1068" spans="20:21">
      <c r="T1068" s="64"/>
      <c r="U1068"/>
    </row>
    <row r="1069" spans="20:21">
      <c r="T1069" s="64"/>
      <c r="U1069"/>
    </row>
    <row r="1070" spans="20:21">
      <c r="T1070" s="64"/>
      <c r="U1070"/>
    </row>
    <row r="1071" spans="20:21">
      <c r="T1071" s="64"/>
      <c r="U1071"/>
    </row>
    <row r="1072" spans="20:21">
      <c r="T1072" s="64"/>
      <c r="U1072"/>
    </row>
    <row r="1073" spans="20:21">
      <c r="T1073" s="64"/>
      <c r="U1073"/>
    </row>
    <row r="1074" spans="20:21">
      <c r="T1074" s="64"/>
      <c r="U1074"/>
    </row>
    <row r="1075" spans="20:21">
      <c r="T1075" s="64"/>
      <c r="U1075"/>
    </row>
    <row r="1076" spans="20:21">
      <c r="T1076" s="64"/>
      <c r="U1076"/>
    </row>
    <row r="1077" spans="20:21">
      <c r="T1077" s="64"/>
      <c r="U1077"/>
    </row>
    <row r="1078" spans="20:21">
      <c r="T1078" s="64"/>
      <c r="U1078"/>
    </row>
    <row r="1079" spans="20:21">
      <c r="T1079" s="64"/>
      <c r="U1079"/>
    </row>
    <row r="1080" spans="20:21">
      <c r="T1080" s="64"/>
      <c r="U1080"/>
    </row>
    <row r="1081" spans="20:21">
      <c r="T1081" s="64"/>
      <c r="U1081"/>
    </row>
    <row r="1082" spans="20:21">
      <c r="T1082" s="64"/>
      <c r="U1082"/>
    </row>
    <row r="1083" spans="20:21">
      <c r="T1083" s="64"/>
      <c r="U1083"/>
    </row>
    <row r="1084" spans="20:21">
      <c r="T1084" s="64"/>
      <c r="U1084"/>
    </row>
    <row r="1085" spans="20:21">
      <c r="T1085" s="64"/>
      <c r="U1085"/>
    </row>
    <row r="1086" spans="20:21">
      <c r="T1086" s="64"/>
      <c r="U1086"/>
    </row>
    <row r="1087" spans="20:21">
      <c r="T1087" s="64"/>
      <c r="U1087"/>
    </row>
    <row r="1088" spans="20:21">
      <c r="T1088" s="64"/>
      <c r="U1088"/>
    </row>
    <row r="1089" spans="20:21">
      <c r="T1089" s="64"/>
      <c r="U1089"/>
    </row>
    <row r="1090" spans="20:21">
      <c r="T1090" s="64"/>
      <c r="U1090"/>
    </row>
    <row r="1091" spans="20:21">
      <c r="T1091" s="64"/>
      <c r="U1091"/>
    </row>
    <row r="1092" spans="20:21">
      <c r="T1092" s="64"/>
      <c r="U1092"/>
    </row>
    <row r="1093" spans="20:21">
      <c r="T1093" s="64"/>
      <c r="U1093"/>
    </row>
    <row r="1094" spans="20:21">
      <c r="T1094" s="64"/>
      <c r="U1094"/>
    </row>
    <row r="1095" spans="20:21">
      <c r="T1095" s="64"/>
      <c r="U1095"/>
    </row>
    <row r="1096" spans="20:21">
      <c r="T1096" s="64"/>
      <c r="U1096"/>
    </row>
    <row r="1097" spans="20:21">
      <c r="T1097" s="64"/>
      <c r="U1097"/>
    </row>
    <row r="1098" spans="20:21">
      <c r="T1098" s="64"/>
      <c r="U1098"/>
    </row>
    <row r="1099" spans="20:21">
      <c r="T1099" s="64"/>
      <c r="U1099"/>
    </row>
    <row r="1100" spans="20:21">
      <c r="T1100" s="64"/>
      <c r="U1100"/>
    </row>
    <row r="1101" spans="20:21">
      <c r="T1101" s="64"/>
      <c r="U1101"/>
    </row>
    <row r="1102" spans="20:21">
      <c r="T1102" s="64"/>
      <c r="U1102"/>
    </row>
    <row r="1103" spans="20:21">
      <c r="T1103" s="64"/>
      <c r="U1103"/>
    </row>
    <row r="1104" spans="20:21">
      <c r="T1104" s="64"/>
      <c r="U1104"/>
    </row>
    <row r="1105" spans="20:21">
      <c r="T1105" s="64"/>
      <c r="U1105"/>
    </row>
    <row r="1106" spans="20:21">
      <c r="T1106" s="64"/>
      <c r="U1106"/>
    </row>
    <row r="1107" spans="20:21">
      <c r="T1107" s="64"/>
      <c r="U1107"/>
    </row>
    <row r="1108" spans="20:21">
      <c r="T1108" s="64"/>
      <c r="U1108"/>
    </row>
    <row r="1109" spans="20:21">
      <c r="T1109" s="64"/>
      <c r="U1109"/>
    </row>
    <row r="1110" spans="20:21">
      <c r="T1110" s="64"/>
      <c r="U1110"/>
    </row>
    <row r="1111" spans="20:21">
      <c r="T1111" s="64"/>
      <c r="U1111"/>
    </row>
    <row r="1112" spans="20:21">
      <c r="T1112" s="64"/>
      <c r="U1112"/>
    </row>
    <row r="1113" spans="20:21">
      <c r="T1113" s="64"/>
      <c r="U1113"/>
    </row>
    <row r="1114" spans="20:21">
      <c r="T1114" s="64"/>
      <c r="U1114"/>
    </row>
    <row r="1115" spans="20:21">
      <c r="T1115" s="64"/>
      <c r="U1115"/>
    </row>
    <row r="1116" spans="20:21">
      <c r="T1116" s="64"/>
      <c r="U1116"/>
    </row>
    <row r="1117" spans="20:21">
      <c r="T1117" s="64"/>
      <c r="U1117"/>
    </row>
    <row r="1118" spans="20:21">
      <c r="T1118" s="64"/>
      <c r="U1118"/>
    </row>
    <row r="1119" spans="20:21">
      <c r="T1119" s="64"/>
      <c r="U1119"/>
    </row>
    <row r="1120" spans="20:21">
      <c r="T1120" s="64"/>
      <c r="U1120"/>
    </row>
    <row r="1121" spans="20:21">
      <c r="T1121" s="64"/>
      <c r="U1121"/>
    </row>
    <row r="1122" spans="20:21">
      <c r="T1122" s="64"/>
      <c r="U1122"/>
    </row>
    <row r="1123" spans="20:21">
      <c r="T1123" s="64"/>
      <c r="U1123"/>
    </row>
    <row r="1124" spans="20:21">
      <c r="T1124" s="64"/>
      <c r="U1124"/>
    </row>
    <row r="1125" spans="20:21">
      <c r="T1125" s="64"/>
      <c r="U1125"/>
    </row>
    <row r="1126" spans="20:21">
      <c r="T1126" s="64"/>
      <c r="U1126"/>
    </row>
    <row r="1127" spans="20:21">
      <c r="T1127" s="64"/>
      <c r="U1127"/>
    </row>
    <row r="1128" spans="20:21">
      <c r="T1128" s="64"/>
      <c r="U1128"/>
    </row>
    <row r="1129" spans="20:21">
      <c r="T1129" s="64"/>
      <c r="U1129"/>
    </row>
    <row r="1130" spans="20:21">
      <c r="T1130" s="64"/>
      <c r="U1130"/>
    </row>
    <row r="1131" spans="20:21">
      <c r="T1131" s="64"/>
      <c r="U1131"/>
    </row>
    <row r="1132" spans="20:21">
      <c r="T1132" s="64"/>
      <c r="U1132"/>
    </row>
    <row r="1133" spans="20:21">
      <c r="T1133" s="64"/>
      <c r="U1133"/>
    </row>
    <row r="1134" spans="20:21">
      <c r="T1134" s="64"/>
      <c r="U1134"/>
    </row>
    <row r="1135" spans="20:21">
      <c r="T1135" s="64"/>
      <c r="U1135"/>
    </row>
    <row r="1136" spans="20:21">
      <c r="T1136" s="64"/>
      <c r="U1136"/>
    </row>
    <row r="1137" spans="20:21">
      <c r="T1137" s="64"/>
      <c r="U1137"/>
    </row>
    <row r="1138" spans="20:21">
      <c r="T1138" s="64"/>
      <c r="U1138"/>
    </row>
    <row r="1139" spans="20:21">
      <c r="T1139" s="64"/>
      <c r="U1139"/>
    </row>
    <row r="1140" spans="20:21">
      <c r="T1140" s="64"/>
      <c r="U1140"/>
    </row>
    <row r="1141" spans="20:21">
      <c r="T1141" s="64"/>
      <c r="U1141"/>
    </row>
    <row r="1142" spans="20:21">
      <c r="T1142" s="64"/>
      <c r="U1142"/>
    </row>
    <row r="1143" spans="20:21">
      <c r="T1143" s="64"/>
      <c r="U1143"/>
    </row>
    <row r="1144" spans="20:21">
      <c r="T1144" s="64"/>
      <c r="U1144"/>
    </row>
    <row r="1145" spans="20:21">
      <c r="T1145" s="64"/>
      <c r="U1145"/>
    </row>
    <row r="1146" spans="20:21">
      <c r="T1146" s="64"/>
      <c r="U1146"/>
    </row>
    <row r="1147" spans="20:21">
      <c r="T1147" s="64"/>
      <c r="U1147"/>
    </row>
    <row r="1148" spans="20:21">
      <c r="T1148" s="64"/>
      <c r="U1148"/>
    </row>
    <row r="1149" spans="20:21">
      <c r="T1149" s="64"/>
      <c r="U1149"/>
    </row>
    <row r="1150" spans="20:21">
      <c r="T1150" s="64"/>
      <c r="U1150"/>
    </row>
    <row r="1151" spans="20:21">
      <c r="T1151" s="64"/>
      <c r="U1151"/>
    </row>
    <row r="1152" spans="20:21">
      <c r="T1152" s="64"/>
      <c r="U1152"/>
    </row>
    <row r="1153" spans="20:21">
      <c r="T1153" s="64"/>
      <c r="U1153"/>
    </row>
    <row r="1154" spans="20:21">
      <c r="T1154" s="64"/>
      <c r="U1154"/>
    </row>
    <row r="1155" spans="20:21">
      <c r="T1155" s="64"/>
      <c r="U1155"/>
    </row>
    <row r="1156" spans="20:21">
      <c r="T1156" s="64"/>
      <c r="U1156"/>
    </row>
    <row r="1157" spans="20:21">
      <c r="T1157" s="64"/>
      <c r="U1157"/>
    </row>
    <row r="1158" spans="20:21">
      <c r="T1158" s="64"/>
      <c r="U1158"/>
    </row>
    <row r="1159" spans="20:21">
      <c r="T1159" s="64"/>
      <c r="U1159"/>
    </row>
    <row r="1160" spans="20:21">
      <c r="T1160" s="64"/>
      <c r="U1160"/>
    </row>
    <row r="1161" spans="20:21">
      <c r="T1161" s="64"/>
      <c r="U1161"/>
    </row>
    <row r="1162" spans="20:21">
      <c r="T1162" s="64"/>
      <c r="U1162"/>
    </row>
    <row r="1163" spans="20:21">
      <c r="T1163" s="64"/>
      <c r="U1163"/>
    </row>
    <row r="1164" spans="20:21">
      <c r="T1164" s="64"/>
      <c r="U1164"/>
    </row>
    <row r="1165" spans="20:21">
      <c r="T1165" s="64"/>
      <c r="U1165"/>
    </row>
    <row r="1166" spans="20:21">
      <c r="T1166" s="64"/>
      <c r="U1166"/>
    </row>
    <row r="1167" spans="20:21">
      <c r="T1167" s="64"/>
      <c r="U1167"/>
    </row>
    <row r="1168" spans="20:21">
      <c r="T1168" s="64"/>
      <c r="U1168"/>
    </row>
    <row r="1169" spans="20:21">
      <c r="T1169" s="64"/>
      <c r="U1169"/>
    </row>
    <row r="1170" spans="20:21">
      <c r="T1170" s="64"/>
      <c r="U1170"/>
    </row>
    <row r="1171" spans="20:21">
      <c r="T1171" s="64"/>
      <c r="U1171"/>
    </row>
    <row r="1172" spans="20:21">
      <c r="T1172" s="64"/>
      <c r="U1172"/>
    </row>
    <row r="1173" spans="20:21">
      <c r="T1173" s="64"/>
      <c r="U1173"/>
    </row>
    <row r="1174" spans="20:21">
      <c r="T1174" s="64"/>
      <c r="U1174"/>
    </row>
    <row r="1175" spans="20:21">
      <c r="T1175" s="64"/>
      <c r="U1175"/>
    </row>
    <row r="1176" spans="20:21">
      <c r="T1176" s="64"/>
      <c r="U1176"/>
    </row>
    <row r="1177" spans="20:21">
      <c r="T1177" s="64"/>
      <c r="U1177"/>
    </row>
    <row r="1178" spans="20:21">
      <c r="T1178" s="64"/>
      <c r="U1178"/>
    </row>
    <row r="1179" spans="20:21">
      <c r="T1179" s="64"/>
      <c r="U1179"/>
    </row>
    <row r="1180" spans="20:21">
      <c r="T1180" s="64"/>
      <c r="U1180"/>
    </row>
    <row r="1181" spans="20:21">
      <c r="T1181" s="64"/>
      <c r="U1181"/>
    </row>
    <row r="1182" spans="20:21">
      <c r="T1182" s="64"/>
      <c r="U1182"/>
    </row>
    <row r="1183" spans="20:21">
      <c r="T1183" s="64"/>
      <c r="U1183"/>
    </row>
    <row r="1184" spans="20:21">
      <c r="T1184" s="64"/>
      <c r="U1184"/>
    </row>
    <row r="1185" spans="20:21">
      <c r="T1185" s="64"/>
      <c r="U1185"/>
    </row>
    <row r="1186" spans="20:21">
      <c r="T1186" s="64"/>
      <c r="U1186"/>
    </row>
    <row r="1187" spans="20:21">
      <c r="T1187" s="64"/>
      <c r="U1187"/>
    </row>
    <row r="1188" spans="20:21">
      <c r="T1188" s="64"/>
      <c r="U1188"/>
    </row>
    <row r="1189" spans="20:21">
      <c r="T1189" s="64"/>
      <c r="U1189"/>
    </row>
    <row r="1190" spans="20:21">
      <c r="T1190" s="64"/>
      <c r="U1190"/>
    </row>
    <row r="1191" spans="20:21">
      <c r="T1191" s="64"/>
      <c r="U1191"/>
    </row>
    <row r="1192" spans="20:21">
      <c r="T1192" s="64"/>
      <c r="U1192"/>
    </row>
    <row r="1193" spans="20:21">
      <c r="T1193" s="64"/>
      <c r="U1193"/>
    </row>
    <row r="1194" spans="20:21">
      <c r="T1194" s="64"/>
      <c r="U1194"/>
    </row>
    <row r="1195" spans="20:21">
      <c r="T1195" s="64"/>
      <c r="U1195"/>
    </row>
    <row r="1196" spans="20:21">
      <c r="T1196" s="64"/>
      <c r="U1196"/>
    </row>
    <row r="1197" spans="20:21">
      <c r="T1197" s="64"/>
      <c r="U1197"/>
    </row>
    <row r="1198" spans="20:21">
      <c r="T1198" s="64"/>
      <c r="U1198"/>
    </row>
    <row r="1199" spans="20:21">
      <c r="T1199" s="64"/>
      <c r="U1199"/>
    </row>
    <row r="1200" spans="20:21">
      <c r="T1200" s="64"/>
      <c r="U1200"/>
    </row>
    <row r="1201" spans="20:21">
      <c r="T1201" s="64"/>
      <c r="U1201"/>
    </row>
    <row r="1202" spans="20:21">
      <c r="T1202" s="64"/>
      <c r="U1202"/>
    </row>
    <row r="1203" spans="20:21">
      <c r="T1203" s="64"/>
      <c r="U1203"/>
    </row>
    <row r="1204" spans="20:21">
      <c r="T1204" s="64"/>
      <c r="U1204"/>
    </row>
    <row r="1205" spans="20:21">
      <c r="T1205" s="64"/>
      <c r="U1205"/>
    </row>
    <row r="1206" spans="20:21">
      <c r="T1206" s="64"/>
      <c r="U1206"/>
    </row>
    <row r="1207" spans="20:21">
      <c r="T1207" s="64"/>
      <c r="U1207"/>
    </row>
    <row r="1208" spans="20:21">
      <c r="T1208" s="64"/>
      <c r="U1208"/>
    </row>
    <row r="1209" spans="20:21">
      <c r="T1209" s="64"/>
      <c r="U1209"/>
    </row>
    <row r="1210" spans="20:21">
      <c r="T1210" s="64"/>
      <c r="U1210"/>
    </row>
    <row r="1211" spans="20:21">
      <c r="T1211" s="64"/>
      <c r="U1211"/>
    </row>
    <row r="1212" spans="20:21">
      <c r="T1212" s="64"/>
      <c r="U1212"/>
    </row>
    <row r="1213" spans="20:21">
      <c r="T1213" s="64"/>
      <c r="U1213"/>
    </row>
    <row r="1214" spans="20:21">
      <c r="T1214" s="64"/>
      <c r="U1214"/>
    </row>
    <row r="1215" spans="20:21">
      <c r="T1215" s="64"/>
      <c r="U1215"/>
    </row>
    <row r="1216" spans="20:21">
      <c r="T1216" s="64"/>
      <c r="U1216"/>
    </row>
    <row r="1217" spans="20:21">
      <c r="T1217" s="64"/>
      <c r="U1217"/>
    </row>
    <row r="1218" spans="20:21">
      <c r="T1218" s="64"/>
      <c r="U1218"/>
    </row>
    <row r="1219" spans="20:21">
      <c r="T1219" s="64"/>
      <c r="U1219"/>
    </row>
    <row r="1220" spans="20:21">
      <c r="T1220" s="64"/>
      <c r="U1220"/>
    </row>
    <row r="1221" spans="20:21">
      <c r="T1221" s="64"/>
      <c r="U1221"/>
    </row>
    <row r="1222" spans="20:21">
      <c r="T1222" s="64"/>
      <c r="U1222"/>
    </row>
    <row r="1223" spans="20:21">
      <c r="T1223" s="64"/>
      <c r="U1223"/>
    </row>
    <row r="1224" spans="20:21">
      <c r="T1224" s="64"/>
      <c r="U1224"/>
    </row>
    <row r="1225" spans="20:21">
      <c r="T1225" s="64"/>
      <c r="U1225"/>
    </row>
    <row r="1226" spans="20:21">
      <c r="T1226" s="64"/>
      <c r="U1226"/>
    </row>
    <row r="1227" spans="20:21">
      <c r="T1227" s="64"/>
      <c r="U1227"/>
    </row>
    <row r="1228" spans="20:21">
      <c r="T1228" s="64"/>
      <c r="U1228"/>
    </row>
    <row r="1229" spans="20:21">
      <c r="T1229" s="64"/>
      <c r="U1229"/>
    </row>
    <row r="1230" spans="20:21">
      <c r="T1230" s="64"/>
      <c r="U1230"/>
    </row>
    <row r="1231" spans="20:21">
      <c r="T1231" s="64"/>
      <c r="U1231"/>
    </row>
    <row r="1232" spans="20:21">
      <c r="T1232" s="64"/>
      <c r="U1232"/>
    </row>
    <row r="1233" spans="20:21">
      <c r="T1233" s="64"/>
      <c r="U1233"/>
    </row>
    <row r="1234" spans="20:21">
      <c r="T1234" s="64"/>
      <c r="U1234"/>
    </row>
    <row r="1235" spans="20:21">
      <c r="T1235" s="64"/>
      <c r="U1235"/>
    </row>
    <row r="1236" spans="20:21">
      <c r="T1236" s="64"/>
      <c r="U1236"/>
    </row>
    <row r="1237" spans="20:21">
      <c r="T1237" s="64"/>
      <c r="U1237"/>
    </row>
    <row r="1238" spans="20:21">
      <c r="T1238" s="64"/>
      <c r="U1238"/>
    </row>
    <row r="1239" spans="20:21">
      <c r="T1239" s="64"/>
      <c r="U1239"/>
    </row>
    <row r="1240" spans="20:21">
      <c r="T1240" s="64"/>
      <c r="U1240"/>
    </row>
    <row r="1241" spans="20:21">
      <c r="T1241" s="64"/>
      <c r="U1241"/>
    </row>
    <row r="1242" spans="20:21">
      <c r="T1242" s="64"/>
      <c r="U1242"/>
    </row>
    <row r="1243" spans="20:21">
      <c r="T1243" s="64"/>
      <c r="U1243"/>
    </row>
    <row r="1244" spans="20:21">
      <c r="T1244" s="64"/>
      <c r="U1244"/>
    </row>
    <row r="1245" spans="20:21">
      <c r="T1245" s="64"/>
      <c r="U1245"/>
    </row>
    <row r="1246" spans="20:21">
      <c r="T1246" s="64"/>
      <c r="U1246"/>
    </row>
    <row r="1247" spans="20:21">
      <c r="T1247" s="64"/>
      <c r="U1247"/>
    </row>
    <row r="1248" spans="20:21">
      <c r="T1248" s="64"/>
      <c r="U1248"/>
    </row>
    <row r="1249" spans="20:21">
      <c r="T1249" s="64"/>
      <c r="U1249"/>
    </row>
    <row r="1250" spans="20:21">
      <c r="T1250" s="64"/>
      <c r="U1250"/>
    </row>
    <row r="1251" spans="20:21">
      <c r="T1251" s="64"/>
      <c r="U1251"/>
    </row>
    <row r="1252" spans="20:21">
      <c r="T1252" s="64"/>
      <c r="U1252"/>
    </row>
    <row r="1253" spans="20:21">
      <c r="T1253" s="64"/>
      <c r="U1253"/>
    </row>
    <row r="1254" spans="20:21">
      <c r="T1254" s="64"/>
      <c r="U1254"/>
    </row>
    <row r="1255" spans="20:21">
      <c r="T1255" s="64"/>
      <c r="U1255"/>
    </row>
    <row r="1256" spans="20:21">
      <c r="T1256" s="64"/>
      <c r="U1256"/>
    </row>
    <row r="1257" spans="20:21">
      <c r="T1257" s="64"/>
      <c r="U1257"/>
    </row>
    <row r="1258" spans="20:21">
      <c r="T1258" s="64"/>
      <c r="U1258"/>
    </row>
    <row r="1259" spans="20:21">
      <c r="T1259" s="64"/>
      <c r="U1259"/>
    </row>
    <row r="1260" spans="20:21">
      <c r="T1260" s="64"/>
      <c r="U1260"/>
    </row>
    <row r="1261" spans="20:21">
      <c r="T1261" s="64"/>
      <c r="U1261"/>
    </row>
    <row r="1262" spans="20:21">
      <c r="T1262" s="64"/>
      <c r="U1262"/>
    </row>
    <row r="1263" spans="20:21">
      <c r="T1263" s="64"/>
      <c r="U1263"/>
    </row>
    <row r="1264" spans="20:21">
      <c r="T1264" s="64"/>
      <c r="U1264"/>
    </row>
    <row r="1265" spans="20:21">
      <c r="T1265" s="64"/>
      <c r="U1265"/>
    </row>
    <row r="1266" spans="20:21">
      <c r="T1266" s="64"/>
      <c r="U1266"/>
    </row>
    <row r="1267" spans="20:21">
      <c r="T1267" s="64"/>
      <c r="U1267"/>
    </row>
    <row r="1268" spans="20:21">
      <c r="T1268" s="64"/>
      <c r="U1268"/>
    </row>
    <row r="1269" spans="20:21">
      <c r="T1269" s="64"/>
      <c r="U1269"/>
    </row>
    <row r="1270" spans="20:21">
      <c r="T1270" s="64"/>
      <c r="U1270"/>
    </row>
    <row r="1271" spans="20:21">
      <c r="T1271" s="64"/>
      <c r="U1271"/>
    </row>
    <row r="1272" spans="20:21">
      <c r="T1272" s="64"/>
      <c r="U1272"/>
    </row>
    <row r="1273" spans="20:21">
      <c r="T1273" s="64"/>
      <c r="U1273"/>
    </row>
    <row r="1274" spans="20:21">
      <c r="T1274" s="64"/>
      <c r="U1274"/>
    </row>
    <row r="1275" spans="20:21">
      <c r="T1275" s="64"/>
      <c r="U1275"/>
    </row>
    <row r="1276" spans="20:21">
      <c r="T1276" s="64"/>
      <c r="U1276"/>
    </row>
    <row r="1277" spans="20:21">
      <c r="T1277" s="64"/>
      <c r="U1277"/>
    </row>
    <row r="1278" spans="20:21">
      <c r="T1278" s="64"/>
      <c r="U1278"/>
    </row>
    <row r="1279" spans="20:21">
      <c r="T1279" s="64"/>
      <c r="U1279"/>
    </row>
    <row r="1280" spans="20:21">
      <c r="T1280" s="64"/>
      <c r="U1280"/>
    </row>
    <row r="1281" spans="20:21">
      <c r="T1281" s="64"/>
      <c r="U1281"/>
    </row>
    <row r="1282" spans="20:21">
      <c r="T1282" s="64"/>
      <c r="U1282"/>
    </row>
    <row r="1283" spans="20:21">
      <c r="T1283" s="64"/>
      <c r="U1283"/>
    </row>
    <row r="1284" spans="20:21">
      <c r="T1284" s="64"/>
      <c r="U1284"/>
    </row>
    <row r="1285" spans="20:21">
      <c r="T1285" s="64"/>
      <c r="U1285"/>
    </row>
    <row r="1286" spans="20:21">
      <c r="T1286" s="64"/>
      <c r="U1286"/>
    </row>
    <row r="1287" spans="20:21">
      <c r="T1287" s="64"/>
      <c r="U1287"/>
    </row>
    <row r="1288" spans="20:21">
      <c r="T1288" s="64"/>
      <c r="U1288"/>
    </row>
    <row r="1289" spans="20:21">
      <c r="T1289" s="64"/>
      <c r="U1289"/>
    </row>
    <row r="1290" spans="20:21">
      <c r="T1290" s="64"/>
      <c r="U1290"/>
    </row>
    <row r="1291" spans="20:21">
      <c r="T1291" s="64"/>
      <c r="U1291"/>
    </row>
    <row r="1292" spans="20:21">
      <c r="T1292" s="64"/>
      <c r="U1292"/>
    </row>
    <row r="1293" spans="20:21">
      <c r="T1293" s="64"/>
      <c r="U1293"/>
    </row>
    <row r="1294" spans="20:21">
      <c r="T1294" s="64"/>
      <c r="U1294"/>
    </row>
    <row r="1295" spans="20:21">
      <c r="T1295" s="64"/>
      <c r="U1295"/>
    </row>
    <row r="1296" spans="20:21">
      <c r="T1296" s="64"/>
      <c r="U1296"/>
    </row>
    <row r="1297" spans="20:21">
      <c r="T1297" s="64"/>
      <c r="U1297"/>
    </row>
    <row r="1298" spans="20:21">
      <c r="T1298" s="64"/>
      <c r="U1298"/>
    </row>
    <row r="1299" spans="20:21">
      <c r="T1299" s="64"/>
      <c r="U1299"/>
    </row>
    <row r="1300" spans="20:21">
      <c r="T1300" s="64"/>
      <c r="U1300"/>
    </row>
    <row r="1301" spans="20:21">
      <c r="T1301" s="64"/>
      <c r="U1301"/>
    </row>
    <row r="1302" spans="20:21">
      <c r="T1302" s="64"/>
      <c r="U1302"/>
    </row>
    <row r="1303" spans="20:21">
      <c r="T1303" s="64"/>
      <c r="U1303"/>
    </row>
    <row r="1304" spans="20:21">
      <c r="T1304" s="64"/>
      <c r="U1304"/>
    </row>
    <row r="1305" spans="20:21">
      <c r="T1305" s="64"/>
      <c r="U1305"/>
    </row>
    <row r="1306" spans="20:21">
      <c r="T1306" s="64"/>
      <c r="U1306"/>
    </row>
    <row r="1307" spans="20:21">
      <c r="T1307" s="64"/>
      <c r="U1307"/>
    </row>
    <row r="1308" spans="20:21">
      <c r="T1308" s="64"/>
      <c r="U1308"/>
    </row>
    <row r="1309" spans="20:21">
      <c r="T1309" s="64"/>
      <c r="U1309"/>
    </row>
    <row r="1310" spans="20:21">
      <c r="T1310" s="64"/>
      <c r="U1310"/>
    </row>
    <row r="1311" spans="20:21">
      <c r="T1311" s="64"/>
      <c r="U1311"/>
    </row>
    <row r="1312" spans="20:21">
      <c r="T1312" s="64"/>
      <c r="U1312"/>
    </row>
    <row r="1313" spans="20:21">
      <c r="T1313" s="64"/>
      <c r="U1313"/>
    </row>
    <row r="1314" spans="20:21">
      <c r="T1314" s="64"/>
      <c r="U1314"/>
    </row>
    <row r="1315" spans="20:21">
      <c r="T1315" s="64"/>
      <c r="U1315"/>
    </row>
    <row r="1316" spans="20:21">
      <c r="T1316" s="64"/>
      <c r="U1316"/>
    </row>
    <row r="1317" spans="20:21">
      <c r="T1317" s="64"/>
      <c r="U1317"/>
    </row>
    <row r="1318" spans="20:21">
      <c r="T1318" s="64"/>
      <c r="U1318"/>
    </row>
    <row r="1319" spans="20:21">
      <c r="T1319" s="64"/>
      <c r="U1319"/>
    </row>
    <row r="1320" spans="20:21">
      <c r="T1320" s="64"/>
      <c r="U1320"/>
    </row>
    <row r="1321" spans="20:21">
      <c r="T1321" s="64"/>
      <c r="U1321"/>
    </row>
    <row r="1322" spans="20:21">
      <c r="T1322" s="64"/>
      <c r="U1322"/>
    </row>
    <row r="1323" spans="20:21">
      <c r="T1323" s="64"/>
      <c r="U1323"/>
    </row>
    <row r="1324" spans="20:21">
      <c r="T1324" s="64"/>
      <c r="U1324"/>
    </row>
    <row r="1325" spans="20:21">
      <c r="T1325" s="64"/>
      <c r="U1325"/>
    </row>
    <row r="1326" spans="20:21">
      <c r="T1326" s="64"/>
      <c r="U1326"/>
    </row>
    <row r="1327" spans="20:21">
      <c r="T1327" s="64"/>
      <c r="U1327"/>
    </row>
    <row r="1328" spans="20:21">
      <c r="T1328" s="64"/>
      <c r="U1328"/>
    </row>
    <row r="1329" spans="20:21">
      <c r="T1329" s="64"/>
      <c r="U1329"/>
    </row>
    <row r="1330" spans="20:21">
      <c r="T1330" s="64"/>
      <c r="U1330"/>
    </row>
    <row r="1331" spans="20:21">
      <c r="T1331" s="64"/>
      <c r="U1331"/>
    </row>
    <row r="1332" spans="20:21">
      <c r="T1332" s="64"/>
      <c r="U1332"/>
    </row>
    <row r="1333" spans="20:21">
      <c r="T1333" s="64"/>
      <c r="U1333"/>
    </row>
    <row r="1334" spans="20:21">
      <c r="T1334" s="64"/>
      <c r="U1334"/>
    </row>
    <row r="1335" spans="20:21">
      <c r="T1335" s="64"/>
      <c r="U1335"/>
    </row>
    <row r="1336" spans="20:21">
      <c r="T1336" s="64"/>
      <c r="U1336"/>
    </row>
    <row r="1337" spans="20:21">
      <c r="T1337" s="64"/>
      <c r="U1337"/>
    </row>
    <row r="1338" spans="20:21">
      <c r="T1338" s="64"/>
      <c r="U1338"/>
    </row>
    <row r="1339" spans="20:21">
      <c r="T1339" s="64"/>
      <c r="U1339"/>
    </row>
    <row r="1340" spans="20:21">
      <c r="T1340" s="64"/>
      <c r="U1340"/>
    </row>
    <row r="1341" spans="20:21">
      <c r="T1341" s="64"/>
      <c r="U1341"/>
    </row>
    <row r="1342" spans="20:21">
      <c r="T1342" s="64"/>
      <c r="U1342"/>
    </row>
    <row r="1343" spans="20:21">
      <c r="T1343" s="64"/>
      <c r="U1343"/>
    </row>
    <row r="1344" spans="20:21">
      <c r="T1344" s="64"/>
      <c r="U1344"/>
    </row>
    <row r="1345" spans="20:21">
      <c r="T1345" s="64"/>
      <c r="U1345"/>
    </row>
    <row r="1346" spans="20:21">
      <c r="T1346" s="64"/>
      <c r="U1346"/>
    </row>
    <row r="1347" spans="20:21">
      <c r="T1347" s="64"/>
      <c r="U1347"/>
    </row>
    <row r="1348" spans="20:21">
      <c r="T1348" s="64"/>
      <c r="U1348"/>
    </row>
    <row r="1349" spans="20:21">
      <c r="T1349" s="64"/>
      <c r="U1349"/>
    </row>
    <row r="1350" spans="20:21">
      <c r="T1350" s="64"/>
      <c r="U1350"/>
    </row>
    <row r="1351" spans="20:21">
      <c r="T1351" s="64"/>
      <c r="U1351"/>
    </row>
    <row r="1352" spans="20:21">
      <c r="T1352" s="64"/>
      <c r="U1352"/>
    </row>
    <row r="1353" spans="20:21">
      <c r="T1353" s="64"/>
      <c r="U1353"/>
    </row>
    <row r="1354" spans="20:21">
      <c r="T1354" s="64"/>
      <c r="U1354"/>
    </row>
    <row r="1355" spans="20:21">
      <c r="T1355" s="64"/>
      <c r="U1355"/>
    </row>
    <row r="1356" spans="20:21">
      <c r="T1356" s="64"/>
      <c r="U1356"/>
    </row>
    <row r="1357" spans="20:21">
      <c r="T1357" s="64"/>
      <c r="U1357"/>
    </row>
    <row r="1358" spans="20:21">
      <c r="T1358" s="64"/>
      <c r="U1358"/>
    </row>
    <row r="1359" spans="20:21">
      <c r="T1359" s="64"/>
      <c r="U1359"/>
    </row>
    <row r="1360" spans="20:21">
      <c r="T1360" s="64"/>
      <c r="U1360"/>
    </row>
    <row r="1361" spans="20:21">
      <c r="T1361" s="64"/>
      <c r="U1361"/>
    </row>
    <row r="1362" spans="20:21">
      <c r="T1362" s="64"/>
      <c r="U1362"/>
    </row>
    <row r="1363" spans="20:21">
      <c r="T1363" s="64"/>
      <c r="U1363"/>
    </row>
    <row r="1364" spans="20:21">
      <c r="T1364" s="64"/>
      <c r="U1364"/>
    </row>
    <row r="1365" spans="20:21">
      <c r="T1365" s="64"/>
      <c r="U1365"/>
    </row>
    <row r="1366" spans="20:21">
      <c r="T1366" s="64"/>
      <c r="U1366"/>
    </row>
    <row r="1367" spans="20:21">
      <c r="T1367" s="64"/>
      <c r="U1367"/>
    </row>
    <row r="1368" spans="20:21">
      <c r="T1368" s="64"/>
      <c r="U1368"/>
    </row>
    <row r="1369" spans="20:21">
      <c r="T1369" s="64"/>
      <c r="U1369"/>
    </row>
    <row r="1370" spans="20:21">
      <c r="T1370" s="64"/>
      <c r="U1370"/>
    </row>
    <row r="1371" spans="20:21">
      <c r="T1371" s="64"/>
      <c r="U1371"/>
    </row>
    <row r="1372" spans="20:21">
      <c r="T1372" s="64"/>
      <c r="U1372"/>
    </row>
    <row r="1373" spans="20:21">
      <c r="T1373" s="64"/>
      <c r="U1373"/>
    </row>
    <row r="1374" spans="20:21">
      <c r="T1374" s="64"/>
      <c r="U1374"/>
    </row>
    <row r="1375" spans="20:21">
      <c r="T1375" s="64"/>
      <c r="U1375"/>
    </row>
    <row r="1376" spans="20:21">
      <c r="T1376" s="64"/>
      <c r="U1376"/>
    </row>
    <row r="1377" spans="20:21">
      <c r="T1377" s="64"/>
      <c r="U1377"/>
    </row>
    <row r="1378" spans="20:21">
      <c r="T1378" s="64"/>
      <c r="U1378"/>
    </row>
    <row r="1379" spans="20:21">
      <c r="T1379" s="64"/>
      <c r="U1379"/>
    </row>
    <row r="1380" spans="20:21">
      <c r="T1380" s="64"/>
      <c r="U1380"/>
    </row>
    <row r="1381" spans="20:21">
      <c r="T1381" s="64"/>
      <c r="U1381"/>
    </row>
    <row r="1382" spans="20:21">
      <c r="T1382" s="64"/>
      <c r="U1382"/>
    </row>
    <row r="1383" spans="20:21">
      <c r="T1383" s="64"/>
      <c r="U1383"/>
    </row>
    <row r="1384" spans="20:21">
      <c r="T1384" s="64"/>
      <c r="U1384"/>
    </row>
    <row r="1385" spans="20:21">
      <c r="T1385" s="64"/>
      <c r="U1385"/>
    </row>
    <row r="1386" spans="20:21">
      <c r="T1386" s="64"/>
      <c r="U1386"/>
    </row>
    <row r="1387" spans="20:21">
      <c r="T1387" s="64"/>
      <c r="U1387"/>
    </row>
    <row r="1388" spans="20:21">
      <c r="T1388" s="64"/>
      <c r="U1388"/>
    </row>
    <row r="1389" spans="20:21">
      <c r="T1389" s="64"/>
      <c r="U1389"/>
    </row>
    <row r="1390" spans="20:21">
      <c r="T1390" s="64"/>
      <c r="U1390"/>
    </row>
    <row r="1391" spans="20:21">
      <c r="T1391" s="64"/>
      <c r="U1391"/>
    </row>
    <row r="1392" spans="20:21">
      <c r="T1392" s="64"/>
      <c r="U1392"/>
    </row>
    <row r="1393" spans="20:21">
      <c r="T1393" s="64"/>
      <c r="U1393"/>
    </row>
    <row r="1394" spans="20:21">
      <c r="T1394" s="64"/>
      <c r="U1394"/>
    </row>
    <row r="1395" spans="20:21">
      <c r="T1395" s="64"/>
      <c r="U1395"/>
    </row>
    <row r="1396" spans="20:21">
      <c r="T1396" s="64"/>
      <c r="U1396"/>
    </row>
    <row r="1397" spans="20:21">
      <c r="T1397" s="64"/>
      <c r="U1397"/>
    </row>
    <row r="1398" spans="20:21">
      <c r="T1398" s="64"/>
      <c r="U1398"/>
    </row>
    <row r="1399" spans="20:21">
      <c r="T1399" s="64"/>
      <c r="U1399"/>
    </row>
    <row r="1400" spans="20:21">
      <c r="T1400" s="64"/>
      <c r="U1400"/>
    </row>
    <row r="1401" spans="20:21">
      <c r="T1401" s="64"/>
      <c r="U1401"/>
    </row>
    <row r="1402" spans="20:21">
      <c r="T1402" s="64"/>
      <c r="U1402"/>
    </row>
    <row r="1403" spans="20:21">
      <c r="T1403" s="64"/>
      <c r="U1403"/>
    </row>
    <row r="1404" spans="20:21">
      <c r="T1404" s="64"/>
      <c r="U1404"/>
    </row>
    <row r="1405" spans="20:21">
      <c r="T1405" s="64"/>
      <c r="U1405"/>
    </row>
    <row r="1406" spans="20:21">
      <c r="T1406" s="64"/>
      <c r="U1406"/>
    </row>
    <row r="1407" spans="20:21">
      <c r="T1407" s="64"/>
      <c r="U1407"/>
    </row>
    <row r="1408" spans="20:21">
      <c r="T1408" s="64"/>
      <c r="U1408"/>
    </row>
    <row r="1409" spans="20:21">
      <c r="T1409" s="64"/>
      <c r="U1409"/>
    </row>
    <row r="1410" spans="20:21">
      <c r="T1410" s="64"/>
      <c r="U1410"/>
    </row>
    <row r="1411" spans="20:21">
      <c r="T1411" s="64"/>
      <c r="U1411"/>
    </row>
    <row r="1412" spans="20:21">
      <c r="T1412" s="64"/>
      <c r="U1412"/>
    </row>
    <row r="1413" spans="20:21">
      <c r="T1413" s="64"/>
      <c r="U1413"/>
    </row>
    <row r="1414" spans="20:21">
      <c r="T1414" s="64"/>
      <c r="U1414"/>
    </row>
    <row r="1415" spans="20:21">
      <c r="T1415" s="64"/>
      <c r="U1415"/>
    </row>
    <row r="1416" spans="20:21">
      <c r="T1416" s="64"/>
      <c r="U1416"/>
    </row>
    <row r="1417" spans="20:21">
      <c r="T1417" s="64"/>
      <c r="U1417"/>
    </row>
    <row r="1418" spans="20:21">
      <c r="T1418" s="64"/>
      <c r="U1418"/>
    </row>
    <row r="1419" spans="20:21">
      <c r="T1419" s="64"/>
      <c r="U1419"/>
    </row>
    <row r="1420" spans="20:21">
      <c r="T1420" s="64"/>
      <c r="U1420"/>
    </row>
    <row r="1421" spans="20:21">
      <c r="T1421" s="64"/>
      <c r="U1421"/>
    </row>
    <row r="1422" spans="20:21">
      <c r="T1422" s="64"/>
      <c r="U1422"/>
    </row>
    <row r="1423" spans="20:21">
      <c r="T1423" s="64"/>
      <c r="U1423"/>
    </row>
    <row r="1424" spans="20:21">
      <c r="T1424" s="64"/>
      <c r="U1424"/>
    </row>
    <row r="1425" spans="20:21">
      <c r="T1425" s="64"/>
      <c r="U1425"/>
    </row>
    <row r="1426" spans="20:21">
      <c r="T1426" s="64"/>
      <c r="U1426"/>
    </row>
    <row r="1427" spans="20:21">
      <c r="T1427" s="64"/>
      <c r="U1427"/>
    </row>
    <row r="1428" spans="20:21">
      <c r="T1428" s="64"/>
      <c r="U1428"/>
    </row>
    <row r="1429" spans="20:21">
      <c r="T1429" s="64"/>
      <c r="U1429"/>
    </row>
    <row r="1430" spans="20:21">
      <c r="T1430" s="64"/>
      <c r="U1430"/>
    </row>
    <row r="1431" spans="20:21">
      <c r="T1431" s="64"/>
      <c r="U1431"/>
    </row>
    <row r="1432" spans="20:21">
      <c r="T1432" s="64"/>
      <c r="U1432"/>
    </row>
    <row r="1433" spans="20:21">
      <c r="T1433" s="64"/>
      <c r="U1433"/>
    </row>
    <row r="1434" spans="20:21">
      <c r="T1434" s="64"/>
      <c r="U1434"/>
    </row>
    <row r="1435" spans="20:21">
      <c r="T1435" s="64"/>
      <c r="U1435"/>
    </row>
    <row r="1436" spans="20:21">
      <c r="T1436" s="64"/>
      <c r="U1436"/>
    </row>
    <row r="1437" spans="20:21">
      <c r="T1437" s="64"/>
      <c r="U1437"/>
    </row>
    <row r="1438" spans="20:21">
      <c r="T1438" s="64"/>
      <c r="U1438"/>
    </row>
    <row r="1439" spans="20:21">
      <c r="T1439" s="64"/>
      <c r="U1439"/>
    </row>
    <row r="1440" spans="20:21">
      <c r="T1440" s="64"/>
      <c r="U1440"/>
    </row>
    <row r="1441" spans="20:21">
      <c r="T1441" s="64"/>
      <c r="U1441"/>
    </row>
    <row r="1442" spans="20:21">
      <c r="T1442" s="64"/>
      <c r="U1442"/>
    </row>
    <row r="1443" spans="20:21">
      <c r="T1443" s="64"/>
      <c r="U1443"/>
    </row>
    <row r="1444" spans="20:21">
      <c r="T1444" s="64"/>
      <c r="U1444"/>
    </row>
    <row r="1445" spans="20:21">
      <c r="T1445" s="64"/>
      <c r="U1445"/>
    </row>
    <row r="1446" spans="20:21">
      <c r="T1446" s="64"/>
      <c r="U1446"/>
    </row>
    <row r="1447" spans="20:21">
      <c r="T1447" s="64"/>
      <c r="U1447"/>
    </row>
    <row r="1448" spans="20:21">
      <c r="T1448" s="64"/>
      <c r="U1448"/>
    </row>
    <row r="1449" spans="20:21">
      <c r="T1449" s="64"/>
      <c r="U1449"/>
    </row>
    <row r="1450" spans="20:21">
      <c r="T1450" s="64"/>
      <c r="U1450"/>
    </row>
    <row r="1451" spans="20:21">
      <c r="T1451" s="64"/>
      <c r="U1451"/>
    </row>
    <row r="1452" spans="20:21">
      <c r="T1452" s="64"/>
      <c r="U1452"/>
    </row>
    <row r="1453" spans="20:21">
      <c r="T1453" s="64"/>
      <c r="U1453"/>
    </row>
    <row r="1454" spans="20:21">
      <c r="T1454" s="64"/>
      <c r="U1454"/>
    </row>
    <row r="1455" spans="20:21">
      <c r="T1455" s="64"/>
      <c r="U1455"/>
    </row>
    <row r="1456" spans="20:21">
      <c r="T1456" s="64"/>
      <c r="U1456"/>
    </row>
    <row r="1457" spans="20:21">
      <c r="T1457" s="64"/>
      <c r="U1457"/>
    </row>
    <row r="1458" spans="20:21">
      <c r="T1458" s="64"/>
      <c r="U1458"/>
    </row>
    <row r="1459" spans="20:21">
      <c r="T1459" s="64"/>
      <c r="U1459"/>
    </row>
    <row r="1460" spans="20:21">
      <c r="T1460" s="64"/>
      <c r="U1460"/>
    </row>
    <row r="1461" spans="20:21">
      <c r="T1461" s="64"/>
      <c r="U1461"/>
    </row>
    <row r="1462" spans="20:21">
      <c r="T1462" s="64"/>
      <c r="U1462"/>
    </row>
    <row r="1463" spans="20:21">
      <c r="T1463" s="64"/>
      <c r="U1463"/>
    </row>
    <row r="1464" spans="20:21">
      <c r="T1464" s="64"/>
      <c r="U1464"/>
    </row>
    <row r="1465" spans="20:21">
      <c r="T1465" s="64"/>
      <c r="U1465"/>
    </row>
    <row r="1466" spans="20:21">
      <c r="T1466" s="64"/>
      <c r="U1466"/>
    </row>
    <row r="1467" spans="20:21">
      <c r="T1467" s="64"/>
      <c r="U1467"/>
    </row>
    <row r="1468" spans="20:21">
      <c r="T1468" s="64"/>
      <c r="U1468"/>
    </row>
    <row r="1469" spans="20:21">
      <c r="T1469" s="64"/>
      <c r="U1469"/>
    </row>
    <row r="1470" spans="20:21">
      <c r="T1470" s="64"/>
      <c r="U1470"/>
    </row>
    <row r="1471" spans="20:21">
      <c r="T1471" s="64"/>
      <c r="U1471"/>
    </row>
    <row r="1472" spans="20:21">
      <c r="T1472" s="64"/>
      <c r="U1472"/>
    </row>
    <row r="1473" spans="20:21">
      <c r="T1473" s="64"/>
      <c r="U1473"/>
    </row>
    <row r="1474" spans="20:21">
      <c r="T1474" s="64"/>
      <c r="U1474"/>
    </row>
    <row r="1475" spans="20:21">
      <c r="T1475" s="64"/>
      <c r="U1475"/>
    </row>
    <row r="1476" spans="20:21">
      <c r="T1476" s="64"/>
      <c r="U1476"/>
    </row>
    <row r="1477" spans="20:21">
      <c r="T1477" s="64"/>
      <c r="U1477"/>
    </row>
    <row r="1478" spans="20:21">
      <c r="T1478" s="64"/>
      <c r="U1478"/>
    </row>
    <row r="1479" spans="20:21">
      <c r="T1479" s="64"/>
      <c r="U1479"/>
    </row>
    <row r="1480" spans="20:21">
      <c r="T1480" s="64"/>
      <c r="U1480"/>
    </row>
    <row r="1481" spans="20:21">
      <c r="T1481" s="64"/>
      <c r="U1481"/>
    </row>
    <row r="1482" spans="20:21">
      <c r="T1482" s="64"/>
      <c r="U1482"/>
    </row>
    <row r="1483" spans="20:21">
      <c r="T1483" s="64"/>
      <c r="U1483"/>
    </row>
    <row r="1484" spans="20:21">
      <c r="T1484" s="64"/>
      <c r="U1484"/>
    </row>
    <row r="1485" spans="20:21">
      <c r="T1485" s="64"/>
      <c r="U1485"/>
    </row>
    <row r="1486" spans="20:21">
      <c r="T1486" s="64"/>
      <c r="U1486"/>
    </row>
    <row r="1487" spans="20:21">
      <c r="T1487" s="64"/>
      <c r="U1487"/>
    </row>
    <row r="1488" spans="20:21">
      <c r="T1488" s="64"/>
      <c r="U1488"/>
    </row>
    <row r="1489" spans="20:21">
      <c r="T1489" s="64"/>
      <c r="U1489"/>
    </row>
    <row r="1490" spans="20:21">
      <c r="T1490" s="64"/>
      <c r="U1490"/>
    </row>
    <row r="1491" spans="20:21">
      <c r="T1491" s="64"/>
      <c r="U1491"/>
    </row>
    <row r="1492" spans="20:21">
      <c r="T1492" s="64"/>
      <c r="U1492"/>
    </row>
    <row r="1493" spans="20:21">
      <c r="T1493" s="64"/>
      <c r="U1493"/>
    </row>
    <row r="1494" spans="20:21">
      <c r="T1494" s="64"/>
      <c r="U1494"/>
    </row>
    <row r="1495" spans="20:21">
      <c r="T1495" s="64"/>
      <c r="U1495"/>
    </row>
    <row r="1496" spans="20:21">
      <c r="T1496" s="64"/>
      <c r="U1496"/>
    </row>
    <row r="1497" spans="20:21">
      <c r="T1497" s="64"/>
      <c r="U1497"/>
    </row>
    <row r="1498" spans="20:21">
      <c r="T1498" s="64"/>
      <c r="U1498"/>
    </row>
    <row r="1499" spans="20:21">
      <c r="T1499" s="64"/>
      <c r="U1499"/>
    </row>
    <row r="1500" spans="20:21">
      <c r="T1500" s="64"/>
      <c r="U1500"/>
    </row>
    <row r="1501" spans="20:21">
      <c r="T1501" s="64"/>
      <c r="U1501"/>
    </row>
    <row r="1502" spans="20:21">
      <c r="T1502" s="64"/>
      <c r="U1502"/>
    </row>
    <row r="1503" spans="20:21">
      <c r="T1503" s="64"/>
      <c r="U1503"/>
    </row>
    <row r="1504" spans="20:21">
      <c r="T1504" s="64"/>
      <c r="U1504"/>
    </row>
    <row r="1505" spans="20:21">
      <c r="T1505" s="64"/>
      <c r="U1505"/>
    </row>
    <row r="1506" spans="20:21">
      <c r="T1506" s="64"/>
      <c r="U1506"/>
    </row>
    <row r="1507" spans="20:21">
      <c r="T1507" s="64"/>
      <c r="U1507"/>
    </row>
    <row r="1508" spans="20:21">
      <c r="T1508" s="64"/>
      <c r="U1508"/>
    </row>
    <row r="1509" spans="20:21">
      <c r="T1509" s="64"/>
      <c r="U1509"/>
    </row>
    <row r="1510" spans="20:21">
      <c r="T1510" s="64"/>
      <c r="U1510"/>
    </row>
    <row r="1511" spans="20:21">
      <c r="T1511" s="64"/>
      <c r="U1511"/>
    </row>
    <row r="1512" spans="20:21">
      <c r="T1512" s="64"/>
      <c r="U1512"/>
    </row>
    <row r="1513" spans="20:21">
      <c r="T1513" s="64"/>
      <c r="U1513"/>
    </row>
    <row r="1514" spans="20:21">
      <c r="T1514" s="64"/>
      <c r="U1514"/>
    </row>
    <row r="1515" spans="20:21">
      <c r="T1515" s="64"/>
      <c r="U1515"/>
    </row>
    <row r="1516" spans="20:21">
      <c r="T1516" s="64"/>
      <c r="U1516"/>
    </row>
    <row r="1517" spans="20:21">
      <c r="T1517" s="64"/>
      <c r="U1517"/>
    </row>
    <row r="1518" spans="20:21">
      <c r="T1518" s="64"/>
      <c r="U1518"/>
    </row>
    <row r="1519" spans="20:21">
      <c r="T1519" s="64"/>
      <c r="U1519"/>
    </row>
    <row r="1520" spans="20:21">
      <c r="T1520" s="64"/>
      <c r="U1520"/>
    </row>
    <row r="1521" spans="20:21">
      <c r="T1521" s="64"/>
      <c r="U1521"/>
    </row>
    <row r="1522" spans="20:21">
      <c r="T1522" s="64"/>
      <c r="U1522"/>
    </row>
    <row r="1523" spans="20:21">
      <c r="T1523" s="64"/>
      <c r="U1523"/>
    </row>
    <row r="1524" spans="20:21">
      <c r="T1524" s="64"/>
      <c r="U1524"/>
    </row>
    <row r="1525" spans="20:21">
      <c r="T1525" s="64"/>
      <c r="U1525"/>
    </row>
    <row r="1526" spans="20:21">
      <c r="T1526" s="64"/>
      <c r="U1526"/>
    </row>
    <row r="1527" spans="20:21">
      <c r="T1527" s="64"/>
      <c r="U1527"/>
    </row>
    <row r="1528" spans="20:21">
      <c r="T1528" s="64"/>
      <c r="U1528"/>
    </row>
    <row r="1529" spans="20:21">
      <c r="T1529" s="64"/>
      <c r="U1529"/>
    </row>
    <row r="1530" spans="20:21">
      <c r="T1530" s="64"/>
      <c r="U1530"/>
    </row>
    <row r="1531" spans="20:21">
      <c r="T1531" s="64"/>
      <c r="U1531"/>
    </row>
    <row r="1532" spans="20:21">
      <c r="T1532" s="64"/>
      <c r="U1532"/>
    </row>
    <row r="1533" spans="20:21">
      <c r="T1533" s="64"/>
      <c r="U1533"/>
    </row>
    <row r="1534" spans="20:21">
      <c r="T1534" s="64"/>
      <c r="U1534"/>
    </row>
    <row r="1535" spans="20:21">
      <c r="T1535" s="64"/>
      <c r="U1535"/>
    </row>
    <row r="1536" spans="20:21">
      <c r="T1536" s="64"/>
      <c r="U1536"/>
    </row>
    <row r="1537" spans="20:21">
      <c r="T1537" s="64"/>
      <c r="U1537"/>
    </row>
    <row r="1538" spans="20:21">
      <c r="T1538" s="64"/>
      <c r="U1538"/>
    </row>
    <row r="1539" spans="20:21">
      <c r="T1539" s="64"/>
      <c r="U1539"/>
    </row>
    <row r="1540" spans="20:21">
      <c r="T1540" s="64"/>
      <c r="U1540"/>
    </row>
    <row r="1541" spans="20:21">
      <c r="T1541" s="64"/>
      <c r="U1541"/>
    </row>
    <row r="1542" spans="20:21">
      <c r="T1542" s="64"/>
      <c r="U1542"/>
    </row>
    <row r="1543" spans="20:21">
      <c r="T1543" s="64"/>
      <c r="U1543"/>
    </row>
    <row r="1544" spans="20:21">
      <c r="T1544" s="64"/>
      <c r="U1544"/>
    </row>
    <row r="1545" spans="20:21">
      <c r="T1545" s="64"/>
      <c r="U1545"/>
    </row>
    <row r="1546" spans="20:21">
      <c r="T1546" s="64"/>
      <c r="U1546"/>
    </row>
    <row r="1547" spans="20:21">
      <c r="T1547" s="64"/>
      <c r="U1547"/>
    </row>
    <row r="1548" spans="20:21">
      <c r="T1548" s="64"/>
      <c r="U1548"/>
    </row>
    <row r="1549" spans="20:21">
      <c r="T1549" s="64"/>
      <c r="U1549"/>
    </row>
    <row r="1550" spans="20:21">
      <c r="T1550" s="64"/>
      <c r="U1550"/>
    </row>
    <row r="1551" spans="20:21">
      <c r="T1551" s="64"/>
      <c r="U1551"/>
    </row>
    <row r="1552" spans="20:21">
      <c r="T1552" s="64"/>
      <c r="U1552"/>
    </row>
    <row r="1553" spans="20:21">
      <c r="T1553" s="64"/>
      <c r="U1553"/>
    </row>
    <row r="1554" spans="20:21">
      <c r="T1554" s="64"/>
      <c r="U1554"/>
    </row>
    <row r="1555" spans="20:21">
      <c r="T1555" s="64"/>
      <c r="U1555"/>
    </row>
    <row r="1556" spans="20:21">
      <c r="T1556" s="64"/>
      <c r="U1556"/>
    </row>
    <row r="1557" spans="20:21">
      <c r="T1557" s="64"/>
      <c r="U1557"/>
    </row>
    <row r="1558" spans="20:21">
      <c r="T1558" s="64"/>
      <c r="U1558"/>
    </row>
    <row r="1559" spans="20:21">
      <c r="T1559" s="64"/>
      <c r="U1559"/>
    </row>
    <row r="1560" spans="20:21">
      <c r="T1560" s="64"/>
      <c r="U1560"/>
    </row>
    <row r="1561" spans="20:21">
      <c r="T1561" s="64"/>
      <c r="U1561"/>
    </row>
    <row r="1562" spans="20:21">
      <c r="T1562" s="64"/>
      <c r="U1562"/>
    </row>
    <row r="1563" spans="20:21">
      <c r="T1563" s="64"/>
      <c r="U1563"/>
    </row>
    <row r="1564" spans="20:21">
      <c r="T1564" s="64"/>
      <c r="U1564"/>
    </row>
    <row r="1565" spans="20:21">
      <c r="T1565" s="64"/>
      <c r="U1565"/>
    </row>
    <row r="1566" spans="20:21">
      <c r="T1566" s="64"/>
      <c r="U1566"/>
    </row>
    <row r="1567" spans="20:21">
      <c r="T1567" s="64"/>
      <c r="U1567"/>
    </row>
    <row r="1568" spans="20:21">
      <c r="T1568" s="64"/>
      <c r="U1568"/>
    </row>
    <row r="1569" spans="20:21">
      <c r="T1569" s="64"/>
      <c r="U1569"/>
    </row>
    <row r="1570" spans="20:21">
      <c r="T1570" s="64"/>
      <c r="U1570"/>
    </row>
    <row r="1571" spans="20:21">
      <c r="T1571" s="64"/>
      <c r="U1571"/>
    </row>
    <row r="1572" spans="20:21">
      <c r="T1572" s="64"/>
      <c r="U1572"/>
    </row>
    <row r="1573" spans="20:21">
      <c r="T1573" s="64"/>
      <c r="U1573"/>
    </row>
    <row r="1574" spans="20:21">
      <c r="T1574" s="64"/>
      <c r="U1574"/>
    </row>
    <row r="1575" spans="20:21">
      <c r="T1575" s="64"/>
      <c r="U1575"/>
    </row>
    <row r="1576" spans="20:21">
      <c r="T1576" s="64"/>
      <c r="U1576"/>
    </row>
    <row r="1577" spans="20:21">
      <c r="T1577" s="64"/>
      <c r="U1577"/>
    </row>
    <row r="1578" spans="20:21">
      <c r="T1578" s="64"/>
      <c r="U1578"/>
    </row>
    <row r="1579" spans="20:21">
      <c r="T1579" s="64"/>
      <c r="U1579"/>
    </row>
    <row r="1580" spans="20:21">
      <c r="T1580" s="64"/>
      <c r="U1580"/>
    </row>
    <row r="1581" spans="20:21">
      <c r="T1581" s="64"/>
      <c r="U1581"/>
    </row>
    <row r="1582" spans="20:21">
      <c r="T1582" s="64"/>
      <c r="U1582"/>
    </row>
    <row r="1583" spans="20:21">
      <c r="T1583" s="64"/>
      <c r="U1583"/>
    </row>
    <row r="1584" spans="20:21">
      <c r="T1584" s="64"/>
      <c r="U1584"/>
    </row>
    <row r="1585" spans="20:21">
      <c r="T1585" s="64"/>
      <c r="U1585"/>
    </row>
    <row r="1586" spans="20:21">
      <c r="T1586" s="64"/>
      <c r="U1586"/>
    </row>
    <row r="1587" spans="20:21">
      <c r="T1587" s="64"/>
      <c r="U1587"/>
    </row>
    <row r="1588" spans="20:21">
      <c r="T1588" s="64"/>
      <c r="U1588"/>
    </row>
    <row r="1589" spans="20:21">
      <c r="T1589" s="64"/>
      <c r="U1589"/>
    </row>
    <row r="1590" spans="20:21">
      <c r="T1590" s="64"/>
      <c r="U1590"/>
    </row>
    <row r="1591" spans="20:21">
      <c r="T1591" s="64"/>
      <c r="U1591"/>
    </row>
    <row r="1592" spans="20:21">
      <c r="T1592" s="64"/>
      <c r="U1592"/>
    </row>
    <row r="1593" spans="20:21">
      <c r="T1593" s="64"/>
      <c r="U1593"/>
    </row>
    <row r="1594" spans="20:21">
      <c r="T1594" s="64"/>
      <c r="U1594"/>
    </row>
    <row r="1595" spans="20:21">
      <c r="T1595" s="64"/>
      <c r="U1595"/>
    </row>
    <row r="1596" spans="20:21">
      <c r="T1596" s="64"/>
      <c r="U1596"/>
    </row>
    <row r="1597" spans="20:21">
      <c r="T1597" s="64"/>
      <c r="U1597"/>
    </row>
    <row r="1598" spans="20:21">
      <c r="T1598" s="64"/>
      <c r="U1598"/>
    </row>
    <row r="1599" spans="20:21">
      <c r="T1599" s="64"/>
      <c r="U1599"/>
    </row>
    <row r="1600" spans="20:21">
      <c r="T1600" s="64"/>
      <c r="U1600"/>
    </row>
    <row r="1601" spans="20:21">
      <c r="T1601" s="64"/>
      <c r="U1601"/>
    </row>
    <row r="1602" spans="20:21">
      <c r="T1602" s="64"/>
      <c r="U1602"/>
    </row>
    <row r="1603" spans="20:21">
      <c r="T1603" s="64"/>
      <c r="U1603"/>
    </row>
    <row r="1604" spans="20:21">
      <c r="T1604" s="64"/>
      <c r="U1604"/>
    </row>
    <row r="1605" spans="20:21">
      <c r="T1605" s="64"/>
      <c r="U1605"/>
    </row>
    <row r="1606" spans="20:21">
      <c r="T1606" s="64"/>
      <c r="U1606"/>
    </row>
    <row r="1607" spans="20:21">
      <c r="T1607" s="64"/>
      <c r="U1607"/>
    </row>
    <row r="1608" spans="20:21">
      <c r="T1608" s="64"/>
      <c r="U1608"/>
    </row>
    <row r="1609" spans="20:21">
      <c r="T1609" s="64"/>
      <c r="U1609"/>
    </row>
    <row r="1610" spans="20:21">
      <c r="T1610" s="64"/>
      <c r="U1610"/>
    </row>
    <row r="1611" spans="20:21">
      <c r="T1611" s="64"/>
      <c r="U1611"/>
    </row>
    <row r="1612" spans="20:21">
      <c r="T1612" s="64"/>
      <c r="U1612"/>
    </row>
    <row r="1613" spans="20:21">
      <c r="T1613" s="64"/>
      <c r="U1613"/>
    </row>
    <row r="1614" spans="20:21">
      <c r="T1614" s="64"/>
      <c r="U1614"/>
    </row>
    <row r="1615" spans="20:21">
      <c r="T1615" s="64"/>
      <c r="U1615"/>
    </row>
    <row r="1616" spans="20:21">
      <c r="T1616" s="64"/>
      <c r="U1616"/>
    </row>
    <row r="1617" spans="20:21">
      <c r="T1617" s="64"/>
      <c r="U1617"/>
    </row>
    <row r="1618" spans="20:21">
      <c r="T1618" s="64"/>
      <c r="U1618"/>
    </row>
    <row r="1619" spans="20:21">
      <c r="T1619" s="64"/>
      <c r="U1619"/>
    </row>
    <row r="1620" spans="20:21">
      <c r="T1620" s="64"/>
      <c r="U1620"/>
    </row>
    <row r="1621" spans="20:21">
      <c r="T1621" s="64"/>
      <c r="U1621"/>
    </row>
    <row r="1622" spans="20:21">
      <c r="T1622" s="64"/>
      <c r="U1622"/>
    </row>
    <row r="1623" spans="20:21">
      <c r="T1623" s="64"/>
      <c r="U1623"/>
    </row>
    <row r="1624" spans="20:21">
      <c r="T1624" s="64"/>
      <c r="U1624"/>
    </row>
    <row r="1625" spans="20:21">
      <c r="T1625" s="64"/>
      <c r="U1625"/>
    </row>
    <row r="1626" spans="20:21">
      <c r="T1626" s="64"/>
      <c r="U1626"/>
    </row>
    <row r="1627" spans="20:21">
      <c r="T1627" s="64"/>
      <c r="U1627"/>
    </row>
    <row r="1628" spans="20:21">
      <c r="T1628" s="64"/>
      <c r="U1628"/>
    </row>
    <row r="1629" spans="20:21">
      <c r="T1629" s="64"/>
      <c r="U1629"/>
    </row>
    <row r="1630" spans="20:21">
      <c r="T1630" s="64"/>
      <c r="U1630"/>
    </row>
    <row r="1631" spans="20:21">
      <c r="T1631" s="64"/>
      <c r="U1631"/>
    </row>
    <row r="1632" spans="20:21">
      <c r="T1632" s="64"/>
      <c r="U1632"/>
    </row>
    <row r="1633" spans="20:21">
      <c r="T1633" s="64"/>
      <c r="U1633"/>
    </row>
    <row r="1634" spans="20:21">
      <c r="T1634" s="64"/>
      <c r="U1634"/>
    </row>
    <row r="1635" spans="20:21">
      <c r="T1635" s="64"/>
      <c r="U1635"/>
    </row>
    <row r="1636" spans="20:21">
      <c r="T1636" s="64"/>
      <c r="U1636"/>
    </row>
    <row r="1637" spans="20:21">
      <c r="T1637" s="64"/>
      <c r="U1637"/>
    </row>
    <row r="1638" spans="20:21">
      <c r="T1638" s="64"/>
      <c r="U1638"/>
    </row>
    <row r="1639" spans="20:21">
      <c r="T1639" s="64"/>
      <c r="U1639"/>
    </row>
    <row r="1640" spans="20:21">
      <c r="T1640" s="64"/>
      <c r="U1640"/>
    </row>
    <row r="1641" spans="20:21">
      <c r="T1641" s="64"/>
      <c r="U1641"/>
    </row>
    <row r="1642" spans="20:21">
      <c r="T1642" s="64"/>
      <c r="U1642"/>
    </row>
    <row r="1643" spans="20:21">
      <c r="T1643" s="64"/>
      <c r="U1643"/>
    </row>
    <row r="1644" spans="20:21">
      <c r="T1644" s="64"/>
      <c r="U1644"/>
    </row>
    <row r="1645" spans="20:21">
      <c r="T1645" s="64"/>
      <c r="U1645"/>
    </row>
    <row r="1646" spans="20:21">
      <c r="T1646" s="64"/>
      <c r="U1646"/>
    </row>
    <row r="1647" spans="20:21">
      <c r="T1647" s="64"/>
      <c r="U1647"/>
    </row>
    <row r="1648" spans="20:21">
      <c r="T1648" s="64"/>
      <c r="U1648"/>
    </row>
    <row r="1649" spans="20:21">
      <c r="T1649" s="64"/>
      <c r="U1649"/>
    </row>
    <row r="1650" spans="20:21">
      <c r="T1650" s="64"/>
      <c r="U1650"/>
    </row>
    <row r="1651" spans="20:21">
      <c r="T1651" s="64"/>
      <c r="U1651"/>
    </row>
    <row r="1652" spans="20:21">
      <c r="T1652" s="64"/>
      <c r="U1652"/>
    </row>
    <row r="1653" spans="20:21">
      <c r="T1653" s="64"/>
      <c r="U1653"/>
    </row>
    <row r="1654" spans="20:21">
      <c r="T1654" s="64"/>
      <c r="U1654"/>
    </row>
    <row r="1655" spans="20:21">
      <c r="T1655" s="64"/>
      <c r="U1655"/>
    </row>
    <row r="1656" spans="20:21">
      <c r="T1656" s="64"/>
      <c r="U1656"/>
    </row>
    <row r="1657" spans="20:21">
      <c r="T1657" s="64"/>
      <c r="U1657"/>
    </row>
    <row r="1658" spans="20:21">
      <c r="T1658" s="64"/>
      <c r="U1658"/>
    </row>
    <row r="1659" spans="20:21">
      <c r="T1659" s="64"/>
      <c r="U1659"/>
    </row>
    <row r="1660" spans="20:21">
      <c r="T1660" s="64"/>
      <c r="U1660"/>
    </row>
    <row r="1661" spans="20:21">
      <c r="T1661" s="64"/>
      <c r="U1661"/>
    </row>
    <row r="1662" spans="20:21">
      <c r="T1662" s="64"/>
      <c r="U1662"/>
    </row>
    <row r="1663" spans="20:21">
      <c r="T1663" s="64"/>
      <c r="U1663"/>
    </row>
    <row r="1664" spans="20:21">
      <c r="T1664" s="64"/>
      <c r="U1664"/>
    </row>
    <row r="1665" spans="20:21">
      <c r="T1665" s="64"/>
      <c r="U1665"/>
    </row>
    <row r="1666" spans="20:21">
      <c r="T1666" s="64"/>
      <c r="U1666"/>
    </row>
    <row r="1667" spans="20:21">
      <c r="T1667" s="64"/>
      <c r="U1667"/>
    </row>
    <row r="1668" spans="20:21">
      <c r="T1668" s="64"/>
      <c r="U1668"/>
    </row>
    <row r="1669" spans="20:21">
      <c r="T1669" s="64"/>
      <c r="U1669"/>
    </row>
    <row r="1670" spans="20:21">
      <c r="T1670" s="64"/>
      <c r="U1670"/>
    </row>
    <row r="1671" spans="20:21">
      <c r="T1671" s="64"/>
      <c r="U1671"/>
    </row>
    <row r="1672" spans="20:21">
      <c r="T1672" s="64"/>
      <c r="U1672"/>
    </row>
    <row r="1673" spans="20:21">
      <c r="T1673" s="64"/>
      <c r="U1673"/>
    </row>
    <row r="1674" spans="20:21">
      <c r="T1674" s="64"/>
      <c r="U1674"/>
    </row>
    <row r="1675" spans="20:21">
      <c r="T1675" s="64"/>
      <c r="U1675"/>
    </row>
    <row r="1676" spans="20:21">
      <c r="T1676" s="64"/>
      <c r="U1676"/>
    </row>
    <row r="1677" spans="20:21">
      <c r="T1677" s="64"/>
      <c r="U1677"/>
    </row>
    <row r="1678" spans="20:21">
      <c r="T1678" s="64"/>
      <c r="U1678"/>
    </row>
    <row r="1679" spans="20:21">
      <c r="T1679" s="64"/>
      <c r="U1679"/>
    </row>
    <row r="1680" spans="20:21">
      <c r="T1680" s="64"/>
      <c r="U1680"/>
    </row>
    <row r="1681" spans="20:21">
      <c r="T1681" s="64"/>
      <c r="U1681"/>
    </row>
    <row r="1682" spans="20:21">
      <c r="T1682" s="64"/>
      <c r="U1682"/>
    </row>
    <row r="1683" spans="20:21">
      <c r="T1683" s="64"/>
      <c r="U1683"/>
    </row>
    <row r="1684" spans="20:21">
      <c r="T1684" s="64"/>
      <c r="U1684"/>
    </row>
    <row r="1685" spans="20:21">
      <c r="T1685" s="64"/>
      <c r="U1685"/>
    </row>
    <row r="1686" spans="20:21">
      <c r="T1686" s="64"/>
      <c r="U1686"/>
    </row>
    <row r="1687" spans="20:21">
      <c r="T1687" s="64"/>
      <c r="U1687"/>
    </row>
    <row r="1688" spans="20:21">
      <c r="T1688" s="64"/>
      <c r="U1688"/>
    </row>
    <row r="1689" spans="20:21">
      <c r="T1689" s="64"/>
      <c r="U1689"/>
    </row>
    <row r="1690" spans="20:21">
      <c r="T1690" s="64"/>
      <c r="U1690"/>
    </row>
    <row r="1691" spans="20:21">
      <c r="T1691" s="64"/>
      <c r="U1691"/>
    </row>
    <row r="1692" spans="20:21">
      <c r="T1692" s="64"/>
      <c r="U1692"/>
    </row>
    <row r="1693" spans="20:21">
      <c r="T1693" s="64"/>
      <c r="U1693"/>
    </row>
    <row r="1694" spans="20:21">
      <c r="T1694" s="64"/>
      <c r="U1694"/>
    </row>
    <row r="1695" spans="20:21">
      <c r="T1695" s="64"/>
      <c r="U1695"/>
    </row>
    <row r="1696" spans="20:21">
      <c r="T1696" s="64"/>
      <c r="U1696"/>
    </row>
    <row r="1697" spans="20:21">
      <c r="T1697" s="64"/>
      <c r="U1697"/>
    </row>
    <row r="1698" spans="20:21">
      <c r="T1698" s="64"/>
      <c r="U1698"/>
    </row>
    <row r="1699" spans="20:21">
      <c r="T1699" s="64"/>
      <c r="U1699"/>
    </row>
    <row r="1700" spans="20:21">
      <c r="T1700" s="64"/>
      <c r="U1700"/>
    </row>
    <row r="1701" spans="20:21">
      <c r="T1701" s="64"/>
      <c r="U1701"/>
    </row>
    <row r="1702" spans="20:21">
      <c r="T1702" s="64"/>
      <c r="U1702"/>
    </row>
    <row r="1703" spans="20:21">
      <c r="T1703" s="64"/>
      <c r="U1703"/>
    </row>
    <row r="1704" spans="20:21">
      <c r="T1704" s="64"/>
      <c r="U1704"/>
    </row>
    <row r="1705" spans="20:21">
      <c r="T1705" s="64"/>
      <c r="U1705"/>
    </row>
    <row r="1706" spans="20:21">
      <c r="T1706" s="64"/>
      <c r="U1706"/>
    </row>
    <row r="1707" spans="20:21">
      <c r="T1707" s="64"/>
      <c r="U1707"/>
    </row>
    <row r="1708" spans="20:21">
      <c r="T1708" s="64"/>
      <c r="U1708"/>
    </row>
    <row r="1709" spans="20:21">
      <c r="T1709" s="64"/>
      <c r="U1709"/>
    </row>
    <row r="1710" spans="20:21">
      <c r="T1710" s="64"/>
      <c r="U1710"/>
    </row>
    <row r="1711" spans="20:21">
      <c r="T1711" s="64"/>
      <c r="U1711"/>
    </row>
    <row r="1712" spans="20:21">
      <c r="T1712" s="64"/>
      <c r="U1712"/>
    </row>
    <row r="1713" spans="20:21">
      <c r="T1713" s="64"/>
      <c r="U1713"/>
    </row>
    <row r="1714" spans="20:21">
      <c r="T1714" s="64"/>
      <c r="U1714"/>
    </row>
    <row r="1715" spans="20:21">
      <c r="T1715" s="64"/>
      <c r="U1715"/>
    </row>
    <row r="1716" spans="20:21">
      <c r="T1716" s="64"/>
      <c r="U1716"/>
    </row>
    <row r="1717" spans="20:21">
      <c r="T1717" s="64"/>
      <c r="U1717"/>
    </row>
    <row r="1718" spans="20:21">
      <c r="T1718" s="64"/>
      <c r="U1718"/>
    </row>
    <row r="1719" spans="20:21">
      <c r="T1719" s="64"/>
      <c r="U1719"/>
    </row>
    <row r="1720" spans="20:21">
      <c r="T1720" s="64"/>
      <c r="U1720"/>
    </row>
    <row r="1721" spans="20:21">
      <c r="T1721" s="64"/>
      <c r="U1721"/>
    </row>
    <row r="1722" spans="20:21">
      <c r="T1722" s="64"/>
      <c r="U1722"/>
    </row>
    <row r="1723" spans="20:21">
      <c r="T1723" s="64"/>
      <c r="U1723"/>
    </row>
    <row r="1724" spans="20:21">
      <c r="T1724" s="64"/>
      <c r="U1724"/>
    </row>
    <row r="1725" spans="20:21">
      <c r="T1725" s="64"/>
      <c r="U1725"/>
    </row>
    <row r="1726" spans="20:21">
      <c r="T1726" s="64"/>
      <c r="U1726"/>
    </row>
    <row r="1727" spans="20:21">
      <c r="T1727" s="64"/>
      <c r="U1727"/>
    </row>
    <row r="1728" spans="20:21">
      <c r="T1728" s="64"/>
      <c r="U1728"/>
    </row>
    <row r="1729" spans="20:21">
      <c r="T1729" s="64"/>
      <c r="U1729"/>
    </row>
    <row r="1730" spans="20:21">
      <c r="T1730" s="64"/>
      <c r="U1730"/>
    </row>
    <row r="1731" spans="20:21">
      <c r="T1731" s="64"/>
      <c r="U1731"/>
    </row>
    <row r="1732" spans="20:21">
      <c r="T1732" s="64"/>
      <c r="U1732"/>
    </row>
    <row r="1733" spans="20:21">
      <c r="T1733" s="64"/>
      <c r="U1733"/>
    </row>
    <row r="1734" spans="20:21">
      <c r="T1734" s="64"/>
      <c r="U1734"/>
    </row>
    <row r="1735" spans="20:21">
      <c r="T1735" s="64"/>
      <c r="U1735"/>
    </row>
    <row r="1736" spans="20:21">
      <c r="T1736" s="64"/>
      <c r="U1736"/>
    </row>
    <row r="1737" spans="20:21">
      <c r="T1737" s="64"/>
      <c r="U1737"/>
    </row>
    <row r="1738" spans="20:21">
      <c r="T1738" s="64"/>
      <c r="U1738"/>
    </row>
    <row r="1739" spans="20:21">
      <c r="T1739" s="64"/>
      <c r="U1739"/>
    </row>
    <row r="1740" spans="20:21">
      <c r="T1740" s="64"/>
      <c r="U1740"/>
    </row>
    <row r="1741" spans="20:21">
      <c r="T1741" s="64"/>
      <c r="U1741"/>
    </row>
    <row r="1742" spans="20:21">
      <c r="T1742" s="64"/>
      <c r="U1742"/>
    </row>
    <row r="1743" spans="20:21">
      <c r="T1743" s="64"/>
      <c r="U1743"/>
    </row>
    <row r="1744" spans="20:21">
      <c r="T1744" s="64"/>
      <c r="U1744"/>
    </row>
    <row r="1745" spans="20:21">
      <c r="T1745" s="64"/>
      <c r="U1745"/>
    </row>
    <row r="1746" spans="20:21">
      <c r="T1746" s="64"/>
      <c r="U1746"/>
    </row>
    <row r="1747" spans="20:21">
      <c r="T1747" s="64"/>
      <c r="U1747"/>
    </row>
    <row r="1748" spans="20:21">
      <c r="T1748" s="64"/>
      <c r="U1748"/>
    </row>
    <row r="1749" spans="20:21">
      <c r="T1749" s="64"/>
      <c r="U1749"/>
    </row>
    <row r="1750" spans="20:21">
      <c r="T1750" s="64"/>
      <c r="U1750"/>
    </row>
    <row r="1751" spans="20:21">
      <c r="T1751" s="64"/>
      <c r="U1751"/>
    </row>
    <row r="1752" spans="20:21">
      <c r="T1752" s="64"/>
      <c r="U1752"/>
    </row>
    <row r="1753" spans="20:21">
      <c r="T1753" s="64"/>
      <c r="U1753"/>
    </row>
    <row r="1754" spans="20:21">
      <c r="T1754" s="64"/>
      <c r="U1754"/>
    </row>
    <row r="1755" spans="20:21">
      <c r="T1755" s="64"/>
      <c r="U1755"/>
    </row>
    <row r="1756" spans="20:21">
      <c r="T1756" s="64"/>
      <c r="U1756"/>
    </row>
    <row r="1757" spans="20:21">
      <c r="T1757" s="64"/>
      <c r="U1757"/>
    </row>
    <row r="1758" spans="20:21">
      <c r="T1758" s="64"/>
      <c r="U1758"/>
    </row>
    <row r="1759" spans="20:21">
      <c r="T1759" s="64"/>
      <c r="U1759"/>
    </row>
    <row r="1760" spans="20:21">
      <c r="T1760" s="64"/>
      <c r="U1760"/>
    </row>
    <row r="1761" spans="20:21">
      <c r="T1761" s="64"/>
      <c r="U1761"/>
    </row>
    <row r="1762" spans="20:21">
      <c r="T1762" s="64"/>
      <c r="U1762"/>
    </row>
    <row r="1763" spans="20:21">
      <c r="T1763" s="64"/>
      <c r="U1763"/>
    </row>
    <row r="1764" spans="20:21">
      <c r="T1764" s="64"/>
      <c r="U1764"/>
    </row>
    <row r="1765" spans="20:21">
      <c r="T1765" s="64"/>
      <c r="U1765"/>
    </row>
    <row r="1766" spans="20:21">
      <c r="T1766" s="64"/>
      <c r="U1766"/>
    </row>
    <row r="1767" spans="20:21">
      <c r="T1767" s="64"/>
      <c r="U1767"/>
    </row>
    <row r="1768" spans="20:21">
      <c r="T1768" s="64"/>
      <c r="U1768"/>
    </row>
    <row r="1769" spans="20:21">
      <c r="T1769" s="64"/>
      <c r="U1769"/>
    </row>
    <row r="1770" spans="20:21">
      <c r="T1770" s="64"/>
      <c r="U1770"/>
    </row>
    <row r="1771" spans="20:21">
      <c r="T1771" s="64"/>
      <c r="U1771"/>
    </row>
    <row r="1772" spans="20:21">
      <c r="T1772" s="64"/>
      <c r="U1772"/>
    </row>
    <row r="1773" spans="20:21">
      <c r="T1773" s="64"/>
      <c r="U1773"/>
    </row>
    <row r="1774" spans="20:21">
      <c r="T1774" s="64"/>
      <c r="U1774"/>
    </row>
    <row r="1775" spans="20:21">
      <c r="T1775" s="64"/>
      <c r="U1775"/>
    </row>
    <row r="1776" spans="20:21">
      <c r="T1776" s="64"/>
      <c r="U1776"/>
    </row>
    <row r="1777" spans="20:21">
      <c r="T1777" s="64"/>
      <c r="U1777"/>
    </row>
    <row r="1778" spans="20:21">
      <c r="T1778" s="64"/>
      <c r="U1778"/>
    </row>
    <row r="1779" spans="20:21">
      <c r="T1779" s="64"/>
      <c r="U1779"/>
    </row>
    <row r="1780" spans="20:21">
      <c r="T1780" s="64"/>
      <c r="U1780"/>
    </row>
    <row r="1781" spans="20:21">
      <c r="T1781" s="64"/>
      <c r="U1781"/>
    </row>
    <row r="1782" spans="20:21">
      <c r="T1782" s="64"/>
      <c r="U1782"/>
    </row>
    <row r="1783" spans="20:21">
      <c r="T1783" s="64"/>
      <c r="U1783"/>
    </row>
    <row r="1784" spans="20:21">
      <c r="T1784" s="64"/>
      <c r="U1784"/>
    </row>
    <row r="1785" spans="20:21">
      <c r="T1785" s="64"/>
      <c r="U1785"/>
    </row>
    <row r="1786" spans="20:21">
      <c r="T1786" s="64"/>
      <c r="U1786"/>
    </row>
    <row r="1787" spans="20:21">
      <c r="T1787" s="64"/>
      <c r="U1787"/>
    </row>
    <row r="1788" spans="20:21">
      <c r="T1788" s="64"/>
      <c r="U1788"/>
    </row>
    <row r="1789" spans="20:21">
      <c r="T1789" s="64"/>
      <c r="U1789"/>
    </row>
    <row r="1790" spans="20:21">
      <c r="T1790" s="64"/>
      <c r="U1790"/>
    </row>
    <row r="1791" spans="20:21">
      <c r="T1791" s="64"/>
      <c r="U1791"/>
    </row>
    <row r="1792" spans="20:21">
      <c r="T1792" s="64"/>
      <c r="U1792"/>
    </row>
    <row r="1793" spans="20:21">
      <c r="T1793" s="64"/>
      <c r="U1793"/>
    </row>
    <row r="1794" spans="20:21">
      <c r="T1794" s="64"/>
      <c r="U1794"/>
    </row>
    <row r="1795" spans="20:21">
      <c r="T1795" s="64"/>
      <c r="U1795"/>
    </row>
    <row r="1796" spans="20:21">
      <c r="T1796" s="64"/>
      <c r="U1796"/>
    </row>
    <row r="1797" spans="20:21">
      <c r="T1797" s="64"/>
      <c r="U1797"/>
    </row>
    <row r="1798" spans="20:21">
      <c r="T1798" s="64"/>
      <c r="U1798"/>
    </row>
    <row r="1799" spans="20:21">
      <c r="T1799" s="64"/>
      <c r="U1799"/>
    </row>
    <row r="1800" spans="20:21">
      <c r="T1800" s="64"/>
      <c r="U1800"/>
    </row>
    <row r="1801" spans="20:21">
      <c r="T1801" s="64"/>
      <c r="U1801"/>
    </row>
    <row r="1802" spans="20:21">
      <c r="T1802" s="64"/>
      <c r="U1802"/>
    </row>
    <row r="1803" spans="20:21">
      <c r="T1803" s="64"/>
      <c r="U1803"/>
    </row>
    <row r="1804" spans="20:21">
      <c r="T1804" s="64"/>
      <c r="U1804"/>
    </row>
    <row r="1805" spans="20:21">
      <c r="T1805" s="64"/>
      <c r="U1805"/>
    </row>
    <row r="1806" spans="20:21">
      <c r="T1806" s="64"/>
      <c r="U1806"/>
    </row>
    <row r="1807" spans="20:21">
      <c r="T1807" s="64"/>
      <c r="U1807"/>
    </row>
    <row r="1808" spans="20:21">
      <c r="T1808" s="64"/>
      <c r="U1808"/>
    </row>
    <row r="1809" spans="20:21">
      <c r="T1809" s="64"/>
      <c r="U1809"/>
    </row>
    <row r="1810" spans="20:21">
      <c r="T1810" s="64"/>
      <c r="U1810"/>
    </row>
    <row r="1811" spans="20:21">
      <c r="T1811" s="64"/>
      <c r="U1811"/>
    </row>
    <row r="1812" spans="20:21">
      <c r="T1812" s="64"/>
      <c r="U1812"/>
    </row>
    <row r="1813" spans="20:21">
      <c r="T1813" s="64"/>
      <c r="U1813"/>
    </row>
    <row r="1814" spans="20:21">
      <c r="T1814" s="64"/>
      <c r="U1814"/>
    </row>
    <row r="1815" spans="20:21">
      <c r="T1815" s="64"/>
      <c r="U1815"/>
    </row>
    <row r="1816" spans="20:21">
      <c r="T1816" s="64"/>
      <c r="U1816"/>
    </row>
    <row r="1817" spans="20:21">
      <c r="T1817" s="64"/>
      <c r="U1817"/>
    </row>
    <row r="1818" spans="20:21">
      <c r="T1818" s="64"/>
      <c r="U1818"/>
    </row>
    <row r="1819" spans="20:21">
      <c r="T1819" s="64"/>
      <c r="U1819"/>
    </row>
    <row r="1820" spans="20:21">
      <c r="T1820" s="64"/>
      <c r="U1820"/>
    </row>
    <row r="1821" spans="20:21">
      <c r="T1821" s="64"/>
      <c r="U1821"/>
    </row>
    <row r="1822" spans="20:21">
      <c r="T1822" s="64"/>
      <c r="U1822"/>
    </row>
    <row r="1823" spans="20:21">
      <c r="T1823" s="64"/>
      <c r="U1823"/>
    </row>
    <row r="1824" spans="20:21">
      <c r="T1824" s="64"/>
      <c r="U1824"/>
    </row>
    <row r="1825" spans="20:21">
      <c r="T1825" s="64"/>
      <c r="U1825"/>
    </row>
    <row r="1826" spans="20:21">
      <c r="T1826" s="64"/>
      <c r="U1826"/>
    </row>
    <row r="1827" spans="20:21">
      <c r="T1827" s="64"/>
      <c r="U1827"/>
    </row>
    <row r="1828" spans="20:21">
      <c r="T1828" s="64"/>
      <c r="U1828"/>
    </row>
    <row r="1829" spans="20:21">
      <c r="T1829" s="64"/>
      <c r="U1829"/>
    </row>
    <row r="1830" spans="20:21">
      <c r="T1830" s="64"/>
      <c r="U1830"/>
    </row>
    <row r="1831" spans="20:21">
      <c r="T1831" s="64"/>
      <c r="U1831"/>
    </row>
    <row r="1832" spans="20:21">
      <c r="T1832" s="64"/>
      <c r="U1832"/>
    </row>
    <row r="1833" spans="20:21">
      <c r="T1833" s="64"/>
      <c r="U1833"/>
    </row>
    <row r="1834" spans="20:21">
      <c r="T1834" s="64"/>
      <c r="U1834"/>
    </row>
    <row r="1835" spans="20:21">
      <c r="T1835" s="64"/>
      <c r="U1835"/>
    </row>
    <row r="1836" spans="20:21">
      <c r="T1836" s="64"/>
      <c r="U1836"/>
    </row>
    <row r="1837" spans="20:21">
      <c r="T1837" s="64"/>
      <c r="U1837"/>
    </row>
    <row r="1838" spans="20:21">
      <c r="T1838" s="64"/>
      <c r="U1838"/>
    </row>
    <row r="1839" spans="20:21">
      <c r="T1839" s="64"/>
      <c r="U1839"/>
    </row>
    <row r="1840" spans="20:21">
      <c r="T1840" s="64"/>
      <c r="U1840"/>
    </row>
    <row r="1841" spans="20:21">
      <c r="T1841" s="64"/>
      <c r="U1841"/>
    </row>
    <row r="1842" spans="20:21">
      <c r="T1842" s="64"/>
      <c r="U1842"/>
    </row>
    <row r="1843" spans="20:21">
      <c r="T1843" s="64"/>
      <c r="U1843"/>
    </row>
    <row r="1844" spans="20:21">
      <c r="T1844" s="64"/>
      <c r="U1844"/>
    </row>
    <row r="1845" spans="20:21">
      <c r="T1845" s="64"/>
      <c r="U1845"/>
    </row>
    <row r="1846" spans="20:21">
      <c r="T1846" s="64"/>
      <c r="U1846"/>
    </row>
    <row r="1847" spans="20:21">
      <c r="T1847" s="64"/>
      <c r="U1847"/>
    </row>
    <row r="1848" spans="20:21">
      <c r="T1848" s="64"/>
      <c r="U1848"/>
    </row>
    <row r="1849" spans="20:21">
      <c r="T1849" s="64"/>
      <c r="U1849"/>
    </row>
    <row r="1850" spans="20:21">
      <c r="T1850" s="64"/>
      <c r="U1850"/>
    </row>
    <row r="1851" spans="20:21">
      <c r="T1851" s="64"/>
      <c r="U1851"/>
    </row>
    <row r="1852" spans="20:21">
      <c r="T1852" s="64"/>
      <c r="U1852"/>
    </row>
    <row r="1853" spans="20:21">
      <c r="T1853" s="64"/>
      <c r="U1853"/>
    </row>
    <row r="1854" spans="20:21">
      <c r="T1854" s="64"/>
      <c r="U1854"/>
    </row>
    <row r="1855" spans="20:21">
      <c r="T1855" s="64"/>
      <c r="U1855"/>
    </row>
    <row r="1856" spans="20:21">
      <c r="T1856" s="64"/>
      <c r="U1856"/>
    </row>
    <row r="1857" spans="20:21">
      <c r="T1857" s="64"/>
      <c r="U1857"/>
    </row>
    <row r="1858" spans="20:21">
      <c r="T1858" s="64"/>
      <c r="U1858"/>
    </row>
    <row r="1859" spans="20:21">
      <c r="T1859" s="64"/>
      <c r="U1859"/>
    </row>
    <row r="1860" spans="20:21">
      <c r="T1860" s="64"/>
      <c r="U1860"/>
    </row>
    <row r="1861" spans="20:21">
      <c r="T1861" s="64"/>
      <c r="U1861"/>
    </row>
    <row r="1862" spans="20:21">
      <c r="T1862" s="64"/>
      <c r="U1862"/>
    </row>
    <row r="1863" spans="20:21">
      <c r="T1863" s="64"/>
      <c r="U1863"/>
    </row>
    <row r="1864" spans="20:21">
      <c r="T1864" s="64"/>
      <c r="U1864"/>
    </row>
    <row r="1865" spans="20:21">
      <c r="T1865" s="64"/>
      <c r="U1865"/>
    </row>
    <row r="1866" spans="20:21">
      <c r="T1866" s="64"/>
      <c r="U1866"/>
    </row>
    <row r="1867" spans="20:21">
      <c r="T1867" s="64"/>
      <c r="U1867"/>
    </row>
    <row r="1868" spans="20:21">
      <c r="T1868" s="64"/>
      <c r="U1868"/>
    </row>
    <row r="1869" spans="20:21">
      <c r="T1869" s="64"/>
      <c r="U1869"/>
    </row>
    <row r="1870" spans="20:21">
      <c r="T1870" s="64"/>
      <c r="U1870"/>
    </row>
    <row r="1871" spans="20:21">
      <c r="T1871" s="64"/>
      <c r="U1871"/>
    </row>
    <row r="1872" spans="20:21">
      <c r="T1872" s="64"/>
      <c r="U1872"/>
    </row>
    <row r="1873" spans="20:21">
      <c r="T1873" s="64"/>
      <c r="U1873"/>
    </row>
    <row r="1874" spans="20:21">
      <c r="T1874" s="64"/>
      <c r="U1874"/>
    </row>
    <row r="1875" spans="20:21">
      <c r="T1875" s="64"/>
      <c r="U1875"/>
    </row>
    <row r="1876" spans="20:21">
      <c r="T1876" s="64"/>
      <c r="U1876"/>
    </row>
    <row r="1877" spans="20:21">
      <c r="T1877" s="64"/>
      <c r="U1877"/>
    </row>
    <row r="1878" spans="20:21">
      <c r="T1878" s="64"/>
      <c r="U1878"/>
    </row>
    <row r="1879" spans="20:21">
      <c r="T1879" s="64"/>
      <c r="U1879"/>
    </row>
    <row r="1880" spans="20:21">
      <c r="T1880" s="64"/>
      <c r="U1880"/>
    </row>
    <row r="1881" spans="20:21">
      <c r="T1881" s="64"/>
      <c r="U1881"/>
    </row>
    <row r="1882" spans="20:21">
      <c r="T1882" s="64"/>
      <c r="U1882"/>
    </row>
    <row r="1883" spans="20:21">
      <c r="T1883" s="64"/>
      <c r="U1883"/>
    </row>
    <row r="1884" spans="20:21">
      <c r="T1884" s="64"/>
      <c r="U1884"/>
    </row>
    <row r="1885" spans="20:21">
      <c r="T1885" s="64"/>
      <c r="U1885"/>
    </row>
    <row r="1886" spans="20:21">
      <c r="T1886" s="64"/>
      <c r="U1886"/>
    </row>
    <row r="1887" spans="20:21">
      <c r="T1887" s="64"/>
      <c r="U1887"/>
    </row>
    <row r="1888" spans="20:21">
      <c r="T1888" s="64"/>
      <c r="U1888"/>
    </row>
    <row r="1889" spans="20:21">
      <c r="T1889" s="64"/>
      <c r="U1889"/>
    </row>
    <row r="1890" spans="20:21">
      <c r="T1890" s="64"/>
      <c r="U1890"/>
    </row>
    <row r="1891" spans="20:21">
      <c r="T1891" s="64"/>
      <c r="U1891"/>
    </row>
    <row r="1892" spans="20:21">
      <c r="T1892" s="64"/>
      <c r="U1892"/>
    </row>
    <row r="1893" spans="20:21">
      <c r="T1893" s="64"/>
      <c r="U1893"/>
    </row>
    <row r="1894" spans="20:21">
      <c r="T1894" s="64"/>
      <c r="U1894"/>
    </row>
    <row r="1895" spans="20:21">
      <c r="T1895" s="64"/>
      <c r="U1895"/>
    </row>
    <row r="1896" spans="20:21">
      <c r="T1896" s="64"/>
      <c r="U1896"/>
    </row>
    <row r="1897" spans="20:21">
      <c r="T1897" s="64"/>
      <c r="U1897"/>
    </row>
    <row r="1898" spans="20:21">
      <c r="T1898" s="64"/>
      <c r="U1898"/>
    </row>
    <row r="1899" spans="20:21">
      <c r="T1899" s="64"/>
      <c r="U1899"/>
    </row>
    <row r="1900" spans="20:21">
      <c r="T1900" s="64"/>
      <c r="U1900"/>
    </row>
    <row r="1901" spans="20:21">
      <c r="T1901" s="64"/>
      <c r="U1901"/>
    </row>
    <row r="1902" spans="20:21">
      <c r="T1902" s="64"/>
      <c r="U1902"/>
    </row>
    <row r="1903" spans="20:21">
      <c r="T1903" s="64"/>
      <c r="U1903"/>
    </row>
    <row r="1904" spans="20:21">
      <c r="T1904" s="64"/>
      <c r="U1904"/>
    </row>
    <row r="1905" spans="20:21">
      <c r="T1905" s="64"/>
      <c r="U1905"/>
    </row>
    <row r="1906" spans="20:21">
      <c r="T1906" s="64"/>
      <c r="U1906"/>
    </row>
    <row r="1907" spans="20:21">
      <c r="T1907" s="64"/>
      <c r="U1907"/>
    </row>
    <row r="1908" spans="20:21">
      <c r="T1908" s="64"/>
      <c r="U1908"/>
    </row>
    <row r="1909" spans="20:21">
      <c r="T1909" s="64"/>
      <c r="U1909"/>
    </row>
    <row r="1910" spans="20:21">
      <c r="T1910" s="64"/>
      <c r="U1910"/>
    </row>
    <row r="1911" spans="20:21">
      <c r="T1911" s="64"/>
      <c r="U1911"/>
    </row>
    <row r="1912" spans="20:21">
      <c r="T1912" s="64"/>
      <c r="U1912"/>
    </row>
    <row r="1913" spans="20:21">
      <c r="T1913" s="64"/>
      <c r="U1913"/>
    </row>
    <row r="1914" spans="20:21">
      <c r="T1914" s="64"/>
      <c r="U1914"/>
    </row>
    <row r="1915" spans="20:21">
      <c r="T1915" s="64"/>
      <c r="U1915"/>
    </row>
    <row r="1916" spans="20:21">
      <c r="T1916" s="64"/>
      <c r="U1916"/>
    </row>
    <row r="1917" spans="20:21">
      <c r="T1917" s="64"/>
      <c r="U1917"/>
    </row>
    <row r="1918" spans="20:21">
      <c r="T1918" s="64"/>
      <c r="U1918"/>
    </row>
    <row r="1919" spans="20:21">
      <c r="T1919" s="64"/>
      <c r="U1919"/>
    </row>
    <row r="1920" spans="20:21">
      <c r="T1920" s="64"/>
      <c r="U1920"/>
    </row>
    <row r="1921" spans="20:21">
      <c r="T1921" s="64"/>
      <c r="U1921"/>
    </row>
    <row r="1922" spans="20:21">
      <c r="T1922" s="64"/>
      <c r="U1922"/>
    </row>
    <row r="1923" spans="20:21">
      <c r="T1923" s="64"/>
      <c r="U1923"/>
    </row>
    <row r="1924" spans="20:21">
      <c r="T1924" s="64"/>
      <c r="U1924"/>
    </row>
    <row r="1925" spans="20:21">
      <c r="T1925" s="64"/>
      <c r="U1925"/>
    </row>
    <row r="1926" spans="20:21">
      <c r="T1926" s="64"/>
      <c r="U1926"/>
    </row>
    <row r="1927" spans="20:21">
      <c r="T1927" s="64"/>
      <c r="U1927"/>
    </row>
    <row r="1928" spans="20:21">
      <c r="T1928" s="64"/>
      <c r="U1928"/>
    </row>
    <row r="1929" spans="20:21">
      <c r="T1929" s="64"/>
      <c r="U1929"/>
    </row>
    <row r="1930" spans="20:21">
      <c r="T1930" s="64"/>
      <c r="U1930"/>
    </row>
    <row r="1931" spans="20:21">
      <c r="T1931" s="64"/>
      <c r="U1931"/>
    </row>
    <row r="1932" spans="20:21">
      <c r="T1932" s="64"/>
      <c r="U1932"/>
    </row>
    <row r="1933" spans="20:21">
      <c r="T1933" s="64"/>
      <c r="U1933"/>
    </row>
    <row r="1934" spans="20:21">
      <c r="T1934" s="64"/>
      <c r="U1934"/>
    </row>
    <row r="1935" spans="20:21">
      <c r="T1935" s="64"/>
      <c r="U1935"/>
    </row>
    <row r="1936" spans="20:21">
      <c r="T1936" s="64"/>
      <c r="U1936"/>
    </row>
    <row r="1937" spans="20:21">
      <c r="T1937" s="64"/>
      <c r="U1937"/>
    </row>
    <row r="1938" spans="20:21">
      <c r="T1938" s="64"/>
      <c r="U1938"/>
    </row>
    <row r="1939" spans="20:21">
      <c r="T1939" s="64"/>
      <c r="U1939"/>
    </row>
    <row r="1940" spans="20:21">
      <c r="T1940" s="64"/>
      <c r="U1940"/>
    </row>
    <row r="1941" spans="20:21">
      <c r="T1941" s="64"/>
      <c r="U1941"/>
    </row>
    <row r="1942" spans="20:21">
      <c r="T1942" s="64"/>
      <c r="U1942"/>
    </row>
    <row r="1943" spans="20:21">
      <c r="T1943" s="64"/>
      <c r="U1943"/>
    </row>
    <row r="1944" spans="20:21">
      <c r="T1944" s="64"/>
      <c r="U1944"/>
    </row>
    <row r="1945" spans="20:21">
      <c r="T1945" s="64"/>
      <c r="U1945"/>
    </row>
    <row r="1946" spans="20:21">
      <c r="T1946" s="64"/>
      <c r="U1946"/>
    </row>
    <row r="1947" spans="20:21">
      <c r="T1947" s="64"/>
      <c r="U1947"/>
    </row>
    <row r="1948" spans="20:21">
      <c r="T1948" s="64"/>
      <c r="U1948"/>
    </row>
    <row r="1949" spans="20:21">
      <c r="T1949" s="64"/>
      <c r="U1949"/>
    </row>
    <row r="1950" spans="20:21">
      <c r="T1950" s="64"/>
      <c r="U1950"/>
    </row>
    <row r="1951" spans="20:21">
      <c r="T1951" s="64"/>
      <c r="U1951"/>
    </row>
    <row r="1952" spans="20:21">
      <c r="T1952" s="64"/>
      <c r="U1952"/>
    </row>
    <row r="1953" spans="20:21">
      <c r="T1953" s="64"/>
      <c r="U1953"/>
    </row>
    <row r="1954" spans="20:21">
      <c r="T1954" s="64"/>
      <c r="U1954"/>
    </row>
    <row r="1955" spans="20:21">
      <c r="T1955" s="64"/>
      <c r="U1955"/>
    </row>
    <row r="1956" spans="20:21">
      <c r="T1956" s="64"/>
      <c r="U1956"/>
    </row>
    <row r="1957" spans="20:21">
      <c r="T1957" s="64"/>
      <c r="U1957"/>
    </row>
    <row r="1958" spans="20:21">
      <c r="T1958" s="64"/>
      <c r="U1958"/>
    </row>
    <row r="1959" spans="20:21">
      <c r="T1959" s="64"/>
      <c r="U1959"/>
    </row>
    <row r="1960" spans="20:21">
      <c r="T1960" s="64"/>
      <c r="U1960"/>
    </row>
    <row r="1961" spans="20:21">
      <c r="T1961" s="64"/>
      <c r="U1961"/>
    </row>
    <row r="1962" spans="20:21">
      <c r="T1962" s="64"/>
      <c r="U1962"/>
    </row>
    <row r="1963" spans="20:21">
      <c r="T1963" s="64"/>
      <c r="U1963"/>
    </row>
    <row r="1964" spans="20:21">
      <c r="T1964" s="64"/>
      <c r="U1964"/>
    </row>
    <row r="1965" spans="20:21">
      <c r="T1965" s="64"/>
      <c r="U1965"/>
    </row>
    <row r="1966" spans="20:21">
      <c r="T1966" s="64"/>
      <c r="U1966"/>
    </row>
    <row r="1967" spans="20:21">
      <c r="T1967" s="64"/>
      <c r="U1967"/>
    </row>
    <row r="1968" spans="20:21">
      <c r="T1968" s="64"/>
      <c r="U1968"/>
    </row>
    <row r="1969" spans="20:21">
      <c r="T1969" s="64"/>
      <c r="U1969"/>
    </row>
    <row r="1970" spans="20:21">
      <c r="T1970" s="64"/>
      <c r="U1970"/>
    </row>
    <row r="1971" spans="20:21">
      <c r="T1971" s="64"/>
      <c r="U1971"/>
    </row>
    <row r="1972" spans="20:21">
      <c r="T1972" s="64"/>
      <c r="U1972"/>
    </row>
    <row r="1973" spans="20:21">
      <c r="T1973" s="64"/>
      <c r="U1973"/>
    </row>
    <row r="1974" spans="20:21">
      <c r="T1974" s="64"/>
      <c r="U1974"/>
    </row>
    <row r="1975" spans="20:21">
      <c r="T1975" s="64"/>
      <c r="U1975"/>
    </row>
    <row r="1976" spans="20:21">
      <c r="T1976" s="64"/>
      <c r="U1976"/>
    </row>
    <row r="1977" spans="20:21">
      <c r="T1977" s="64"/>
      <c r="U1977"/>
    </row>
    <row r="1978" spans="20:21">
      <c r="T1978" s="64"/>
      <c r="U1978"/>
    </row>
    <row r="1979" spans="20:21">
      <c r="T1979" s="64"/>
      <c r="U1979"/>
    </row>
    <row r="1980" spans="20:21">
      <c r="T1980" s="64"/>
      <c r="U1980"/>
    </row>
    <row r="1981" spans="20:21">
      <c r="T1981" s="64"/>
      <c r="U1981"/>
    </row>
    <row r="1982" spans="20:21">
      <c r="T1982" s="64"/>
      <c r="U1982"/>
    </row>
    <row r="1983" spans="20:21">
      <c r="T1983" s="64"/>
      <c r="U1983"/>
    </row>
    <row r="1984" spans="20:21">
      <c r="T1984" s="64"/>
      <c r="U1984"/>
    </row>
    <row r="1985" spans="20:21">
      <c r="T1985" s="64"/>
      <c r="U1985"/>
    </row>
    <row r="1986" spans="20:21">
      <c r="T1986" s="64"/>
      <c r="U1986"/>
    </row>
    <row r="1987" spans="20:21">
      <c r="T1987" s="64"/>
      <c r="U1987"/>
    </row>
    <row r="1988" spans="20:21">
      <c r="T1988" s="64"/>
      <c r="U1988"/>
    </row>
    <row r="1989" spans="20:21">
      <c r="T1989" s="64"/>
      <c r="U1989"/>
    </row>
    <row r="1990" spans="20:21">
      <c r="T1990" s="64"/>
      <c r="U1990"/>
    </row>
    <row r="1991" spans="20:21">
      <c r="T1991" s="64"/>
      <c r="U1991"/>
    </row>
    <row r="1992" spans="20:21">
      <c r="T1992" s="64"/>
      <c r="U1992"/>
    </row>
    <row r="1993" spans="20:21">
      <c r="T1993" s="64"/>
      <c r="U1993"/>
    </row>
    <row r="1994" spans="20:21">
      <c r="T1994" s="64"/>
      <c r="U1994"/>
    </row>
    <row r="1995" spans="20:21">
      <c r="T1995" s="64"/>
      <c r="U1995"/>
    </row>
    <row r="1996" spans="20:21">
      <c r="T1996" s="64"/>
      <c r="U1996"/>
    </row>
    <row r="1997" spans="20:21">
      <c r="T1997" s="64"/>
      <c r="U1997"/>
    </row>
    <row r="1998" spans="20:21">
      <c r="T1998" s="64"/>
      <c r="U1998"/>
    </row>
    <row r="1999" spans="20:21">
      <c r="T1999" s="64"/>
      <c r="U1999"/>
    </row>
    <row r="2000" spans="20:21">
      <c r="T2000" s="64"/>
      <c r="U2000"/>
    </row>
    <row r="2001" spans="20:21">
      <c r="T2001" s="64"/>
      <c r="U2001"/>
    </row>
    <row r="2002" spans="20:21">
      <c r="T2002" s="64"/>
      <c r="U2002"/>
    </row>
    <row r="2003" spans="20:21">
      <c r="T2003" s="64"/>
      <c r="U2003"/>
    </row>
    <row r="2004" spans="20:21">
      <c r="T2004" s="64"/>
      <c r="U2004"/>
    </row>
    <row r="2005" spans="20:21">
      <c r="T2005" s="64"/>
      <c r="U2005"/>
    </row>
    <row r="2006" spans="20:21">
      <c r="T2006" s="64"/>
      <c r="U2006"/>
    </row>
    <row r="2007" spans="20:21">
      <c r="T2007" s="64"/>
      <c r="U2007"/>
    </row>
    <row r="2008" spans="20:21">
      <c r="T2008" s="64"/>
      <c r="U2008"/>
    </row>
    <row r="2009" spans="20:21">
      <c r="T2009" s="64"/>
      <c r="U2009"/>
    </row>
    <row r="2010" spans="20:21">
      <c r="T2010" s="64"/>
      <c r="U2010"/>
    </row>
    <row r="2011" spans="20:21">
      <c r="T2011" s="64"/>
      <c r="U2011"/>
    </row>
    <row r="2012" spans="20:21">
      <c r="T2012" s="64"/>
      <c r="U2012"/>
    </row>
    <row r="2013" spans="20:21">
      <c r="T2013" s="64"/>
      <c r="U2013"/>
    </row>
    <row r="2014" spans="20:21">
      <c r="T2014" s="64"/>
      <c r="U2014"/>
    </row>
    <row r="2015" spans="20:21">
      <c r="T2015" s="64"/>
      <c r="U2015"/>
    </row>
    <row r="2016" spans="20:21">
      <c r="T2016" s="64"/>
      <c r="U2016"/>
    </row>
    <row r="2017" spans="20:21">
      <c r="T2017" s="64"/>
      <c r="U2017"/>
    </row>
    <row r="2018" spans="20:21">
      <c r="T2018" s="64"/>
      <c r="U2018"/>
    </row>
    <row r="2019" spans="20:21">
      <c r="T2019" s="64"/>
      <c r="U2019"/>
    </row>
    <row r="2020" spans="20:21">
      <c r="T2020" s="64"/>
      <c r="U2020"/>
    </row>
    <row r="2021" spans="20:21">
      <c r="T2021" s="64"/>
      <c r="U2021"/>
    </row>
    <row r="2022" spans="20:21">
      <c r="T2022" s="64"/>
      <c r="U2022"/>
    </row>
    <row r="2023" spans="20:21">
      <c r="T2023" s="64"/>
      <c r="U2023"/>
    </row>
    <row r="2024" spans="20:21">
      <c r="T2024" s="64"/>
      <c r="U2024"/>
    </row>
    <row r="2025" spans="20:21">
      <c r="T2025" s="64"/>
      <c r="U2025"/>
    </row>
    <row r="2026" spans="20:21">
      <c r="T2026" s="64"/>
      <c r="U2026"/>
    </row>
    <row r="2027" spans="20:21">
      <c r="T2027" s="64"/>
      <c r="U2027"/>
    </row>
    <row r="2028" spans="20:21">
      <c r="T2028" s="64"/>
      <c r="U2028"/>
    </row>
    <row r="2029" spans="20:21">
      <c r="T2029" s="64"/>
      <c r="U2029"/>
    </row>
    <row r="2030" spans="20:21">
      <c r="T2030" s="64"/>
      <c r="U2030"/>
    </row>
    <row r="2031" spans="20:21">
      <c r="T2031" s="64"/>
      <c r="U2031"/>
    </row>
    <row r="2032" spans="20:21">
      <c r="T2032" s="64"/>
      <c r="U2032"/>
    </row>
    <row r="2033" spans="20:21">
      <c r="T2033" s="64"/>
      <c r="U2033"/>
    </row>
    <row r="2034" spans="20:21">
      <c r="T2034" s="64"/>
      <c r="U2034"/>
    </row>
    <row r="2035" spans="20:21">
      <c r="T2035" s="64"/>
      <c r="U2035"/>
    </row>
    <row r="2036" spans="20:21">
      <c r="T2036" s="64"/>
      <c r="U2036"/>
    </row>
    <row r="2037" spans="20:21">
      <c r="T2037" s="64"/>
      <c r="U2037"/>
    </row>
    <row r="2038" spans="20:21">
      <c r="T2038" s="64"/>
      <c r="U2038"/>
    </row>
    <row r="2039" spans="20:21">
      <c r="T2039" s="64"/>
      <c r="U2039"/>
    </row>
    <row r="2040" spans="20:21">
      <c r="T2040" s="64"/>
      <c r="U2040"/>
    </row>
    <row r="2041" spans="20:21">
      <c r="T2041" s="64"/>
      <c r="U2041"/>
    </row>
    <row r="2042" spans="20:21">
      <c r="T2042" s="64"/>
      <c r="U2042"/>
    </row>
    <row r="2043" spans="20:21">
      <c r="T2043" s="64"/>
      <c r="U2043"/>
    </row>
    <row r="2044" spans="20:21">
      <c r="T2044" s="64"/>
      <c r="U2044"/>
    </row>
    <row r="2045" spans="20:21">
      <c r="T2045" s="64"/>
      <c r="U2045"/>
    </row>
    <row r="2046" spans="20:21">
      <c r="T2046" s="64"/>
      <c r="U2046"/>
    </row>
    <row r="2047" spans="20:21">
      <c r="T2047" s="64"/>
      <c r="U2047"/>
    </row>
    <row r="2048" spans="20:21">
      <c r="T2048" s="64"/>
      <c r="U2048"/>
    </row>
    <row r="2049" spans="20:21">
      <c r="T2049" s="64"/>
      <c r="U2049"/>
    </row>
    <row r="2050" spans="20:21">
      <c r="T2050" s="64"/>
      <c r="U2050"/>
    </row>
    <row r="2051" spans="20:21">
      <c r="T2051" s="64"/>
      <c r="U2051"/>
    </row>
    <row r="2052" spans="20:21">
      <c r="T2052" s="64"/>
      <c r="U2052"/>
    </row>
    <row r="2053" spans="20:21">
      <c r="T2053" s="64"/>
      <c r="U2053"/>
    </row>
    <row r="2054" spans="20:21">
      <c r="T2054" s="64"/>
      <c r="U2054"/>
    </row>
    <row r="2055" spans="20:21">
      <c r="T2055" s="64"/>
      <c r="U2055"/>
    </row>
    <row r="2056" spans="20:21">
      <c r="T2056" s="64"/>
      <c r="U2056"/>
    </row>
    <row r="2057" spans="20:21">
      <c r="T2057" s="64"/>
      <c r="U2057"/>
    </row>
    <row r="2058" spans="20:21">
      <c r="T2058" s="64"/>
      <c r="U2058"/>
    </row>
    <row r="2059" spans="20:21">
      <c r="T2059" s="64"/>
      <c r="U2059"/>
    </row>
    <row r="2060" spans="20:21">
      <c r="T2060" s="64"/>
      <c r="U2060"/>
    </row>
    <row r="2061" spans="20:21">
      <c r="T2061" s="64"/>
      <c r="U2061"/>
    </row>
    <row r="2062" spans="20:21">
      <c r="T2062" s="64"/>
      <c r="U2062"/>
    </row>
    <row r="2063" spans="20:21">
      <c r="T2063" s="64"/>
      <c r="U2063"/>
    </row>
    <row r="2064" spans="20:21">
      <c r="T2064" s="64"/>
      <c r="U2064"/>
    </row>
    <row r="2065" spans="20:21">
      <c r="T2065" s="64"/>
      <c r="U2065"/>
    </row>
    <row r="2066" spans="20:21">
      <c r="T2066" s="64"/>
      <c r="U2066"/>
    </row>
    <row r="2067" spans="20:21">
      <c r="T2067" s="64"/>
      <c r="U2067"/>
    </row>
    <row r="2068" spans="20:21">
      <c r="T2068" s="64"/>
      <c r="U2068"/>
    </row>
    <row r="2069" spans="20:21">
      <c r="T2069" s="64"/>
      <c r="U2069"/>
    </row>
    <row r="2070" spans="20:21">
      <c r="T2070" s="64"/>
      <c r="U2070"/>
    </row>
    <row r="2071" spans="20:21">
      <c r="T2071" s="64"/>
      <c r="U2071"/>
    </row>
    <row r="2072" spans="20:21">
      <c r="T2072" s="64"/>
      <c r="U2072"/>
    </row>
    <row r="2073" spans="20:21">
      <c r="T2073" s="64"/>
      <c r="U2073"/>
    </row>
    <row r="2074" spans="20:21">
      <c r="T2074" s="64"/>
      <c r="U2074"/>
    </row>
    <row r="2075" spans="20:21">
      <c r="T2075" s="64"/>
      <c r="U2075"/>
    </row>
    <row r="2076" spans="20:21">
      <c r="T2076" s="64"/>
      <c r="U2076"/>
    </row>
    <row r="2077" spans="20:21">
      <c r="T2077" s="64"/>
      <c r="U2077"/>
    </row>
    <row r="2078" spans="20:21">
      <c r="T2078" s="64"/>
      <c r="U2078"/>
    </row>
    <row r="2079" spans="20:21">
      <c r="T2079" s="64"/>
      <c r="U2079"/>
    </row>
    <row r="2080" spans="20:21">
      <c r="T2080" s="64"/>
      <c r="U2080"/>
    </row>
    <row r="2081" spans="20:21">
      <c r="T2081" s="64"/>
      <c r="U2081"/>
    </row>
    <row r="2082" spans="20:21">
      <c r="T2082" s="64"/>
      <c r="U2082"/>
    </row>
    <row r="2083" spans="20:21">
      <c r="T2083" s="64"/>
      <c r="U2083"/>
    </row>
    <row r="2084" spans="20:21">
      <c r="T2084" s="64"/>
      <c r="U2084"/>
    </row>
    <row r="2085" spans="20:21">
      <c r="T2085" s="64"/>
      <c r="U2085"/>
    </row>
    <row r="2086" spans="20:21">
      <c r="T2086" s="64"/>
      <c r="U2086"/>
    </row>
    <row r="2087" spans="20:21">
      <c r="T2087" s="64"/>
      <c r="U2087"/>
    </row>
    <row r="2088" spans="20:21">
      <c r="T2088" s="64"/>
      <c r="U2088"/>
    </row>
    <row r="2089" spans="20:21">
      <c r="T2089" s="64"/>
      <c r="U2089"/>
    </row>
    <row r="2090" spans="20:21">
      <c r="T2090" s="64"/>
      <c r="U2090"/>
    </row>
    <row r="2091" spans="20:21">
      <c r="T2091" s="64"/>
      <c r="U2091"/>
    </row>
    <row r="2092" spans="20:21">
      <c r="T2092" s="64"/>
      <c r="U2092"/>
    </row>
    <row r="2093" spans="20:21">
      <c r="T2093" s="64"/>
      <c r="U2093"/>
    </row>
    <row r="2094" spans="20:21">
      <c r="T2094" s="64"/>
      <c r="U2094"/>
    </row>
    <row r="2095" spans="20:21">
      <c r="T2095" s="64"/>
      <c r="U2095"/>
    </row>
    <row r="2096" spans="20:21">
      <c r="T2096" s="64"/>
      <c r="U2096"/>
    </row>
    <row r="2097" spans="20:21">
      <c r="T2097" s="64"/>
      <c r="U2097"/>
    </row>
    <row r="2098" spans="20:21">
      <c r="T2098" s="64"/>
      <c r="U2098"/>
    </row>
    <row r="2099" spans="20:21">
      <c r="T2099" s="64"/>
      <c r="U2099"/>
    </row>
    <row r="2100" spans="20:21">
      <c r="T2100" s="64"/>
      <c r="U2100"/>
    </row>
    <row r="2101" spans="20:21">
      <c r="T2101" s="64"/>
      <c r="U2101"/>
    </row>
    <row r="2102" spans="20:21">
      <c r="T2102" s="64"/>
      <c r="U2102"/>
    </row>
    <row r="2103" spans="20:21">
      <c r="T2103" s="64"/>
      <c r="U2103"/>
    </row>
    <row r="2104" spans="20:21">
      <c r="T2104" s="64"/>
      <c r="U2104"/>
    </row>
    <row r="2105" spans="20:21">
      <c r="T2105" s="64"/>
      <c r="U2105"/>
    </row>
    <row r="2106" spans="20:21">
      <c r="T2106" s="64"/>
      <c r="U2106"/>
    </row>
    <row r="2107" spans="20:21">
      <c r="T2107" s="64"/>
      <c r="U2107"/>
    </row>
    <row r="2108" spans="20:21">
      <c r="T2108" s="64"/>
      <c r="U2108"/>
    </row>
    <row r="2109" spans="20:21">
      <c r="T2109" s="64"/>
      <c r="U2109"/>
    </row>
    <row r="2110" spans="20:21">
      <c r="T2110" s="64"/>
      <c r="U2110"/>
    </row>
    <row r="2111" spans="20:21">
      <c r="T2111" s="64"/>
      <c r="U2111"/>
    </row>
    <row r="2112" spans="20:21">
      <c r="T2112" s="64"/>
      <c r="U2112"/>
    </row>
    <row r="2113" spans="20:21">
      <c r="T2113" s="64"/>
      <c r="U2113"/>
    </row>
    <row r="2114" spans="20:21">
      <c r="T2114" s="64"/>
      <c r="U2114"/>
    </row>
    <row r="2115" spans="20:21">
      <c r="T2115" s="64"/>
      <c r="U2115"/>
    </row>
    <row r="2116" spans="20:21">
      <c r="T2116" s="64"/>
      <c r="U2116"/>
    </row>
    <row r="2117" spans="20:21">
      <c r="T2117" s="64"/>
      <c r="U2117"/>
    </row>
    <row r="2118" spans="20:21">
      <c r="T2118" s="64"/>
      <c r="U2118"/>
    </row>
    <row r="2119" spans="20:21">
      <c r="T2119" s="64"/>
      <c r="U2119"/>
    </row>
    <row r="2120" spans="20:21">
      <c r="T2120" s="64"/>
      <c r="U2120"/>
    </row>
    <row r="2121" spans="20:21">
      <c r="T2121" s="64"/>
      <c r="U2121"/>
    </row>
    <row r="2122" spans="20:21">
      <c r="T2122" s="64"/>
      <c r="U2122"/>
    </row>
    <row r="2123" spans="20:21">
      <c r="T2123" s="64"/>
      <c r="U2123"/>
    </row>
    <row r="2124" spans="20:21">
      <c r="T2124" s="64"/>
      <c r="U2124"/>
    </row>
    <row r="2125" spans="20:21">
      <c r="T2125" s="64"/>
      <c r="U2125"/>
    </row>
    <row r="2126" spans="20:21">
      <c r="T2126" s="64"/>
      <c r="U2126"/>
    </row>
    <row r="2127" spans="20:21">
      <c r="T2127" s="64"/>
      <c r="U2127"/>
    </row>
    <row r="2128" spans="20:21">
      <c r="T2128" s="64"/>
      <c r="U2128"/>
    </row>
    <row r="2129" spans="20:21">
      <c r="T2129" s="64"/>
      <c r="U2129"/>
    </row>
    <row r="2130" spans="20:21">
      <c r="T2130" s="64"/>
      <c r="U2130"/>
    </row>
    <row r="2131" spans="20:21">
      <c r="T2131" s="64"/>
      <c r="U2131"/>
    </row>
    <row r="2132" spans="20:21">
      <c r="T2132" s="64"/>
      <c r="U2132"/>
    </row>
    <row r="2133" spans="20:21">
      <c r="T2133" s="64"/>
      <c r="U2133"/>
    </row>
    <row r="2134" spans="20:21">
      <c r="T2134" s="64"/>
      <c r="U2134"/>
    </row>
    <row r="2135" spans="20:21">
      <c r="T2135" s="64"/>
      <c r="U2135"/>
    </row>
    <row r="2136" spans="20:21">
      <c r="T2136" s="64"/>
      <c r="U2136"/>
    </row>
    <row r="2137" spans="20:21">
      <c r="T2137" s="64"/>
      <c r="U2137"/>
    </row>
    <row r="2138" spans="20:21">
      <c r="T2138" s="64"/>
      <c r="U2138"/>
    </row>
    <row r="2139" spans="20:21">
      <c r="T2139" s="64"/>
      <c r="U2139"/>
    </row>
    <row r="2140" spans="20:21">
      <c r="T2140" s="64"/>
      <c r="U2140"/>
    </row>
    <row r="2141" spans="20:21">
      <c r="T2141" s="64"/>
      <c r="U2141"/>
    </row>
    <row r="2142" spans="20:21">
      <c r="T2142" s="64"/>
      <c r="U2142"/>
    </row>
    <row r="2143" spans="20:21">
      <c r="T2143" s="64"/>
      <c r="U2143"/>
    </row>
    <row r="2144" spans="20:21">
      <c r="T2144" s="64"/>
      <c r="U2144"/>
    </row>
    <row r="2145" spans="20:21">
      <c r="T2145" s="64"/>
      <c r="U2145"/>
    </row>
    <row r="2146" spans="20:21">
      <c r="T2146" s="64"/>
      <c r="U2146"/>
    </row>
    <row r="2147" spans="20:21">
      <c r="T2147" s="64"/>
      <c r="U2147"/>
    </row>
    <row r="2148" spans="20:21">
      <c r="T2148" s="64"/>
      <c r="U2148"/>
    </row>
    <row r="2149" spans="20:21">
      <c r="T2149" s="64"/>
      <c r="U2149"/>
    </row>
    <row r="2150" spans="20:21">
      <c r="T2150" s="64"/>
      <c r="U2150"/>
    </row>
    <row r="2151" spans="20:21">
      <c r="T2151" s="64"/>
      <c r="U2151"/>
    </row>
    <row r="2152" spans="20:21">
      <c r="T2152" s="64"/>
      <c r="U2152"/>
    </row>
    <row r="2153" spans="20:21">
      <c r="T2153" s="64"/>
      <c r="U2153"/>
    </row>
    <row r="2154" spans="20:21">
      <c r="T2154" s="64"/>
      <c r="U2154"/>
    </row>
    <row r="2155" spans="20:21">
      <c r="T2155" s="64"/>
      <c r="U2155"/>
    </row>
    <row r="2156" spans="20:21">
      <c r="T2156" s="64"/>
      <c r="U2156"/>
    </row>
    <row r="2157" spans="20:21">
      <c r="T2157" s="64"/>
      <c r="U2157"/>
    </row>
    <row r="2158" spans="20:21">
      <c r="T2158" s="64"/>
      <c r="U2158"/>
    </row>
    <row r="2159" spans="20:21">
      <c r="T2159" s="64"/>
      <c r="U2159"/>
    </row>
    <row r="2160" spans="20:21">
      <c r="T2160" s="64"/>
      <c r="U2160"/>
    </row>
    <row r="2161" spans="20:21">
      <c r="T2161" s="64"/>
      <c r="U2161"/>
    </row>
    <row r="2162" spans="20:21">
      <c r="T2162" s="64"/>
      <c r="U2162"/>
    </row>
    <row r="2163" spans="20:21">
      <c r="T2163" s="64"/>
      <c r="U2163"/>
    </row>
    <row r="2164" spans="20:21">
      <c r="T2164" s="64"/>
      <c r="U2164"/>
    </row>
    <row r="2165" spans="20:21">
      <c r="T2165" s="64"/>
      <c r="U2165"/>
    </row>
    <row r="2166" spans="20:21">
      <c r="T2166" s="64"/>
      <c r="U2166"/>
    </row>
    <row r="2167" spans="20:21">
      <c r="T2167" s="64"/>
      <c r="U2167"/>
    </row>
    <row r="2168" spans="20:21">
      <c r="T2168" s="64"/>
      <c r="U2168"/>
    </row>
    <row r="2169" spans="20:21">
      <c r="T2169" s="64"/>
      <c r="U2169"/>
    </row>
    <row r="2170" spans="20:21">
      <c r="T2170" s="64"/>
      <c r="U2170"/>
    </row>
    <row r="2171" spans="20:21">
      <c r="T2171" s="64"/>
      <c r="U2171"/>
    </row>
    <row r="2172" spans="20:21">
      <c r="T2172" s="64"/>
      <c r="U2172"/>
    </row>
    <row r="2173" spans="20:21">
      <c r="T2173" s="64"/>
      <c r="U2173"/>
    </row>
    <row r="2174" spans="20:21">
      <c r="T2174" s="64"/>
      <c r="U2174"/>
    </row>
    <row r="2175" spans="20:21">
      <c r="T2175" s="64"/>
      <c r="U2175"/>
    </row>
    <row r="2176" spans="20:21">
      <c r="T2176" s="64"/>
      <c r="U2176"/>
    </row>
    <row r="2177" spans="20:21">
      <c r="T2177" s="64"/>
      <c r="U2177"/>
    </row>
    <row r="2178" spans="20:21">
      <c r="T2178" s="64"/>
      <c r="U2178"/>
    </row>
    <row r="2179" spans="20:21">
      <c r="T2179" s="64"/>
      <c r="U2179"/>
    </row>
    <row r="2180" spans="20:21">
      <c r="T2180" s="64"/>
      <c r="U2180"/>
    </row>
    <row r="2181" spans="20:21">
      <c r="T2181" s="64"/>
      <c r="U2181"/>
    </row>
    <row r="2182" spans="20:21">
      <c r="T2182" s="64"/>
      <c r="U2182"/>
    </row>
    <row r="2183" spans="20:21">
      <c r="T2183" s="64"/>
      <c r="U2183"/>
    </row>
    <row r="2184" spans="20:21">
      <c r="T2184" s="64"/>
      <c r="U2184"/>
    </row>
    <row r="2185" spans="20:21">
      <c r="T2185" s="64"/>
      <c r="U2185"/>
    </row>
    <row r="2186" spans="20:21">
      <c r="T2186" s="64"/>
      <c r="U2186"/>
    </row>
    <row r="2187" spans="20:21">
      <c r="T2187" s="64"/>
      <c r="U2187"/>
    </row>
    <row r="2188" spans="20:21">
      <c r="T2188" s="64"/>
      <c r="U2188"/>
    </row>
    <row r="2189" spans="20:21">
      <c r="T2189" s="64"/>
      <c r="U2189"/>
    </row>
    <row r="2190" spans="20:21">
      <c r="T2190" s="64"/>
      <c r="U2190"/>
    </row>
    <row r="2191" spans="20:21">
      <c r="T2191" s="64"/>
      <c r="U2191"/>
    </row>
    <row r="2192" spans="20:21">
      <c r="T2192" s="64"/>
      <c r="U2192"/>
    </row>
    <row r="2193" spans="20:21">
      <c r="T2193" s="64"/>
      <c r="U2193"/>
    </row>
    <row r="2194" spans="20:21">
      <c r="T2194" s="64"/>
      <c r="U2194"/>
    </row>
    <row r="2195" spans="20:21">
      <c r="T2195" s="64"/>
      <c r="U2195"/>
    </row>
    <row r="2196" spans="20:21">
      <c r="T2196" s="64"/>
      <c r="U2196"/>
    </row>
    <row r="2197" spans="20:21">
      <c r="T2197" s="64"/>
      <c r="U2197"/>
    </row>
    <row r="2198" spans="20:21">
      <c r="T2198" s="64"/>
      <c r="U2198"/>
    </row>
    <row r="2199" spans="20:21">
      <c r="T2199" s="64"/>
      <c r="U2199"/>
    </row>
    <row r="2200" spans="20:21">
      <c r="T2200" s="64"/>
      <c r="U2200"/>
    </row>
    <row r="2201" spans="20:21">
      <c r="T2201" s="64"/>
      <c r="U2201"/>
    </row>
    <row r="2202" spans="20:21">
      <c r="T2202" s="64"/>
      <c r="U2202"/>
    </row>
    <row r="2203" spans="20:21">
      <c r="T2203" s="64"/>
      <c r="U2203"/>
    </row>
    <row r="2204" spans="20:21">
      <c r="T2204" s="64"/>
      <c r="U2204"/>
    </row>
    <row r="2205" spans="20:21">
      <c r="T2205" s="64"/>
      <c r="U2205"/>
    </row>
    <row r="2206" spans="20:21">
      <c r="T2206" s="64"/>
      <c r="U2206"/>
    </row>
    <row r="2207" spans="20:21">
      <c r="T2207" s="64"/>
      <c r="U2207"/>
    </row>
    <row r="2208" spans="20:21">
      <c r="T2208" s="64"/>
      <c r="U2208"/>
    </row>
    <row r="2209" spans="20:21">
      <c r="T2209" s="64"/>
      <c r="U2209"/>
    </row>
    <row r="2210" spans="20:21">
      <c r="T2210" s="64"/>
      <c r="U2210"/>
    </row>
    <row r="2211" spans="20:21">
      <c r="T2211" s="64"/>
      <c r="U2211"/>
    </row>
    <row r="2212" spans="20:21">
      <c r="T2212" s="64"/>
      <c r="U2212"/>
    </row>
    <row r="2213" spans="20:21">
      <c r="T2213" s="64"/>
      <c r="U2213"/>
    </row>
    <row r="2214" spans="20:21">
      <c r="T2214" s="64"/>
      <c r="U2214"/>
    </row>
    <row r="2215" spans="20:21">
      <c r="T2215" s="64"/>
      <c r="U2215"/>
    </row>
    <row r="2216" spans="20:21">
      <c r="T2216" s="64"/>
      <c r="U2216"/>
    </row>
    <row r="2217" spans="20:21">
      <c r="T2217" s="64"/>
      <c r="U2217"/>
    </row>
    <row r="2218" spans="20:21">
      <c r="T2218" s="64"/>
      <c r="U2218"/>
    </row>
    <row r="2219" spans="20:21">
      <c r="T2219" s="64"/>
      <c r="U2219"/>
    </row>
    <row r="2220" spans="20:21">
      <c r="T2220" s="64"/>
      <c r="U2220"/>
    </row>
    <row r="2221" spans="20:21">
      <c r="T2221" s="64"/>
      <c r="U2221"/>
    </row>
    <row r="2222" spans="20:21">
      <c r="T2222" s="64"/>
      <c r="U2222"/>
    </row>
    <row r="2223" spans="20:21">
      <c r="T2223" s="64"/>
      <c r="U2223"/>
    </row>
    <row r="2224" spans="20:21">
      <c r="T2224" s="64"/>
      <c r="U2224"/>
    </row>
    <row r="2225" spans="20:21">
      <c r="T2225" s="64"/>
      <c r="U2225"/>
    </row>
    <row r="2226" spans="20:21">
      <c r="T2226" s="64"/>
      <c r="U2226"/>
    </row>
    <row r="2227" spans="20:21">
      <c r="T2227" s="64"/>
      <c r="U2227"/>
    </row>
    <row r="2228" spans="20:21">
      <c r="T2228" s="64"/>
      <c r="U2228"/>
    </row>
    <row r="2229" spans="20:21">
      <c r="T2229" s="64"/>
      <c r="U2229"/>
    </row>
    <row r="2230" spans="20:21">
      <c r="T2230" s="64"/>
      <c r="U2230"/>
    </row>
    <row r="2231" spans="20:21">
      <c r="T2231" s="64"/>
      <c r="U2231"/>
    </row>
    <row r="2232" spans="20:21">
      <c r="T2232" s="64"/>
      <c r="U2232"/>
    </row>
    <row r="2233" spans="20:21">
      <c r="T2233" s="64"/>
      <c r="U2233"/>
    </row>
    <row r="2234" spans="20:21">
      <c r="T2234" s="64"/>
      <c r="U2234"/>
    </row>
    <row r="2235" spans="20:21">
      <c r="T2235" s="64"/>
      <c r="U2235"/>
    </row>
    <row r="2236" spans="20:21">
      <c r="T2236" s="64"/>
      <c r="U2236"/>
    </row>
    <row r="2237" spans="20:21">
      <c r="T2237" s="64"/>
      <c r="U2237"/>
    </row>
    <row r="2238" spans="20:21">
      <c r="T2238" s="64"/>
      <c r="U2238"/>
    </row>
    <row r="2239" spans="20:21">
      <c r="T2239" s="64"/>
      <c r="U2239"/>
    </row>
    <row r="2240" spans="20:21">
      <c r="T2240" s="64"/>
      <c r="U2240"/>
    </row>
    <row r="2241" spans="20:21">
      <c r="T2241" s="64"/>
      <c r="U2241"/>
    </row>
    <row r="2242" spans="20:21">
      <c r="T2242" s="64"/>
      <c r="U2242"/>
    </row>
    <row r="2243" spans="20:21">
      <c r="T2243" s="64"/>
      <c r="U2243"/>
    </row>
    <row r="2244" spans="20:21">
      <c r="T2244" s="64"/>
      <c r="U2244"/>
    </row>
    <row r="2245" spans="20:21">
      <c r="T2245" s="64"/>
      <c r="U2245"/>
    </row>
    <row r="2246" spans="20:21">
      <c r="T2246" s="64"/>
      <c r="U2246"/>
    </row>
    <row r="2247" spans="20:21">
      <c r="T2247" s="64"/>
      <c r="U2247"/>
    </row>
    <row r="2248" spans="20:21">
      <c r="T2248" s="64"/>
      <c r="U2248"/>
    </row>
    <row r="2249" spans="20:21">
      <c r="T2249" s="64"/>
      <c r="U2249"/>
    </row>
    <row r="2250" spans="20:21">
      <c r="T2250" s="64"/>
      <c r="U2250"/>
    </row>
    <row r="2251" spans="20:21">
      <c r="T2251" s="64"/>
      <c r="U2251"/>
    </row>
    <row r="2252" spans="20:21">
      <c r="T2252" s="64"/>
      <c r="U2252"/>
    </row>
    <row r="2253" spans="20:21">
      <c r="T2253" s="64"/>
      <c r="U2253"/>
    </row>
    <row r="2254" spans="20:21">
      <c r="T2254" s="64"/>
      <c r="U2254"/>
    </row>
    <row r="2255" spans="20:21">
      <c r="T2255" s="64"/>
      <c r="U2255"/>
    </row>
    <row r="2256" spans="20:21">
      <c r="T2256" s="64"/>
      <c r="U2256"/>
    </row>
    <row r="2257" spans="20:21">
      <c r="T2257" s="64"/>
      <c r="U2257"/>
    </row>
    <row r="2258" spans="20:21">
      <c r="T2258" s="64"/>
      <c r="U2258"/>
    </row>
    <row r="2259" spans="20:21">
      <c r="T2259" s="64"/>
      <c r="U2259"/>
    </row>
    <row r="2260" spans="20:21">
      <c r="T2260" s="64"/>
      <c r="U2260"/>
    </row>
    <row r="2261" spans="20:21">
      <c r="T2261" s="64"/>
      <c r="U2261"/>
    </row>
    <row r="2262" spans="20:21">
      <c r="T2262" s="64"/>
      <c r="U2262"/>
    </row>
    <row r="2263" spans="20:21">
      <c r="T2263" s="64"/>
      <c r="U2263"/>
    </row>
    <row r="2264" spans="20:21">
      <c r="T2264" s="64"/>
      <c r="U2264"/>
    </row>
    <row r="2265" spans="20:21">
      <c r="T2265" s="64"/>
      <c r="U2265"/>
    </row>
    <row r="2266" spans="20:21">
      <c r="T2266" s="64"/>
      <c r="U2266"/>
    </row>
    <row r="2267" spans="20:21">
      <c r="T2267" s="64"/>
      <c r="U2267"/>
    </row>
    <row r="2268" spans="20:21">
      <c r="T2268" s="64"/>
      <c r="U2268"/>
    </row>
    <row r="2269" spans="20:21">
      <c r="T2269" s="64"/>
      <c r="U2269"/>
    </row>
    <row r="2270" spans="20:21">
      <c r="T2270" s="64"/>
      <c r="U2270"/>
    </row>
    <row r="2271" spans="20:21">
      <c r="T2271" s="64"/>
      <c r="U2271"/>
    </row>
    <row r="2272" spans="20:21">
      <c r="T2272" s="64"/>
      <c r="U2272"/>
    </row>
    <row r="2273" spans="20:21">
      <c r="T2273" s="64"/>
      <c r="U2273"/>
    </row>
    <row r="2274" spans="20:21">
      <c r="T2274" s="64"/>
      <c r="U2274"/>
    </row>
    <row r="2275" spans="20:21">
      <c r="T2275" s="64"/>
      <c r="U2275"/>
    </row>
    <row r="2276" spans="20:21">
      <c r="T2276" s="64"/>
      <c r="U2276"/>
    </row>
    <row r="2277" spans="20:21">
      <c r="T2277" s="64"/>
      <c r="U2277"/>
    </row>
    <row r="2278" spans="20:21">
      <c r="T2278" s="64"/>
      <c r="U2278"/>
    </row>
    <row r="2279" spans="20:21">
      <c r="T2279" s="64"/>
      <c r="U2279"/>
    </row>
    <row r="2280" spans="20:21">
      <c r="T2280" s="64"/>
      <c r="U2280"/>
    </row>
    <row r="2281" spans="20:21">
      <c r="T2281" s="64"/>
      <c r="U2281"/>
    </row>
    <row r="2282" spans="20:21">
      <c r="T2282" s="64"/>
      <c r="U2282"/>
    </row>
    <row r="2283" spans="20:21">
      <c r="T2283" s="64"/>
      <c r="U2283"/>
    </row>
    <row r="2284" spans="20:21">
      <c r="T2284" s="64"/>
      <c r="U2284"/>
    </row>
    <row r="2285" spans="20:21">
      <c r="T2285" s="64"/>
      <c r="U2285"/>
    </row>
    <row r="2286" spans="20:21">
      <c r="T2286" s="64"/>
      <c r="U2286"/>
    </row>
    <row r="2287" spans="20:21">
      <c r="T2287" s="64"/>
      <c r="U2287"/>
    </row>
    <row r="2288" spans="20:21">
      <c r="T2288" s="64"/>
      <c r="U2288"/>
    </row>
    <row r="2289" spans="20:21">
      <c r="T2289" s="64"/>
      <c r="U2289"/>
    </row>
    <row r="2290" spans="20:21">
      <c r="T2290" s="64"/>
      <c r="U2290"/>
    </row>
    <row r="2291" spans="20:21">
      <c r="T2291" s="64"/>
      <c r="U2291"/>
    </row>
    <row r="2292" spans="20:21">
      <c r="T2292" s="64"/>
      <c r="U2292"/>
    </row>
    <row r="2293" spans="20:21">
      <c r="T2293" s="64"/>
      <c r="U2293"/>
    </row>
    <row r="2294" spans="20:21">
      <c r="T2294" s="64"/>
      <c r="U2294"/>
    </row>
    <row r="2295" spans="20:21">
      <c r="T2295" s="64"/>
      <c r="U2295"/>
    </row>
    <row r="2296" spans="20:21">
      <c r="T2296" s="64"/>
      <c r="U2296"/>
    </row>
    <row r="2297" spans="20:21">
      <c r="T2297" s="64"/>
      <c r="U2297"/>
    </row>
    <row r="2298" spans="20:21">
      <c r="T2298" s="64"/>
      <c r="U2298"/>
    </row>
    <row r="2299" spans="20:21">
      <c r="T2299" s="64"/>
      <c r="U2299"/>
    </row>
    <row r="2300" spans="20:21">
      <c r="T2300" s="64"/>
      <c r="U2300"/>
    </row>
    <row r="2301" spans="20:21">
      <c r="T2301" s="64"/>
      <c r="U2301"/>
    </row>
    <row r="2302" spans="20:21">
      <c r="T2302" s="64"/>
      <c r="U2302"/>
    </row>
    <row r="2303" spans="20:21">
      <c r="T2303" s="64"/>
      <c r="U2303"/>
    </row>
    <row r="2304" spans="20:21">
      <c r="T2304" s="64"/>
      <c r="U2304"/>
    </row>
    <row r="2305" spans="20:21">
      <c r="T2305" s="64"/>
      <c r="U2305"/>
    </row>
    <row r="2306" spans="20:21">
      <c r="T2306" s="64"/>
      <c r="U2306"/>
    </row>
    <row r="2307" spans="20:21">
      <c r="T2307" s="64"/>
      <c r="U2307"/>
    </row>
    <row r="2308" spans="20:21">
      <c r="T2308" s="64"/>
      <c r="U2308"/>
    </row>
    <row r="2309" spans="20:21">
      <c r="T2309" s="64"/>
      <c r="U2309"/>
    </row>
    <row r="2310" spans="20:21">
      <c r="T2310" s="64"/>
      <c r="U2310"/>
    </row>
    <row r="2311" spans="20:21">
      <c r="T2311" s="64"/>
      <c r="U2311"/>
    </row>
    <row r="2312" spans="20:21">
      <c r="T2312" s="64"/>
      <c r="U2312"/>
    </row>
    <row r="2313" spans="20:21">
      <c r="T2313" s="64"/>
      <c r="U2313"/>
    </row>
    <row r="2314" spans="20:21">
      <c r="T2314" s="64"/>
      <c r="U2314"/>
    </row>
    <row r="2315" spans="20:21">
      <c r="T2315" s="64"/>
      <c r="U2315"/>
    </row>
    <row r="2316" spans="20:21">
      <c r="T2316" s="64"/>
      <c r="U2316"/>
    </row>
    <row r="2317" spans="20:21">
      <c r="T2317" s="64"/>
      <c r="U2317"/>
    </row>
    <row r="2318" spans="20:21">
      <c r="T2318" s="64"/>
      <c r="U2318"/>
    </row>
    <row r="2319" spans="20:21">
      <c r="T2319" s="64"/>
      <c r="U2319"/>
    </row>
    <row r="2320" spans="20:21">
      <c r="T2320" s="64"/>
      <c r="U2320"/>
    </row>
    <row r="2321" spans="20:21">
      <c r="T2321" s="64"/>
      <c r="U2321"/>
    </row>
    <row r="2322" spans="20:21">
      <c r="T2322" s="64"/>
      <c r="U2322"/>
    </row>
    <row r="2323" spans="20:21">
      <c r="T2323" s="64"/>
      <c r="U2323"/>
    </row>
    <row r="2324" spans="20:21">
      <c r="T2324" s="64"/>
      <c r="U2324"/>
    </row>
    <row r="2325" spans="20:21">
      <c r="T2325" s="64"/>
      <c r="U2325"/>
    </row>
    <row r="2326" spans="20:21">
      <c r="T2326" s="64"/>
      <c r="U2326"/>
    </row>
    <row r="2327" spans="20:21">
      <c r="T2327" s="64"/>
      <c r="U2327"/>
    </row>
    <row r="2328" spans="20:21">
      <c r="T2328" s="64"/>
      <c r="U2328"/>
    </row>
    <row r="2329" spans="20:21">
      <c r="T2329" s="64"/>
      <c r="U2329"/>
    </row>
    <row r="2330" spans="20:21">
      <c r="T2330" s="64"/>
      <c r="U2330"/>
    </row>
    <row r="2331" spans="20:21">
      <c r="T2331" s="64"/>
      <c r="U2331"/>
    </row>
    <row r="2332" spans="20:21">
      <c r="T2332" s="64"/>
      <c r="U2332"/>
    </row>
    <row r="2333" spans="20:21">
      <c r="T2333" s="64"/>
      <c r="U2333"/>
    </row>
    <row r="2334" spans="20:21">
      <c r="T2334" s="64"/>
      <c r="U2334"/>
    </row>
    <row r="2335" spans="20:21">
      <c r="T2335" s="64"/>
      <c r="U2335"/>
    </row>
    <row r="2336" spans="20:21">
      <c r="T2336" s="64"/>
      <c r="U2336"/>
    </row>
    <row r="2337" spans="20:21">
      <c r="T2337" s="64"/>
      <c r="U2337"/>
    </row>
    <row r="2338" spans="20:21">
      <c r="T2338" s="64"/>
      <c r="U2338"/>
    </row>
    <row r="2339" spans="20:21">
      <c r="T2339" s="64"/>
      <c r="U2339"/>
    </row>
    <row r="2340" spans="20:21">
      <c r="T2340" s="64"/>
      <c r="U2340"/>
    </row>
    <row r="2341" spans="20:21">
      <c r="T2341" s="64"/>
      <c r="U2341"/>
    </row>
    <row r="2342" spans="20:21">
      <c r="T2342" s="64"/>
      <c r="U2342"/>
    </row>
    <row r="2343" spans="20:21">
      <c r="T2343" s="64"/>
      <c r="U2343"/>
    </row>
    <row r="2344" spans="20:21">
      <c r="T2344" s="64"/>
      <c r="U2344"/>
    </row>
    <row r="2345" spans="20:21">
      <c r="T2345" s="64"/>
      <c r="U2345"/>
    </row>
    <row r="2346" spans="20:21">
      <c r="T2346" s="64"/>
      <c r="U2346"/>
    </row>
    <row r="2347" spans="20:21">
      <c r="T2347" s="64"/>
      <c r="U2347"/>
    </row>
    <row r="2348" spans="20:21">
      <c r="T2348" s="64"/>
      <c r="U2348"/>
    </row>
    <row r="2349" spans="20:21">
      <c r="T2349" s="64"/>
      <c r="U2349"/>
    </row>
    <row r="2350" spans="20:21">
      <c r="T2350" s="64"/>
      <c r="U2350"/>
    </row>
    <row r="2351" spans="20:21">
      <c r="T2351" s="64"/>
      <c r="U2351"/>
    </row>
    <row r="2352" spans="20:21">
      <c r="T2352" s="64"/>
      <c r="U2352"/>
    </row>
    <row r="2353" spans="20:21">
      <c r="T2353" s="64"/>
      <c r="U2353"/>
    </row>
    <row r="2354" spans="20:21">
      <c r="T2354" s="64"/>
      <c r="U2354"/>
    </row>
    <row r="2355" spans="20:21">
      <c r="T2355" s="64"/>
      <c r="U2355"/>
    </row>
    <row r="2356" spans="20:21">
      <c r="T2356" s="64"/>
      <c r="U2356"/>
    </row>
    <row r="2357" spans="20:21">
      <c r="T2357" s="64"/>
      <c r="U2357"/>
    </row>
    <row r="2358" spans="20:21">
      <c r="T2358" s="64"/>
      <c r="U2358"/>
    </row>
    <row r="2359" spans="20:21">
      <c r="T2359" s="64"/>
      <c r="U2359"/>
    </row>
    <row r="2360" spans="20:21">
      <c r="T2360" s="64"/>
      <c r="U2360"/>
    </row>
    <row r="2361" spans="20:21">
      <c r="T2361" s="64"/>
      <c r="U2361"/>
    </row>
    <row r="2362" spans="20:21">
      <c r="T2362" s="64"/>
      <c r="U2362"/>
    </row>
    <row r="2363" spans="20:21">
      <c r="T2363" s="64"/>
      <c r="U2363"/>
    </row>
    <row r="2364" spans="20:21">
      <c r="T2364" s="64"/>
      <c r="U2364"/>
    </row>
    <row r="2365" spans="20:21">
      <c r="T2365" s="64"/>
      <c r="U2365"/>
    </row>
    <row r="2366" spans="20:21">
      <c r="T2366" s="64"/>
      <c r="U2366"/>
    </row>
    <row r="2367" spans="20:21">
      <c r="T2367" s="64"/>
      <c r="U2367"/>
    </row>
    <row r="2368" spans="20:21">
      <c r="T2368" s="64"/>
      <c r="U2368"/>
    </row>
    <row r="2369" spans="20:21">
      <c r="T2369" s="64"/>
      <c r="U2369"/>
    </row>
    <row r="2370" spans="20:21">
      <c r="T2370" s="64"/>
      <c r="U2370"/>
    </row>
    <row r="2371" spans="20:21">
      <c r="T2371" s="64"/>
      <c r="U2371"/>
    </row>
    <row r="2372" spans="20:21">
      <c r="T2372" s="64"/>
      <c r="U2372"/>
    </row>
    <row r="2373" spans="20:21">
      <c r="T2373" s="64"/>
      <c r="U2373"/>
    </row>
    <row r="2374" spans="20:21">
      <c r="T2374" s="64"/>
      <c r="U2374"/>
    </row>
    <row r="2375" spans="20:21">
      <c r="T2375" s="64"/>
      <c r="U2375"/>
    </row>
    <row r="2376" spans="20:21">
      <c r="T2376" s="64"/>
      <c r="U2376"/>
    </row>
    <row r="2377" spans="20:21">
      <c r="T2377" s="64"/>
      <c r="U2377"/>
    </row>
    <row r="2378" spans="20:21">
      <c r="T2378" s="64"/>
      <c r="U2378"/>
    </row>
    <row r="2379" spans="20:21">
      <c r="T2379" s="64"/>
      <c r="U2379"/>
    </row>
    <row r="2380" spans="20:21">
      <c r="T2380" s="64"/>
      <c r="U2380"/>
    </row>
    <row r="2381" spans="20:21">
      <c r="T2381" s="64"/>
      <c r="U2381"/>
    </row>
    <row r="2382" spans="20:21">
      <c r="T2382" s="64"/>
      <c r="U2382"/>
    </row>
    <row r="2383" spans="20:21">
      <c r="T2383" s="64"/>
      <c r="U2383"/>
    </row>
    <row r="2384" spans="20:21">
      <c r="T2384" s="64"/>
      <c r="U2384"/>
    </row>
    <row r="2385" spans="20:21">
      <c r="T2385" s="64"/>
      <c r="U2385"/>
    </row>
    <row r="2386" spans="20:21">
      <c r="T2386" s="64"/>
      <c r="U2386"/>
    </row>
    <row r="2387" spans="20:21">
      <c r="T2387" s="64"/>
      <c r="U2387"/>
    </row>
    <row r="2388" spans="20:21">
      <c r="T2388" s="64"/>
      <c r="U2388"/>
    </row>
    <row r="2389" spans="20:21">
      <c r="T2389" s="64"/>
      <c r="U2389"/>
    </row>
    <row r="2390" spans="20:21">
      <c r="T2390" s="64"/>
      <c r="U2390"/>
    </row>
    <row r="2391" spans="20:21">
      <c r="T2391" s="64"/>
      <c r="U2391"/>
    </row>
    <row r="2392" spans="20:21">
      <c r="T2392" s="64"/>
      <c r="U2392"/>
    </row>
    <row r="2393" spans="20:21">
      <c r="T2393" s="64"/>
      <c r="U2393"/>
    </row>
    <row r="2394" spans="20:21">
      <c r="T2394" s="64"/>
      <c r="U2394"/>
    </row>
    <row r="2395" spans="20:21">
      <c r="T2395" s="64"/>
      <c r="U2395"/>
    </row>
    <row r="2396" spans="20:21">
      <c r="T2396" s="64"/>
      <c r="U2396"/>
    </row>
    <row r="2397" spans="20:21">
      <c r="T2397" s="64"/>
      <c r="U2397"/>
    </row>
    <row r="2398" spans="20:21">
      <c r="T2398" s="64"/>
      <c r="U2398"/>
    </row>
    <row r="2399" spans="20:21">
      <c r="T2399" s="64"/>
      <c r="U2399"/>
    </row>
    <row r="2400" spans="20:21">
      <c r="T2400" s="64"/>
      <c r="U2400"/>
    </row>
    <row r="2401" spans="20:21">
      <c r="T2401" s="64"/>
      <c r="U2401"/>
    </row>
    <row r="2402" spans="20:21">
      <c r="T2402" s="64"/>
      <c r="U2402"/>
    </row>
    <row r="2403" spans="20:21">
      <c r="T2403" s="64"/>
      <c r="U2403"/>
    </row>
    <row r="2404" spans="20:21">
      <c r="T2404" s="64"/>
      <c r="U2404"/>
    </row>
    <row r="2405" spans="20:21">
      <c r="T2405" s="64"/>
      <c r="U2405"/>
    </row>
    <row r="2406" spans="20:21">
      <c r="T2406" s="64"/>
      <c r="U2406"/>
    </row>
    <row r="2407" spans="20:21">
      <c r="T2407" s="64"/>
      <c r="U2407"/>
    </row>
    <row r="2408" spans="20:21">
      <c r="T2408" s="64"/>
      <c r="U2408"/>
    </row>
    <row r="2409" spans="20:21">
      <c r="T2409" s="64"/>
      <c r="U2409"/>
    </row>
    <row r="2410" spans="20:21">
      <c r="T2410" s="64"/>
      <c r="U2410"/>
    </row>
    <row r="2411" spans="20:21">
      <c r="T2411" s="64"/>
      <c r="U2411"/>
    </row>
    <row r="2412" spans="20:21">
      <c r="T2412" s="64"/>
      <c r="U2412"/>
    </row>
    <row r="2413" spans="20:21">
      <c r="T2413" s="64"/>
      <c r="U2413"/>
    </row>
    <row r="2414" spans="20:21">
      <c r="T2414" s="64"/>
      <c r="U2414"/>
    </row>
    <row r="2415" spans="20:21">
      <c r="T2415" s="64"/>
      <c r="U2415"/>
    </row>
    <row r="2416" spans="20:21">
      <c r="T2416" s="64"/>
      <c r="U2416"/>
    </row>
    <row r="2417" spans="20:21">
      <c r="T2417" s="64"/>
      <c r="U2417"/>
    </row>
    <row r="2418" spans="20:21">
      <c r="T2418" s="64"/>
      <c r="U2418"/>
    </row>
    <row r="2419" spans="20:21">
      <c r="T2419" s="64"/>
      <c r="U2419"/>
    </row>
    <row r="2420" spans="20:21">
      <c r="T2420" s="64"/>
      <c r="U2420"/>
    </row>
    <row r="2421" spans="20:21">
      <c r="T2421" s="64"/>
      <c r="U2421"/>
    </row>
    <row r="2422" spans="20:21">
      <c r="T2422" s="64"/>
      <c r="U2422"/>
    </row>
    <row r="2423" spans="20:21">
      <c r="T2423" s="64"/>
      <c r="U2423"/>
    </row>
    <row r="2424" spans="20:21">
      <c r="T2424" s="64"/>
      <c r="U2424"/>
    </row>
    <row r="2425" spans="20:21">
      <c r="T2425" s="64"/>
      <c r="U2425"/>
    </row>
    <row r="2426" spans="20:21">
      <c r="T2426" s="64"/>
      <c r="U2426"/>
    </row>
    <row r="2427" spans="20:21">
      <c r="T2427" s="64"/>
      <c r="U2427"/>
    </row>
    <row r="2428" spans="20:21">
      <c r="T2428" s="64"/>
      <c r="U2428"/>
    </row>
    <row r="2429" spans="20:21">
      <c r="T2429" s="64"/>
      <c r="U2429"/>
    </row>
    <row r="2430" spans="20:21">
      <c r="T2430" s="64"/>
      <c r="U2430"/>
    </row>
    <row r="2431" spans="20:21">
      <c r="T2431" s="64"/>
      <c r="U2431"/>
    </row>
    <row r="2432" spans="20:21">
      <c r="T2432" s="64"/>
      <c r="U2432"/>
    </row>
    <row r="2433" spans="20:21">
      <c r="T2433" s="64"/>
      <c r="U2433"/>
    </row>
    <row r="2434" spans="20:21">
      <c r="T2434" s="64"/>
      <c r="U2434"/>
    </row>
    <row r="2435" spans="20:21">
      <c r="T2435" s="64"/>
      <c r="U2435"/>
    </row>
    <row r="2436" spans="20:21">
      <c r="T2436" s="64"/>
      <c r="U2436"/>
    </row>
    <row r="2437" spans="20:21">
      <c r="T2437" s="64"/>
      <c r="U2437"/>
    </row>
    <row r="2438" spans="20:21">
      <c r="T2438" s="64"/>
      <c r="U2438"/>
    </row>
    <row r="2439" spans="20:21">
      <c r="T2439" s="64"/>
      <c r="U2439"/>
    </row>
    <row r="2440" spans="20:21">
      <c r="T2440" s="64"/>
      <c r="U2440"/>
    </row>
    <row r="2441" spans="20:21">
      <c r="T2441" s="64"/>
      <c r="U2441"/>
    </row>
    <row r="2442" spans="20:21">
      <c r="T2442" s="64"/>
      <c r="U2442"/>
    </row>
    <row r="2443" spans="20:21">
      <c r="T2443" s="64"/>
      <c r="U2443"/>
    </row>
    <row r="2444" spans="20:21">
      <c r="T2444" s="64"/>
      <c r="U2444"/>
    </row>
    <row r="2445" spans="20:21">
      <c r="T2445" s="64"/>
      <c r="U2445"/>
    </row>
    <row r="2446" spans="20:21">
      <c r="T2446" s="64"/>
      <c r="U2446"/>
    </row>
    <row r="2447" spans="20:21">
      <c r="T2447" s="64"/>
      <c r="U2447"/>
    </row>
    <row r="2448" spans="20:21">
      <c r="T2448" s="64"/>
      <c r="U2448"/>
    </row>
    <row r="2449" spans="20:21">
      <c r="T2449" s="64"/>
      <c r="U2449"/>
    </row>
    <row r="2450" spans="20:21">
      <c r="T2450" s="64"/>
      <c r="U2450"/>
    </row>
    <row r="2451" spans="20:21">
      <c r="T2451" s="64"/>
      <c r="U2451"/>
    </row>
    <row r="2452" spans="20:21">
      <c r="T2452" s="64"/>
      <c r="U2452"/>
    </row>
    <row r="2453" spans="20:21">
      <c r="T2453" s="64"/>
      <c r="U2453"/>
    </row>
    <row r="2454" spans="20:21">
      <c r="T2454" s="64"/>
      <c r="U2454"/>
    </row>
    <row r="2455" spans="20:21">
      <c r="T2455" s="64"/>
      <c r="U2455"/>
    </row>
    <row r="2456" spans="20:21">
      <c r="T2456" s="64"/>
      <c r="U2456"/>
    </row>
    <row r="2457" spans="20:21">
      <c r="T2457" s="64"/>
      <c r="U2457"/>
    </row>
    <row r="2458" spans="20:21">
      <c r="T2458" s="64"/>
      <c r="U2458"/>
    </row>
    <row r="2459" spans="20:21">
      <c r="T2459" s="64"/>
      <c r="U2459"/>
    </row>
    <row r="2460" spans="20:21">
      <c r="T2460" s="64"/>
      <c r="U2460"/>
    </row>
    <row r="2461" spans="20:21">
      <c r="T2461" s="64"/>
      <c r="U2461"/>
    </row>
    <row r="2462" spans="20:21">
      <c r="T2462" s="64"/>
      <c r="U2462"/>
    </row>
    <row r="2463" spans="20:21">
      <c r="T2463" s="64"/>
      <c r="U2463"/>
    </row>
    <row r="2464" spans="20:21">
      <c r="T2464" s="64"/>
      <c r="U2464"/>
    </row>
    <row r="2465" spans="20:21">
      <c r="T2465" s="64"/>
      <c r="U2465"/>
    </row>
    <row r="2466" spans="20:21">
      <c r="T2466" s="64"/>
      <c r="U2466"/>
    </row>
    <row r="2467" spans="20:21">
      <c r="T2467" s="64"/>
      <c r="U2467"/>
    </row>
    <row r="2468" spans="20:21">
      <c r="T2468" s="64"/>
      <c r="U2468"/>
    </row>
    <row r="2469" spans="20:21">
      <c r="T2469" s="64"/>
      <c r="U2469"/>
    </row>
    <row r="2470" spans="20:21">
      <c r="T2470" s="64"/>
      <c r="U2470"/>
    </row>
    <row r="2471" spans="20:21">
      <c r="T2471" s="64"/>
      <c r="U2471"/>
    </row>
    <row r="2472" spans="20:21">
      <c r="T2472" s="64"/>
      <c r="U2472"/>
    </row>
    <row r="2473" spans="20:21">
      <c r="T2473" s="64"/>
      <c r="U2473"/>
    </row>
    <row r="2474" spans="20:21">
      <c r="T2474" s="64"/>
      <c r="U2474"/>
    </row>
    <row r="2475" spans="20:21">
      <c r="T2475" s="64"/>
      <c r="U2475"/>
    </row>
    <row r="2476" spans="20:21">
      <c r="T2476" s="64"/>
      <c r="U2476"/>
    </row>
    <row r="2477" spans="20:21">
      <c r="T2477" s="64"/>
      <c r="U2477"/>
    </row>
    <row r="2478" spans="20:21">
      <c r="T2478" s="64"/>
      <c r="U2478"/>
    </row>
    <row r="2479" spans="20:21">
      <c r="T2479" s="64"/>
      <c r="U2479"/>
    </row>
    <row r="2480" spans="20:21">
      <c r="T2480" s="64"/>
      <c r="U2480"/>
    </row>
    <row r="2481" spans="20:21">
      <c r="T2481" s="64"/>
      <c r="U2481"/>
    </row>
    <row r="2482" spans="20:21">
      <c r="T2482" s="64"/>
      <c r="U2482"/>
    </row>
    <row r="2483" spans="20:21">
      <c r="T2483" s="64"/>
      <c r="U2483"/>
    </row>
    <row r="2484" spans="20:21">
      <c r="T2484" s="64"/>
      <c r="U2484"/>
    </row>
    <row r="2485" spans="20:21">
      <c r="T2485" s="64"/>
      <c r="U2485"/>
    </row>
    <row r="2486" spans="20:21">
      <c r="T2486" s="64"/>
      <c r="U2486"/>
    </row>
    <row r="2487" spans="20:21">
      <c r="T2487" s="64"/>
      <c r="U2487"/>
    </row>
    <row r="2488" spans="20:21">
      <c r="T2488" s="64"/>
      <c r="U2488"/>
    </row>
    <row r="2489" spans="20:21">
      <c r="T2489" s="64"/>
      <c r="U2489"/>
    </row>
    <row r="2490" spans="20:21">
      <c r="T2490" s="64"/>
      <c r="U2490"/>
    </row>
    <row r="2491" spans="20:21">
      <c r="T2491" s="64"/>
      <c r="U2491"/>
    </row>
    <row r="2492" spans="20:21">
      <c r="T2492" s="64"/>
      <c r="U2492"/>
    </row>
    <row r="2493" spans="20:21">
      <c r="T2493" s="64"/>
      <c r="U2493"/>
    </row>
    <row r="2494" spans="20:21">
      <c r="T2494" s="64"/>
      <c r="U2494"/>
    </row>
    <row r="2495" spans="20:21">
      <c r="T2495" s="64"/>
      <c r="U2495"/>
    </row>
    <row r="2496" spans="20:21">
      <c r="T2496" s="64"/>
      <c r="U2496"/>
    </row>
    <row r="2497" spans="20:21">
      <c r="T2497" s="64"/>
      <c r="U2497"/>
    </row>
    <row r="2498" spans="20:21">
      <c r="T2498" s="64"/>
      <c r="U2498"/>
    </row>
    <row r="2499" spans="20:21">
      <c r="T2499" s="64"/>
      <c r="U2499"/>
    </row>
    <row r="2500" spans="20:21">
      <c r="T2500" s="64"/>
      <c r="U2500"/>
    </row>
    <row r="2501" spans="20:21">
      <c r="T2501" s="64"/>
      <c r="U2501"/>
    </row>
    <row r="2502" spans="20:21">
      <c r="T2502" s="64"/>
      <c r="U2502"/>
    </row>
    <row r="2503" spans="20:21">
      <c r="T2503" s="64"/>
      <c r="U2503"/>
    </row>
    <row r="2504" spans="20:21">
      <c r="T2504" s="64"/>
      <c r="U2504"/>
    </row>
    <row r="2505" spans="20:21">
      <c r="T2505" s="64"/>
      <c r="U2505"/>
    </row>
    <row r="2506" spans="20:21">
      <c r="T2506" s="64"/>
      <c r="U2506"/>
    </row>
    <row r="2507" spans="20:21">
      <c r="T2507" s="64"/>
      <c r="U2507"/>
    </row>
    <row r="2508" spans="20:21">
      <c r="T2508" s="64"/>
      <c r="U2508"/>
    </row>
    <row r="2509" spans="20:21">
      <c r="T2509" s="64"/>
      <c r="U2509"/>
    </row>
    <row r="2510" spans="20:21">
      <c r="T2510" s="64"/>
      <c r="U2510"/>
    </row>
    <row r="2511" spans="20:21">
      <c r="T2511" s="64"/>
      <c r="U2511"/>
    </row>
    <row r="2512" spans="20:21">
      <c r="T2512" s="64"/>
      <c r="U2512"/>
    </row>
    <row r="2513" spans="20:21">
      <c r="T2513" s="64"/>
      <c r="U2513"/>
    </row>
    <row r="2514" spans="20:21">
      <c r="T2514" s="64"/>
      <c r="U2514"/>
    </row>
    <row r="2515" spans="20:21">
      <c r="T2515" s="64"/>
      <c r="U2515"/>
    </row>
    <row r="2516" spans="20:21">
      <c r="T2516" s="64"/>
      <c r="U2516"/>
    </row>
    <row r="2517" spans="20:21">
      <c r="T2517" s="64"/>
      <c r="U2517"/>
    </row>
    <row r="2518" spans="20:21">
      <c r="T2518" s="64"/>
      <c r="U2518"/>
    </row>
    <row r="2519" spans="20:21">
      <c r="T2519" s="64"/>
      <c r="U2519"/>
    </row>
    <row r="2520" spans="20:21">
      <c r="T2520" s="64"/>
      <c r="U2520"/>
    </row>
    <row r="2521" spans="20:21">
      <c r="T2521" s="64"/>
      <c r="U2521"/>
    </row>
    <row r="2522" spans="20:21">
      <c r="T2522" s="64"/>
      <c r="U2522"/>
    </row>
    <row r="2523" spans="20:21">
      <c r="T2523" s="64"/>
      <c r="U2523"/>
    </row>
    <row r="2524" spans="20:21">
      <c r="T2524" s="64"/>
      <c r="U2524"/>
    </row>
    <row r="2525" spans="20:21">
      <c r="T2525" s="64"/>
      <c r="U2525"/>
    </row>
    <row r="2526" spans="20:21">
      <c r="T2526" s="64"/>
      <c r="U2526"/>
    </row>
    <row r="2527" spans="20:21">
      <c r="T2527" s="64"/>
      <c r="U2527"/>
    </row>
    <row r="2528" spans="20:21">
      <c r="T2528" s="64"/>
      <c r="U2528"/>
    </row>
    <row r="2529" spans="20:21">
      <c r="T2529" s="64"/>
      <c r="U2529"/>
    </row>
    <row r="2530" spans="20:21">
      <c r="T2530" s="64"/>
      <c r="U2530"/>
    </row>
    <row r="2531" spans="20:21">
      <c r="T2531" s="64"/>
      <c r="U2531"/>
    </row>
    <row r="2532" spans="20:21">
      <c r="T2532" s="64"/>
      <c r="U2532"/>
    </row>
    <row r="2533" spans="20:21">
      <c r="T2533" s="64"/>
      <c r="U2533"/>
    </row>
    <row r="2534" spans="20:21">
      <c r="T2534" s="64"/>
      <c r="U2534"/>
    </row>
    <row r="2535" spans="20:21">
      <c r="T2535" s="64"/>
      <c r="U2535"/>
    </row>
    <row r="2536" spans="20:21">
      <c r="T2536" s="64"/>
      <c r="U2536"/>
    </row>
    <row r="2537" spans="20:21">
      <c r="T2537" s="64"/>
      <c r="U2537"/>
    </row>
    <row r="2538" spans="20:21">
      <c r="T2538" s="64"/>
      <c r="U2538"/>
    </row>
    <row r="2539" spans="20:21">
      <c r="T2539" s="64"/>
      <c r="U2539"/>
    </row>
    <row r="2540" spans="20:21">
      <c r="T2540" s="64"/>
      <c r="U2540"/>
    </row>
    <row r="2541" spans="20:21">
      <c r="T2541" s="64"/>
      <c r="U2541"/>
    </row>
    <row r="2542" spans="20:21">
      <c r="T2542" s="64"/>
      <c r="U2542"/>
    </row>
    <row r="2543" spans="20:21">
      <c r="T2543" s="64"/>
      <c r="U2543"/>
    </row>
    <row r="2544" spans="20:21">
      <c r="T2544" s="64"/>
      <c r="U2544"/>
    </row>
    <row r="2545" spans="20:21">
      <c r="T2545" s="64"/>
      <c r="U2545"/>
    </row>
    <row r="2546" spans="20:21">
      <c r="T2546" s="64"/>
      <c r="U2546"/>
    </row>
    <row r="2547" spans="20:21">
      <c r="T2547" s="64"/>
      <c r="U2547"/>
    </row>
    <row r="2548" spans="20:21">
      <c r="T2548" s="64"/>
      <c r="U2548"/>
    </row>
    <row r="2549" spans="20:21">
      <c r="T2549" s="64"/>
      <c r="U2549"/>
    </row>
    <row r="2550" spans="20:21">
      <c r="T2550" s="64"/>
      <c r="U2550"/>
    </row>
    <row r="2551" spans="20:21">
      <c r="T2551" s="64"/>
      <c r="U2551"/>
    </row>
    <row r="2552" spans="20:21">
      <c r="T2552" s="64"/>
      <c r="U2552"/>
    </row>
    <row r="2553" spans="20:21">
      <c r="T2553" s="64"/>
      <c r="U2553"/>
    </row>
    <row r="2554" spans="20:21">
      <c r="T2554" s="64"/>
      <c r="U2554"/>
    </row>
    <row r="2555" spans="20:21">
      <c r="T2555" s="64"/>
      <c r="U2555"/>
    </row>
    <row r="2556" spans="20:21">
      <c r="T2556" s="64"/>
      <c r="U2556"/>
    </row>
    <row r="2557" spans="20:21">
      <c r="T2557" s="64"/>
      <c r="U2557"/>
    </row>
    <row r="2558" spans="20:21">
      <c r="T2558" s="64"/>
      <c r="U2558"/>
    </row>
    <row r="2559" spans="20:21">
      <c r="T2559" s="64"/>
      <c r="U2559"/>
    </row>
    <row r="2560" spans="20:21">
      <c r="T2560" s="64"/>
      <c r="U2560"/>
    </row>
    <row r="2561" spans="20:21">
      <c r="T2561" s="64"/>
      <c r="U2561"/>
    </row>
    <row r="2562" spans="20:21">
      <c r="T2562" s="64"/>
      <c r="U2562"/>
    </row>
    <row r="2563" spans="20:21">
      <c r="T2563" s="64"/>
      <c r="U2563"/>
    </row>
    <row r="2564" spans="20:21">
      <c r="T2564" s="64"/>
      <c r="U2564"/>
    </row>
    <row r="2565" spans="20:21">
      <c r="T2565" s="64"/>
      <c r="U2565"/>
    </row>
    <row r="2566" spans="20:21">
      <c r="T2566" s="64"/>
      <c r="U2566"/>
    </row>
    <row r="2567" spans="20:21">
      <c r="T2567" s="64"/>
      <c r="U2567"/>
    </row>
    <row r="2568" spans="20:21">
      <c r="T2568" s="64"/>
      <c r="U2568"/>
    </row>
    <row r="2569" spans="20:21">
      <c r="T2569" s="64"/>
      <c r="U2569"/>
    </row>
    <row r="2570" spans="20:21">
      <c r="T2570" s="64"/>
      <c r="U2570"/>
    </row>
    <row r="2571" spans="20:21">
      <c r="T2571" s="64"/>
      <c r="U2571"/>
    </row>
    <row r="2572" spans="20:21">
      <c r="T2572" s="64"/>
      <c r="U2572"/>
    </row>
    <row r="2573" spans="20:21">
      <c r="T2573" s="64"/>
      <c r="U2573"/>
    </row>
    <row r="2574" spans="20:21">
      <c r="T2574" s="64"/>
      <c r="U2574"/>
    </row>
    <row r="2575" spans="20:21">
      <c r="T2575" s="64"/>
      <c r="U2575"/>
    </row>
    <row r="2576" spans="20:21">
      <c r="T2576" s="64"/>
      <c r="U2576"/>
    </row>
    <row r="2577" spans="20:21">
      <c r="T2577" s="64"/>
      <c r="U2577"/>
    </row>
    <row r="2578" spans="20:21">
      <c r="T2578" s="64"/>
      <c r="U2578"/>
    </row>
    <row r="2579" spans="20:21">
      <c r="T2579" s="64"/>
      <c r="U2579"/>
    </row>
    <row r="2580" spans="20:21">
      <c r="T2580" s="64"/>
      <c r="U2580"/>
    </row>
    <row r="2581" spans="20:21">
      <c r="T2581" s="64"/>
      <c r="U2581"/>
    </row>
    <row r="2582" spans="20:21">
      <c r="T2582" s="64"/>
      <c r="U2582"/>
    </row>
    <row r="2583" spans="20:21">
      <c r="T2583" s="64"/>
      <c r="U2583"/>
    </row>
    <row r="2584" spans="20:21">
      <c r="T2584" s="64"/>
      <c r="U2584"/>
    </row>
    <row r="2585" spans="20:21">
      <c r="T2585" s="64"/>
      <c r="U2585"/>
    </row>
    <row r="2586" spans="20:21">
      <c r="T2586" s="64"/>
      <c r="U2586"/>
    </row>
    <row r="2587" spans="20:21">
      <c r="T2587" s="64"/>
      <c r="U2587"/>
    </row>
    <row r="2588" spans="20:21">
      <c r="T2588" s="64"/>
      <c r="U2588"/>
    </row>
    <row r="2589" spans="20:21">
      <c r="T2589" s="64"/>
      <c r="U2589"/>
    </row>
    <row r="2590" spans="20:21">
      <c r="T2590" s="64"/>
      <c r="U2590"/>
    </row>
    <row r="2591" spans="20:21">
      <c r="T2591" s="64"/>
      <c r="U2591"/>
    </row>
    <row r="2592" spans="20:21">
      <c r="T2592" s="64"/>
      <c r="U2592"/>
    </row>
    <row r="2593" spans="20:21">
      <c r="T2593" s="64"/>
      <c r="U2593"/>
    </row>
    <row r="2594" spans="20:21">
      <c r="T2594" s="64"/>
      <c r="U2594"/>
    </row>
    <row r="2595" spans="20:21">
      <c r="T2595" s="64"/>
      <c r="U2595"/>
    </row>
    <row r="2596" spans="20:21">
      <c r="T2596" s="64"/>
      <c r="U2596"/>
    </row>
    <row r="2597" spans="20:21">
      <c r="T2597" s="64"/>
      <c r="U2597"/>
    </row>
    <row r="2598" spans="20:21">
      <c r="T2598" s="64"/>
      <c r="U2598"/>
    </row>
    <row r="2599" spans="20:21">
      <c r="T2599" s="64"/>
      <c r="U2599"/>
    </row>
    <row r="2600" spans="20:21">
      <c r="T2600" s="64"/>
      <c r="U2600"/>
    </row>
    <row r="2601" spans="20:21">
      <c r="T2601" s="64"/>
      <c r="U2601"/>
    </row>
    <row r="2602" spans="20:21">
      <c r="T2602" s="64"/>
      <c r="U2602"/>
    </row>
    <row r="2603" spans="20:21">
      <c r="T2603" s="64"/>
      <c r="U2603"/>
    </row>
    <row r="2604" spans="20:21">
      <c r="T2604" s="64"/>
      <c r="U2604"/>
    </row>
    <row r="2605" spans="20:21">
      <c r="T2605" s="64"/>
      <c r="U2605"/>
    </row>
    <row r="2606" spans="20:21">
      <c r="T2606" s="64"/>
      <c r="U2606"/>
    </row>
    <row r="2607" spans="20:21">
      <c r="T2607" s="64"/>
      <c r="U2607"/>
    </row>
    <row r="2608" spans="20:21">
      <c r="T2608" s="64"/>
      <c r="U2608"/>
    </row>
    <row r="2609" spans="20:21">
      <c r="T2609" s="64"/>
      <c r="U2609"/>
    </row>
    <row r="2610" spans="20:21">
      <c r="T2610" s="64"/>
      <c r="U2610"/>
    </row>
    <row r="2611" spans="20:21">
      <c r="T2611" s="64"/>
      <c r="U2611"/>
    </row>
    <row r="2612" spans="20:21">
      <c r="T2612" s="64"/>
      <c r="U2612"/>
    </row>
    <row r="2613" spans="20:21">
      <c r="T2613" s="64"/>
      <c r="U2613"/>
    </row>
    <row r="2614" spans="20:21">
      <c r="T2614" s="64"/>
      <c r="U2614"/>
    </row>
    <row r="2615" spans="20:21">
      <c r="T2615" s="64"/>
      <c r="U2615"/>
    </row>
    <row r="2616" spans="20:21">
      <c r="T2616" s="64"/>
      <c r="U2616"/>
    </row>
    <row r="2617" spans="20:21">
      <c r="T2617" s="64"/>
      <c r="U2617"/>
    </row>
    <row r="2618" spans="20:21">
      <c r="T2618" s="64"/>
      <c r="U2618"/>
    </row>
    <row r="2619" spans="20:21">
      <c r="T2619" s="64"/>
      <c r="U2619"/>
    </row>
    <row r="2620" spans="20:21">
      <c r="T2620" s="64"/>
      <c r="U2620"/>
    </row>
    <row r="2621" spans="20:21">
      <c r="T2621" s="64"/>
      <c r="U2621"/>
    </row>
    <row r="2622" spans="20:21">
      <c r="T2622" s="64"/>
      <c r="U2622"/>
    </row>
    <row r="2623" spans="20:21">
      <c r="T2623" s="64"/>
      <c r="U2623"/>
    </row>
    <row r="2624" spans="20:21">
      <c r="T2624" s="64"/>
      <c r="U2624"/>
    </row>
    <row r="2625" spans="20:21">
      <c r="T2625" s="64"/>
      <c r="U2625"/>
    </row>
    <row r="2626" spans="20:21">
      <c r="T2626" s="64"/>
      <c r="U2626"/>
    </row>
    <row r="2627" spans="20:21">
      <c r="T2627" s="64"/>
      <c r="U2627"/>
    </row>
    <row r="2628" spans="20:21">
      <c r="T2628" s="64"/>
      <c r="U2628"/>
    </row>
    <row r="2629" spans="20:21">
      <c r="T2629" s="64"/>
      <c r="U2629"/>
    </row>
    <row r="2630" spans="20:21">
      <c r="T2630" s="64"/>
      <c r="U2630"/>
    </row>
    <row r="2631" spans="20:21">
      <c r="T2631" s="64"/>
      <c r="U2631"/>
    </row>
    <row r="2632" spans="20:21">
      <c r="T2632" s="64"/>
      <c r="U2632"/>
    </row>
    <row r="2633" spans="20:21">
      <c r="T2633" s="64"/>
      <c r="U2633"/>
    </row>
    <row r="2634" spans="20:21">
      <c r="T2634" s="64"/>
      <c r="U2634"/>
    </row>
    <row r="2635" spans="20:21">
      <c r="T2635" s="64"/>
      <c r="U2635"/>
    </row>
    <row r="2636" spans="20:21">
      <c r="T2636" s="64"/>
      <c r="U2636"/>
    </row>
    <row r="2637" spans="20:21">
      <c r="T2637" s="64"/>
      <c r="U2637"/>
    </row>
    <row r="2638" spans="20:21">
      <c r="T2638" s="64"/>
      <c r="U2638"/>
    </row>
    <row r="2639" spans="20:21">
      <c r="T2639" s="64"/>
      <c r="U2639"/>
    </row>
    <row r="2640" spans="20:21">
      <c r="T2640" s="64"/>
      <c r="U2640"/>
    </row>
    <row r="2641" spans="20:21">
      <c r="T2641" s="64"/>
      <c r="U2641"/>
    </row>
    <row r="2642" spans="20:21">
      <c r="T2642" s="64"/>
      <c r="U2642"/>
    </row>
    <row r="2643" spans="20:21">
      <c r="T2643" s="64"/>
      <c r="U2643"/>
    </row>
    <row r="2644" spans="20:21">
      <c r="T2644" s="64"/>
      <c r="U2644"/>
    </row>
    <row r="2645" spans="20:21">
      <c r="T2645" s="64"/>
      <c r="U2645"/>
    </row>
    <row r="2646" spans="20:21">
      <c r="T2646" s="64"/>
      <c r="U2646"/>
    </row>
    <row r="2647" spans="20:21">
      <c r="T2647" s="64"/>
      <c r="U2647"/>
    </row>
    <row r="2648" spans="20:21">
      <c r="T2648" s="64"/>
      <c r="U2648"/>
    </row>
    <row r="2649" spans="20:21">
      <c r="T2649" s="64"/>
      <c r="U2649"/>
    </row>
    <row r="2650" spans="20:21">
      <c r="T2650" s="64"/>
      <c r="U2650"/>
    </row>
    <row r="2651" spans="20:21">
      <c r="T2651" s="64"/>
      <c r="U2651"/>
    </row>
    <row r="2652" spans="20:21">
      <c r="T2652" s="64"/>
      <c r="U2652"/>
    </row>
    <row r="2653" spans="20:21">
      <c r="T2653" s="64"/>
      <c r="U2653"/>
    </row>
    <row r="2654" spans="20:21">
      <c r="T2654" s="64"/>
      <c r="U2654"/>
    </row>
    <row r="2655" spans="20:21">
      <c r="T2655" s="64"/>
      <c r="U2655"/>
    </row>
    <row r="2656" spans="20:21">
      <c r="T2656" s="64"/>
      <c r="U2656"/>
    </row>
    <row r="2657" spans="20:21">
      <c r="T2657" s="64"/>
      <c r="U2657"/>
    </row>
    <row r="2658" spans="20:21">
      <c r="T2658" s="64"/>
      <c r="U2658"/>
    </row>
    <row r="2659" spans="20:21">
      <c r="T2659" s="64"/>
      <c r="U2659"/>
    </row>
    <row r="2660" spans="20:21">
      <c r="T2660" s="64"/>
      <c r="U2660"/>
    </row>
    <row r="2661" spans="20:21">
      <c r="T2661" s="64"/>
      <c r="U2661"/>
    </row>
    <row r="2662" spans="20:21">
      <c r="T2662" s="64"/>
      <c r="U2662"/>
    </row>
    <row r="2663" spans="20:21">
      <c r="T2663" s="64"/>
      <c r="U2663"/>
    </row>
    <row r="2664" spans="20:21">
      <c r="T2664" s="64"/>
      <c r="U2664"/>
    </row>
    <row r="2665" spans="20:21">
      <c r="T2665" s="64"/>
      <c r="U2665"/>
    </row>
    <row r="2666" spans="20:21">
      <c r="T2666" s="64"/>
      <c r="U2666"/>
    </row>
    <row r="2667" spans="20:21">
      <c r="T2667" s="64"/>
      <c r="U2667"/>
    </row>
    <row r="2668" spans="20:21">
      <c r="T2668" s="64"/>
      <c r="U2668"/>
    </row>
    <row r="2669" spans="20:21">
      <c r="T2669" s="64"/>
      <c r="U2669"/>
    </row>
    <row r="2670" spans="20:21">
      <c r="T2670" s="64"/>
      <c r="U2670"/>
    </row>
    <row r="2671" spans="20:21">
      <c r="T2671" s="64"/>
      <c r="U2671"/>
    </row>
    <row r="2672" spans="20:21">
      <c r="T2672" s="64"/>
      <c r="U2672"/>
    </row>
    <row r="2673" spans="20:21">
      <c r="T2673" s="64"/>
      <c r="U2673"/>
    </row>
    <row r="2674" spans="20:21">
      <c r="T2674" s="64"/>
      <c r="U2674"/>
    </row>
    <row r="2675" spans="20:21">
      <c r="T2675" s="64"/>
      <c r="U2675"/>
    </row>
    <row r="2676" spans="20:21">
      <c r="T2676" s="64"/>
      <c r="U2676"/>
    </row>
    <row r="2677" spans="20:21">
      <c r="T2677" s="64"/>
      <c r="U2677"/>
    </row>
    <row r="2678" spans="20:21">
      <c r="T2678" s="64"/>
      <c r="U2678"/>
    </row>
    <row r="2679" spans="20:21">
      <c r="T2679" s="64"/>
      <c r="U2679"/>
    </row>
    <row r="2680" spans="20:21">
      <c r="T2680" s="64"/>
      <c r="U2680"/>
    </row>
    <row r="2681" spans="20:21">
      <c r="T2681" s="64"/>
      <c r="U2681"/>
    </row>
    <row r="2682" spans="20:21">
      <c r="T2682" s="64"/>
      <c r="U2682"/>
    </row>
    <row r="2683" spans="20:21">
      <c r="T2683" s="64"/>
      <c r="U2683"/>
    </row>
    <row r="2684" spans="20:21">
      <c r="T2684" s="64"/>
      <c r="U2684"/>
    </row>
    <row r="2685" spans="20:21">
      <c r="T2685" s="64"/>
      <c r="U2685"/>
    </row>
    <row r="2686" spans="20:21">
      <c r="T2686" s="64"/>
      <c r="U2686"/>
    </row>
    <row r="2687" spans="20:21">
      <c r="T2687" s="64"/>
      <c r="U2687"/>
    </row>
    <row r="2688" spans="20:21">
      <c r="T2688" s="64"/>
      <c r="U2688"/>
    </row>
    <row r="2689" spans="20:21">
      <c r="T2689" s="64"/>
      <c r="U2689"/>
    </row>
    <row r="2690" spans="20:21">
      <c r="T2690" s="64"/>
      <c r="U2690"/>
    </row>
    <row r="2691" spans="20:21">
      <c r="T2691" s="64"/>
      <c r="U2691"/>
    </row>
    <row r="2692" spans="20:21">
      <c r="T2692" s="64"/>
      <c r="U2692"/>
    </row>
    <row r="2693" spans="20:21">
      <c r="T2693" s="64"/>
      <c r="U2693"/>
    </row>
    <row r="2694" spans="20:21">
      <c r="T2694" s="64"/>
      <c r="U2694"/>
    </row>
    <row r="2695" spans="20:21">
      <c r="T2695" s="64"/>
      <c r="U2695"/>
    </row>
    <row r="2696" spans="20:21">
      <c r="T2696" s="64"/>
      <c r="U2696"/>
    </row>
    <row r="2697" spans="20:21">
      <c r="T2697" s="64"/>
      <c r="U2697"/>
    </row>
    <row r="2698" spans="20:21">
      <c r="T2698" s="64"/>
      <c r="U2698"/>
    </row>
    <row r="2699" spans="20:21">
      <c r="T2699" s="64"/>
      <c r="U2699"/>
    </row>
    <row r="2700" spans="20:21">
      <c r="T2700" s="64"/>
      <c r="U2700"/>
    </row>
    <row r="2701" spans="20:21">
      <c r="T2701" s="64"/>
      <c r="U2701"/>
    </row>
    <row r="2702" spans="20:21">
      <c r="T2702" s="64"/>
      <c r="U2702"/>
    </row>
    <row r="2703" spans="20:21">
      <c r="T2703" s="64"/>
      <c r="U2703"/>
    </row>
    <row r="2704" spans="20:21">
      <c r="T2704" s="64"/>
      <c r="U2704"/>
    </row>
    <row r="2705" spans="20:21">
      <c r="T2705" s="64"/>
      <c r="U2705"/>
    </row>
    <row r="2706" spans="20:21">
      <c r="T2706" s="64"/>
      <c r="U2706"/>
    </row>
    <row r="2707" spans="20:21">
      <c r="T2707" s="64"/>
      <c r="U2707"/>
    </row>
    <row r="2708" spans="20:21">
      <c r="T2708" s="64"/>
      <c r="U2708"/>
    </row>
    <row r="2709" spans="20:21">
      <c r="T2709" s="64"/>
      <c r="U2709"/>
    </row>
    <row r="2710" spans="20:21">
      <c r="T2710" s="64"/>
      <c r="U2710"/>
    </row>
    <row r="2711" spans="20:21">
      <c r="T2711" s="64"/>
      <c r="U2711"/>
    </row>
    <row r="2712" spans="20:21">
      <c r="T2712" s="64"/>
      <c r="U2712"/>
    </row>
    <row r="2713" spans="20:21">
      <c r="T2713" s="64"/>
      <c r="U2713"/>
    </row>
    <row r="2714" spans="20:21">
      <c r="T2714" s="64"/>
      <c r="U2714"/>
    </row>
    <row r="2715" spans="20:21">
      <c r="T2715" s="64"/>
      <c r="U2715"/>
    </row>
    <row r="2716" spans="20:21">
      <c r="T2716" s="64"/>
      <c r="U2716"/>
    </row>
    <row r="2717" spans="20:21">
      <c r="T2717" s="64"/>
      <c r="U2717"/>
    </row>
    <row r="2718" spans="20:21">
      <c r="T2718" s="64"/>
      <c r="U2718"/>
    </row>
    <row r="2719" spans="20:21">
      <c r="T2719" s="64"/>
      <c r="U2719"/>
    </row>
    <row r="2720" spans="20:21">
      <c r="T2720" s="64"/>
      <c r="U2720"/>
    </row>
    <row r="2721" spans="20:21">
      <c r="T2721" s="64"/>
      <c r="U2721"/>
    </row>
    <row r="2722" spans="20:21">
      <c r="T2722" s="64"/>
      <c r="U2722"/>
    </row>
    <row r="2723" spans="20:21">
      <c r="T2723" s="64"/>
      <c r="U2723"/>
    </row>
    <row r="2724" spans="20:21">
      <c r="T2724" s="64"/>
      <c r="U2724"/>
    </row>
    <row r="2725" spans="20:21">
      <c r="T2725" s="64"/>
      <c r="U2725"/>
    </row>
    <row r="2726" spans="20:21">
      <c r="T2726" s="64"/>
      <c r="U2726"/>
    </row>
    <row r="2727" spans="20:21">
      <c r="T2727" s="64"/>
      <c r="U2727"/>
    </row>
    <row r="2728" spans="20:21">
      <c r="T2728" s="64"/>
      <c r="U2728"/>
    </row>
    <row r="2729" spans="20:21">
      <c r="T2729" s="64"/>
      <c r="U2729"/>
    </row>
    <row r="2730" spans="20:21">
      <c r="T2730" s="64"/>
      <c r="U2730"/>
    </row>
    <row r="2731" spans="20:21">
      <c r="T2731" s="64"/>
      <c r="U2731"/>
    </row>
    <row r="2732" spans="20:21">
      <c r="T2732" s="64"/>
      <c r="U2732"/>
    </row>
    <row r="2733" spans="20:21">
      <c r="T2733" s="64"/>
      <c r="U2733"/>
    </row>
    <row r="2734" spans="20:21">
      <c r="T2734" s="64"/>
      <c r="U2734"/>
    </row>
    <row r="2735" spans="20:21">
      <c r="T2735" s="64"/>
      <c r="U2735"/>
    </row>
    <row r="2736" spans="20:21">
      <c r="T2736" s="64"/>
      <c r="U2736"/>
    </row>
    <row r="2737" spans="20:21">
      <c r="T2737" s="64"/>
      <c r="U2737"/>
    </row>
    <row r="2738" spans="20:21">
      <c r="T2738" s="64"/>
      <c r="U2738"/>
    </row>
    <row r="2739" spans="20:21">
      <c r="T2739" s="64"/>
      <c r="U2739"/>
    </row>
    <row r="2740" spans="20:21">
      <c r="T2740" s="64"/>
      <c r="U2740"/>
    </row>
    <row r="2741" spans="20:21">
      <c r="T2741" s="64"/>
      <c r="U2741"/>
    </row>
    <row r="2742" spans="20:21">
      <c r="T2742" s="64"/>
      <c r="U2742"/>
    </row>
    <row r="2743" spans="20:21">
      <c r="T2743" s="64"/>
      <c r="U2743"/>
    </row>
    <row r="2744" spans="20:21">
      <c r="T2744" s="64"/>
      <c r="U2744"/>
    </row>
    <row r="2745" spans="20:21">
      <c r="T2745" s="64"/>
      <c r="U2745"/>
    </row>
    <row r="2746" spans="20:21">
      <c r="T2746" s="64"/>
      <c r="U2746"/>
    </row>
    <row r="2747" spans="20:21">
      <c r="T2747" s="64"/>
      <c r="U2747"/>
    </row>
    <row r="2748" spans="20:21">
      <c r="T2748" s="64"/>
      <c r="U2748"/>
    </row>
    <row r="2749" spans="20:21">
      <c r="T2749" s="64"/>
      <c r="U2749"/>
    </row>
    <row r="2750" spans="20:21">
      <c r="T2750" s="64"/>
      <c r="U2750"/>
    </row>
    <row r="2751" spans="20:21">
      <c r="T2751" s="64"/>
      <c r="U2751"/>
    </row>
    <row r="2752" spans="20:21">
      <c r="T2752" s="64"/>
      <c r="U2752"/>
    </row>
    <row r="2753" spans="20:21">
      <c r="T2753" s="64"/>
      <c r="U2753"/>
    </row>
    <row r="2754" spans="20:21">
      <c r="T2754" s="64"/>
      <c r="U2754"/>
    </row>
    <row r="2755" spans="20:21">
      <c r="T2755" s="64"/>
      <c r="U2755"/>
    </row>
    <row r="2756" spans="20:21">
      <c r="T2756" s="64"/>
      <c r="U2756"/>
    </row>
    <row r="2757" spans="20:21">
      <c r="T2757" s="64"/>
      <c r="U2757"/>
    </row>
    <row r="2758" spans="20:21">
      <c r="T2758" s="64"/>
      <c r="U2758"/>
    </row>
    <row r="2759" spans="20:21">
      <c r="T2759" s="64"/>
      <c r="U2759"/>
    </row>
    <row r="2760" spans="20:21">
      <c r="T2760" s="64"/>
      <c r="U2760"/>
    </row>
    <row r="2761" spans="20:21">
      <c r="T2761" s="64"/>
      <c r="U2761"/>
    </row>
    <row r="2762" spans="20:21">
      <c r="T2762" s="64"/>
      <c r="U2762"/>
    </row>
    <row r="2763" spans="20:21">
      <c r="T2763" s="64"/>
      <c r="U2763"/>
    </row>
    <row r="2764" spans="20:21">
      <c r="T2764" s="64"/>
      <c r="U2764"/>
    </row>
    <row r="2765" spans="20:21">
      <c r="T2765" s="64"/>
      <c r="U2765"/>
    </row>
    <row r="2766" spans="20:21">
      <c r="T2766" s="64"/>
      <c r="U2766"/>
    </row>
    <row r="2767" spans="20:21">
      <c r="T2767" s="64"/>
      <c r="U2767"/>
    </row>
    <row r="2768" spans="20:21">
      <c r="T2768" s="64"/>
      <c r="U2768"/>
    </row>
    <row r="2769" spans="20:21">
      <c r="T2769" s="64"/>
      <c r="U2769"/>
    </row>
    <row r="2770" spans="20:21">
      <c r="T2770" s="64"/>
      <c r="U2770"/>
    </row>
    <row r="2771" spans="20:21">
      <c r="T2771" s="64"/>
      <c r="U2771"/>
    </row>
    <row r="2772" spans="20:21">
      <c r="T2772" s="64"/>
      <c r="U2772"/>
    </row>
    <row r="2773" spans="20:21">
      <c r="T2773" s="64"/>
      <c r="U2773"/>
    </row>
    <row r="2774" spans="20:21">
      <c r="T2774" s="64"/>
      <c r="U2774"/>
    </row>
    <row r="2775" spans="20:21">
      <c r="T2775" s="64"/>
      <c r="U2775"/>
    </row>
    <row r="2776" spans="20:21">
      <c r="T2776" s="64"/>
      <c r="U2776"/>
    </row>
    <row r="2777" spans="20:21">
      <c r="T2777" s="64"/>
      <c r="U2777"/>
    </row>
    <row r="2778" spans="20:21">
      <c r="T2778" s="64"/>
      <c r="U2778"/>
    </row>
    <row r="2779" spans="20:21">
      <c r="T2779" s="64"/>
      <c r="U2779"/>
    </row>
    <row r="2780" spans="20:21">
      <c r="T2780" s="64"/>
      <c r="U2780"/>
    </row>
    <row r="2781" spans="20:21">
      <c r="T2781" s="64"/>
      <c r="U2781"/>
    </row>
    <row r="2782" spans="20:21">
      <c r="T2782" s="64"/>
      <c r="U2782"/>
    </row>
    <row r="2783" spans="20:21">
      <c r="T2783" s="64"/>
      <c r="U2783"/>
    </row>
    <row r="2784" spans="20:21">
      <c r="T2784" s="64"/>
      <c r="U2784"/>
    </row>
    <row r="2785" spans="20:21">
      <c r="T2785" s="64"/>
      <c r="U2785"/>
    </row>
    <row r="2786" spans="20:21">
      <c r="T2786" s="64"/>
      <c r="U2786"/>
    </row>
    <row r="2787" spans="20:21">
      <c r="T2787" s="64"/>
      <c r="U2787"/>
    </row>
    <row r="2788" spans="20:21">
      <c r="T2788" s="64"/>
      <c r="U2788"/>
    </row>
    <row r="2789" spans="20:21">
      <c r="T2789" s="64"/>
      <c r="U2789"/>
    </row>
    <row r="2790" spans="20:21">
      <c r="T2790" s="64"/>
      <c r="U2790"/>
    </row>
    <row r="2791" spans="20:21">
      <c r="T2791" s="64"/>
      <c r="U2791"/>
    </row>
    <row r="2792" spans="20:21">
      <c r="T2792" s="64"/>
      <c r="U2792"/>
    </row>
    <row r="2793" spans="20:21">
      <c r="T2793" s="64"/>
      <c r="U2793"/>
    </row>
  </sheetData>
  <sortState ref="P25:W2830">
    <sortCondition ref="T25:T2830"/>
  </sortState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604"/>
  <sheetViews>
    <sheetView zoomScale="90" zoomScaleNormal="90" workbookViewId="0">
      <pane xSplit="10" ySplit="2" topLeftCell="K279" activePane="bottomRight" state="frozen"/>
      <selection/>
      <selection pane="topRight"/>
      <selection pane="bottomLeft"/>
      <selection pane="bottomRight" activeCell="F299" sqref="F299"/>
    </sheetView>
  </sheetViews>
  <sheetFormatPr defaultColWidth="9" defaultRowHeight="13.5"/>
  <cols>
    <col min="1" max="1" width="12.5" customWidth="1"/>
    <col min="2" max="2" width="8.125" customWidth="1"/>
    <col min="4" max="4" width="8.125" customWidth="1"/>
    <col min="8" max="8" width="9.75" customWidth="1"/>
    <col min="11" max="11" width="11" customWidth="1"/>
    <col min="12" max="12" width="15.375" customWidth="1"/>
    <col min="13" max="13" width="6.375" customWidth="1"/>
    <col min="14" max="14" width="10.125" customWidth="1"/>
    <col min="15" max="40" width="8.5" customWidth="1"/>
    <col min="43" max="47" width="11.625" customWidth="1"/>
    <col min="48" max="48" width="10.5" customWidth="1"/>
    <col min="49" max="49" width="9.5" customWidth="1"/>
    <col min="50" max="51" width="10.5" customWidth="1"/>
    <col min="52" max="52" width="9.5" customWidth="1"/>
    <col min="53" max="53" width="10.5" customWidth="1"/>
  </cols>
  <sheetData>
    <row r="1" ht="16.5" spans="1:53">
      <c r="A1" s="23" t="s">
        <v>25</v>
      </c>
      <c r="B1" s="24" t="s">
        <v>26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31"/>
      <c r="O1" s="32" t="s">
        <v>19</v>
      </c>
      <c r="P1" s="33"/>
      <c r="Q1" s="32" t="s">
        <v>27</v>
      </c>
      <c r="R1" s="33"/>
      <c r="S1" s="32" t="s">
        <v>21</v>
      </c>
      <c r="T1" s="33"/>
      <c r="U1" s="42" t="s">
        <v>28</v>
      </c>
      <c r="V1" s="43"/>
      <c r="W1" s="32" t="s">
        <v>29</v>
      </c>
      <c r="X1" s="33"/>
      <c r="Y1" s="32" t="s">
        <v>30</v>
      </c>
      <c r="Z1" s="33"/>
      <c r="AA1" s="32" t="s">
        <v>31</v>
      </c>
      <c r="AB1" s="33"/>
      <c r="AC1" s="42" t="s">
        <v>32</v>
      </c>
      <c r="AD1" s="43"/>
      <c r="AE1" s="32" t="s">
        <v>33</v>
      </c>
      <c r="AF1" s="33"/>
      <c r="AG1" s="32" t="s">
        <v>34</v>
      </c>
      <c r="AH1" s="33"/>
      <c r="AI1" s="32" t="s">
        <v>35</v>
      </c>
      <c r="AJ1" s="33"/>
      <c r="AK1" s="32" t="s">
        <v>36</v>
      </c>
      <c r="AL1" s="33"/>
      <c r="AM1" s="32" t="s">
        <v>37</v>
      </c>
      <c r="AN1" s="33"/>
      <c r="AQ1" s="32" t="s">
        <v>38</v>
      </c>
      <c r="AR1" s="45"/>
      <c r="AS1" s="45"/>
      <c r="AT1" s="46"/>
      <c r="AU1" s="46"/>
      <c r="AV1" s="32" t="s">
        <v>39</v>
      </c>
      <c r="AW1" s="45"/>
      <c r="AX1" s="33"/>
      <c r="AY1" s="32" t="s">
        <v>40</v>
      </c>
      <c r="AZ1" s="45"/>
      <c r="BA1" s="33"/>
    </row>
    <row r="2" ht="17.25" spans="1:53">
      <c r="A2" s="23"/>
      <c r="B2" s="2" t="s">
        <v>19</v>
      </c>
      <c r="C2" s="2" t="s">
        <v>27</v>
      </c>
      <c r="D2" s="2" t="s">
        <v>21</v>
      </c>
      <c r="E2" s="3" t="s">
        <v>28</v>
      </c>
      <c r="F2" s="2" t="s">
        <v>29</v>
      </c>
      <c r="G2" s="2" t="s">
        <v>30</v>
      </c>
      <c r="H2" s="2" t="s">
        <v>41</v>
      </c>
      <c r="I2" s="3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34" t="s">
        <v>37</v>
      </c>
      <c r="O2" s="3" t="s">
        <v>42</v>
      </c>
      <c r="P2" s="35" t="s">
        <v>43</v>
      </c>
      <c r="Q2" s="3" t="s">
        <v>42</v>
      </c>
      <c r="R2" s="35" t="s">
        <v>43</v>
      </c>
      <c r="S2" s="3" t="s">
        <v>42</v>
      </c>
      <c r="T2" s="35" t="s">
        <v>43</v>
      </c>
      <c r="U2" s="3" t="s">
        <v>42</v>
      </c>
      <c r="V2" s="35" t="s">
        <v>43</v>
      </c>
      <c r="W2" s="3" t="s">
        <v>42</v>
      </c>
      <c r="X2" s="35" t="s">
        <v>43</v>
      </c>
      <c r="Y2" s="3" t="s">
        <v>42</v>
      </c>
      <c r="Z2" s="35" t="s">
        <v>43</v>
      </c>
      <c r="AA2" s="3" t="s">
        <v>42</v>
      </c>
      <c r="AB2" s="35" t="s">
        <v>43</v>
      </c>
      <c r="AC2" s="3" t="s">
        <v>42</v>
      </c>
      <c r="AD2" s="35" t="s">
        <v>43</v>
      </c>
      <c r="AE2" s="3" t="s">
        <v>42</v>
      </c>
      <c r="AF2" s="35" t="s">
        <v>43</v>
      </c>
      <c r="AG2" s="3" t="s">
        <v>42</v>
      </c>
      <c r="AH2" s="35" t="s">
        <v>43</v>
      </c>
      <c r="AI2" s="3" t="s">
        <v>42</v>
      </c>
      <c r="AJ2" s="35" t="s">
        <v>43</v>
      </c>
      <c r="AK2" s="3" t="s">
        <v>42</v>
      </c>
      <c r="AL2" s="35" t="s">
        <v>43</v>
      </c>
      <c r="AM2" s="3" t="s">
        <v>42</v>
      </c>
      <c r="AN2" s="35" t="s">
        <v>43</v>
      </c>
      <c r="AQ2" s="47" t="s">
        <v>44</v>
      </c>
      <c r="AR2" s="47" t="s">
        <v>45</v>
      </c>
      <c r="AS2" s="48" t="s">
        <v>32</v>
      </c>
      <c r="AT2" s="49" t="s">
        <v>28</v>
      </c>
      <c r="AU2" s="49" t="s">
        <v>46</v>
      </c>
      <c r="AV2" s="48" t="s">
        <v>27</v>
      </c>
      <c r="AW2" s="47" t="s">
        <v>44</v>
      </c>
      <c r="AX2" s="54" t="s">
        <v>46</v>
      </c>
      <c r="AY2" s="48" t="s">
        <v>28</v>
      </c>
      <c r="AZ2" s="47" t="s">
        <v>30</v>
      </c>
      <c r="BA2" s="54" t="s">
        <v>46</v>
      </c>
    </row>
    <row r="3" ht="16.5" spans="1:53">
      <c r="A3" s="25">
        <v>43192</v>
      </c>
      <c r="B3" s="26"/>
      <c r="C3" s="26">
        <f>Q3-R3</f>
        <v>0</v>
      </c>
      <c r="D3" s="26"/>
      <c r="E3" s="26"/>
      <c r="F3" s="26">
        <f>W3-X3</f>
        <v>0</v>
      </c>
      <c r="G3" s="26">
        <f>Y3-Z3</f>
        <v>-452</v>
      </c>
      <c r="H3" s="26"/>
      <c r="I3" s="26"/>
      <c r="J3" s="26">
        <f>AG3-AH3</f>
        <v>0</v>
      </c>
      <c r="K3" s="26">
        <f>AG3-AH3</f>
        <v>0</v>
      </c>
      <c r="L3" s="36">
        <f>AI3-AJ3</f>
        <v>145</v>
      </c>
      <c r="M3" s="36">
        <f>AK3-AL3</f>
        <v>0</v>
      </c>
      <c r="N3" s="36">
        <f>AM3-AN3</f>
        <v>0</v>
      </c>
      <c r="O3" s="37"/>
      <c r="P3" s="38"/>
      <c r="Q3" s="37">
        <v>6765</v>
      </c>
      <c r="R3" s="38">
        <v>6765</v>
      </c>
      <c r="S3" s="37"/>
      <c r="T3" s="38"/>
      <c r="U3" s="37"/>
      <c r="V3" s="38"/>
      <c r="W3" s="37"/>
      <c r="X3" s="38"/>
      <c r="Y3" s="37">
        <v>9681</v>
      </c>
      <c r="Z3" s="38">
        <v>10133</v>
      </c>
      <c r="AA3" s="37"/>
      <c r="AB3" s="38"/>
      <c r="AC3" s="37"/>
      <c r="AD3" s="38"/>
      <c r="AE3" s="37"/>
      <c r="AF3" s="38"/>
      <c r="AG3" s="37"/>
      <c r="AH3" s="38"/>
      <c r="AI3" s="37">
        <v>24551</v>
      </c>
      <c r="AJ3" s="38">
        <v>24406</v>
      </c>
      <c r="AK3" s="37">
        <v>1954</v>
      </c>
      <c r="AL3" s="38">
        <v>1954</v>
      </c>
      <c r="AM3" s="37">
        <v>15554</v>
      </c>
      <c r="AN3" s="38">
        <v>15554</v>
      </c>
      <c r="AQ3" s="50" t="e">
        <f>F3*信号概况!#REF!</f>
        <v>#REF!</v>
      </c>
      <c r="AR3" s="50" t="e">
        <f>G3*信号概况!#REF!</f>
        <v>#REF!</v>
      </c>
      <c r="AS3" s="51" t="e">
        <f>I3*信号概况!#REF!</f>
        <v>#REF!</v>
      </c>
      <c r="AT3" s="52" t="e">
        <f>E3*信号概况!#REF!</f>
        <v>#REF!</v>
      </c>
      <c r="AU3" s="52" t="e">
        <f t="shared" ref="AU3:AU66" si="0">SUM(AQ3:AT3)</f>
        <v>#REF!</v>
      </c>
      <c r="AV3" s="53" t="e">
        <f>C3*信号概况!#REF!</f>
        <v>#REF!</v>
      </c>
      <c r="AW3" s="55" t="e">
        <f>F3*信号概况!#REF!</f>
        <v>#REF!</v>
      </c>
      <c r="AX3" s="56" t="e">
        <f>SUM(AV3:AW3)</f>
        <v>#REF!</v>
      </c>
      <c r="AY3" s="53" t="e">
        <f>E3*信号概况!#REF!</f>
        <v>#REF!</v>
      </c>
      <c r="AZ3" s="55" t="e">
        <f>G3*信号概况!#REF!</f>
        <v>#REF!</v>
      </c>
      <c r="BA3" s="56" t="e">
        <f>SUM(AY3:AZ3)</f>
        <v>#REF!</v>
      </c>
    </row>
    <row r="4" s="22" customFormat="1" ht="16.5" spans="1:53">
      <c r="A4" s="27">
        <v>43193</v>
      </c>
      <c r="B4" s="28"/>
      <c r="C4" s="28">
        <f>Q4-R4</f>
        <v>0</v>
      </c>
      <c r="D4" s="28"/>
      <c r="E4" s="28"/>
      <c r="F4" s="28"/>
      <c r="G4" s="28">
        <f>Y4-Z4</f>
        <v>-254</v>
      </c>
      <c r="H4" s="28"/>
      <c r="I4" s="28"/>
      <c r="J4" s="28"/>
      <c r="K4" s="28">
        <f t="shared" ref="K4:K67" si="1">AG4-AH4</f>
        <v>0</v>
      </c>
      <c r="L4" s="39">
        <f t="shared" ref="L4:L67" si="2">AI4-AJ4</f>
        <v>-15</v>
      </c>
      <c r="M4" s="39">
        <f t="shared" ref="M4:M67" si="3">AK4-AL4</f>
        <v>0</v>
      </c>
      <c r="N4" s="39">
        <f t="shared" ref="N4:N67" si="4">AM4-AN4</f>
        <v>0</v>
      </c>
      <c r="O4" s="40"/>
      <c r="P4" s="41"/>
      <c r="Q4" s="40">
        <v>6765</v>
      </c>
      <c r="R4" s="41">
        <v>6765</v>
      </c>
      <c r="S4" s="40"/>
      <c r="T4" s="41"/>
      <c r="U4" s="40"/>
      <c r="V4" s="41"/>
      <c r="W4" s="40"/>
      <c r="X4" s="41"/>
      <c r="Y4" s="40">
        <v>10332</v>
      </c>
      <c r="Z4" s="41">
        <v>10586</v>
      </c>
      <c r="AA4" s="40"/>
      <c r="AB4" s="41"/>
      <c r="AC4" s="40"/>
      <c r="AD4" s="41"/>
      <c r="AE4" s="40"/>
      <c r="AF4" s="41"/>
      <c r="AG4" s="40">
        <v>8429</v>
      </c>
      <c r="AH4" s="41">
        <v>8429</v>
      </c>
      <c r="AI4" s="40">
        <v>24434</v>
      </c>
      <c r="AJ4" s="41">
        <v>24449</v>
      </c>
      <c r="AK4" s="40">
        <v>2052</v>
      </c>
      <c r="AL4" s="41">
        <v>2052</v>
      </c>
      <c r="AM4" s="40"/>
      <c r="AN4" s="41"/>
      <c r="AQ4" s="50" t="e">
        <f>F4*信号概况!#REF!</f>
        <v>#REF!</v>
      </c>
      <c r="AR4" s="50" t="e">
        <f>G4*信号概况!#REF!</f>
        <v>#REF!</v>
      </c>
      <c r="AS4" s="51" t="e">
        <f>I4*信号概况!#REF!</f>
        <v>#REF!</v>
      </c>
      <c r="AT4" s="52" t="e">
        <f>E4*信号概况!#REF!</f>
        <v>#REF!</v>
      </c>
      <c r="AU4" s="52" t="e">
        <f t="shared" si="0"/>
        <v>#REF!</v>
      </c>
      <c r="AV4" s="53" t="e">
        <f>C4*信号概况!#REF!</f>
        <v>#REF!</v>
      </c>
      <c r="AW4" s="55" t="e">
        <f>F4*信号概况!#REF!</f>
        <v>#REF!</v>
      </c>
      <c r="AX4" s="56" t="e">
        <f t="shared" ref="AX4:AX67" si="5">SUM(AV4:AW4)</f>
        <v>#REF!</v>
      </c>
      <c r="AY4" s="53" t="e">
        <f>E4*信号概况!#REF!</f>
        <v>#REF!</v>
      </c>
      <c r="AZ4" s="55" t="e">
        <f>G4*信号概况!#REF!</f>
        <v>#REF!</v>
      </c>
      <c r="BA4" s="56" t="e">
        <f t="shared" ref="BA4:BA67" si="6">SUM(AY4:AZ4)</f>
        <v>#REF!</v>
      </c>
    </row>
    <row r="5" ht="16.5" spans="1:53">
      <c r="A5" s="25">
        <v>43194</v>
      </c>
      <c r="B5" s="26"/>
      <c r="C5" s="26">
        <f>Q5-R5</f>
        <v>0</v>
      </c>
      <c r="D5" s="26"/>
      <c r="E5" s="26"/>
      <c r="F5" s="26"/>
      <c r="G5" s="29">
        <f>Y5-Z5</f>
        <v>-252</v>
      </c>
      <c r="H5" s="26"/>
      <c r="I5" s="26"/>
      <c r="J5" s="26"/>
      <c r="K5" s="26">
        <f t="shared" si="1"/>
        <v>0</v>
      </c>
      <c r="L5" s="36">
        <f t="shared" si="2"/>
        <v>-29</v>
      </c>
      <c r="M5" s="36">
        <f t="shared" si="3"/>
        <v>0</v>
      </c>
      <c r="N5" s="36">
        <f t="shared" si="4"/>
        <v>0</v>
      </c>
      <c r="O5" s="37"/>
      <c r="P5" s="38"/>
      <c r="Q5" s="37">
        <v>6765</v>
      </c>
      <c r="R5" s="38">
        <v>6765</v>
      </c>
      <c r="S5" s="37"/>
      <c r="T5" s="38"/>
      <c r="U5" s="37"/>
      <c r="V5" s="38"/>
      <c r="W5" s="37"/>
      <c r="X5" s="38"/>
      <c r="Y5" s="37">
        <v>10578</v>
      </c>
      <c r="Z5" s="38">
        <v>10830</v>
      </c>
      <c r="AA5" s="37"/>
      <c r="AB5" s="38"/>
      <c r="AC5" s="37"/>
      <c r="AD5" s="38"/>
      <c r="AE5" s="37"/>
      <c r="AF5" s="38"/>
      <c r="AG5" s="37"/>
      <c r="AH5" s="38"/>
      <c r="AI5" s="37">
        <v>24268</v>
      </c>
      <c r="AJ5" s="38">
        <v>24297</v>
      </c>
      <c r="AK5" s="37">
        <v>2035</v>
      </c>
      <c r="AL5" s="38">
        <v>2035</v>
      </c>
      <c r="AM5" s="37">
        <v>15715</v>
      </c>
      <c r="AN5" s="38">
        <v>15715</v>
      </c>
      <c r="AQ5" s="50" t="e">
        <f>F5*信号概况!#REF!</f>
        <v>#REF!</v>
      </c>
      <c r="AR5" s="50" t="e">
        <f>G5*信号概况!#REF!</f>
        <v>#REF!</v>
      </c>
      <c r="AS5" s="51" t="e">
        <f>I5*信号概况!#REF!</f>
        <v>#REF!</v>
      </c>
      <c r="AT5" s="52" t="e">
        <f>E5*信号概况!#REF!</f>
        <v>#REF!</v>
      </c>
      <c r="AU5" s="52" t="e">
        <f t="shared" si="0"/>
        <v>#REF!</v>
      </c>
      <c r="AV5" s="53" t="e">
        <f>C5*信号概况!#REF!</f>
        <v>#REF!</v>
      </c>
      <c r="AW5" s="55" t="e">
        <f>F5*信号概况!#REF!</f>
        <v>#REF!</v>
      </c>
      <c r="AX5" s="56" t="e">
        <f t="shared" si="5"/>
        <v>#REF!</v>
      </c>
      <c r="AY5" s="53" t="e">
        <f>E5*信号概况!#REF!</f>
        <v>#REF!</v>
      </c>
      <c r="AZ5" s="55" t="e">
        <f>G5*信号概况!#REF!</f>
        <v>#REF!</v>
      </c>
      <c r="BA5" s="56" t="e">
        <f t="shared" si="6"/>
        <v>#REF!</v>
      </c>
    </row>
    <row r="6" s="22" customFormat="1" ht="16.5" spans="1:53">
      <c r="A6" s="27">
        <v>43195</v>
      </c>
      <c r="B6" s="28"/>
      <c r="C6" s="28">
        <f>Q6-R6</f>
        <v>0</v>
      </c>
      <c r="D6" s="28"/>
      <c r="E6" s="28"/>
      <c r="F6" s="28"/>
      <c r="G6" s="30">
        <f>Y6-Z6</f>
        <v>28</v>
      </c>
      <c r="H6" s="28"/>
      <c r="I6" s="28"/>
      <c r="J6" s="28"/>
      <c r="K6" s="28">
        <f t="shared" si="1"/>
        <v>35</v>
      </c>
      <c r="L6" s="39">
        <f t="shared" si="2"/>
        <v>57</v>
      </c>
      <c r="M6" s="39">
        <f t="shared" si="3"/>
        <v>0</v>
      </c>
      <c r="N6" s="39">
        <f t="shared" si="4"/>
        <v>0</v>
      </c>
      <c r="O6" s="40"/>
      <c r="P6" s="41"/>
      <c r="Q6" s="40">
        <v>6746</v>
      </c>
      <c r="R6" s="41">
        <v>6746</v>
      </c>
      <c r="S6" s="40"/>
      <c r="T6" s="41"/>
      <c r="U6" s="40"/>
      <c r="V6" s="41"/>
      <c r="W6" s="40"/>
      <c r="X6" s="41"/>
      <c r="Y6" s="40">
        <v>10933</v>
      </c>
      <c r="Z6" s="41">
        <v>10905</v>
      </c>
      <c r="AA6" s="40"/>
      <c r="AB6" s="41"/>
      <c r="AC6" s="40"/>
      <c r="AD6" s="41"/>
      <c r="AE6" s="40"/>
      <c r="AF6" s="41"/>
      <c r="AG6" s="40">
        <v>8494</v>
      </c>
      <c r="AH6" s="41">
        <v>8459</v>
      </c>
      <c r="AI6" s="40">
        <v>24304</v>
      </c>
      <c r="AJ6" s="41">
        <v>24247</v>
      </c>
      <c r="AK6" s="40">
        <v>2060</v>
      </c>
      <c r="AL6" s="41">
        <v>2060</v>
      </c>
      <c r="AM6" s="40"/>
      <c r="AN6" s="41"/>
      <c r="AQ6" s="50" t="e">
        <f>F6*信号概况!#REF!</f>
        <v>#REF!</v>
      </c>
      <c r="AR6" s="50" t="e">
        <f>G6*信号概况!#REF!</f>
        <v>#REF!</v>
      </c>
      <c r="AS6" s="51" t="e">
        <f>I6*信号概况!#REF!</f>
        <v>#REF!</v>
      </c>
      <c r="AT6" s="52" t="e">
        <f>E6*信号概况!#REF!</f>
        <v>#REF!</v>
      </c>
      <c r="AU6" s="52" t="e">
        <f t="shared" si="0"/>
        <v>#REF!</v>
      </c>
      <c r="AV6" s="53" t="e">
        <f>C6*信号概况!#REF!</f>
        <v>#REF!</v>
      </c>
      <c r="AW6" s="55" t="e">
        <f>F6*信号概况!#REF!</f>
        <v>#REF!</v>
      </c>
      <c r="AX6" s="56" t="e">
        <f t="shared" si="5"/>
        <v>#REF!</v>
      </c>
      <c r="AY6" s="53" t="e">
        <f>E6*信号概况!#REF!</f>
        <v>#REF!</v>
      </c>
      <c r="AZ6" s="55" t="e">
        <f>G6*信号概况!#REF!</f>
        <v>#REF!</v>
      </c>
      <c r="BA6" s="56" t="e">
        <f t="shared" si="6"/>
        <v>#REF!</v>
      </c>
    </row>
    <row r="7" ht="16.5" spans="1:53">
      <c r="A7" s="25">
        <v>43196</v>
      </c>
      <c r="B7" s="26"/>
      <c r="C7" s="26">
        <f>Q7-R7</f>
        <v>0</v>
      </c>
      <c r="D7" s="26"/>
      <c r="E7" s="26"/>
      <c r="F7" s="26"/>
      <c r="G7" s="29">
        <f>Y7-Z7</f>
        <v>-62</v>
      </c>
      <c r="H7" s="26"/>
      <c r="I7" s="26"/>
      <c r="J7" s="26"/>
      <c r="K7" s="26">
        <f t="shared" si="1"/>
        <v>7</v>
      </c>
      <c r="L7" s="36">
        <f t="shared" si="2"/>
        <v>-19</v>
      </c>
      <c r="M7" s="36">
        <f t="shared" si="3"/>
        <v>0</v>
      </c>
      <c r="N7" s="36">
        <f t="shared" si="4"/>
        <v>0</v>
      </c>
      <c r="O7" s="37"/>
      <c r="P7" s="38"/>
      <c r="Q7" s="37">
        <v>6759</v>
      </c>
      <c r="R7" s="38">
        <v>6759</v>
      </c>
      <c r="S7" s="37"/>
      <c r="T7" s="38"/>
      <c r="U7" s="37"/>
      <c r="V7" s="38"/>
      <c r="W7" s="37"/>
      <c r="X7" s="38"/>
      <c r="Y7" s="37">
        <v>10977</v>
      </c>
      <c r="Z7" s="38">
        <v>11039</v>
      </c>
      <c r="AA7" s="37"/>
      <c r="AB7" s="38"/>
      <c r="AC7" s="37"/>
      <c r="AD7" s="38"/>
      <c r="AE7" s="37"/>
      <c r="AF7" s="38"/>
      <c r="AG7" s="37">
        <v>8851</v>
      </c>
      <c r="AH7" s="38">
        <v>8844</v>
      </c>
      <c r="AI7" s="37">
        <v>24162</v>
      </c>
      <c r="AJ7" s="38">
        <v>24181</v>
      </c>
      <c r="AK7" s="37">
        <v>2074</v>
      </c>
      <c r="AL7" s="38">
        <v>2074</v>
      </c>
      <c r="AM7" s="37">
        <v>15776</v>
      </c>
      <c r="AN7" s="38">
        <v>15776</v>
      </c>
      <c r="AQ7" s="50" t="e">
        <f>F7*信号概况!#REF!</f>
        <v>#REF!</v>
      </c>
      <c r="AR7" s="50" t="e">
        <f>G7*信号概况!#REF!</f>
        <v>#REF!</v>
      </c>
      <c r="AS7" s="51" t="e">
        <f>I7*信号概况!#REF!</f>
        <v>#REF!</v>
      </c>
      <c r="AT7" s="52" t="e">
        <f>E7*信号概况!#REF!</f>
        <v>#REF!</v>
      </c>
      <c r="AU7" s="52" t="e">
        <f t="shared" si="0"/>
        <v>#REF!</v>
      </c>
      <c r="AV7" s="53" t="e">
        <f>C7*信号概况!#REF!</f>
        <v>#REF!</v>
      </c>
      <c r="AW7" s="55" t="e">
        <f>F7*信号概况!#REF!</f>
        <v>#REF!</v>
      </c>
      <c r="AX7" s="56" t="e">
        <f t="shared" si="5"/>
        <v>#REF!</v>
      </c>
      <c r="AY7" s="53" t="e">
        <f>E7*信号概况!#REF!</f>
        <v>#REF!</v>
      </c>
      <c r="AZ7" s="55" t="e">
        <f>G7*信号概况!#REF!</f>
        <v>#REF!</v>
      </c>
      <c r="BA7" s="56" t="e">
        <f t="shared" si="6"/>
        <v>#REF!</v>
      </c>
    </row>
    <row r="8" s="22" customFormat="1" ht="16.5" spans="1:53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39"/>
      <c r="M8" s="39"/>
      <c r="N8" s="39"/>
      <c r="O8" s="40"/>
      <c r="P8" s="41"/>
      <c r="Q8" s="40"/>
      <c r="R8" s="41"/>
      <c r="S8" s="40"/>
      <c r="T8" s="41"/>
      <c r="U8" s="40"/>
      <c r="V8" s="41"/>
      <c r="W8" s="40"/>
      <c r="X8" s="41"/>
      <c r="Y8" s="40"/>
      <c r="Z8" s="41"/>
      <c r="AA8" s="40"/>
      <c r="AB8" s="41"/>
      <c r="AC8" s="40"/>
      <c r="AD8" s="41"/>
      <c r="AE8" s="40"/>
      <c r="AF8" s="41"/>
      <c r="AG8" s="40"/>
      <c r="AH8" s="41"/>
      <c r="AI8" s="40"/>
      <c r="AJ8" s="41"/>
      <c r="AK8" s="40"/>
      <c r="AL8" s="41"/>
      <c r="AM8" s="40"/>
      <c r="AN8" s="41"/>
      <c r="AQ8" s="50"/>
      <c r="AR8" s="50"/>
      <c r="AS8" s="51"/>
      <c r="AT8" s="52"/>
      <c r="AU8" s="52"/>
      <c r="AV8" s="53"/>
      <c r="AW8" s="55"/>
      <c r="AX8" s="56"/>
      <c r="AY8" s="53"/>
      <c r="AZ8" s="55"/>
      <c r="BA8" s="56"/>
    </row>
    <row r="9" ht="16.5" spans="1:53">
      <c r="A9" s="25"/>
      <c r="B9" s="26"/>
      <c r="C9" s="26"/>
      <c r="D9" s="26"/>
      <c r="E9" s="26"/>
      <c r="F9" s="26"/>
      <c r="G9" s="29"/>
      <c r="H9" s="26"/>
      <c r="I9" s="26"/>
      <c r="J9" s="26"/>
      <c r="K9" s="26"/>
      <c r="L9" s="36"/>
      <c r="M9" s="36"/>
      <c r="N9" s="36"/>
      <c r="O9" s="37"/>
      <c r="P9" s="38"/>
      <c r="Q9" s="37"/>
      <c r="R9" s="38"/>
      <c r="S9" s="37"/>
      <c r="T9" s="38"/>
      <c r="U9" s="37"/>
      <c r="V9" s="38"/>
      <c r="W9" s="37"/>
      <c r="X9" s="38"/>
      <c r="Y9" s="37"/>
      <c r="Z9" s="38"/>
      <c r="AA9" s="37"/>
      <c r="AB9" s="38"/>
      <c r="AC9" s="37"/>
      <c r="AD9" s="38"/>
      <c r="AE9" s="37"/>
      <c r="AF9" s="38"/>
      <c r="AG9" s="37"/>
      <c r="AH9" s="38"/>
      <c r="AI9" s="37"/>
      <c r="AJ9" s="38"/>
      <c r="AK9" s="37"/>
      <c r="AL9" s="38"/>
      <c r="AM9" s="37"/>
      <c r="AN9" s="38"/>
      <c r="AQ9" s="50"/>
      <c r="AR9" s="50"/>
      <c r="AS9" s="51"/>
      <c r="AT9" s="52"/>
      <c r="AU9" s="52"/>
      <c r="AV9" s="53"/>
      <c r="AW9" s="55"/>
      <c r="AX9" s="56"/>
      <c r="AY9" s="53"/>
      <c r="AZ9" s="55"/>
      <c r="BA9" s="56"/>
    </row>
    <row r="10" s="22" customFormat="1" ht="16.5" spans="1:53">
      <c r="A10" s="27">
        <v>43199</v>
      </c>
      <c r="B10" s="28"/>
      <c r="C10" s="28">
        <f>Q10-R10</f>
        <v>0</v>
      </c>
      <c r="D10" s="28"/>
      <c r="E10" s="28"/>
      <c r="F10" s="28"/>
      <c r="G10" s="30">
        <f>Y10-Z10</f>
        <v>-110</v>
      </c>
      <c r="H10" s="28"/>
      <c r="I10" s="28"/>
      <c r="J10" s="28"/>
      <c r="K10" s="28">
        <f t="shared" si="1"/>
        <v>-11</v>
      </c>
      <c r="L10" s="39">
        <f t="shared" si="2"/>
        <v>32</v>
      </c>
      <c r="M10" s="39">
        <f t="shared" si="3"/>
        <v>0</v>
      </c>
      <c r="N10" s="39">
        <f t="shared" si="4"/>
        <v>0</v>
      </c>
      <c r="O10" s="40"/>
      <c r="P10" s="41"/>
      <c r="Q10" s="40">
        <v>6759</v>
      </c>
      <c r="R10" s="41">
        <v>6759</v>
      </c>
      <c r="S10" s="40"/>
      <c r="T10" s="41"/>
      <c r="U10" s="40"/>
      <c r="V10" s="41"/>
      <c r="W10" s="40"/>
      <c r="X10" s="41"/>
      <c r="Y10" s="40">
        <v>11011</v>
      </c>
      <c r="Z10" s="41">
        <v>11121</v>
      </c>
      <c r="AA10" s="40"/>
      <c r="AB10" s="41"/>
      <c r="AC10" s="40"/>
      <c r="AD10" s="41"/>
      <c r="AE10" s="40"/>
      <c r="AF10" s="41"/>
      <c r="AG10" s="40">
        <v>8173</v>
      </c>
      <c r="AH10" s="41">
        <v>8184</v>
      </c>
      <c r="AI10" s="40">
        <v>24213</v>
      </c>
      <c r="AJ10" s="41">
        <v>24181</v>
      </c>
      <c r="AK10" s="40">
        <v>2090</v>
      </c>
      <c r="AL10" s="41">
        <v>2090</v>
      </c>
      <c r="AM10" s="40"/>
      <c r="AN10" s="41"/>
      <c r="AQ10" s="50" t="e">
        <f>F10*信号概况!#REF!</f>
        <v>#REF!</v>
      </c>
      <c r="AR10" s="50" t="e">
        <f>G10*信号概况!#REF!</f>
        <v>#REF!</v>
      </c>
      <c r="AS10" s="51" t="e">
        <f>I10*信号概况!#REF!</f>
        <v>#REF!</v>
      </c>
      <c r="AT10" s="52" t="e">
        <f>E10*信号概况!#REF!</f>
        <v>#REF!</v>
      </c>
      <c r="AU10" s="52" t="e">
        <f t="shared" si="0"/>
        <v>#REF!</v>
      </c>
      <c r="AV10" s="53" t="e">
        <f>C10*信号概况!#REF!</f>
        <v>#REF!</v>
      </c>
      <c r="AW10" s="55" t="e">
        <f>F10*信号概况!#REF!</f>
        <v>#REF!</v>
      </c>
      <c r="AX10" s="56" t="e">
        <f t="shared" si="5"/>
        <v>#REF!</v>
      </c>
      <c r="AY10" s="53" t="e">
        <f>E10*信号概况!#REF!</f>
        <v>#REF!</v>
      </c>
      <c r="AZ10" s="55" t="e">
        <f>G10*信号概况!#REF!</f>
        <v>#REF!</v>
      </c>
      <c r="BA10" s="56" t="e">
        <f t="shared" si="6"/>
        <v>#REF!</v>
      </c>
    </row>
    <row r="11" ht="16.5" spans="1:53">
      <c r="A11" s="25">
        <v>43200</v>
      </c>
      <c r="B11" s="26"/>
      <c r="C11" s="26">
        <f>Q11-R11</f>
        <v>0</v>
      </c>
      <c r="D11" s="26"/>
      <c r="E11" s="26"/>
      <c r="F11" s="26"/>
      <c r="G11" s="29">
        <f>Y11-Z11</f>
        <v>0</v>
      </c>
      <c r="H11" s="26"/>
      <c r="I11" s="26"/>
      <c r="J11" s="26"/>
      <c r="K11" s="26">
        <f t="shared" si="1"/>
        <v>54</v>
      </c>
      <c r="L11" s="36">
        <f t="shared" si="2"/>
        <v>0</v>
      </c>
      <c r="M11" s="36">
        <f t="shared" si="3"/>
        <v>0</v>
      </c>
      <c r="N11" s="36">
        <f t="shared" si="4"/>
        <v>0</v>
      </c>
      <c r="O11" s="37"/>
      <c r="P11" s="38"/>
      <c r="Q11" s="37">
        <v>6759</v>
      </c>
      <c r="R11" s="38">
        <v>6759</v>
      </c>
      <c r="S11" s="37"/>
      <c r="T11" s="38"/>
      <c r="U11" s="37"/>
      <c r="V11" s="38"/>
      <c r="W11" s="37"/>
      <c r="X11" s="38"/>
      <c r="Y11" s="37">
        <v>11235</v>
      </c>
      <c r="Z11" s="38">
        <v>11235</v>
      </c>
      <c r="AA11" s="37"/>
      <c r="AB11" s="38"/>
      <c r="AC11" s="37"/>
      <c r="AD11" s="38"/>
      <c r="AE11" s="37"/>
      <c r="AF11" s="38"/>
      <c r="AG11" s="37">
        <v>8293</v>
      </c>
      <c r="AH11" s="38">
        <v>8239</v>
      </c>
      <c r="AI11" s="37">
        <v>24238</v>
      </c>
      <c r="AJ11" s="38">
        <v>24238</v>
      </c>
      <c r="AK11" s="37">
        <v>2127</v>
      </c>
      <c r="AL11" s="38">
        <v>2127</v>
      </c>
      <c r="AM11" s="37">
        <v>15617</v>
      </c>
      <c r="AN11" s="38">
        <v>15617</v>
      </c>
      <c r="AQ11" s="50" t="e">
        <f>F11*信号概况!#REF!</f>
        <v>#REF!</v>
      </c>
      <c r="AR11" s="50" t="e">
        <f>G11*信号概况!#REF!</f>
        <v>#REF!</v>
      </c>
      <c r="AS11" s="51" t="e">
        <f>I11*信号概况!#REF!</f>
        <v>#REF!</v>
      </c>
      <c r="AT11" s="52" t="e">
        <f>E11*信号概况!#REF!</f>
        <v>#REF!</v>
      </c>
      <c r="AU11" s="52" t="e">
        <f t="shared" si="0"/>
        <v>#REF!</v>
      </c>
      <c r="AV11" s="53" t="e">
        <f>C11*信号概况!#REF!</f>
        <v>#REF!</v>
      </c>
      <c r="AW11" s="55" t="e">
        <f>F11*信号概况!#REF!</f>
        <v>#REF!</v>
      </c>
      <c r="AX11" s="56" t="e">
        <f t="shared" si="5"/>
        <v>#REF!</v>
      </c>
      <c r="AY11" s="53" t="e">
        <f>E11*信号概况!#REF!</f>
        <v>#REF!</v>
      </c>
      <c r="AZ11" s="55" t="e">
        <f>G11*信号概况!#REF!</f>
        <v>#REF!</v>
      </c>
      <c r="BA11" s="56" t="e">
        <f t="shared" si="6"/>
        <v>#REF!</v>
      </c>
    </row>
    <row r="12" s="22" customFormat="1" ht="16.5" spans="1:53">
      <c r="A12" s="27">
        <v>43201</v>
      </c>
      <c r="B12" s="28"/>
      <c r="C12" s="28">
        <f>Q12-R12</f>
        <v>0</v>
      </c>
      <c r="D12" s="28"/>
      <c r="E12" s="28"/>
      <c r="F12" s="28"/>
      <c r="G12" s="28">
        <f>Y12-Z12</f>
        <v>-27</v>
      </c>
      <c r="H12" s="28"/>
      <c r="I12" s="28"/>
      <c r="J12" s="28"/>
      <c r="K12" s="28">
        <f t="shared" si="1"/>
        <v>39</v>
      </c>
      <c r="L12" s="39">
        <f t="shared" si="2"/>
        <v>0</v>
      </c>
      <c r="M12" s="39">
        <f t="shared" si="3"/>
        <v>0</v>
      </c>
      <c r="N12" s="39">
        <f t="shared" si="4"/>
        <v>0</v>
      </c>
      <c r="O12" s="40"/>
      <c r="P12" s="41"/>
      <c r="Q12" s="40">
        <v>6759</v>
      </c>
      <c r="R12" s="41">
        <v>6759</v>
      </c>
      <c r="S12" s="40"/>
      <c r="T12" s="41"/>
      <c r="U12" s="40"/>
      <c r="V12" s="41"/>
      <c r="W12" s="40"/>
      <c r="X12" s="41"/>
      <c r="Y12" s="40">
        <v>11239</v>
      </c>
      <c r="Z12" s="41">
        <v>11266</v>
      </c>
      <c r="AA12" s="40"/>
      <c r="AB12" s="41"/>
      <c r="AC12" s="40"/>
      <c r="AD12" s="41"/>
      <c r="AE12" s="40"/>
      <c r="AF12" s="41"/>
      <c r="AG12" s="40">
        <v>8334</v>
      </c>
      <c r="AH12" s="41">
        <v>8295</v>
      </c>
      <c r="AI12" s="40"/>
      <c r="AJ12" s="41"/>
      <c r="AK12" s="40">
        <v>2089</v>
      </c>
      <c r="AL12" s="41">
        <v>2089</v>
      </c>
      <c r="AM12" s="40"/>
      <c r="AN12" s="41"/>
      <c r="AQ12" s="50" t="e">
        <f>F12*信号概况!#REF!</f>
        <v>#REF!</v>
      </c>
      <c r="AR12" s="50" t="e">
        <f>G12*信号概况!#REF!</f>
        <v>#REF!</v>
      </c>
      <c r="AS12" s="51" t="e">
        <f>I12*信号概况!#REF!</f>
        <v>#REF!</v>
      </c>
      <c r="AT12" s="52" t="e">
        <f>E12*信号概况!#REF!</f>
        <v>#REF!</v>
      </c>
      <c r="AU12" s="52" t="e">
        <f t="shared" si="0"/>
        <v>#REF!</v>
      </c>
      <c r="AV12" s="53" t="e">
        <f>C12*信号概况!#REF!</f>
        <v>#REF!</v>
      </c>
      <c r="AW12" s="55" t="e">
        <f>F12*信号概况!#REF!</f>
        <v>#REF!</v>
      </c>
      <c r="AX12" s="56" t="e">
        <f t="shared" si="5"/>
        <v>#REF!</v>
      </c>
      <c r="AY12" s="53" t="e">
        <f>E12*信号概况!#REF!</f>
        <v>#REF!</v>
      </c>
      <c r="AZ12" s="55" t="e">
        <f>G12*信号概况!#REF!</f>
        <v>#REF!</v>
      </c>
      <c r="BA12" s="56" t="e">
        <f t="shared" si="6"/>
        <v>#REF!</v>
      </c>
    </row>
    <row r="13" ht="16.5" spans="1:53">
      <c r="A13" s="25">
        <v>43202</v>
      </c>
      <c r="B13" s="26"/>
      <c r="C13" s="26">
        <f>Q13-R13</f>
        <v>0</v>
      </c>
      <c r="D13" s="26"/>
      <c r="E13" s="26"/>
      <c r="F13" s="26"/>
      <c r="G13" s="26">
        <f>Y13-Z13</f>
        <v>-27</v>
      </c>
      <c r="H13" s="26"/>
      <c r="I13" s="26">
        <f t="shared" ref="I13:I21" si="7">AC13-AD13</f>
        <v>0</v>
      </c>
      <c r="J13" s="26"/>
      <c r="K13" s="26">
        <f t="shared" si="1"/>
        <v>-6</v>
      </c>
      <c r="L13" s="36">
        <f t="shared" si="2"/>
        <v>0</v>
      </c>
      <c r="M13" s="36">
        <f t="shared" si="3"/>
        <v>0</v>
      </c>
      <c r="N13" s="36">
        <f t="shared" si="4"/>
        <v>0</v>
      </c>
      <c r="O13" s="37"/>
      <c r="P13" s="38"/>
      <c r="Q13" s="37">
        <v>6759</v>
      </c>
      <c r="R13" s="38">
        <v>6759</v>
      </c>
      <c r="S13" s="37"/>
      <c r="T13" s="38"/>
      <c r="U13" s="37"/>
      <c r="V13" s="38"/>
      <c r="W13" s="37"/>
      <c r="X13" s="38"/>
      <c r="Y13" s="37">
        <v>11239</v>
      </c>
      <c r="Z13" s="38">
        <v>11266</v>
      </c>
      <c r="AA13" s="37"/>
      <c r="AB13" s="38"/>
      <c r="AC13" s="37">
        <v>57677</v>
      </c>
      <c r="AD13" s="38">
        <v>57677</v>
      </c>
      <c r="AE13" s="37"/>
      <c r="AF13" s="38"/>
      <c r="AG13" s="37">
        <v>8319</v>
      </c>
      <c r="AH13" s="38">
        <v>8325</v>
      </c>
      <c r="AI13" s="37"/>
      <c r="AJ13" s="38"/>
      <c r="AK13" s="37">
        <v>2163</v>
      </c>
      <c r="AL13" s="38">
        <v>2163</v>
      </c>
      <c r="AM13" s="37"/>
      <c r="AN13" s="38"/>
      <c r="AQ13" s="50" t="e">
        <f>F13*信号概况!#REF!</f>
        <v>#REF!</v>
      </c>
      <c r="AR13" s="50" t="e">
        <f>G13*信号概况!#REF!</f>
        <v>#REF!</v>
      </c>
      <c r="AS13" s="51" t="e">
        <f>I13*信号概况!#REF!</f>
        <v>#REF!</v>
      </c>
      <c r="AT13" s="52" t="e">
        <f>E13*信号概况!#REF!</f>
        <v>#REF!</v>
      </c>
      <c r="AU13" s="52" t="e">
        <f t="shared" si="0"/>
        <v>#REF!</v>
      </c>
      <c r="AV13" s="53" t="e">
        <f>C13*信号概况!#REF!</f>
        <v>#REF!</v>
      </c>
      <c r="AW13" s="55" t="e">
        <f>F13*信号概况!#REF!</f>
        <v>#REF!</v>
      </c>
      <c r="AX13" s="56" t="e">
        <f t="shared" si="5"/>
        <v>#REF!</v>
      </c>
      <c r="AY13" s="53" t="e">
        <f>E13*信号概况!#REF!</f>
        <v>#REF!</v>
      </c>
      <c r="AZ13" s="55" t="e">
        <f>G13*信号概况!#REF!</f>
        <v>#REF!</v>
      </c>
      <c r="BA13" s="56" t="e">
        <f t="shared" si="6"/>
        <v>#REF!</v>
      </c>
    </row>
    <row r="14" s="22" customFormat="1" ht="16.5" spans="1:53">
      <c r="A14" s="27">
        <v>43203</v>
      </c>
      <c r="B14" s="28"/>
      <c r="C14" s="28">
        <f>Q14-R14</f>
        <v>0</v>
      </c>
      <c r="D14" s="28"/>
      <c r="E14" s="28"/>
      <c r="F14" s="28"/>
      <c r="G14" s="28">
        <f>Y14-Z14</f>
        <v>-27</v>
      </c>
      <c r="H14" s="28"/>
      <c r="I14" s="28">
        <f t="shared" si="7"/>
        <v>0</v>
      </c>
      <c r="J14" s="28"/>
      <c r="K14" s="28">
        <f t="shared" si="1"/>
        <v>25</v>
      </c>
      <c r="L14" s="39">
        <f t="shared" si="2"/>
        <v>0</v>
      </c>
      <c r="M14" s="39">
        <f t="shared" si="3"/>
        <v>0</v>
      </c>
      <c r="N14" s="39">
        <f t="shared" si="4"/>
        <v>-83</v>
      </c>
      <c r="O14" s="40"/>
      <c r="P14" s="41"/>
      <c r="Q14" s="40">
        <v>6557</v>
      </c>
      <c r="R14" s="41">
        <v>6557</v>
      </c>
      <c r="S14" s="40"/>
      <c r="T14" s="41"/>
      <c r="U14" s="40"/>
      <c r="V14" s="41"/>
      <c r="W14" s="40"/>
      <c r="X14" s="41"/>
      <c r="Y14" s="40">
        <v>11239</v>
      </c>
      <c r="Z14" s="41">
        <v>11266</v>
      </c>
      <c r="AA14" s="40"/>
      <c r="AB14" s="41"/>
      <c r="AC14" s="40">
        <v>57848</v>
      </c>
      <c r="AD14" s="41">
        <v>57848</v>
      </c>
      <c r="AE14" s="40"/>
      <c r="AF14" s="41"/>
      <c r="AG14" s="40">
        <v>8466</v>
      </c>
      <c r="AH14" s="41">
        <v>8441</v>
      </c>
      <c r="AI14" s="40"/>
      <c r="AJ14" s="41"/>
      <c r="AK14" s="40">
        <v>2149</v>
      </c>
      <c r="AL14" s="41">
        <v>2149</v>
      </c>
      <c r="AM14" s="40">
        <v>13860</v>
      </c>
      <c r="AN14" s="41">
        <v>13943</v>
      </c>
      <c r="AQ14" s="50" t="e">
        <f>F14*信号概况!#REF!</f>
        <v>#REF!</v>
      </c>
      <c r="AR14" s="50" t="e">
        <f>G14*信号概况!#REF!</f>
        <v>#REF!</v>
      </c>
      <c r="AS14" s="51" t="e">
        <f>I14*信号概况!#REF!</f>
        <v>#REF!</v>
      </c>
      <c r="AT14" s="52" t="e">
        <f>E14*信号概况!#REF!</f>
        <v>#REF!</v>
      </c>
      <c r="AU14" s="52" t="e">
        <f t="shared" si="0"/>
        <v>#REF!</v>
      </c>
      <c r="AV14" s="53" t="e">
        <f>C14*信号概况!#REF!</f>
        <v>#REF!</v>
      </c>
      <c r="AW14" s="55" t="e">
        <f>F14*信号概况!#REF!</f>
        <v>#REF!</v>
      </c>
      <c r="AX14" s="56" t="e">
        <f t="shared" si="5"/>
        <v>#REF!</v>
      </c>
      <c r="AY14" s="53" t="e">
        <f>E14*信号概况!#REF!</f>
        <v>#REF!</v>
      </c>
      <c r="AZ14" s="55" t="e">
        <f>G14*信号概况!#REF!</f>
        <v>#REF!</v>
      </c>
      <c r="BA14" s="56" t="e">
        <f t="shared" si="6"/>
        <v>#REF!</v>
      </c>
    </row>
    <row r="15" ht="16.5" spans="1:53">
      <c r="A15" s="25"/>
      <c r="B15" s="26"/>
      <c r="C15" s="26"/>
      <c r="D15" s="26"/>
      <c r="E15" s="26"/>
      <c r="F15" s="26"/>
      <c r="G15" s="29"/>
      <c r="H15" s="26"/>
      <c r="I15" s="26"/>
      <c r="J15" s="26"/>
      <c r="K15" s="26"/>
      <c r="O15" s="37"/>
      <c r="P15" s="38"/>
      <c r="Q15" s="37"/>
      <c r="R15" s="38"/>
      <c r="S15" s="37"/>
      <c r="T15" s="38"/>
      <c r="U15" s="37"/>
      <c r="V15" s="38"/>
      <c r="W15" s="37"/>
      <c r="X15" s="38"/>
      <c r="Y15" s="37"/>
      <c r="Z15" s="38"/>
      <c r="AA15" s="37"/>
      <c r="AB15" s="38"/>
      <c r="AC15" s="44"/>
      <c r="AD15" s="38"/>
      <c r="AE15" s="37"/>
      <c r="AF15" s="38"/>
      <c r="AG15" s="37"/>
      <c r="AH15" s="38"/>
      <c r="AI15" s="37"/>
      <c r="AJ15" s="38"/>
      <c r="AK15" s="37"/>
      <c r="AL15" s="38"/>
      <c r="AM15" s="37"/>
      <c r="AN15" s="38"/>
      <c r="AQ15" s="50"/>
      <c r="AR15" s="50"/>
      <c r="AS15" s="51"/>
      <c r="AT15" s="52"/>
      <c r="AU15" s="52"/>
      <c r="AV15" s="53"/>
      <c r="AW15" s="55"/>
      <c r="AX15" s="56"/>
      <c r="AY15" s="53"/>
      <c r="AZ15" s="55"/>
      <c r="BA15" s="56"/>
    </row>
    <row r="16" s="22" customFormat="1" ht="16.5" spans="1:53">
      <c r="A16" s="27"/>
      <c r="B16" s="28"/>
      <c r="C16" s="28"/>
      <c r="D16" s="28"/>
      <c r="E16" s="28"/>
      <c r="F16" s="28"/>
      <c r="G16" s="30"/>
      <c r="H16" s="28"/>
      <c r="I16" s="28"/>
      <c r="J16" s="28"/>
      <c r="K16" s="28"/>
      <c r="L16" s="39"/>
      <c r="M16" s="39"/>
      <c r="N16" s="39"/>
      <c r="O16" s="40"/>
      <c r="P16" s="41"/>
      <c r="Q16" s="40"/>
      <c r="R16" s="41"/>
      <c r="S16" s="40"/>
      <c r="T16" s="41"/>
      <c r="U16" s="40"/>
      <c r="V16" s="41"/>
      <c r="W16" s="40"/>
      <c r="X16" s="41"/>
      <c r="Y16" s="40"/>
      <c r="Z16" s="41"/>
      <c r="AA16" s="40"/>
      <c r="AB16" s="41"/>
      <c r="AC16" s="40"/>
      <c r="AD16" s="41"/>
      <c r="AE16" s="40"/>
      <c r="AF16" s="41"/>
      <c r="AG16" s="40"/>
      <c r="AH16" s="41"/>
      <c r="AI16" s="40"/>
      <c r="AJ16" s="41"/>
      <c r="AK16" s="40"/>
      <c r="AL16" s="41"/>
      <c r="AM16" s="40"/>
      <c r="AN16" s="41"/>
      <c r="AQ16" s="50"/>
      <c r="AR16" s="50"/>
      <c r="AS16" s="51"/>
      <c r="AT16" s="52"/>
      <c r="AU16" s="52"/>
      <c r="AV16" s="53"/>
      <c r="AW16" s="55"/>
      <c r="AX16" s="56"/>
      <c r="AY16" s="53"/>
      <c r="AZ16" s="55"/>
      <c r="BA16" s="56"/>
    </row>
    <row r="17" ht="16.5" spans="1:53">
      <c r="A17" s="25">
        <v>43206</v>
      </c>
      <c r="B17" s="26"/>
      <c r="C17" s="26">
        <f>Q17-R17</f>
        <v>0</v>
      </c>
      <c r="D17" s="26"/>
      <c r="E17" s="26"/>
      <c r="F17" s="26"/>
      <c r="G17" s="29">
        <f>Y17-Z17</f>
        <v>-27</v>
      </c>
      <c r="H17" s="26"/>
      <c r="I17" s="26">
        <f t="shared" si="7"/>
        <v>-237</v>
      </c>
      <c r="J17" s="26"/>
      <c r="K17" s="26">
        <f t="shared" si="1"/>
        <v>33</v>
      </c>
      <c r="L17" s="36">
        <f t="shared" si="2"/>
        <v>-29</v>
      </c>
      <c r="M17" s="36">
        <f t="shared" si="3"/>
        <v>0</v>
      </c>
      <c r="N17" s="36">
        <f t="shared" si="4"/>
        <v>0</v>
      </c>
      <c r="O17" s="37"/>
      <c r="P17" s="38"/>
      <c r="Q17" s="37">
        <v>6557</v>
      </c>
      <c r="R17" s="38">
        <v>6557</v>
      </c>
      <c r="S17" s="37"/>
      <c r="T17" s="38"/>
      <c r="U17" s="37"/>
      <c r="V17" s="38"/>
      <c r="W17" s="37"/>
      <c r="X17" s="38"/>
      <c r="Y17" s="37">
        <v>11239</v>
      </c>
      <c r="Z17" s="38">
        <v>11266</v>
      </c>
      <c r="AA17" s="37"/>
      <c r="AB17" s="38"/>
      <c r="AC17" s="37">
        <v>57706</v>
      </c>
      <c r="AD17" s="38">
        <v>57943</v>
      </c>
      <c r="AE17" s="37"/>
      <c r="AF17" s="38"/>
      <c r="AG17" s="37">
        <v>8487</v>
      </c>
      <c r="AH17" s="38">
        <v>8454</v>
      </c>
      <c r="AI17" s="37">
        <v>13201</v>
      </c>
      <c r="AJ17" s="38">
        <v>13230</v>
      </c>
      <c r="AK17" s="37">
        <v>2161</v>
      </c>
      <c r="AL17" s="38">
        <v>2161</v>
      </c>
      <c r="AM17" s="37">
        <v>13949</v>
      </c>
      <c r="AN17" s="38">
        <v>13949</v>
      </c>
      <c r="AQ17" s="50" t="e">
        <f>F17*信号概况!#REF!</f>
        <v>#REF!</v>
      </c>
      <c r="AR17" s="50" t="e">
        <f>G17*信号概况!#REF!</f>
        <v>#REF!</v>
      </c>
      <c r="AS17" s="51" t="e">
        <f>I17*信号概况!#REF!</f>
        <v>#REF!</v>
      </c>
      <c r="AT17" s="52" t="e">
        <f>E17*信号概况!#REF!</f>
        <v>#REF!</v>
      </c>
      <c r="AU17" s="52" t="e">
        <f t="shared" si="0"/>
        <v>#REF!</v>
      </c>
      <c r="AV17" s="53" t="e">
        <f>C17*信号概况!#REF!</f>
        <v>#REF!</v>
      </c>
      <c r="AW17" s="55" t="e">
        <f>F17*信号概况!#REF!</f>
        <v>#REF!</v>
      </c>
      <c r="AX17" s="56" t="e">
        <f t="shared" si="5"/>
        <v>#REF!</v>
      </c>
      <c r="AY17" s="53" t="e">
        <f>E17*信号概况!#REF!</f>
        <v>#REF!</v>
      </c>
      <c r="AZ17" s="55" t="e">
        <f>G17*信号概况!#REF!</f>
        <v>#REF!</v>
      </c>
      <c r="BA17" s="56" t="e">
        <f t="shared" si="6"/>
        <v>#REF!</v>
      </c>
    </row>
    <row r="18" s="22" customFormat="1" ht="16.5" spans="1:53">
      <c r="A18" s="27">
        <v>43207</v>
      </c>
      <c r="B18" s="28"/>
      <c r="C18" s="28">
        <f>Q18-R18</f>
        <v>0</v>
      </c>
      <c r="D18" s="28"/>
      <c r="E18" s="28"/>
      <c r="F18" s="28"/>
      <c r="G18" s="28">
        <f>Y18-Z18</f>
        <v>-27</v>
      </c>
      <c r="H18" s="28"/>
      <c r="I18" s="28">
        <f t="shared" si="7"/>
        <v>0</v>
      </c>
      <c r="J18" s="28"/>
      <c r="K18" s="28">
        <f t="shared" si="1"/>
        <v>0</v>
      </c>
      <c r="L18" s="39">
        <f t="shared" si="2"/>
        <v>-24</v>
      </c>
      <c r="M18" s="39">
        <f t="shared" si="3"/>
        <v>0</v>
      </c>
      <c r="N18" s="39">
        <f t="shared" si="4"/>
        <v>0</v>
      </c>
      <c r="O18" s="40"/>
      <c r="P18" s="41"/>
      <c r="Q18" s="40">
        <v>6802</v>
      </c>
      <c r="R18" s="41">
        <v>6802</v>
      </c>
      <c r="S18" s="40"/>
      <c r="T18" s="41"/>
      <c r="U18" s="40"/>
      <c r="V18" s="41"/>
      <c r="W18" s="40"/>
      <c r="X18" s="41"/>
      <c r="Y18" s="40">
        <v>11239</v>
      </c>
      <c r="Z18" s="41">
        <v>11266</v>
      </c>
      <c r="AA18" s="40"/>
      <c r="AB18" s="41"/>
      <c r="AC18" s="40">
        <v>58126</v>
      </c>
      <c r="AD18" s="41">
        <v>58126</v>
      </c>
      <c r="AE18" s="40"/>
      <c r="AF18" s="41"/>
      <c r="AG18" s="40">
        <v>8484</v>
      </c>
      <c r="AH18" s="41">
        <v>8484</v>
      </c>
      <c r="AI18" s="40">
        <v>13156</v>
      </c>
      <c r="AJ18" s="41">
        <v>13180</v>
      </c>
      <c r="AK18" s="40">
        <v>2207</v>
      </c>
      <c r="AL18" s="41">
        <v>2207</v>
      </c>
      <c r="AM18" s="40">
        <v>13926</v>
      </c>
      <c r="AN18" s="41">
        <v>13926</v>
      </c>
      <c r="AQ18" s="50" t="e">
        <f>F18*信号概况!#REF!</f>
        <v>#REF!</v>
      </c>
      <c r="AR18" s="50" t="e">
        <f>G18*信号概况!#REF!</f>
        <v>#REF!</v>
      </c>
      <c r="AS18" s="51" t="e">
        <f>I18*信号概况!#REF!</f>
        <v>#REF!</v>
      </c>
      <c r="AT18" s="52" t="e">
        <f>E18*信号概况!#REF!</f>
        <v>#REF!</v>
      </c>
      <c r="AU18" s="52" t="e">
        <f t="shared" si="0"/>
        <v>#REF!</v>
      </c>
      <c r="AV18" s="53" t="e">
        <f>C18*信号概况!#REF!</f>
        <v>#REF!</v>
      </c>
      <c r="AW18" s="55" t="e">
        <f>F18*信号概况!#REF!</f>
        <v>#REF!</v>
      </c>
      <c r="AX18" s="56" t="e">
        <f t="shared" si="5"/>
        <v>#REF!</v>
      </c>
      <c r="AY18" s="53" t="e">
        <f>E18*信号概况!#REF!</f>
        <v>#REF!</v>
      </c>
      <c r="AZ18" s="55" t="e">
        <f>G18*信号概况!#REF!</f>
        <v>#REF!</v>
      </c>
      <c r="BA18" s="56" t="e">
        <f t="shared" si="6"/>
        <v>#REF!</v>
      </c>
    </row>
    <row r="19" ht="16.5" spans="1:53">
      <c r="A19" s="25">
        <v>43208</v>
      </c>
      <c r="B19" s="26"/>
      <c r="C19" s="26">
        <f>Q19-R19</f>
        <v>0</v>
      </c>
      <c r="D19" s="26"/>
      <c r="E19" s="26"/>
      <c r="F19" s="26"/>
      <c r="G19" s="29">
        <f>Y19-Z19</f>
        <v>0</v>
      </c>
      <c r="H19" s="26"/>
      <c r="I19" s="26">
        <f t="shared" si="7"/>
        <v>0</v>
      </c>
      <c r="J19" s="26"/>
      <c r="K19" s="26">
        <f t="shared" si="1"/>
        <v>0</v>
      </c>
      <c r="L19" s="36">
        <f t="shared" si="2"/>
        <v>30</v>
      </c>
      <c r="M19" s="36">
        <f t="shared" si="3"/>
        <v>0</v>
      </c>
      <c r="N19" s="36">
        <f t="shared" si="4"/>
        <v>0</v>
      </c>
      <c r="O19" s="37"/>
      <c r="P19" s="38"/>
      <c r="Q19" s="37">
        <v>6798</v>
      </c>
      <c r="R19" s="38">
        <v>6798</v>
      </c>
      <c r="S19" s="37"/>
      <c r="T19" s="38"/>
      <c r="U19" s="37"/>
      <c r="V19" s="38"/>
      <c r="W19" s="37"/>
      <c r="X19" s="38"/>
      <c r="Y19" s="37">
        <v>11274</v>
      </c>
      <c r="Z19" s="38">
        <v>11274</v>
      </c>
      <c r="AA19" s="37"/>
      <c r="AB19" s="38"/>
      <c r="AC19" s="37">
        <v>58340</v>
      </c>
      <c r="AD19" s="38">
        <v>58340</v>
      </c>
      <c r="AE19" s="37"/>
      <c r="AF19" s="38"/>
      <c r="AG19" s="37"/>
      <c r="AH19" s="38"/>
      <c r="AI19" s="37">
        <v>13150</v>
      </c>
      <c r="AJ19" s="38">
        <v>13120</v>
      </c>
      <c r="AK19" s="37">
        <v>2167</v>
      </c>
      <c r="AL19" s="38">
        <v>2167</v>
      </c>
      <c r="AM19" s="37">
        <v>13933</v>
      </c>
      <c r="AN19" s="38">
        <v>13933</v>
      </c>
      <c r="AQ19" s="50" t="e">
        <f>F19*信号概况!#REF!</f>
        <v>#REF!</v>
      </c>
      <c r="AR19" s="50" t="e">
        <f>G19*信号概况!#REF!</f>
        <v>#REF!</v>
      </c>
      <c r="AS19" s="51" t="e">
        <f>I19*信号概况!#REF!</f>
        <v>#REF!</v>
      </c>
      <c r="AT19" s="52" t="e">
        <f>E19*信号概况!#REF!</f>
        <v>#REF!</v>
      </c>
      <c r="AU19" s="52" t="e">
        <f t="shared" si="0"/>
        <v>#REF!</v>
      </c>
      <c r="AV19" s="53" t="e">
        <f>C19*信号概况!#REF!</f>
        <v>#REF!</v>
      </c>
      <c r="AW19" s="55" t="e">
        <f>F19*信号概况!#REF!</f>
        <v>#REF!</v>
      </c>
      <c r="AX19" s="56" t="e">
        <f t="shared" si="5"/>
        <v>#REF!</v>
      </c>
      <c r="AY19" s="53" t="e">
        <f>E19*信号概况!#REF!</f>
        <v>#REF!</v>
      </c>
      <c r="AZ19" s="55" t="e">
        <f>G19*信号概况!#REF!</f>
        <v>#REF!</v>
      </c>
      <c r="BA19" s="56" t="e">
        <f t="shared" si="6"/>
        <v>#REF!</v>
      </c>
    </row>
    <row r="20" s="22" customFormat="1" ht="16.5" spans="1:53">
      <c r="A20" s="27">
        <v>43209</v>
      </c>
      <c r="B20" s="28"/>
      <c r="C20" s="28">
        <f>Q20-R20</f>
        <v>0</v>
      </c>
      <c r="D20" s="28"/>
      <c r="E20" s="28"/>
      <c r="F20" s="28"/>
      <c r="G20" s="28">
        <f>Y20-Z20</f>
        <v>0</v>
      </c>
      <c r="H20" s="28"/>
      <c r="I20" s="28">
        <f t="shared" si="7"/>
        <v>0</v>
      </c>
      <c r="J20" s="28"/>
      <c r="K20" s="28">
        <f t="shared" si="1"/>
        <v>0</v>
      </c>
      <c r="L20" s="39">
        <f t="shared" si="2"/>
        <v>233</v>
      </c>
      <c r="M20" s="39">
        <f t="shared" si="3"/>
        <v>0</v>
      </c>
      <c r="N20" s="39">
        <f t="shared" si="4"/>
        <v>0</v>
      </c>
      <c r="O20" s="40"/>
      <c r="P20" s="41"/>
      <c r="Q20" s="40">
        <v>6914</v>
      </c>
      <c r="R20" s="41">
        <v>6914</v>
      </c>
      <c r="S20" s="40"/>
      <c r="T20" s="41"/>
      <c r="U20" s="40"/>
      <c r="V20" s="41"/>
      <c r="W20" s="40"/>
      <c r="X20" s="41"/>
      <c r="Y20" s="40">
        <v>11388</v>
      </c>
      <c r="Z20" s="41">
        <v>11388</v>
      </c>
      <c r="AA20" s="40"/>
      <c r="AB20" s="41"/>
      <c r="AC20" s="40">
        <v>58870</v>
      </c>
      <c r="AD20" s="41">
        <v>58870</v>
      </c>
      <c r="AE20" s="40"/>
      <c r="AF20" s="41"/>
      <c r="AG20" s="40">
        <v>8189</v>
      </c>
      <c r="AH20" s="41">
        <v>8189</v>
      </c>
      <c r="AI20" s="40">
        <v>13303</v>
      </c>
      <c r="AJ20" s="41">
        <v>13070</v>
      </c>
      <c r="AK20" s="40">
        <v>2176</v>
      </c>
      <c r="AL20" s="41">
        <v>2176</v>
      </c>
      <c r="AM20" s="40">
        <v>14029</v>
      </c>
      <c r="AN20" s="41">
        <v>14029</v>
      </c>
      <c r="AQ20" s="50" t="e">
        <f>F20*信号概况!#REF!</f>
        <v>#REF!</v>
      </c>
      <c r="AR20" s="50" t="e">
        <f>G20*信号概况!#REF!</f>
        <v>#REF!</v>
      </c>
      <c r="AS20" s="51" t="e">
        <f>I20*信号概况!#REF!</f>
        <v>#REF!</v>
      </c>
      <c r="AT20" s="52" t="e">
        <f>E20*信号概况!#REF!</f>
        <v>#REF!</v>
      </c>
      <c r="AU20" s="52" t="e">
        <f t="shared" si="0"/>
        <v>#REF!</v>
      </c>
      <c r="AV20" s="53" t="e">
        <f>C20*信号概况!#REF!</f>
        <v>#REF!</v>
      </c>
      <c r="AW20" s="55" t="e">
        <f>F20*信号概况!#REF!</f>
        <v>#REF!</v>
      </c>
      <c r="AX20" s="56" t="e">
        <f t="shared" si="5"/>
        <v>#REF!</v>
      </c>
      <c r="AY20" s="53" t="e">
        <f>E20*信号概况!#REF!</f>
        <v>#REF!</v>
      </c>
      <c r="AZ20" s="55" t="e">
        <f>G20*信号概况!#REF!</f>
        <v>#REF!</v>
      </c>
      <c r="BA20" s="56" t="e">
        <f t="shared" si="6"/>
        <v>#REF!</v>
      </c>
    </row>
    <row r="21" ht="16.5" spans="1:53">
      <c r="A21" s="25">
        <v>43210</v>
      </c>
      <c r="B21" s="26"/>
      <c r="C21" s="26">
        <f>Q21-R21</f>
        <v>0</v>
      </c>
      <c r="D21" s="26"/>
      <c r="E21" s="26"/>
      <c r="F21" s="26"/>
      <c r="G21" s="29">
        <f>Y21-Z21</f>
        <v>-5</v>
      </c>
      <c r="H21" s="26"/>
      <c r="I21" s="26">
        <f t="shared" si="7"/>
        <v>0</v>
      </c>
      <c r="J21" s="26"/>
      <c r="K21" s="26">
        <f t="shared" si="1"/>
        <v>-14</v>
      </c>
      <c r="L21" s="36">
        <f t="shared" si="2"/>
        <v>-12</v>
      </c>
      <c r="M21" s="36">
        <f t="shared" si="3"/>
        <v>0</v>
      </c>
      <c r="N21" s="36">
        <f t="shared" si="4"/>
        <v>0</v>
      </c>
      <c r="O21" s="37"/>
      <c r="P21" s="38"/>
      <c r="Q21" s="37">
        <v>6914</v>
      </c>
      <c r="R21" s="38">
        <v>6914</v>
      </c>
      <c r="S21" s="37"/>
      <c r="T21" s="38"/>
      <c r="U21" s="37"/>
      <c r="V21" s="38"/>
      <c r="W21" s="37"/>
      <c r="X21" s="38"/>
      <c r="Y21" s="37">
        <v>11418</v>
      </c>
      <c r="Z21" s="38">
        <v>11423</v>
      </c>
      <c r="AA21" s="37"/>
      <c r="AB21" s="38"/>
      <c r="AC21" s="37">
        <v>59016</v>
      </c>
      <c r="AD21" s="38">
        <v>59016</v>
      </c>
      <c r="AE21" s="37"/>
      <c r="AF21" s="38"/>
      <c r="AG21" s="37">
        <v>8188</v>
      </c>
      <c r="AH21" s="38">
        <v>8202</v>
      </c>
      <c r="AI21" s="37">
        <v>13313</v>
      </c>
      <c r="AJ21" s="38">
        <v>13325</v>
      </c>
      <c r="AK21" s="37">
        <v>2211</v>
      </c>
      <c r="AL21" s="38">
        <v>2211</v>
      </c>
      <c r="AM21" s="37">
        <v>14064</v>
      </c>
      <c r="AN21" s="38">
        <v>14064</v>
      </c>
      <c r="AQ21" s="50" t="e">
        <f>F21*信号概况!#REF!</f>
        <v>#REF!</v>
      </c>
      <c r="AR21" s="50" t="e">
        <f>G21*信号概况!#REF!</f>
        <v>#REF!</v>
      </c>
      <c r="AS21" s="51" t="e">
        <f>I21*信号概况!#REF!</f>
        <v>#REF!</v>
      </c>
      <c r="AT21" s="52" t="e">
        <f>E21*信号概况!#REF!</f>
        <v>#REF!</v>
      </c>
      <c r="AU21" s="52" t="e">
        <f t="shared" si="0"/>
        <v>#REF!</v>
      </c>
      <c r="AV21" s="53" t="e">
        <f>C21*信号概况!#REF!</f>
        <v>#REF!</v>
      </c>
      <c r="AW21" s="55" t="e">
        <f>F21*信号概况!#REF!</f>
        <v>#REF!</v>
      </c>
      <c r="AX21" s="56" t="e">
        <f t="shared" si="5"/>
        <v>#REF!</v>
      </c>
      <c r="AY21" s="53" t="e">
        <f>E21*信号概况!#REF!</f>
        <v>#REF!</v>
      </c>
      <c r="AZ21" s="55" t="e">
        <f>G21*信号概况!#REF!</f>
        <v>#REF!</v>
      </c>
      <c r="BA21" s="56" t="e">
        <f t="shared" si="6"/>
        <v>#REF!</v>
      </c>
    </row>
    <row r="22" s="22" customFormat="1" ht="16.5" spans="1:53">
      <c r="A22" s="27"/>
      <c r="B22" s="28"/>
      <c r="C22" s="28"/>
      <c r="D22" s="28"/>
      <c r="E22" s="28"/>
      <c r="F22" s="28"/>
      <c r="G22" s="30"/>
      <c r="H22" s="28"/>
      <c r="I22" s="28"/>
      <c r="J22" s="28"/>
      <c r="K22" s="28"/>
      <c r="L22" s="39"/>
      <c r="M22" s="39"/>
      <c r="N22" s="39"/>
      <c r="O22" s="40"/>
      <c r="P22" s="41"/>
      <c r="Q22" s="40"/>
      <c r="R22" s="41"/>
      <c r="S22" s="40"/>
      <c r="T22" s="41"/>
      <c r="U22" s="40"/>
      <c r="V22" s="41"/>
      <c r="W22" s="40"/>
      <c r="X22" s="41"/>
      <c r="Y22" s="40"/>
      <c r="Z22" s="41"/>
      <c r="AA22" s="40"/>
      <c r="AB22" s="41"/>
      <c r="AC22" s="40"/>
      <c r="AD22" s="41"/>
      <c r="AE22" s="40"/>
      <c r="AF22" s="41"/>
      <c r="AG22" s="40"/>
      <c r="AH22" s="41"/>
      <c r="AI22" s="40"/>
      <c r="AJ22" s="41"/>
      <c r="AK22" s="40"/>
      <c r="AL22" s="41"/>
      <c r="AM22" s="40"/>
      <c r="AN22" s="41"/>
      <c r="AQ22" s="50"/>
      <c r="AR22" s="50"/>
      <c r="AS22" s="51"/>
      <c r="AT22" s="52"/>
      <c r="AU22" s="52"/>
      <c r="AV22" s="53"/>
      <c r="AW22" s="55"/>
      <c r="AX22" s="56"/>
      <c r="AY22" s="53"/>
      <c r="AZ22" s="55"/>
      <c r="BA22" s="56"/>
    </row>
    <row r="23" ht="16.5" spans="1:53">
      <c r="A23" s="25"/>
      <c r="B23" s="26"/>
      <c r="C23" s="26"/>
      <c r="D23" s="26"/>
      <c r="E23" s="26"/>
      <c r="F23" s="26"/>
      <c r="G23" s="29"/>
      <c r="H23" s="26"/>
      <c r="I23" s="26"/>
      <c r="J23" s="26"/>
      <c r="K23" s="26"/>
      <c r="L23" s="36"/>
      <c r="M23" s="36"/>
      <c r="N23" s="36"/>
      <c r="O23" s="37"/>
      <c r="P23" s="38"/>
      <c r="Q23" s="37"/>
      <c r="R23" s="38"/>
      <c r="S23" s="37"/>
      <c r="T23" s="38"/>
      <c r="U23" s="37"/>
      <c r="V23" s="38"/>
      <c r="W23" s="37"/>
      <c r="X23" s="38"/>
      <c r="Y23" s="37"/>
      <c r="Z23" s="38"/>
      <c r="AA23" s="37"/>
      <c r="AB23" s="38"/>
      <c r="AC23" s="37"/>
      <c r="AD23" s="38"/>
      <c r="AE23" s="37"/>
      <c r="AF23" s="38"/>
      <c r="AG23" s="37"/>
      <c r="AH23" s="38"/>
      <c r="AI23" s="37"/>
      <c r="AJ23" s="38"/>
      <c r="AK23" s="37"/>
      <c r="AL23" s="38"/>
      <c r="AM23" s="37"/>
      <c r="AN23" s="38"/>
      <c r="AQ23" s="50"/>
      <c r="AR23" s="50"/>
      <c r="AS23" s="51"/>
      <c r="AT23" s="52"/>
      <c r="AU23" s="52"/>
      <c r="AV23" s="53"/>
      <c r="AW23" s="55"/>
      <c r="AX23" s="56"/>
      <c r="AY23" s="53"/>
      <c r="AZ23" s="55"/>
      <c r="BA23" s="56"/>
    </row>
    <row r="24" s="22" customFormat="1" ht="16.5" spans="1:53">
      <c r="A24" s="27">
        <v>43213</v>
      </c>
      <c r="B24" s="28"/>
      <c r="C24" s="28">
        <f>Q24-R24</f>
        <v>0</v>
      </c>
      <c r="D24" s="28"/>
      <c r="E24" s="28"/>
      <c r="F24" s="28"/>
      <c r="G24" s="28">
        <f>Y24-Z24</f>
        <v>-9</v>
      </c>
      <c r="H24" s="28"/>
      <c r="I24" s="28">
        <f t="shared" ref="I24:I231" si="8">AC24-AD24</f>
        <v>43</v>
      </c>
      <c r="J24" s="28"/>
      <c r="K24" s="28">
        <f t="shared" si="1"/>
        <v>0</v>
      </c>
      <c r="L24" s="39">
        <f t="shared" si="2"/>
        <v>3</v>
      </c>
      <c r="M24" s="39">
        <f t="shared" si="3"/>
        <v>0</v>
      </c>
      <c r="N24" s="39">
        <f t="shared" si="4"/>
        <v>0</v>
      </c>
      <c r="O24" s="40"/>
      <c r="P24" s="41"/>
      <c r="Q24" s="40">
        <v>7097</v>
      </c>
      <c r="R24" s="41">
        <v>7097</v>
      </c>
      <c r="S24" s="40"/>
      <c r="T24" s="41"/>
      <c r="U24" s="40"/>
      <c r="V24" s="41"/>
      <c r="W24" s="40"/>
      <c r="X24" s="41"/>
      <c r="Y24" s="40">
        <v>11463</v>
      </c>
      <c r="Z24" s="41">
        <v>11472</v>
      </c>
      <c r="AA24" s="40"/>
      <c r="AB24" s="41"/>
      <c r="AC24" s="40">
        <v>59288</v>
      </c>
      <c r="AD24" s="41">
        <v>59245</v>
      </c>
      <c r="AE24" s="40"/>
      <c r="AF24" s="41"/>
      <c r="AG24" s="40">
        <v>8278</v>
      </c>
      <c r="AH24" s="41">
        <v>8278</v>
      </c>
      <c r="AI24" s="40">
        <v>13339</v>
      </c>
      <c r="AJ24" s="41">
        <v>13336</v>
      </c>
      <c r="AK24" s="40">
        <v>2290</v>
      </c>
      <c r="AL24" s="41">
        <v>2290</v>
      </c>
      <c r="AM24" s="40">
        <v>14114</v>
      </c>
      <c r="AN24" s="41">
        <v>14114</v>
      </c>
      <c r="AQ24" s="50" t="e">
        <f>F24*信号概况!#REF!</f>
        <v>#REF!</v>
      </c>
      <c r="AR24" s="50" t="e">
        <f>G24*信号概况!#REF!</f>
        <v>#REF!</v>
      </c>
      <c r="AS24" s="51" t="e">
        <f>I24*信号概况!#REF!</f>
        <v>#REF!</v>
      </c>
      <c r="AT24" s="52" t="e">
        <f>E24*信号概况!#REF!</f>
        <v>#REF!</v>
      </c>
      <c r="AU24" s="52" t="e">
        <f t="shared" si="0"/>
        <v>#REF!</v>
      </c>
      <c r="AV24" s="53" t="e">
        <f>C24*信号概况!#REF!</f>
        <v>#REF!</v>
      </c>
      <c r="AW24" s="55" t="e">
        <f>F24*信号概况!#REF!</f>
        <v>#REF!</v>
      </c>
      <c r="AX24" s="56" t="e">
        <f t="shared" si="5"/>
        <v>#REF!</v>
      </c>
      <c r="AY24" s="53" t="e">
        <f>E24*信号概况!#REF!</f>
        <v>#REF!</v>
      </c>
      <c r="AZ24" s="55" t="e">
        <f>G24*信号概况!#REF!</f>
        <v>#REF!</v>
      </c>
      <c r="BA24" s="56" t="e">
        <f t="shared" si="6"/>
        <v>#REF!</v>
      </c>
    </row>
    <row r="25" ht="16.5" spans="1:53">
      <c r="A25" s="25">
        <v>43214</v>
      </c>
      <c r="B25" s="26"/>
      <c r="C25" s="26">
        <f>Q25-R25</f>
        <v>-2</v>
      </c>
      <c r="D25" s="26"/>
      <c r="E25" s="26"/>
      <c r="F25" s="26"/>
      <c r="G25" s="29">
        <f>Y25-Z25</f>
        <v>0</v>
      </c>
      <c r="H25" s="26"/>
      <c r="I25" s="26">
        <f t="shared" si="8"/>
        <v>0</v>
      </c>
      <c r="J25" s="26"/>
      <c r="K25" s="26">
        <f t="shared" si="1"/>
        <v>0</v>
      </c>
      <c r="L25" s="36">
        <f t="shared" si="2"/>
        <v>0</v>
      </c>
      <c r="M25" s="36">
        <f t="shared" si="3"/>
        <v>0</v>
      </c>
      <c r="N25" s="36">
        <f t="shared" si="4"/>
        <v>0</v>
      </c>
      <c r="O25" s="37"/>
      <c r="P25" s="38"/>
      <c r="Q25" s="37">
        <v>7063</v>
      </c>
      <c r="R25" s="38">
        <v>7065</v>
      </c>
      <c r="S25" s="37"/>
      <c r="T25" s="38"/>
      <c r="U25" s="37"/>
      <c r="V25" s="38"/>
      <c r="W25" s="37"/>
      <c r="X25" s="38"/>
      <c r="Y25" s="37">
        <v>11528</v>
      </c>
      <c r="Z25" s="38">
        <v>11528</v>
      </c>
      <c r="AA25" s="37"/>
      <c r="AB25" s="38"/>
      <c r="AC25" s="37">
        <v>59691</v>
      </c>
      <c r="AD25" s="38">
        <v>59691</v>
      </c>
      <c r="AE25" s="37"/>
      <c r="AF25" s="38"/>
      <c r="AG25" s="37"/>
      <c r="AH25" s="38"/>
      <c r="AI25" s="37">
        <v>13449</v>
      </c>
      <c r="AJ25" s="38">
        <v>13449</v>
      </c>
      <c r="AK25" s="37">
        <v>2251</v>
      </c>
      <c r="AL25" s="38">
        <v>2251</v>
      </c>
      <c r="AM25" s="37">
        <v>14277</v>
      </c>
      <c r="AN25" s="38">
        <v>14277</v>
      </c>
      <c r="AQ25" s="50" t="e">
        <f>F25*信号概况!#REF!</f>
        <v>#REF!</v>
      </c>
      <c r="AR25" s="50" t="e">
        <f>G25*信号概况!#REF!</f>
        <v>#REF!</v>
      </c>
      <c r="AS25" s="51" t="e">
        <f>I25*信号概况!#REF!</f>
        <v>#REF!</v>
      </c>
      <c r="AT25" s="52" t="e">
        <f>E25*信号概况!#REF!</f>
        <v>#REF!</v>
      </c>
      <c r="AU25" s="52" t="e">
        <f t="shared" si="0"/>
        <v>#REF!</v>
      </c>
      <c r="AV25" s="53" t="e">
        <f>C25*信号概况!#REF!</f>
        <v>#REF!</v>
      </c>
      <c r="AW25" s="55" t="e">
        <f>F25*信号概况!#REF!</f>
        <v>#REF!</v>
      </c>
      <c r="AX25" s="56" t="e">
        <f t="shared" si="5"/>
        <v>#REF!</v>
      </c>
      <c r="AY25" s="53" t="e">
        <f>E25*信号概况!#REF!</f>
        <v>#REF!</v>
      </c>
      <c r="AZ25" s="55" t="e">
        <f>G25*信号概况!#REF!</f>
        <v>#REF!</v>
      </c>
      <c r="BA25" s="56" t="e">
        <f t="shared" si="6"/>
        <v>#REF!</v>
      </c>
    </row>
    <row r="26" s="22" customFormat="1" ht="16.5" spans="1:53">
      <c r="A26" s="27">
        <v>43215</v>
      </c>
      <c r="B26" s="28"/>
      <c r="C26" s="28">
        <f>Q26-R26</f>
        <v>-43</v>
      </c>
      <c r="D26" s="28"/>
      <c r="E26" s="28"/>
      <c r="F26" s="28"/>
      <c r="G26" s="30">
        <f>Y26-Z26</f>
        <v>-9</v>
      </c>
      <c r="H26" s="28"/>
      <c r="I26" s="28">
        <f t="shared" si="8"/>
        <v>16</v>
      </c>
      <c r="J26" s="28"/>
      <c r="K26" s="28">
        <f t="shared" si="1"/>
        <v>-6</v>
      </c>
      <c r="L26" s="39">
        <f t="shared" si="2"/>
        <v>0</v>
      </c>
      <c r="M26" s="39">
        <f t="shared" si="3"/>
        <v>0</v>
      </c>
      <c r="N26" s="39">
        <f t="shared" si="4"/>
        <v>0</v>
      </c>
      <c r="O26" s="40"/>
      <c r="P26" s="41"/>
      <c r="Q26" s="40">
        <v>7035</v>
      </c>
      <c r="R26" s="41">
        <v>7078</v>
      </c>
      <c r="S26" s="40"/>
      <c r="T26" s="41"/>
      <c r="U26" s="40"/>
      <c r="V26" s="41"/>
      <c r="W26" s="40"/>
      <c r="X26" s="41"/>
      <c r="Y26" s="40">
        <v>11657</v>
      </c>
      <c r="Z26" s="41">
        <v>11666</v>
      </c>
      <c r="AA26" s="40"/>
      <c r="AB26" s="41"/>
      <c r="AC26" s="40">
        <v>59823</v>
      </c>
      <c r="AD26" s="41">
        <v>59807</v>
      </c>
      <c r="AE26" s="40"/>
      <c r="AF26" s="41"/>
      <c r="AG26" s="40">
        <v>8325</v>
      </c>
      <c r="AH26" s="41">
        <v>8331</v>
      </c>
      <c r="AI26" s="40"/>
      <c r="AJ26" s="41"/>
      <c r="AK26" s="40">
        <v>2228</v>
      </c>
      <c r="AL26" s="41">
        <v>2228</v>
      </c>
      <c r="AM26" s="40"/>
      <c r="AN26" s="41"/>
      <c r="AQ26" s="50" t="e">
        <f>F26*信号概况!#REF!</f>
        <v>#REF!</v>
      </c>
      <c r="AR26" s="50" t="e">
        <f>G26*信号概况!#REF!</f>
        <v>#REF!</v>
      </c>
      <c r="AS26" s="51" t="e">
        <f>I26*信号概况!#REF!</f>
        <v>#REF!</v>
      </c>
      <c r="AT26" s="52" t="e">
        <f>E26*信号概况!#REF!</f>
        <v>#REF!</v>
      </c>
      <c r="AU26" s="52" t="e">
        <f t="shared" si="0"/>
        <v>#REF!</v>
      </c>
      <c r="AV26" s="53" t="e">
        <f>C26*信号概况!#REF!</f>
        <v>#REF!</v>
      </c>
      <c r="AW26" s="55" t="e">
        <f>F26*信号概况!#REF!</f>
        <v>#REF!</v>
      </c>
      <c r="AX26" s="56" t="e">
        <f t="shared" si="5"/>
        <v>#REF!</v>
      </c>
      <c r="AY26" s="53" t="e">
        <f>E26*信号概况!#REF!</f>
        <v>#REF!</v>
      </c>
      <c r="AZ26" s="55" t="e">
        <f>G26*信号概况!#REF!</f>
        <v>#REF!</v>
      </c>
      <c r="BA26" s="56" t="e">
        <f t="shared" si="6"/>
        <v>#REF!</v>
      </c>
    </row>
    <row r="27" ht="16.5" spans="1:53">
      <c r="A27" s="25">
        <v>43216</v>
      </c>
      <c r="B27" s="26"/>
      <c r="C27" s="26">
        <f>Q27-R27</f>
        <v>0</v>
      </c>
      <c r="D27" s="26"/>
      <c r="E27" s="26"/>
      <c r="F27" s="26"/>
      <c r="G27" s="29">
        <f>Y27-Z27</f>
        <v>-120</v>
      </c>
      <c r="H27" s="26"/>
      <c r="I27" s="26">
        <f t="shared" si="8"/>
        <v>-881</v>
      </c>
      <c r="J27" s="26"/>
      <c r="K27" s="26">
        <f t="shared" si="1"/>
        <v>-23</v>
      </c>
      <c r="L27" s="36">
        <f t="shared" si="2"/>
        <v>61</v>
      </c>
      <c r="M27" s="36">
        <f t="shared" si="3"/>
        <v>0</v>
      </c>
      <c r="N27" s="36">
        <f t="shared" si="4"/>
        <v>0</v>
      </c>
      <c r="O27" s="37"/>
      <c r="P27" s="38"/>
      <c r="Q27" s="37">
        <v>7059</v>
      </c>
      <c r="R27" s="38">
        <v>7059</v>
      </c>
      <c r="S27" s="37"/>
      <c r="T27" s="38"/>
      <c r="U27" s="37"/>
      <c r="V27" s="38"/>
      <c r="W27" s="37"/>
      <c r="X27" s="38"/>
      <c r="Y27" s="37">
        <v>11597</v>
      </c>
      <c r="Z27" s="38">
        <v>11717</v>
      </c>
      <c r="AA27" s="37"/>
      <c r="AB27" s="38"/>
      <c r="AC27" s="37">
        <v>59242</v>
      </c>
      <c r="AD27" s="38">
        <v>60123</v>
      </c>
      <c r="AE27" s="37"/>
      <c r="AF27" s="38"/>
      <c r="AG27" s="37">
        <v>8358</v>
      </c>
      <c r="AH27" s="38">
        <v>8381</v>
      </c>
      <c r="AI27" s="37">
        <v>13460</v>
      </c>
      <c r="AJ27" s="38">
        <v>13399</v>
      </c>
      <c r="AK27" s="37">
        <v>2168</v>
      </c>
      <c r="AL27" s="38">
        <v>2168</v>
      </c>
      <c r="AM27" s="37">
        <v>14277</v>
      </c>
      <c r="AN27" s="38">
        <v>14277</v>
      </c>
      <c r="AQ27" s="50" t="e">
        <f>F27*信号概况!#REF!</f>
        <v>#REF!</v>
      </c>
      <c r="AR27" s="50" t="e">
        <f>G27*信号概况!#REF!</f>
        <v>#REF!</v>
      </c>
      <c r="AS27" s="51" t="e">
        <f>I27*信号概况!#REF!</f>
        <v>#REF!</v>
      </c>
      <c r="AT27" s="52" t="e">
        <f>E27*信号概况!#REF!</f>
        <v>#REF!</v>
      </c>
      <c r="AU27" s="52" t="e">
        <f t="shared" si="0"/>
        <v>#REF!</v>
      </c>
      <c r="AV27" s="53" t="e">
        <f>C27*信号概况!#REF!</f>
        <v>#REF!</v>
      </c>
      <c r="AW27" s="55" t="e">
        <f>F27*信号概况!#REF!</f>
        <v>#REF!</v>
      </c>
      <c r="AX27" s="56" t="e">
        <f t="shared" si="5"/>
        <v>#REF!</v>
      </c>
      <c r="AY27" s="53" t="e">
        <f>E27*信号概况!#REF!</f>
        <v>#REF!</v>
      </c>
      <c r="AZ27" s="55" t="e">
        <f>G27*信号概况!#REF!</f>
        <v>#REF!</v>
      </c>
      <c r="BA27" s="56" t="e">
        <f t="shared" si="6"/>
        <v>#REF!</v>
      </c>
    </row>
    <row r="28" s="22" customFormat="1" ht="16.5" spans="1:53">
      <c r="A28" s="27">
        <v>43217</v>
      </c>
      <c r="B28" s="28"/>
      <c r="C28" s="28">
        <f>Q28-R28</f>
        <v>0</v>
      </c>
      <c r="D28" s="28"/>
      <c r="E28" s="28"/>
      <c r="F28" s="28"/>
      <c r="G28" s="28">
        <f>Y28-Z28</f>
        <v>-57</v>
      </c>
      <c r="H28" s="28"/>
      <c r="I28" s="28">
        <f>AC28-AD28</f>
        <v>-167</v>
      </c>
      <c r="J28" s="28"/>
      <c r="K28" s="28">
        <f t="shared" si="1"/>
        <v>2</v>
      </c>
      <c r="L28" s="39">
        <f t="shared" si="2"/>
        <v>54</v>
      </c>
      <c r="M28" s="39">
        <f t="shared" si="3"/>
        <v>0</v>
      </c>
      <c r="N28" s="39">
        <f t="shared" si="4"/>
        <v>0</v>
      </c>
      <c r="O28" s="40"/>
      <c r="P28" s="41"/>
      <c r="Q28" s="40">
        <v>7131</v>
      </c>
      <c r="R28" s="41">
        <v>7131</v>
      </c>
      <c r="S28" s="40"/>
      <c r="T28" s="41"/>
      <c r="U28" s="40"/>
      <c r="V28" s="41"/>
      <c r="W28" s="40"/>
      <c r="X28" s="41"/>
      <c r="Y28" s="40">
        <v>11787</v>
      </c>
      <c r="Z28" s="41">
        <v>11844</v>
      </c>
      <c r="AA28" s="40"/>
      <c r="AB28" s="41"/>
      <c r="AC28" s="40">
        <v>60332</v>
      </c>
      <c r="AD28" s="41">
        <v>60499</v>
      </c>
      <c r="AE28" s="40"/>
      <c r="AF28" s="41"/>
      <c r="AG28" s="40">
        <v>8379</v>
      </c>
      <c r="AH28" s="41">
        <v>8377</v>
      </c>
      <c r="AI28" s="40">
        <v>13657</v>
      </c>
      <c r="AJ28" s="41">
        <v>13603</v>
      </c>
      <c r="AK28" s="40">
        <v>2104</v>
      </c>
      <c r="AL28" s="41">
        <v>2104</v>
      </c>
      <c r="AM28" s="40">
        <v>14381</v>
      </c>
      <c r="AN28" s="41">
        <v>14381</v>
      </c>
      <c r="AQ28" s="50" t="e">
        <f>F28*信号概况!#REF!</f>
        <v>#REF!</v>
      </c>
      <c r="AR28" s="50" t="e">
        <f>G28*信号概况!#REF!</f>
        <v>#REF!</v>
      </c>
      <c r="AS28" s="51" t="e">
        <f>I28*信号概况!#REF!</f>
        <v>#REF!</v>
      </c>
      <c r="AT28" s="52" t="e">
        <f>E28*信号概况!#REF!</f>
        <v>#REF!</v>
      </c>
      <c r="AU28" s="52" t="e">
        <f t="shared" si="0"/>
        <v>#REF!</v>
      </c>
      <c r="AV28" s="53" t="e">
        <f>C28*信号概况!#REF!</f>
        <v>#REF!</v>
      </c>
      <c r="AW28" s="55" t="e">
        <f>F28*信号概况!#REF!</f>
        <v>#REF!</v>
      </c>
      <c r="AX28" s="56" t="e">
        <f t="shared" si="5"/>
        <v>#REF!</v>
      </c>
      <c r="AY28" s="53" t="e">
        <f>E28*信号概况!#REF!</f>
        <v>#REF!</v>
      </c>
      <c r="AZ28" s="55" t="e">
        <f>G28*信号概况!#REF!</f>
        <v>#REF!</v>
      </c>
      <c r="BA28" s="56" t="e">
        <f t="shared" si="6"/>
        <v>#REF!</v>
      </c>
    </row>
    <row r="29" ht="16.5" spans="1:53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6"/>
      <c r="M29" s="36"/>
      <c r="N29" s="36"/>
      <c r="O29" s="37"/>
      <c r="P29" s="38"/>
      <c r="Q29" s="37"/>
      <c r="R29" s="38"/>
      <c r="S29" s="37"/>
      <c r="T29" s="38"/>
      <c r="U29" s="37"/>
      <c r="V29" s="38"/>
      <c r="W29" s="37"/>
      <c r="X29" s="38"/>
      <c r="Y29" s="37"/>
      <c r="Z29" s="38"/>
      <c r="AA29" s="37"/>
      <c r="AB29" s="38"/>
      <c r="AC29" s="37"/>
      <c r="AD29" s="38"/>
      <c r="AE29" s="37"/>
      <c r="AF29" s="38"/>
      <c r="AG29" s="37"/>
      <c r="AH29" s="38"/>
      <c r="AI29" s="37"/>
      <c r="AJ29" s="38"/>
      <c r="AK29" s="37"/>
      <c r="AL29" s="38"/>
      <c r="AM29" s="37"/>
      <c r="AN29" s="38"/>
      <c r="AQ29" s="50"/>
      <c r="AR29" s="50"/>
      <c r="AS29" s="51"/>
      <c r="AT29" s="52"/>
      <c r="AU29" s="52"/>
      <c r="AV29" s="53"/>
      <c r="AW29" s="55"/>
      <c r="AX29" s="56"/>
      <c r="AY29" s="53"/>
      <c r="AZ29" s="55"/>
      <c r="BA29" s="56"/>
    </row>
    <row r="30" s="22" customFormat="1" ht="16.5" spans="1:53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39"/>
      <c r="M30" s="39"/>
      <c r="N30" s="39"/>
      <c r="O30" s="40"/>
      <c r="P30" s="41"/>
      <c r="Q30" s="40"/>
      <c r="R30" s="41"/>
      <c r="S30" s="40"/>
      <c r="T30" s="41"/>
      <c r="U30" s="40"/>
      <c r="V30" s="41"/>
      <c r="W30" s="40"/>
      <c r="X30" s="41"/>
      <c r="Y30" s="40"/>
      <c r="Z30" s="41"/>
      <c r="AA30" s="40"/>
      <c r="AB30" s="41"/>
      <c r="AC30" s="40"/>
      <c r="AD30" s="41"/>
      <c r="AE30" s="40"/>
      <c r="AF30" s="41"/>
      <c r="AG30" s="40"/>
      <c r="AH30" s="41"/>
      <c r="AI30" s="40"/>
      <c r="AJ30" s="41"/>
      <c r="AK30" s="40"/>
      <c r="AL30" s="41"/>
      <c r="AM30" s="40"/>
      <c r="AN30" s="41"/>
      <c r="AQ30" s="50"/>
      <c r="AR30" s="50"/>
      <c r="AS30" s="51"/>
      <c r="AT30" s="52"/>
      <c r="AU30" s="52"/>
      <c r="AV30" s="53"/>
      <c r="AW30" s="55"/>
      <c r="AX30" s="56"/>
      <c r="AY30" s="53"/>
      <c r="AZ30" s="55"/>
      <c r="BA30" s="56"/>
    </row>
    <row r="31" ht="16.5" spans="1:53">
      <c r="A31" s="25">
        <v>43220</v>
      </c>
      <c r="B31" s="26"/>
      <c r="C31" s="26">
        <f>Q31-R31</f>
        <v>-1</v>
      </c>
      <c r="D31" s="26"/>
      <c r="E31" s="26"/>
      <c r="F31" s="26"/>
      <c r="G31" s="29">
        <f>Y31-Z31</f>
        <v>0</v>
      </c>
      <c r="H31" s="26"/>
      <c r="I31" s="26">
        <f t="shared" ref="I31:I39" si="9">AC31-AD31</f>
        <v>0</v>
      </c>
      <c r="J31" s="26"/>
      <c r="K31" s="26">
        <f t="shared" si="1"/>
        <v>-10</v>
      </c>
      <c r="L31" s="36">
        <f t="shared" si="2"/>
        <v>0</v>
      </c>
      <c r="M31" s="36">
        <f t="shared" si="3"/>
        <v>0</v>
      </c>
      <c r="N31" s="36">
        <f t="shared" si="4"/>
        <v>0</v>
      </c>
      <c r="O31" s="37"/>
      <c r="P31" s="38"/>
      <c r="Q31" s="37">
        <v>7264</v>
      </c>
      <c r="R31" s="38">
        <v>7265</v>
      </c>
      <c r="S31" s="37"/>
      <c r="T31" s="38"/>
      <c r="U31" s="37"/>
      <c r="V31" s="38"/>
      <c r="W31" s="37"/>
      <c r="X31" s="38"/>
      <c r="Y31" s="37">
        <v>11811</v>
      </c>
      <c r="Z31" s="38">
        <v>11811</v>
      </c>
      <c r="AA31" s="37"/>
      <c r="AB31" s="38"/>
      <c r="AC31" s="37">
        <v>60736</v>
      </c>
      <c r="AD31" s="38">
        <v>60736</v>
      </c>
      <c r="AE31" s="37"/>
      <c r="AF31" s="38"/>
      <c r="AG31" s="37">
        <v>8443</v>
      </c>
      <c r="AH31" s="38">
        <v>8453</v>
      </c>
      <c r="AI31" s="37">
        <v>13670</v>
      </c>
      <c r="AJ31" s="38">
        <v>13670</v>
      </c>
      <c r="AK31" s="37">
        <v>2000</v>
      </c>
      <c r="AL31" s="38">
        <v>2000</v>
      </c>
      <c r="AM31" s="37"/>
      <c r="AN31" s="38"/>
      <c r="AQ31" s="50" t="e">
        <f>F31*信号概况!#REF!</f>
        <v>#REF!</v>
      </c>
      <c r="AR31" s="50" t="e">
        <f>G31*信号概况!#REF!</f>
        <v>#REF!</v>
      </c>
      <c r="AS31" s="51" t="e">
        <f>I31*信号概况!#REF!</f>
        <v>#REF!</v>
      </c>
      <c r="AT31" s="52" t="e">
        <f>E31*信号概况!#REF!</f>
        <v>#REF!</v>
      </c>
      <c r="AU31" s="52" t="e">
        <f t="shared" si="0"/>
        <v>#REF!</v>
      </c>
      <c r="AV31" s="53" t="e">
        <f>C31*信号概况!#REF!</f>
        <v>#REF!</v>
      </c>
      <c r="AW31" s="55" t="e">
        <f>F31*信号概况!#REF!</f>
        <v>#REF!</v>
      </c>
      <c r="AX31" s="56" t="e">
        <f t="shared" si="5"/>
        <v>#REF!</v>
      </c>
      <c r="AY31" s="53" t="e">
        <f>E31*信号概况!#REF!</f>
        <v>#REF!</v>
      </c>
      <c r="AZ31" s="55" t="e">
        <f>G31*信号概况!#REF!</f>
        <v>#REF!</v>
      </c>
      <c r="BA31" s="56" t="e">
        <f t="shared" si="6"/>
        <v>#REF!</v>
      </c>
    </row>
    <row r="32" s="22" customFormat="1" ht="16.5" spans="1:53">
      <c r="A32" s="27">
        <v>43221</v>
      </c>
      <c r="B32" s="28"/>
      <c r="C32" s="28">
        <f>Q32-R32</f>
        <v>-1</v>
      </c>
      <c r="D32" s="28"/>
      <c r="E32" s="28"/>
      <c r="F32" s="28"/>
      <c r="G32" s="30">
        <f>Y32-Z32</f>
        <v>-139</v>
      </c>
      <c r="H32" s="28"/>
      <c r="I32" s="28">
        <f t="shared" si="9"/>
        <v>0</v>
      </c>
      <c r="J32" s="28"/>
      <c r="K32" s="28">
        <f t="shared" si="1"/>
        <v>1</v>
      </c>
      <c r="L32" s="39">
        <f t="shared" si="2"/>
        <v>0</v>
      </c>
      <c r="M32" s="39">
        <f t="shared" si="3"/>
        <v>0</v>
      </c>
      <c r="N32" s="39">
        <f t="shared" si="4"/>
        <v>0</v>
      </c>
      <c r="O32" s="40"/>
      <c r="P32" s="41"/>
      <c r="Q32" s="40">
        <v>7264</v>
      </c>
      <c r="R32" s="41">
        <v>7265</v>
      </c>
      <c r="S32" s="40"/>
      <c r="T32" s="41"/>
      <c r="U32" s="40"/>
      <c r="V32" s="41"/>
      <c r="W32" s="40"/>
      <c r="X32" s="41"/>
      <c r="Y32" s="40">
        <v>11801</v>
      </c>
      <c r="Z32" s="41">
        <v>11940</v>
      </c>
      <c r="AA32" s="40"/>
      <c r="AB32" s="41"/>
      <c r="AC32" s="40">
        <v>60900</v>
      </c>
      <c r="AD32" s="41">
        <v>60900</v>
      </c>
      <c r="AE32" s="40"/>
      <c r="AF32" s="41"/>
      <c r="AG32" s="40">
        <v>8509</v>
      </c>
      <c r="AH32" s="41">
        <v>8508</v>
      </c>
      <c r="AI32" s="40"/>
      <c r="AJ32" s="41"/>
      <c r="AK32" s="40">
        <v>2135</v>
      </c>
      <c r="AL32" s="41">
        <v>2135</v>
      </c>
      <c r="AM32" s="40">
        <v>15398</v>
      </c>
      <c r="AN32" s="41">
        <v>15398</v>
      </c>
      <c r="AQ32" s="50" t="e">
        <f>F32*信号概况!#REF!</f>
        <v>#REF!</v>
      </c>
      <c r="AR32" s="50" t="e">
        <f>G32*信号概况!#REF!</f>
        <v>#REF!</v>
      </c>
      <c r="AS32" s="51" t="e">
        <f>I32*信号概况!#REF!</f>
        <v>#REF!</v>
      </c>
      <c r="AT32" s="52" t="e">
        <f>E32*信号概况!#REF!</f>
        <v>#REF!</v>
      </c>
      <c r="AU32" s="52" t="e">
        <f t="shared" si="0"/>
        <v>#REF!</v>
      </c>
      <c r="AV32" s="53" t="e">
        <f>C32*信号概况!#REF!</f>
        <v>#REF!</v>
      </c>
      <c r="AW32" s="55" t="e">
        <f>F32*信号概况!#REF!</f>
        <v>#REF!</v>
      </c>
      <c r="AX32" s="56" t="e">
        <f t="shared" si="5"/>
        <v>#REF!</v>
      </c>
      <c r="AY32" s="53" t="e">
        <f>E32*信号概况!#REF!</f>
        <v>#REF!</v>
      </c>
      <c r="AZ32" s="55" t="e">
        <f>G32*信号概况!#REF!</f>
        <v>#REF!</v>
      </c>
      <c r="BA32" s="56" t="e">
        <f t="shared" si="6"/>
        <v>#REF!</v>
      </c>
    </row>
    <row r="33" ht="16.5" spans="1:53">
      <c r="A33" s="25">
        <v>43222</v>
      </c>
      <c r="B33" s="26"/>
      <c r="C33" s="26">
        <f>Q33-R33</f>
        <v>37</v>
      </c>
      <c r="D33" s="26"/>
      <c r="E33" s="26"/>
      <c r="F33" s="26"/>
      <c r="G33" s="29">
        <f>Y33-Z33</f>
        <v>0</v>
      </c>
      <c r="H33" s="26"/>
      <c r="I33" s="26">
        <f t="shared" si="9"/>
        <v>0</v>
      </c>
      <c r="J33" s="26"/>
      <c r="K33" s="26">
        <f t="shared" si="1"/>
        <v>76</v>
      </c>
      <c r="L33" s="36">
        <f t="shared" si="2"/>
        <v>0</v>
      </c>
      <c r="M33" s="36">
        <f t="shared" si="3"/>
        <v>0</v>
      </c>
      <c r="N33" s="36">
        <f t="shared" si="4"/>
        <v>0</v>
      </c>
      <c r="O33" s="37"/>
      <c r="P33" s="38"/>
      <c r="Q33" s="37">
        <v>7286</v>
      </c>
      <c r="R33" s="38">
        <v>7249</v>
      </c>
      <c r="S33" s="37"/>
      <c r="T33" s="38"/>
      <c r="U33" s="37"/>
      <c r="V33" s="38"/>
      <c r="W33" s="37"/>
      <c r="X33" s="38"/>
      <c r="Y33" s="37">
        <v>12056</v>
      </c>
      <c r="Z33" s="38">
        <v>12056</v>
      </c>
      <c r="AA33" s="37"/>
      <c r="AB33" s="38"/>
      <c r="AC33" s="37">
        <v>61232</v>
      </c>
      <c r="AD33" s="38">
        <v>61232</v>
      </c>
      <c r="AE33" s="37"/>
      <c r="AF33" s="38"/>
      <c r="AG33" s="37">
        <v>8661</v>
      </c>
      <c r="AH33" s="38">
        <v>8585</v>
      </c>
      <c r="AI33" s="37"/>
      <c r="AJ33" s="38"/>
      <c r="AK33" s="37">
        <v>2152</v>
      </c>
      <c r="AL33" s="38">
        <v>2152</v>
      </c>
      <c r="AM33" s="37">
        <v>15471</v>
      </c>
      <c r="AN33" s="38">
        <v>15471</v>
      </c>
      <c r="AQ33" s="50" t="e">
        <f>F33*信号概况!#REF!</f>
        <v>#REF!</v>
      </c>
      <c r="AR33" s="50" t="e">
        <f>G33*信号概况!#REF!</f>
        <v>#REF!</v>
      </c>
      <c r="AS33" s="51" t="e">
        <f>I33*信号概况!#REF!</f>
        <v>#REF!</v>
      </c>
      <c r="AT33" s="52" t="e">
        <f>E33*信号概况!#REF!</f>
        <v>#REF!</v>
      </c>
      <c r="AU33" s="52" t="e">
        <f t="shared" si="0"/>
        <v>#REF!</v>
      </c>
      <c r="AV33" s="53" t="e">
        <f>C33*信号概况!#REF!</f>
        <v>#REF!</v>
      </c>
      <c r="AW33" s="55" t="e">
        <f>F33*信号概况!#REF!</f>
        <v>#REF!</v>
      </c>
      <c r="AX33" s="56" t="e">
        <f t="shared" si="5"/>
        <v>#REF!</v>
      </c>
      <c r="AY33" s="53" t="e">
        <f>E33*信号概况!#REF!</f>
        <v>#REF!</v>
      </c>
      <c r="AZ33" s="55" t="e">
        <f>G33*信号概况!#REF!</f>
        <v>#REF!</v>
      </c>
      <c r="BA33" s="56" t="e">
        <f t="shared" si="6"/>
        <v>#REF!</v>
      </c>
    </row>
    <row r="34" s="22" customFormat="1" ht="16.5" spans="1:53">
      <c r="A34" s="27">
        <v>43223</v>
      </c>
      <c r="B34" s="28"/>
      <c r="C34" s="28">
        <f>Q34-R34</f>
        <v>0</v>
      </c>
      <c r="D34" s="28"/>
      <c r="E34" s="28"/>
      <c r="F34" s="28"/>
      <c r="G34" s="28">
        <f>Y34-Z34</f>
        <v>17</v>
      </c>
      <c r="H34" s="28"/>
      <c r="I34" s="28">
        <f t="shared" si="9"/>
        <v>51</v>
      </c>
      <c r="J34" s="28"/>
      <c r="K34" s="28">
        <f t="shared" si="1"/>
        <v>0</v>
      </c>
      <c r="L34" s="39">
        <f t="shared" si="2"/>
        <v>85</v>
      </c>
      <c r="M34" s="39">
        <f t="shared" si="3"/>
        <v>0</v>
      </c>
      <c r="N34" s="39">
        <f t="shared" si="4"/>
        <v>0</v>
      </c>
      <c r="O34" s="40"/>
      <c r="P34" s="41"/>
      <c r="Q34" s="40">
        <v>7298</v>
      </c>
      <c r="R34" s="41">
        <v>7298</v>
      </c>
      <c r="S34" s="40"/>
      <c r="T34" s="41"/>
      <c r="U34" s="40"/>
      <c r="V34" s="41"/>
      <c r="W34" s="40"/>
      <c r="X34" s="41"/>
      <c r="Y34" s="40">
        <v>12137</v>
      </c>
      <c r="Z34" s="41">
        <v>12120</v>
      </c>
      <c r="AA34" s="40"/>
      <c r="AB34" s="41"/>
      <c r="AC34" s="40">
        <v>61533</v>
      </c>
      <c r="AD34" s="41">
        <v>61482</v>
      </c>
      <c r="AE34" s="40"/>
      <c r="AF34" s="41"/>
      <c r="AG34" s="40">
        <v>8614</v>
      </c>
      <c r="AH34" s="41">
        <v>8614</v>
      </c>
      <c r="AI34" s="40">
        <v>13851</v>
      </c>
      <c r="AJ34" s="41">
        <v>13766</v>
      </c>
      <c r="AK34" s="40">
        <v>2193</v>
      </c>
      <c r="AL34" s="41">
        <v>2193</v>
      </c>
      <c r="AM34" s="40">
        <v>15389</v>
      </c>
      <c r="AN34" s="41">
        <v>15389</v>
      </c>
      <c r="AQ34" s="50" t="e">
        <f>F34*信号概况!#REF!</f>
        <v>#REF!</v>
      </c>
      <c r="AR34" s="50" t="e">
        <f>G34*信号概况!#REF!</f>
        <v>#REF!</v>
      </c>
      <c r="AS34" s="51" t="e">
        <f>I34*信号概况!#REF!</f>
        <v>#REF!</v>
      </c>
      <c r="AT34" s="52" t="e">
        <f>E34*信号概况!#REF!</f>
        <v>#REF!</v>
      </c>
      <c r="AU34" s="52" t="e">
        <f t="shared" si="0"/>
        <v>#REF!</v>
      </c>
      <c r="AV34" s="53" t="e">
        <f>C34*信号概况!#REF!</f>
        <v>#REF!</v>
      </c>
      <c r="AW34" s="55" t="e">
        <f>F34*信号概况!#REF!</f>
        <v>#REF!</v>
      </c>
      <c r="AX34" s="56" t="e">
        <f t="shared" si="5"/>
        <v>#REF!</v>
      </c>
      <c r="AY34" s="53" t="e">
        <f>E34*信号概况!#REF!</f>
        <v>#REF!</v>
      </c>
      <c r="AZ34" s="55" t="e">
        <f>G34*信号概况!#REF!</f>
        <v>#REF!</v>
      </c>
      <c r="BA34" s="56" t="e">
        <f t="shared" si="6"/>
        <v>#REF!</v>
      </c>
    </row>
    <row r="35" ht="16.5" spans="1:53">
      <c r="A35" s="25">
        <v>43224</v>
      </c>
      <c r="B35" s="26"/>
      <c r="C35" s="26">
        <f>Q35-R35</f>
        <v>0</v>
      </c>
      <c r="D35" s="26"/>
      <c r="E35" s="26"/>
      <c r="F35" s="26"/>
      <c r="G35" s="29">
        <f>Y35-Z35</f>
        <v>-21</v>
      </c>
      <c r="H35" s="26"/>
      <c r="I35" s="26">
        <f t="shared" si="9"/>
        <v>0</v>
      </c>
      <c r="J35" s="26"/>
      <c r="K35" s="26">
        <f t="shared" si="1"/>
        <v>-8</v>
      </c>
      <c r="L35" s="36">
        <f t="shared" si="2"/>
        <v>0</v>
      </c>
      <c r="M35" s="36">
        <f t="shared" si="3"/>
        <v>0</v>
      </c>
      <c r="N35" s="36">
        <f t="shared" si="4"/>
        <v>0</v>
      </c>
      <c r="O35" s="37"/>
      <c r="P35" s="38"/>
      <c r="Q35" s="37">
        <v>7366</v>
      </c>
      <c r="R35" s="38">
        <v>7366</v>
      </c>
      <c r="S35" s="37"/>
      <c r="T35" s="38"/>
      <c r="U35" s="37"/>
      <c r="V35" s="38"/>
      <c r="W35" s="37"/>
      <c r="X35" s="38"/>
      <c r="Y35" s="37">
        <v>12206</v>
      </c>
      <c r="Z35" s="38">
        <v>12227</v>
      </c>
      <c r="AA35" s="37"/>
      <c r="AB35" s="38"/>
      <c r="AC35" s="37">
        <v>62028</v>
      </c>
      <c r="AD35" s="38">
        <v>62028</v>
      </c>
      <c r="AE35" s="37"/>
      <c r="AF35" s="38"/>
      <c r="AG35" s="37">
        <v>8659</v>
      </c>
      <c r="AH35" s="38">
        <v>8667</v>
      </c>
      <c r="AI35" s="37"/>
      <c r="AJ35" s="38"/>
      <c r="AK35" s="37">
        <v>2136</v>
      </c>
      <c r="AL35" s="38">
        <v>2136</v>
      </c>
      <c r="AM35" s="37"/>
      <c r="AN35" s="38"/>
      <c r="AQ35" s="50" t="e">
        <f>F35*信号概况!#REF!</f>
        <v>#REF!</v>
      </c>
      <c r="AR35" s="50" t="e">
        <f>G35*信号概况!#REF!</f>
        <v>#REF!</v>
      </c>
      <c r="AS35" s="51" t="e">
        <f>I35*信号概况!#REF!</f>
        <v>#REF!</v>
      </c>
      <c r="AT35" s="52" t="e">
        <f>E35*信号概况!#REF!</f>
        <v>#REF!</v>
      </c>
      <c r="AU35" s="52" t="e">
        <f t="shared" si="0"/>
        <v>#REF!</v>
      </c>
      <c r="AV35" s="53" t="e">
        <f>C35*信号概况!#REF!</f>
        <v>#REF!</v>
      </c>
      <c r="AW35" s="55" t="e">
        <f>F35*信号概况!#REF!</f>
        <v>#REF!</v>
      </c>
      <c r="AX35" s="56" t="e">
        <f t="shared" si="5"/>
        <v>#REF!</v>
      </c>
      <c r="AY35" s="53" t="e">
        <f>E35*信号概况!#REF!</f>
        <v>#REF!</v>
      </c>
      <c r="AZ35" s="55" t="e">
        <f>G35*信号概况!#REF!</f>
        <v>#REF!</v>
      </c>
      <c r="BA35" s="56" t="e">
        <f t="shared" si="6"/>
        <v>#REF!</v>
      </c>
    </row>
    <row r="36" s="22" customFormat="1" ht="16.5" spans="1:53">
      <c r="A36" s="27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9"/>
      <c r="M36" s="39"/>
      <c r="N36" s="39"/>
      <c r="O36" s="40"/>
      <c r="P36" s="41"/>
      <c r="Q36" s="40"/>
      <c r="R36" s="41"/>
      <c r="S36" s="40"/>
      <c r="T36" s="41"/>
      <c r="U36" s="40"/>
      <c r="V36" s="41"/>
      <c r="W36" s="40"/>
      <c r="X36" s="41"/>
      <c r="Y36" s="40"/>
      <c r="Z36" s="41"/>
      <c r="AA36" s="40"/>
      <c r="AB36" s="41"/>
      <c r="AC36" s="40"/>
      <c r="AD36" s="41"/>
      <c r="AE36" s="40"/>
      <c r="AF36" s="41"/>
      <c r="AG36" s="40"/>
      <c r="AH36" s="41"/>
      <c r="AI36" s="40"/>
      <c r="AJ36" s="41"/>
      <c r="AK36" s="40"/>
      <c r="AL36" s="41"/>
      <c r="AM36" s="40"/>
      <c r="AN36" s="41"/>
      <c r="AQ36" s="50"/>
      <c r="AR36" s="50"/>
      <c r="AS36" s="51"/>
      <c r="AT36" s="52"/>
      <c r="AU36" s="52"/>
      <c r="AV36" s="53"/>
      <c r="AW36" s="55"/>
      <c r="AX36" s="56"/>
      <c r="AY36" s="53"/>
      <c r="AZ36" s="55"/>
      <c r="BA36" s="56"/>
    </row>
    <row r="37" ht="16.5" spans="1:53">
      <c r="A37" s="25"/>
      <c r="B37" s="26"/>
      <c r="C37" s="26"/>
      <c r="D37" s="26"/>
      <c r="E37" s="26"/>
      <c r="F37" s="26"/>
      <c r="G37" s="29"/>
      <c r="H37" s="26"/>
      <c r="I37" s="26"/>
      <c r="J37" s="26"/>
      <c r="K37" s="26"/>
      <c r="L37" s="36"/>
      <c r="M37" s="36"/>
      <c r="N37" s="36"/>
      <c r="O37" s="37"/>
      <c r="P37" s="38"/>
      <c r="Q37" s="37"/>
      <c r="R37" s="38"/>
      <c r="S37" s="37"/>
      <c r="T37" s="38"/>
      <c r="U37" s="37"/>
      <c r="V37" s="38"/>
      <c r="W37" s="37"/>
      <c r="X37" s="38"/>
      <c r="Y37" s="37"/>
      <c r="Z37" s="38"/>
      <c r="AA37" s="37"/>
      <c r="AB37" s="38"/>
      <c r="AC37" s="37"/>
      <c r="AD37" s="38"/>
      <c r="AE37" s="37"/>
      <c r="AF37" s="38"/>
      <c r="AG37" s="37"/>
      <c r="AH37" s="38"/>
      <c r="AI37" s="37"/>
      <c r="AJ37" s="38"/>
      <c r="AK37" s="37"/>
      <c r="AL37" s="38"/>
      <c r="AM37" s="37"/>
      <c r="AN37" s="38"/>
      <c r="AQ37" s="50"/>
      <c r="AR37" s="50"/>
      <c r="AS37" s="51"/>
      <c r="AT37" s="52"/>
      <c r="AU37" s="52"/>
      <c r="AV37" s="53"/>
      <c r="AW37" s="55"/>
      <c r="AX37" s="56"/>
      <c r="AY37" s="53"/>
      <c r="AZ37" s="55"/>
      <c r="BA37" s="56"/>
    </row>
    <row r="38" s="22" customFormat="1" ht="16.5" spans="1:53">
      <c r="A38" s="27">
        <v>43227</v>
      </c>
      <c r="B38" s="28"/>
      <c r="C38" s="28">
        <f>Q38-R38</f>
        <v>0</v>
      </c>
      <c r="D38" s="28"/>
      <c r="E38" s="28"/>
      <c r="F38" s="28"/>
      <c r="G38" s="30">
        <f>Y38-Z38</f>
        <v>-21</v>
      </c>
      <c r="H38" s="28"/>
      <c r="I38" s="28">
        <f t="shared" si="9"/>
        <v>8</v>
      </c>
      <c r="J38" s="28"/>
      <c r="K38" s="28">
        <f t="shared" si="1"/>
        <v>-44</v>
      </c>
      <c r="L38" s="39">
        <f t="shared" si="2"/>
        <v>0</v>
      </c>
      <c r="M38" s="39">
        <f t="shared" si="3"/>
        <v>0</v>
      </c>
      <c r="N38" s="39">
        <f t="shared" si="4"/>
        <v>0</v>
      </c>
      <c r="O38" s="40"/>
      <c r="P38" s="41"/>
      <c r="Q38" s="40">
        <v>7366</v>
      </c>
      <c r="R38" s="41">
        <v>7366</v>
      </c>
      <c r="S38" s="40"/>
      <c r="T38" s="41"/>
      <c r="U38" s="40"/>
      <c r="V38" s="41"/>
      <c r="W38" s="40"/>
      <c r="X38" s="41"/>
      <c r="Y38" s="40">
        <v>12293</v>
      </c>
      <c r="Z38" s="41">
        <v>12314</v>
      </c>
      <c r="AA38" s="40"/>
      <c r="AB38" s="41"/>
      <c r="AC38" s="40">
        <v>62399</v>
      </c>
      <c r="AD38" s="41">
        <v>62391</v>
      </c>
      <c r="AE38" s="40"/>
      <c r="AF38" s="41"/>
      <c r="AG38" s="40">
        <v>8665</v>
      </c>
      <c r="AH38" s="41">
        <v>8709</v>
      </c>
      <c r="AI38" s="40"/>
      <c r="AJ38" s="41"/>
      <c r="AK38" s="40">
        <v>2126</v>
      </c>
      <c r="AL38" s="41">
        <v>2126</v>
      </c>
      <c r="AM38" s="40">
        <v>15599</v>
      </c>
      <c r="AN38" s="41">
        <v>15599</v>
      </c>
      <c r="AQ38" s="50" t="e">
        <f>F38*信号概况!#REF!</f>
        <v>#REF!</v>
      </c>
      <c r="AR38" s="50" t="e">
        <f>G38*信号概况!#REF!</f>
        <v>#REF!</v>
      </c>
      <c r="AS38" s="51" t="e">
        <f>I38*信号概况!#REF!</f>
        <v>#REF!</v>
      </c>
      <c r="AT38" s="52" t="e">
        <f>E38*信号概况!#REF!</f>
        <v>#REF!</v>
      </c>
      <c r="AU38" s="52" t="e">
        <f t="shared" si="0"/>
        <v>#REF!</v>
      </c>
      <c r="AV38" s="53" t="e">
        <f>C38*信号概况!#REF!</f>
        <v>#REF!</v>
      </c>
      <c r="AW38" s="55" t="e">
        <f>F38*信号概况!#REF!</f>
        <v>#REF!</v>
      </c>
      <c r="AX38" s="56" t="e">
        <f t="shared" si="5"/>
        <v>#REF!</v>
      </c>
      <c r="AY38" s="53" t="e">
        <f>E38*信号概况!#REF!</f>
        <v>#REF!</v>
      </c>
      <c r="AZ38" s="55" t="e">
        <f>G38*信号概况!#REF!</f>
        <v>#REF!</v>
      </c>
      <c r="BA38" s="56" t="e">
        <f t="shared" si="6"/>
        <v>#REF!</v>
      </c>
    </row>
    <row r="39" ht="16.5" spans="1:53">
      <c r="A39" s="25">
        <v>43228</v>
      </c>
      <c r="B39" s="26"/>
      <c r="C39" s="29">
        <f>Q39-R39</f>
        <v>0</v>
      </c>
      <c r="D39" s="26"/>
      <c r="E39" s="26"/>
      <c r="F39" s="29"/>
      <c r="G39" s="29">
        <f>Y39-Z39</f>
        <v>-159</v>
      </c>
      <c r="H39" s="26"/>
      <c r="I39" s="26">
        <f t="shared" si="9"/>
        <v>0</v>
      </c>
      <c r="J39" s="26"/>
      <c r="K39" s="26">
        <f t="shared" si="1"/>
        <v>0</v>
      </c>
      <c r="L39" s="36">
        <f t="shared" si="2"/>
        <v>0</v>
      </c>
      <c r="M39" s="36">
        <f t="shared" si="3"/>
        <v>0</v>
      </c>
      <c r="N39" s="36">
        <f t="shared" si="4"/>
        <v>0</v>
      </c>
      <c r="O39" s="37"/>
      <c r="P39" s="38"/>
      <c r="Q39" s="37">
        <v>7418</v>
      </c>
      <c r="R39" s="38">
        <v>7418</v>
      </c>
      <c r="S39" s="37"/>
      <c r="T39" s="38"/>
      <c r="U39" s="37"/>
      <c r="V39" s="38"/>
      <c r="W39" s="37"/>
      <c r="X39" s="38"/>
      <c r="Y39" s="37">
        <v>12233</v>
      </c>
      <c r="Z39" s="38">
        <v>12392</v>
      </c>
      <c r="AA39" s="37"/>
      <c r="AB39" s="38"/>
      <c r="AC39" s="37">
        <v>62936</v>
      </c>
      <c r="AD39" s="38">
        <v>62936</v>
      </c>
      <c r="AE39" s="37"/>
      <c r="AF39" s="38"/>
      <c r="AG39" s="37">
        <v>8514</v>
      </c>
      <c r="AH39" s="38">
        <v>8514</v>
      </c>
      <c r="AI39" s="37"/>
      <c r="AJ39" s="38"/>
      <c r="AK39" s="37">
        <v>2170</v>
      </c>
      <c r="AL39" s="38">
        <v>2170</v>
      </c>
      <c r="AM39" s="37">
        <v>15126</v>
      </c>
      <c r="AN39" s="38">
        <v>15126</v>
      </c>
      <c r="AQ39" s="50" t="e">
        <f>F39*信号概况!#REF!</f>
        <v>#REF!</v>
      </c>
      <c r="AR39" s="50" t="e">
        <f>G39*信号概况!#REF!</f>
        <v>#REF!</v>
      </c>
      <c r="AS39" s="51" t="e">
        <f>I39*信号概况!#REF!</f>
        <v>#REF!</v>
      </c>
      <c r="AT39" s="52" t="e">
        <f>E39*信号概况!#REF!</f>
        <v>#REF!</v>
      </c>
      <c r="AU39" s="52" t="e">
        <f t="shared" si="0"/>
        <v>#REF!</v>
      </c>
      <c r="AV39" s="53" t="e">
        <f>C39*信号概况!#REF!</f>
        <v>#REF!</v>
      </c>
      <c r="AW39" s="55" t="e">
        <f>F39*信号概况!#REF!</f>
        <v>#REF!</v>
      </c>
      <c r="AX39" s="56" t="e">
        <f t="shared" si="5"/>
        <v>#REF!</v>
      </c>
      <c r="AY39" s="53" t="e">
        <f>E39*信号概况!#REF!</f>
        <v>#REF!</v>
      </c>
      <c r="AZ39" s="55" t="e">
        <f>G39*信号概况!#REF!</f>
        <v>#REF!</v>
      </c>
      <c r="BA39" s="56" t="e">
        <f t="shared" si="6"/>
        <v>#REF!</v>
      </c>
    </row>
    <row r="40" s="22" customFormat="1" ht="16.5" spans="1:53">
      <c r="A40" s="27">
        <v>43229</v>
      </c>
      <c r="B40" s="28"/>
      <c r="C40" s="28">
        <f>Q40-R40</f>
        <v>0</v>
      </c>
      <c r="D40" s="28"/>
      <c r="E40" s="28"/>
      <c r="F40" s="28"/>
      <c r="G40" s="28">
        <f>Y40-Z40</f>
        <v>20</v>
      </c>
      <c r="H40" s="28"/>
      <c r="I40" s="28">
        <f t="shared" si="8"/>
        <v>-1923</v>
      </c>
      <c r="J40" s="28"/>
      <c r="K40" s="28">
        <f t="shared" si="1"/>
        <v>0</v>
      </c>
      <c r="L40" s="39">
        <f t="shared" si="2"/>
        <v>255</v>
      </c>
      <c r="M40" s="39">
        <f t="shared" si="3"/>
        <v>0</v>
      </c>
      <c r="N40" s="39">
        <f t="shared" si="4"/>
        <v>0</v>
      </c>
      <c r="O40" s="40"/>
      <c r="P40" s="41"/>
      <c r="Q40" s="40">
        <v>7418</v>
      </c>
      <c r="R40" s="41">
        <v>7418</v>
      </c>
      <c r="S40" s="40"/>
      <c r="T40" s="41"/>
      <c r="U40" s="40"/>
      <c r="V40" s="41"/>
      <c r="W40" s="40"/>
      <c r="X40" s="41"/>
      <c r="Y40" s="40">
        <v>12461</v>
      </c>
      <c r="Z40" s="41">
        <v>12441</v>
      </c>
      <c r="AA40" s="40"/>
      <c r="AB40" s="41"/>
      <c r="AC40" s="40">
        <v>61167</v>
      </c>
      <c r="AD40" s="41">
        <v>63090</v>
      </c>
      <c r="AE40" s="40"/>
      <c r="AF40" s="41"/>
      <c r="AG40" s="40"/>
      <c r="AH40" s="41"/>
      <c r="AI40" s="40">
        <v>13993</v>
      </c>
      <c r="AJ40" s="41">
        <v>13738</v>
      </c>
      <c r="AK40" s="40">
        <v>2202</v>
      </c>
      <c r="AL40" s="41">
        <v>2202</v>
      </c>
      <c r="AM40" s="40"/>
      <c r="AN40" s="41"/>
      <c r="AQ40" s="50" t="e">
        <f>F40*信号概况!#REF!</f>
        <v>#REF!</v>
      </c>
      <c r="AR40" s="50" t="e">
        <f>G40*信号概况!#REF!</f>
        <v>#REF!</v>
      </c>
      <c r="AS40" s="51" t="e">
        <f>I40*信号概况!#REF!</f>
        <v>#REF!</v>
      </c>
      <c r="AT40" s="52" t="e">
        <f>E40*信号概况!#REF!</f>
        <v>#REF!</v>
      </c>
      <c r="AU40" s="52" t="e">
        <f t="shared" si="0"/>
        <v>#REF!</v>
      </c>
      <c r="AV40" s="53" t="e">
        <f>C40*信号概况!#REF!</f>
        <v>#REF!</v>
      </c>
      <c r="AW40" s="55" t="e">
        <f>F40*信号概况!#REF!</f>
        <v>#REF!</v>
      </c>
      <c r="AX40" s="56" t="e">
        <f t="shared" si="5"/>
        <v>#REF!</v>
      </c>
      <c r="AY40" s="53" t="e">
        <f>E40*信号概况!#REF!</f>
        <v>#REF!</v>
      </c>
      <c r="AZ40" s="55" t="e">
        <f>G40*信号概况!#REF!</f>
        <v>#REF!</v>
      </c>
      <c r="BA40" s="56" t="e">
        <f t="shared" si="6"/>
        <v>#REF!</v>
      </c>
    </row>
    <row r="41" ht="16.5" spans="1:53">
      <c r="A41" s="25">
        <v>43230</v>
      </c>
      <c r="B41" s="26"/>
      <c r="C41" s="29">
        <f>Q41-R41</f>
        <v>2</v>
      </c>
      <c r="D41" s="26"/>
      <c r="E41" s="26"/>
      <c r="F41" s="29"/>
      <c r="G41" s="29">
        <f>Y41-Z41</f>
        <v>20</v>
      </c>
      <c r="H41" s="26"/>
      <c r="I41" s="26">
        <f t="shared" si="8"/>
        <v>0</v>
      </c>
      <c r="J41" s="26"/>
      <c r="K41" s="26">
        <f t="shared" si="1"/>
        <v>-3</v>
      </c>
      <c r="L41" s="36">
        <f t="shared" si="2"/>
        <v>0</v>
      </c>
      <c r="M41" s="36">
        <f t="shared" si="3"/>
        <v>0</v>
      </c>
      <c r="N41" s="36">
        <f t="shared" si="4"/>
        <v>0</v>
      </c>
      <c r="O41" s="37"/>
      <c r="P41" s="38"/>
      <c r="Q41" s="37">
        <v>7416</v>
      </c>
      <c r="R41" s="38">
        <v>7414</v>
      </c>
      <c r="S41" s="37"/>
      <c r="T41" s="38"/>
      <c r="U41" s="37"/>
      <c r="V41" s="38"/>
      <c r="W41" s="37"/>
      <c r="X41" s="38"/>
      <c r="Y41" s="37">
        <v>12461</v>
      </c>
      <c r="Z41" s="38">
        <v>12441</v>
      </c>
      <c r="AA41" s="37"/>
      <c r="AB41" s="38"/>
      <c r="AC41" s="37">
        <v>64992</v>
      </c>
      <c r="AD41" s="38">
        <v>64992</v>
      </c>
      <c r="AE41" s="37"/>
      <c r="AF41" s="38"/>
      <c r="AG41" s="37">
        <v>8570</v>
      </c>
      <c r="AH41" s="38">
        <v>8573</v>
      </c>
      <c r="AI41" s="37"/>
      <c r="AJ41" s="38"/>
      <c r="AK41" s="37">
        <v>2185</v>
      </c>
      <c r="AL41" s="38">
        <v>2185</v>
      </c>
      <c r="AM41" s="37"/>
      <c r="AN41" s="38"/>
      <c r="AQ41" s="50" t="e">
        <f>F41*信号概况!#REF!</f>
        <v>#REF!</v>
      </c>
      <c r="AR41" s="50" t="e">
        <f>G41*信号概况!#REF!</f>
        <v>#REF!</v>
      </c>
      <c r="AS41" s="51" t="e">
        <f>I41*信号概况!#REF!</f>
        <v>#REF!</v>
      </c>
      <c r="AT41" s="52" t="e">
        <f>E41*信号概况!#REF!</f>
        <v>#REF!</v>
      </c>
      <c r="AU41" s="52" t="e">
        <f t="shared" si="0"/>
        <v>#REF!</v>
      </c>
      <c r="AV41" s="53" t="e">
        <f>C41*信号概况!#REF!</f>
        <v>#REF!</v>
      </c>
      <c r="AW41" s="55" t="e">
        <f>F41*信号概况!#REF!</f>
        <v>#REF!</v>
      </c>
      <c r="AX41" s="56" t="e">
        <f t="shared" si="5"/>
        <v>#REF!</v>
      </c>
      <c r="AY41" s="53" t="e">
        <f>E41*信号概况!#REF!</f>
        <v>#REF!</v>
      </c>
      <c r="AZ41" s="55" t="e">
        <f>G41*信号概况!#REF!</f>
        <v>#REF!</v>
      </c>
      <c r="BA41" s="56" t="e">
        <f t="shared" si="6"/>
        <v>#REF!</v>
      </c>
    </row>
    <row r="42" s="22" customFormat="1" ht="16.5" spans="1:53">
      <c r="A42" s="27">
        <v>43231</v>
      </c>
      <c r="B42" s="28"/>
      <c r="C42" s="30">
        <f>Q42-R42</f>
        <v>0</v>
      </c>
      <c r="D42" s="28"/>
      <c r="E42" s="28"/>
      <c r="F42" s="30"/>
      <c r="G42" s="30">
        <f>Y42-Z42</f>
        <v>20</v>
      </c>
      <c r="H42" s="28"/>
      <c r="I42" s="28">
        <f t="shared" si="8"/>
        <v>-409</v>
      </c>
      <c r="J42" s="28"/>
      <c r="K42" s="28">
        <f t="shared" si="1"/>
        <v>-2</v>
      </c>
      <c r="L42" s="39">
        <f t="shared" si="2"/>
        <v>142</v>
      </c>
      <c r="M42" s="39">
        <f t="shared" si="3"/>
        <v>0</v>
      </c>
      <c r="N42" s="39">
        <f t="shared" si="4"/>
        <v>0</v>
      </c>
      <c r="O42" s="40"/>
      <c r="P42" s="41"/>
      <c r="Q42" s="40">
        <v>7437</v>
      </c>
      <c r="R42" s="41">
        <v>7437</v>
      </c>
      <c r="S42" s="40"/>
      <c r="T42" s="41"/>
      <c r="U42" s="40"/>
      <c r="V42" s="41"/>
      <c r="W42" s="40"/>
      <c r="X42" s="41"/>
      <c r="Y42" s="40">
        <v>12461</v>
      </c>
      <c r="Z42" s="41">
        <v>12441</v>
      </c>
      <c r="AA42" s="40"/>
      <c r="AB42" s="41"/>
      <c r="AC42" s="40">
        <v>64716</v>
      </c>
      <c r="AD42" s="41">
        <v>65125</v>
      </c>
      <c r="AE42" s="40"/>
      <c r="AF42" s="41"/>
      <c r="AG42" s="40">
        <v>8612</v>
      </c>
      <c r="AH42" s="41">
        <v>8614</v>
      </c>
      <c r="AI42" s="40">
        <v>13879</v>
      </c>
      <c r="AJ42" s="41">
        <v>13737</v>
      </c>
      <c r="AK42" s="40">
        <v>2203</v>
      </c>
      <c r="AL42" s="41">
        <v>2203</v>
      </c>
      <c r="AM42" s="40"/>
      <c r="AN42" s="41"/>
      <c r="AQ42" s="50" t="e">
        <f>F42*信号概况!#REF!</f>
        <v>#REF!</v>
      </c>
      <c r="AR42" s="50" t="e">
        <f>G42*信号概况!#REF!</f>
        <v>#REF!</v>
      </c>
      <c r="AS42" s="51" t="e">
        <f>I42*信号概况!#REF!</f>
        <v>#REF!</v>
      </c>
      <c r="AT42" s="52" t="e">
        <f>E42*信号概况!#REF!</f>
        <v>#REF!</v>
      </c>
      <c r="AU42" s="52" t="e">
        <f t="shared" si="0"/>
        <v>#REF!</v>
      </c>
      <c r="AV42" s="53" t="e">
        <f>C42*信号概况!#REF!</f>
        <v>#REF!</v>
      </c>
      <c r="AW42" s="55" t="e">
        <f>F42*信号概况!#REF!</f>
        <v>#REF!</v>
      </c>
      <c r="AX42" s="56" t="e">
        <f t="shared" si="5"/>
        <v>#REF!</v>
      </c>
      <c r="AY42" s="53" t="e">
        <f>E42*信号概况!#REF!</f>
        <v>#REF!</v>
      </c>
      <c r="AZ42" s="55" t="e">
        <f>G42*信号概况!#REF!</f>
        <v>#REF!</v>
      </c>
      <c r="BA42" s="56" t="e">
        <f t="shared" si="6"/>
        <v>#REF!</v>
      </c>
    </row>
    <row r="43" ht="16.5" spans="1:53">
      <c r="A43" s="25">
        <v>43232</v>
      </c>
      <c r="B43" s="26"/>
      <c r="C43" s="29"/>
      <c r="D43" s="26"/>
      <c r="E43" s="26"/>
      <c r="F43" s="29"/>
      <c r="G43" s="29"/>
      <c r="H43" s="26"/>
      <c r="I43" s="26"/>
      <c r="J43" s="26"/>
      <c r="K43" s="26">
        <f t="shared" si="1"/>
        <v>-23</v>
      </c>
      <c r="L43" s="36">
        <f t="shared" si="2"/>
        <v>145</v>
      </c>
      <c r="M43" s="36">
        <f t="shared" si="3"/>
        <v>0</v>
      </c>
      <c r="N43" s="36">
        <f t="shared" si="4"/>
        <v>0</v>
      </c>
      <c r="O43" s="37"/>
      <c r="P43" s="38"/>
      <c r="Q43" s="37"/>
      <c r="R43" s="38"/>
      <c r="S43" s="37"/>
      <c r="T43" s="38"/>
      <c r="U43" s="37"/>
      <c r="V43" s="38"/>
      <c r="W43" s="37"/>
      <c r="X43" s="38"/>
      <c r="Y43" s="37"/>
      <c r="Z43" s="38"/>
      <c r="AA43" s="37"/>
      <c r="AB43" s="38"/>
      <c r="AC43" s="37"/>
      <c r="AD43" s="38"/>
      <c r="AE43" s="37"/>
      <c r="AF43" s="38"/>
      <c r="AG43" s="37">
        <v>8625</v>
      </c>
      <c r="AH43" s="38">
        <v>8648</v>
      </c>
      <c r="AI43" s="37">
        <v>13872</v>
      </c>
      <c r="AJ43" s="38">
        <v>13727</v>
      </c>
      <c r="AK43" s="37"/>
      <c r="AL43" s="38"/>
      <c r="AM43" s="37"/>
      <c r="AN43" s="38"/>
      <c r="AQ43" s="50" t="e">
        <f>F43*信号概况!#REF!</f>
        <v>#REF!</v>
      </c>
      <c r="AR43" s="50" t="e">
        <f>G43*信号概况!#REF!</f>
        <v>#REF!</v>
      </c>
      <c r="AS43" s="51" t="e">
        <f>I43*信号概况!#REF!</f>
        <v>#REF!</v>
      </c>
      <c r="AT43" s="52" t="e">
        <f>E43*信号概况!#REF!</f>
        <v>#REF!</v>
      </c>
      <c r="AU43" s="52" t="e">
        <f t="shared" si="0"/>
        <v>#REF!</v>
      </c>
      <c r="AV43" s="53" t="e">
        <f>C43*信号概况!#REF!</f>
        <v>#REF!</v>
      </c>
      <c r="AW43" s="55" t="e">
        <f>F43*信号概况!#REF!</f>
        <v>#REF!</v>
      </c>
      <c r="AX43" s="56" t="e">
        <f t="shared" si="5"/>
        <v>#REF!</v>
      </c>
      <c r="AY43" s="53" t="e">
        <f>E43*信号概况!#REF!</f>
        <v>#REF!</v>
      </c>
      <c r="AZ43" s="55" t="e">
        <f>G43*信号概况!#REF!</f>
        <v>#REF!</v>
      </c>
      <c r="BA43" s="56" t="e">
        <f t="shared" si="6"/>
        <v>#REF!</v>
      </c>
    </row>
    <row r="44" s="22" customFormat="1" ht="16.5" spans="1:53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39"/>
      <c r="M44" s="39"/>
      <c r="N44" s="39"/>
      <c r="O44" s="40"/>
      <c r="P44" s="41"/>
      <c r="Q44" s="40"/>
      <c r="R44" s="41"/>
      <c r="S44" s="40"/>
      <c r="T44" s="41"/>
      <c r="U44" s="40"/>
      <c r="V44" s="41"/>
      <c r="W44" s="40"/>
      <c r="X44" s="41"/>
      <c r="Y44" s="40"/>
      <c r="Z44" s="41"/>
      <c r="AA44" s="40"/>
      <c r="AB44" s="41"/>
      <c r="AC44" s="40"/>
      <c r="AD44" s="41"/>
      <c r="AE44" s="40"/>
      <c r="AF44" s="41"/>
      <c r="AG44" s="40"/>
      <c r="AH44" s="41"/>
      <c r="AI44" s="40"/>
      <c r="AJ44" s="41"/>
      <c r="AK44" s="40"/>
      <c r="AL44" s="41"/>
      <c r="AM44" s="40"/>
      <c r="AN44" s="41"/>
      <c r="AQ44" s="50"/>
      <c r="AR44" s="50"/>
      <c r="AS44" s="51"/>
      <c r="AT44" s="52"/>
      <c r="AU44" s="52"/>
      <c r="AV44" s="53"/>
      <c r="AW44" s="55"/>
      <c r="AX44" s="56"/>
      <c r="AY44" s="53"/>
      <c r="AZ44" s="55"/>
      <c r="BA44" s="56"/>
    </row>
    <row r="45" ht="16.5" spans="1:53">
      <c r="A45" s="25">
        <v>43234</v>
      </c>
      <c r="B45" s="26"/>
      <c r="C45" s="29">
        <f>Q45-R45</f>
        <v>0</v>
      </c>
      <c r="D45" s="26"/>
      <c r="E45" s="26"/>
      <c r="F45" s="29"/>
      <c r="G45" s="29">
        <f>Y45-Z45</f>
        <v>79</v>
      </c>
      <c r="H45" s="26"/>
      <c r="I45" s="26">
        <f t="shared" si="8"/>
        <v>2</v>
      </c>
      <c r="J45" s="26"/>
      <c r="K45" s="26">
        <f t="shared" si="1"/>
        <v>0</v>
      </c>
      <c r="L45" s="36">
        <f t="shared" si="2"/>
        <v>161</v>
      </c>
      <c r="M45" s="36">
        <f t="shared" si="3"/>
        <v>0</v>
      </c>
      <c r="N45" s="36">
        <f t="shared" si="4"/>
        <v>0</v>
      </c>
      <c r="O45" s="37"/>
      <c r="P45" s="38"/>
      <c r="Q45" s="37">
        <v>7437</v>
      </c>
      <c r="R45" s="38">
        <v>7437</v>
      </c>
      <c r="S45" s="37"/>
      <c r="T45" s="38"/>
      <c r="U45" s="37"/>
      <c r="V45" s="38"/>
      <c r="W45" s="37"/>
      <c r="X45" s="38"/>
      <c r="Y45" s="37">
        <v>12520</v>
      </c>
      <c r="Z45" s="38">
        <v>12441</v>
      </c>
      <c r="AA45" s="37"/>
      <c r="AB45" s="38"/>
      <c r="AC45" s="37">
        <v>65328</v>
      </c>
      <c r="AD45" s="38">
        <v>65326</v>
      </c>
      <c r="AE45" s="37"/>
      <c r="AF45" s="38"/>
      <c r="AG45" s="37"/>
      <c r="AH45" s="38"/>
      <c r="AI45" s="37">
        <v>13961</v>
      </c>
      <c r="AJ45" s="38">
        <v>13800</v>
      </c>
      <c r="AK45" s="37">
        <v>2212</v>
      </c>
      <c r="AL45" s="38">
        <v>2212</v>
      </c>
      <c r="AM45" s="37"/>
      <c r="AN45" s="38"/>
      <c r="AQ45" s="50" t="e">
        <f>F45*信号概况!#REF!</f>
        <v>#REF!</v>
      </c>
      <c r="AR45" s="50" t="e">
        <f>G45*信号概况!#REF!</f>
        <v>#REF!</v>
      </c>
      <c r="AS45" s="51" t="e">
        <f>I45*信号概况!#REF!</f>
        <v>#REF!</v>
      </c>
      <c r="AT45" s="52" t="e">
        <f>E45*信号概况!#REF!</f>
        <v>#REF!</v>
      </c>
      <c r="AU45" s="52" t="e">
        <f t="shared" si="0"/>
        <v>#REF!</v>
      </c>
      <c r="AV45" s="53" t="e">
        <f>C45*信号概况!#REF!</f>
        <v>#REF!</v>
      </c>
      <c r="AW45" s="55" t="e">
        <f>F45*信号概况!#REF!</f>
        <v>#REF!</v>
      </c>
      <c r="AX45" s="56" t="e">
        <f t="shared" si="5"/>
        <v>#REF!</v>
      </c>
      <c r="AY45" s="53" t="e">
        <f>E45*信号概况!#REF!</f>
        <v>#REF!</v>
      </c>
      <c r="AZ45" s="55" t="e">
        <f>G45*信号概况!#REF!</f>
        <v>#REF!</v>
      </c>
      <c r="BA45" s="56" t="e">
        <f t="shared" si="6"/>
        <v>#REF!</v>
      </c>
    </row>
    <row r="46" s="22" customFormat="1" ht="16.5" spans="1:53">
      <c r="A46" s="27">
        <v>43235</v>
      </c>
      <c r="B46" s="28"/>
      <c r="C46" s="30">
        <f>Q46-R46</f>
        <v>0</v>
      </c>
      <c r="D46" s="28"/>
      <c r="E46" s="28"/>
      <c r="F46" s="30"/>
      <c r="G46" s="30">
        <f>Y46-Z46</f>
        <v>0</v>
      </c>
      <c r="H46" s="28"/>
      <c r="I46" s="28">
        <f>AC46-AD46</f>
        <v>-219</v>
      </c>
      <c r="J46" s="28"/>
      <c r="K46" s="28">
        <f t="shared" si="1"/>
        <v>-17</v>
      </c>
      <c r="L46" s="39">
        <f t="shared" si="2"/>
        <v>257</v>
      </c>
      <c r="M46" s="39">
        <f t="shared" si="3"/>
        <v>0</v>
      </c>
      <c r="N46" s="39">
        <f t="shared" si="4"/>
        <v>0</v>
      </c>
      <c r="O46" s="40"/>
      <c r="P46" s="41"/>
      <c r="Q46" s="40">
        <v>7587</v>
      </c>
      <c r="R46" s="41">
        <v>7587</v>
      </c>
      <c r="S46" s="40"/>
      <c r="T46" s="41"/>
      <c r="U46" s="40"/>
      <c r="V46" s="41"/>
      <c r="W46" s="40"/>
      <c r="X46" s="41"/>
      <c r="Y46" s="40">
        <v>12613</v>
      </c>
      <c r="Z46" s="41">
        <v>12613</v>
      </c>
      <c r="AA46" s="40"/>
      <c r="AB46" s="41"/>
      <c r="AC46" s="40">
        <v>65476</v>
      </c>
      <c r="AD46" s="41">
        <v>65695</v>
      </c>
      <c r="AE46" s="40"/>
      <c r="AF46" s="41"/>
      <c r="AG46" s="40">
        <v>8729</v>
      </c>
      <c r="AH46" s="41">
        <v>8746</v>
      </c>
      <c r="AI46" s="40">
        <v>14054</v>
      </c>
      <c r="AJ46" s="41">
        <v>13797</v>
      </c>
      <c r="AK46" s="40">
        <v>2335</v>
      </c>
      <c r="AL46" s="41">
        <v>2335</v>
      </c>
      <c r="AM46" s="40">
        <v>17314</v>
      </c>
      <c r="AN46" s="41">
        <v>17314</v>
      </c>
      <c r="AQ46" s="50" t="e">
        <f>F46*信号概况!#REF!</f>
        <v>#REF!</v>
      </c>
      <c r="AR46" s="50" t="e">
        <f>G46*信号概况!#REF!</f>
        <v>#REF!</v>
      </c>
      <c r="AS46" s="51" t="e">
        <f>I46*信号概况!#REF!</f>
        <v>#REF!</v>
      </c>
      <c r="AT46" s="52" t="e">
        <f>E46*信号概况!#REF!</f>
        <v>#REF!</v>
      </c>
      <c r="AU46" s="52" t="e">
        <f t="shared" si="0"/>
        <v>#REF!</v>
      </c>
      <c r="AV46" s="53" t="e">
        <f>C46*信号概况!#REF!</f>
        <v>#REF!</v>
      </c>
      <c r="AW46" s="55" t="e">
        <f>F46*信号概况!#REF!</f>
        <v>#REF!</v>
      </c>
      <c r="AX46" s="56" t="e">
        <f t="shared" si="5"/>
        <v>#REF!</v>
      </c>
      <c r="AY46" s="53" t="e">
        <f>E46*信号概况!#REF!</f>
        <v>#REF!</v>
      </c>
      <c r="AZ46" s="55" t="e">
        <f>G46*信号概况!#REF!</f>
        <v>#REF!</v>
      </c>
      <c r="BA46" s="56" t="e">
        <f t="shared" si="6"/>
        <v>#REF!</v>
      </c>
    </row>
    <row r="47" ht="16.5" spans="1:53">
      <c r="A47" s="25">
        <v>43236</v>
      </c>
      <c r="B47" s="26"/>
      <c r="C47" s="29">
        <f>Q47-R47</f>
        <v>0</v>
      </c>
      <c r="D47" s="26"/>
      <c r="E47" s="26"/>
      <c r="F47" s="29"/>
      <c r="G47" s="29">
        <f>Y47-Z47</f>
        <v>-77</v>
      </c>
      <c r="H47" s="26"/>
      <c r="I47" s="26">
        <f t="shared" ref="I47:I56" si="10">AC47-AD47</f>
        <v>0</v>
      </c>
      <c r="J47" s="26"/>
      <c r="K47" s="26">
        <f t="shared" si="1"/>
        <v>0</v>
      </c>
      <c r="L47" s="36">
        <f t="shared" si="2"/>
        <v>267</v>
      </c>
      <c r="M47" s="36">
        <f t="shared" si="3"/>
        <v>0</v>
      </c>
      <c r="N47" s="36">
        <f t="shared" si="4"/>
        <v>0</v>
      </c>
      <c r="O47" s="37"/>
      <c r="P47" s="38"/>
      <c r="Q47" s="37">
        <v>7639</v>
      </c>
      <c r="R47" s="38">
        <v>7639</v>
      </c>
      <c r="S47" s="37"/>
      <c r="T47" s="38"/>
      <c r="U47" s="37"/>
      <c r="V47" s="38"/>
      <c r="W47" s="37"/>
      <c r="X47" s="38"/>
      <c r="Y47" s="37">
        <v>12592</v>
      </c>
      <c r="Z47" s="38">
        <v>12669</v>
      </c>
      <c r="AA47" s="37"/>
      <c r="AB47" s="38"/>
      <c r="AC47" s="37">
        <v>65970</v>
      </c>
      <c r="AD47" s="38">
        <v>65970</v>
      </c>
      <c r="AE47" s="37"/>
      <c r="AF47" s="38"/>
      <c r="AG47" s="37">
        <v>8757</v>
      </c>
      <c r="AH47" s="38">
        <v>8757</v>
      </c>
      <c r="AI47" s="37">
        <v>13991</v>
      </c>
      <c r="AJ47" s="38">
        <v>13724</v>
      </c>
      <c r="AK47" s="37">
        <v>2349</v>
      </c>
      <c r="AL47" s="38">
        <v>2349</v>
      </c>
      <c r="AM47" s="37"/>
      <c r="AN47" s="38"/>
      <c r="AQ47" s="50" t="e">
        <f>F47*信号概况!#REF!</f>
        <v>#REF!</v>
      </c>
      <c r="AR47" s="50" t="e">
        <f>G47*信号概况!#REF!</f>
        <v>#REF!</v>
      </c>
      <c r="AS47" s="51" t="e">
        <f>I47*信号概况!#REF!</f>
        <v>#REF!</v>
      </c>
      <c r="AT47" s="52" t="e">
        <f>E47*信号概况!#REF!</f>
        <v>#REF!</v>
      </c>
      <c r="AU47" s="52" t="e">
        <f t="shared" si="0"/>
        <v>#REF!</v>
      </c>
      <c r="AV47" s="53" t="e">
        <f>C47*信号概况!#REF!</f>
        <v>#REF!</v>
      </c>
      <c r="AW47" s="55" t="e">
        <f>F47*信号概况!#REF!</f>
        <v>#REF!</v>
      </c>
      <c r="AX47" s="56" t="e">
        <f t="shared" si="5"/>
        <v>#REF!</v>
      </c>
      <c r="AY47" s="53" t="e">
        <f>E47*信号概况!#REF!</f>
        <v>#REF!</v>
      </c>
      <c r="AZ47" s="55" t="e">
        <f>G47*信号概况!#REF!</f>
        <v>#REF!</v>
      </c>
      <c r="BA47" s="56" t="e">
        <f t="shared" si="6"/>
        <v>#REF!</v>
      </c>
    </row>
    <row r="48" s="22" customFormat="1" ht="16.5" spans="1:53">
      <c r="A48" s="27">
        <v>43237</v>
      </c>
      <c r="B48" s="28"/>
      <c r="C48" s="28">
        <f>Q48-R48</f>
        <v>0</v>
      </c>
      <c r="D48" s="28"/>
      <c r="E48" s="28"/>
      <c r="F48" s="28"/>
      <c r="G48" s="28">
        <f>Y48-Z48</f>
        <v>-15</v>
      </c>
      <c r="H48" s="28"/>
      <c r="I48" s="28">
        <f t="shared" si="10"/>
        <v>7</v>
      </c>
      <c r="J48" s="28"/>
      <c r="K48" s="28">
        <f t="shared" si="1"/>
        <v>0</v>
      </c>
      <c r="L48" s="39">
        <f t="shared" si="2"/>
        <v>318</v>
      </c>
      <c r="M48" s="39">
        <f t="shared" si="3"/>
        <v>0</v>
      </c>
      <c r="N48" s="39">
        <f t="shared" si="4"/>
        <v>0</v>
      </c>
      <c r="O48" s="40"/>
      <c r="P48" s="41"/>
      <c r="Q48" s="40">
        <v>7372</v>
      </c>
      <c r="R48" s="41">
        <v>7372</v>
      </c>
      <c r="S48" s="40"/>
      <c r="T48" s="41"/>
      <c r="U48" s="40"/>
      <c r="V48" s="41"/>
      <c r="W48" s="40"/>
      <c r="X48" s="41"/>
      <c r="Y48" s="40">
        <v>12711</v>
      </c>
      <c r="Z48" s="41">
        <v>12726</v>
      </c>
      <c r="AA48" s="40"/>
      <c r="AB48" s="41"/>
      <c r="AC48" s="40">
        <v>66086</v>
      </c>
      <c r="AD48" s="41">
        <v>66079</v>
      </c>
      <c r="AE48" s="40"/>
      <c r="AF48" s="41"/>
      <c r="AG48" s="40">
        <v>8559</v>
      </c>
      <c r="AH48" s="41">
        <v>8559</v>
      </c>
      <c r="AI48" s="40">
        <v>13976</v>
      </c>
      <c r="AJ48" s="41">
        <v>13658</v>
      </c>
      <c r="AK48" s="40">
        <v>2381</v>
      </c>
      <c r="AL48" s="41">
        <v>2381</v>
      </c>
      <c r="AM48" s="40"/>
      <c r="AN48" s="41"/>
      <c r="AQ48" s="50" t="e">
        <f>F48*信号概况!#REF!</f>
        <v>#REF!</v>
      </c>
      <c r="AR48" s="50" t="e">
        <f>G48*信号概况!#REF!</f>
        <v>#REF!</v>
      </c>
      <c r="AS48" s="51" t="e">
        <f>I48*信号概况!#REF!</f>
        <v>#REF!</v>
      </c>
      <c r="AT48" s="52" t="e">
        <f>E48*信号概况!#REF!</f>
        <v>#REF!</v>
      </c>
      <c r="AU48" s="52" t="e">
        <f t="shared" si="0"/>
        <v>#REF!</v>
      </c>
      <c r="AV48" s="53" t="e">
        <f>C48*信号概况!#REF!</f>
        <v>#REF!</v>
      </c>
      <c r="AW48" s="55" t="e">
        <f>F48*信号概况!#REF!</f>
        <v>#REF!</v>
      </c>
      <c r="AX48" s="56" t="e">
        <f t="shared" si="5"/>
        <v>#REF!</v>
      </c>
      <c r="AY48" s="53" t="e">
        <f>E48*信号概况!#REF!</f>
        <v>#REF!</v>
      </c>
      <c r="AZ48" s="55" t="e">
        <f>G48*信号概况!#REF!</f>
        <v>#REF!</v>
      </c>
      <c r="BA48" s="56" t="e">
        <f t="shared" si="6"/>
        <v>#REF!</v>
      </c>
    </row>
    <row r="49" ht="16.5" spans="1:53">
      <c r="A49" s="25">
        <v>43238</v>
      </c>
      <c r="B49" s="26"/>
      <c r="C49" s="26">
        <f>Q49-R49</f>
        <v>0</v>
      </c>
      <c r="D49" s="26"/>
      <c r="E49" s="26"/>
      <c r="F49" s="26"/>
      <c r="G49" s="26">
        <f>Y49-Z49</f>
        <v>-104</v>
      </c>
      <c r="H49" s="26"/>
      <c r="I49" s="26">
        <f t="shared" si="10"/>
        <v>-542</v>
      </c>
      <c r="J49" s="26"/>
      <c r="K49" s="26">
        <f t="shared" si="1"/>
        <v>0</v>
      </c>
      <c r="L49" s="36">
        <f t="shared" si="2"/>
        <v>-26</v>
      </c>
      <c r="M49" s="36">
        <f t="shared" si="3"/>
        <v>0</v>
      </c>
      <c r="N49" s="36">
        <f t="shared" si="4"/>
        <v>0</v>
      </c>
      <c r="O49" s="37"/>
      <c r="P49" s="38"/>
      <c r="Q49" s="37">
        <v>7372</v>
      </c>
      <c r="R49" s="38">
        <v>7372</v>
      </c>
      <c r="S49" s="37"/>
      <c r="T49" s="38"/>
      <c r="U49" s="37"/>
      <c r="V49" s="38"/>
      <c r="W49" s="37"/>
      <c r="X49" s="38"/>
      <c r="Y49" s="37">
        <v>12662</v>
      </c>
      <c r="Z49" s="38">
        <v>12766</v>
      </c>
      <c r="AA49" s="37"/>
      <c r="AB49" s="38"/>
      <c r="AC49" s="37">
        <v>65552</v>
      </c>
      <c r="AD49" s="38">
        <v>66094</v>
      </c>
      <c r="AE49" s="37"/>
      <c r="AF49" s="38"/>
      <c r="AG49" s="37">
        <v>8616</v>
      </c>
      <c r="AH49" s="38">
        <v>8616</v>
      </c>
      <c r="AI49" s="37">
        <v>13931</v>
      </c>
      <c r="AJ49" s="38">
        <v>13957</v>
      </c>
      <c r="AK49" s="37">
        <v>2417</v>
      </c>
      <c r="AL49" s="38">
        <v>2417</v>
      </c>
      <c r="AM49" s="37"/>
      <c r="AN49" s="38"/>
      <c r="AQ49" s="50" t="e">
        <f>F49*信号概况!#REF!</f>
        <v>#REF!</v>
      </c>
      <c r="AR49" s="50" t="e">
        <f>G49*信号概况!#REF!</f>
        <v>#REF!</v>
      </c>
      <c r="AS49" s="51" t="e">
        <f>I49*信号概况!#REF!</f>
        <v>#REF!</v>
      </c>
      <c r="AT49" s="52" t="e">
        <f>E49*信号概况!#REF!</f>
        <v>#REF!</v>
      </c>
      <c r="AU49" s="52" t="e">
        <f t="shared" si="0"/>
        <v>#REF!</v>
      </c>
      <c r="AV49" s="53" t="e">
        <f>C49*信号概况!#REF!</f>
        <v>#REF!</v>
      </c>
      <c r="AW49" s="55" t="e">
        <f>F49*信号概况!#REF!</f>
        <v>#REF!</v>
      </c>
      <c r="AX49" s="56" t="e">
        <f t="shared" si="5"/>
        <v>#REF!</v>
      </c>
      <c r="AY49" s="53" t="e">
        <f>E49*信号概况!#REF!</f>
        <v>#REF!</v>
      </c>
      <c r="AZ49" s="55" t="e">
        <f>G49*信号概况!#REF!</f>
        <v>#REF!</v>
      </c>
      <c r="BA49" s="56" t="e">
        <f t="shared" si="6"/>
        <v>#REF!</v>
      </c>
    </row>
    <row r="50" s="22" customFormat="1" ht="16.5" spans="1:53">
      <c r="A50" s="27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39"/>
      <c r="M50" s="39"/>
      <c r="N50" s="39"/>
      <c r="O50" s="40"/>
      <c r="P50" s="41"/>
      <c r="Q50" s="40"/>
      <c r="R50" s="41"/>
      <c r="S50" s="40"/>
      <c r="T50" s="41"/>
      <c r="U50" s="40"/>
      <c r="V50" s="41"/>
      <c r="W50" s="40"/>
      <c r="X50" s="41"/>
      <c r="Y50" s="40"/>
      <c r="Z50" s="41"/>
      <c r="AA50" s="40"/>
      <c r="AB50" s="41"/>
      <c r="AC50" s="40"/>
      <c r="AD50" s="41"/>
      <c r="AE50" s="40"/>
      <c r="AF50" s="41"/>
      <c r="AG50" s="40"/>
      <c r="AH50" s="41"/>
      <c r="AI50" s="40"/>
      <c r="AJ50" s="41"/>
      <c r="AK50" s="40"/>
      <c r="AL50" s="41"/>
      <c r="AM50" s="40"/>
      <c r="AN50" s="41"/>
      <c r="AQ50" s="50"/>
      <c r="AR50" s="50"/>
      <c r="AS50" s="51"/>
      <c r="AT50" s="52"/>
      <c r="AU50" s="52"/>
      <c r="AV50" s="53"/>
      <c r="AW50" s="55"/>
      <c r="AX50" s="56"/>
      <c r="AY50" s="53"/>
      <c r="AZ50" s="55"/>
      <c r="BA50" s="56"/>
    </row>
    <row r="51" ht="16.5" spans="1:53">
      <c r="A51" s="25"/>
      <c r="B51" s="26"/>
      <c r="C51" s="29"/>
      <c r="D51" s="26"/>
      <c r="E51" s="26"/>
      <c r="F51" s="29"/>
      <c r="G51" s="29"/>
      <c r="H51" s="26"/>
      <c r="I51" s="26"/>
      <c r="J51" s="26"/>
      <c r="K51" s="26"/>
      <c r="L51" s="36"/>
      <c r="M51" s="36"/>
      <c r="N51" s="36"/>
      <c r="O51" s="37"/>
      <c r="P51" s="38"/>
      <c r="Q51" s="37"/>
      <c r="R51" s="38"/>
      <c r="S51" s="37"/>
      <c r="T51" s="38"/>
      <c r="U51" s="37"/>
      <c r="V51" s="38"/>
      <c r="W51" s="37"/>
      <c r="X51" s="38"/>
      <c r="Y51" s="37"/>
      <c r="Z51" s="38"/>
      <c r="AA51" s="37"/>
      <c r="AB51" s="38"/>
      <c r="AC51" s="37"/>
      <c r="AD51" s="38"/>
      <c r="AE51" s="37"/>
      <c r="AF51" s="38"/>
      <c r="AG51" s="37"/>
      <c r="AH51" s="38"/>
      <c r="AI51" s="37"/>
      <c r="AJ51" s="38"/>
      <c r="AK51" s="37"/>
      <c r="AL51" s="38"/>
      <c r="AM51" s="37"/>
      <c r="AN51" s="38"/>
      <c r="AQ51" s="50"/>
      <c r="AR51" s="50"/>
      <c r="AS51" s="51"/>
      <c r="AT51" s="52"/>
      <c r="AU51" s="52"/>
      <c r="AV51" s="53"/>
      <c r="AW51" s="55"/>
      <c r="AX51" s="56"/>
      <c r="AY51" s="53"/>
      <c r="AZ51" s="55"/>
      <c r="BA51" s="56"/>
    </row>
    <row r="52" s="22" customFormat="1" ht="16.5" spans="1:53">
      <c r="A52" s="27">
        <v>43241</v>
      </c>
      <c r="B52" s="28"/>
      <c r="C52" s="30">
        <f>Q52-R52</f>
        <v>0</v>
      </c>
      <c r="D52" s="28"/>
      <c r="E52" s="28"/>
      <c r="F52" s="30"/>
      <c r="G52" s="30">
        <f>Y52-Z52</f>
        <v>-32</v>
      </c>
      <c r="H52" s="28"/>
      <c r="I52" s="28">
        <f t="shared" si="10"/>
        <v>-81</v>
      </c>
      <c r="J52" s="28"/>
      <c r="K52" s="28">
        <f t="shared" si="1"/>
        <v>-77</v>
      </c>
      <c r="L52" s="39">
        <f t="shared" si="2"/>
        <v>0</v>
      </c>
      <c r="M52" s="39">
        <f t="shared" si="3"/>
        <v>0</v>
      </c>
      <c r="N52" s="39">
        <f t="shared" si="4"/>
        <v>0</v>
      </c>
      <c r="O52" s="40"/>
      <c r="P52" s="41"/>
      <c r="Q52" s="40">
        <v>7212</v>
      </c>
      <c r="R52" s="41">
        <v>7212</v>
      </c>
      <c r="S52" s="40"/>
      <c r="T52" s="41"/>
      <c r="U52" s="40"/>
      <c r="V52" s="41"/>
      <c r="W52" s="40"/>
      <c r="X52" s="41"/>
      <c r="Y52" s="40">
        <v>12835</v>
      </c>
      <c r="Z52" s="41">
        <v>12867</v>
      </c>
      <c r="AA52" s="40"/>
      <c r="AB52" s="41"/>
      <c r="AC52" s="40">
        <v>66375</v>
      </c>
      <c r="AD52" s="41">
        <v>66456</v>
      </c>
      <c r="AE52" s="40"/>
      <c r="AF52" s="41"/>
      <c r="AG52" s="40">
        <v>8884</v>
      </c>
      <c r="AH52" s="41">
        <v>8961</v>
      </c>
      <c r="AI52" s="40">
        <v>13909</v>
      </c>
      <c r="AJ52" s="41">
        <v>13909</v>
      </c>
      <c r="AK52" s="40">
        <v>2442</v>
      </c>
      <c r="AL52" s="41">
        <v>2442</v>
      </c>
      <c r="AM52" s="40"/>
      <c r="AN52" s="41"/>
      <c r="AQ52" s="50" t="e">
        <f>F52*信号概况!#REF!</f>
        <v>#REF!</v>
      </c>
      <c r="AR52" s="50" t="e">
        <f>G52*信号概况!#REF!</f>
        <v>#REF!</v>
      </c>
      <c r="AS52" s="51" t="e">
        <f>I52*信号概况!#REF!</f>
        <v>#REF!</v>
      </c>
      <c r="AT52" s="52" t="e">
        <f>E52*信号概况!#REF!</f>
        <v>#REF!</v>
      </c>
      <c r="AU52" s="52" t="e">
        <f t="shared" si="0"/>
        <v>#REF!</v>
      </c>
      <c r="AV52" s="53" t="e">
        <f>C52*信号概况!#REF!</f>
        <v>#REF!</v>
      </c>
      <c r="AW52" s="55" t="e">
        <f>F52*信号概况!#REF!</f>
        <v>#REF!</v>
      </c>
      <c r="AX52" s="56" t="e">
        <f t="shared" si="5"/>
        <v>#REF!</v>
      </c>
      <c r="AY52" s="53" t="e">
        <f>E52*信号概况!#REF!</f>
        <v>#REF!</v>
      </c>
      <c r="AZ52" s="55" t="e">
        <f>G52*信号概况!#REF!</f>
        <v>#REF!</v>
      </c>
      <c r="BA52" s="56" t="e">
        <f t="shared" si="6"/>
        <v>#REF!</v>
      </c>
    </row>
    <row r="53" ht="16.5" spans="1:53">
      <c r="A53" s="25">
        <v>43242</v>
      </c>
      <c r="B53" s="26"/>
      <c r="C53" s="29">
        <f>Q53-R53</f>
        <v>0</v>
      </c>
      <c r="D53" s="26"/>
      <c r="E53" s="26"/>
      <c r="F53" s="29"/>
      <c r="G53" s="29">
        <f>Y53-Z53</f>
        <v>0</v>
      </c>
      <c r="H53" s="26"/>
      <c r="I53" s="26">
        <f t="shared" si="10"/>
        <v>0</v>
      </c>
      <c r="J53" s="26"/>
      <c r="K53" s="26">
        <f t="shared" si="1"/>
        <v>0</v>
      </c>
      <c r="L53" s="36">
        <f t="shared" si="2"/>
        <v>-17</v>
      </c>
      <c r="M53" s="36">
        <f t="shared" si="3"/>
        <v>0</v>
      </c>
      <c r="N53" s="36">
        <f t="shared" si="4"/>
        <v>0</v>
      </c>
      <c r="O53" s="37"/>
      <c r="P53" s="38"/>
      <c r="Q53" s="37">
        <v>7272</v>
      </c>
      <c r="R53" s="38">
        <v>7272</v>
      </c>
      <c r="S53" s="37"/>
      <c r="T53" s="38"/>
      <c r="U53" s="37"/>
      <c r="V53" s="38"/>
      <c r="W53" s="37"/>
      <c r="X53" s="38"/>
      <c r="Y53" s="37">
        <v>12960</v>
      </c>
      <c r="Z53" s="38">
        <v>12960</v>
      </c>
      <c r="AA53" s="37"/>
      <c r="AB53" s="38"/>
      <c r="AC53" s="37">
        <v>66569</v>
      </c>
      <c r="AD53" s="38">
        <v>66569</v>
      </c>
      <c r="AE53" s="37"/>
      <c r="AF53" s="38"/>
      <c r="AG53" s="37"/>
      <c r="AH53" s="38"/>
      <c r="AI53" s="37">
        <v>13817</v>
      </c>
      <c r="AJ53" s="38">
        <v>13834</v>
      </c>
      <c r="AK53" s="37">
        <v>2407</v>
      </c>
      <c r="AL53" s="38">
        <v>2407</v>
      </c>
      <c r="AM53" s="37">
        <v>18043</v>
      </c>
      <c r="AN53" s="38">
        <v>18043</v>
      </c>
      <c r="AQ53" s="50" t="e">
        <f>F53*信号概况!#REF!</f>
        <v>#REF!</v>
      </c>
      <c r="AR53" s="50" t="e">
        <f>G53*信号概况!#REF!</f>
        <v>#REF!</v>
      </c>
      <c r="AS53" s="51" t="e">
        <f>I53*信号概况!#REF!</f>
        <v>#REF!</v>
      </c>
      <c r="AT53" s="52" t="e">
        <f>E53*信号概况!#REF!</f>
        <v>#REF!</v>
      </c>
      <c r="AU53" s="52" t="e">
        <f t="shared" si="0"/>
        <v>#REF!</v>
      </c>
      <c r="AV53" s="53" t="e">
        <f>C53*信号概况!#REF!</f>
        <v>#REF!</v>
      </c>
      <c r="AW53" s="55" t="e">
        <f>F53*信号概况!#REF!</f>
        <v>#REF!</v>
      </c>
      <c r="AX53" s="56" t="e">
        <f t="shared" si="5"/>
        <v>#REF!</v>
      </c>
      <c r="AY53" s="53" t="e">
        <f>E53*信号概况!#REF!</f>
        <v>#REF!</v>
      </c>
      <c r="AZ53" s="55" t="e">
        <f>G53*信号概况!#REF!</f>
        <v>#REF!</v>
      </c>
      <c r="BA53" s="56" t="e">
        <f t="shared" si="6"/>
        <v>#REF!</v>
      </c>
    </row>
    <row r="54" s="22" customFormat="1" ht="16.5" spans="1:53">
      <c r="A54" s="27">
        <v>43243</v>
      </c>
      <c r="B54" s="28"/>
      <c r="C54" s="28">
        <f>Q54-R54</f>
        <v>0</v>
      </c>
      <c r="D54" s="28"/>
      <c r="E54" s="28"/>
      <c r="F54" s="28"/>
      <c r="G54" s="28">
        <f>Y54-Z54</f>
        <v>954</v>
      </c>
      <c r="H54" s="28"/>
      <c r="I54" s="28">
        <f t="shared" si="10"/>
        <v>-85</v>
      </c>
      <c r="J54" s="28"/>
      <c r="K54" s="28">
        <f t="shared" si="1"/>
        <v>0</v>
      </c>
      <c r="L54" s="39">
        <f t="shared" si="2"/>
        <v>65</v>
      </c>
      <c r="M54" s="39">
        <f t="shared" si="3"/>
        <v>0</v>
      </c>
      <c r="N54" s="39">
        <f t="shared" si="4"/>
        <v>0</v>
      </c>
      <c r="O54" s="40"/>
      <c r="P54" s="41"/>
      <c r="Q54" s="40">
        <v>7320</v>
      </c>
      <c r="R54" s="41">
        <v>7320</v>
      </c>
      <c r="S54" s="40"/>
      <c r="T54" s="41"/>
      <c r="U54" s="40"/>
      <c r="V54" s="41"/>
      <c r="W54" s="40"/>
      <c r="X54" s="41"/>
      <c r="Y54" s="40">
        <v>13019</v>
      </c>
      <c r="Z54" s="41">
        <v>12065</v>
      </c>
      <c r="AA54" s="40"/>
      <c r="AB54" s="41"/>
      <c r="AC54" s="40">
        <v>66652</v>
      </c>
      <c r="AD54" s="41">
        <v>66737</v>
      </c>
      <c r="AE54" s="40"/>
      <c r="AF54" s="41"/>
      <c r="AG54" s="40">
        <v>5002</v>
      </c>
      <c r="AH54" s="41">
        <v>5002</v>
      </c>
      <c r="AI54" s="40">
        <v>13134</v>
      </c>
      <c r="AJ54" s="41">
        <v>13069</v>
      </c>
      <c r="AK54" s="40">
        <v>2457</v>
      </c>
      <c r="AL54" s="41">
        <v>2457</v>
      </c>
      <c r="AM54" s="40">
        <v>18067</v>
      </c>
      <c r="AN54" s="41">
        <v>18067</v>
      </c>
      <c r="AQ54" s="50" t="e">
        <f>F54*信号概况!#REF!</f>
        <v>#REF!</v>
      </c>
      <c r="AR54" s="50" t="e">
        <f>G54*信号概况!#REF!</f>
        <v>#REF!</v>
      </c>
      <c r="AS54" s="51" t="e">
        <f>I54*信号概况!#REF!</f>
        <v>#REF!</v>
      </c>
      <c r="AT54" s="52" t="e">
        <f>E54*信号概况!#REF!</f>
        <v>#REF!</v>
      </c>
      <c r="AU54" s="52" t="e">
        <f t="shared" si="0"/>
        <v>#REF!</v>
      </c>
      <c r="AV54" s="53" t="e">
        <f>C54*信号概况!#REF!</f>
        <v>#REF!</v>
      </c>
      <c r="AW54" s="55" t="e">
        <f>F54*信号概况!#REF!</f>
        <v>#REF!</v>
      </c>
      <c r="AX54" s="56" t="e">
        <f t="shared" si="5"/>
        <v>#REF!</v>
      </c>
      <c r="AY54" s="53" t="e">
        <f>E54*信号概况!#REF!</f>
        <v>#REF!</v>
      </c>
      <c r="AZ54" s="55" t="e">
        <f>G54*信号概况!#REF!</f>
        <v>#REF!</v>
      </c>
      <c r="BA54" s="56" t="e">
        <f t="shared" si="6"/>
        <v>#REF!</v>
      </c>
    </row>
    <row r="55" ht="16.5" spans="1:53">
      <c r="A55" s="25">
        <v>43244</v>
      </c>
      <c r="B55" s="26"/>
      <c r="C55" s="29">
        <f>Q55-R55</f>
        <v>0</v>
      </c>
      <c r="D55" s="26"/>
      <c r="E55" s="26"/>
      <c r="F55" s="29">
        <f>W55-X55</f>
        <v>-68</v>
      </c>
      <c r="G55" s="29">
        <f>Y55-Z55</f>
        <v>-94</v>
      </c>
      <c r="H55" s="26"/>
      <c r="I55" s="26">
        <f t="shared" si="10"/>
        <v>-268</v>
      </c>
      <c r="J55" s="26"/>
      <c r="K55" s="26">
        <f t="shared" si="1"/>
        <v>7</v>
      </c>
      <c r="L55" s="36">
        <f t="shared" si="2"/>
        <v>73</v>
      </c>
      <c r="M55" s="36">
        <f t="shared" si="3"/>
        <v>0</v>
      </c>
      <c r="N55" s="36">
        <f t="shared" si="4"/>
        <v>0</v>
      </c>
      <c r="O55" s="37"/>
      <c r="P55" s="38"/>
      <c r="Q55" s="37">
        <v>7224</v>
      </c>
      <c r="R55" s="38">
        <v>7224</v>
      </c>
      <c r="S55" s="37"/>
      <c r="T55" s="38"/>
      <c r="U55" s="37"/>
      <c r="V55" s="38"/>
      <c r="W55" s="37">
        <v>10489</v>
      </c>
      <c r="X55" s="38">
        <v>10557</v>
      </c>
      <c r="Y55" s="37">
        <v>13028</v>
      </c>
      <c r="Z55" s="38">
        <v>13122</v>
      </c>
      <c r="AA55" s="37"/>
      <c r="AB55" s="38"/>
      <c r="AC55" s="37">
        <v>66651</v>
      </c>
      <c r="AD55" s="38">
        <v>66919</v>
      </c>
      <c r="AE55" s="37"/>
      <c r="AF55" s="38"/>
      <c r="AG55" s="37">
        <v>5039</v>
      </c>
      <c r="AH55" s="38">
        <v>5032</v>
      </c>
      <c r="AI55" s="37">
        <v>14165</v>
      </c>
      <c r="AJ55" s="38">
        <v>14092</v>
      </c>
      <c r="AK55" s="37">
        <v>2423</v>
      </c>
      <c r="AL55" s="38">
        <v>2423</v>
      </c>
      <c r="AM55" s="37">
        <v>18236</v>
      </c>
      <c r="AN55" s="38">
        <v>18236</v>
      </c>
      <c r="AQ55" s="50" t="e">
        <f>F55*信号概况!#REF!</f>
        <v>#REF!</v>
      </c>
      <c r="AR55" s="50" t="e">
        <f>G55*信号概况!#REF!</f>
        <v>#REF!</v>
      </c>
      <c r="AS55" s="51" t="e">
        <f>I55*信号概况!#REF!</f>
        <v>#REF!</v>
      </c>
      <c r="AT55" s="52" t="e">
        <f>E55*信号概况!#REF!</f>
        <v>#REF!</v>
      </c>
      <c r="AU55" s="52" t="e">
        <f t="shared" si="0"/>
        <v>#REF!</v>
      </c>
      <c r="AV55" s="53" t="e">
        <f>C55*信号概况!#REF!</f>
        <v>#REF!</v>
      </c>
      <c r="AW55" s="55" t="e">
        <f>F55*信号概况!#REF!</f>
        <v>#REF!</v>
      </c>
      <c r="AX55" s="56" t="e">
        <f t="shared" si="5"/>
        <v>#REF!</v>
      </c>
      <c r="AY55" s="53" t="e">
        <f>E55*信号概况!#REF!</f>
        <v>#REF!</v>
      </c>
      <c r="AZ55" s="55" t="e">
        <f>G55*信号概况!#REF!</f>
        <v>#REF!</v>
      </c>
      <c r="BA55" s="56" t="e">
        <f t="shared" si="6"/>
        <v>#REF!</v>
      </c>
    </row>
    <row r="56" s="22" customFormat="1" ht="16.5" spans="1:53">
      <c r="A56" s="27">
        <v>43245</v>
      </c>
      <c r="B56" s="28"/>
      <c r="C56" s="28">
        <f>Q56-R56</f>
        <v>2</v>
      </c>
      <c r="D56" s="28"/>
      <c r="E56" s="28"/>
      <c r="F56" s="28">
        <f>W56-X56</f>
        <v>0</v>
      </c>
      <c r="G56" s="28">
        <f>Y56-Z56</f>
        <v>-47</v>
      </c>
      <c r="H56" s="28"/>
      <c r="I56" s="28">
        <f t="shared" si="10"/>
        <v>887</v>
      </c>
      <c r="J56" s="28"/>
      <c r="K56" s="28">
        <f t="shared" si="1"/>
        <v>-16</v>
      </c>
      <c r="L56" s="39">
        <f t="shared" si="2"/>
        <v>41</v>
      </c>
      <c r="M56" s="39">
        <f t="shared" si="3"/>
        <v>0</v>
      </c>
      <c r="N56" s="39">
        <f t="shared" si="4"/>
        <v>0</v>
      </c>
      <c r="O56" s="40"/>
      <c r="P56" s="41"/>
      <c r="Q56" s="40">
        <v>7213</v>
      </c>
      <c r="R56" s="41">
        <v>7211</v>
      </c>
      <c r="S56" s="40"/>
      <c r="T56" s="41"/>
      <c r="U56" s="40"/>
      <c r="V56" s="41"/>
      <c r="W56" s="40">
        <v>10890</v>
      </c>
      <c r="X56" s="41">
        <v>10890</v>
      </c>
      <c r="Y56" s="40">
        <v>13090</v>
      </c>
      <c r="Z56" s="41">
        <v>13137</v>
      </c>
      <c r="AA56" s="40"/>
      <c r="AB56" s="41"/>
      <c r="AC56" s="40">
        <v>66904</v>
      </c>
      <c r="AD56" s="41">
        <v>66017</v>
      </c>
      <c r="AE56" s="40"/>
      <c r="AF56" s="41"/>
      <c r="AG56" s="40">
        <v>5061</v>
      </c>
      <c r="AH56" s="41">
        <v>5077</v>
      </c>
      <c r="AI56" s="40">
        <v>14206</v>
      </c>
      <c r="AJ56" s="41">
        <v>14165</v>
      </c>
      <c r="AK56" s="40">
        <v>2414</v>
      </c>
      <c r="AL56" s="41">
        <v>2414</v>
      </c>
      <c r="AM56" s="40"/>
      <c r="AN56" s="41"/>
      <c r="AQ56" s="50" t="e">
        <f>F56*信号概况!#REF!</f>
        <v>#REF!</v>
      </c>
      <c r="AR56" s="50" t="e">
        <f>G56*信号概况!#REF!</f>
        <v>#REF!</v>
      </c>
      <c r="AS56" s="51" t="e">
        <f>I56*信号概况!#REF!</f>
        <v>#REF!</v>
      </c>
      <c r="AT56" s="52" t="e">
        <f>E56*信号概况!#REF!</f>
        <v>#REF!</v>
      </c>
      <c r="AU56" s="52" t="e">
        <f t="shared" si="0"/>
        <v>#REF!</v>
      </c>
      <c r="AV56" s="53" t="e">
        <f>C56*信号概况!#REF!</f>
        <v>#REF!</v>
      </c>
      <c r="AW56" s="55" t="e">
        <f>F56*信号概况!#REF!</f>
        <v>#REF!</v>
      </c>
      <c r="AX56" s="56" t="e">
        <f t="shared" si="5"/>
        <v>#REF!</v>
      </c>
      <c r="AY56" s="53" t="e">
        <f>E56*信号概况!#REF!</f>
        <v>#REF!</v>
      </c>
      <c r="AZ56" s="55" t="e">
        <f>G56*信号概况!#REF!</f>
        <v>#REF!</v>
      </c>
      <c r="BA56" s="56" t="e">
        <f t="shared" si="6"/>
        <v>#REF!</v>
      </c>
    </row>
    <row r="57" ht="16.5" spans="1:53">
      <c r="A57" s="25"/>
      <c r="B57" s="26"/>
      <c r="C57" s="29"/>
      <c r="D57" s="26"/>
      <c r="E57" s="26"/>
      <c r="F57" s="29"/>
      <c r="G57" s="29"/>
      <c r="H57" s="26"/>
      <c r="I57" s="26"/>
      <c r="J57" s="26"/>
      <c r="K57" s="26"/>
      <c r="L57" s="36"/>
      <c r="M57" s="36"/>
      <c r="N57" s="36"/>
      <c r="O57" s="37"/>
      <c r="P57" s="38"/>
      <c r="Q57" s="37"/>
      <c r="R57" s="38"/>
      <c r="S57" s="37"/>
      <c r="T57" s="38"/>
      <c r="U57" s="37"/>
      <c r="V57" s="38"/>
      <c r="W57" s="37"/>
      <c r="X57" s="38"/>
      <c r="Y57" s="37"/>
      <c r="Z57" s="38"/>
      <c r="AA57" s="37"/>
      <c r="AB57" s="38"/>
      <c r="AC57" s="37"/>
      <c r="AD57" s="38"/>
      <c r="AE57" s="37"/>
      <c r="AF57" s="38"/>
      <c r="AG57" s="37"/>
      <c r="AH57" s="38"/>
      <c r="AI57" s="37"/>
      <c r="AJ57" s="38"/>
      <c r="AK57" s="37"/>
      <c r="AL57" s="38"/>
      <c r="AM57" s="37"/>
      <c r="AN57" s="38"/>
      <c r="AQ57" s="50"/>
      <c r="AR57" s="50"/>
      <c r="AS57" s="51"/>
      <c r="AT57" s="52"/>
      <c r="AU57" s="52"/>
      <c r="AV57" s="53"/>
      <c r="AW57" s="55"/>
      <c r="AX57" s="56"/>
      <c r="AY57" s="53"/>
      <c r="AZ57" s="55"/>
      <c r="BA57" s="56"/>
    </row>
    <row r="58" s="22" customFormat="1" ht="16.5" spans="1:53">
      <c r="A58" s="27"/>
      <c r="B58" s="28"/>
      <c r="C58" s="30"/>
      <c r="D58" s="28"/>
      <c r="E58" s="28"/>
      <c r="F58" s="30"/>
      <c r="G58" s="30"/>
      <c r="H58" s="28"/>
      <c r="I58" s="28"/>
      <c r="J58" s="28"/>
      <c r="K58" s="28"/>
      <c r="L58" s="39"/>
      <c r="M58" s="39"/>
      <c r="N58" s="39"/>
      <c r="O58" s="40"/>
      <c r="P58" s="41"/>
      <c r="Q58" s="40"/>
      <c r="R58" s="41"/>
      <c r="S58" s="40"/>
      <c r="T58" s="41"/>
      <c r="U58" s="40"/>
      <c r="V58" s="41"/>
      <c r="W58" s="40"/>
      <c r="X58" s="41"/>
      <c r="Y58" s="40"/>
      <c r="Z58" s="41"/>
      <c r="AA58" s="40"/>
      <c r="AB58" s="41"/>
      <c r="AC58" s="40"/>
      <c r="AD58" s="41"/>
      <c r="AE58" s="40"/>
      <c r="AF58" s="41"/>
      <c r="AG58" s="40"/>
      <c r="AH58" s="41"/>
      <c r="AI58" s="40"/>
      <c r="AJ58" s="41"/>
      <c r="AK58" s="40"/>
      <c r="AL58" s="41"/>
      <c r="AM58" s="40"/>
      <c r="AN58" s="41"/>
      <c r="AQ58" s="50"/>
      <c r="AR58" s="50"/>
      <c r="AS58" s="51"/>
      <c r="AT58" s="52"/>
      <c r="AU58" s="52"/>
      <c r="AV58" s="53"/>
      <c r="AW58" s="55"/>
      <c r="AX58" s="56"/>
      <c r="AY58" s="53"/>
      <c r="AZ58" s="55"/>
      <c r="BA58" s="56"/>
    </row>
    <row r="59" ht="16.5" spans="1:53">
      <c r="A59" s="25">
        <v>43248</v>
      </c>
      <c r="B59" s="26"/>
      <c r="C59" s="29">
        <f>Q59-R59</f>
        <v>-1</v>
      </c>
      <c r="D59" s="26"/>
      <c r="E59" s="26"/>
      <c r="F59" s="29">
        <f>W59-X59</f>
        <v>-81</v>
      </c>
      <c r="G59" s="29">
        <f>Y59-Z59</f>
        <v>-150</v>
      </c>
      <c r="H59" s="26"/>
      <c r="I59" s="26">
        <f t="shared" si="8"/>
        <v>-2253</v>
      </c>
      <c r="J59" s="26"/>
      <c r="K59" s="26">
        <f t="shared" si="1"/>
        <v>-27</v>
      </c>
      <c r="L59" s="36">
        <f t="shared" si="2"/>
        <v>0</v>
      </c>
      <c r="M59" s="36">
        <f t="shared" si="3"/>
        <v>0</v>
      </c>
      <c r="N59" s="36">
        <f t="shared" si="4"/>
        <v>0</v>
      </c>
      <c r="O59" s="37"/>
      <c r="P59" s="38"/>
      <c r="Q59" s="37">
        <v>7331</v>
      </c>
      <c r="R59" s="38">
        <v>7332</v>
      </c>
      <c r="S59" s="37"/>
      <c r="T59" s="38"/>
      <c r="U59" s="37"/>
      <c r="V59" s="38"/>
      <c r="W59" s="37">
        <v>10933</v>
      </c>
      <c r="X59" s="38">
        <v>11014</v>
      </c>
      <c r="Y59" s="37">
        <v>13038</v>
      </c>
      <c r="Z59" s="38">
        <v>13188</v>
      </c>
      <c r="AA59" s="37"/>
      <c r="AB59" s="38"/>
      <c r="AC59" s="37">
        <v>64803</v>
      </c>
      <c r="AD59" s="38">
        <v>67056</v>
      </c>
      <c r="AE59" s="37"/>
      <c r="AF59" s="38"/>
      <c r="AG59" s="37">
        <v>5096</v>
      </c>
      <c r="AH59" s="38">
        <v>5123</v>
      </c>
      <c r="AI59" s="37">
        <v>14137</v>
      </c>
      <c r="AJ59" s="38">
        <v>14137</v>
      </c>
      <c r="AK59" s="37">
        <v>2479</v>
      </c>
      <c r="AL59" s="38">
        <v>2479</v>
      </c>
      <c r="AM59" s="37">
        <v>18287</v>
      </c>
      <c r="AN59" s="38">
        <v>18287</v>
      </c>
      <c r="AQ59" s="50" t="e">
        <f>F59*信号概况!#REF!</f>
        <v>#REF!</v>
      </c>
      <c r="AR59" s="50" t="e">
        <f>G59*信号概况!#REF!</f>
        <v>#REF!</v>
      </c>
      <c r="AS59" s="51" t="e">
        <f>I59*信号概况!#REF!</f>
        <v>#REF!</v>
      </c>
      <c r="AT59" s="52" t="e">
        <f>E59*信号概况!#REF!</f>
        <v>#REF!</v>
      </c>
      <c r="AU59" s="52" t="e">
        <f t="shared" si="0"/>
        <v>#REF!</v>
      </c>
      <c r="AV59" s="53" t="e">
        <f>C59*信号概况!#REF!</f>
        <v>#REF!</v>
      </c>
      <c r="AW59" s="55" t="e">
        <f>F59*信号概况!#REF!</f>
        <v>#REF!</v>
      </c>
      <c r="AX59" s="56" t="e">
        <f t="shared" si="5"/>
        <v>#REF!</v>
      </c>
      <c r="AY59" s="53" t="e">
        <f>E59*信号概况!#REF!</f>
        <v>#REF!</v>
      </c>
      <c r="AZ59" s="55" t="e">
        <f>G59*信号概况!#REF!</f>
        <v>#REF!</v>
      </c>
      <c r="BA59" s="56" t="e">
        <f t="shared" si="6"/>
        <v>#REF!</v>
      </c>
    </row>
    <row r="60" s="22" customFormat="1" ht="16.5" spans="1:53">
      <c r="A60" s="27">
        <v>43249</v>
      </c>
      <c r="B60" s="28"/>
      <c r="C60" s="28">
        <f>Q60-R60</f>
        <v>0</v>
      </c>
      <c r="D60" s="28"/>
      <c r="E60" s="28"/>
      <c r="F60" s="28">
        <f>W60-X60</f>
        <v>-142</v>
      </c>
      <c r="G60" s="28">
        <f>Y60-Z60</f>
        <v>0</v>
      </c>
      <c r="H60" s="28"/>
      <c r="I60" s="28">
        <f t="shared" si="8"/>
        <v>-8013</v>
      </c>
      <c r="J60" s="28"/>
      <c r="K60" s="28">
        <f t="shared" si="1"/>
        <v>4</v>
      </c>
      <c r="L60" s="39">
        <f t="shared" si="2"/>
        <v>137</v>
      </c>
      <c r="M60" s="39">
        <f t="shared" si="3"/>
        <v>0</v>
      </c>
      <c r="N60" s="39">
        <f t="shared" si="4"/>
        <v>0</v>
      </c>
      <c r="O60" s="40"/>
      <c r="P60" s="41"/>
      <c r="Q60" s="40">
        <v>7337</v>
      </c>
      <c r="R60" s="41">
        <v>7337</v>
      </c>
      <c r="S60" s="40"/>
      <c r="T60" s="41"/>
      <c r="U60" s="40"/>
      <c r="V60" s="41"/>
      <c r="W60" s="40">
        <v>11903</v>
      </c>
      <c r="X60" s="41">
        <v>12045</v>
      </c>
      <c r="Y60" s="40">
        <v>13270</v>
      </c>
      <c r="Z60" s="41">
        <v>13270</v>
      </c>
      <c r="AA60" s="40"/>
      <c r="AB60" s="41"/>
      <c r="AC60" s="40">
        <v>59156</v>
      </c>
      <c r="AD60" s="41">
        <v>67169</v>
      </c>
      <c r="AE60" s="40"/>
      <c r="AF60" s="41"/>
      <c r="AG60" s="40">
        <v>5162</v>
      </c>
      <c r="AH60" s="41">
        <v>5158</v>
      </c>
      <c r="AI60" s="40">
        <v>14223</v>
      </c>
      <c r="AJ60" s="41">
        <v>14086</v>
      </c>
      <c r="AK60" s="40">
        <v>2506</v>
      </c>
      <c r="AL60" s="41">
        <v>2506</v>
      </c>
      <c r="AM60" s="40">
        <v>18436</v>
      </c>
      <c r="AN60" s="41">
        <v>18436</v>
      </c>
      <c r="AQ60" s="50" t="e">
        <f>F60*信号概况!#REF!</f>
        <v>#REF!</v>
      </c>
      <c r="AR60" s="50" t="e">
        <f>G60*信号概况!#REF!</f>
        <v>#REF!</v>
      </c>
      <c r="AS60" s="51" t="e">
        <f>I60*信号概况!#REF!</f>
        <v>#REF!</v>
      </c>
      <c r="AT60" s="52" t="e">
        <f>E60*信号概况!#REF!</f>
        <v>#REF!</v>
      </c>
      <c r="AU60" s="52" t="e">
        <f t="shared" si="0"/>
        <v>#REF!</v>
      </c>
      <c r="AV60" s="53" t="e">
        <f>C60*信号概况!#REF!</f>
        <v>#REF!</v>
      </c>
      <c r="AW60" s="55" t="e">
        <f>F60*信号概况!#REF!</f>
        <v>#REF!</v>
      </c>
      <c r="AX60" s="56" t="e">
        <f t="shared" si="5"/>
        <v>#REF!</v>
      </c>
      <c r="AY60" s="53" t="e">
        <f>E60*信号概况!#REF!</f>
        <v>#REF!</v>
      </c>
      <c r="AZ60" s="55" t="e">
        <f>G60*信号概况!#REF!</f>
        <v>#REF!</v>
      </c>
      <c r="BA60" s="56" t="e">
        <f t="shared" si="6"/>
        <v>#REF!</v>
      </c>
    </row>
    <row r="61" ht="16.5" spans="1:53">
      <c r="A61" s="25">
        <v>43250</v>
      </c>
      <c r="B61" s="26"/>
      <c r="C61" s="29">
        <f>Q61-R61</f>
        <v>25</v>
      </c>
      <c r="D61" s="26"/>
      <c r="E61" s="26"/>
      <c r="F61" s="29">
        <f>W61-X61</f>
        <v>0</v>
      </c>
      <c r="G61" s="29">
        <f>Y61-Z61</f>
        <v>-988</v>
      </c>
      <c r="H61" s="26"/>
      <c r="I61" s="26">
        <f t="shared" si="8"/>
        <v>0</v>
      </c>
      <c r="J61" s="26"/>
      <c r="K61" s="26">
        <f t="shared" si="1"/>
        <v>3</v>
      </c>
      <c r="L61" s="36">
        <f t="shared" si="2"/>
        <v>0</v>
      </c>
      <c r="M61" s="36">
        <f t="shared" si="3"/>
        <v>0</v>
      </c>
      <c r="N61" s="36">
        <f t="shared" si="4"/>
        <v>0</v>
      </c>
      <c r="O61" s="37"/>
      <c r="P61" s="38"/>
      <c r="Q61" s="37">
        <v>7245</v>
      </c>
      <c r="R61" s="38">
        <v>7220</v>
      </c>
      <c r="S61" s="37"/>
      <c r="T61" s="38"/>
      <c r="U61" s="37"/>
      <c r="V61" s="38"/>
      <c r="W61" s="37">
        <v>12858</v>
      </c>
      <c r="X61" s="38">
        <v>12858</v>
      </c>
      <c r="Y61" s="37">
        <v>12327</v>
      </c>
      <c r="Z61" s="38">
        <v>13315</v>
      </c>
      <c r="AA61" s="37"/>
      <c r="AB61" s="38"/>
      <c r="AC61" s="37">
        <v>67896</v>
      </c>
      <c r="AD61" s="38">
        <v>67896</v>
      </c>
      <c r="AE61" s="37"/>
      <c r="AF61" s="38"/>
      <c r="AG61" s="37">
        <v>5164</v>
      </c>
      <c r="AH61" s="38">
        <v>5161</v>
      </c>
      <c r="AI61" s="37">
        <v>14122</v>
      </c>
      <c r="AJ61" s="38">
        <v>14122</v>
      </c>
      <c r="AK61" s="37">
        <v>2531</v>
      </c>
      <c r="AL61" s="38">
        <v>2531</v>
      </c>
      <c r="AM61" s="37">
        <v>18515</v>
      </c>
      <c r="AN61" s="38">
        <v>18515</v>
      </c>
      <c r="AQ61" s="50" t="e">
        <f>F61*信号概况!#REF!</f>
        <v>#REF!</v>
      </c>
      <c r="AR61" s="50" t="e">
        <f>G61*信号概况!#REF!</f>
        <v>#REF!</v>
      </c>
      <c r="AS61" s="51" t="e">
        <f>I61*信号概况!#REF!</f>
        <v>#REF!</v>
      </c>
      <c r="AT61" s="52" t="e">
        <f>E61*信号概况!#REF!</f>
        <v>#REF!</v>
      </c>
      <c r="AU61" s="52" t="e">
        <f t="shared" si="0"/>
        <v>#REF!</v>
      </c>
      <c r="AV61" s="53" t="e">
        <f>C61*信号概况!#REF!</f>
        <v>#REF!</v>
      </c>
      <c r="AW61" s="55" t="e">
        <f>F61*信号概况!#REF!</f>
        <v>#REF!</v>
      </c>
      <c r="AX61" s="56" t="e">
        <f t="shared" si="5"/>
        <v>#REF!</v>
      </c>
      <c r="AY61" s="53" t="e">
        <f>E61*信号概况!#REF!</f>
        <v>#REF!</v>
      </c>
      <c r="AZ61" s="55" t="e">
        <f>G61*信号概况!#REF!</f>
        <v>#REF!</v>
      </c>
      <c r="BA61" s="56" t="e">
        <f t="shared" si="6"/>
        <v>#REF!</v>
      </c>
    </row>
    <row r="62" s="22" customFormat="1" ht="16.5" spans="1:53">
      <c r="A62" s="27">
        <v>43251</v>
      </c>
      <c r="B62" s="28"/>
      <c r="C62" s="30">
        <f>Q62-R62</f>
        <v>0</v>
      </c>
      <c r="D62" s="28"/>
      <c r="E62" s="28"/>
      <c r="F62" s="30">
        <f>W62-X62</f>
        <v>-8</v>
      </c>
      <c r="G62" s="30">
        <f>Y62-Z62</f>
        <v>0</v>
      </c>
      <c r="H62" s="28"/>
      <c r="I62" s="28">
        <f t="shared" si="8"/>
        <v>0</v>
      </c>
      <c r="J62" s="28"/>
      <c r="K62" s="28">
        <f t="shared" si="1"/>
        <v>0</v>
      </c>
      <c r="L62" s="39">
        <f t="shared" si="2"/>
        <v>0</v>
      </c>
      <c r="M62" s="39">
        <f t="shared" si="3"/>
        <v>0</v>
      </c>
      <c r="N62" s="39">
        <f t="shared" si="4"/>
        <v>0</v>
      </c>
      <c r="O62" s="40"/>
      <c r="P62" s="41"/>
      <c r="Q62" s="40">
        <v>7361</v>
      </c>
      <c r="R62" s="41">
        <v>7361</v>
      </c>
      <c r="S62" s="40"/>
      <c r="T62" s="41"/>
      <c r="U62" s="40"/>
      <c r="V62" s="41"/>
      <c r="W62" s="40">
        <v>13472</v>
      </c>
      <c r="X62" s="41">
        <v>13480</v>
      </c>
      <c r="Y62" s="40">
        <v>13500</v>
      </c>
      <c r="Z62" s="41">
        <v>13500</v>
      </c>
      <c r="AA62" s="40"/>
      <c r="AB62" s="41"/>
      <c r="AC62" s="40">
        <v>68097</v>
      </c>
      <c r="AD62" s="41">
        <v>68097</v>
      </c>
      <c r="AE62" s="40"/>
      <c r="AF62" s="41"/>
      <c r="AG62" s="40">
        <v>5169</v>
      </c>
      <c r="AH62" s="41">
        <v>5169</v>
      </c>
      <c r="AI62" s="40">
        <v>14070</v>
      </c>
      <c r="AJ62" s="41">
        <v>14070</v>
      </c>
      <c r="AK62" s="40">
        <v>2000</v>
      </c>
      <c r="AL62" s="41">
        <v>2000</v>
      </c>
      <c r="AM62" s="40">
        <v>18573</v>
      </c>
      <c r="AN62" s="41">
        <v>18573</v>
      </c>
      <c r="AQ62" s="50" t="e">
        <f>F62*信号概况!#REF!</f>
        <v>#REF!</v>
      </c>
      <c r="AR62" s="50" t="e">
        <f>G62*信号概况!#REF!</f>
        <v>#REF!</v>
      </c>
      <c r="AS62" s="51" t="e">
        <f>I62*信号概况!#REF!</f>
        <v>#REF!</v>
      </c>
      <c r="AT62" s="52" t="e">
        <f>E62*信号概况!#REF!</f>
        <v>#REF!</v>
      </c>
      <c r="AU62" s="52" t="e">
        <f t="shared" si="0"/>
        <v>#REF!</v>
      </c>
      <c r="AV62" s="53" t="e">
        <f>C62*信号概况!#REF!</f>
        <v>#REF!</v>
      </c>
      <c r="AW62" s="55" t="e">
        <f>F62*信号概况!#REF!</f>
        <v>#REF!</v>
      </c>
      <c r="AX62" s="56" t="e">
        <f t="shared" si="5"/>
        <v>#REF!</v>
      </c>
      <c r="AY62" s="53" t="e">
        <f>E62*信号概况!#REF!</f>
        <v>#REF!</v>
      </c>
      <c r="AZ62" s="55" t="e">
        <f>G62*信号概况!#REF!</f>
        <v>#REF!</v>
      </c>
      <c r="BA62" s="56" t="e">
        <f t="shared" si="6"/>
        <v>#REF!</v>
      </c>
    </row>
    <row r="63" ht="16.5" spans="1:53">
      <c r="A63" s="25">
        <v>43252</v>
      </c>
      <c r="B63" s="26"/>
      <c r="C63" s="26">
        <f>Q63-R63</f>
        <v>0</v>
      </c>
      <c r="D63" s="26"/>
      <c r="E63" s="26"/>
      <c r="F63" s="26">
        <f>W63-X63</f>
        <v>-238</v>
      </c>
      <c r="G63" s="26">
        <f>Y63-Z63</f>
        <v>0</v>
      </c>
      <c r="H63" s="26"/>
      <c r="I63" s="26">
        <f t="shared" si="8"/>
        <v>0</v>
      </c>
      <c r="J63" s="26"/>
      <c r="K63" s="26">
        <f t="shared" si="1"/>
        <v>13</v>
      </c>
      <c r="L63" s="36">
        <f t="shared" si="2"/>
        <v>58</v>
      </c>
      <c r="M63" s="36">
        <f t="shared" si="3"/>
        <v>0</v>
      </c>
      <c r="N63" s="36">
        <f t="shared" si="4"/>
        <v>0</v>
      </c>
      <c r="O63" s="37"/>
      <c r="P63" s="38"/>
      <c r="Q63" s="37">
        <v>7391</v>
      </c>
      <c r="R63" s="38">
        <v>7391</v>
      </c>
      <c r="S63" s="37"/>
      <c r="T63" s="38"/>
      <c r="U63" s="37"/>
      <c r="V63" s="38"/>
      <c r="W63" s="37">
        <v>13726</v>
      </c>
      <c r="X63" s="38">
        <v>13964</v>
      </c>
      <c r="Y63" s="37">
        <v>13627</v>
      </c>
      <c r="Z63" s="38">
        <v>13627</v>
      </c>
      <c r="AA63" s="37"/>
      <c r="AB63" s="38"/>
      <c r="AC63" s="37">
        <v>68506</v>
      </c>
      <c r="AD63" s="38">
        <v>68506</v>
      </c>
      <c r="AE63" s="37"/>
      <c r="AF63" s="38"/>
      <c r="AG63" s="37">
        <v>5266</v>
      </c>
      <c r="AH63" s="38">
        <v>5253</v>
      </c>
      <c r="AI63" s="37">
        <v>14145</v>
      </c>
      <c r="AJ63" s="38">
        <v>14087</v>
      </c>
      <c r="AK63" s="37">
        <v>1945</v>
      </c>
      <c r="AL63" s="38">
        <v>1945</v>
      </c>
      <c r="AM63" s="37"/>
      <c r="AN63" s="38"/>
      <c r="AQ63" s="50" t="e">
        <f>F63*信号概况!#REF!</f>
        <v>#REF!</v>
      </c>
      <c r="AR63" s="50" t="e">
        <f>G63*信号概况!#REF!</f>
        <v>#REF!</v>
      </c>
      <c r="AS63" s="51" t="e">
        <f>I63*信号概况!#REF!</f>
        <v>#REF!</v>
      </c>
      <c r="AT63" s="52" t="e">
        <f>E63*信号概况!#REF!</f>
        <v>#REF!</v>
      </c>
      <c r="AU63" s="52" t="e">
        <f t="shared" si="0"/>
        <v>#REF!</v>
      </c>
      <c r="AV63" s="53" t="e">
        <f>C63*信号概况!#REF!</f>
        <v>#REF!</v>
      </c>
      <c r="AW63" s="55" t="e">
        <f>F63*信号概况!#REF!</f>
        <v>#REF!</v>
      </c>
      <c r="AX63" s="56" t="e">
        <f t="shared" si="5"/>
        <v>#REF!</v>
      </c>
      <c r="AY63" s="53" t="e">
        <f>E63*信号概况!#REF!</f>
        <v>#REF!</v>
      </c>
      <c r="AZ63" s="55" t="e">
        <f>G63*信号概况!#REF!</f>
        <v>#REF!</v>
      </c>
      <c r="BA63" s="56" t="e">
        <f t="shared" si="6"/>
        <v>#REF!</v>
      </c>
    </row>
    <row r="64" s="22" customFormat="1" ht="16.5" spans="1:53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39"/>
      <c r="M64" s="39"/>
      <c r="N64" s="39"/>
      <c r="O64" s="40"/>
      <c r="P64" s="41"/>
      <c r="Q64" s="40"/>
      <c r="R64" s="41"/>
      <c r="S64" s="40"/>
      <c r="T64" s="41"/>
      <c r="U64" s="40"/>
      <c r="V64" s="41"/>
      <c r="W64" s="40"/>
      <c r="X64" s="41"/>
      <c r="Y64" s="40"/>
      <c r="Z64" s="41"/>
      <c r="AA64" s="40"/>
      <c r="AB64" s="41"/>
      <c r="AC64" s="40"/>
      <c r="AD64" s="41"/>
      <c r="AE64" s="40"/>
      <c r="AF64" s="41"/>
      <c r="AG64" s="40"/>
      <c r="AH64" s="41"/>
      <c r="AI64" s="40"/>
      <c r="AJ64" s="41"/>
      <c r="AK64" s="40"/>
      <c r="AL64" s="41"/>
      <c r="AM64" s="40"/>
      <c r="AN64" s="41"/>
      <c r="AQ64" s="50"/>
      <c r="AR64" s="50"/>
      <c r="AS64" s="51"/>
      <c r="AT64" s="52"/>
      <c r="AU64" s="52"/>
      <c r="AV64" s="53"/>
      <c r="AW64" s="55"/>
      <c r="AX64" s="56"/>
      <c r="AY64" s="53"/>
      <c r="AZ64" s="55"/>
      <c r="BA64" s="56"/>
    </row>
    <row r="65" ht="16.5" spans="1:53">
      <c r="A65" s="25"/>
      <c r="B65" s="26"/>
      <c r="C65" s="29"/>
      <c r="D65" s="26"/>
      <c r="E65" s="26"/>
      <c r="F65" s="29"/>
      <c r="G65" s="29"/>
      <c r="H65" s="26"/>
      <c r="I65" s="26"/>
      <c r="J65" s="26"/>
      <c r="K65" s="26"/>
      <c r="L65" s="36"/>
      <c r="M65" s="36"/>
      <c r="N65" s="36"/>
      <c r="O65" s="37"/>
      <c r="P65" s="38"/>
      <c r="Q65" s="37"/>
      <c r="R65" s="38"/>
      <c r="S65" s="37"/>
      <c r="T65" s="38"/>
      <c r="U65" s="37"/>
      <c r="V65" s="38"/>
      <c r="W65" s="37"/>
      <c r="X65" s="38"/>
      <c r="Y65" s="37"/>
      <c r="Z65" s="38"/>
      <c r="AA65" s="37"/>
      <c r="AB65" s="38"/>
      <c r="AC65" s="37"/>
      <c r="AD65" s="38"/>
      <c r="AE65" s="37"/>
      <c r="AF65" s="38"/>
      <c r="AG65" s="37"/>
      <c r="AH65" s="38"/>
      <c r="AI65" s="37"/>
      <c r="AJ65" s="38"/>
      <c r="AK65" s="37"/>
      <c r="AL65" s="38"/>
      <c r="AM65" s="37"/>
      <c r="AN65" s="38"/>
      <c r="AQ65" s="50"/>
      <c r="AR65" s="50"/>
      <c r="AS65" s="51"/>
      <c r="AT65" s="52"/>
      <c r="AU65" s="52"/>
      <c r="AV65" s="53"/>
      <c r="AW65" s="55"/>
      <c r="AX65" s="56"/>
      <c r="AY65" s="53"/>
      <c r="AZ65" s="55"/>
      <c r="BA65" s="56"/>
    </row>
    <row r="66" s="22" customFormat="1" ht="16.5" spans="1:53">
      <c r="A66" s="27">
        <v>43255</v>
      </c>
      <c r="B66" s="28"/>
      <c r="C66" s="30">
        <f>Q66-R66</f>
        <v>0</v>
      </c>
      <c r="D66" s="28"/>
      <c r="E66" s="28"/>
      <c r="F66" s="30">
        <f>W66-X66</f>
        <v>-875</v>
      </c>
      <c r="G66" s="30">
        <f>Y66-Z66</f>
        <v>0</v>
      </c>
      <c r="H66" s="28"/>
      <c r="I66" s="28">
        <f t="shared" ref="I66:I75" si="11">AC66-AD66</f>
        <v>-449</v>
      </c>
      <c r="J66" s="28"/>
      <c r="K66" s="28">
        <f t="shared" si="1"/>
        <v>0</v>
      </c>
      <c r="L66" s="39">
        <f t="shared" si="2"/>
        <v>52</v>
      </c>
      <c r="M66" s="39">
        <f t="shared" si="3"/>
        <v>0</v>
      </c>
      <c r="N66" s="39">
        <f t="shared" si="4"/>
        <v>0</v>
      </c>
      <c r="O66" s="40"/>
      <c r="P66" s="41"/>
      <c r="Q66" s="40">
        <v>7391</v>
      </c>
      <c r="R66" s="41">
        <v>7391</v>
      </c>
      <c r="S66" s="40"/>
      <c r="T66" s="41"/>
      <c r="U66" s="40"/>
      <c r="V66" s="41"/>
      <c r="W66" s="40">
        <v>13367</v>
      </c>
      <c r="X66" s="41">
        <v>14242</v>
      </c>
      <c r="Y66" s="40">
        <v>13707</v>
      </c>
      <c r="Z66" s="41">
        <v>13707</v>
      </c>
      <c r="AA66" s="40"/>
      <c r="AB66" s="41"/>
      <c r="AC66" s="40">
        <v>68312</v>
      </c>
      <c r="AD66" s="41">
        <v>68761</v>
      </c>
      <c r="AE66" s="40"/>
      <c r="AF66" s="41"/>
      <c r="AG66" s="40">
        <v>5279</v>
      </c>
      <c r="AH66" s="41">
        <v>5279</v>
      </c>
      <c r="AI66" s="40">
        <v>14224</v>
      </c>
      <c r="AJ66" s="41">
        <v>14172</v>
      </c>
      <c r="AK66" s="40">
        <v>1930</v>
      </c>
      <c r="AL66" s="41">
        <v>1930</v>
      </c>
      <c r="AM66" s="40"/>
      <c r="AN66" s="41"/>
      <c r="AQ66" s="50" t="e">
        <f>F66*信号概况!#REF!</f>
        <v>#REF!</v>
      </c>
      <c r="AR66" s="50" t="e">
        <f>G66*信号概况!#REF!</f>
        <v>#REF!</v>
      </c>
      <c r="AS66" s="51" t="e">
        <f>I66*信号概况!#REF!</f>
        <v>#REF!</v>
      </c>
      <c r="AT66" s="52" t="e">
        <f>E66*信号概况!#REF!</f>
        <v>#REF!</v>
      </c>
      <c r="AU66" s="52" t="e">
        <f t="shared" si="0"/>
        <v>#REF!</v>
      </c>
      <c r="AV66" s="53" t="e">
        <f>C66*信号概况!#REF!</f>
        <v>#REF!</v>
      </c>
      <c r="AW66" s="55" t="e">
        <f>F66*信号概况!#REF!</f>
        <v>#REF!</v>
      </c>
      <c r="AX66" s="56" t="e">
        <f t="shared" si="5"/>
        <v>#REF!</v>
      </c>
      <c r="AY66" s="53" t="e">
        <f>E66*信号概况!#REF!</f>
        <v>#REF!</v>
      </c>
      <c r="AZ66" s="55" t="e">
        <f>G66*信号概况!#REF!</f>
        <v>#REF!</v>
      </c>
      <c r="BA66" s="56" t="e">
        <f t="shared" si="6"/>
        <v>#REF!</v>
      </c>
    </row>
    <row r="67" ht="16.5" spans="1:53">
      <c r="A67" s="25">
        <v>43256</v>
      </c>
      <c r="B67" s="26"/>
      <c r="C67" s="29">
        <f>Q67-R67</f>
        <v>0</v>
      </c>
      <c r="D67" s="26"/>
      <c r="E67" s="26"/>
      <c r="F67" s="29">
        <f>W67-X67</f>
        <v>-975</v>
      </c>
      <c r="G67" s="29">
        <f>Y67-Z67</f>
        <v>0</v>
      </c>
      <c r="H67" s="26"/>
      <c r="I67" s="26">
        <f t="shared" si="11"/>
        <v>0</v>
      </c>
      <c r="J67" s="26"/>
      <c r="K67" s="26">
        <f t="shared" si="1"/>
        <v>-6</v>
      </c>
      <c r="L67" s="36">
        <f t="shared" si="2"/>
        <v>137</v>
      </c>
      <c r="M67" s="36">
        <f t="shared" si="3"/>
        <v>0</v>
      </c>
      <c r="N67" s="36">
        <f t="shared" si="4"/>
        <v>0</v>
      </c>
      <c r="O67" s="37"/>
      <c r="P67" s="38"/>
      <c r="Q67" s="37">
        <v>7391</v>
      </c>
      <c r="R67" s="38">
        <v>7391</v>
      </c>
      <c r="S67" s="37"/>
      <c r="T67" s="38"/>
      <c r="U67" s="37"/>
      <c r="V67" s="38"/>
      <c r="W67" s="37">
        <v>13522</v>
      </c>
      <c r="X67" s="38">
        <v>14497</v>
      </c>
      <c r="Y67" s="37">
        <v>13762</v>
      </c>
      <c r="Z67" s="38">
        <v>13762</v>
      </c>
      <c r="AA67" s="37"/>
      <c r="AB67" s="38"/>
      <c r="AC67" s="37">
        <v>68977</v>
      </c>
      <c r="AD67" s="38">
        <v>68977</v>
      </c>
      <c r="AE67" s="37"/>
      <c r="AF67" s="38"/>
      <c r="AG67" s="37">
        <v>5011</v>
      </c>
      <c r="AH67" s="38">
        <v>5017</v>
      </c>
      <c r="AI67" s="37">
        <v>14327</v>
      </c>
      <c r="AJ67" s="38">
        <v>14190</v>
      </c>
      <c r="AK67" s="37">
        <v>1900</v>
      </c>
      <c r="AL67" s="38">
        <v>1900</v>
      </c>
      <c r="AM67" s="37"/>
      <c r="AN67" s="38"/>
      <c r="AQ67" s="50" t="e">
        <f>F67*信号概况!#REF!</f>
        <v>#REF!</v>
      </c>
      <c r="AR67" s="50" t="e">
        <f>G67*信号概况!#REF!</f>
        <v>#REF!</v>
      </c>
      <c r="AS67" s="51" t="e">
        <f>I67*信号概况!#REF!</f>
        <v>#REF!</v>
      </c>
      <c r="AT67" s="52" t="e">
        <f>E67*信号概况!#REF!</f>
        <v>#REF!</v>
      </c>
      <c r="AU67" s="52" t="e">
        <f t="shared" ref="AU67:AU130" si="12">SUM(AQ67:AT67)</f>
        <v>#REF!</v>
      </c>
      <c r="AV67" s="53" t="e">
        <f>C67*信号概况!#REF!</f>
        <v>#REF!</v>
      </c>
      <c r="AW67" s="55" t="e">
        <f>F67*信号概况!#REF!</f>
        <v>#REF!</v>
      </c>
      <c r="AX67" s="56" t="e">
        <f t="shared" si="5"/>
        <v>#REF!</v>
      </c>
      <c r="AY67" s="53" t="e">
        <f>E67*信号概况!#REF!</f>
        <v>#REF!</v>
      </c>
      <c r="AZ67" s="55" t="e">
        <f>G67*信号概况!#REF!</f>
        <v>#REF!</v>
      </c>
      <c r="BA67" s="56" t="e">
        <f t="shared" si="6"/>
        <v>#REF!</v>
      </c>
    </row>
    <row r="68" s="22" customFormat="1" ht="16.5" spans="1:53">
      <c r="A68" s="27">
        <v>43257</v>
      </c>
      <c r="B68" s="28"/>
      <c r="C68" s="28">
        <f>Q68-R68</f>
        <v>0</v>
      </c>
      <c r="D68" s="28"/>
      <c r="E68" s="28"/>
      <c r="F68" s="28">
        <f>W68-X68</f>
        <v>-1456</v>
      </c>
      <c r="G68" s="28">
        <f>Y68-Z68</f>
        <v>0</v>
      </c>
      <c r="H68" s="28"/>
      <c r="I68" s="28">
        <f t="shared" si="11"/>
        <v>0</v>
      </c>
      <c r="J68" s="28"/>
      <c r="K68" s="28">
        <f t="shared" ref="K68:K131" si="13">AG68-AH68</f>
        <v>20</v>
      </c>
      <c r="L68" s="39">
        <f t="shared" ref="L68:L131" si="14">AI68-AJ68</f>
        <v>0</v>
      </c>
      <c r="M68" s="39">
        <f t="shared" ref="M68:M131" si="15">AK68-AL68</f>
        <v>0</v>
      </c>
      <c r="N68" s="39">
        <f t="shared" ref="N68:N131" si="16">AM68-AN68</f>
        <v>0</v>
      </c>
      <c r="O68" s="40"/>
      <c r="P68" s="41"/>
      <c r="Q68" s="40">
        <v>7351</v>
      </c>
      <c r="R68" s="41">
        <v>7351</v>
      </c>
      <c r="S68" s="40"/>
      <c r="T68" s="41"/>
      <c r="U68" s="40"/>
      <c r="V68" s="41"/>
      <c r="W68" s="40">
        <v>13452</v>
      </c>
      <c r="X68" s="41">
        <v>14908</v>
      </c>
      <c r="Y68" s="40">
        <v>13815</v>
      </c>
      <c r="Z68" s="41">
        <v>13815</v>
      </c>
      <c r="AA68" s="40"/>
      <c r="AB68" s="41"/>
      <c r="AC68" s="40">
        <v>69078</v>
      </c>
      <c r="AD68" s="41">
        <v>69078</v>
      </c>
      <c r="AE68" s="40"/>
      <c r="AF68" s="41"/>
      <c r="AG68" s="40">
        <v>5084</v>
      </c>
      <c r="AH68" s="41">
        <v>5064</v>
      </c>
      <c r="AI68" s="40">
        <v>14379</v>
      </c>
      <c r="AJ68" s="41">
        <v>14379</v>
      </c>
      <c r="AK68" s="40">
        <v>1907</v>
      </c>
      <c r="AL68" s="41">
        <v>1907</v>
      </c>
      <c r="AM68" s="40"/>
      <c r="AN68" s="41"/>
      <c r="AQ68" s="50" t="e">
        <f>F68*信号概况!#REF!</f>
        <v>#REF!</v>
      </c>
      <c r="AR68" s="50" t="e">
        <f>G68*信号概况!#REF!</f>
        <v>#REF!</v>
      </c>
      <c r="AS68" s="51" t="e">
        <f>I68*信号概况!#REF!</f>
        <v>#REF!</v>
      </c>
      <c r="AT68" s="52" t="e">
        <f>E68*信号概况!#REF!</f>
        <v>#REF!</v>
      </c>
      <c r="AU68" s="52" t="e">
        <f t="shared" si="12"/>
        <v>#REF!</v>
      </c>
      <c r="AV68" s="53" t="e">
        <f>C68*信号概况!#REF!</f>
        <v>#REF!</v>
      </c>
      <c r="AW68" s="55" t="e">
        <f>F68*信号概况!#REF!</f>
        <v>#REF!</v>
      </c>
      <c r="AX68" s="56" t="e">
        <f t="shared" ref="AX68:AX131" si="17">SUM(AV68:AW68)</f>
        <v>#REF!</v>
      </c>
      <c r="AY68" s="53" t="e">
        <f>E68*信号概况!#REF!</f>
        <v>#REF!</v>
      </c>
      <c r="AZ68" s="55" t="e">
        <f>G68*信号概况!#REF!</f>
        <v>#REF!</v>
      </c>
      <c r="BA68" s="56" t="e">
        <f t="shared" ref="BA68:BA131" si="18">SUM(AY68:AZ68)</f>
        <v>#REF!</v>
      </c>
    </row>
    <row r="69" ht="16.5" spans="1:53">
      <c r="A69" s="25">
        <v>43258</v>
      </c>
      <c r="B69" s="26"/>
      <c r="C69" s="29">
        <f>Q69-R69</f>
        <v>0</v>
      </c>
      <c r="D69" s="26"/>
      <c r="E69" s="26"/>
      <c r="F69" s="29">
        <f>W69-X69</f>
        <v>-345</v>
      </c>
      <c r="G69" s="29">
        <f>Y69-Z69</f>
        <v>0</v>
      </c>
      <c r="H69" s="26"/>
      <c r="I69" s="26">
        <f t="shared" si="11"/>
        <v>0</v>
      </c>
      <c r="J69" s="26"/>
      <c r="K69" s="26">
        <f t="shared" si="13"/>
        <v>-43</v>
      </c>
      <c r="L69" s="36">
        <f t="shared" si="14"/>
        <v>0</v>
      </c>
      <c r="M69" s="36">
        <f t="shared" si="15"/>
        <v>0</v>
      </c>
      <c r="N69" s="36">
        <f t="shared" si="16"/>
        <v>0</v>
      </c>
      <c r="O69" s="37"/>
      <c r="P69" s="38"/>
      <c r="Q69" s="37">
        <v>7351</v>
      </c>
      <c r="R69" s="38">
        <v>7351</v>
      </c>
      <c r="S69" s="37"/>
      <c r="T69" s="38"/>
      <c r="U69" s="37"/>
      <c r="V69" s="38"/>
      <c r="W69" s="37">
        <v>15378</v>
      </c>
      <c r="X69" s="38">
        <v>15723</v>
      </c>
      <c r="Y69" s="37">
        <v>13922</v>
      </c>
      <c r="Z69" s="38">
        <v>13922</v>
      </c>
      <c r="AA69" s="37"/>
      <c r="AB69" s="38"/>
      <c r="AC69" s="37">
        <v>69410</v>
      </c>
      <c r="AD69" s="38">
        <v>69410</v>
      </c>
      <c r="AE69" s="37"/>
      <c r="AF69" s="38"/>
      <c r="AG69" s="37">
        <v>5041</v>
      </c>
      <c r="AH69" s="38">
        <v>5084</v>
      </c>
      <c r="AI69" s="37">
        <v>14391</v>
      </c>
      <c r="AJ69" s="38">
        <v>14391</v>
      </c>
      <c r="AK69" s="37">
        <v>1885</v>
      </c>
      <c r="AL69" s="38">
        <v>1885</v>
      </c>
      <c r="AM69" s="37">
        <v>19372</v>
      </c>
      <c r="AN69" s="38">
        <v>19372</v>
      </c>
      <c r="AQ69" s="50" t="e">
        <f>F69*信号概况!#REF!</f>
        <v>#REF!</v>
      </c>
      <c r="AR69" s="50" t="e">
        <f>G69*信号概况!#REF!</f>
        <v>#REF!</v>
      </c>
      <c r="AS69" s="51" t="e">
        <f>I69*信号概况!#REF!</f>
        <v>#REF!</v>
      </c>
      <c r="AT69" s="52" t="e">
        <f>E69*信号概况!#REF!</f>
        <v>#REF!</v>
      </c>
      <c r="AU69" s="52" t="e">
        <f t="shared" si="12"/>
        <v>#REF!</v>
      </c>
      <c r="AV69" s="53" t="e">
        <f>C69*信号概况!#REF!</f>
        <v>#REF!</v>
      </c>
      <c r="AW69" s="55" t="e">
        <f>F69*信号概况!#REF!</f>
        <v>#REF!</v>
      </c>
      <c r="AX69" s="56" t="e">
        <f t="shared" si="17"/>
        <v>#REF!</v>
      </c>
      <c r="AY69" s="53" t="e">
        <f>E69*信号概况!#REF!</f>
        <v>#REF!</v>
      </c>
      <c r="AZ69" s="55" t="e">
        <f>G69*信号概况!#REF!</f>
        <v>#REF!</v>
      </c>
      <c r="BA69" s="56" t="e">
        <f t="shared" si="18"/>
        <v>#REF!</v>
      </c>
    </row>
    <row r="70" s="22" customFormat="1" ht="16.5" spans="1:53">
      <c r="A70" s="27">
        <v>43259</v>
      </c>
      <c r="B70" s="28"/>
      <c r="C70" s="30">
        <f>Q70-R70</f>
        <v>0</v>
      </c>
      <c r="D70" s="28"/>
      <c r="E70" s="28"/>
      <c r="F70" s="30">
        <f>W70-X70</f>
        <v>-574</v>
      </c>
      <c r="G70" s="30">
        <f>Y70-Z70</f>
        <v>0</v>
      </c>
      <c r="H70" s="28"/>
      <c r="I70" s="28">
        <f t="shared" si="11"/>
        <v>0</v>
      </c>
      <c r="J70" s="28"/>
      <c r="K70" s="28">
        <f t="shared" si="13"/>
        <v>-78</v>
      </c>
      <c r="L70" s="39">
        <f t="shared" si="14"/>
        <v>0</v>
      </c>
      <c r="M70" s="39">
        <f t="shared" si="15"/>
        <v>0</v>
      </c>
      <c r="N70" s="39">
        <f t="shared" si="16"/>
        <v>0</v>
      </c>
      <c r="O70" s="40"/>
      <c r="P70" s="41"/>
      <c r="Q70" s="40">
        <v>7351</v>
      </c>
      <c r="R70" s="41">
        <v>7351</v>
      </c>
      <c r="S70" s="40"/>
      <c r="T70" s="41"/>
      <c r="U70" s="40"/>
      <c r="V70" s="41"/>
      <c r="W70" s="40">
        <v>15296</v>
      </c>
      <c r="X70" s="41">
        <v>15870</v>
      </c>
      <c r="Y70" s="40">
        <v>14007</v>
      </c>
      <c r="Z70" s="41">
        <v>14007</v>
      </c>
      <c r="AA70" s="40"/>
      <c r="AB70" s="41"/>
      <c r="AC70" s="40">
        <v>69787</v>
      </c>
      <c r="AD70" s="41">
        <v>69787</v>
      </c>
      <c r="AE70" s="40"/>
      <c r="AF70" s="41"/>
      <c r="AG70" s="40">
        <v>4998</v>
      </c>
      <c r="AH70" s="41">
        <v>5076</v>
      </c>
      <c r="AI70" s="40">
        <v>14416</v>
      </c>
      <c r="AJ70" s="41">
        <v>14416</v>
      </c>
      <c r="AK70" s="40">
        <v>1873</v>
      </c>
      <c r="AL70" s="41">
        <v>1873</v>
      </c>
      <c r="AM70" s="40"/>
      <c r="AN70" s="41"/>
      <c r="AQ70" s="50" t="e">
        <f>F70*信号概况!#REF!</f>
        <v>#REF!</v>
      </c>
      <c r="AR70" s="50" t="e">
        <f>G70*信号概况!#REF!</f>
        <v>#REF!</v>
      </c>
      <c r="AS70" s="51" t="e">
        <f>I70*信号概况!#REF!</f>
        <v>#REF!</v>
      </c>
      <c r="AT70" s="52" t="e">
        <f>E70*信号概况!#REF!</f>
        <v>#REF!</v>
      </c>
      <c r="AU70" s="52" t="e">
        <f t="shared" si="12"/>
        <v>#REF!</v>
      </c>
      <c r="AV70" s="53" t="e">
        <f>C70*信号概况!#REF!</f>
        <v>#REF!</v>
      </c>
      <c r="AW70" s="55" t="e">
        <f>F70*信号概况!#REF!</f>
        <v>#REF!</v>
      </c>
      <c r="AX70" s="56" t="e">
        <f t="shared" si="17"/>
        <v>#REF!</v>
      </c>
      <c r="AY70" s="53" t="e">
        <f>E70*信号概况!#REF!</f>
        <v>#REF!</v>
      </c>
      <c r="AZ70" s="55" t="e">
        <f>G70*信号概况!#REF!</f>
        <v>#REF!</v>
      </c>
      <c r="BA70" s="56" t="e">
        <f t="shared" si="18"/>
        <v>#REF!</v>
      </c>
    </row>
    <row r="71" ht="16.5" spans="1:53">
      <c r="A71" s="25"/>
      <c r="B71" s="26"/>
      <c r="C71" s="29"/>
      <c r="D71" s="26"/>
      <c r="E71" s="26"/>
      <c r="F71" s="29"/>
      <c r="G71" s="29"/>
      <c r="H71" s="26"/>
      <c r="I71" s="26"/>
      <c r="J71" s="26"/>
      <c r="K71" s="26"/>
      <c r="L71" s="36"/>
      <c r="M71" s="36"/>
      <c r="N71" s="36"/>
      <c r="O71" s="37"/>
      <c r="P71" s="38"/>
      <c r="Q71" s="37"/>
      <c r="R71" s="38"/>
      <c r="S71" s="37"/>
      <c r="T71" s="38"/>
      <c r="U71" s="37"/>
      <c r="V71" s="38"/>
      <c r="W71" s="37"/>
      <c r="X71" s="38"/>
      <c r="Y71" s="37"/>
      <c r="Z71" s="38"/>
      <c r="AA71" s="37"/>
      <c r="AB71" s="38"/>
      <c r="AC71" s="37"/>
      <c r="AD71" s="38"/>
      <c r="AE71" s="37"/>
      <c r="AF71" s="38"/>
      <c r="AG71" s="37"/>
      <c r="AH71" s="38"/>
      <c r="AI71" s="37"/>
      <c r="AJ71" s="38"/>
      <c r="AK71" s="37"/>
      <c r="AL71" s="38"/>
      <c r="AM71" s="37"/>
      <c r="AN71" s="38"/>
      <c r="AQ71" s="50"/>
      <c r="AR71" s="50"/>
      <c r="AS71" s="51"/>
      <c r="AT71" s="52"/>
      <c r="AU71" s="52"/>
      <c r="AV71" s="53"/>
      <c r="AW71" s="55"/>
      <c r="AX71" s="56"/>
      <c r="AY71" s="53"/>
      <c r="AZ71" s="55"/>
      <c r="BA71" s="56"/>
    </row>
    <row r="72" s="22" customFormat="1" ht="16.5" spans="1:53">
      <c r="A72" s="27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39"/>
      <c r="M72" s="39"/>
      <c r="N72" s="39"/>
      <c r="O72" s="40"/>
      <c r="P72" s="41"/>
      <c r="Q72" s="40"/>
      <c r="R72" s="41"/>
      <c r="S72" s="40"/>
      <c r="T72" s="41"/>
      <c r="U72" s="40"/>
      <c r="V72" s="41"/>
      <c r="W72" s="40"/>
      <c r="X72" s="41"/>
      <c r="Y72" s="40"/>
      <c r="Z72" s="41"/>
      <c r="AA72" s="40"/>
      <c r="AB72" s="41"/>
      <c r="AC72" s="40"/>
      <c r="AD72" s="41"/>
      <c r="AE72" s="40"/>
      <c r="AF72" s="41"/>
      <c r="AG72" s="40"/>
      <c r="AH72" s="41"/>
      <c r="AI72" s="40"/>
      <c r="AJ72" s="41"/>
      <c r="AK72" s="40"/>
      <c r="AL72" s="41"/>
      <c r="AM72" s="40"/>
      <c r="AN72" s="41"/>
      <c r="AQ72" s="50"/>
      <c r="AR72" s="50"/>
      <c r="AS72" s="51"/>
      <c r="AT72" s="52"/>
      <c r="AU72" s="52"/>
      <c r="AV72" s="53"/>
      <c r="AW72" s="55"/>
      <c r="AX72" s="56"/>
      <c r="AY72" s="53"/>
      <c r="AZ72" s="55"/>
      <c r="BA72" s="56"/>
    </row>
    <row r="73" ht="16.5" spans="1:53">
      <c r="A73" s="25">
        <v>43262</v>
      </c>
      <c r="B73" s="26"/>
      <c r="C73" s="26">
        <f>Q73-R73</f>
        <v>0</v>
      </c>
      <c r="D73" s="26"/>
      <c r="E73" s="26"/>
      <c r="F73" s="26">
        <f>W73-X73</f>
        <v>-383</v>
      </c>
      <c r="G73" s="26">
        <f>Y73-Z73</f>
        <v>0</v>
      </c>
      <c r="H73" s="26"/>
      <c r="I73" s="26">
        <f t="shared" si="11"/>
        <v>-98</v>
      </c>
      <c r="J73" s="26"/>
      <c r="K73" s="26">
        <f t="shared" si="13"/>
        <v>0</v>
      </c>
      <c r="L73" s="36">
        <f t="shared" si="14"/>
        <v>0</v>
      </c>
      <c r="M73" s="36">
        <f t="shared" si="15"/>
        <v>0</v>
      </c>
      <c r="N73" s="36">
        <f t="shared" si="16"/>
        <v>0</v>
      </c>
      <c r="O73" s="37"/>
      <c r="P73" s="38"/>
      <c r="Q73" s="37">
        <v>7351</v>
      </c>
      <c r="R73" s="38">
        <v>7351</v>
      </c>
      <c r="S73" s="37"/>
      <c r="T73" s="38"/>
      <c r="U73" s="37"/>
      <c r="V73" s="38"/>
      <c r="W73" s="37">
        <v>15960</v>
      </c>
      <c r="X73" s="38">
        <v>16343</v>
      </c>
      <c r="Y73" s="37">
        <v>14078</v>
      </c>
      <c r="Z73" s="38">
        <v>14078</v>
      </c>
      <c r="AA73" s="37"/>
      <c r="AB73" s="38"/>
      <c r="AC73" s="37">
        <v>70027</v>
      </c>
      <c r="AD73" s="38">
        <v>70125</v>
      </c>
      <c r="AE73" s="37"/>
      <c r="AF73" s="38"/>
      <c r="AG73" s="37">
        <v>5304</v>
      </c>
      <c r="AH73" s="38">
        <v>5304</v>
      </c>
      <c r="AI73" s="37">
        <v>14313</v>
      </c>
      <c r="AJ73" s="38">
        <v>14313</v>
      </c>
      <c r="AK73" s="37">
        <v>1886</v>
      </c>
      <c r="AL73" s="38">
        <v>1886</v>
      </c>
      <c r="AM73" s="37"/>
      <c r="AN73" s="38"/>
      <c r="AQ73" s="50" t="e">
        <f>F73*信号概况!#REF!</f>
        <v>#REF!</v>
      </c>
      <c r="AR73" s="50" t="e">
        <f>G73*信号概况!#REF!</f>
        <v>#REF!</v>
      </c>
      <c r="AS73" s="51" t="e">
        <f>I73*信号概况!#REF!</f>
        <v>#REF!</v>
      </c>
      <c r="AT73" s="52" t="e">
        <f>E73*信号概况!#REF!</f>
        <v>#REF!</v>
      </c>
      <c r="AU73" s="52" t="e">
        <f t="shared" si="12"/>
        <v>#REF!</v>
      </c>
      <c r="AV73" s="53" t="e">
        <f>C73*信号概况!#REF!</f>
        <v>#REF!</v>
      </c>
      <c r="AW73" s="55" t="e">
        <f>F73*信号概况!#REF!</f>
        <v>#REF!</v>
      </c>
      <c r="AX73" s="56" t="e">
        <f t="shared" si="17"/>
        <v>#REF!</v>
      </c>
      <c r="AY73" s="53" t="e">
        <f>E73*信号概况!#REF!</f>
        <v>#REF!</v>
      </c>
      <c r="AZ73" s="55" t="e">
        <f>G73*信号概况!#REF!</f>
        <v>#REF!</v>
      </c>
      <c r="BA73" s="56" t="e">
        <f t="shared" si="18"/>
        <v>#REF!</v>
      </c>
    </row>
    <row r="74" s="22" customFormat="1" ht="16.5" spans="1:53">
      <c r="A74" s="27">
        <v>43263</v>
      </c>
      <c r="B74" s="28"/>
      <c r="C74" s="28">
        <f>Q74-R74</f>
        <v>0</v>
      </c>
      <c r="D74" s="28"/>
      <c r="E74" s="28"/>
      <c r="F74" s="28">
        <f>W74-X74</f>
        <v>0</v>
      </c>
      <c r="G74" s="28">
        <f>Y74-Z74</f>
        <v>0</v>
      </c>
      <c r="H74" s="28"/>
      <c r="I74" s="28">
        <f t="shared" si="11"/>
        <v>0</v>
      </c>
      <c r="J74" s="28"/>
      <c r="K74" s="28">
        <f t="shared" si="13"/>
        <v>0</v>
      </c>
      <c r="L74" s="39">
        <f t="shared" si="14"/>
        <v>0</v>
      </c>
      <c r="M74" s="39">
        <f t="shared" si="15"/>
        <v>0</v>
      </c>
      <c r="N74" s="39">
        <f t="shared" si="16"/>
        <v>0</v>
      </c>
      <c r="O74" s="40"/>
      <c r="P74" s="41"/>
      <c r="Q74" s="40">
        <v>7351</v>
      </c>
      <c r="R74" s="41">
        <v>7351</v>
      </c>
      <c r="S74" s="40"/>
      <c r="T74" s="41"/>
      <c r="U74" s="40"/>
      <c r="V74" s="41"/>
      <c r="W74" s="40">
        <v>16930</v>
      </c>
      <c r="X74" s="41">
        <v>16930</v>
      </c>
      <c r="Y74" s="40">
        <v>14173</v>
      </c>
      <c r="Z74" s="41">
        <v>14173</v>
      </c>
      <c r="AA74" s="40"/>
      <c r="AB74" s="41"/>
      <c r="AC74" s="40">
        <v>70253</v>
      </c>
      <c r="AD74" s="41">
        <v>70253</v>
      </c>
      <c r="AE74" s="40"/>
      <c r="AF74" s="41"/>
      <c r="AG74" s="40"/>
      <c r="AH74" s="41"/>
      <c r="AI74" s="40"/>
      <c r="AJ74" s="41"/>
      <c r="AK74" s="40">
        <v>1884</v>
      </c>
      <c r="AL74" s="41">
        <v>1884</v>
      </c>
      <c r="AM74" s="40"/>
      <c r="AN74" s="41"/>
      <c r="AQ74" s="50" t="e">
        <f>F74*信号概况!#REF!</f>
        <v>#REF!</v>
      </c>
      <c r="AR74" s="50" t="e">
        <f>G74*信号概况!#REF!</f>
        <v>#REF!</v>
      </c>
      <c r="AS74" s="51" t="e">
        <f>I74*信号概况!#REF!</f>
        <v>#REF!</v>
      </c>
      <c r="AT74" s="52" t="e">
        <f>E74*信号概况!#REF!</f>
        <v>#REF!</v>
      </c>
      <c r="AU74" s="52" t="e">
        <f t="shared" si="12"/>
        <v>#REF!</v>
      </c>
      <c r="AV74" s="53" t="e">
        <f>C74*信号概况!#REF!</f>
        <v>#REF!</v>
      </c>
      <c r="AW74" s="55" t="e">
        <f>F74*信号概况!#REF!</f>
        <v>#REF!</v>
      </c>
      <c r="AX74" s="56" t="e">
        <f t="shared" si="17"/>
        <v>#REF!</v>
      </c>
      <c r="AY74" s="53" t="e">
        <f>E74*信号概况!#REF!</f>
        <v>#REF!</v>
      </c>
      <c r="AZ74" s="55" t="e">
        <f>G74*信号概况!#REF!</f>
        <v>#REF!</v>
      </c>
      <c r="BA74" s="56" t="e">
        <f t="shared" si="18"/>
        <v>#REF!</v>
      </c>
    </row>
    <row r="75" ht="16.5" spans="1:53">
      <c r="A75" s="25">
        <v>43264</v>
      </c>
      <c r="B75" s="26"/>
      <c r="C75" s="29">
        <f>Q75-R75</f>
        <v>0</v>
      </c>
      <c r="D75" s="26"/>
      <c r="E75" s="26"/>
      <c r="F75" s="29">
        <f>W75-X75</f>
        <v>-423</v>
      </c>
      <c r="G75" s="29">
        <f>Y75-Z75</f>
        <v>-127</v>
      </c>
      <c r="H75" s="26"/>
      <c r="I75" s="26">
        <f t="shared" si="11"/>
        <v>-276</v>
      </c>
      <c r="J75" s="26"/>
      <c r="K75" s="26">
        <f t="shared" si="13"/>
        <v>0</v>
      </c>
      <c r="L75" s="36">
        <f t="shared" si="14"/>
        <v>0</v>
      </c>
      <c r="M75" s="36">
        <f t="shared" si="15"/>
        <v>0</v>
      </c>
      <c r="N75" s="36">
        <f t="shared" si="16"/>
        <v>0</v>
      </c>
      <c r="O75" s="37"/>
      <c r="P75" s="38"/>
      <c r="Q75" s="37">
        <v>7351</v>
      </c>
      <c r="R75" s="38">
        <v>7351</v>
      </c>
      <c r="S75" s="37"/>
      <c r="T75" s="38"/>
      <c r="U75" s="37"/>
      <c r="V75" s="38"/>
      <c r="W75" s="37">
        <v>16808</v>
      </c>
      <c r="X75" s="38">
        <v>17231</v>
      </c>
      <c r="Y75" s="37">
        <v>14083</v>
      </c>
      <c r="Z75" s="38">
        <v>14210</v>
      </c>
      <c r="AA75" s="37"/>
      <c r="AB75" s="38"/>
      <c r="AC75" s="37">
        <v>70085</v>
      </c>
      <c r="AD75" s="38">
        <v>70361</v>
      </c>
      <c r="AE75" s="37"/>
      <c r="AF75" s="38"/>
      <c r="AG75" s="37">
        <v>5338</v>
      </c>
      <c r="AH75" s="38">
        <v>5338</v>
      </c>
      <c r="AI75" s="37">
        <v>14262</v>
      </c>
      <c r="AJ75" s="38">
        <v>14262</v>
      </c>
      <c r="AK75" s="37">
        <v>1880</v>
      </c>
      <c r="AL75" s="38">
        <v>1880</v>
      </c>
      <c r="AM75" s="37"/>
      <c r="AN75" s="38"/>
      <c r="AQ75" s="50" t="e">
        <f>F75*信号概况!#REF!</f>
        <v>#REF!</v>
      </c>
      <c r="AR75" s="50" t="e">
        <f>G75*信号概况!#REF!</f>
        <v>#REF!</v>
      </c>
      <c r="AS75" s="51" t="e">
        <f>I75*信号概况!#REF!</f>
        <v>#REF!</v>
      </c>
      <c r="AT75" s="52" t="e">
        <f>E75*信号概况!#REF!</f>
        <v>#REF!</v>
      </c>
      <c r="AU75" s="52" t="e">
        <f t="shared" si="12"/>
        <v>#REF!</v>
      </c>
      <c r="AV75" s="53" t="e">
        <f>C75*信号概况!#REF!</f>
        <v>#REF!</v>
      </c>
      <c r="AW75" s="55" t="e">
        <f>F75*信号概况!#REF!</f>
        <v>#REF!</v>
      </c>
      <c r="AX75" s="56" t="e">
        <f t="shared" si="17"/>
        <v>#REF!</v>
      </c>
      <c r="AY75" s="53" t="e">
        <f>E75*信号概况!#REF!</f>
        <v>#REF!</v>
      </c>
      <c r="AZ75" s="55" t="e">
        <f>G75*信号概况!#REF!</f>
        <v>#REF!</v>
      </c>
      <c r="BA75" s="56" t="e">
        <f t="shared" si="18"/>
        <v>#REF!</v>
      </c>
    </row>
    <row r="76" s="22" customFormat="1" ht="16.5" spans="1:53">
      <c r="A76" s="27">
        <v>43265</v>
      </c>
      <c r="B76" s="28"/>
      <c r="C76" s="30">
        <f>Q76-R76</f>
        <v>0</v>
      </c>
      <c r="D76" s="28"/>
      <c r="E76" s="28"/>
      <c r="F76" s="30">
        <f>W76-X76</f>
        <v>0</v>
      </c>
      <c r="G76" s="30">
        <f>Y76-Z76</f>
        <v>-127</v>
      </c>
      <c r="H76" s="28"/>
      <c r="I76" s="28">
        <f t="shared" si="8"/>
        <v>-465</v>
      </c>
      <c r="J76" s="28"/>
      <c r="K76" s="28">
        <f t="shared" si="13"/>
        <v>-11</v>
      </c>
      <c r="L76" s="39">
        <f t="shared" si="14"/>
        <v>166</v>
      </c>
      <c r="M76" s="39">
        <f t="shared" si="15"/>
        <v>0</v>
      </c>
      <c r="N76" s="39">
        <f t="shared" si="16"/>
        <v>0</v>
      </c>
      <c r="O76" s="40"/>
      <c r="P76" s="41"/>
      <c r="Q76" s="40">
        <v>7351</v>
      </c>
      <c r="R76" s="41">
        <v>7351</v>
      </c>
      <c r="S76" s="40"/>
      <c r="T76" s="41"/>
      <c r="U76" s="40"/>
      <c r="V76" s="41"/>
      <c r="W76" s="40">
        <v>17725</v>
      </c>
      <c r="X76" s="41">
        <v>17725</v>
      </c>
      <c r="Y76" s="40">
        <v>14208</v>
      </c>
      <c r="Z76" s="41">
        <v>14335</v>
      </c>
      <c r="AA76" s="40"/>
      <c r="AB76" s="41"/>
      <c r="AC76" s="40">
        <v>70412</v>
      </c>
      <c r="AD76" s="41">
        <v>70877</v>
      </c>
      <c r="AE76" s="40"/>
      <c r="AF76" s="41"/>
      <c r="AG76" s="40">
        <v>5378</v>
      </c>
      <c r="AH76" s="41">
        <v>5389</v>
      </c>
      <c r="AI76" s="40">
        <v>14387</v>
      </c>
      <c r="AJ76" s="41">
        <v>14221</v>
      </c>
      <c r="AK76" s="40">
        <v>2064</v>
      </c>
      <c r="AL76" s="41">
        <v>2064</v>
      </c>
      <c r="AM76" s="40"/>
      <c r="AN76" s="41"/>
      <c r="AQ76" s="50" t="e">
        <f>F76*信号概况!#REF!</f>
        <v>#REF!</v>
      </c>
      <c r="AR76" s="50" t="e">
        <f>G76*信号概况!#REF!</f>
        <v>#REF!</v>
      </c>
      <c r="AS76" s="51" t="e">
        <f>I76*信号概况!#REF!</f>
        <v>#REF!</v>
      </c>
      <c r="AT76" s="52" t="e">
        <f>E76*信号概况!#REF!</f>
        <v>#REF!</v>
      </c>
      <c r="AU76" s="52" t="e">
        <f t="shared" si="12"/>
        <v>#REF!</v>
      </c>
      <c r="AV76" s="53" t="e">
        <f>C76*信号概况!#REF!</f>
        <v>#REF!</v>
      </c>
      <c r="AW76" s="55" t="e">
        <f>F76*信号概况!#REF!</f>
        <v>#REF!</v>
      </c>
      <c r="AX76" s="56" t="e">
        <f t="shared" si="17"/>
        <v>#REF!</v>
      </c>
      <c r="AY76" s="53" t="e">
        <f>E76*信号概况!#REF!</f>
        <v>#REF!</v>
      </c>
      <c r="AZ76" s="55" t="e">
        <f>G76*信号概况!#REF!</f>
        <v>#REF!</v>
      </c>
      <c r="BA76" s="56" t="e">
        <f t="shared" si="18"/>
        <v>#REF!</v>
      </c>
    </row>
    <row r="77" ht="16.5" spans="1:53">
      <c r="A77" s="25">
        <v>43266</v>
      </c>
      <c r="B77" s="26"/>
      <c r="C77" s="29">
        <f>Q77-R77</f>
        <v>0</v>
      </c>
      <c r="D77" s="26"/>
      <c r="E77" s="26"/>
      <c r="F77" s="29">
        <f>W77-X77</f>
        <v>-335</v>
      </c>
      <c r="G77" s="29">
        <f>Y77-Z77</f>
        <v>-364</v>
      </c>
      <c r="H77" s="26"/>
      <c r="I77" s="26">
        <f t="shared" si="8"/>
        <v>-1447</v>
      </c>
      <c r="J77" s="26"/>
      <c r="K77" s="26">
        <f t="shared" si="13"/>
        <v>-16</v>
      </c>
      <c r="L77" s="36">
        <f t="shared" si="14"/>
        <v>0</v>
      </c>
      <c r="M77" s="36">
        <f t="shared" si="15"/>
        <v>0</v>
      </c>
      <c r="N77" s="36">
        <f t="shared" si="16"/>
        <v>0</v>
      </c>
      <c r="O77" s="37"/>
      <c r="P77" s="38"/>
      <c r="Q77" s="37">
        <v>7194</v>
      </c>
      <c r="R77" s="38">
        <v>7194</v>
      </c>
      <c r="S77" s="37"/>
      <c r="T77" s="38"/>
      <c r="U77" s="37"/>
      <c r="V77" s="38"/>
      <c r="W77" s="37">
        <v>17848</v>
      </c>
      <c r="X77" s="38">
        <v>18183</v>
      </c>
      <c r="Y77" s="37">
        <v>14038</v>
      </c>
      <c r="Z77" s="38">
        <v>14402</v>
      </c>
      <c r="AA77" s="37"/>
      <c r="AB77" s="38"/>
      <c r="AC77" s="37">
        <v>69572</v>
      </c>
      <c r="AD77" s="38">
        <v>71019</v>
      </c>
      <c r="AE77" s="37"/>
      <c r="AF77" s="38"/>
      <c r="AG77" s="37">
        <v>5436</v>
      </c>
      <c r="AH77" s="38">
        <v>5452</v>
      </c>
      <c r="AI77" s="37">
        <v>14449</v>
      </c>
      <c r="AJ77" s="38">
        <v>14449</v>
      </c>
      <c r="AK77" s="37">
        <v>2056</v>
      </c>
      <c r="AL77" s="38">
        <v>2056</v>
      </c>
      <c r="AM77" s="37">
        <v>19945</v>
      </c>
      <c r="AN77" s="38">
        <v>19945</v>
      </c>
      <c r="AQ77" s="50" t="e">
        <f>F77*信号概况!#REF!</f>
        <v>#REF!</v>
      </c>
      <c r="AR77" s="50" t="e">
        <f>G77*信号概况!#REF!</f>
        <v>#REF!</v>
      </c>
      <c r="AS77" s="51" t="e">
        <f>I77*信号概况!#REF!</f>
        <v>#REF!</v>
      </c>
      <c r="AT77" s="52" t="e">
        <f>E77*信号概况!#REF!</f>
        <v>#REF!</v>
      </c>
      <c r="AU77" s="52" t="e">
        <f t="shared" si="12"/>
        <v>#REF!</v>
      </c>
      <c r="AV77" s="53" t="e">
        <f>C77*信号概况!#REF!</f>
        <v>#REF!</v>
      </c>
      <c r="AW77" s="55" t="e">
        <f>F77*信号概况!#REF!</f>
        <v>#REF!</v>
      </c>
      <c r="AX77" s="56" t="e">
        <f t="shared" si="17"/>
        <v>#REF!</v>
      </c>
      <c r="AY77" s="53" t="e">
        <f>E77*信号概况!#REF!</f>
        <v>#REF!</v>
      </c>
      <c r="AZ77" s="55" t="e">
        <f>G77*信号概况!#REF!</f>
        <v>#REF!</v>
      </c>
      <c r="BA77" s="56" t="e">
        <f t="shared" si="18"/>
        <v>#REF!</v>
      </c>
    </row>
    <row r="78" s="22" customFormat="1" ht="16.5" spans="1:53">
      <c r="A78" s="27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39"/>
      <c r="M78" s="39"/>
      <c r="N78" s="39"/>
      <c r="O78" s="40"/>
      <c r="P78" s="41"/>
      <c r="Q78" s="40"/>
      <c r="R78" s="41"/>
      <c r="S78" s="40"/>
      <c r="T78" s="41"/>
      <c r="U78" s="40"/>
      <c r="V78" s="41"/>
      <c r="W78" s="40"/>
      <c r="X78" s="41"/>
      <c r="Y78" s="40"/>
      <c r="Z78" s="41"/>
      <c r="AA78" s="40"/>
      <c r="AB78" s="41"/>
      <c r="AC78" s="40"/>
      <c r="AD78" s="41"/>
      <c r="AE78" s="40"/>
      <c r="AF78" s="41"/>
      <c r="AG78" s="40"/>
      <c r="AH78" s="41"/>
      <c r="AI78" s="40"/>
      <c r="AJ78" s="41"/>
      <c r="AK78" s="40"/>
      <c r="AL78" s="41"/>
      <c r="AM78" s="40"/>
      <c r="AN78" s="41"/>
      <c r="AQ78" s="50"/>
      <c r="AR78" s="50"/>
      <c r="AS78" s="51"/>
      <c r="AT78" s="52"/>
      <c r="AU78" s="52"/>
      <c r="AV78" s="53"/>
      <c r="AW78" s="55"/>
      <c r="AX78" s="56"/>
      <c r="AY78" s="53"/>
      <c r="AZ78" s="55"/>
      <c r="BA78" s="56"/>
    </row>
    <row r="79" ht="16.5" spans="1:53">
      <c r="A79" s="25"/>
      <c r="B79" s="26"/>
      <c r="C79" s="29"/>
      <c r="D79" s="26"/>
      <c r="E79" s="26"/>
      <c r="F79" s="29"/>
      <c r="G79" s="29"/>
      <c r="H79" s="26"/>
      <c r="I79" s="26"/>
      <c r="J79" s="26"/>
      <c r="K79" s="26"/>
      <c r="L79" s="36"/>
      <c r="M79" s="36"/>
      <c r="N79" s="36"/>
      <c r="O79" s="37"/>
      <c r="P79" s="38"/>
      <c r="Q79" s="37"/>
      <c r="R79" s="38"/>
      <c r="S79" s="37"/>
      <c r="T79" s="38"/>
      <c r="U79" s="37"/>
      <c r="V79" s="38"/>
      <c r="W79" s="37"/>
      <c r="X79" s="38"/>
      <c r="Y79" s="37"/>
      <c r="Z79" s="38"/>
      <c r="AA79" s="37"/>
      <c r="AB79" s="38"/>
      <c r="AC79" s="37"/>
      <c r="AD79" s="38"/>
      <c r="AE79" s="37"/>
      <c r="AF79" s="38"/>
      <c r="AG79" s="37"/>
      <c r="AH79" s="38"/>
      <c r="AI79" s="37"/>
      <c r="AJ79" s="38"/>
      <c r="AK79" s="37"/>
      <c r="AL79" s="38"/>
      <c r="AM79" s="37"/>
      <c r="AN79" s="38"/>
      <c r="AQ79" s="50"/>
      <c r="AR79" s="50"/>
      <c r="AS79" s="51"/>
      <c r="AT79" s="52"/>
      <c r="AU79" s="52"/>
      <c r="AV79" s="53"/>
      <c r="AW79" s="55"/>
      <c r="AX79" s="56"/>
      <c r="AY79" s="53"/>
      <c r="AZ79" s="55"/>
      <c r="BA79" s="56"/>
    </row>
    <row r="80" s="22" customFormat="1" ht="16.5" spans="1:53">
      <c r="A80" s="27">
        <v>43269</v>
      </c>
      <c r="B80" s="28"/>
      <c r="C80" s="28">
        <f>Q80-R80</f>
        <v>-203</v>
      </c>
      <c r="D80" s="28"/>
      <c r="E80" s="28"/>
      <c r="F80" s="28">
        <f>W80-X80</f>
        <v>-745</v>
      </c>
      <c r="G80" s="28">
        <f>Y80-Z80</f>
        <v>-430</v>
      </c>
      <c r="H80" s="28"/>
      <c r="I80" s="28">
        <f t="shared" si="8"/>
        <v>-1719</v>
      </c>
      <c r="J80" s="28"/>
      <c r="K80" s="28">
        <f t="shared" si="13"/>
        <v>0</v>
      </c>
      <c r="L80" s="39">
        <f t="shared" si="14"/>
        <v>0</v>
      </c>
      <c r="M80" s="39">
        <f t="shared" si="15"/>
        <v>0</v>
      </c>
      <c r="N80" s="39">
        <f t="shared" si="16"/>
        <v>0</v>
      </c>
      <c r="O80" s="40"/>
      <c r="P80" s="41"/>
      <c r="Q80" s="40">
        <v>5243</v>
      </c>
      <c r="R80" s="41">
        <v>5446</v>
      </c>
      <c r="S80" s="40"/>
      <c r="T80" s="41"/>
      <c r="U80" s="40"/>
      <c r="V80" s="41"/>
      <c r="W80" s="40">
        <v>17668</v>
      </c>
      <c r="X80" s="41">
        <v>18413</v>
      </c>
      <c r="Y80" s="40">
        <v>14016</v>
      </c>
      <c r="Z80" s="41">
        <v>14446</v>
      </c>
      <c r="AA80" s="40"/>
      <c r="AB80" s="41"/>
      <c r="AC80" s="40">
        <v>69373</v>
      </c>
      <c r="AD80" s="41">
        <v>71092</v>
      </c>
      <c r="AE80" s="40"/>
      <c r="AF80" s="41"/>
      <c r="AG80" s="40">
        <v>5590</v>
      </c>
      <c r="AH80" s="41">
        <v>5590</v>
      </c>
      <c r="AI80" s="40"/>
      <c r="AJ80" s="41"/>
      <c r="AK80" s="40">
        <v>2107</v>
      </c>
      <c r="AL80" s="41">
        <v>2107</v>
      </c>
      <c r="AM80" s="40"/>
      <c r="AN80" s="41"/>
      <c r="AQ80" s="50" t="e">
        <f>F80*信号概况!#REF!</f>
        <v>#REF!</v>
      </c>
      <c r="AR80" s="50" t="e">
        <f>G80*信号概况!#REF!</f>
        <v>#REF!</v>
      </c>
      <c r="AS80" s="51" t="e">
        <f>I80*信号概况!#REF!</f>
        <v>#REF!</v>
      </c>
      <c r="AT80" s="52" t="e">
        <f>E80*信号概况!#REF!</f>
        <v>#REF!</v>
      </c>
      <c r="AU80" s="52" t="e">
        <f t="shared" si="12"/>
        <v>#REF!</v>
      </c>
      <c r="AV80" s="53" t="e">
        <f>C80*信号概况!#REF!</f>
        <v>#REF!</v>
      </c>
      <c r="AW80" s="55" t="e">
        <f>F80*信号概况!#REF!</f>
        <v>#REF!</v>
      </c>
      <c r="AX80" s="56" t="e">
        <f t="shared" si="17"/>
        <v>#REF!</v>
      </c>
      <c r="AY80" s="53" t="e">
        <f>E80*信号概况!#REF!</f>
        <v>#REF!</v>
      </c>
      <c r="AZ80" s="55" t="e">
        <f>G80*信号概况!#REF!</f>
        <v>#REF!</v>
      </c>
      <c r="BA80" s="56" t="e">
        <f t="shared" si="18"/>
        <v>#REF!</v>
      </c>
    </row>
    <row r="81" ht="16.5" spans="1:53">
      <c r="A81" s="25">
        <v>43270</v>
      </c>
      <c r="B81" s="26"/>
      <c r="C81" s="29">
        <f>Q81-R81</f>
        <v>-203</v>
      </c>
      <c r="D81" s="26"/>
      <c r="E81" s="26"/>
      <c r="F81" s="29">
        <f>W81-X81</f>
        <v>-745</v>
      </c>
      <c r="G81" s="29">
        <f>Y81-Z81</f>
        <v>-934</v>
      </c>
      <c r="H81" s="26"/>
      <c r="I81" s="26">
        <f t="shared" si="8"/>
        <v>-1719</v>
      </c>
      <c r="J81" s="26"/>
      <c r="K81" s="26">
        <f t="shared" si="13"/>
        <v>21</v>
      </c>
      <c r="L81" s="36">
        <f t="shared" si="14"/>
        <v>-31</v>
      </c>
      <c r="M81" s="36">
        <f t="shared" si="15"/>
        <v>0</v>
      </c>
      <c r="N81" s="36">
        <f t="shared" si="16"/>
        <v>0</v>
      </c>
      <c r="O81" s="37"/>
      <c r="P81" s="38"/>
      <c r="Q81" s="37">
        <v>5243</v>
      </c>
      <c r="R81" s="38">
        <v>5446</v>
      </c>
      <c r="S81" s="37"/>
      <c r="T81" s="38"/>
      <c r="U81" s="37"/>
      <c r="V81" s="38"/>
      <c r="W81" s="37">
        <v>17668</v>
      </c>
      <c r="X81" s="38">
        <v>18413</v>
      </c>
      <c r="Y81" s="37">
        <v>13539</v>
      </c>
      <c r="Z81" s="38">
        <v>14473</v>
      </c>
      <c r="AA81" s="37"/>
      <c r="AB81" s="38"/>
      <c r="AC81" s="37">
        <v>69373</v>
      </c>
      <c r="AD81" s="38">
        <v>71092</v>
      </c>
      <c r="AE81" s="37"/>
      <c r="AF81" s="38"/>
      <c r="AG81" s="37">
        <v>5610</v>
      </c>
      <c r="AH81" s="38">
        <v>5589</v>
      </c>
      <c r="AI81" s="37">
        <v>14367</v>
      </c>
      <c r="AJ81" s="38">
        <v>14398</v>
      </c>
      <c r="AK81" s="37">
        <v>2081</v>
      </c>
      <c r="AL81" s="38">
        <v>2081</v>
      </c>
      <c r="AM81" s="37">
        <v>20119</v>
      </c>
      <c r="AN81" s="38">
        <v>20119</v>
      </c>
      <c r="AQ81" s="50" t="e">
        <f>F81*信号概况!#REF!</f>
        <v>#REF!</v>
      </c>
      <c r="AR81" s="50" t="e">
        <f>G81*信号概况!#REF!</f>
        <v>#REF!</v>
      </c>
      <c r="AS81" s="51" t="e">
        <f>I81*信号概况!#REF!</f>
        <v>#REF!</v>
      </c>
      <c r="AT81" s="52" t="e">
        <f>E81*信号概况!#REF!</f>
        <v>#REF!</v>
      </c>
      <c r="AU81" s="52" t="e">
        <f t="shared" si="12"/>
        <v>#REF!</v>
      </c>
      <c r="AV81" s="53" t="e">
        <f>C81*信号概况!#REF!</f>
        <v>#REF!</v>
      </c>
      <c r="AW81" s="55" t="e">
        <f>F81*信号概况!#REF!</f>
        <v>#REF!</v>
      </c>
      <c r="AX81" s="56" t="e">
        <f t="shared" si="17"/>
        <v>#REF!</v>
      </c>
      <c r="AY81" s="53" t="e">
        <f>E81*信号概况!#REF!</f>
        <v>#REF!</v>
      </c>
      <c r="AZ81" s="55" t="e">
        <f>G81*信号概况!#REF!</f>
        <v>#REF!</v>
      </c>
      <c r="BA81" s="56" t="e">
        <f t="shared" si="18"/>
        <v>#REF!</v>
      </c>
    </row>
    <row r="82" s="22" customFormat="1" ht="16.5" spans="1:53">
      <c r="A82" s="27">
        <v>43271</v>
      </c>
      <c r="B82" s="28"/>
      <c r="C82" s="30">
        <f>Q82-R82</f>
        <v>0</v>
      </c>
      <c r="D82" s="28"/>
      <c r="E82" s="28"/>
      <c r="F82" s="30">
        <f>W82-X82</f>
        <v>-3218</v>
      </c>
      <c r="G82" s="30">
        <f>Y82-Z82</f>
        <v>-1736</v>
      </c>
      <c r="H82" s="28"/>
      <c r="I82" s="28">
        <f>AC82-AD82</f>
        <v>-5632</v>
      </c>
      <c r="J82" s="28"/>
      <c r="K82" s="28">
        <f t="shared" si="13"/>
        <v>-14</v>
      </c>
      <c r="L82" s="39">
        <f t="shared" si="14"/>
        <v>0</v>
      </c>
      <c r="M82" s="39">
        <f t="shared" si="15"/>
        <v>0</v>
      </c>
      <c r="N82" s="39">
        <f t="shared" si="16"/>
        <v>0</v>
      </c>
      <c r="O82" s="40"/>
      <c r="P82" s="41"/>
      <c r="Q82" s="40">
        <v>5299</v>
      </c>
      <c r="R82" s="41">
        <v>5299</v>
      </c>
      <c r="S82" s="40"/>
      <c r="T82" s="41"/>
      <c r="U82" s="40"/>
      <c r="V82" s="41"/>
      <c r="W82" s="40">
        <v>15830</v>
      </c>
      <c r="X82" s="41">
        <v>19048</v>
      </c>
      <c r="Y82" s="40">
        <v>12767</v>
      </c>
      <c r="Z82" s="41">
        <v>14503</v>
      </c>
      <c r="AA82" s="40"/>
      <c r="AB82" s="41"/>
      <c r="AC82" s="40">
        <v>65454</v>
      </c>
      <c r="AD82" s="41">
        <v>71086</v>
      </c>
      <c r="AE82" s="40"/>
      <c r="AF82" s="41"/>
      <c r="AG82" s="40">
        <v>5619</v>
      </c>
      <c r="AH82" s="41">
        <v>5633</v>
      </c>
      <c r="AI82" s="40">
        <v>14342</v>
      </c>
      <c r="AJ82" s="41">
        <v>14342</v>
      </c>
      <c r="AK82" s="40">
        <v>2033</v>
      </c>
      <c r="AL82" s="41">
        <v>2033</v>
      </c>
      <c r="AM82" s="40">
        <v>20196</v>
      </c>
      <c r="AN82" s="41">
        <v>20196</v>
      </c>
      <c r="AQ82" s="50" t="e">
        <f>F82*信号概况!#REF!</f>
        <v>#REF!</v>
      </c>
      <c r="AR82" s="50" t="e">
        <f>G82*信号概况!#REF!</f>
        <v>#REF!</v>
      </c>
      <c r="AS82" s="51" t="e">
        <f>I82*信号概况!#REF!</f>
        <v>#REF!</v>
      </c>
      <c r="AT82" s="52" t="e">
        <f>E82*信号概况!#REF!</f>
        <v>#REF!</v>
      </c>
      <c r="AU82" s="52" t="e">
        <f t="shared" si="12"/>
        <v>#REF!</v>
      </c>
      <c r="AV82" s="53" t="e">
        <f>C82*信号概况!#REF!</f>
        <v>#REF!</v>
      </c>
      <c r="AW82" s="55" t="e">
        <f>F82*信号概况!#REF!</f>
        <v>#REF!</v>
      </c>
      <c r="AX82" s="56" t="e">
        <f t="shared" si="17"/>
        <v>#REF!</v>
      </c>
      <c r="AY82" s="53" t="e">
        <f>E82*信号概况!#REF!</f>
        <v>#REF!</v>
      </c>
      <c r="AZ82" s="55" t="e">
        <f>G82*信号概况!#REF!</f>
        <v>#REF!</v>
      </c>
      <c r="BA82" s="56" t="e">
        <f t="shared" si="18"/>
        <v>#REF!</v>
      </c>
    </row>
    <row r="83" ht="16.5" spans="1:53">
      <c r="A83" s="25">
        <v>43272</v>
      </c>
      <c r="B83" s="26"/>
      <c r="C83" s="29">
        <f>Q83-R83</f>
        <v>-24</v>
      </c>
      <c r="D83" s="26"/>
      <c r="E83" s="26"/>
      <c r="F83" s="29">
        <f>W83-X83</f>
        <v>-2047</v>
      </c>
      <c r="G83" s="29">
        <f>Y83-Z83</f>
        <v>-1307</v>
      </c>
      <c r="H83" s="26"/>
      <c r="I83" s="26">
        <f t="shared" ref="I83:I91" si="19">AC83-AD83</f>
        <v>-4692</v>
      </c>
      <c r="J83" s="26"/>
      <c r="K83" s="26">
        <f t="shared" si="13"/>
        <v>0</v>
      </c>
      <c r="L83" s="36">
        <f t="shared" si="14"/>
        <v>28</v>
      </c>
      <c r="M83" s="36">
        <f t="shared" si="15"/>
        <v>0</v>
      </c>
      <c r="N83" s="36">
        <f t="shared" si="16"/>
        <v>0</v>
      </c>
      <c r="O83" s="37"/>
      <c r="P83" s="38"/>
      <c r="Q83" s="37">
        <v>5348</v>
      </c>
      <c r="R83" s="38">
        <v>5372</v>
      </c>
      <c r="S83" s="37"/>
      <c r="T83" s="38"/>
      <c r="U83" s="37"/>
      <c r="V83" s="38"/>
      <c r="W83" s="37">
        <v>17442</v>
      </c>
      <c r="X83" s="38">
        <v>19489</v>
      </c>
      <c r="Y83" s="37">
        <v>13235</v>
      </c>
      <c r="Z83" s="38">
        <v>14542</v>
      </c>
      <c r="AA83" s="37"/>
      <c r="AB83" s="38"/>
      <c r="AC83" s="37">
        <v>66382</v>
      </c>
      <c r="AD83" s="38">
        <v>71074</v>
      </c>
      <c r="AE83" s="37"/>
      <c r="AF83" s="38"/>
      <c r="AG83" s="37">
        <v>5543</v>
      </c>
      <c r="AH83" s="38">
        <v>5543</v>
      </c>
      <c r="AI83" s="37">
        <v>14319</v>
      </c>
      <c r="AJ83" s="38">
        <v>14291</v>
      </c>
      <c r="AK83" s="37">
        <v>2009</v>
      </c>
      <c r="AL83" s="38">
        <v>2009</v>
      </c>
      <c r="AM83" s="37"/>
      <c r="AN83" s="38"/>
      <c r="AQ83" s="50" t="e">
        <f>F83*信号概况!#REF!</f>
        <v>#REF!</v>
      </c>
      <c r="AR83" s="50" t="e">
        <f>G83*信号概况!#REF!</f>
        <v>#REF!</v>
      </c>
      <c r="AS83" s="51" t="e">
        <f>I83*信号概况!#REF!</f>
        <v>#REF!</v>
      </c>
      <c r="AT83" s="52" t="e">
        <f>E83*信号概况!#REF!</f>
        <v>#REF!</v>
      </c>
      <c r="AU83" s="52" t="e">
        <f t="shared" si="12"/>
        <v>#REF!</v>
      </c>
      <c r="AV83" s="53" t="e">
        <f>C83*信号概况!#REF!</f>
        <v>#REF!</v>
      </c>
      <c r="AW83" s="55" t="e">
        <f>F83*信号概况!#REF!</f>
        <v>#REF!</v>
      </c>
      <c r="AX83" s="56" t="e">
        <f t="shared" si="17"/>
        <v>#REF!</v>
      </c>
      <c r="AY83" s="53" t="e">
        <f>E83*信号概况!#REF!</f>
        <v>#REF!</v>
      </c>
      <c r="AZ83" s="55" t="e">
        <f>G83*信号概况!#REF!</f>
        <v>#REF!</v>
      </c>
      <c r="BA83" s="56" t="e">
        <f t="shared" si="18"/>
        <v>#REF!</v>
      </c>
    </row>
    <row r="84" s="22" customFormat="1" ht="16.5" spans="1:53">
      <c r="A84" s="27">
        <v>43273</v>
      </c>
      <c r="B84" s="28"/>
      <c r="C84" s="28">
        <f>Q84-R84</f>
        <v>0</v>
      </c>
      <c r="D84" s="28"/>
      <c r="E84" s="28"/>
      <c r="F84" s="28">
        <f>W84-X84</f>
        <v>-307</v>
      </c>
      <c r="G84" s="28">
        <f>Y84-Z84</f>
        <v>23</v>
      </c>
      <c r="H84" s="28"/>
      <c r="I84" s="28">
        <f t="shared" si="19"/>
        <v>-1228</v>
      </c>
      <c r="J84" s="28"/>
      <c r="K84" s="28">
        <f t="shared" si="13"/>
        <v>3</v>
      </c>
      <c r="L84" s="39">
        <f t="shared" si="14"/>
        <v>0</v>
      </c>
      <c r="M84" s="39">
        <f t="shared" si="15"/>
        <v>0</v>
      </c>
      <c r="N84" s="39">
        <f t="shared" si="16"/>
        <v>0</v>
      </c>
      <c r="O84" s="40"/>
      <c r="P84" s="41"/>
      <c r="Q84" s="40">
        <v>5361</v>
      </c>
      <c r="R84" s="41">
        <v>5361</v>
      </c>
      <c r="S84" s="40"/>
      <c r="T84" s="41"/>
      <c r="U84" s="40"/>
      <c r="V84" s="41"/>
      <c r="W84" s="40">
        <v>19938</v>
      </c>
      <c r="X84" s="41">
        <v>20245</v>
      </c>
      <c r="Y84" s="40">
        <v>14552</v>
      </c>
      <c r="Z84" s="41">
        <v>14529</v>
      </c>
      <c r="AA84" s="40"/>
      <c r="AB84" s="41"/>
      <c r="AC84" s="40">
        <v>70281</v>
      </c>
      <c r="AD84" s="41">
        <v>71509</v>
      </c>
      <c r="AE84" s="40"/>
      <c r="AF84" s="41"/>
      <c r="AG84" s="40">
        <v>5577</v>
      </c>
      <c r="AH84" s="41">
        <v>5574</v>
      </c>
      <c r="AI84" s="40">
        <v>14268</v>
      </c>
      <c r="AJ84" s="41">
        <v>14268</v>
      </c>
      <c r="AK84" s="40">
        <v>1974</v>
      </c>
      <c r="AL84" s="41">
        <v>1974</v>
      </c>
      <c r="AM84" s="40">
        <v>18951</v>
      </c>
      <c r="AN84" s="41">
        <v>18951</v>
      </c>
      <c r="AQ84" s="50" t="e">
        <f>F84*信号概况!#REF!</f>
        <v>#REF!</v>
      </c>
      <c r="AR84" s="50" t="e">
        <f>G84*信号概况!#REF!</f>
        <v>#REF!</v>
      </c>
      <c r="AS84" s="51" t="e">
        <f>I84*信号概况!#REF!</f>
        <v>#REF!</v>
      </c>
      <c r="AT84" s="52" t="e">
        <f>E84*信号概况!#REF!</f>
        <v>#REF!</v>
      </c>
      <c r="AU84" s="52" t="e">
        <f t="shared" si="12"/>
        <v>#REF!</v>
      </c>
      <c r="AV84" s="53" t="e">
        <f>C84*信号概况!#REF!</f>
        <v>#REF!</v>
      </c>
      <c r="AW84" s="55" t="e">
        <f>F84*信号概况!#REF!</f>
        <v>#REF!</v>
      </c>
      <c r="AX84" s="56" t="e">
        <f t="shared" si="17"/>
        <v>#REF!</v>
      </c>
      <c r="AY84" s="53" t="e">
        <f>E84*信号概况!#REF!</f>
        <v>#REF!</v>
      </c>
      <c r="AZ84" s="55" t="e">
        <f>G84*信号概况!#REF!</f>
        <v>#REF!</v>
      </c>
      <c r="BA84" s="56" t="e">
        <f t="shared" si="18"/>
        <v>#REF!</v>
      </c>
    </row>
    <row r="85" ht="16.5" spans="1:53">
      <c r="A85" s="25"/>
      <c r="B85" s="26"/>
      <c r="C85" s="29"/>
      <c r="D85" s="26"/>
      <c r="E85" s="26"/>
      <c r="F85" s="29"/>
      <c r="G85" s="29"/>
      <c r="H85" s="26"/>
      <c r="I85" s="26"/>
      <c r="J85" s="26"/>
      <c r="K85" s="26"/>
      <c r="L85" s="36"/>
      <c r="M85" s="36"/>
      <c r="N85" s="36"/>
      <c r="O85" s="37"/>
      <c r="P85" s="38"/>
      <c r="Q85" s="37"/>
      <c r="R85" s="38"/>
      <c r="S85" s="37"/>
      <c r="T85" s="38"/>
      <c r="U85" s="37"/>
      <c r="V85" s="38"/>
      <c r="W85" s="37"/>
      <c r="X85" s="38"/>
      <c r="Y85" s="37"/>
      <c r="Z85" s="38"/>
      <c r="AA85" s="37"/>
      <c r="AB85" s="38"/>
      <c r="AC85" s="37"/>
      <c r="AD85" s="38"/>
      <c r="AE85" s="37"/>
      <c r="AF85" s="38"/>
      <c r="AG85" s="37"/>
      <c r="AH85" s="38"/>
      <c r="AI85" s="37"/>
      <c r="AJ85" s="38"/>
      <c r="AK85" s="37"/>
      <c r="AL85" s="38"/>
      <c r="AM85" s="37"/>
      <c r="AN85" s="38"/>
      <c r="AQ85" s="50"/>
      <c r="AR85" s="50"/>
      <c r="AS85" s="51"/>
      <c r="AT85" s="52"/>
      <c r="AU85" s="52"/>
      <c r="AV85" s="53"/>
      <c r="AW85" s="55"/>
      <c r="AX85" s="56"/>
      <c r="AY85" s="53"/>
      <c r="AZ85" s="55"/>
      <c r="BA85" s="56"/>
    </row>
    <row r="86" s="22" customFormat="1" ht="16.5" spans="1:53">
      <c r="A86" s="27"/>
      <c r="B86" s="28"/>
      <c r="C86" s="30"/>
      <c r="D86" s="28"/>
      <c r="E86" s="28"/>
      <c r="F86" s="30"/>
      <c r="G86" s="30"/>
      <c r="H86" s="28"/>
      <c r="I86" s="28"/>
      <c r="J86" s="28"/>
      <c r="K86" s="28"/>
      <c r="L86" s="39"/>
      <c r="M86" s="39"/>
      <c r="N86" s="39"/>
      <c r="O86" s="40"/>
      <c r="P86" s="41"/>
      <c r="Q86" s="40"/>
      <c r="R86" s="41"/>
      <c r="S86" s="40"/>
      <c r="T86" s="41"/>
      <c r="U86" s="40"/>
      <c r="V86" s="41"/>
      <c r="W86" s="40"/>
      <c r="X86" s="41"/>
      <c r="Y86" s="40"/>
      <c r="Z86" s="41"/>
      <c r="AA86" s="40"/>
      <c r="AB86" s="41"/>
      <c r="AC86" s="40"/>
      <c r="AD86" s="41"/>
      <c r="AE86" s="40"/>
      <c r="AF86" s="41"/>
      <c r="AG86" s="40"/>
      <c r="AH86" s="41"/>
      <c r="AI86" s="40"/>
      <c r="AJ86" s="41"/>
      <c r="AK86" s="40"/>
      <c r="AL86" s="41"/>
      <c r="AM86" s="40"/>
      <c r="AN86" s="41"/>
      <c r="AQ86" s="50"/>
      <c r="AR86" s="50"/>
      <c r="AS86" s="51"/>
      <c r="AT86" s="52"/>
      <c r="AU86" s="52"/>
      <c r="AV86" s="53"/>
      <c r="AW86" s="55"/>
      <c r="AX86" s="56"/>
      <c r="AY86" s="53"/>
      <c r="AZ86" s="55"/>
      <c r="BA86" s="56"/>
    </row>
    <row r="87" ht="16.5" spans="1:53">
      <c r="A87" s="25">
        <v>43276</v>
      </c>
      <c r="B87" s="26"/>
      <c r="C87" s="29">
        <f>Q87-R87</f>
        <v>0</v>
      </c>
      <c r="D87" s="26"/>
      <c r="E87" s="26"/>
      <c r="F87" s="29">
        <f>W87-X87</f>
        <v>-386</v>
      </c>
      <c r="G87" s="29">
        <f>Y87-Z87</f>
        <v>1</v>
      </c>
      <c r="H87" s="26"/>
      <c r="I87" s="26">
        <f t="shared" si="19"/>
        <v>-1454</v>
      </c>
      <c r="J87" s="26"/>
      <c r="K87" s="26">
        <f t="shared" si="13"/>
        <v>-2</v>
      </c>
      <c r="L87" s="36">
        <f t="shared" si="14"/>
        <v>0</v>
      </c>
      <c r="M87" s="36">
        <f t="shared" si="15"/>
        <v>0</v>
      </c>
      <c r="N87" s="36">
        <f t="shared" si="16"/>
        <v>0</v>
      </c>
      <c r="O87" s="37"/>
      <c r="P87" s="38"/>
      <c r="Q87" s="37">
        <v>5361</v>
      </c>
      <c r="R87" s="38">
        <v>5361</v>
      </c>
      <c r="S87" s="37"/>
      <c r="T87" s="38"/>
      <c r="U87" s="37"/>
      <c r="V87" s="38"/>
      <c r="W87" s="37">
        <v>20081</v>
      </c>
      <c r="X87" s="38">
        <v>20467</v>
      </c>
      <c r="Y87" s="37">
        <v>14688</v>
      </c>
      <c r="Z87" s="38">
        <v>14687</v>
      </c>
      <c r="AA87" s="37"/>
      <c r="AB87" s="38"/>
      <c r="AC87" s="37">
        <v>70206</v>
      </c>
      <c r="AD87" s="38">
        <v>71660</v>
      </c>
      <c r="AE87" s="37"/>
      <c r="AF87" s="38"/>
      <c r="AG87" s="37">
        <v>5593</v>
      </c>
      <c r="AH87" s="38">
        <v>5595</v>
      </c>
      <c r="AI87" s="37"/>
      <c r="AJ87" s="38"/>
      <c r="AK87" s="37">
        <v>2028</v>
      </c>
      <c r="AL87" s="38">
        <v>2028</v>
      </c>
      <c r="AM87" s="37"/>
      <c r="AN87" s="38"/>
      <c r="AQ87" s="50" t="e">
        <f>F87*信号概况!#REF!</f>
        <v>#REF!</v>
      </c>
      <c r="AR87" s="50" t="e">
        <f>G87*信号概况!#REF!</f>
        <v>#REF!</v>
      </c>
      <c r="AS87" s="51" t="e">
        <f>I87*信号概况!#REF!</f>
        <v>#REF!</v>
      </c>
      <c r="AT87" s="52" t="e">
        <f>E87*信号概况!#REF!</f>
        <v>#REF!</v>
      </c>
      <c r="AU87" s="52" t="e">
        <f t="shared" si="12"/>
        <v>#REF!</v>
      </c>
      <c r="AV87" s="53" t="e">
        <f>C87*信号概况!#REF!</f>
        <v>#REF!</v>
      </c>
      <c r="AW87" s="55" t="e">
        <f>F87*信号概况!#REF!</f>
        <v>#REF!</v>
      </c>
      <c r="AX87" s="56" t="e">
        <f t="shared" si="17"/>
        <v>#REF!</v>
      </c>
      <c r="AY87" s="53" t="e">
        <f>E87*信号概况!#REF!</f>
        <v>#REF!</v>
      </c>
      <c r="AZ87" s="55" t="e">
        <f>G87*信号概况!#REF!</f>
        <v>#REF!</v>
      </c>
      <c r="BA87" s="56" t="e">
        <f t="shared" si="18"/>
        <v>#REF!</v>
      </c>
    </row>
    <row r="88" s="22" customFormat="1" ht="16.5" spans="1:53">
      <c r="A88" s="27">
        <v>43277</v>
      </c>
      <c r="B88" s="28"/>
      <c r="C88" s="28">
        <f>Q88-R88</f>
        <v>0</v>
      </c>
      <c r="D88" s="28"/>
      <c r="E88" s="28"/>
      <c r="F88" s="28">
        <f>W88-X88</f>
        <v>0</v>
      </c>
      <c r="G88" s="28">
        <f>Y88-Z88</f>
        <v>-119</v>
      </c>
      <c r="H88" s="28"/>
      <c r="I88" s="28">
        <f t="shared" si="19"/>
        <v>-588</v>
      </c>
      <c r="J88" s="28"/>
      <c r="K88" s="28">
        <f t="shared" si="13"/>
        <v>0</v>
      </c>
      <c r="L88" s="39">
        <f t="shared" si="14"/>
        <v>0</v>
      </c>
      <c r="M88" s="39">
        <f t="shared" si="15"/>
        <v>0</v>
      </c>
      <c r="N88" s="39">
        <f t="shared" si="16"/>
        <v>0</v>
      </c>
      <c r="O88" s="40"/>
      <c r="P88" s="41"/>
      <c r="Q88" s="40">
        <v>5361</v>
      </c>
      <c r="R88" s="41">
        <v>5361</v>
      </c>
      <c r="S88" s="40"/>
      <c r="T88" s="41"/>
      <c r="U88" s="40"/>
      <c r="V88" s="41"/>
      <c r="W88" s="40">
        <v>21194</v>
      </c>
      <c r="X88" s="41">
        <v>21194</v>
      </c>
      <c r="Y88" s="40">
        <v>14573</v>
      </c>
      <c r="Z88" s="41">
        <v>14692</v>
      </c>
      <c r="AA88" s="40"/>
      <c r="AB88" s="41"/>
      <c r="AC88" s="40">
        <v>71523</v>
      </c>
      <c r="AD88" s="41">
        <v>72111</v>
      </c>
      <c r="AE88" s="40"/>
      <c r="AF88" s="41"/>
      <c r="AG88" s="40">
        <v>5638</v>
      </c>
      <c r="AH88" s="41">
        <v>5638</v>
      </c>
      <c r="AI88" s="40">
        <v>14169</v>
      </c>
      <c r="AJ88" s="41">
        <v>14169</v>
      </c>
      <c r="AK88" s="40">
        <v>2047</v>
      </c>
      <c r="AL88" s="41">
        <v>2047</v>
      </c>
      <c r="AM88" s="40"/>
      <c r="AN88" s="41"/>
      <c r="AQ88" s="50" t="e">
        <f>F88*信号概况!#REF!</f>
        <v>#REF!</v>
      </c>
      <c r="AR88" s="50" t="e">
        <f>G88*信号概况!#REF!</f>
        <v>#REF!</v>
      </c>
      <c r="AS88" s="51" t="e">
        <f>I88*信号概况!#REF!</f>
        <v>#REF!</v>
      </c>
      <c r="AT88" s="52" t="e">
        <f>E88*信号概况!#REF!</f>
        <v>#REF!</v>
      </c>
      <c r="AU88" s="52" t="e">
        <f t="shared" si="12"/>
        <v>#REF!</v>
      </c>
      <c r="AV88" s="53" t="e">
        <f>C88*信号概况!#REF!</f>
        <v>#REF!</v>
      </c>
      <c r="AW88" s="55" t="e">
        <f>F88*信号概况!#REF!</f>
        <v>#REF!</v>
      </c>
      <c r="AX88" s="56" t="e">
        <f t="shared" si="17"/>
        <v>#REF!</v>
      </c>
      <c r="AY88" s="53" t="e">
        <f>E88*信号概况!#REF!</f>
        <v>#REF!</v>
      </c>
      <c r="AZ88" s="55" t="e">
        <f>G88*信号概况!#REF!</f>
        <v>#REF!</v>
      </c>
      <c r="BA88" s="56" t="e">
        <f t="shared" si="18"/>
        <v>#REF!</v>
      </c>
    </row>
    <row r="89" ht="16.5" spans="1:53">
      <c r="A89" s="25">
        <v>43278</v>
      </c>
      <c r="B89" s="26"/>
      <c r="C89" s="29">
        <f>Q89-R89</f>
        <v>0</v>
      </c>
      <c r="D89" s="26"/>
      <c r="E89" s="26"/>
      <c r="F89" s="29">
        <f>W89-X89</f>
        <v>-35</v>
      </c>
      <c r="G89" s="29">
        <f>Y89-Z89</f>
        <v>-742</v>
      </c>
      <c r="H89" s="26"/>
      <c r="I89" s="26">
        <f t="shared" si="19"/>
        <v>0</v>
      </c>
      <c r="J89" s="26"/>
      <c r="K89" s="26">
        <f t="shared" si="13"/>
        <v>0</v>
      </c>
      <c r="L89" s="36">
        <f t="shared" si="14"/>
        <v>116</v>
      </c>
      <c r="M89" s="36">
        <f t="shared" si="15"/>
        <v>0</v>
      </c>
      <c r="N89" s="36">
        <f t="shared" si="16"/>
        <v>0</v>
      </c>
      <c r="O89" s="37"/>
      <c r="P89" s="38"/>
      <c r="Q89" s="37">
        <v>5361</v>
      </c>
      <c r="R89" s="38">
        <v>5361</v>
      </c>
      <c r="S89" s="37"/>
      <c r="T89" s="38"/>
      <c r="U89" s="37"/>
      <c r="V89" s="38"/>
      <c r="W89" s="37">
        <v>21748</v>
      </c>
      <c r="X89" s="38">
        <v>21783</v>
      </c>
      <c r="Y89" s="37">
        <v>13966</v>
      </c>
      <c r="Z89" s="38">
        <v>14708</v>
      </c>
      <c r="AA89" s="37"/>
      <c r="AB89" s="38"/>
      <c r="AC89" s="37">
        <v>72272</v>
      </c>
      <c r="AD89" s="38">
        <v>72272</v>
      </c>
      <c r="AE89" s="37"/>
      <c r="AF89" s="38"/>
      <c r="AG89" s="37"/>
      <c r="AH89" s="38"/>
      <c r="AI89" s="37">
        <v>14345</v>
      </c>
      <c r="AJ89" s="38">
        <v>14229</v>
      </c>
      <c r="AK89" s="37">
        <v>2100</v>
      </c>
      <c r="AL89" s="38">
        <v>2100</v>
      </c>
      <c r="AM89" s="37">
        <v>19000</v>
      </c>
      <c r="AN89" s="38">
        <v>19000</v>
      </c>
      <c r="AQ89" s="50" t="e">
        <f>F89*信号概况!#REF!</f>
        <v>#REF!</v>
      </c>
      <c r="AR89" s="50" t="e">
        <f>G89*信号概况!#REF!</f>
        <v>#REF!</v>
      </c>
      <c r="AS89" s="51" t="e">
        <f>I89*信号概况!#REF!</f>
        <v>#REF!</v>
      </c>
      <c r="AT89" s="52" t="e">
        <f>E89*信号概况!#REF!</f>
        <v>#REF!</v>
      </c>
      <c r="AU89" s="52" t="e">
        <f t="shared" si="12"/>
        <v>#REF!</v>
      </c>
      <c r="AV89" s="53" t="e">
        <f>C89*信号概况!#REF!</f>
        <v>#REF!</v>
      </c>
      <c r="AW89" s="55" t="e">
        <f>F89*信号概况!#REF!</f>
        <v>#REF!</v>
      </c>
      <c r="AX89" s="56" t="e">
        <f t="shared" si="17"/>
        <v>#REF!</v>
      </c>
      <c r="AY89" s="53" t="e">
        <f>E89*信号概况!#REF!</f>
        <v>#REF!</v>
      </c>
      <c r="AZ89" s="55" t="e">
        <f>G89*信号概况!#REF!</f>
        <v>#REF!</v>
      </c>
      <c r="BA89" s="56" t="e">
        <f t="shared" si="18"/>
        <v>#REF!</v>
      </c>
    </row>
    <row r="90" s="22" customFormat="1" ht="16.5" spans="1:53">
      <c r="A90" s="27">
        <v>43279</v>
      </c>
      <c r="B90" s="28"/>
      <c r="C90" s="30">
        <f>Q90-R90</f>
        <v>0</v>
      </c>
      <c r="D90" s="28"/>
      <c r="E90" s="28"/>
      <c r="F90" s="30">
        <f>W90-X90</f>
        <v>-115</v>
      </c>
      <c r="G90" s="30">
        <f>Y90-Z90</f>
        <v>-785</v>
      </c>
      <c r="H90" s="28"/>
      <c r="I90" s="28">
        <f t="shared" si="19"/>
        <v>0</v>
      </c>
      <c r="J90" s="28"/>
      <c r="K90" s="28">
        <f t="shared" si="13"/>
        <v>0</v>
      </c>
      <c r="L90" s="39">
        <f t="shared" si="14"/>
        <v>47</v>
      </c>
      <c r="M90" s="39">
        <f t="shared" si="15"/>
        <v>0</v>
      </c>
      <c r="N90" s="39">
        <f t="shared" si="16"/>
        <v>0</v>
      </c>
      <c r="O90" s="40"/>
      <c r="P90" s="41"/>
      <c r="Q90" s="40">
        <v>5345</v>
      </c>
      <c r="R90" s="41">
        <v>5345</v>
      </c>
      <c r="S90" s="40"/>
      <c r="T90" s="41"/>
      <c r="U90" s="40"/>
      <c r="V90" s="41"/>
      <c r="W90" s="40">
        <v>21938</v>
      </c>
      <c r="X90" s="41">
        <v>22053</v>
      </c>
      <c r="Y90" s="40">
        <v>13973</v>
      </c>
      <c r="Z90" s="41">
        <v>14758</v>
      </c>
      <c r="AA90" s="40"/>
      <c r="AB90" s="41"/>
      <c r="AC90" s="40">
        <v>72454</v>
      </c>
      <c r="AD90" s="41">
        <v>72454</v>
      </c>
      <c r="AE90" s="40"/>
      <c r="AF90" s="41"/>
      <c r="AG90" s="40"/>
      <c r="AH90" s="41"/>
      <c r="AI90" s="40">
        <v>14389</v>
      </c>
      <c r="AJ90" s="41">
        <v>14342</v>
      </c>
      <c r="AK90" s="40">
        <v>2108</v>
      </c>
      <c r="AL90" s="41">
        <v>2108</v>
      </c>
      <c r="AM90" s="40">
        <v>19300</v>
      </c>
      <c r="AN90" s="41">
        <v>19300</v>
      </c>
      <c r="AQ90" s="50" t="e">
        <f>F90*信号概况!#REF!</f>
        <v>#REF!</v>
      </c>
      <c r="AR90" s="50" t="e">
        <f>G90*信号概况!#REF!</f>
        <v>#REF!</v>
      </c>
      <c r="AS90" s="51" t="e">
        <f>I90*信号概况!#REF!</f>
        <v>#REF!</v>
      </c>
      <c r="AT90" s="52" t="e">
        <f>E90*信号概况!#REF!</f>
        <v>#REF!</v>
      </c>
      <c r="AU90" s="52" t="e">
        <f t="shared" si="12"/>
        <v>#REF!</v>
      </c>
      <c r="AV90" s="53" t="e">
        <f>C90*信号概况!#REF!</f>
        <v>#REF!</v>
      </c>
      <c r="AW90" s="55" t="e">
        <f>F90*信号概况!#REF!</f>
        <v>#REF!</v>
      </c>
      <c r="AX90" s="56" t="e">
        <f t="shared" si="17"/>
        <v>#REF!</v>
      </c>
      <c r="AY90" s="53" t="e">
        <f>E90*信号概况!#REF!</f>
        <v>#REF!</v>
      </c>
      <c r="AZ90" s="55" t="e">
        <f>G90*信号概况!#REF!</f>
        <v>#REF!</v>
      </c>
      <c r="BA90" s="56" t="e">
        <f t="shared" si="18"/>
        <v>#REF!</v>
      </c>
    </row>
    <row r="91" ht="16.5" spans="1:53">
      <c r="A91" s="25">
        <v>43280</v>
      </c>
      <c r="B91" s="26"/>
      <c r="C91" s="29">
        <f>Q91-R91</f>
        <v>13</v>
      </c>
      <c r="D91" s="26"/>
      <c r="E91" s="26"/>
      <c r="F91" s="29">
        <f>W91-X91</f>
        <v>-660</v>
      </c>
      <c r="G91" s="29">
        <f>Y91-Z91</f>
        <v>-35</v>
      </c>
      <c r="H91" s="26"/>
      <c r="I91" s="26">
        <f t="shared" si="19"/>
        <v>0</v>
      </c>
      <c r="J91" s="26"/>
      <c r="K91" s="26">
        <f t="shared" si="13"/>
        <v>0</v>
      </c>
      <c r="L91" s="36">
        <f t="shared" si="14"/>
        <v>61</v>
      </c>
      <c r="M91" s="36">
        <f t="shared" si="15"/>
        <v>0</v>
      </c>
      <c r="N91" s="36">
        <f t="shared" si="16"/>
        <v>0</v>
      </c>
      <c r="O91" s="37"/>
      <c r="P91" s="38"/>
      <c r="Q91" s="37">
        <v>5400</v>
      </c>
      <c r="R91" s="38">
        <v>5387</v>
      </c>
      <c r="S91" s="37"/>
      <c r="T91" s="38"/>
      <c r="U91" s="37"/>
      <c r="V91" s="38"/>
      <c r="W91" s="37">
        <v>22475</v>
      </c>
      <c r="X91" s="38">
        <v>23135</v>
      </c>
      <c r="Y91" s="37">
        <v>14792</v>
      </c>
      <c r="Z91" s="38">
        <v>14827</v>
      </c>
      <c r="AA91" s="37"/>
      <c r="AB91" s="38"/>
      <c r="AC91" s="37">
        <v>72468</v>
      </c>
      <c r="AD91" s="38">
        <v>72468</v>
      </c>
      <c r="AE91" s="37"/>
      <c r="AF91" s="38"/>
      <c r="AG91" s="37">
        <v>5719</v>
      </c>
      <c r="AH91" s="38">
        <v>5719</v>
      </c>
      <c r="AI91" s="37">
        <v>14449</v>
      </c>
      <c r="AJ91" s="38">
        <v>14388</v>
      </c>
      <c r="AK91" s="37">
        <v>2000</v>
      </c>
      <c r="AL91" s="38">
        <v>2000</v>
      </c>
      <c r="AM91" s="37">
        <v>19472</v>
      </c>
      <c r="AN91" s="38">
        <v>19472</v>
      </c>
      <c r="AQ91" s="50" t="e">
        <f>F91*信号概况!#REF!</f>
        <v>#REF!</v>
      </c>
      <c r="AR91" s="50" t="e">
        <f>G91*信号概况!#REF!</f>
        <v>#REF!</v>
      </c>
      <c r="AS91" s="51" t="e">
        <f>I91*信号概况!#REF!</f>
        <v>#REF!</v>
      </c>
      <c r="AT91" s="52" t="e">
        <f>E91*信号概况!#REF!</f>
        <v>#REF!</v>
      </c>
      <c r="AU91" s="52" t="e">
        <f t="shared" si="12"/>
        <v>#REF!</v>
      </c>
      <c r="AV91" s="53" t="e">
        <f>C91*信号概况!#REF!</f>
        <v>#REF!</v>
      </c>
      <c r="AW91" s="55" t="e">
        <f>F91*信号概况!#REF!</f>
        <v>#REF!</v>
      </c>
      <c r="AX91" s="56" t="e">
        <f t="shared" si="17"/>
        <v>#REF!</v>
      </c>
      <c r="AY91" s="53" t="e">
        <f>E91*信号概况!#REF!</f>
        <v>#REF!</v>
      </c>
      <c r="AZ91" s="55" t="e">
        <f>G91*信号概况!#REF!</f>
        <v>#REF!</v>
      </c>
      <c r="BA91" s="56" t="e">
        <f t="shared" si="18"/>
        <v>#REF!</v>
      </c>
    </row>
    <row r="92" s="22" customFormat="1" ht="16.5" spans="1:53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39"/>
      <c r="M92" s="39"/>
      <c r="N92" s="39"/>
      <c r="O92" s="40"/>
      <c r="P92" s="41"/>
      <c r="Q92" s="40"/>
      <c r="R92" s="41"/>
      <c r="S92" s="40"/>
      <c r="T92" s="41"/>
      <c r="U92" s="40"/>
      <c r="V92" s="41"/>
      <c r="W92" s="40"/>
      <c r="X92" s="41"/>
      <c r="Y92" s="40"/>
      <c r="Z92" s="41"/>
      <c r="AA92" s="40"/>
      <c r="AB92" s="41"/>
      <c r="AC92" s="40"/>
      <c r="AD92" s="41"/>
      <c r="AE92" s="40"/>
      <c r="AF92" s="41"/>
      <c r="AG92" s="40"/>
      <c r="AH92" s="41"/>
      <c r="AI92" s="40"/>
      <c r="AJ92" s="41"/>
      <c r="AK92" s="40"/>
      <c r="AL92" s="41"/>
      <c r="AM92" s="40"/>
      <c r="AN92" s="41"/>
      <c r="AQ92" s="50"/>
      <c r="AR92" s="50"/>
      <c r="AS92" s="51"/>
      <c r="AT92" s="52"/>
      <c r="AU92" s="52"/>
      <c r="AV92" s="53"/>
      <c r="AW92" s="55"/>
      <c r="AX92" s="56"/>
      <c r="AY92" s="53"/>
      <c r="AZ92" s="55"/>
      <c r="BA92" s="56"/>
    </row>
    <row r="93" ht="16.5" spans="1:53">
      <c r="A93" s="25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6"/>
      <c r="M93" s="36"/>
      <c r="N93" s="36"/>
      <c r="O93" s="37"/>
      <c r="P93" s="38"/>
      <c r="Q93" s="37"/>
      <c r="R93" s="38"/>
      <c r="S93" s="37"/>
      <c r="T93" s="38"/>
      <c r="U93" s="37"/>
      <c r="V93" s="38"/>
      <c r="W93" s="37"/>
      <c r="X93" s="38"/>
      <c r="Y93" s="37"/>
      <c r="Z93" s="38"/>
      <c r="AA93" s="37"/>
      <c r="AB93" s="38"/>
      <c r="AC93" s="37"/>
      <c r="AD93" s="38"/>
      <c r="AE93" s="37"/>
      <c r="AF93" s="38"/>
      <c r="AG93" s="37"/>
      <c r="AH93" s="38"/>
      <c r="AI93" s="37"/>
      <c r="AJ93" s="38"/>
      <c r="AK93" s="37"/>
      <c r="AL93" s="38"/>
      <c r="AM93" s="37"/>
      <c r="AN93" s="38"/>
      <c r="AQ93" s="50"/>
      <c r="AR93" s="50"/>
      <c r="AS93" s="51"/>
      <c r="AT93" s="52"/>
      <c r="AU93" s="52"/>
      <c r="AV93" s="53"/>
      <c r="AW93" s="55"/>
      <c r="AX93" s="56"/>
      <c r="AY93" s="53"/>
      <c r="AZ93" s="55"/>
      <c r="BA93" s="56"/>
    </row>
    <row r="94" s="22" customFormat="1" ht="16.5" spans="1:53">
      <c r="A94" s="27">
        <v>43283</v>
      </c>
      <c r="B94" s="28"/>
      <c r="C94" s="28">
        <f>Q94-R94</f>
        <v>0</v>
      </c>
      <c r="D94" s="28"/>
      <c r="E94" s="28"/>
      <c r="F94" s="28">
        <f>W94-X94</f>
        <v>-2201</v>
      </c>
      <c r="G94" s="28">
        <f>Y94-Z94</f>
        <v>-31</v>
      </c>
      <c r="H94" s="28"/>
      <c r="I94" s="28">
        <f t="shared" si="8"/>
        <v>-52</v>
      </c>
      <c r="J94" s="28"/>
      <c r="K94" s="28">
        <f t="shared" si="13"/>
        <v>2</v>
      </c>
      <c r="L94" s="39">
        <f t="shared" si="14"/>
        <v>0</v>
      </c>
      <c r="M94" s="39">
        <f t="shared" si="15"/>
        <v>0</v>
      </c>
      <c r="N94" s="39">
        <f t="shared" si="16"/>
        <v>0</v>
      </c>
      <c r="O94" s="40"/>
      <c r="P94" s="41"/>
      <c r="Q94" s="40">
        <v>5349</v>
      </c>
      <c r="R94" s="41">
        <v>5349</v>
      </c>
      <c r="S94" s="40"/>
      <c r="T94" s="41"/>
      <c r="U94" s="40"/>
      <c r="V94" s="41"/>
      <c r="W94" s="40">
        <v>21177</v>
      </c>
      <c r="X94" s="41">
        <v>23378</v>
      </c>
      <c r="Y94" s="40">
        <v>14835</v>
      </c>
      <c r="Z94" s="41">
        <v>14866</v>
      </c>
      <c r="AA94" s="40"/>
      <c r="AB94" s="41"/>
      <c r="AC94" s="40">
        <v>72646</v>
      </c>
      <c r="AD94" s="41">
        <v>72698</v>
      </c>
      <c r="AE94" s="40"/>
      <c r="AF94" s="41"/>
      <c r="AG94" s="40">
        <v>4996</v>
      </c>
      <c r="AH94" s="41">
        <v>4994</v>
      </c>
      <c r="AI94" s="40">
        <v>14341</v>
      </c>
      <c r="AJ94" s="41">
        <v>14341</v>
      </c>
      <c r="AK94" s="40">
        <v>1994</v>
      </c>
      <c r="AL94" s="41">
        <v>1994</v>
      </c>
      <c r="AM94" s="40"/>
      <c r="AN94" s="41"/>
      <c r="AQ94" s="50" t="e">
        <f>F94*信号概况!#REF!</f>
        <v>#REF!</v>
      </c>
      <c r="AR94" s="50" t="e">
        <f>G94*信号概况!#REF!</f>
        <v>#REF!</v>
      </c>
      <c r="AS94" s="51" t="e">
        <f>I94*信号概况!#REF!</f>
        <v>#REF!</v>
      </c>
      <c r="AT94" s="52" t="e">
        <f>E94*信号概况!#REF!</f>
        <v>#REF!</v>
      </c>
      <c r="AU94" s="52" t="e">
        <f t="shared" si="12"/>
        <v>#REF!</v>
      </c>
      <c r="AV94" s="53" t="e">
        <f>C94*信号概况!#REF!</f>
        <v>#REF!</v>
      </c>
      <c r="AW94" s="55" t="e">
        <f>F94*信号概况!#REF!</f>
        <v>#REF!</v>
      </c>
      <c r="AX94" s="56" t="e">
        <f t="shared" si="17"/>
        <v>#REF!</v>
      </c>
      <c r="AY94" s="53" t="e">
        <f>E94*信号概况!#REF!</f>
        <v>#REF!</v>
      </c>
      <c r="AZ94" s="55" t="e">
        <f>G94*信号概况!#REF!</f>
        <v>#REF!</v>
      </c>
      <c r="BA94" s="56" t="e">
        <f t="shared" si="18"/>
        <v>#REF!</v>
      </c>
    </row>
    <row r="95" ht="16.5" spans="1:53">
      <c r="A95" s="25">
        <v>43284</v>
      </c>
      <c r="B95" s="26"/>
      <c r="C95" s="29">
        <f>Q95-R95</f>
        <v>0</v>
      </c>
      <c r="D95" s="26"/>
      <c r="E95" s="26"/>
      <c r="F95" s="29">
        <f>W95-X95</f>
        <v>-237</v>
      </c>
      <c r="G95" s="29">
        <f>Y95-Z95</f>
        <v>-55</v>
      </c>
      <c r="H95" s="26"/>
      <c r="I95" s="26">
        <f t="shared" si="8"/>
        <v>-49</v>
      </c>
      <c r="J95" s="26"/>
      <c r="K95" s="26">
        <f t="shared" si="13"/>
        <v>17</v>
      </c>
      <c r="L95" s="36">
        <f t="shared" si="14"/>
        <v>0</v>
      </c>
      <c r="M95" s="36">
        <f t="shared" si="15"/>
        <v>0</v>
      </c>
      <c r="N95" s="36">
        <f t="shared" si="16"/>
        <v>0</v>
      </c>
      <c r="O95" s="37"/>
      <c r="P95" s="38"/>
      <c r="Q95" s="37">
        <v>5349</v>
      </c>
      <c r="R95" s="38">
        <v>5349</v>
      </c>
      <c r="S95" s="37"/>
      <c r="T95" s="38"/>
      <c r="U95" s="37"/>
      <c r="V95" s="38"/>
      <c r="W95" s="37">
        <v>23993</v>
      </c>
      <c r="X95" s="38">
        <v>24230</v>
      </c>
      <c r="Y95" s="37">
        <v>14985</v>
      </c>
      <c r="Z95" s="38">
        <v>15040</v>
      </c>
      <c r="AA95" s="37"/>
      <c r="AB95" s="38"/>
      <c r="AC95" s="37">
        <v>72784</v>
      </c>
      <c r="AD95" s="38">
        <v>72833</v>
      </c>
      <c r="AE95" s="37"/>
      <c r="AF95" s="38"/>
      <c r="AG95" s="37">
        <v>5053</v>
      </c>
      <c r="AH95" s="38">
        <v>5036</v>
      </c>
      <c r="AI95" s="37"/>
      <c r="AJ95" s="38"/>
      <c r="AK95" s="37">
        <v>2001</v>
      </c>
      <c r="AL95" s="38">
        <v>2001</v>
      </c>
      <c r="AM95" s="37">
        <v>19686</v>
      </c>
      <c r="AN95" s="38">
        <v>19686</v>
      </c>
      <c r="AQ95" s="50" t="e">
        <f>F95*信号概况!#REF!</f>
        <v>#REF!</v>
      </c>
      <c r="AR95" s="50" t="e">
        <f>G95*信号概况!#REF!</f>
        <v>#REF!</v>
      </c>
      <c r="AS95" s="51" t="e">
        <f>I95*信号概况!#REF!</f>
        <v>#REF!</v>
      </c>
      <c r="AT95" s="52" t="e">
        <f>E95*信号概况!#REF!</f>
        <v>#REF!</v>
      </c>
      <c r="AU95" s="52" t="e">
        <f t="shared" si="12"/>
        <v>#REF!</v>
      </c>
      <c r="AV95" s="53" t="e">
        <f>C95*信号概况!#REF!</f>
        <v>#REF!</v>
      </c>
      <c r="AW95" s="55" t="e">
        <f>F95*信号概况!#REF!</f>
        <v>#REF!</v>
      </c>
      <c r="AX95" s="56" t="e">
        <f t="shared" si="17"/>
        <v>#REF!</v>
      </c>
      <c r="AY95" s="53" t="e">
        <f>E95*信号概况!#REF!</f>
        <v>#REF!</v>
      </c>
      <c r="AZ95" s="55" t="e">
        <f>G95*信号概况!#REF!</f>
        <v>#REF!</v>
      </c>
      <c r="BA95" s="56" t="e">
        <f t="shared" si="18"/>
        <v>#REF!</v>
      </c>
    </row>
    <row r="96" s="22" customFormat="1" ht="16.5" spans="1:53">
      <c r="A96" s="27">
        <v>43285</v>
      </c>
      <c r="B96" s="28"/>
      <c r="C96" s="30">
        <f>Q96-R96</f>
        <v>0</v>
      </c>
      <c r="D96" s="28"/>
      <c r="E96" s="28"/>
      <c r="F96" s="30">
        <f>W96-X96</f>
        <v>0</v>
      </c>
      <c r="G96" s="30">
        <f>Y96-Z96</f>
        <v>-1025</v>
      </c>
      <c r="H96" s="28"/>
      <c r="I96" s="28">
        <f t="shared" si="8"/>
        <v>-184</v>
      </c>
      <c r="J96" s="28"/>
      <c r="K96" s="28">
        <f t="shared" si="13"/>
        <v>0</v>
      </c>
      <c r="L96" s="39">
        <f t="shared" si="14"/>
        <v>0</v>
      </c>
      <c r="M96" s="39">
        <f t="shared" si="15"/>
        <v>0</v>
      </c>
      <c r="N96" s="39">
        <f t="shared" si="16"/>
        <v>0</v>
      </c>
      <c r="O96" s="40"/>
      <c r="P96" s="41"/>
      <c r="Q96" s="40">
        <v>5349</v>
      </c>
      <c r="R96" s="41">
        <v>5349</v>
      </c>
      <c r="S96" s="40"/>
      <c r="T96" s="41"/>
      <c r="U96" s="40"/>
      <c r="V96" s="41"/>
      <c r="W96" s="40">
        <v>24658</v>
      </c>
      <c r="X96" s="41">
        <v>24658</v>
      </c>
      <c r="Y96" s="40">
        <v>14078</v>
      </c>
      <c r="Z96" s="41">
        <v>15103</v>
      </c>
      <c r="AA96" s="40"/>
      <c r="AB96" s="41"/>
      <c r="AC96" s="40">
        <v>72704</v>
      </c>
      <c r="AD96" s="41">
        <v>72888</v>
      </c>
      <c r="AE96" s="40"/>
      <c r="AF96" s="41"/>
      <c r="AG96" s="40">
        <v>5038</v>
      </c>
      <c r="AH96" s="41">
        <v>5038</v>
      </c>
      <c r="AI96" s="40">
        <v>14288</v>
      </c>
      <c r="AJ96" s="41">
        <v>14288</v>
      </c>
      <c r="AK96" s="40">
        <v>2003</v>
      </c>
      <c r="AL96" s="41">
        <v>2003</v>
      </c>
      <c r="AM96" s="40"/>
      <c r="AN96" s="41"/>
      <c r="AQ96" s="50" t="e">
        <f>F96*信号概况!#REF!</f>
        <v>#REF!</v>
      </c>
      <c r="AR96" s="50" t="e">
        <f>G96*信号概况!#REF!</f>
        <v>#REF!</v>
      </c>
      <c r="AS96" s="51" t="e">
        <f>I96*信号概况!#REF!</f>
        <v>#REF!</v>
      </c>
      <c r="AT96" s="52" t="e">
        <f>E96*信号概况!#REF!</f>
        <v>#REF!</v>
      </c>
      <c r="AU96" s="52" t="e">
        <f t="shared" si="12"/>
        <v>#REF!</v>
      </c>
      <c r="AV96" s="53" t="e">
        <f>C96*信号概况!#REF!</f>
        <v>#REF!</v>
      </c>
      <c r="AW96" s="55" t="e">
        <f>F96*信号概况!#REF!</f>
        <v>#REF!</v>
      </c>
      <c r="AX96" s="56" t="e">
        <f t="shared" si="17"/>
        <v>#REF!</v>
      </c>
      <c r="AY96" s="53" t="e">
        <f>E96*信号概况!#REF!</f>
        <v>#REF!</v>
      </c>
      <c r="AZ96" s="55" t="e">
        <f>G96*信号概况!#REF!</f>
        <v>#REF!</v>
      </c>
      <c r="BA96" s="56" t="e">
        <f t="shared" si="18"/>
        <v>#REF!</v>
      </c>
    </row>
    <row r="97" ht="16.5" spans="1:53">
      <c r="A97" s="25">
        <v>43286</v>
      </c>
      <c r="B97" s="26"/>
      <c r="C97" s="29">
        <f>Q97-R97</f>
        <v>0</v>
      </c>
      <c r="D97" s="26"/>
      <c r="E97" s="26"/>
      <c r="F97" s="29">
        <f>W97-X97</f>
        <v>0</v>
      </c>
      <c r="G97" s="29">
        <f>Y97-Z97</f>
        <v>-54</v>
      </c>
      <c r="H97" s="26"/>
      <c r="I97" s="26">
        <f t="shared" si="8"/>
        <v>0</v>
      </c>
      <c r="J97" s="26"/>
      <c r="K97" s="26">
        <f t="shared" si="13"/>
        <v>0</v>
      </c>
      <c r="L97" s="36">
        <f t="shared" si="14"/>
        <v>14</v>
      </c>
      <c r="M97" s="36">
        <f t="shared" si="15"/>
        <v>0</v>
      </c>
      <c r="N97" s="36">
        <f t="shared" si="16"/>
        <v>0</v>
      </c>
      <c r="O97" s="37"/>
      <c r="P97" s="38"/>
      <c r="Q97" s="37">
        <v>5349</v>
      </c>
      <c r="R97" s="38">
        <v>5349</v>
      </c>
      <c r="S97" s="37"/>
      <c r="T97" s="38"/>
      <c r="U97" s="37"/>
      <c r="V97" s="38"/>
      <c r="W97" s="37">
        <v>25113</v>
      </c>
      <c r="X97" s="38">
        <v>25113</v>
      </c>
      <c r="Y97" s="37">
        <v>15133</v>
      </c>
      <c r="Z97" s="38">
        <v>15187</v>
      </c>
      <c r="AA97" s="37"/>
      <c r="AB97" s="38"/>
      <c r="AC97" s="37">
        <v>73000</v>
      </c>
      <c r="AD97" s="38">
        <v>73000</v>
      </c>
      <c r="AE97" s="37"/>
      <c r="AF97" s="38"/>
      <c r="AG97" s="37"/>
      <c r="AH97" s="38"/>
      <c r="AI97" s="37">
        <v>14299</v>
      </c>
      <c r="AJ97" s="38">
        <v>14285</v>
      </c>
      <c r="AK97" s="37">
        <v>1979</v>
      </c>
      <c r="AL97" s="38">
        <v>1979</v>
      </c>
      <c r="AM97" s="37"/>
      <c r="AN97" s="38"/>
      <c r="AQ97" s="50" t="e">
        <f>F97*信号概况!#REF!</f>
        <v>#REF!</v>
      </c>
      <c r="AR97" s="50" t="e">
        <f>G97*信号概况!#REF!</f>
        <v>#REF!</v>
      </c>
      <c r="AS97" s="51" t="e">
        <f>I97*信号概况!#REF!</f>
        <v>#REF!</v>
      </c>
      <c r="AT97" s="52" t="e">
        <f>E97*信号概况!#REF!</f>
        <v>#REF!</v>
      </c>
      <c r="AU97" s="52" t="e">
        <f t="shared" si="12"/>
        <v>#REF!</v>
      </c>
      <c r="AV97" s="53" t="e">
        <f>C97*信号概况!#REF!</f>
        <v>#REF!</v>
      </c>
      <c r="AW97" s="55" t="e">
        <f>F97*信号概况!#REF!</f>
        <v>#REF!</v>
      </c>
      <c r="AX97" s="56" t="e">
        <f t="shared" si="17"/>
        <v>#REF!</v>
      </c>
      <c r="AY97" s="53" t="e">
        <f>E97*信号概况!#REF!</f>
        <v>#REF!</v>
      </c>
      <c r="AZ97" s="55" t="e">
        <f>G97*信号概况!#REF!</f>
        <v>#REF!</v>
      </c>
      <c r="BA97" s="56" t="e">
        <f t="shared" si="18"/>
        <v>#REF!</v>
      </c>
    </row>
    <row r="98" s="22" customFormat="1" ht="16.5" spans="1:53">
      <c r="A98" s="27">
        <v>43287</v>
      </c>
      <c r="B98" s="28"/>
      <c r="C98" s="28">
        <f>Q98-R98</f>
        <v>12</v>
      </c>
      <c r="D98" s="28"/>
      <c r="E98" s="28"/>
      <c r="F98" s="28">
        <f>W98-X98</f>
        <v>31</v>
      </c>
      <c r="G98" s="28">
        <f>Y98-Z98</f>
        <v>5</v>
      </c>
      <c r="H98" s="28"/>
      <c r="I98" s="28">
        <f t="shared" si="8"/>
        <v>-46</v>
      </c>
      <c r="J98" s="28"/>
      <c r="K98" s="28">
        <f t="shared" si="13"/>
        <v>13</v>
      </c>
      <c r="L98" s="39">
        <f t="shared" si="14"/>
        <v>13</v>
      </c>
      <c r="M98" s="39">
        <f t="shared" si="15"/>
        <v>0</v>
      </c>
      <c r="N98" s="39">
        <f t="shared" si="16"/>
        <v>0</v>
      </c>
      <c r="O98" s="40"/>
      <c r="P98" s="41"/>
      <c r="Q98" s="40">
        <v>5375</v>
      </c>
      <c r="R98" s="41">
        <v>5363</v>
      </c>
      <c r="S98" s="40"/>
      <c r="T98" s="41"/>
      <c r="U98" s="40"/>
      <c r="V98" s="41"/>
      <c r="W98" s="40">
        <v>25468</v>
      </c>
      <c r="X98" s="41">
        <v>25437</v>
      </c>
      <c r="Y98" s="40">
        <v>15265</v>
      </c>
      <c r="Z98" s="41">
        <v>15260</v>
      </c>
      <c r="AA98" s="40"/>
      <c r="AB98" s="41"/>
      <c r="AC98" s="40">
        <v>73048</v>
      </c>
      <c r="AD98" s="41">
        <v>73094</v>
      </c>
      <c r="AE98" s="40"/>
      <c r="AF98" s="41"/>
      <c r="AG98" s="40">
        <v>5066</v>
      </c>
      <c r="AH98" s="41">
        <v>5053</v>
      </c>
      <c r="AI98" s="40">
        <v>14344</v>
      </c>
      <c r="AJ98" s="41">
        <v>14331</v>
      </c>
      <c r="AK98" s="40">
        <v>1977</v>
      </c>
      <c r="AL98" s="41">
        <v>1977</v>
      </c>
      <c r="AM98" s="40"/>
      <c r="AN98" s="41"/>
      <c r="AQ98" s="50" t="e">
        <f>F98*信号概况!#REF!</f>
        <v>#REF!</v>
      </c>
      <c r="AR98" s="50" t="e">
        <f>G98*信号概况!#REF!</f>
        <v>#REF!</v>
      </c>
      <c r="AS98" s="51" t="e">
        <f>I98*信号概况!#REF!</f>
        <v>#REF!</v>
      </c>
      <c r="AT98" s="52" t="e">
        <f>E98*信号概况!#REF!</f>
        <v>#REF!</v>
      </c>
      <c r="AU98" s="52" t="e">
        <f t="shared" si="12"/>
        <v>#REF!</v>
      </c>
      <c r="AV98" s="53" t="e">
        <f>C98*信号概况!#REF!</f>
        <v>#REF!</v>
      </c>
      <c r="AW98" s="55" t="e">
        <f>F98*信号概况!#REF!</f>
        <v>#REF!</v>
      </c>
      <c r="AX98" s="56" t="e">
        <f t="shared" si="17"/>
        <v>#REF!</v>
      </c>
      <c r="AY98" s="53" t="e">
        <f>E98*信号概况!#REF!</f>
        <v>#REF!</v>
      </c>
      <c r="AZ98" s="55" t="e">
        <f>G98*信号概况!#REF!</f>
        <v>#REF!</v>
      </c>
      <c r="BA98" s="56" t="e">
        <f t="shared" si="18"/>
        <v>#REF!</v>
      </c>
    </row>
    <row r="99" ht="16.5" spans="1:53">
      <c r="A99" s="25"/>
      <c r="B99" s="26"/>
      <c r="C99" s="29"/>
      <c r="D99" s="26"/>
      <c r="E99" s="26"/>
      <c r="F99" s="29"/>
      <c r="G99" s="29"/>
      <c r="H99" s="26"/>
      <c r="I99" s="26"/>
      <c r="J99" s="26"/>
      <c r="K99" s="26"/>
      <c r="O99" s="37"/>
      <c r="P99" s="38"/>
      <c r="Q99" s="37"/>
      <c r="R99" s="38"/>
      <c r="S99" s="37"/>
      <c r="T99" s="38"/>
      <c r="U99" s="37"/>
      <c r="V99" s="38"/>
      <c r="W99" s="37"/>
      <c r="X99" s="38"/>
      <c r="Y99" s="37"/>
      <c r="Z99" s="38"/>
      <c r="AA99" s="37"/>
      <c r="AB99" s="38"/>
      <c r="AC99" s="44"/>
      <c r="AD99" s="57"/>
      <c r="AE99" s="37"/>
      <c r="AF99" s="38"/>
      <c r="AG99" s="37"/>
      <c r="AH99" s="38"/>
      <c r="AI99" s="37"/>
      <c r="AJ99" s="38"/>
      <c r="AK99" s="37"/>
      <c r="AL99" s="38"/>
      <c r="AM99" s="37"/>
      <c r="AN99" s="38"/>
      <c r="AQ99" s="50"/>
      <c r="AR99" s="50"/>
      <c r="AS99" s="51"/>
      <c r="AT99" s="52"/>
      <c r="AU99" s="52"/>
      <c r="AV99" s="53"/>
      <c r="AW99" s="55"/>
      <c r="AX99" s="56"/>
      <c r="AY99" s="53"/>
      <c r="AZ99" s="55"/>
      <c r="BA99" s="56"/>
    </row>
    <row r="100" s="22" customFormat="1" ht="16.5" spans="1:53">
      <c r="A100" s="27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39"/>
      <c r="M100" s="39"/>
      <c r="N100" s="39"/>
      <c r="O100" s="40"/>
      <c r="P100" s="41"/>
      <c r="Q100" s="40"/>
      <c r="R100" s="41"/>
      <c r="S100" s="40"/>
      <c r="T100" s="41"/>
      <c r="U100" s="40"/>
      <c r="V100" s="41"/>
      <c r="W100" s="40"/>
      <c r="X100" s="41"/>
      <c r="Y100" s="40"/>
      <c r="Z100" s="41"/>
      <c r="AA100" s="40"/>
      <c r="AB100" s="41"/>
      <c r="AC100" s="40"/>
      <c r="AD100" s="41"/>
      <c r="AE100" s="40"/>
      <c r="AF100" s="41"/>
      <c r="AG100" s="40"/>
      <c r="AH100" s="41"/>
      <c r="AI100" s="40"/>
      <c r="AJ100" s="41"/>
      <c r="AK100" s="40"/>
      <c r="AL100" s="41"/>
      <c r="AM100" s="40"/>
      <c r="AN100" s="41"/>
      <c r="AQ100" s="50"/>
      <c r="AR100" s="50"/>
      <c r="AS100" s="51"/>
      <c r="AT100" s="52"/>
      <c r="AU100" s="52"/>
      <c r="AV100" s="53"/>
      <c r="AW100" s="55"/>
      <c r="AX100" s="56"/>
      <c r="AY100" s="53"/>
      <c r="AZ100" s="55"/>
      <c r="BA100" s="56"/>
    </row>
    <row r="101" ht="16.5" spans="1:53">
      <c r="A101" s="25">
        <v>43290</v>
      </c>
      <c r="B101" s="26"/>
      <c r="C101" s="29">
        <f>Q101-R101</f>
        <v>0</v>
      </c>
      <c r="D101" s="26"/>
      <c r="E101" s="26"/>
      <c r="F101" s="29">
        <f>W101-X101</f>
        <v>-41</v>
      </c>
      <c r="G101" s="29">
        <f>Y101-Z101</f>
        <v>-42</v>
      </c>
      <c r="H101" s="26"/>
      <c r="I101" s="26">
        <f t="shared" ref="I101:I111" si="20">AC101-AD101</f>
        <v>0</v>
      </c>
      <c r="J101" s="26"/>
      <c r="K101" s="26">
        <f t="shared" si="13"/>
        <v>0</v>
      </c>
      <c r="L101" s="36">
        <f t="shared" si="14"/>
        <v>101</v>
      </c>
      <c r="M101" s="36">
        <f t="shared" si="15"/>
        <v>0</v>
      </c>
      <c r="N101" s="36">
        <f t="shared" si="16"/>
        <v>0</v>
      </c>
      <c r="O101" s="37"/>
      <c r="P101" s="38"/>
      <c r="Q101" s="37">
        <v>5509</v>
      </c>
      <c r="R101" s="38">
        <v>5509</v>
      </c>
      <c r="S101" s="37"/>
      <c r="T101" s="38"/>
      <c r="U101" s="37"/>
      <c r="V101" s="38"/>
      <c r="W101" s="37">
        <v>25968</v>
      </c>
      <c r="X101" s="38">
        <v>26009</v>
      </c>
      <c r="Y101" s="37">
        <v>15321</v>
      </c>
      <c r="Z101" s="38">
        <v>15363</v>
      </c>
      <c r="AA101" s="37"/>
      <c r="AB101" s="38"/>
      <c r="AC101" s="37">
        <v>73409</v>
      </c>
      <c r="AD101" s="38">
        <v>73409</v>
      </c>
      <c r="AE101" s="37"/>
      <c r="AF101" s="38"/>
      <c r="AG101" s="37">
        <v>4895</v>
      </c>
      <c r="AH101" s="38">
        <v>4895</v>
      </c>
      <c r="AI101" s="37">
        <v>14370</v>
      </c>
      <c r="AJ101" s="38">
        <v>14269</v>
      </c>
      <c r="AK101" s="37">
        <v>1947</v>
      </c>
      <c r="AL101" s="38">
        <v>1947</v>
      </c>
      <c r="AM101" s="37">
        <v>19159</v>
      </c>
      <c r="AN101" s="38">
        <v>19159</v>
      </c>
      <c r="AQ101" s="50" t="e">
        <f>F101*信号概况!#REF!</f>
        <v>#REF!</v>
      </c>
      <c r="AR101" s="50" t="e">
        <f>G101*信号概况!#REF!</f>
        <v>#REF!</v>
      </c>
      <c r="AS101" s="51" t="e">
        <f>I101*信号概况!#REF!</f>
        <v>#REF!</v>
      </c>
      <c r="AT101" s="52" t="e">
        <f>E101*信号概况!#REF!</f>
        <v>#REF!</v>
      </c>
      <c r="AU101" s="52" t="e">
        <f t="shared" si="12"/>
        <v>#REF!</v>
      </c>
      <c r="AV101" s="53" t="e">
        <f>C101*信号概况!#REF!</f>
        <v>#REF!</v>
      </c>
      <c r="AW101" s="55" t="e">
        <f>F101*信号概况!#REF!</f>
        <v>#REF!</v>
      </c>
      <c r="AX101" s="56" t="e">
        <f t="shared" si="17"/>
        <v>#REF!</v>
      </c>
      <c r="AY101" s="53" t="e">
        <f>E101*信号概况!#REF!</f>
        <v>#REF!</v>
      </c>
      <c r="AZ101" s="55" t="e">
        <f>G101*信号概况!#REF!</f>
        <v>#REF!</v>
      </c>
      <c r="BA101" s="56" t="e">
        <f t="shared" si="18"/>
        <v>#REF!</v>
      </c>
    </row>
    <row r="102" s="22" customFormat="1" ht="16.5" spans="1:53">
      <c r="A102" s="27">
        <v>43291</v>
      </c>
      <c r="B102" s="28"/>
      <c r="C102" s="30">
        <f>Q102-R102</f>
        <v>0</v>
      </c>
      <c r="D102" s="28"/>
      <c r="E102" s="28"/>
      <c r="F102" s="30">
        <f>W102-X102</f>
        <v>0</v>
      </c>
      <c r="G102" s="30">
        <f>Y102-Z102</f>
        <v>-38</v>
      </c>
      <c r="H102" s="28"/>
      <c r="I102" s="28">
        <f t="shared" si="20"/>
        <v>0</v>
      </c>
      <c r="J102" s="28"/>
      <c r="K102" s="28">
        <f t="shared" si="13"/>
        <v>-2</v>
      </c>
      <c r="L102" s="39">
        <f t="shared" si="14"/>
        <v>0</v>
      </c>
      <c r="M102" s="39">
        <f t="shared" si="15"/>
        <v>0</v>
      </c>
      <c r="N102" s="39">
        <f t="shared" si="16"/>
        <v>0</v>
      </c>
      <c r="O102" s="40"/>
      <c r="P102" s="41"/>
      <c r="Q102" s="40">
        <v>5509</v>
      </c>
      <c r="R102" s="41">
        <v>5509</v>
      </c>
      <c r="S102" s="40"/>
      <c r="T102" s="41"/>
      <c r="U102" s="40"/>
      <c r="V102" s="41"/>
      <c r="W102" s="40">
        <v>26708</v>
      </c>
      <c r="X102" s="41">
        <v>26708</v>
      </c>
      <c r="Y102" s="40">
        <v>15415</v>
      </c>
      <c r="Z102" s="41">
        <v>15453</v>
      </c>
      <c r="AA102" s="40"/>
      <c r="AB102" s="41"/>
      <c r="AC102" s="40">
        <v>73492</v>
      </c>
      <c r="AD102" s="41">
        <v>73492</v>
      </c>
      <c r="AE102" s="40"/>
      <c r="AF102" s="41"/>
      <c r="AG102" s="40">
        <v>4942</v>
      </c>
      <c r="AH102" s="41">
        <v>4944</v>
      </c>
      <c r="AI102" s="40">
        <v>14375</v>
      </c>
      <c r="AJ102" s="41">
        <v>14375</v>
      </c>
      <c r="AK102" s="40">
        <v>1967</v>
      </c>
      <c r="AL102" s="41">
        <v>1967</v>
      </c>
      <c r="AM102" s="40"/>
      <c r="AN102" s="41"/>
      <c r="AQ102" s="50" t="e">
        <f>F102*信号概况!#REF!</f>
        <v>#REF!</v>
      </c>
      <c r="AR102" s="50" t="e">
        <f>G102*信号概况!#REF!</f>
        <v>#REF!</v>
      </c>
      <c r="AS102" s="51" t="e">
        <f>I102*信号概况!#REF!</f>
        <v>#REF!</v>
      </c>
      <c r="AT102" s="52" t="e">
        <f>E102*信号概况!#REF!</f>
        <v>#REF!</v>
      </c>
      <c r="AU102" s="52" t="e">
        <f t="shared" si="12"/>
        <v>#REF!</v>
      </c>
      <c r="AV102" s="53" t="e">
        <f>C102*信号概况!#REF!</f>
        <v>#REF!</v>
      </c>
      <c r="AW102" s="55" t="e">
        <f>F102*信号概况!#REF!</f>
        <v>#REF!</v>
      </c>
      <c r="AX102" s="56" t="e">
        <f t="shared" si="17"/>
        <v>#REF!</v>
      </c>
      <c r="AY102" s="53" t="e">
        <f>E102*信号概况!#REF!</f>
        <v>#REF!</v>
      </c>
      <c r="AZ102" s="55" t="e">
        <f>G102*信号概况!#REF!</f>
        <v>#REF!</v>
      </c>
      <c r="BA102" s="56" t="e">
        <f t="shared" si="18"/>
        <v>#REF!</v>
      </c>
    </row>
    <row r="103" ht="16.5" spans="1:53">
      <c r="A103" s="25">
        <v>43292</v>
      </c>
      <c r="B103" s="26"/>
      <c r="C103" s="29">
        <f>Q103-R103</f>
        <v>0</v>
      </c>
      <c r="D103" s="26"/>
      <c r="E103" s="26"/>
      <c r="F103" s="29">
        <f>W103-X103</f>
        <v>-109</v>
      </c>
      <c r="G103" s="29">
        <f>Y103-Z103</f>
        <v>-17</v>
      </c>
      <c r="H103" s="26"/>
      <c r="I103" s="26">
        <f t="shared" si="20"/>
        <v>0</v>
      </c>
      <c r="J103" s="26"/>
      <c r="K103" s="26">
        <f t="shared" si="13"/>
        <v>-3</v>
      </c>
      <c r="L103" s="36">
        <f t="shared" si="14"/>
        <v>0</v>
      </c>
      <c r="M103" s="36">
        <f t="shared" si="15"/>
        <v>0</v>
      </c>
      <c r="N103" s="36">
        <f t="shared" si="16"/>
        <v>0</v>
      </c>
      <c r="O103" s="37"/>
      <c r="P103" s="38"/>
      <c r="Q103" s="37">
        <v>5509</v>
      </c>
      <c r="R103" s="38">
        <v>5509</v>
      </c>
      <c r="S103" s="37"/>
      <c r="T103" s="38"/>
      <c r="U103" s="37"/>
      <c r="V103" s="38"/>
      <c r="W103" s="37">
        <v>26975</v>
      </c>
      <c r="X103" s="38">
        <v>27084</v>
      </c>
      <c r="Y103" s="37">
        <v>15570</v>
      </c>
      <c r="Z103" s="38">
        <v>15587</v>
      </c>
      <c r="AA103" s="37"/>
      <c r="AB103" s="38"/>
      <c r="AC103" s="37">
        <v>73688</v>
      </c>
      <c r="AD103" s="38">
        <v>73688</v>
      </c>
      <c r="AE103" s="37"/>
      <c r="AF103" s="38"/>
      <c r="AG103" s="37">
        <v>4689</v>
      </c>
      <c r="AH103" s="38">
        <v>4692</v>
      </c>
      <c r="AI103" s="37">
        <v>14335</v>
      </c>
      <c r="AJ103" s="38">
        <v>14335</v>
      </c>
      <c r="AK103" s="37">
        <v>1968</v>
      </c>
      <c r="AL103" s="38">
        <v>1968</v>
      </c>
      <c r="AM103" s="37"/>
      <c r="AN103" s="38"/>
      <c r="AQ103" s="50" t="e">
        <f>F103*信号概况!#REF!</f>
        <v>#REF!</v>
      </c>
      <c r="AR103" s="50" t="e">
        <f>G103*信号概况!#REF!</f>
        <v>#REF!</v>
      </c>
      <c r="AS103" s="51" t="e">
        <f>I103*信号概况!#REF!</f>
        <v>#REF!</v>
      </c>
      <c r="AT103" s="52" t="e">
        <f>E103*信号概况!#REF!</f>
        <v>#REF!</v>
      </c>
      <c r="AU103" s="52" t="e">
        <f t="shared" si="12"/>
        <v>#REF!</v>
      </c>
      <c r="AV103" s="53" t="e">
        <f>C103*信号概况!#REF!</f>
        <v>#REF!</v>
      </c>
      <c r="AW103" s="55" t="e">
        <f>F103*信号概况!#REF!</f>
        <v>#REF!</v>
      </c>
      <c r="AX103" s="56" t="e">
        <f t="shared" si="17"/>
        <v>#REF!</v>
      </c>
      <c r="AY103" s="53" t="e">
        <f>E103*信号概况!#REF!</f>
        <v>#REF!</v>
      </c>
      <c r="AZ103" s="55" t="e">
        <f>G103*信号概况!#REF!</f>
        <v>#REF!</v>
      </c>
      <c r="BA103" s="56" t="e">
        <f t="shared" si="18"/>
        <v>#REF!</v>
      </c>
    </row>
    <row r="104" s="22" customFormat="1" ht="16.5" spans="1:53">
      <c r="A104" s="27">
        <v>43293</v>
      </c>
      <c r="B104" s="28"/>
      <c r="C104" s="28">
        <f>Q104-R104</f>
        <v>0</v>
      </c>
      <c r="D104" s="28"/>
      <c r="E104" s="28"/>
      <c r="F104" s="28">
        <f>W104-X104</f>
        <v>-208</v>
      </c>
      <c r="G104" s="28">
        <f>Y104-Z104</f>
        <v>0</v>
      </c>
      <c r="H104" s="28"/>
      <c r="I104" s="28">
        <f t="shared" si="20"/>
        <v>42</v>
      </c>
      <c r="J104" s="28"/>
      <c r="K104" s="28">
        <f t="shared" si="13"/>
        <v>0</v>
      </c>
      <c r="L104" s="39">
        <f t="shared" si="14"/>
        <v>0</v>
      </c>
      <c r="M104" s="39">
        <f t="shared" si="15"/>
        <v>0</v>
      </c>
      <c r="N104" s="39">
        <f t="shared" si="16"/>
        <v>0</v>
      </c>
      <c r="O104" s="40"/>
      <c r="P104" s="41"/>
      <c r="Q104" s="40">
        <v>5514</v>
      </c>
      <c r="R104" s="41">
        <v>5514</v>
      </c>
      <c r="S104" s="40"/>
      <c r="T104" s="41"/>
      <c r="U104" s="40"/>
      <c r="V104" s="41"/>
      <c r="W104" s="40">
        <v>27277</v>
      </c>
      <c r="X104" s="41">
        <v>27485</v>
      </c>
      <c r="Y104" s="40">
        <v>15630</v>
      </c>
      <c r="Z104" s="41">
        <v>15630</v>
      </c>
      <c r="AA104" s="40"/>
      <c r="AB104" s="41"/>
      <c r="AC104" s="40">
        <v>73849</v>
      </c>
      <c r="AD104" s="41">
        <v>73807</v>
      </c>
      <c r="AE104" s="40"/>
      <c r="AF104" s="41"/>
      <c r="AG104" s="40">
        <v>4695</v>
      </c>
      <c r="AH104" s="41">
        <v>4695</v>
      </c>
      <c r="AI104" s="40">
        <v>14405</v>
      </c>
      <c r="AJ104" s="41">
        <v>14405</v>
      </c>
      <c r="AK104" s="40">
        <v>1968</v>
      </c>
      <c r="AL104" s="41">
        <v>1968</v>
      </c>
      <c r="AM104" s="40">
        <v>19268</v>
      </c>
      <c r="AN104" s="41">
        <v>19268</v>
      </c>
      <c r="AQ104" s="50" t="e">
        <f>F104*信号概况!#REF!</f>
        <v>#REF!</v>
      </c>
      <c r="AR104" s="50" t="e">
        <f>G104*信号概况!#REF!</f>
        <v>#REF!</v>
      </c>
      <c r="AS104" s="51" t="e">
        <f>I104*信号概况!#REF!</f>
        <v>#REF!</v>
      </c>
      <c r="AT104" s="52" t="e">
        <f>E104*信号概况!#REF!</f>
        <v>#REF!</v>
      </c>
      <c r="AU104" s="52" t="e">
        <f t="shared" si="12"/>
        <v>#REF!</v>
      </c>
      <c r="AV104" s="53" t="e">
        <f>C104*信号概况!#REF!</f>
        <v>#REF!</v>
      </c>
      <c r="AW104" s="55" t="e">
        <f>F104*信号概况!#REF!</f>
        <v>#REF!</v>
      </c>
      <c r="AX104" s="56" t="e">
        <f t="shared" si="17"/>
        <v>#REF!</v>
      </c>
      <c r="AY104" s="53" t="e">
        <f>E104*信号概况!#REF!</f>
        <v>#REF!</v>
      </c>
      <c r="AZ104" s="55" t="e">
        <f>G104*信号概况!#REF!</f>
        <v>#REF!</v>
      </c>
      <c r="BA104" s="56" t="e">
        <f t="shared" si="18"/>
        <v>#REF!</v>
      </c>
    </row>
    <row r="105" ht="16.5" spans="1:53">
      <c r="A105" s="25">
        <v>43294</v>
      </c>
      <c r="B105" s="26"/>
      <c r="C105" s="29">
        <f>Q105-R105</f>
        <v>0</v>
      </c>
      <c r="D105" s="26"/>
      <c r="E105" s="26"/>
      <c r="F105" s="29">
        <f>W105-X105</f>
        <v>-520</v>
      </c>
      <c r="G105" s="29">
        <f>Y105-Z105</f>
        <v>0</v>
      </c>
      <c r="H105" s="26"/>
      <c r="I105" s="26">
        <f t="shared" si="20"/>
        <v>-436</v>
      </c>
      <c r="J105" s="26"/>
      <c r="K105" s="26">
        <f t="shared" si="13"/>
        <v>-5</v>
      </c>
      <c r="L105" s="36">
        <f t="shared" si="14"/>
        <v>0</v>
      </c>
      <c r="M105" s="36">
        <f t="shared" si="15"/>
        <v>0</v>
      </c>
      <c r="N105" s="36">
        <f t="shared" si="16"/>
        <v>-264</v>
      </c>
      <c r="O105" s="37"/>
      <c r="P105" s="38"/>
      <c r="Q105" s="37">
        <v>5395</v>
      </c>
      <c r="R105" s="38">
        <v>5395</v>
      </c>
      <c r="S105" s="37"/>
      <c r="T105" s="38"/>
      <c r="U105" s="37"/>
      <c r="V105" s="38"/>
      <c r="W105" s="37">
        <v>27510</v>
      </c>
      <c r="X105" s="38">
        <v>28030</v>
      </c>
      <c r="Y105" s="37">
        <v>15729</v>
      </c>
      <c r="Z105" s="38">
        <v>15729</v>
      </c>
      <c r="AA105" s="37"/>
      <c r="AB105" s="38"/>
      <c r="AC105" s="37">
        <v>73484</v>
      </c>
      <c r="AD105" s="38">
        <v>73920</v>
      </c>
      <c r="AE105" s="37"/>
      <c r="AF105" s="38"/>
      <c r="AG105" s="37">
        <v>4489</v>
      </c>
      <c r="AH105" s="38">
        <v>4494</v>
      </c>
      <c r="AI105" s="37"/>
      <c r="AJ105" s="38"/>
      <c r="AK105" s="37">
        <v>1944</v>
      </c>
      <c r="AL105" s="38">
        <v>1944</v>
      </c>
      <c r="AM105" s="37">
        <v>19731</v>
      </c>
      <c r="AN105" s="38">
        <v>19995</v>
      </c>
      <c r="AQ105" s="50" t="e">
        <f>F105*信号概况!#REF!</f>
        <v>#REF!</v>
      </c>
      <c r="AR105" s="50" t="e">
        <f>G105*信号概况!#REF!</f>
        <v>#REF!</v>
      </c>
      <c r="AS105" s="51" t="e">
        <f>I105*信号概况!#REF!</f>
        <v>#REF!</v>
      </c>
      <c r="AT105" s="52" t="e">
        <f>E105*信号概况!#REF!</f>
        <v>#REF!</v>
      </c>
      <c r="AU105" s="52" t="e">
        <f t="shared" si="12"/>
        <v>#REF!</v>
      </c>
      <c r="AV105" s="53" t="e">
        <f>C105*信号概况!#REF!</f>
        <v>#REF!</v>
      </c>
      <c r="AW105" s="55" t="e">
        <f>F105*信号概况!#REF!</f>
        <v>#REF!</v>
      </c>
      <c r="AX105" s="56" t="e">
        <f t="shared" si="17"/>
        <v>#REF!</v>
      </c>
      <c r="AY105" s="53" t="e">
        <f>E105*信号概况!#REF!</f>
        <v>#REF!</v>
      </c>
      <c r="AZ105" s="55" t="e">
        <f>G105*信号概况!#REF!</f>
        <v>#REF!</v>
      </c>
      <c r="BA105" s="56" t="e">
        <f t="shared" si="18"/>
        <v>#REF!</v>
      </c>
    </row>
    <row r="106" s="22" customFormat="1" ht="16.5" spans="1:53">
      <c r="A106" s="27"/>
      <c r="B106" s="28"/>
      <c r="C106" s="30"/>
      <c r="D106" s="28"/>
      <c r="E106" s="28"/>
      <c r="F106" s="30"/>
      <c r="G106" s="30"/>
      <c r="H106" s="28"/>
      <c r="I106" s="28"/>
      <c r="J106" s="28"/>
      <c r="K106" s="28"/>
      <c r="L106" s="39"/>
      <c r="M106" s="39"/>
      <c r="N106" s="39"/>
      <c r="O106" s="40"/>
      <c r="P106" s="41"/>
      <c r="Q106" s="40"/>
      <c r="R106" s="41"/>
      <c r="S106" s="40"/>
      <c r="T106" s="41"/>
      <c r="U106" s="40"/>
      <c r="V106" s="41"/>
      <c r="W106" s="40"/>
      <c r="X106" s="41"/>
      <c r="Y106" s="40"/>
      <c r="Z106" s="41"/>
      <c r="AA106" s="40"/>
      <c r="AB106" s="41"/>
      <c r="AC106" s="40"/>
      <c r="AD106" s="41"/>
      <c r="AE106" s="40"/>
      <c r="AF106" s="41"/>
      <c r="AG106" s="40"/>
      <c r="AH106" s="41"/>
      <c r="AI106" s="40"/>
      <c r="AJ106" s="41"/>
      <c r="AK106" s="40"/>
      <c r="AL106" s="41"/>
      <c r="AM106" s="40"/>
      <c r="AN106" s="41"/>
      <c r="AQ106" s="50"/>
      <c r="AR106" s="50"/>
      <c r="AS106" s="51"/>
      <c r="AT106" s="52"/>
      <c r="AU106" s="52"/>
      <c r="AV106" s="53"/>
      <c r="AW106" s="55"/>
      <c r="AX106" s="56"/>
      <c r="AY106" s="53"/>
      <c r="AZ106" s="55"/>
      <c r="BA106" s="56"/>
    </row>
    <row r="107" ht="16.5" spans="1:53">
      <c r="A107" s="25"/>
      <c r="B107" s="26"/>
      <c r="C107" s="29"/>
      <c r="D107" s="26"/>
      <c r="E107" s="26"/>
      <c r="F107" s="29"/>
      <c r="G107" s="29"/>
      <c r="H107" s="26"/>
      <c r="I107" s="26"/>
      <c r="J107" s="26"/>
      <c r="K107" s="26"/>
      <c r="L107" s="36"/>
      <c r="M107" s="36"/>
      <c r="N107" s="36"/>
      <c r="O107" s="37"/>
      <c r="P107" s="38"/>
      <c r="Q107" s="37"/>
      <c r="R107" s="38"/>
      <c r="S107" s="37"/>
      <c r="T107" s="38"/>
      <c r="U107" s="37"/>
      <c r="V107" s="38"/>
      <c r="W107" s="37"/>
      <c r="X107" s="38"/>
      <c r="Y107" s="37"/>
      <c r="Z107" s="38"/>
      <c r="AA107" s="37"/>
      <c r="AB107" s="38"/>
      <c r="AC107" s="37"/>
      <c r="AD107" s="38"/>
      <c r="AE107" s="37"/>
      <c r="AF107" s="38"/>
      <c r="AG107" s="37"/>
      <c r="AH107" s="38"/>
      <c r="AI107" s="37"/>
      <c r="AJ107" s="38"/>
      <c r="AK107" s="37"/>
      <c r="AL107" s="38"/>
      <c r="AM107" s="37"/>
      <c r="AN107" s="38"/>
      <c r="AQ107" s="50"/>
      <c r="AR107" s="50"/>
      <c r="AS107" s="51"/>
      <c r="AT107" s="52"/>
      <c r="AU107" s="52"/>
      <c r="AV107" s="53"/>
      <c r="AW107" s="55"/>
      <c r="AX107" s="56"/>
      <c r="AY107" s="53"/>
      <c r="AZ107" s="55"/>
      <c r="BA107" s="56"/>
    </row>
    <row r="108" s="22" customFormat="1" ht="16.5" spans="1:53">
      <c r="A108" s="27">
        <v>43297</v>
      </c>
      <c r="B108" s="28"/>
      <c r="C108" s="28">
        <f>Q108-R108</f>
        <v>0</v>
      </c>
      <c r="D108" s="28"/>
      <c r="E108" s="28"/>
      <c r="F108" s="28">
        <f>W108-X108</f>
        <v>-187</v>
      </c>
      <c r="G108" s="28">
        <f>Y108-Z108</f>
        <v>-37</v>
      </c>
      <c r="H108" s="28"/>
      <c r="I108" s="28">
        <f t="shared" si="20"/>
        <v>-411</v>
      </c>
      <c r="J108" s="28"/>
      <c r="K108" s="28">
        <f t="shared" si="13"/>
        <v>-5</v>
      </c>
      <c r="L108" s="39">
        <f t="shared" si="14"/>
        <v>0</v>
      </c>
      <c r="M108" s="39">
        <f t="shared" si="15"/>
        <v>0</v>
      </c>
      <c r="N108" s="39">
        <f t="shared" si="16"/>
        <v>0</v>
      </c>
      <c r="O108" s="40"/>
      <c r="P108" s="41"/>
      <c r="Q108" s="40">
        <v>5395</v>
      </c>
      <c r="R108" s="41">
        <v>5395</v>
      </c>
      <c r="S108" s="40"/>
      <c r="T108" s="41"/>
      <c r="U108" s="40"/>
      <c r="V108" s="41"/>
      <c r="W108" s="40">
        <v>28037</v>
      </c>
      <c r="X108" s="41">
        <v>28224</v>
      </c>
      <c r="Y108" s="40">
        <v>15731</v>
      </c>
      <c r="Z108" s="41">
        <v>15768</v>
      </c>
      <c r="AA108" s="40"/>
      <c r="AB108" s="41"/>
      <c r="AC108" s="40">
        <v>73589</v>
      </c>
      <c r="AD108" s="41">
        <v>74000</v>
      </c>
      <c r="AE108" s="40"/>
      <c r="AF108" s="41"/>
      <c r="AG108" s="40">
        <v>4502</v>
      </c>
      <c r="AH108" s="41">
        <v>4507</v>
      </c>
      <c r="AI108" s="40"/>
      <c r="AJ108" s="41"/>
      <c r="AK108" s="40">
        <v>1925</v>
      </c>
      <c r="AL108" s="41">
        <v>1925</v>
      </c>
      <c r="AM108" s="40"/>
      <c r="AN108" s="41"/>
      <c r="AQ108" s="50" t="e">
        <f>F108*信号概况!#REF!</f>
        <v>#REF!</v>
      </c>
      <c r="AR108" s="50" t="e">
        <f>G108*信号概况!#REF!</f>
        <v>#REF!</v>
      </c>
      <c r="AS108" s="51" t="e">
        <f>I108*信号概况!#REF!</f>
        <v>#REF!</v>
      </c>
      <c r="AT108" s="52" t="e">
        <f>E108*信号概况!#REF!</f>
        <v>#REF!</v>
      </c>
      <c r="AU108" s="52" t="e">
        <f t="shared" si="12"/>
        <v>#REF!</v>
      </c>
      <c r="AV108" s="53" t="e">
        <f>C108*信号概况!#REF!</f>
        <v>#REF!</v>
      </c>
      <c r="AW108" s="55" t="e">
        <f>F108*信号概况!#REF!</f>
        <v>#REF!</v>
      </c>
      <c r="AX108" s="56" t="e">
        <f t="shared" si="17"/>
        <v>#REF!</v>
      </c>
      <c r="AY108" s="53" t="e">
        <f>E108*信号概况!#REF!</f>
        <v>#REF!</v>
      </c>
      <c r="AZ108" s="55" t="e">
        <f>G108*信号概况!#REF!</f>
        <v>#REF!</v>
      </c>
      <c r="BA108" s="56" t="e">
        <f t="shared" si="18"/>
        <v>#REF!</v>
      </c>
    </row>
    <row r="109" ht="16.5" spans="1:53">
      <c r="A109" s="25">
        <v>43298</v>
      </c>
      <c r="B109" s="26"/>
      <c r="C109" s="29">
        <f>Q109-R109</f>
        <v>0</v>
      </c>
      <c r="D109" s="26"/>
      <c r="E109" s="26"/>
      <c r="F109" s="29">
        <f>W109-X109</f>
        <v>0</v>
      </c>
      <c r="G109" s="29">
        <f>Y109-Z109</f>
        <v>0</v>
      </c>
      <c r="H109" s="26"/>
      <c r="I109" s="26">
        <f t="shared" si="20"/>
        <v>0</v>
      </c>
      <c r="J109" s="26"/>
      <c r="K109" s="26">
        <f t="shared" si="13"/>
        <v>0</v>
      </c>
      <c r="L109" s="36">
        <f t="shared" si="14"/>
        <v>0</v>
      </c>
      <c r="M109" s="36">
        <f t="shared" si="15"/>
        <v>0</v>
      </c>
      <c r="N109" s="36">
        <f t="shared" si="16"/>
        <v>0</v>
      </c>
      <c r="O109" s="37"/>
      <c r="P109" s="38"/>
      <c r="Q109" s="37">
        <v>5442</v>
      </c>
      <c r="R109" s="38">
        <v>5442</v>
      </c>
      <c r="S109" s="37"/>
      <c r="T109" s="38"/>
      <c r="U109" s="37"/>
      <c r="V109" s="38"/>
      <c r="W109" s="37">
        <v>29181</v>
      </c>
      <c r="X109" s="38">
        <v>29181</v>
      </c>
      <c r="Y109" s="37">
        <v>15926</v>
      </c>
      <c r="Z109" s="38">
        <v>15926</v>
      </c>
      <c r="AA109" s="37"/>
      <c r="AB109" s="38"/>
      <c r="AC109" s="37">
        <v>74119</v>
      </c>
      <c r="AD109" s="38">
        <v>74119</v>
      </c>
      <c r="AE109" s="37"/>
      <c r="AF109" s="38"/>
      <c r="AG109" s="37">
        <v>4515</v>
      </c>
      <c r="AH109" s="38">
        <v>4515</v>
      </c>
      <c r="AI109" s="37"/>
      <c r="AJ109" s="38"/>
      <c r="AK109" s="37">
        <v>1923</v>
      </c>
      <c r="AL109" s="38">
        <v>1923</v>
      </c>
      <c r="AM109" s="37">
        <v>20998</v>
      </c>
      <c r="AN109" s="38">
        <v>20998</v>
      </c>
      <c r="AQ109" s="50" t="e">
        <f>F109*信号概况!#REF!</f>
        <v>#REF!</v>
      </c>
      <c r="AR109" s="50" t="e">
        <f>G109*信号概况!#REF!</f>
        <v>#REF!</v>
      </c>
      <c r="AS109" s="51" t="e">
        <f>I109*信号概况!#REF!</f>
        <v>#REF!</v>
      </c>
      <c r="AT109" s="52" t="e">
        <f>E109*信号概况!#REF!</f>
        <v>#REF!</v>
      </c>
      <c r="AU109" s="52" t="e">
        <f t="shared" si="12"/>
        <v>#REF!</v>
      </c>
      <c r="AV109" s="53" t="e">
        <f>C109*信号概况!#REF!</f>
        <v>#REF!</v>
      </c>
      <c r="AW109" s="55" t="e">
        <f>F109*信号概况!#REF!</f>
        <v>#REF!</v>
      </c>
      <c r="AX109" s="56" t="e">
        <f t="shared" si="17"/>
        <v>#REF!</v>
      </c>
      <c r="AY109" s="53" t="e">
        <f>E109*信号概况!#REF!</f>
        <v>#REF!</v>
      </c>
      <c r="AZ109" s="55" t="e">
        <f>G109*信号概况!#REF!</f>
        <v>#REF!</v>
      </c>
      <c r="BA109" s="56" t="e">
        <f t="shared" si="18"/>
        <v>#REF!</v>
      </c>
    </row>
    <row r="110" s="22" customFormat="1" ht="16.5" spans="1:53">
      <c r="A110" s="27">
        <v>43299</v>
      </c>
      <c r="B110" s="28"/>
      <c r="C110" s="30">
        <f>Q110-R110</f>
        <v>0</v>
      </c>
      <c r="D110" s="28"/>
      <c r="E110" s="28"/>
      <c r="F110" s="30">
        <f>W110-X110</f>
        <v>0</v>
      </c>
      <c r="G110" s="30">
        <f>Y110-Z110</f>
        <v>0</v>
      </c>
      <c r="H110" s="28"/>
      <c r="I110" s="28">
        <f t="shared" si="20"/>
        <v>-701</v>
      </c>
      <c r="J110" s="28"/>
      <c r="K110" s="28">
        <f t="shared" si="13"/>
        <v>0</v>
      </c>
      <c r="L110" s="39">
        <f t="shared" si="14"/>
        <v>0</v>
      </c>
      <c r="M110" s="39">
        <f t="shared" si="15"/>
        <v>0</v>
      </c>
      <c r="N110" s="39">
        <f t="shared" si="16"/>
        <v>0</v>
      </c>
      <c r="O110" s="40"/>
      <c r="P110" s="41"/>
      <c r="Q110" s="40">
        <v>5421</v>
      </c>
      <c r="R110" s="41">
        <v>5421</v>
      </c>
      <c r="S110" s="40"/>
      <c r="T110" s="41"/>
      <c r="U110" s="40"/>
      <c r="V110" s="41"/>
      <c r="W110" s="40">
        <v>29792</v>
      </c>
      <c r="X110" s="41">
        <v>29792</v>
      </c>
      <c r="Y110" s="40">
        <v>16058</v>
      </c>
      <c r="Z110" s="41">
        <v>16058</v>
      </c>
      <c r="AA110" s="40"/>
      <c r="AB110" s="41"/>
      <c r="AC110" s="40">
        <v>73594</v>
      </c>
      <c r="AD110" s="41">
        <v>74295</v>
      </c>
      <c r="AE110" s="40"/>
      <c r="AF110" s="41"/>
      <c r="AG110" s="40"/>
      <c r="AH110" s="41"/>
      <c r="AI110" s="40"/>
      <c r="AJ110" s="41"/>
      <c r="AK110" s="40">
        <v>1896</v>
      </c>
      <c r="AL110" s="41">
        <v>1896</v>
      </c>
      <c r="AM110" s="40">
        <v>20705</v>
      </c>
      <c r="AN110" s="41">
        <v>20705</v>
      </c>
      <c r="AQ110" s="50" t="e">
        <f>F110*信号概况!#REF!</f>
        <v>#REF!</v>
      </c>
      <c r="AR110" s="50" t="e">
        <f>G110*信号概况!#REF!</f>
        <v>#REF!</v>
      </c>
      <c r="AS110" s="51" t="e">
        <f>I110*信号概况!#REF!</f>
        <v>#REF!</v>
      </c>
      <c r="AT110" s="52" t="e">
        <f>E110*信号概况!#REF!</f>
        <v>#REF!</v>
      </c>
      <c r="AU110" s="52" t="e">
        <f t="shared" si="12"/>
        <v>#REF!</v>
      </c>
      <c r="AV110" s="53" t="e">
        <f>C110*信号概况!#REF!</f>
        <v>#REF!</v>
      </c>
      <c r="AW110" s="55" t="e">
        <f>F110*信号概况!#REF!</f>
        <v>#REF!</v>
      </c>
      <c r="AX110" s="56" t="e">
        <f t="shared" si="17"/>
        <v>#REF!</v>
      </c>
      <c r="AY110" s="53" t="e">
        <f>E110*信号概况!#REF!</f>
        <v>#REF!</v>
      </c>
      <c r="AZ110" s="55" t="e">
        <f>G110*信号概况!#REF!</f>
        <v>#REF!</v>
      </c>
      <c r="BA110" s="56" t="e">
        <f t="shared" si="18"/>
        <v>#REF!</v>
      </c>
    </row>
    <row r="111" ht="16.5" spans="1:53">
      <c r="A111" s="25">
        <v>43300</v>
      </c>
      <c r="B111" s="26"/>
      <c r="C111" s="29">
        <f>Q111-R111</f>
        <v>14</v>
      </c>
      <c r="D111" s="26"/>
      <c r="E111" s="26"/>
      <c r="F111" s="29">
        <f>W111-X111</f>
        <v>-65</v>
      </c>
      <c r="G111" s="29">
        <f>Y111-Z111</f>
        <v>-13</v>
      </c>
      <c r="H111" s="26"/>
      <c r="I111" s="26">
        <f t="shared" si="20"/>
        <v>0</v>
      </c>
      <c r="J111" s="26"/>
      <c r="K111" s="26">
        <f t="shared" si="13"/>
        <v>4</v>
      </c>
      <c r="L111" s="36">
        <f t="shared" si="14"/>
        <v>0</v>
      </c>
      <c r="M111" s="36">
        <f t="shared" si="15"/>
        <v>0</v>
      </c>
      <c r="N111" s="36">
        <f t="shared" si="16"/>
        <v>0</v>
      </c>
      <c r="O111" s="37"/>
      <c r="P111" s="38"/>
      <c r="Q111" s="37">
        <v>5588</v>
      </c>
      <c r="R111" s="38">
        <v>5574</v>
      </c>
      <c r="S111" s="37"/>
      <c r="T111" s="38"/>
      <c r="U111" s="37"/>
      <c r="V111" s="38"/>
      <c r="W111" s="37">
        <v>30306</v>
      </c>
      <c r="X111" s="38">
        <v>30371</v>
      </c>
      <c r="Y111" s="37">
        <v>16127</v>
      </c>
      <c r="Z111" s="38">
        <v>16140</v>
      </c>
      <c r="AA111" s="37"/>
      <c r="AB111" s="38"/>
      <c r="AC111" s="37">
        <v>74552</v>
      </c>
      <c r="AD111" s="38">
        <v>74552</v>
      </c>
      <c r="AE111" s="37"/>
      <c r="AF111" s="38"/>
      <c r="AG111" s="37">
        <v>4547</v>
      </c>
      <c r="AH111" s="38">
        <v>4543</v>
      </c>
      <c r="AI111" s="37"/>
      <c r="AJ111" s="38"/>
      <c r="AK111" s="37">
        <v>1895</v>
      </c>
      <c r="AL111" s="38">
        <v>1895</v>
      </c>
      <c r="AM111" s="37">
        <v>20299</v>
      </c>
      <c r="AN111" s="38">
        <v>20299</v>
      </c>
      <c r="AQ111" s="50" t="e">
        <f>F111*信号概况!#REF!</f>
        <v>#REF!</v>
      </c>
      <c r="AR111" s="50" t="e">
        <f>G111*信号概况!#REF!</f>
        <v>#REF!</v>
      </c>
      <c r="AS111" s="51" t="e">
        <f>I111*信号概况!#REF!</f>
        <v>#REF!</v>
      </c>
      <c r="AT111" s="52" t="e">
        <f>E111*信号概况!#REF!</f>
        <v>#REF!</v>
      </c>
      <c r="AU111" s="52" t="e">
        <f t="shared" si="12"/>
        <v>#REF!</v>
      </c>
      <c r="AV111" s="53" t="e">
        <f>C111*信号概况!#REF!</f>
        <v>#REF!</v>
      </c>
      <c r="AW111" s="55" t="e">
        <f>F111*信号概况!#REF!</f>
        <v>#REF!</v>
      </c>
      <c r="AX111" s="56" t="e">
        <f t="shared" si="17"/>
        <v>#REF!</v>
      </c>
      <c r="AY111" s="53" t="e">
        <f>E111*信号概况!#REF!</f>
        <v>#REF!</v>
      </c>
      <c r="AZ111" s="55" t="e">
        <f>G111*信号概况!#REF!</f>
        <v>#REF!</v>
      </c>
      <c r="BA111" s="56" t="e">
        <f t="shared" si="18"/>
        <v>#REF!</v>
      </c>
    </row>
    <row r="112" s="22" customFormat="1" ht="16.5" spans="1:53">
      <c r="A112" s="27">
        <v>43301</v>
      </c>
      <c r="B112" s="28"/>
      <c r="C112" s="28">
        <f>Q112-R112</f>
        <v>0</v>
      </c>
      <c r="D112" s="28"/>
      <c r="E112" s="28"/>
      <c r="F112" s="28">
        <f>W112-X112</f>
        <v>27</v>
      </c>
      <c r="G112" s="28">
        <f>Y112-Z112</f>
        <v>-873</v>
      </c>
      <c r="H112" s="28"/>
      <c r="I112" s="28">
        <f t="shared" si="8"/>
        <v>-1263</v>
      </c>
      <c r="J112" s="28"/>
      <c r="K112" s="28">
        <f t="shared" si="13"/>
        <v>16</v>
      </c>
      <c r="L112" s="39">
        <f t="shared" si="14"/>
        <v>24</v>
      </c>
      <c r="M112" s="39">
        <f t="shared" si="15"/>
        <v>0</v>
      </c>
      <c r="N112" s="39">
        <f t="shared" si="16"/>
        <v>0</v>
      </c>
      <c r="O112" s="40"/>
      <c r="P112" s="41"/>
      <c r="Q112" s="40">
        <v>5598</v>
      </c>
      <c r="R112" s="41">
        <v>5598</v>
      </c>
      <c r="S112" s="40"/>
      <c r="T112" s="41"/>
      <c r="U112" s="40"/>
      <c r="V112" s="41"/>
      <c r="W112" s="40">
        <v>28632</v>
      </c>
      <c r="X112" s="41">
        <v>28605</v>
      </c>
      <c r="Y112" s="40">
        <v>15302</v>
      </c>
      <c r="Z112" s="41">
        <v>16175</v>
      </c>
      <c r="AA112" s="40"/>
      <c r="AB112" s="41"/>
      <c r="AC112" s="40">
        <v>73356</v>
      </c>
      <c r="AD112" s="41">
        <v>74619</v>
      </c>
      <c r="AE112" s="40"/>
      <c r="AF112" s="41"/>
      <c r="AG112" s="40">
        <v>4607</v>
      </c>
      <c r="AH112" s="41">
        <v>4591</v>
      </c>
      <c r="AI112" s="40">
        <v>14432</v>
      </c>
      <c r="AJ112" s="41">
        <v>14408</v>
      </c>
      <c r="AK112" s="40">
        <v>1919</v>
      </c>
      <c r="AL112" s="41">
        <v>1919</v>
      </c>
      <c r="AM112" s="40"/>
      <c r="AN112" s="41"/>
      <c r="AQ112" s="50" t="e">
        <f>F112*信号概况!#REF!</f>
        <v>#REF!</v>
      </c>
      <c r="AR112" s="50" t="e">
        <f>G112*信号概况!#REF!</f>
        <v>#REF!</v>
      </c>
      <c r="AS112" s="51" t="e">
        <f>I112*信号概况!#REF!</f>
        <v>#REF!</v>
      </c>
      <c r="AT112" s="52" t="e">
        <f>E112*信号概况!#REF!</f>
        <v>#REF!</v>
      </c>
      <c r="AU112" s="52" t="e">
        <f t="shared" si="12"/>
        <v>#REF!</v>
      </c>
      <c r="AV112" s="53" t="e">
        <f>C112*信号概况!#REF!</f>
        <v>#REF!</v>
      </c>
      <c r="AW112" s="55" t="e">
        <f>F112*信号概况!#REF!</f>
        <v>#REF!</v>
      </c>
      <c r="AX112" s="56" t="e">
        <f t="shared" si="17"/>
        <v>#REF!</v>
      </c>
      <c r="AY112" s="53" t="e">
        <f>E112*信号概况!#REF!</f>
        <v>#REF!</v>
      </c>
      <c r="AZ112" s="55" t="e">
        <f>G112*信号概况!#REF!</f>
        <v>#REF!</v>
      </c>
      <c r="BA112" s="56" t="e">
        <f t="shared" si="18"/>
        <v>#REF!</v>
      </c>
    </row>
    <row r="113" ht="16.5" spans="1:53">
      <c r="A113" s="25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6"/>
      <c r="M113" s="36"/>
      <c r="N113" s="36"/>
      <c r="O113" s="37"/>
      <c r="P113" s="38"/>
      <c r="Q113" s="37"/>
      <c r="R113" s="38"/>
      <c r="S113" s="37"/>
      <c r="T113" s="38"/>
      <c r="U113" s="37"/>
      <c r="V113" s="38"/>
      <c r="W113" s="37"/>
      <c r="X113" s="38"/>
      <c r="Y113" s="37"/>
      <c r="Z113" s="38"/>
      <c r="AA113" s="37"/>
      <c r="AB113" s="38"/>
      <c r="AC113" s="37"/>
      <c r="AD113" s="38"/>
      <c r="AE113" s="37"/>
      <c r="AF113" s="38"/>
      <c r="AG113" s="37"/>
      <c r="AH113" s="38"/>
      <c r="AI113" s="37"/>
      <c r="AJ113" s="38"/>
      <c r="AK113" s="37"/>
      <c r="AL113" s="38"/>
      <c r="AM113" s="37"/>
      <c r="AN113" s="38"/>
      <c r="AQ113" s="50"/>
      <c r="AR113" s="50"/>
      <c r="AS113" s="51"/>
      <c r="AT113" s="52"/>
      <c r="AU113" s="52"/>
      <c r="AV113" s="53"/>
      <c r="AW113" s="55"/>
      <c r="AX113" s="56"/>
      <c r="AY113" s="53"/>
      <c r="AZ113" s="55"/>
      <c r="BA113" s="56"/>
    </row>
    <row r="114" s="22" customFormat="1" ht="16.5" spans="1:53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39"/>
      <c r="M114" s="39"/>
      <c r="N114" s="39"/>
      <c r="O114" s="40"/>
      <c r="P114" s="41"/>
      <c r="Q114" s="40"/>
      <c r="R114" s="41"/>
      <c r="S114" s="40"/>
      <c r="T114" s="41"/>
      <c r="U114" s="40"/>
      <c r="V114" s="41"/>
      <c r="W114" s="40"/>
      <c r="X114" s="41"/>
      <c r="Y114" s="40"/>
      <c r="Z114" s="41"/>
      <c r="AA114" s="40"/>
      <c r="AB114" s="41"/>
      <c r="AC114" s="40"/>
      <c r="AD114" s="41"/>
      <c r="AE114" s="40"/>
      <c r="AF114" s="41"/>
      <c r="AG114" s="40"/>
      <c r="AH114" s="41"/>
      <c r="AI114" s="40"/>
      <c r="AJ114" s="41"/>
      <c r="AK114" s="40"/>
      <c r="AL114" s="41"/>
      <c r="AM114" s="40"/>
      <c r="AN114" s="41"/>
      <c r="AQ114" s="50"/>
      <c r="AR114" s="50"/>
      <c r="AS114" s="51"/>
      <c r="AT114" s="52"/>
      <c r="AU114" s="52"/>
      <c r="AV114" s="53"/>
      <c r="AW114" s="55"/>
      <c r="AX114" s="56"/>
      <c r="AY114" s="53"/>
      <c r="AZ114" s="55"/>
      <c r="BA114" s="56"/>
    </row>
    <row r="115" ht="16.5" spans="1:53">
      <c r="A115" s="25">
        <v>43304</v>
      </c>
      <c r="B115" s="26"/>
      <c r="C115" s="29">
        <f>Q115-R115</f>
        <v>0</v>
      </c>
      <c r="D115" s="26"/>
      <c r="E115" s="26"/>
      <c r="F115" s="29">
        <f>W115-X115</f>
        <v>-7</v>
      </c>
      <c r="G115" s="29">
        <f>Y115-Z115</f>
        <v>-238</v>
      </c>
      <c r="H115" s="26"/>
      <c r="I115" s="26">
        <f t="shared" si="8"/>
        <v>-372</v>
      </c>
      <c r="J115" s="26"/>
      <c r="K115" s="26">
        <f t="shared" si="13"/>
        <v>6</v>
      </c>
      <c r="L115" s="36">
        <f t="shared" si="14"/>
        <v>0</v>
      </c>
      <c r="M115" s="36">
        <f t="shared" si="15"/>
        <v>0</v>
      </c>
      <c r="N115" s="36">
        <f t="shared" si="16"/>
        <v>0</v>
      </c>
      <c r="O115" s="37"/>
      <c r="P115" s="38"/>
      <c r="Q115" s="37">
        <v>5522</v>
      </c>
      <c r="R115" s="38">
        <v>5522</v>
      </c>
      <c r="S115" s="37"/>
      <c r="T115" s="38"/>
      <c r="U115" s="37"/>
      <c r="V115" s="38"/>
      <c r="W115" s="37">
        <v>28850</v>
      </c>
      <c r="X115" s="38">
        <v>28857</v>
      </c>
      <c r="Y115" s="37">
        <v>16077</v>
      </c>
      <c r="Z115" s="38">
        <v>16315</v>
      </c>
      <c r="AA115" s="37"/>
      <c r="AB115" s="38"/>
      <c r="AC115" s="37">
        <v>74296</v>
      </c>
      <c r="AD115" s="38">
        <v>74668</v>
      </c>
      <c r="AE115" s="37"/>
      <c r="AF115" s="38"/>
      <c r="AG115" s="37">
        <v>4636</v>
      </c>
      <c r="AH115" s="38">
        <v>4630</v>
      </c>
      <c r="AI115" s="37">
        <v>14452</v>
      </c>
      <c r="AJ115" s="38">
        <v>14452</v>
      </c>
      <c r="AK115" s="37">
        <v>1903</v>
      </c>
      <c r="AL115" s="38">
        <v>1903</v>
      </c>
      <c r="AM115" s="37">
        <v>20584</v>
      </c>
      <c r="AN115" s="38">
        <v>20584</v>
      </c>
      <c r="AQ115" s="50" t="e">
        <f>F115*信号概况!#REF!</f>
        <v>#REF!</v>
      </c>
      <c r="AR115" s="50" t="e">
        <f>G115*信号概况!#REF!</f>
        <v>#REF!</v>
      </c>
      <c r="AS115" s="51" t="e">
        <f>I115*信号概况!#REF!</f>
        <v>#REF!</v>
      </c>
      <c r="AT115" s="52" t="e">
        <f>E115*信号概况!#REF!</f>
        <v>#REF!</v>
      </c>
      <c r="AU115" s="52" t="e">
        <f t="shared" si="12"/>
        <v>#REF!</v>
      </c>
      <c r="AV115" s="53" t="e">
        <f>C115*信号概况!#REF!</f>
        <v>#REF!</v>
      </c>
      <c r="AW115" s="55" t="e">
        <f>F115*信号概况!#REF!</f>
        <v>#REF!</v>
      </c>
      <c r="AX115" s="56" t="e">
        <f t="shared" si="17"/>
        <v>#REF!</v>
      </c>
      <c r="AY115" s="53" t="e">
        <f>E115*信号概况!#REF!</f>
        <v>#REF!</v>
      </c>
      <c r="AZ115" s="55" t="e">
        <f>G115*信号概况!#REF!</f>
        <v>#REF!</v>
      </c>
      <c r="BA115" s="56" t="e">
        <f t="shared" si="18"/>
        <v>#REF!</v>
      </c>
    </row>
    <row r="116" s="22" customFormat="1" ht="16.5" spans="1:53">
      <c r="A116" s="27">
        <v>43305</v>
      </c>
      <c r="B116" s="28"/>
      <c r="C116" s="30">
        <f>Q116-R116</f>
        <v>0</v>
      </c>
      <c r="D116" s="28"/>
      <c r="E116" s="28"/>
      <c r="F116" s="30">
        <f>W116-X116</f>
        <v>-2519</v>
      </c>
      <c r="G116" s="30">
        <f>Y116-Z116</f>
        <v>-656</v>
      </c>
      <c r="H116" s="28"/>
      <c r="I116" s="28">
        <f t="shared" si="8"/>
        <v>-1004</v>
      </c>
      <c r="J116" s="28"/>
      <c r="K116" s="28">
        <f t="shared" si="13"/>
        <v>40</v>
      </c>
      <c r="L116" s="39">
        <f t="shared" si="14"/>
        <v>0</v>
      </c>
      <c r="M116" s="39">
        <f t="shared" si="15"/>
        <v>0</v>
      </c>
      <c r="N116" s="39">
        <f t="shared" si="16"/>
        <v>0</v>
      </c>
      <c r="O116" s="40"/>
      <c r="P116" s="41"/>
      <c r="Q116" s="40">
        <v>5522</v>
      </c>
      <c r="R116" s="41">
        <v>5522</v>
      </c>
      <c r="S116" s="40"/>
      <c r="T116" s="41"/>
      <c r="U116" s="40"/>
      <c r="V116" s="41"/>
      <c r="W116" s="40">
        <v>26585</v>
      </c>
      <c r="X116" s="41">
        <v>29104</v>
      </c>
      <c r="Y116" s="40">
        <v>15758</v>
      </c>
      <c r="Z116" s="41">
        <v>16414</v>
      </c>
      <c r="AA116" s="40"/>
      <c r="AB116" s="41"/>
      <c r="AC116" s="40">
        <v>74433</v>
      </c>
      <c r="AD116" s="41">
        <v>75437</v>
      </c>
      <c r="AE116" s="40"/>
      <c r="AF116" s="41"/>
      <c r="AG116" s="40">
        <v>4693</v>
      </c>
      <c r="AH116" s="41">
        <v>4653</v>
      </c>
      <c r="AI116" s="40"/>
      <c r="AJ116" s="41"/>
      <c r="AK116" s="40">
        <v>1901</v>
      </c>
      <c r="AL116" s="41">
        <v>1901</v>
      </c>
      <c r="AM116" s="40"/>
      <c r="AN116" s="41"/>
      <c r="AQ116" s="50" t="e">
        <f>F116*信号概况!#REF!</f>
        <v>#REF!</v>
      </c>
      <c r="AR116" s="50" t="e">
        <f>G116*信号概况!#REF!</f>
        <v>#REF!</v>
      </c>
      <c r="AS116" s="51" t="e">
        <f>I116*信号概况!#REF!</f>
        <v>#REF!</v>
      </c>
      <c r="AT116" s="52" t="e">
        <f>E116*信号概况!#REF!</f>
        <v>#REF!</v>
      </c>
      <c r="AU116" s="52" t="e">
        <f t="shared" si="12"/>
        <v>#REF!</v>
      </c>
      <c r="AV116" s="53" t="e">
        <f>C116*信号概况!#REF!</f>
        <v>#REF!</v>
      </c>
      <c r="AW116" s="55" t="e">
        <f>F116*信号概况!#REF!</f>
        <v>#REF!</v>
      </c>
      <c r="AX116" s="56" t="e">
        <f t="shared" si="17"/>
        <v>#REF!</v>
      </c>
      <c r="AY116" s="53" t="e">
        <f>E116*信号概况!#REF!</f>
        <v>#REF!</v>
      </c>
      <c r="AZ116" s="55" t="e">
        <f>G116*信号概况!#REF!</f>
        <v>#REF!</v>
      </c>
      <c r="BA116" s="56" t="e">
        <f t="shared" si="18"/>
        <v>#REF!</v>
      </c>
    </row>
    <row r="117" ht="16.5" spans="1:53">
      <c r="A117" s="25">
        <v>43306</v>
      </c>
      <c r="B117" s="26"/>
      <c r="C117" s="29">
        <f>Q117-R117</f>
        <v>0</v>
      </c>
      <c r="D117" s="26"/>
      <c r="E117" s="26"/>
      <c r="F117" s="29">
        <f>W117-X117</f>
        <v>-4014</v>
      </c>
      <c r="G117" s="29">
        <f>Y117-Z117</f>
        <v>0</v>
      </c>
      <c r="H117" s="26"/>
      <c r="I117" s="26">
        <f t="shared" si="8"/>
        <v>-5279</v>
      </c>
      <c r="J117" s="26"/>
      <c r="K117" s="26">
        <f t="shared" si="13"/>
        <v>4</v>
      </c>
      <c r="L117" s="36">
        <f t="shared" si="14"/>
        <v>0</v>
      </c>
      <c r="M117" s="36">
        <f t="shared" si="15"/>
        <v>0</v>
      </c>
      <c r="N117" s="36">
        <f t="shared" si="16"/>
        <v>0</v>
      </c>
      <c r="O117" s="37"/>
      <c r="P117" s="38"/>
      <c r="Q117" s="37">
        <v>5522</v>
      </c>
      <c r="R117" s="38">
        <v>5522</v>
      </c>
      <c r="S117" s="37"/>
      <c r="T117" s="38"/>
      <c r="U117" s="37"/>
      <c r="V117" s="38"/>
      <c r="W117" s="37">
        <v>25489</v>
      </c>
      <c r="X117" s="38">
        <v>29503</v>
      </c>
      <c r="Y117" s="37">
        <v>16557</v>
      </c>
      <c r="Z117" s="38">
        <v>16557</v>
      </c>
      <c r="AA117" s="37"/>
      <c r="AB117" s="38"/>
      <c r="AC117" s="37">
        <v>70224</v>
      </c>
      <c r="AD117" s="38">
        <v>75503</v>
      </c>
      <c r="AE117" s="37"/>
      <c r="AF117" s="38"/>
      <c r="AG117" s="37">
        <v>4652</v>
      </c>
      <c r="AH117" s="38">
        <v>4648</v>
      </c>
      <c r="AI117" s="37"/>
      <c r="AJ117" s="38"/>
      <c r="AK117" s="37">
        <v>1889</v>
      </c>
      <c r="AL117" s="38">
        <v>1889</v>
      </c>
      <c r="AM117" s="37"/>
      <c r="AN117" s="38"/>
      <c r="AQ117" s="50" t="e">
        <f>F117*信号概况!#REF!</f>
        <v>#REF!</v>
      </c>
      <c r="AR117" s="50" t="e">
        <f>G117*信号概况!#REF!</f>
        <v>#REF!</v>
      </c>
      <c r="AS117" s="51" t="e">
        <f>I117*信号概况!#REF!</f>
        <v>#REF!</v>
      </c>
      <c r="AT117" s="52" t="e">
        <f>E117*信号概况!#REF!</f>
        <v>#REF!</v>
      </c>
      <c r="AU117" s="52" t="e">
        <f t="shared" si="12"/>
        <v>#REF!</v>
      </c>
      <c r="AV117" s="53" t="e">
        <f>C117*信号概况!#REF!</f>
        <v>#REF!</v>
      </c>
      <c r="AW117" s="55" t="e">
        <f>F117*信号概况!#REF!</f>
        <v>#REF!</v>
      </c>
      <c r="AX117" s="56" t="e">
        <f t="shared" si="17"/>
        <v>#REF!</v>
      </c>
      <c r="AY117" s="53" t="e">
        <f>E117*信号概况!#REF!</f>
        <v>#REF!</v>
      </c>
      <c r="AZ117" s="55" t="e">
        <f>G117*信号概况!#REF!</f>
        <v>#REF!</v>
      </c>
      <c r="BA117" s="56" t="e">
        <f t="shared" si="18"/>
        <v>#REF!</v>
      </c>
    </row>
    <row r="118" s="22" customFormat="1" ht="16.5" spans="1:53">
      <c r="A118" s="27">
        <v>43307</v>
      </c>
      <c r="B118" s="28"/>
      <c r="C118" s="28">
        <f>Q118-R118</f>
        <v>0</v>
      </c>
      <c r="D118" s="28"/>
      <c r="E118" s="28"/>
      <c r="F118" s="28">
        <f>W118-X118</f>
        <v>-1036</v>
      </c>
      <c r="G118" s="28">
        <f>Y118-Z118</f>
        <v>-207</v>
      </c>
      <c r="H118" s="28"/>
      <c r="I118" s="28">
        <f>AC118-AD118</f>
        <v>-2492</v>
      </c>
      <c r="J118" s="28"/>
      <c r="K118" s="28">
        <f t="shared" si="13"/>
        <v>0</v>
      </c>
      <c r="L118" s="39">
        <f t="shared" si="14"/>
        <v>52</v>
      </c>
      <c r="M118" s="39">
        <f t="shared" si="15"/>
        <v>0</v>
      </c>
      <c r="N118" s="39">
        <f t="shared" si="16"/>
        <v>0</v>
      </c>
      <c r="O118" s="40"/>
      <c r="P118" s="41"/>
      <c r="Q118" s="40">
        <v>5316</v>
      </c>
      <c r="R118" s="41">
        <v>5316</v>
      </c>
      <c r="S118" s="40"/>
      <c r="T118" s="41"/>
      <c r="U118" s="40"/>
      <c r="V118" s="41"/>
      <c r="W118" s="40">
        <v>29268</v>
      </c>
      <c r="X118" s="41">
        <v>30304</v>
      </c>
      <c r="Y118" s="40">
        <v>16382</v>
      </c>
      <c r="Z118" s="41">
        <v>16589</v>
      </c>
      <c r="AA118" s="40"/>
      <c r="AB118" s="41"/>
      <c r="AC118" s="40">
        <v>73106</v>
      </c>
      <c r="AD118" s="41">
        <v>75598</v>
      </c>
      <c r="AE118" s="40"/>
      <c r="AF118" s="41"/>
      <c r="AG118" s="40">
        <v>4696</v>
      </c>
      <c r="AH118" s="41">
        <v>4696</v>
      </c>
      <c r="AI118" s="40">
        <v>14396</v>
      </c>
      <c r="AJ118" s="41">
        <v>14344</v>
      </c>
      <c r="AK118" s="40">
        <v>1921</v>
      </c>
      <c r="AL118" s="41">
        <v>1921</v>
      </c>
      <c r="AM118" s="40">
        <v>20702</v>
      </c>
      <c r="AN118" s="41">
        <v>20702</v>
      </c>
      <c r="AQ118" s="50" t="e">
        <f>F118*信号概况!#REF!</f>
        <v>#REF!</v>
      </c>
      <c r="AR118" s="50" t="e">
        <f>G118*信号概况!#REF!</f>
        <v>#REF!</v>
      </c>
      <c r="AS118" s="51" t="e">
        <f>I118*信号概况!#REF!</f>
        <v>#REF!</v>
      </c>
      <c r="AT118" s="52" t="e">
        <f>E118*信号概况!#REF!</f>
        <v>#REF!</v>
      </c>
      <c r="AU118" s="52" t="e">
        <f t="shared" si="12"/>
        <v>#REF!</v>
      </c>
      <c r="AV118" s="53" t="e">
        <f>C118*信号概况!#REF!</f>
        <v>#REF!</v>
      </c>
      <c r="AW118" s="55" t="e">
        <f>F118*信号概况!#REF!</f>
        <v>#REF!</v>
      </c>
      <c r="AX118" s="56" t="e">
        <f t="shared" si="17"/>
        <v>#REF!</v>
      </c>
      <c r="AY118" s="53" t="e">
        <f>E118*信号概况!#REF!</f>
        <v>#REF!</v>
      </c>
      <c r="AZ118" s="55" t="e">
        <f>G118*信号概况!#REF!</f>
        <v>#REF!</v>
      </c>
      <c r="BA118" s="56" t="e">
        <f t="shared" si="18"/>
        <v>#REF!</v>
      </c>
    </row>
    <row r="119" ht="16.5" spans="1:53">
      <c r="A119" s="25">
        <v>43308</v>
      </c>
      <c r="B119" s="26"/>
      <c r="C119" s="29">
        <f>Q119-R119</f>
        <v>0</v>
      </c>
      <c r="D119" s="26"/>
      <c r="E119" s="26"/>
      <c r="F119" s="29">
        <f>W119-X119</f>
        <v>-2492</v>
      </c>
      <c r="G119" s="29">
        <f>Y119-Z119</f>
        <v>-23</v>
      </c>
      <c r="H119" s="26"/>
      <c r="I119" s="26">
        <f t="shared" ref="I119:I126" si="21">AC119-AD119</f>
        <v>-2407</v>
      </c>
      <c r="J119" s="26"/>
      <c r="K119" s="26">
        <f t="shared" si="13"/>
        <v>0</v>
      </c>
      <c r="L119" s="36">
        <f t="shared" si="14"/>
        <v>0</v>
      </c>
      <c r="M119" s="36">
        <f t="shared" si="15"/>
        <v>0</v>
      </c>
      <c r="N119" s="36">
        <f t="shared" si="16"/>
        <v>-2</v>
      </c>
      <c r="O119" s="37"/>
      <c r="P119" s="38"/>
      <c r="Q119" s="37">
        <v>5318</v>
      </c>
      <c r="R119" s="38">
        <v>5318</v>
      </c>
      <c r="S119" s="37"/>
      <c r="T119" s="38"/>
      <c r="U119" s="37"/>
      <c r="V119" s="38"/>
      <c r="W119" s="37">
        <v>27953</v>
      </c>
      <c r="X119" s="38">
        <v>30445</v>
      </c>
      <c r="Y119" s="37">
        <v>16584</v>
      </c>
      <c r="Z119" s="38">
        <v>16607</v>
      </c>
      <c r="AA119" s="37"/>
      <c r="AB119" s="38"/>
      <c r="AC119" s="37">
        <v>73224</v>
      </c>
      <c r="AD119" s="38">
        <v>75631</v>
      </c>
      <c r="AE119" s="37"/>
      <c r="AF119" s="38"/>
      <c r="AG119" s="37"/>
      <c r="AH119" s="38"/>
      <c r="AI119" s="37">
        <v>14367</v>
      </c>
      <c r="AJ119" s="38">
        <v>14367</v>
      </c>
      <c r="AK119" s="37">
        <v>1892</v>
      </c>
      <c r="AL119" s="38">
        <v>1892</v>
      </c>
      <c r="AM119" s="37">
        <v>20700</v>
      </c>
      <c r="AN119" s="38">
        <v>20702</v>
      </c>
      <c r="AQ119" s="50" t="e">
        <f>F119*信号概况!#REF!</f>
        <v>#REF!</v>
      </c>
      <c r="AR119" s="50" t="e">
        <f>G119*信号概况!#REF!</f>
        <v>#REF!</v>
      </c>
      <c r="AS119" s="51" t="e">
        <f>I119*信号概况!#REF!</f>
        <v>#REF!</v>
      </c>
      <c r="AT119" s="52" t="e">
        <f>E119*信号概况!#REF!</f>
        <v>#REF!</v>
      </c>
      <c r="AU119" s="52" t="e">
        <f t="shared" si="12"/>
        <v>#REF!</v>
      </c>
      <c r="AV119" s="53" t="e">
        <f>C119*信号概况!#REF!</f>
        <v>#REF!</v>
      </c>
      <c r="AW119" s="55" t="e">
        <f>F119*信号概况!#REF!</f>
        <v>#REF!</v>
      </c>
      <c r="AX119" s="56" t="e">
        <f t="shared" si="17"/>
        <v>#REF!</v>
      </c>
      <c r="AY119" s="53" t="e">
        <f>E119*信号概况!#REF!</f>
        <v>#REF!</v>
      </c>
      <c r="AZ119" s="55" t="e">
        <f>G119*信号概况!#REF!</f>
        <v>#REF!</v>
      </c>
      <c r="BA119" s="56" t="e">
        <f t="shared" si="18"/>
        <v>#REF!</v>
      </c>
    </row>
    <row r="120" s="22" customFormat="1" ht="16.5" spans="1:53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39"/>
      <c r="M120" s="39"/>
      <c r="N120" s="39"/>
      <c r="O120" s="40"/>
      <c r="P120" s="41"/>
      <c r="Q120" s="40"/>
      <c r="R120" s="41"/>
      <c r="S120" s="40"/>
      <c r="T120" s="41"/>
      <c r="U120" s="40"/>
      <c r="V120" s="41"/>
      <c r="W120" s="40"/>
      <c r="X120" s="41"/>
      <c r="Y120" s="40"/>
      <c r="Z120" s="41"/>
      <c r="AA120" s="40"/>
      <c r="AB120" s="41"/>
      <c r="AC120" s="40"/>
      <c r="AD120" s="41"/>
      <c r="AE120" s="40"/>
      <c r="AF120" s="41"/>
      <c r="AG120" s="40"/>
      <c r="AH120" s="41"/>
      <c r="AI120" s="40"/>
      <c r="AJ120" s="41"/>
      <c r="AK120" s="40"/>
      <c r="AL120" s="41"/>
      <c r="AM120" s="40"/>
      <c r="AN120" s="41"/>
      <c r="AQ120" s="50"/>
      <c r="AR120" s="50"/>
      <c r="AS120" s="51"/>
      <c r="AT120" s="52"/>
      <c r="AU120" s="52"/>
      <c r="AV120" s="53"/>
      <c r="AW120" s="55"/>
      <c r="AX120" s="56"/>
      <c r="AY120" s="53"/>
      <c r="AZ120" s="55"/>
      <c r="BA120" s="56"/>
    </row>
    <row r="121" ht="16.5" spans="1:53">
      <c r="A121" s="25"/>
      <c r="B121" s="26"/>
      <c r="C121" s="29"/>
      <c r="D121" s="26"/>
      <c r="E121" s="26"/>
      <c r="F121" s="29"/>
      <c r="G121" s="29"/>
      <c r="H121" s="26"/>
      <c r="I121" s="26"/>
      <c r="J121" s="26"/>
      <c r="K121" s="26"/>
      <c r="L121" s="36"/>
      <c r="M121" s="36"/>
      <c r="N121" s="36"/>
      <c r="O121" s="37"/>
      <c r="P121" s="38"/>
      <c r="Q121" s="37"/>
      <c r="R121" s="38"/>
      <c r="S121" s="37"/>
      <c r="T121" s="38"/>
      <c r="U121" s="37"/>
      <c r="V121" s="38"/>
      <c r="W121" s="37"/>
      <c r="X121" s="38"/>
      <c r="Y121" s="37"/>
      <c r="Z121" s="38"/>
      <c r="AA121" s="37"/>
      <c r="AB121" s="38"/>
      <c r="AC121" s="37"/>
      <c r="AD121" s="38"/>
      <c r="AE121" s="37"/>
      <c r="AF121" s="38"/>
      <c r="AG121" s="37"/>
      <c r="AH121" s="38"/>
      <c r="AI121" s="37"/>
      <c r="AJ121" s="38"/>
      <c r="AK121" s="37"/>
      <c r="AL121" s="38"/>
      <c r="AM121" s="37"/>
      <c r="AN121" s="38"/>
      <c r="AQ121" s="50"/>
      <c r="AR121" s="50"/>
      <c r="AS121" s="51"/>
      <c r="AT121" s="52"/>
      <c r="AU121" s="52"/>
      <c r="AV121" s="53"/>
      <c r="AW121" s="55"/>
      <c r="AX121" s="56"/>
      <c r="AY121" s="53"/>
      <c r="AZ121" s="55"/>
      <c r="BA121" s="56"/>
    </row>
    <row r="122" s="22" customFormat="1" ht="16.5" spans="1:53">
      <c r="A122" s="27">
        <v>43311</v>
      </c>
      <c r="B122" s="28"/>
      <c r="C122" s="30">
        <f>Q122-R122</f>
        <v>0</v>
      </c>
      <c r="D122" s="28"/>
      <c r="E122" s="28"/>
      <c r="F122" s="30">
        <f>W122-X122</f>
        <v>0</v>
      </c>
      <c r="G122" s="30">
        <f>Y122-Z122</f>
        <v>18</v>
      </c>
      <c r="H122" s="28"/>
      <c r="I122" s="28">
        <f t="shared" si="21"/>
        <v>-2763</v>
      </c>
      <c r="J122" s="28"/>
      <c r="K122" s="28">
        <f t="shared" si="13"/>
        <v>-15</v>
      </c>
      <c r="L122" s="39">
        <f t="shared" si="14"/>
        <v>0</v>
      </c>
      <c r="M122" s="39">
        <f t="shared" si="15"/>
        <v>0</v>
      </c>
      <c r="N122" s="39">
        <f t="shared" si="16"/>
        <v>0</v>
      </c>
      <c r="O122" s="40"/>
      <c r="P122" s="41"/>
      <c r="Q122" s="40">
        <v>5318</v>
      </c>
      <c r="R122" s="41">
        <v>5318</v>
      </c>
      <c r="S122" s="40"/>
      <c r="T122" s="41"/>
      <c r="U122" s="40"/>
      <c r="V122" s="41"/>
      <c r="W122" s="40">
        <v>30426</v>
      </c>
      <c r="X122" s="41">
        <v>30426</v>
      </c>
      <c r="Y122" s="40">
        <v>16721</v>
      </c>
      <c r="Z122" s="41">
        <v>16703</v>
      </c>
      <c r="AA122" s="40"/>
      <c r="AB122" s="41"/>
      <c r="AC122" s="40">
        <v>72928</v>
      </c>
      <c r="AD122" s="41">
        <v>75691</v>
      </c>
      <c r="AE122" s="40"/>
      <c r="AF122" s="41"/>
      <c r="AG122" s="40">
        <v>4708</v>
      </c>
      <c r="AH122" s="41">
        <v>4723</v>
      </c>
      <c r="AI122" s="40">
        <v>14366</v>
      </c>
      <c r="AJ122" s="41">
        <v>14366</v>
      </c>
      <c r="AK122" s="40">
        <v>1899</v>
      </c>
      <c r="AL122" s="41">
        <v>1899</v>
      </c>
      <c r="AM122" s="40"/>
      <c r="AN122" s="41"/>
      <c r="AQ122" s="50" t="e">
        <f>F122*信号概况!#REF!</f>
        <v>#REF!</v>
      </c>
      <c r="AR122" s="50" t="e">
        <f>G122*信号概况!#REF!</f>
        <v>#REF!</v>
      </c>
      <c r="AS122" s="51" t="e">
        <f>I122*信号概况!#REF!</f>
        <v>#REF!</v>
      </c>
      <c r="AT122" s="52" t="e">
        <f>E122*信号概况!#REF!</f>
        <v>#REF!</v>
      </c>
      <c r="AU122" s="52" t="e">
        <f t="shared" si="12"/>
        <v>#REF!</v>
      </c>
      <c r="AV122" s="53" t="e">
        <f>C122*信号概况!#REF!</f>
        <v>#REF!</v>
      </c>
      <c r="AW122" s="55" t="e">
        <f>F122*信号概况!#REF!</f>
        <v>#REF!</v>
      </c>
      <c r="AX122" s="56" t="e">
        <f t="shared" si="17"/>
        <v>#REF!</v>
      </c>
      <c r="AY122" s="53" t="e">
        <f>E122*信号概况!#REF!</f>
        <v>#REF!</v>
      </c>
      <c r="AZ122" s="55" t="e">
        <f>G122*信号概况!#REF!</f>
        <v>#REF!</v>
      </c>
      <c r="BA122" s="56" t="e">
        <f t="shared" si="18"/>
        <v>#REF!</v>
      </c>
    </row>
    <row r="123" ht="16.5" spans="1:53">
      <c r="A123" s="25">
        <v>43312</v>
      </c>
      <c r="B123" s="26"/>
      <c r="C123" s="29">
        <f>Q123-R123</f>
        <v>0</v>
      </c>
      <c r="D123" s="26"/>
      <c r="E123" s="26"/>
      <c r="F123" s="29">
        <f>W123-X123</f>
        <v>-219</v>
      </c>
      <c r="G123" s="29">
        <f>Y123-Z123</f>
        <v>0</v>
      </c>
      <c r="H123" s="26"/>
      <c r="I123" s="26">
        <f t="shared" si="21"/>
        <v>0</v>
      </c>
      <c r="J123" s="26"/>
      <c r="K123" s="26">
        <f t="shared" si="13"/>
        <v>13</v>
      </c>
      <c r="L123" s="36">
        <f t="shared" si="14"/>
        <v>-13</v>
      </c>
      <c r="M123" s="36">
        <f t="shared" si="15"/>
        <v>0</v>
      </c>
      <c r="N123" s="36">
        <f t="shared" si="16"/>
        <v>0</v>
      </c>
      <c r="O123" s="37"/>
      <c r="P123" s="38"/>
      <c r="Q123" s="37">
        <v>5318</v>
      </c>
      <c r="R123" s="38">
        <v>5318</v>
      </c>
      <c r="S123" s="37"/>
      <c r="T123" s="38"/>
      <c r="U123" s="37"/>
      <c r="V123" s="38"/>
      <c r="W123" s="37">
        <v>30456</v>
      </c>
      <c r="X123" s="38">
        <v>30675</v>
      </c>
      <c r="Y123" s="37">
        <v>16709</v>
      </c>
      <c r="Z123" s="38">
        <v>16709</v>
      </c>
      <c r="AA123" s="37"/>
      <c r="AB123" s="38"/>
      <c r="AC123" s="37">
        <v>74063</v>
      </c>
      <c r="AD123" s="38">
        <v>74063</v>
      </c>
      <c r="AE123" s="37"/>
      <c r="AF123" s="38"/>
      <c r="AG123" s="37">
        <v>4774</v>
      </c>
      <c r="AH123" s="38">
        <v>4761</v>
      </c>
      <c r="AI123" s="37">
        <v>14211</v>
      </c>
      <c r="AJ123" s="38">
        <v>14224</v>
      </c>
      <c r="AK123" s="37">
        <v>2000</v>
      </c>
      <c r="AL123" s="38">
        <v>2000</v>
      </c>
      <c r="AM123" s="37"/>
      <c r="AN123" s="38"/>
      <c r="AQ123" s="50" t="e">
        <f>F123*信号概况!#REF!</f>
        <v>#REF!</v>
      </c>
      <c r="AR123" s="50" t="e">
        <f>G123*信号概况!#REF!</f>
        <v>#REF!</v>
      </c>
      <c r="AS123" s="51" t="e">
        <f>I123*信号概况!#REF!</f>
        <v>#REF!</v>
      </c>
      <c r="AT123" s="52" t="e">
        <f>E123*信号概况!#REF!</f>
        <v>#REF!</v>
      </c>
      <c r="AU123" s="52" t="e">
        <f t="shared" si="12"/>
        <v>#REF!</v>
      </c>
      <c r="AV123" s="53" t="e">
        <f>C123*信号概况!#REF!</f>
        <v>#REF!</v>
      </c>
      <c r="AW123" s="55" t="e">
        <f>F123*信号概况!#REF!</f>
        <v>#REF!</v>
      </c>
      <c r="AX123" s="56" t="e">
        <f t="shared" si="17"/>
        <v>#REF!</v>
      </c>
      <c r="AY123" s="53" t="e">
        <f>E123*信号概况!#REF!</f>
        <v>#REF!</v>
      </c>
      <c r="AZ123" s="55" t="e">
        <f>G123*信号概况!#REF!</f>
        <v>#REF!</v>
      </c>
      <c r="BA123" s="56" t="e">
        <f t="shared" si="18"/>
        <v>#REF!</v>
      </c>
    </row>
    <row r="124" s="22" customFormat="1" ht="16.5" spans="1:53">
      <c r="A124" s="27">
        <v>43313</v>
      </c>
      <c r="B124" s="28"/>
      <c r="C124" s="28">
        <f>Q124-R124</f>
        <v>0</v>
      </c>
      <c r="D124" s="28"/>
      <c r="E124" s="28"/>
      <c r="F124" s="28">
        <f>W124-X124</f>
        <v>-825</v>
      </c>
      <c r="G124" s="28">
        <f>Y124-Z124</f>
        <v>21</v>
      </c>
      <c r="H124" s="28"/>
      <c r="I124" s="28">
        <f t="shared" si="21"/>
        <v>51</v>
      </c>
      <c r="J124" s="28"/>
      <c r="K124" s="28">
        <f t="shared" si="13"/>
        <v>11</v>
      </c>
      <c r="L124" s="39">
        <f t="shared" si="14"/>
        <v>-44</v>
      </c>
      <c r="M124" s="39">
        <f t="shared" si="15"/>
        <v>0</v>
      </c>
      <c r="N124" s="39">
        <f t="shared" si="16"/>
        <v>0</v>
      </c>
      <c r="O124" s="40"/>
      <c r="P124" s="41"/>
      <c r="Q124" s="40">
        <v>5262</v>
      </c>
      <c r="R124" s="41">
        <v>5262</v>
      </c>
      <c r="S124" s="40"/>
      <c r="T124" s="41"/>
      <c r="U124" s="40"/>
      <c r="V124" s="41"/>
      <c r="W124" s="40">
        <v>29955</v>
      </c>
      <c r="X124" s="41">
        <v>30780</v>
      </c>
      <c r="Y124" s="40">
        <v>16776</v>
      </c>
      <c r="Z124" s="41">
        <v>16755</v>
      </c>
      <c r="AA124" s="40"/>
      <c r="AB124" s="41"/>
      <c r="AC124" s="40">
        <v>74239</v>
      </c>
      <c r="AD124" s="41">
        <v>74188</v>
      </c>
      <c r="AE124" s="40"/>
      <c r="AF124" s="41"/>
      <c r="AG124" s="40">
        <v>4768</v>
      </c>
      <c r="AH124" s="41">
        <v>4757</v>
      </c>
      <c r="AI124" s="40">
        <v>14169</v>
      </c>
      <c r="AJ124" s="41">
        <v>14213</v>
      </c>
      <c r="AK124" s="40">
        <v>1972</v>
      </c>
      <c r="AL124" s="41">
        <v>1972</v>
      </c>
      <c r="AM124" s="40"/>
      <c r="AN124" s="41"/>
      <c r="AQ124" s="50" t="e">
        <f>F124*信号概况!#REF!</f>
        <v>#REF!</v>
      </c>
      <c r="AR124" s="50" t="e">
        <f>G124*信号概况!#REF!</f>
        <v>#REF!</v>
      </c>
      <c r="AS124" s="51" t="e">
        <f>I124*信号概况!#REF!</f>
        <v>#REF!</v>
      </c>
      <c r="AT124" s="52" t="e">
        <f>E124*信号概况!#REF!</f>
        <v>#REF!</v>
      </c>
      <c r="AU124" s="52" t="e">
        <f t="shared" si="12"/>
        <v>#REF!</v>
      </c>
      <c r="AV124" s="53" t="e">
        <f>C124*信号概况!#REF!</f>
        <v>#REF!</v>
      </c>
      <c r="AW124" s="55" t="e">
        <f>F124*信号概况!#REF!</f>
        <v>#REF!</v>
      </c>
      <c r="AX124" s="56" t="e">
        <f t="shared" si="17"/>
        <v>#REF!</v>
      </c>
      <c r="AY124" s="53" t="e">
        <f>E124*信号概况!#REF!</f>
        <v>#REF!</v>
      </c>
      <c r="AZ124" s="55" t="e">
        <f>G124*信号概况!#REF!</f>
        <v>#REF!</v>
      </c>
      <c r="BA124" s="56" t="e">
        <f t="shared" si="18"/>
        <v>#REF!</v>
      </c>
    </row>
    <row r="125" ht="16.5" spans="1:53">
      <c r="A125" s="25">
        <v>43314</v>
      </c>
      <c r="B125" s="26"/>
      <c r="C125" s="29">
        <f>Q125-R125</f>
        <v>0</v>
      </c>
      <c r="D125" s="26"/>
      <c r="E125" s="26"/>
      <c r="F125" s="29">
        <f>W125-X125</f>
        <v>-119</v>
      </c>
      <c r="G125" s="29">
        <f>Y125-Z125</f>
        <v>-24</v>
      </c>
      <c r="H125" s="26"/>
      <c r="I125" s="26">
        <f t="shared" si="21"/>
        <v>-296</v>
      </c>
      <c r="J125" s="26"/>
      <c r="K125" s="26">
        <f t="shared" si="13"/>
        <v>11</v>
      </c>
      <c r="L125" s="36">
        <f t="shared" si="14"/>
        <v>43</v>
      </c>
      <c r="M125" s="36">
        <f t="shared" si="15"/>
        <v>0</v>
      </c>
      <c r="N125" s="36">
        <f t="shared" si="16"/>
        <v>0</v>
      </c>
      <c r="O125" s="37"/>
      <c r="P125" s="38"/>
      <c r="Q125" s="37">
        <v>5262</v>
      </c>
      <c r="R125" s="38">
        <v>5262</v>
      </c>
      <c r="S125" s="37"/>
      <c r="T125" s="38"/>
      <c r="U125" s="37"/>
      <c r="V125" s="38"/>
      <c r="W125" s="37">
        <v>31166</v>
      </c>
      <c r="X125" s="38">
        <v>31285</v>
      </c>
      <c r="Y125" s="37">
        <v>16829</v>
      </c>
      <c r="Z125" s="38">
        <v>16853</v>
      </c>
      <c r="AA125" s="37"/>
      <c r="AB125" s="38"/>
      <c r="AC125" s="37">
        <v>73995</v>
      </c>
      <c r="AD125" s="38">
        <v>74291</v>
      </c>
      <c r="AE125" s="37"/>
      <c r="AF125" s="38"/>
      <c r="AG125" s="37">
        <v>4768</v>
      </c>
      <c r="AH125" s="38">
        <v>4757</v>
      </c>
      <c r="AI125" s="37">
        <v>14179</v>
      </c>
      <c r="AJ125" s="38">
        <v>14136</v>
      </c>
      <c r="AK125" s="37">
        <v>1980</v>
      </c>
      <c r="AL125" s="38">
        <v>1980</v>
      </c>
      <c r="AM125" s="37"/>
      <c r="AN125" s="38"/>
      <c r="AQ125" s="50" t="e">
        <f>F125*信号概况!#REF!</f>
        <v>#REF!</v>
      </c>
      <c r="AR125" s="50" t="e">
        <f>G125*信号概况!#REF!</f>
        <v>#REF!</v>
      </c>
      <c r="AS125" s="51" t="e">
        <f>I125*信号概况!#REF!</f>
        <v>#REF!</v>
      </c>
      <c r="AT125" s="52" t="e">
        <f>E125*信号概况!#REF!</f>
        <v>#REF!</v>
      </c>
      <c r="AU125" s="52" t="e">
        <f t="shared" si="12"/>
        <v>#REF!</v>
      </c>
      <c r="AV125" s="53" t="e">
        <f>C125*信号概况!#REF!</f>
        <v>#REF!</v>
      </c>
      <c r="AW125" s="55" t="e">
        <f>F125*信号概况!#REF!</f>
        <v>#REF!</v>
      </c>
      <c r="AX125" s="56" t="e">
        <f t="shared" si="17"/>
        <v>#REF!</v>
      </c>
      <c r="AY125" s="53" t="e">
        <f>E125*信号概况!#REF!</f>
        <v>#REF!</v>
      </c>
      <c r="AZ125" s="55" t="e">
        <f>G125*信号概况!#REF!</f>
        <v>#REF!</v>
      </c>
      <c r="BA125" s="56" t="e">
        <f t="shared" si="18"/>
        <v>#REF!</v>
      </c>
    </row>
    <row r="126" s="22" customFormat="1" ht="16.5" spans="1:53">
      <c r="A126" s="27">
        <v>43315</v>
      </c>
      <c r="B126" s="28"/>
      <c r="C126" s="30">
        <f>Q126-R126</f>
        <v>0</v>
      </c>
      <c r="D126" s="28"/>
      <c r="E126" s="28"/>
      <c r="F126" s="30">
        <f>W126-X126</f>
        <v>-1194</v>
      </c>
      <c r="G126" s="30">
        <f>Y126-Z126</f>
        <v>8</v>
      </c>
      <c r="H126" s="28"/>
      <c r="I126" s="28">
        <f t="shared" si="21"/>
        <v>-2366</v>
      </c>
      <c r="J126" s="28"/>
      <c r="K126" s="28">
        <f t="shared" si="13"/>
        <v>0</v>
      </c>
      <c r="L126" s="39">
        <f t="shared" si="14"/>
        <v>33</v>
      </c>
      <c r="M126" s="39">
        <f t="shared" si="15"/>
        <v>0</v>
      </c>
      <c r="N126" s="39">
        <f t="shared" si="16"/>
        <v>0</v>
      </c>
      <c r="O126" s="40"/>
      <c r="P126" s="41"/>
      <c r="Q126" s="40">
        <v>5269</v>
      </c>
      <c r="R126" s="41">
        <v>5269</v>
      </c>
      <c r="S126" s="40"/>
      <c r="T126" s="41"/>
      <c r="U126" s="40"/>
      <c r="V126" s="41"/>
      <c r="W126" s="40">
        <v>30457</v>
      </c>
      <c r="X126" s="41">
        <v>31651</v>
      </c>
      <c r="Y126" s="40">
        <v>16931</v>
      </c>
      <c r="Z126" s="41">
        <v>16923</v>
      </c>
      <c r="AA126" s="40"/>
      <c r="AB126" s="41"/>
      <c r="AC126" s="40">
        <v>71957</v>
      </c>
      <c r="AD126" s="41">
        <v>74323</v>
      </c>
      <c r="AE126" s="40"/>
      <c r="AF126" s="41"/>
      <c r="AG126" s="40">
        <v>4767</v>
      </c>
      <c r="AH126" s="41">
        <v>4767</v>
      </c>
      <c r="AI126" s="40">
        <v>14242</v>
      </c>
      <c r="AJ126" s="41">
        <v>14209</v>
      </c>
      <c r="AK126" s="40">
        <v>1962</v>
      </c>
      <c r="AL126" s="41">
        <v>1962</v>
      </c>
      <c r="AM126" s="40">
        <v>22686</v>
      </c>
      <c r="AN126" s="41">
        <v>22686</v>
      </c>
      <c r="AQ126" s="50" t="e">
        <f>F126*信号概况!#REF!</f>
        <v>#REF!</v>
      </c>
      <c r="AR126" s="50" t="e">
        <f>G126*信号概况!#REF!</f>
        <v>#REF!</v>
      </c>
      <c r="AS126" s="51" t="e">
        <f>I126*信号概况!#REF!</f>
        <v>#REF!</v>
      </c>
      <c r="AT126" s="52" t="e">
        <f>E126*信号概况!#REF!</f>
        <v>#REF!</v>
      </c>
      <c r="AU126" s="52" t="e">
        <f t="shared" si="12"/>
        <v>#REF!</v>
      </c>
      <c r="AV126" s="53" t="e">
        <f>C126*信号概况!#REF!</f>
        <v>#REF!</v>
      </c>
      <c r="AW126" s="55" t="e">
        <f>F126*信号概况!#REF!</f>
        <v>#REF!</v>
      </c>
      <c r="AX126" s="56" t="e">
        <f t="shared" si="17"/>
        <v>#REF!</v>
      </c>
      <c r="AY126" s="53" t="e">
        <f>E126*信号概况!#REF!</f>
        <v>#REF!</v>
      </c>
      <c r="AZ126" s="55" t="e">
        <f>G126*信号概况!#REF!</f>
        <v>#REF!</v>
      </c>
      <c r="BA126" s="56" t="e">
        <f t="shared" si="18"/>
        <v>#REF!</v>
      </c>
    </row>
    <row r="127" ht="16.5" spans="1:53">
      <c r="A127" s="25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36"/>
      <c r="M127" s="36"/>
      <c r="N127" s="36"/>
      <c r="O127" s="37"/>
      <c r="P127" s="38"/>
      <c r="Q127" s="37"/>
      <c r="R127" s="38"/>
      <c r="S127" s="37"/>
      <c r="T127" s="38"/>
      <c r="U127" s="37"/>
      <c r="V127" s="38"/>
      <c r="W127" s="37"/>
      <c r="X127" s="38"/>
      <c r="Y127" s="37"/>
      <c r="Z127" s="38"/>
      <c r="AA127" s="37"/>
      <c r="AB127" s="38"/>
      <c r="AC127" s="37"/>
      <c r="AD127" s="38"/>
      <c r="AE127" s="37"/>
      <c r="AF127" s="38"/>
      <c r="AG127" s="37"/>
      <c r="AH127" s="38"/>
      <c r="AI127" s="37"/>
      <c r="AJ127" s="38"/>
      <c r="AK127" s="37"/>
      <c r="AL127" s="38"/>
      <c r="AM127" s="37"/>
      <c r="AN127" s="38"/>
      <c r="AQ127" s="50"/>
      <c r="AR127" s="50"/>
      <c r="AS127" s="51"/>
      <c r="AT127" s="52"/>
      <c r="AU127" s="52"/>
      <c r="AV127" s="53"/>
      <c r="AW127" s="55"/>
      <c r="AX127" s="56"/>
      <c r="AY127" s="53"/>
      <c r="AZ127" s="55"/>
      <c r="BA127" s="56"/>
    </row>
    <row r="128" s="22" customFormat="1" ht="16.5" spans="1:53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39"/>
      <c r="M128" s="39"/>
      <c r="N128" s="39"/>
      <c r="O128" s="40"/>
      <c r="P128" s="41"/>
      <c r="Q128" s="40"/>
      <c r="R128" s="41"/>
      <c r="S128" s="40"/>
      <c r="T128" s="41"/>
      <c r="U128" s="40"/>
      <c r="V128" s="41"/>
      <c r="W128" s="40"/>
      <c r="X128" s="41"/>
      <c r="Y128" s="40"/>
      <c r="Z128" s="41"/>
      <c r="AA128" s="40"/>
      <c r="AB128" s="41"/>
      <c r="AC128" s="40"/>
      <c r="AD128" s="41"/>
      <c r="AE128" s="40"/>
      <c r="AF128" s="41"/>
      <c r="AG128" s="40"/>
      <c r="AH128" s="41"/>
      <c r="AI128" s="40"/>
      <c r="AJ128" s="41"/>
      <c r="AK128" s="40"/>
      <c r="AL128" s="41"/>
      <c r="AM128" s="40"/>
      <c r="AN128" s="41"/>
      <c r="AQ128" s="50"/>
      <c r="AR128" s="50"/>
      <c r="AS128" s="51"/>
      <c r="AT128" s="52"/>
      <c r="AU128" s="52"/>
      <c r="AV128" s="53"/>
      <c r="AW128" s="55"/>
      <c r="AX128" s="56"/>
      <c r="AY128" s="53"/>
      <c r="AZ128" s="55"/>
      <c r="BA128" s="56"/>
    </row>
    <row r="129" ht="16.5" spans="1:53">
      <c r="A129" s="25">
        <v>43318</v>
      </c>
      <c r="B129" s="26"/>
      <c r="C129" s="29">
        <f>Q129-R129</f>
        <v>0</v>
      </c>
      <c r="D129" s="26"/>
      <c r="E129" s="26"/>
      <c r="F129" s="29">
        <f>W129-X129</f>
        <v>-1346</v>
      </c>
      <c r="G129" s="29">
        <f>Y129-Z129</f>
        <v>-28</v>
      </c>
      <c r="H129" s="26"/>
      <c r="I129" s="26">
        <f t="shared" si="8"/>
        <v>-2199</v>
      </c>
      <c r="J129" s="26"/>
      <c r="K129" s="26">
        <f t="shared" si="13"/>
        <v>-1</v>
      </c>
      <c r="L129" s="36">
        <f t="shared" si="14"/>
        <v>4</v>
      </c>
      <c r="M129" s="36">
        <f t="shared" si="15"/>
        <v>0</v>
      </c>
      <c r="N129" s="36">
        <f t="shared" si="16"/>
        <v>0</v>
      </c>
      <c r="O129" s="37"/>
      <c r="P129" s="38"/>
      <c r="Q129" s="37">
        <v>5309</v>
      </c>
      <c r="R129" s="38">
        <v>5309</v>
      </c>
      <c r="S129" s="37"/>
      <c r="T129" s="38"/>
      <c r="U129" s="37"/>
      <c r="V129" s="38"/>
      <c r="W129" s="37">
        <v>30396</v>
      </c>
      <c r="X129" s="38">
        <v>31742</v>
      </c>
      <c r="Y129" s="37">
        <v>16944</v>
      </c>
      <c r="Z129" s="38">
        <v>16972</v>
      </c>
      <c r="AA129" s="37"/>
      <c r="AB129" s="38"/>
      <c r="AC129" s="37">
        <v>72141</v>
      </c>
      <c r="AD129" s="38">
        <v>74340</v>
      </c>
      <c r="AE129" s="37"/>
      <c r="AF129" s="38"/>
      <c r="AG129" s="37">
        <v>4774</v>
      </c>
      <c r="AH129" s="38">
        <v>4775</v>
      </c>
      <c r="AI129" s="37">
        <v>14239</v>
      </c>
      <c r="AJ129" s="38">
        <v>14235</v>
      </c>
      <c r="AK129" s="37">
        <v>1958</v>
      </c>
      <c r="AL129" s="38">
        <v>1958</v>
      </c>
      <c r="AM129" s="37">
        <v>23003</v>
      </c>
      <c r="AN129" s="38">
        <v>23003</v>
      </c>
      <c r="AQ129" s="50" t="e">
        <f>F129*信号概况!#REF!</f>
        <v>#REF!</v>
      </c>
      <c r="AR129" s="50" t="e">
        <f>G129*信号概况!#REF!</f>
        <v>#REF!</v>
      </c>
      <c r="AS129" s="51" t="e">
        <f>I129*信号概况!#REF!</f>
        <v>#REF!</v>
      </c>
      <c r="AT129" s="52" t="e">
        <f>E129*信号概况!#REF!</f>
        <v>#REF!</v>
      </c>
      <c r="AU129" s="52" t="e">
        <f t="shared" si="12"/>
        <v>#REF!</v>
      </c>
      <c r="AV129" s="53" t="e">
        <f>C129*信号概况!#REF!</f>
        <v>#REF!</v>
      </c>
      <c r="AW129" s="55" t="e">
        <f>F129*信号概况!#REF!</f>
        <v>#REF!</v>
      </c>
      <c r="AX129" s="56" t="e">
        <f t="shared" si="17"/>
        <v>#REF!</v>
      </c>
      <c r="AY129" s="53" t="e">
        <f>E129*信号概况!#REF!</f>
        <v>#REF!</v>
      </c>
      <c r="AZ129" s="55" t="e">
        <f>G129*信号概况!#REF!</f>
        <v>#REF!</v>
      </c>
      <c r="BA129" s="56" t="e">
        <f t="shared" si="18"/>
        <v>#REF!</v>
      </c>
    </row>
    <row r="130" s="22" customFormat="1" ht="16.5" spans="1:53">
      <c r="A130" s="27">
        <v>43319</v>
      </c>
      <c r="B130" s="28"/>
      <c r="C130" s="30">
        <f>Q130-R130</f>
        <v>0</v>
      </c>
      <c r="D130" s="28"/>
      <c r="E130" s="28"/>
      <c r="F130" s="30">
        <f>W130-X130</f>
        <v>-21</v>
      </c>
      <c r="G130" s="30">
        <f>Y130-Z130</f>
        <v>4</v>
      </c>
      <c r="H130" s="28"/>
      <c r="I130" s="28">
        <f>AC130-AD130</f>
        <v>-1724</v>
      </c>
      <c r="J130" s="28"/>
      <c r="K130" s="28">
        <f t="shared" si="13"/>
        <v>0</v>
      </c>
      <c r="L130" s="39">
        <f t="shared" si="14"/>
        <v>1</v>
      </c>
      <c r="M130" s="39">
        <f t="shared" si="15"/>
        <v>0</v>
      </c>
      <c r="N130" s="39">
        <f t="shared" si="16"/>
        <v>0</v>
      </c>
      <c r="O130" s="40"/>
      <c r="P130" s="41"/>
      <c r="Q130" s="40">
        <v>5309</v>
      </c>
      <c r="R130" s="41">
        <v>5309</v>
      </c>
      <c r="S130" s="40"/>
      <c r="T130" s="41"/>
      <c r="U130" s="40"/>
      <c r="V130" s="41"/>
      <c r="W130" s="40">
        <v>32012</v>
      </c>
      <c r="X130" s="41">
        <v>32033</v>
      </c>
      <c r="Y130" s="40">
        <v>17023</v>
      </c>
      <c r="Z130" s="41">
        <v>17019</v>
      </c>
      <c r="AA130" s="40"/>
      <c r="AB130" s="41"/>
      <c r="AC130" s="40">
        <v>72652</v>
      </c>
      <c r="AD130" s="41">
        <v>74376</v>
      </c>
      <c r="AE130" s="40"/>
      <c r="AF130" s="41"/>
      <c r="AG130" s="40"/>
      <c r="AH130" s="41"/>
      <c r="AI130" s="40">
        <v>14238</v>
      </c>
      <c r="AJ130" s="41">
        <v>14237</v>
      </c>
      <c r="AK130" s="40">
        <v>1961</v>
      </c>
      <c r="AL130" s="41">
        <v>1961</v>
      </c>
      <c r="AM130" s="40"/>
      <c r="AN130" s="41"/>
      <c r="AQ130" s="50" t="e">
        <f>F130*信号概况!#REF!</f>
        <v>#REF!</v>
      </c>
      <c r="AR130" s="50" t="e">
        <f>G130*信号概况!#REF!</f>
        <v>#REF!</v>
      </c>
      <c r="AS130" s="51" t="e">
        <f>I130*信号概况!#REF!</f>
        <v>#REF!</v>
      </c>
      <c r="AT130" s="52" t="e">
        <f>E130*信号概况!#REF!</f>
        <v>#REF!</v>
      </c>
      <c r="AU130" s="52" t="e">
        <f t="shared" si="12"/>
        <v>#REF!</v>
      </c>
      <c r="AV130" s="53" t="e">
        <f>C130*信号概况!#REF!</f>
        <v>#REF!</v>
      </c>
      <c r="AW130" s="55" t="e">
        <f>F130*信号概况!#REF!</f>
        <v>#REF!</v>
      </c>
      <c r="AX130" s="56" t="e">
        <f t="shared" si="17"/>
        <v>#REF!</v>
      </c>
      <c r="AY130" s="53" t="e">
        <f>E130*信号概况!#REF!</f>
        <v>#REF!</v>
      </c>
      <c r="AZ130" s="55" t="e">
        <f>G130*信号概况!#REF!</f>
        <v>#REF!</v>
      </c>
      <c r="BA130" s="56" t="e">
        <f t="shared" si="18"/>
        <v>#REF!</v>
      </c>
    </row>
    <row r="131" ht="16.5" spans="1:53">
      <c r="A131" s="25">
        <v>43320</v>
      </c>
      <c r="B131" s="26"/>
      <c r="C131" s="29">
        <f>Q131-R131</f>
        <v>0</v>
      </c>
      <c r="D131" s="26"/>
      <c r="E131" s="26"/>
      <c r="F131" s="29">
        <f>W131-X131</f>
        <v>-586</v>
      </c>
      <c r="G131" s="29">
        <f>Y131-Z131</f>
        <v>-71</v>
      </c>
      <c r="H131" s="26"/>
      <c r="I131" s="26">
        <f t="shared" ref="I131:I140" si="22">AC131-AD131</f>
        <v>-3307</v>
      </c>
      <c r="J131" s="26"/>
      <c r="K131" s="26">
        <f t="shared" si="13"/>
        <v>0</v>
      </c>
      <c r="L131" s="36">
        <f t="shared" si="14"/>
        <v>-18</v>
      </c>
      <c r="M131" s="36">
        <f t="shared" si="15"/>
        <v>0</v>
      </c>
      <c r="N131" s="36">
        <f t="shared" si="16"/>
        <v>0</v>
      </c>
      <c r="O131" s="37"/>
      <c r="P131" s="38"/>
      <c r="Q131" s="37">
        <v>5305</v>
      </c>
      <c r="R131" s="38">
        <v>5305</v>
      </c>
      <c r="S131" s="37"/>
      <c r="T131" s="38"/>
      <c r="U131" s="37"/>
      <c r="V131" s="38"/>
      <c r="W131" s="37">
        <v>31769</v>
      </c>
      <c r="X131" s="38">
        <v>32355</v>
      </c>
      <c r="Y131" s="37">
        <v>17031</v>
      </c>
      <c r="Z131" s="38">
        <v>17102</v>
      </c>
      <c r="AA131" s="37"/>
      <c r="AB131" s="38"/>
      <c r="AC131" s="37">
        <v>71750</v>
      </c>
      <c r="AD131" s="38">
        <v>75057</v>
      </c>
      <c r="AE131" s="37"/>
      <c r="AF131" s="38"/>
      <c r="AG131" s="37">
        <v>4792</v>
      </c>
      <c r="AH131" s="38">
        <v>4792</v>
      </c>
      <c r="AI131" s="37">
        <v>14215</v>
      </c>
      <c r="AJ131" s="38">
        <v>14233</v>
      </c>
      <c r="AK131" s="37">
        <v>1984</v>
      </c>
      <c r="AL131" s="38">
        <v>1984</v>
      </c>
      <c r="AM131" s="37">
        <v>23179</v>
      </c>
      <c r="AN131" s="38">
        <v>23179</v>
      </c>
      <c r="AQ131" s="50" t="e">
        <f>F131*信号概况!#REF!</f>
        <v>#REF!</v>
      </c>
      <c r="AR131" s="50" t="e">
        <f>G131*信号概况!#REF!</f>
        <v>#REF!</v>
      </c>
      <c r="AS131" s="51" t="e">
        <f>I131*信号概况!#REF!</f>
        <v>#REF!</v>
      </c>
      <c r="AT131" s="52" t="e">
        <f>E131*信号概况!#REF!</f>
        <v>#REF!</v>
      </c>
      <c r="AU131" s="52" t="e">
        <f t="shared" ref="AU131:AU194" si="23">SUM(AQ131:AT131)</f>
        <v>#REF!</v>
      </c>
      <c r="AV131" s="53" t="e">
        <f>C131*信号概况!#REF!</f>
        <v>#REF!</v>
      </c>
      <c r="AW131" s="55" t="e">
        <f>F131*信号概况!#REF!</f>
        <v>#REF!</v>
      </c>
      <c r="AX131" s="56" t="e">
        <f t="shared" si="17"/>
        <v>#REF!</v>
      </c>
      <c r="AY131" s="53" t="e">
        <f>E131*信号概况!#REF!</f>
        <v>#REF!</v>
      </c>
      <c r="AZ131" s="55" t="e">
        <f>G131*信号概况!#REF!</f>
        <v>#REF!</v>
      </c>
      <c r="BA131" s="56" t="e">
        <f t="shared" si="18"/>
        <v>#REF!</v>
      </c>
    </row>
    <row r="132" s="22" customFormat="1" ht="16.5" spans="1:53">
      <c r="A132" s="27">
        <v>43321</v>
      </c>
      <c r="B132" s="28"/>
      <c r="C132" s="28">
        <f>Q132-R132</f>
        <v>0</v>
      </c>
      <c r="D132" s="28"/>
      <c r="E132" s="28"/>
      <c r="F132" s="28">
        <f>W132-X132</f>
        <v>0</v>
      </c>
      <c r="G132" s="28">
        <f>Y132-Z132</f>
        <v>25</v>
      </c>
      <c r="H132" s="28"/>
      <c r="I132" s="28">
        <f t="shared" si="22"/>
        <v>-2434</v>
      </c>
      <c r="J132" s="28"/>
      <c r="K132" s="28">
        <f t="shared" ref="K132:K195" si="24">AG132-AH132</f>
        <v>-67</v>
      </c>
      <c r="L132" s="39">
        <f t="shared" ref="L132:L195" si="25">AI132-AJ132</f>
        <v>31</v>
      </c>
      <c r="M132" s="39">
        <f t="shared" ref="M132:M195" si="26">AK132-AL132</f>
        <v>0</v>
      </c>
      <c r="N132" s="39">
        <f t="shared" ref="N132:N195" si="27">AM132-AN132</f>
        <v>0</v>
      </c>
      <c r="O132" s="40"/>
      <c r="P132" s="41"/>
      <c r="Q132" s="40">
        <v>5305</v>
      </c>
      <c r="R132" s="41">
        <v>5305</v>
      </c>
      <c r="S132" s="40"/>
      <c r="T132" s="41"/>
      <c r="U132" s="40"/>
      <c r="V132" s="41"/>
      <c r="W132" s="40">
        <v>32136</v>
      </c>
      <c r="X132" s="41">
        <v>32136</v>
      </c>
      <c r="Y132" s="40">
        <v>17169</v>
      </c>
      <c r="Z132" s="41">
        <v>17144</v>
      </c>
      <c r="AA132" s="40"/>
      <c r="AB132" s="41"/>
      <c r="AC132" s="40">
        <v>73396</v>
      </c>
      <c r="AD132" s="41">
        <v>75830</v>
      </c>
      <c r="AE132" s="40"/>
      <c r="AF132" s="41"/>
      <c r="AG132" s="40">
        <v>4763</v>
      </c>
      <c r="AH132" s="41">
        <v>4830</v>
      </c>
      <c r="AI132" s="40">
        <v>14202</v>
      </c>
      <c r="AJ132" s="41">
        <v>14171</v>
      </c>
      <c r="AK132" s="40">
        <v>1968</v>
      </c>
      <c r="AL132" s="41">
        <v>1968</v>
      </c>
      <c r="AM132" s="40"/>
      <c r="AN132" s="41"/>
      <c r="AQ132" s="50" t="e">
        <f>F132*信号概况!#REF!</f>
        <v>#REF!</v>
      </c>
      <c r="AR132" s="50" t="e">
        <f>G132*信号概况!#REF!</f>
        <v>#REF!</v>
      </c>
      <c r="AS132" s="51" t="e">
        <f>I132*信号概况!#REF!</f>
        <v>#REF!</v>
      </c>
      <c r="AT132" s="52" t="e">
        <f>E132*信号概况!#REF!</f>
        <v>#REF!</v>
      </c>
      <c r="AU132" s="52" t="e">
        <f t="shared" si="23"/>
        <v>#REF!</v>
      </c>
      <c r="AV132" s="53" t="e">
        <f>C132*信号概况!#REF!</f>
        <v>#REF!</v>
      </c>
      <c r="AW132" s="55" t="e">
        <f>F132*信号概况!#REF!</f>
        <v>#REF!</v>
      </c>
      <c r="AX132" s="56" t="e">
        <f t="shared" ref="AX132:AX195" si="28">SUM(AV132:AW132)</f>
        <v>#REF!</v>
      </c>
      <c r="AY132" s="53" t="e">
        <f>E132*信号概况!#REF!</f>
        <v>#REF!</v>
      </c>
      <c r="AZ132" s="55" t="e">
        <f>G132*信号概况!#REF!</f>
        <v>#REF!</v>
      </c>
      <c r="BA132" s="56" t="e">
        <f t="shared" ref="BA132:BA195" si="29">SUM(AY132:AZ132)</f>
        <v>#REF!</v>
      </c>
    </row>
    <row r="133" ht="16.5" spans="1:53">
      <c r="A133" s="25">
        <v>43322</v>
      </c>
      <c r="B133" s="26"/>
      <c r="C133" s="29">
        <f>Q133-R133</f>
        <v>210</v>
      </c>
      <c r="D133" s="26"/>
      <c r="E133" s="26"/>
      <c r="F133" s="29">
        <f>W133-X133</f>
        <v>-817</v>
      </c>
      <c r="G133" s="29">
        <f>Y133-Z133</f>
        <v>-16</v>
      </c>
      <c r="H133" s="26"/>
      <c r="I133" s="26">
        <f t="shared" si="22"/>
        <v>-299</v>
      </c>
      <c r="J133" s="26"/>
      <c r="K133" s="26">
        <f t="shared" si="24"/>
        <v>13</v>
      </c>
      <c r="L133" s="36">
        <f t="shared" si="25"/>
        <v>68</v>
      </c>
      <c r="M133" s="36">
        <f t="shared" si="26"/>
        <v>0</v>
      </c>
      <c r="N133" s="36">
        <f t="shared" si="27"/>
        <v>0</v>
      </c>
      <c r="O133" s="37"/>
      <c r="P133" s="38"/>
      <c r="Q133" s="37">
        <v>5034</v>
      </c>
      <c r="R133" s="38">
        <v>4824</v>
      </c>
      <c r="S133" s="37"/>
      <c r="T133" s="38"/>
      <c r="U133" s="37"/>
      <c r="V133" s="38"/>
      <c r="W133" s="37">
        <v>31702</v>
      </c>
      <c r="X133" s="38">
        <v>32519</v>
      </c>
      <c r="Y133" s="37">
        <v>17278</v>
      </c>
      <c r="Z133" s="38">
        <v>17294</v>
      </c>
      <c r="AA133" s="37"/>
      <c r="AB133" s="38"/>
      <c r="AC133" s="37">
        <v>75520</v>
      </c>
      <c r="AD133" s="38">
        <v>75819</v>
      </c>
      <c r="AE133" s="37"/>
      <c r="AF133" s="38"/>
      <c r="AG133" s="37">
        <v>4869</v>
      </c>
      <c r="AH133" s="38">
        <v>4856</v>
      </c>
      <c r="AI133" s="37">
        <v>14302</v>
      </c>
      <c r="AJ133" s="38">
        <v>14234</v>
      </c>
      <c r="AK133" s="37">
        <v>1929</v>
      </c>
      <c r="AL133" s="38">
        <v>1929</v>
      </c>
      <c r="AM133" s="37">
        <v>23974</v>
      </c>
      <c r="AN133" s="38">
        <v>23974</v>
      </c>
      <c r="AQ133" s="50" t="e">
        <f>F133*信号概况!#REF!</f>
        <v>#REF!</v>
      </c>
      <c r="AR133" s="50" t="e">
        <f>G133*信号概况!#REF!</f>
        <v>#REF!</v>
      </c>
      <c r="AS133" s="51" t="e">
        <f>I133*信号概况!#REF!</f>
        <v>#REF!</v>
      </c>
      <c r="AT133" s="52" t="e">
        <f>E133*信号概况!#REF!</f>
        <v>#REF!</v>
      </c>
      <c r="AU133" s="52" t="e">
        <f t="shared" si="23"/>
        <v>#REF!</v>
      </c>
      <c r="AV133" s="53" t="e">
        <f>C133*信号概况!#REF!</f>
        <v>#REF!</v>
      </c>
      <c r="AW133" s="55" t="e">
        <f>F133*信号概况!#REF!</f>
        <v>#REF!</v>
      </c>
      <c r="AX133" s="56" t="e">
        <f t="shared" si="28"/>
        <v>#REF!</v>
      </c>
      <c r="AY133" s="53" t="e">
        <f>E133*信号概况!#REF!</f>
        <v>#REF!</v>
      </c>
      <c r="AZ133" s="55" t="e">
        <f>G133*信号概况!#REF!</f>
        <v>#REF!</v>
      </c>
      <c r="BA133" s="56" t="e">
        <f t="shared" si="29"/>
        <v>#REF!</v>
      </c>
    </row>
    <row r="134" s="22" customFormat="1" ht="16.5" spans="1:53">
      <c r="A134" s="27"/>
      <c r="B134" s="28"/>
      <c r="C134" s="30"/>
      <c r="D134" s="28"/>
      <c r="E134" s="28"/>
      <c r="F134" s="30"/>
      <c r="G134" s="30"/>
      <c r="H134" s="28"/>
      <c r="I134" s="28"/>
      <c r="J134" s="28"/>
      <c r="K134" s="28"/>
      <c r="L134" s="39"/>
      <c r="M134" s="39"/>
      <c r="N134" s="39"/>
      <c r="O134" s="40"/>
      <c r="P134" s="41"/>
      <c r="Q134" s="40"/>
      <c r="R134" s="41"/>
      <c r="S134" s="40"/>
      <c r="T134" s="41"/>
      <c r="U134" s="40"/>
      <c r="V134" s="41"/>
      <c r="W134" s="40"/>
      <c r="X134" s="41"/>
      <c r="Y134" s="40"/>
      <c r="Z134" s="41"/>
      <c r="AA134" s="40"/>
      <c r="AB134" s="41"/>
      <c r="AC134" s="40"/>
      <c r="AD134" s="41"/>
      <c r="AE134" s="40"/>
      <c r="AF134" s="41"/>
      <c r="AG134" s="40"/>
      <c r="AH134" s="41"/>
      <c r="AI134" s="40"/>
      <c r="AJ134" s="41"/>
      <c r="AK134" s="40"/>
      <c r="AL134" s="41"/>
      <c r="AM134" s="40"/>
      <c r="AN134" s="41"/>
      <c r="AQ134" s="50"/>
      <c r="AR134" s="50"/>
      <c r="AS134" s="51"/>
      <c r="AT134" s="52"/>
      <c r="AU134" s="52"/>
      <c r="AV134" s="53"/>
      <c r="AW134" s="55"/>
      <c r="AX134" s="56"/>
      <c r="AY134" s="53"/>
      <c r="AZ134" s="55"/>
      <c r="BA134" s="56"/>
    </row>
    <row r="135" ht="16.5" spans="1:53">
      <c r="A135" s="25">
        <v>43324</v>
      </c>
      <c r="B135" s="26"/>
      <c r="C135" s="29"/>
      <c r="D135" s="26"/>
      <c r="E135" s="26"/>
      <c r="F135" s="29"/>
      <c r="G135" s="29"/>
      <c r="H135" s="26"/>
      <c r="I135" s="26">
        <f t="shared" si="22"/>
        <v>-268</v>
      </c>
      <c r="J135" s="26"/>
      <c r="K135" s="26"/>
      <c r="L135" s="36"/>
      <c r="M135" s="36"/>
      <c r="N135" s="36"/>
      <c r="O135" s="37"/>
      <c r="P135" s="38"/>
      <c r="Q135" s="37"/>
      <c r="R135" s="38"/>
      <c r="S135" s="37"/>
      <c r="T135" s="38"/>
      <c r="U135" s="37"/>
      <c r="V135" s="38"/>
      <c r="W135" s="37"/>
      <c r="X135" s="38"/>
      <c r="Y135" s="37"/>
      <c r="Z135" s="38"/>
      <c r="AA135" s="37"/>
      <c r="AB135" s="38"/>
      <c r="AC135" s="37">
        <v>75569</v>
      </c>
      <c r="AD135" s="38">
        <v>75837</v>
      </c>
      <c r="AE135" s="37"/>
      <c r="AF135" s="38"/>
      <c r="AG135" s="37"/>
      <c r="AH135" s="38"/>
      <c r="AI135" s="37"/>
      <c r="AJ135" s="38"/>
      <c r="AK135" s="37"/>
      <c r="AL135" s="38"/>
      <c r="AM135" s="37"/>
      <c r="AN135" s="38"/>
      <c r="AQ135" s="50" t="e">
        <f>F135*信号概况!#REF!</f>
        <v>#REF!</v>
      </c>
      <c r="AR135" s="50" t="e">
        <f>G135*信号概况!#REF!</f>
        <v>#REF!</v>
      </c>
      <c r="AS135" s="51" t="e">
        <f>I135*信号概况!#REF!</f>
        <v>#REF!</v>
      </c>
      <c r="AT135" s="52" t="e">
        <f>E135*信号概况!#REF!</f>
        <v>#REF!</v>
      </c>
      <c r="AU135" s="52" t="e">
        <f t="shared" si="23"/>
        <v>#REF!</v>
      </c>
      <c r="AV135" s="53" t="e">
        <f>C135*信号概况!#REF!</f>
        <v>#REF!</v>
      </c>
      <c r="AW135" s="55" t="e">
        <f>F135*信号概况!#REF!</f>
        <v>#REF!</v>
      </c>
      <c r="AX135" s="56" t="e">
        <f t="shared" si="28"/>
        <v>#REF!</v>
      </c>
      <c r="AY135" s="53" t="e">
        <f>E135*信号概况!#REF!</f>
        <v>#REF!</v>
      </c>
      <c r="AZ135" s="55" t="e">
        <f>G135*信号概况!#REF!</f>
        <v>#REF!</v>
      </c>
      <c r="BA135" s="56" t="e">
        <f t="shared" si="29"/>
        <v>#REF!</v>
      </c>
    </row>
    <row r="136" s="22" customFormat="1" ht="16.5" spans="1:53">
      <c r="A136" s="27">
        <v>43325</v>
      </c>
      <c r="B136" s="28"/>
      <c r="C136" s="28">
        <f>Q136-R136</f>
        <v>276</v>
      </c>
      <c r="D136" s="28"/>
      <c r="E136" s="28"/>
      <c r="F136" s="28">
        <f>W136-X136</f>
        <v>-31</v>
      </c>
      <c r="G136" s="28">
        <f>Y136-Z136</f>
        <v>-6</v>
      </c>
      <c r="H136" s="28"/>
      <c r="I136" s="28">
        <f t="shared" si="22"/>
        <v>15</v>
      </c>
      <c r="J136" s="28"/>
      <c r="K136" s="28">
        <f t="shared" si="24"/>
        <v>9</v>
      </c>
      <c r="L136" s="39">
        <f t="shared" si="25"/>
        <v>0</v>
      </c>
      <c r="M136" s="39">
        <f t="shared" si="26"/>
        <v>0</v>
      </c>
      <c r="N136" s="39">
        <f t="shared" si="27"/>
        <v>0</v>
      </c>
      <c r="O136" s="40"/>
      <c r="P136" s="41"/>
      <c r="Q136" s="40">
        <v>5059</v>
      </c>
      <c r="R136" s="41">
        <v>4783</v>
      </c>
      <c r="S136" s="40"/>
      <c r="T136" s="41"/>
      <c r="U136" s="40"/>
      <c r="V136" s="41"/>
      <c r="W136" s="40">
        <v>32965</v>
      </c>
      <c r="X136" s="41">
        <v>32996</v>
      </c>
      <c r="Y136" s="40">
        <v>17449</v>
      </c>
      <c r="Z136" s="41">
        <v>17455</v>
      </c>
      <c r="AA136" s="40"/>
      <c r="AB136" s="41"/>
      <c r="AC136" s="40">
        <v>76133</v>
      </c>
      <c r="AD136" s="41">
        <v>76118</v>
      </c>
      <c r="AE136" s="40"/>
      <c r="AF136" s="41"/>
      <c r="AG136" s="40">
        <v>4968</v>
      </c>
      <c r="AH136" s="41">
        <v>4959</v>
      </c>
      <c r="AI136" s="40"/>
      <c r="AJ136" s="41"/>
      <c r="AK136" s="40">
        <v>1911</v>
      </c>
      <c r="AL136" s="41">
        <v>1911</v>
      </c>
      <c r="AM136" s="40"/>
      <c r="AN136" s="41"/>
      <c r="AQ136" s="50" t="e">
        <f>F136*信号概况!#REF!</f>
        <v>#REF!</v>
      </c>
      <c r="AR136" s="50" t="e">
        <f>G136*信号概况!#REF!</f>
        <v>#REF!</v>
      </c>
      <c r="AS136" s="51" t="e">
        <f>I136*信号概况!#REF!</f>
        <v>#REF!</v>
      </c>
      <c r="AT136" s="52" t="e">
        <f>E136*信号概况!#REF!</f>
        <v>#REF!</v>
      </c>
      <c r="AU136" s="52" t="e">
        <f t="shared" si="23"/>
        <v>#REF!</v>
      </c>
      <c r="AV136" s="53" t="e">
        <f>C136*信号概况!#REF!</f>
        <v>#REF!</v>
      </c>
      <c r="AW136" s="55" t="e">
        <f>F136*信号概况!#REF!</f>
        <v>#REF!</v>
      </c>
      <c r="AX136" s="56" t="e">
        <f t="shared" si="28"/>
        <v>#REF!</v>
      </c>
      <c r="AY136" s="53" t="e">
        <f>E136*信号概况!#REF!</f>
        <v>#REF!</v>
      </c>
      <c r="AZ136" s="55" t="e">
        <f>G136*信号概况!#REF!</f>
        <v>#REF!</v>
      </c>
      <c r="BA136" s="56" t="e">
        <f t="shared" si="29"/>
        <v>#REF!</v>
      </c>
    </row>
    <row r="137" ht="16.5" spans="1:53">
      <c r="A137" s="25">
        <v>43326</v>
      </c>
      <c r="B137" s="26"/>
      <c r="C137" s="26">
        <f>Q137-R137</f>
        <v>-689</v>
      </c>
      <c r="D137" s="26"/>
      <c r="E137" s="26"/>
      <c r="F137" s="26">
        <f>W137-X137</f>
        <v>-303</v>
      </c>
      <c r="G137" s="26">
        <f>Y137-Z137</f>
        <v>-59</v>
      </c>
      <c r="H137" s="26"/>
      <c r="I137" s="26">
        <f t="shared" si="22"/>
        <v>-119</v>
      </c>
      <c r="J137" s="26"/>
      <c r="K137" s="26">
        <f t="shared" si="24"/>
        <v>-51</v>
      </c>
      <c r="L137" s="36">
        <f t="shared" si="25"/>
        <v>0</v>
      </c>
      <c r="M137" s="36">
        <f t="shared" si="26"/>
        <v>0</v>
      </c>
      <c r="N137" s="36">
        <f t="shared" si="27"/>
        <v>0</v>
      </c>
      <c r="O137" s="37"/>
      <c r="P137" s="38"/>
      <c r="Q137" s="37">
        <v>3883</v>
      </c>
      <c r="R137" s="38">
        <v>4572</v>
      </c>
      <c r="S137" s="37"/>
      <c r="T137" s="38"/>
      <c r="U137" s="37"/>
      <c r="V137" s="38"/>
      <c r="W137" s="37">
        <v>33176</v>
      </c>
      <c r="X137" s="38">
        <v>33479</v>
      </c>
      <c r="Y137" s="37">
        <v>17456</v>
      </c>
      <c r="Z137" s="38">
        <v>17515</v>
      </c>
      <c r="AA137" s="37"/>
      <c r="AB137" s="38"/>
      <c r="AC137" s="37">
        <v>76087</v>
      </c>
      <c r="AD137" s="38">
        <v>76206</v>
      </c>
      <c r="AE137" s="37"/>
      <c r="AF137" s="38"/>
      <c r="AG137" s="37">
        <v>4926</v>
      </c>
      <c r="AH137" s="38">
        <v>4977</v>
      </c>
      <c r="AI137" s="37"/>
      <c r="AJ137" s="38"/>
      <c r="AK137" s="37">
        <v>1928</v>
      </c>
      <c r="AL137" s="38">
        <v>1928</v>
      </c>
      <c r="AM137" s="37"/>
      <c r="AN137" s="38"/>
      <c r="AQ137" s="50" t="e">
        <f>F137*信号概况!#REF!</f>
        <v>#REF!</v>
      </c>
      <c r="AR137" s="50" t="e">
        <f>G137*信号概况!#REF!</f>
        <v>#REF!</v>
      </c>
      <c r="AS137" s="51" t="e">
        <f>I137*信号概况!#REF!</f>
        <v>#REF!</v>
      </c>
      <c r="AT137" s="52" t="e">
        <f>E137*信号概况!#REF!</f>
        <v>#REF!</v>
      </c>
      <c r="AU137" s="52" t="e">
        <f t="shared" si="23"/>
        <v>#REF!</v>
      </c>
      <c r="AV137" s="53" t="e">
        <f>C137*信号概况!#REF!</f>
        <v>#REF!</v>
      </c>
      <c r="AW137" s="55" t="e">
        <f>F137*信号概况!#REF!</f>
        <v>#REF!</v>
      </c>
      <c r="AX137" s="56" t="e">
        <f t="shared" si="28"/>
        <v>#REF!</v>
      </c>
      <c r="AY137" s="53" t="e">
        <f>E137*信号概况!#REF!</f>
        <v>#REF!</v>
      </c>
      <c r="AZ137" s="55" t="e">
        <f>G137*信号概况!#REF!</f>
        <v>#REF!</v>
      </c>
      <c r="BA137" s="56" t="e">
        <f t="shared" si="29"/>
        <v>#REF!</v>
      </c>
    </row>
    <row r="138" s="22" customFormat="1" ht="16.5" spans="1:53">
      <c r="A138" s="27">
        <v>43327</v>
      </c>
      <c r="B138" s="28"/>
      <c r="C138" s="30">
        <f>Q138-R138</f>
        <v>-694</v>
      </c>
      <c r="D138" s="28"/>
      <c r="E138" s="28"/>
      <c r="F138" s="30">
        <f>W138-X138</f>
        <v>0</v>
      </c>
      <c r="G138" s="30">
        <f>Y138-Z138</f>
        <v>-231</v>
      </c>
      <c r="H138" s="28"/>
      <c r="I138" s="28">
        <f t="shared" si="22"/>
        <v>0</v>
      </c>
      <c r="J138" s="28"/>
      <c r="K138" s="28">
        <f t="shared" si="24"/>
        <v>17</v>
      </c>
      <c r="L138" s="39">
        <f t="shared" si="25"/>
        <v>-21</v>
      </c>
      <c r="M138" s="39">
        <f t="shared" si="26"/>
        <v>0</v>
      </c>
      <c r="N138" s="39">
        <f t="shared" si="27"/>
        <v>0</v>
      </c>
      <c r="O138" s="40"/>
      <c r="P138" s="41"/>
      <c r="Q138" s="40">
        <v>3371</v>
      </c>
      <c r="R138" s="41">
        <v>4065</v>
      </c>
      <c r="S138" s="40"/>
      <c r="T138" s="41"/>
      <c r="U138" s="40"/>
      <c r="V138" s="41"/>
      <c r="W138" s="40">
        <v>33833</v>
      </c>
      <c r="X138" s="41">
        <v>33833</v>
      </c>
      <c r="Y138" s="40">
        <v>17424</v>
      </c>
      <c r="Z138" s="41">
        <v>17655</v>
      </c>
      <c r="AA138" s="40"/>
      <c r="AB138" s="41"/>
      <c r="AC138" s="40">
        <v>76388</v>
      </c>
      <c r="AD138" s="41">
        <v>76388</v>
      </c>
      <c r="AE138" s="40"/>
      <c r="AF138" s="41"/>
      <c r="AG138" s="40">
        <v>4985</v>
      </c>
      <c r="AH138" s="41">
        <v>4968</v>
      </c>
      <c r="AI138" s="40">
        <v>14331</v>
      </c>
      <c r="AJ138" s="41">
        <v>14352</v>
      </c>
      <c r="AK138" s="40">
        <v>1973</v>
      </c>
      <c r="AL138" s="41">
        <v>1973</v>
      </c>
      <c r="AM138" s="40">
        <v>25361</v>
      </c>
      <c r="AN138" s="41">
        <v>25361</v>
      </c>
      <c r="AQ138" s="50" t="e">
        <f>F138*信号概况!#REF!</f>
        <v>#REF!</v>
      </c>
      <c r="AR138" s="50" t="e">
        <f>G138*信号概况!#REF!</f>
        <v>#REF!</v>
      </c>
      <c r="AS138" s="51" t="e">
        <f>I138*信号概况!#REF!</f>
        <v>#REF!</v>
      </c>
      <c r="AT138" s="52" t="e">
        <f>E138*信号概况!#REF!</f>
        <v>#REF!</v>
      </c>
      <c r="AU138" s="52" t="e">
        <f t="shared" si="23"/>
        <v>#REF!</v>
      </c>
      <c r="AV138" s="53" t="e">
        <f>C138*信号概况!#REF!</f>
        <v>#REF!</v>
      </c>
      <c r="AW138" s="55" t="e">
        <f>F138*信号概况!#REF!</f>
        <v>#REF!</v>
      </c>
      <c r="AX138" s="56" t="e">
        <f t="shared" si="28"/>
        <v>#REF!</v>
      </c>
      <c r="AY138" s="53" t="e">
        <f>E138*信号概况!#REF!</f>
        <v>#REF!</v>
      </c>
      <c r="AZ138" s="55" t="e">
        <f>G138*信号概况!#REF!</f>
        <v>#REF!</v>
      </c>
      <c r="BA138" s="56" t="e">
        <f t="shared" si="29"/>
        <v>#REF!</v>
      </c>
    </row>
    <row r="139" ht="16.5" spans="1:53">
      <c r="A139" s="25">
        <v>43328</v>
      </c>
      <c r="B139" s="26"/>
      <c r="C139" s="29">
        <f>Q139-R139</f>
        <v>-694</v>
      </c>
      <c r="D139" s="26"/>
      <c r="E139" s="26"/>
      <c r="F139" s="29">
        <f>W139-X139</f>
        <v>-83</v>
      </c>
      <c r="G139" s="29">
        <f>Y139-Z139</f>
        <v>-9</v>
      </c>
      <c r="H139" s="26"/>
      <c r="I139" s="26">
        <f t="shared" si="22"/>
        <v>0</v>
      </c>
      <c r="J139" s="26"/>
      <c r="K139" s="26">
        <f t="shared" si="24"/>
        <v>9</v>
      </c>
      <c r="L139" s="36">
        <f t="shared" si="25"/>
        <v>0</v>
      </c>
      <c r="M139" s="36">
        <f t="shared" si="26"/>
        <v>0</v>
      </c>
      <c r="N139" s="36">
        <f t="shared" si="27"/>
        <v>0</v>
      </c>
      <c r="O139" s="37"/>
      <c r="P139" s="38"/>
      <c r="Q139" s="37">
        <v>3371</v>
      </c>
      <c r="R139" s="38">
        <v>4065</v>
      </c>
      <c r="S139" s="37"/>
      <c r="T139" s="38"/>
      <c r="U139" s="37"/>
      <c r="V139" s="38"/>
      <c r="W139" s="37">
        <v>34001</v>
      </c>
      <c r="X139" s="38">
        <v>34084</v>
      </c>
      <c r="Y139" s="37">
        <v>17727</v>
      </c>
      <c r="Z139" s="38">
        <v>17736</v>
      </c>
      <c r="AA139" s="37"/>
      <c r="AB139" s="38"/>
      <c r="AC139" s="37">
        <v>76584</v>
      </c>
      <c r="AD139" s="38">
        <v>76584</v>
      </c>
      <c r="AE139" s="37"/>
      <c r="AF139" s="38"/>
      <c r="AG139" s="37">
        <v>5005</v>
      </c>
      <c r="AH139" s="38">
        <v>4996</v>
      </c>
      <c r="AI139" s="37">
        <v>14330</v>
      </c>
      <c r="AJ139" s="38">
        <v>14330</v>
      </c>
      <c r="AK139" s="37">
        <v>1975</v>
      </c>
      <c r="AL139" s="38">
        <v>1975</v>
      </c>
      <c r="AM139" s="37"/>
      <c r="AN139" s="38"/>
      <c r="AQ139" s="50" t="e">
        <f>F139*信号概况!#REF!</f>
        <v>#REF!</v>
      </c>
      <c r="AR139" s="50" t="e">
        <f>G139*信号概况!#REF!</f>
        <v>#REF!</v>
      </c>
      <c r="AS139" s="51" t="e">
        <f>I139*信号概况!#REF!</f>
        <v>#REF!</v>
      </c>
      <c r="AT139" s="52" t="e">
        <f>E139*信号概况!#REF!</f>
        <v>#REF!</v>
      </c>
      <c r="AU139" s="52" t="e">
        <f t="shared" si="23"/>
        <v>#REF!</v>
      </c>
      <c r="AV139" s="53" t="e">
        <f>C139*信号概况!#REF!</f>
        <v>#REF!</v>
      </c>
      <c r="AW139" s="55" t="e">
        <f>F139*信号概况!#REF!</f>
        <v>#REF!</v>
      </c>
      <c r="AX139" s="56" t="e">
        <f t="shared" si="28"/>
        <v>#REF!</v>
      </c>
      <c r="AY139" s="53" t="e">
        <f>E139*信号概况!#REF!</f>
        <v>#REF!</v>
      </c>
      <c r="AZ139" s="55" t="e">
        <f>G139*信号概况!#REF!</f>
        <v>#REF!</v>
      </c>
      <c r="BA139" s="56" t="e">
        <f t="shared" si="29"/>
        <v>#REF!</v>
      </c>
    </row>
    <row r="140" s="22" customFormat="1" ht="16.5" spans="1:53">
      <c r="A140" s="27">
        <v>43329</v>
      </c>
      <c r="B140" s="28"/>
      <c r="C140" s="28">
        <f>Q140-R140</f>
        <v>225</v>
      </c>
      <c r="D140" s="28"/>
      <c r="E140" s="28"/>
      <c r="F140" s="28">
        <f>W140-X140</f>
        <v>-1676</v>
      </c>
      <c r="G140" s="28">
        <f>Y140-Z140</f>
        <v>-99</v>
      </c>
      <c r="H140" s="28"/>
      <c r="I140" s="28">
        <f t="shared" si="22"/>
        <v>0</v>
      </c>
      <c r="J140" s="28"/>
      <c r="K140" s="28">
        <f t="shared" si="24"/>
        <v>-18</v>
      </c>
      <c r="L140" s="39">
        <f t="shared" si="25"/>
        <v>-27</v>
      </c>
      <c r="M140" s="39">
        <f t="shared" si="26"/>
        <v>0</v>
      </c>
      <c r="N140" s="39">
        <f t="shared" si="27"/>
        <v>0</v>
      </c>
      <c r="O140" s="40"/>
      <c r="P140" s="41"/>
      <c r="Q140" s="40">
        <v>4624</v>
      </c>
      <c r="R140" s="41">
        <v>4399</v>
      </c>
      <c r="S140" s="40"/>
      <c r="T140" s="41"/>
      <c r="U140" s="40"/>
      <c r="V140" s="41"/>
      <c r="W140" s="40">
        <v>32837</v>
      </c>
      <c r="X140" s="41">
        <v>34513</v>
      </c>
      <c r="Y140" s="40">
        <v>17684</v>
      </c>
      <c r="Z140" s="41">
        <v>17783</v>
      </c>
      <c r="AA140" s="40"/>
      <c r="AB140" s="41"/>
      <c r="AC140" s="40">
        <v>76831</v>
      </c>
      <c r="AD140" s="41">
        <v>76831</v>
      </c>
      <c r="AE140" s="40"/>
      <c r="AF140" s="41"/>
      <c r="AG140" s="40">
        <v>4921</v>
      </c>
      <c r="AH140" s="41">
        <v>4939</v>
      </c>
      <c r="AI140" s="40">
        <v>14275</v>
      </c>
      <c r="AJ140" s="41">
        <v>14302</v>
      </c>
      <c r="AK140" s="40">
        <v>1971</v>
      </c>
      <c r="AL140" s="41">
        <v>1971</v>
      </c>
      <c r="AM140" s="40"/>
      <c r="AN140" s="41"/>
      <c r="AQ140" s="50" t="e">
        <f>F140*信号概况!#REF!</f>
        <v>#REF!</v>
      </c>
      <c r="AR140" s="50" t="e">
        <f>G140*信号概况!#REF!</f>
        <v>#REF!</v>
      </c>
      <c r="AS140" s="51" t="e">
        <f>I140*信号概况!#REF!</f>
        <v>#REF!</v>
      </c>
      <c r="AT140" s="52" t="e">
        <f>E140*信号概况!#REF!</f>
        <v>#REF!</v>
      </c>
      <c r="AU140" s="52" t="e">
        <f t="shared" si="23"/>
        <v>#REF!</v>
      </c>
      <c r="AV140" s="53" t="e">
        <f>C140*信号概况!#REF!</f>
        <v>#REF!</v>
      </c>
      <c r="AW140" s="55" t="e">
        <f>F140*信号概况!#REF!</f>
        <v>#REF!</v>
      </c>
      <c r="AX140" s="56" t="e">
        <f t="shared" si="28"/>
        <v>#REF!</v>
      </c>
      <c r="AY140" s="53" t="e">
        <f>E140*信号概况!#REF!</f>
        <v>#REF!</v>
      </c>
      <c r="AZ140" s="55" t="e">
        <f>G140*信号概况!#REF!</f>
        <v>#REF!</v>
      </c>
      <c r="BA140" s="56" t="e">
        <f t="shared" si="29"/>
        <v>#REF!</v>
      </c>
    </row>
    <row r="141" ht="16.5" spans="1:53">
      <c r="A141" s="25"/>
      <c r="B141" s="26"/>
      <c r="C141" s="29"/>
      <c r="D141" s="26"/>
      <c r="E141" s="26"/>
      <c r="F141" s="29"/>
      <c r="G141" s="29"/>
      <c r="H141" s="26"/>
      <c r="I141" s="26"/>
      <c r="J141" s="26"/>
      <c r="K141" s="26"/>
      <c r="L141" s="36"/>
      <c r="M141" s="36"/>
      <c r="N141" s="36"/>
      <c r="O141" s="37"/>
      <c r="P141" s="38"/>
      <c r="Q141" s="37"/>
      <c r="R141" s="38"/>
      <c r="S141" s="37"/>
      <c r="T141" s="38"/>
      <c r="U141" s="37"/>
      <c r="V141" s="38"/>
      <c r="W141" s="37"/>
      <c r="X141" s="38"/>
      <c r="Y141" s="37"/>
      <c r="Z141" s="38"/>
      <c r="AA141" s="37"/>
      <c r="AB141" s="38"/>
      <c r="AC141" s="37"/>
      <c r="AD141" s="38"/>
      <c r="AE141" s="37"/>
      <c r="AF141" s="38"/>
      <c r="AG141" s="37"/>
      <c r="AH141" s="38"/>
      <c r="AI141" s="37"/>
      <c r="AJ141" s="38"/>
      <c r="AK141" s="37"/>
      <c r="AL141" s="38"/>
      <c r="AM141" s="37"/>
      <c r="AN141" s="38"/>
      <c r="AQ141" s="50"/>
      <c r="AR141" s="50"/>
      <c r="AS141" s="51"/>
      <c r="AT141" s="52"/>
      <c r="AU141" s="52"/>
      <c r="AV141" s="53"/>
      <c r="AW141" s="55"/>
      <c r="AX141" s="56"/>
      <c r="AY141" s="53"/>
      <c r="AZ141" s="55"/>
      <c r="BA141" s="56"/>
    </row>
    <row r="142" s="22" customFormat="1" ht="16.5" spans="1:53">
      <c r="A142" s="27"/>
      <c r="B142" s="28"/>
      <c r="C142" s="30"/>
      <c r="D142" s="28"/>
      <c r="E142" s="28"/>
      <c r="F142" s="30"/>
      <c r="G142" s="30"/>
      <c r="H142" s="28"/>
      <c r="I142" s="28"/>
      <c r="J142" s="28"/>
      <c r="K142" s="28"/>
      <c r="L142" s="39"/>
      <c r="M142" s="39"/>
      <c r="N142" s="39"/>
      <c r="O142" s="40"/>
      <c r="P142" s="41"/>
      <c r="Q142" s="40"/>
      <c r="R142" s="41"/>
      <c r="S142" s="40"/>
      <c r="T142" s="41"/>
      <c r="U142" s="40"/>
      <c r="V142" s="41"/>
      <c r="W142" s="40"/>
      <c r="X142" s="41"/>
      <c r="Y142" s="40"/>
      <c r="Z142" s="41"/>
      <c r="AA142" s="40"/>
      <c r="AB142" s="41"/>
      <c r="AC142" s="40"/>
      <c r="AD142" s="41"/>
      <c r="AE142" s="40"/>
      <c r="AF142" s="41"/>
      <c r="AG142" s="40"/>
      <c r="AH142" s="41"/>
      <c r="AI142" s="40"/>
      <c r="AJ142" s="41"/>
      <c r="AK142" s="40"/>
      <c r="AL142" s="41"/>
      <c r="AM142" s="40"/>
      <c r="AN142" s="41"/>
      <c r="AQ142" s="50"/>
      <c r="AR142" s="50"/>
      <c r="AS142" s="51"/>
      <c r="AT142" s="52"/>
      <c r="AU142" s="52"/>
      <c r="AV142" s="53"/>
      <c r="AW142" s="55"/>
      <c r="AX142" s="56"/>
      <c r="AY142" s="53"/>
      <c r="AZ142" s="55"/>
      <c r="BA142" s="56"/>
    </row>
    <row r="143" ht="16.5" spans="1:53">
      <c r="A143" s="25">
        <v>43332</v>
      </c>
      <c r="B143" s="26"/>
      <c r="C143" s="26">
        <f>Q143-R143</f>
        <v>1375</v>
      </c>
      <c r="D143" s="26"/>
      <c r="E143" s="26"/>
      <c r="F143" s="26">
        <f>W143-X143</f>
        <v>-863</v>
      </c>
      <c r="G143" s="26">
        <f>Y143-Z143</f>
        <v>1</v>
      </c>
      <c r="H143" s="26"/>
      <c r="I143" s="26">
        <f t="shared" si="8"/>
        <v>6</v>
      </c>
      <c r="J143" s="26"/>
      <c r="K143" s="26">
        <f t="shared" si="24"/>
        <v>12</v>
      </c>
      <c r="L143" s="36">
        <f t="shared" si="25"/>
        <v>36</v>
      </c>
      <c r="M143" s="36">
        <f t="shared" si="26"/>
        <v>0</v>
      </c>
      <c r="N143" s="36">
        <f t="shared" si="27"/>
        <v>0</v>
      </c>
      <c r="O143" s="37"/>
      <c r="P143" s="38"/>
      <c r="Q143" s="37">
        <v>6078</v>
      </c>
      <c r="R143" s="38">
        <v>4703</v>
      </c>
      <c r="S143" s="37"/>
      <c r="T143" s="38"/>
      <c r="U143" s="37"/>
      <c r="V143" s="38"/>
      <c r="W143" s="37">
        <v>33765</v>
      </c>
      <c r="X143" s="38">
        <v>34628</v>
      </c>
      <c r="Y143" s="37">
        <v>17827</v>
      </c>
      <c r="Z143" s="38">
        <v>17826</v>
      </c>
      <c r="AA143" s="37"/>
      <c r="AB143" s="38"/>
      <c r="AC143" s="37">
        <v>76889</v>
      </c>
      <c r="AD143" s="38">
        <v>76883</v>
      </c>
      <c r="AE143" s="37"/>
      <c r="AF143" s="38"/>
      <c r="AG143" s="37">
        <v>4966</v>
      </c>
      <c r="AH143" s="38">
        <v>4954</v>
      </c>
      <c r="AI143" s="37">
        <v>14311</v>
      </c>
      <c r="AJ143" s="38">
        <v>14275</v>
      </c>
      <c r="AK143" s="37">
        <v>1952</v>
      </c>
      <c r="AL143" s="38">
        <v>1952</v>
      </c>
      <c r="AM143" s="37"/>
      <c r="AN143" s="38"/>
      <c r="AQ143" s="50" t="e">
        <f>F143*信号概况!#REF!</f>
        <v>#REF!</v>
      </c>
      <c r="AR143" s="50" t="e">
        <f>G143*信号概况!#REF!</f>
        <v>#REF!</v>
      </c>
      <c r="AS143" s="51" t="e">
        <f>I143*信号概况!#REF!</f>
        <v>#REF!</v>
      </c>
      <c r="AT143" s="52" t="e">
        <f>E143*信号概况!#REF!</f>
        <v>#REF!</v>
      </c>
      <c r="AU143" s="52" t="e">
        <f t="shared" si="23"/>
        <v>#REF!</v>
      </c>
      <c r="AV143" s="53" t="e">
        <f>C143*信号概况!#REF!</f>
        <v>#REF!</v>
      </c>
      <c r="AW143" s="55" t="e">
        <f>F143*信号概况!#REF!</f>
        <v>#REF!</v>
      </c>
      <c r="AX143" s="56" t="e">
        <f t="shared" si="28"/>
        <v>#REF!</v>
      </c>
      <c r="AY143" s="53" t="e">
        <f>E143*信号概况!#REF!</f>
        <v>#REF!</v>
      </c>
      <c r="AZ143" s="55" t="e">
        <f>G143*信号概况!#REF!</f>
        <v>#REF!</v>
      </c>
      <c r="BA143" s="56" t="e">
        <f t="shared" si="29"/>
        <v>#REF!</v>
      </c>
    </row>
    <row r="144" s="22" customFormat="1" ht="16.5" spans="1:53">
      <c r="A144" s="27">
        <v>43333</v>
      </c>
      <c r="B144" s="28"/>
      <c r="C144" s="28">
        <f>Q144-R144</f>
        <v>0</v>
      </c>
      <c r="D144" s="28"/>
      <c r="E144" s="28"/>
      <c r="F144" s="28">
        <f>W144-X144</f>
        <v>-3782</v>
      </c>
      <c r="G144" s="28">
        <f>Y144-Z144</f>
        <v>-247</v>
      </c>
      <c r="H144" s="28"/>
      <c r="I144" s="28">
        <f t="shared" si="8"/>
        <v>-368</v>
      </c>
      <c r="J144" s="28"/>
      <c r="K144" s="28">
        <f t="shared" si="24"/>
        <v>0</v>
      </c>
      <c r="L144" s="39">
        <f t="shared" si="25"/>
        <v>23</v>
      </c>
      <c r="M144" s="39">
        <f t="shared" si="26"/>
        <v>0</v>
      </c>
      <c r="N144" s="39">
        <f t="shared" si="27"/>
        <v>0</v>
      </c>
      <c r="O144" s="40"/>
      <c r="P144" s="41"/>
      <c r="Q144" s="40">
        <v>6854</v>
      </c>
      <c r="R144" s="41">
        <v>6854</v>
      </c>
      <c r="S144" s="40"/>
      <c r="T144" s="41"/>
      <c r="U144" s="40"/>
      <c r="V144" s="41"/>
      <c r="W144" s="40">
        <v>31207</v>
      </c>
      <c r="X144" s="41">
        <v>34989</v>
      </c>
      <c r="Y144" s="40">
        <v>17601</v>
      </c>
      <c r="Z144" s="41">
        <v>17848</v>
      </c>
      <c r="AA144" s="40"/>
      <c r="AB144" s="41"/>
      <c r="AC144" s="40">
        <v>76718</v>
      </c>
      <c r="AD144" s="41">
        <v>77086</v>
      </c>
      <c r="AE144" s="40"/>
      <c r="AF144" s="41"/>
      <c r="AG144" s="40">
        <v>4893</v>
      </c>
      <c r="AH144" s="41">
        <v>4893</v>
      </c>
      <c r="AI144" s="40">
        <v>14350</v>
      </c>
      <c r="AJ144" s="41">
        <v>14327</v>
      </c>
      <c r="AK144" s="40">
        <v>1945</v>
      </c>
      <c r="AL144" s="41">
        <v>1945</v>
      </c>
      <c r="AM144" s="40">
        <v>25583</v>
      </c>
      <c r="AN144" s="41">
        <v>25583</v>
      </c>
      <c r="AQ144" s="50" t="e">
        <f>F144*信号概况!#REF!</f>
        <v>#REF!</v>
      </c>
      <c r="AR144" s="50" t="e">
        <f>G144*信号概况!#REF!</f>
        <v>#REF!</v>
      </c>
      <c r="AS144" s="51" t="e">
        <f>I144*信号概况!#REF!</f>
        <v>#REF!</v>
      </c>
      <c r="AT144" s="52" t="e">
        <f>E144*信号概况!#REF!</f>
        <v>#REF!</v>
      </c>
      <c r="AU144" s="52" t="e">
        <f t="shared" si="23"/>
        <v>#REF!</v>
      </c>
      <c r="AV144" s="53" t="e">
        <f>C144*信号概况!#REF!</f>
        <v>#REF!</v>
      </c>
      <c r="AW144" s="55" t="e">
        <f>F144*信号概况!#REF!</f>
        <v>#REF!</v>
      </c>
      <c r="AX144" s="56" t="e">
        <f t="shared" si="28"/>
        <v>#REF!</v>
      </c>
      <c r="AY144" s="53" t="e">
        <f>E144*信号概况!#REF!</f>
        <v>#REF!</v>
      </c>
      <c r="AZ144" s="55" t="e">
        <f>G144*信号概况!#REF!</f>
        <v>#REF!</v>
      </c>
      <c r="BA144" s="56" t="e">
        <f t="shared" si="29"/>
        <v>#REF!</v>
      </c>
    </row>
    <row r="145" ht="16.5" spans="1:53">
      <c r="A145" s="25">
        <v>43334</v>
      </c>
      <c r="B145" s="26"/>
      <c r="C145" s="29">
        <f>Q145-R145</f>
        <v>0</v>
      </c>
      <c r="D145" s="26"/>
      <c r="E145" s="26"/>
      <c r="F145" s="29">
        <f>W145-X145</f>
        <v>-5216</v>
      </c>
      <c r="G145" s="29">
        <f>Y145-Z145</f>
        <v>-641</v>
      </c>
      <c r="H145" s="26"/>
      <c r="I145" s="26">
        <f t="shared" si="8"/>
        <v>-807</v>
      </c>
      <c r="J145" s="26"/>
      <c r="K145" s="26">
        <f t="shared" si="24"/>
        <v>0</v>
      </c>
      <c r="L145" s="36">
        <f t="shared" si="25"/>
        <v>0</v>
      </c>
      <c r="M145" s="36">
        <f t="shared" si="26"/>
        <v>0</v>
      </c>
      <c r="N145" s="36">
        <f t="shared" si="27"/>
        <v>0</v>
      </c>
      <c r="O145" s="37"/>
      <c r="P145" s="38"/>
      <c r="Q145" s="37">
        <v>5401</v>
      </c>
      <c r="R145" s="38">
        <v>5401</v>
      </c>
      <c r="S145" s="37"/>
      <c r="T145" s="38"/>
      <c r="U145" s="37"/>
      <c r="V145" s="38"/>
      <c r="W145" s="37">
        <v>29588</v>
      </c>
      <c r="X145" s="38">
        <v>34804</v>
      </c>
      <c r="Y145" s="37">
        <v>17222</v>
      </c>
      <c r="Z145" s="38">
        <v>17863</v>
      </c>
      <c r="AA145" s="37"/>
      <c r="AB145" s="38"/>
      <c r="AC145" s="37">
        <v>76311</v>
      </c>
      <c r="AD145" s="38">
        <v>77118</v>
      </c>
      <c r="AE145" s="37"/>
      <c r="AF145" s="38"/>
      <c r="AG145" s="37"/>
      <c r="AH145" s="38"/>
      <c r="AI145" s="37">
        <v>14348</v>
      </c>
      <c r="AJ145" s="38">
        <v>14348</v>
      </c>
      <c r="AK145" s="37">
        <v>1969</v>
      </c>
      <c r="AL145" s="38">
        <v>1969</v>
      </c>
      <c r="AM145" s="37">
        <v>25673</v>
      </c>
      <c r="AN145" s="38">
        <v>25673</v>
      </c>
      <c r="AQ145" s="50" t="e">
        <f>F145*信号概况!#REF!</f>
        <v>#REF!</v>
      </c>
      <c r="AR145" s="50" t="e">
        <f>G145*信号概况!#REF!</f>
        <v>#REF!</v>
      </c>
      <c r="AS145" s="51" t="e">
        <f>I145*信号概况!#REF!</f>
        <v>#REF!</v>
      </c>
      <c r="AT145" s="52" t="e">
        <f>E145*信号概况!#REF!</f>
        <v>#REF!</v>
      </c>
      <c r="AU145" s="52" t="e">
        <f t="shared" si="23"/>
        <v>#REF!</v>
      </c>
      <c r="AV145" s="53" t="e">
        <f>C145*信号概况!#REF!</f>
        <v>#REF!</v>
      </c>
      <c r="AW145" s="55" t="e">
        <f>F145*信号概况!#REF!</f>
        <v>#REF!</v>
      </c>
      <c r="AX145" s="56" t="e">
        <f t="shared" si="28"/>
        <v>#REF!</v>
      </c>
      <c r="AY145" s="53" t="e">
        <f>E145*信号概况!#REF!</f>
        <v>#REF!</v>
      </c>
      <c r="AZ145" s="55" t="e">
        <f>G145*信号概况!#REF!</f>
        <v>#REF!</v>
      </c>
      <c r="BA145" s="56" t="e">
        <f t="shared" si="29"/>
        <v>#REF!</v>
      </c>
    </row>
    <row r="146" s="22" customFormat="1" ht="16.5" spans="1:53">
      <c r="A146" s="27">
        <v>43335</v>
      </c>
      <c r="B146" s="28"/>
      <c r="C146" s="30">
        <f>Q146-R146</f>
        <v>0</v>
      </c>
      <c r="D146" s="28"/>
      <c r="E146" s="28"/>
      <c r="F146" s="30">
        <f>W146-X146</f>
        <v>-3975</v>
      </c>
      <c r="G146" s="30">
        <f>Y146-Z146</f>
        <v>-641</v>
      </c>
      <c r="H146" s="28"/>
      <c r="I146" s="28">
        <f t="shared" si="8"/>
        <v>-2229</v>
      </c>
      <c r="J146" s="28"/>
      <c r="K146" s="28">
        <f t="shared" si="24"/>
        <v>0</v>
      </c>
      <c r="L146" s="39">
        <f t="shared" si="25"/>
        <v>0</v>
      </c>
      <c r="M146" s="39">
        <f t="shared" si="26"/>
        <v>0</v>
      </c>
      <c r="N146" s="39">
        <f t="shared" si="27"/>
        <v>0</v>
      </c>
      <c r="O146" s="40"/>
      <c r="P146" s="41"/>
      <c r="Q146" s="40">
        <v>5401</v>
      </c>
      <c r="R146" s="41">
        <v>5401</v>
      </c>
      <c r="S146" s="40"/>
      <c r="T146" s="41"/>
      <c r="U146" s="40"/>
      <c r="V146" s="41"/>
      <c r="W146" s="40">
        <v>29929</v>
      </c>
      <c r="X146" s="41">
        <v>33904</v>
      </c>
      <c r="Y146" s="40">
        <v>17222</v>
      </c>
      <c r="Z146" s="41">
        <v>17863</v>
      </c>
      <c r="AA146" s="40"/>
      <c r="AB146" s="41"/>
      <c r="AC146" s="40">
        <v>75078</v>
      </c>
      <c r="AD146" s="41">
        <v>77307</v>
      </c>
      <c r="AE146" s="40"/>
      <c r="AF146" s="41"/>
      <c r="AG146" s="40">
        <v>4790</v>
      </c>
      <c r="AH146" s="41">
        <v>4790</v>
      </c>
      <c r="AI146" s="40"/>
      <c r="AJ146" s="41"/>
      <c r="AK146" s="40">
        <v>1963</v>
      </c>
      <c r="AL146" s="41">
        <v>1963</v>
      </c>
      <c r="AM146" s="40">
        <v>25675</v>
      </c>
      <c r="AN146" s="41">
        <v>25675</v>
      </c>
      <c r="AQ146" s="50" t="e">
        <f>F146*信号概况!#REF!</f>
        <v>#REF!</v>
      </c>
      <c r="AR146" s="50" t="e">
        <f>G146*信号概况!#REF!</f>
        <v>#REF!</v>
      </c>
      <c r="AS146" s="51" t="e">
        <f>I146*信号概况!#REF!</f>
        <v>#REF!</v>
      </c>
      <c r="AT146" s="52" t="e">
        <f>E146*信号概况!#REF!</f>
        <v>#REF!</v>
      </c>
      <c r="AU146" s="52" t="e">
        <f t="shared" si="23"/>
        <v>#REF!</v>
      </c>
      <c r="AV146" s="53" t="e">
        <f>C146*信号概况!#REF!</f>
        <v>#REF!</v>
      </c>
      <c r="AW146" s="55" t="e">
        <f>F146*信号概况!#REF!</f>
        <v>#REF!</v>
      </c>
      <c r="AX146" s="56" t="e">
        <f t="shared" si="28"/>
        <v>#REF!</v>
      </c>
      <c r="AY146" s="53" t="e">
        <f>E146*信号概况!#REF!</f>
        <v>#REF!</v>
      </c>
      <c r="AZ146" s="55" t="e">
        <f>G146*信号概况!#REF!</f>
        <v>#REF!</v>
      </c>
      <c r="BA146" s="56" t="e">
        <f t="shared" si="29"/>
        <v>#REF!</v>
      </c>
    </row>
    <row r="147" ht="16.5" spans="1:53">
      <c r="A147" s="25">
        <v>43336</v>
      </c>
      <c r="B147" s="26"/>
      <c r="C147" s="29">
        <f>Q147-R147</f>
        <v>25</v>
      </c>
      <c r="D147" s="26"/>
      <c r="E147" s="26"/>
      <c r="F147" s="29">
        <f>W147-X147</f>
        <v>-27</v>
      </c>
      <c r="G147" s="29">
        <f>Y147-Z147</f>
        <v>-641</v>
      </c>
      <c r="H147" s="26"/>
      <c r="I147" s="26">
        <f t="shared" si="8"/>
        <v>-845</v>
      </c>
      <c r="J147" s="26"/>
      <c r="K147" s="26">
        <f t="shared" si="24"/>
        <v>0</v>
      </c>
      <c r="L147" s="36">
        <f t="shared" si="25"/>
        <v>-8</v>
      </c>
      <c r="M147" s="36">
        <f t="shared" si="26"/>
        <v>0</v>
      </c>
      <c r="N147" s="36">
        <f t="shared" si="27"/>
        <v>0</v>
      </c>
      <c r="O147" s="37"/>
      <c r="P147" s="38"/>
      <c r="Q147" s="37">
        <v>5471</v>
      </c>
      <c r="R147" s="38">
        <v>5446</v>
      </c>
      <c r="S147" s="37"/>
      <c r="T147" s="38"/>
      <c r="U147" s="37"/>
      <c r="V147" s="38"/>
      <c r="W147" s="37">
        <v>25150</v>
      </c>
      <c r="X147" s="38">
        <v>25177</v>
      </c>
      <c r="Y147" s="37">
        <v>17222</v>
      </c>
      <c r="Z147" s="38">
        <v>17863</v>
      </c>
      <c r="AA147" s="37"/>
      <c r="AB147" s="38"/>
      <c r="AC147" s="37">
        <v>76737</v>
      </c>
      <c r="AD147" s="38">
        <v>77582</v>
      </c>
      <c r="AE147" s="37"/>
      <c r="AF147" s="38"/>
      <c r="AG147" s="37">
        <v>4868</v>
      </c>
      <c r="AH147" s="38">
        <v>4868</v>
      </c>
      <c r="AI147" s="37">
        <v>14398</v>
      </c>
      <c r="AJ147" s="38">
        <v>14406</v>
      </c>
      <c r="AK147" s="37">
        <v>1957</v>
      </c>
      <c r="AL147" s="38">
        <v>1957</v>
      </c>
      <c r="AM147" s="37"/>
      <c r="AN147" s="38"/>
      <c r="AQ147" s="50" t="e">
        <f>F147*信号概况!#REF!</f>
        <v>#REF!</v>
      </c>
      <c r="AR147" s="50" t="e">
        <f>G147*信号概况!#REF!</f>
        <v>#REF!</v>
      </c>
      <c r="AS147" s="51" t="e">
        <f>I147*信号概况!#REF!</f>
        <v>#REF!</v>
      </c>
      <c r="AT147" s="52" t="e">
        <f>E147*信号概况!#REF!</f>
        <v>#REF!</v>
      </c>
      <c r="AU147" s="52" t="e">
        <f t="shared" si="23"/>
        <v>#REF!</v>
      </c>
      <c r="AV147" s="53" t="e">
        <f>C147*信号概况!#REF!</f>
        <v>#REF!</v>
      </c>
      <c r="AW147" s="55" t="e">
        <f>F147*信号概况!#REF!</f>
        <v>#REF!</v>
      </c>
      <c r="AX147" s="56" t="e">
        <f t="shared" si="28"/>
        <v>#REF!</v>
      </c>
      <c r="AY147" s="53" t="e">
        <f>E147*信号概况!#REF!</f>
        <v>#REF!</v>
      </c>
      <c r="AZ147" s="55" t="e">
        <f>G147*信号概况!#REF!</f>
        <v>#REF!</v>
      </c>
      <c r="BA147" s="56" t="e">
        <f t="shared" si="29"/>
        <v>#REF!</v>
      </c>
    </row>
    <row r="148" s="22" customFormat="1" ht="16.5" spans="1:53">
      <c r="A148" s="27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39"/>
      <c r="M148" s="39"/>
      <c r="N148" s="39"/>
      <c r="O148" s="40"/>
      <c r="P148" s="41"/>
      <c r="Q148" s="40"/>
      <c r="R148" s="41"/>
      <c r="S148" s="40"/>
      <c r="T148" s="41"/>
      <c r="U148" s="40"/>
      <c r="V148" s="41"/>
      <c r="W148" s="40"/>
      <c r="X148" s="41"/>
      <c r="Y148" s="40"/>
      <c r="Z148" s="41"/>
      <c r="AA148" s="40"/>
      <c r="AB148" s="41"/>
      <c r="AC148" s="40"/>
      <c r="AD148" s="41"/>
      <c r="AE148" s="40"/>
      <c r="AF148" s="41"/>
      <c r="AG148" s="40"/>
      <c r="AH148" s="41"/>
      <c r="AI148" s="40"/>
      <c r="AJ148" s="41"/>
      <c r="AK148" s="40"/>
      <c r="AL148" s="41"/>
      <c r="AM148" s="40"/>
      <c r="AN148" s="41"/>
      <c r="AQ148" s="50"/>
      <c r="AR148" s="50"/>
      <c r="AS148" s="51"/>
      <c r="AT148" s="52"/>
      <c r="AU148" s="52"/>
      <c r="AV148" s="53"/>
      <c r="AW148" s="55"/>
      <c r="AX148" s="56"/>
      <c r="AY148" s="53"/>
      <c r="AZ148" s="55"/>
      <c r="BA148" s="56"/>
    </row>
    <row r="149" ht="16.5" spans="1:53">
      <c r="A149" s="25"/>
      <c r="B149" s="26"/>
      <c r="C149" s="29"/>
      <c r="D149" s="26"/>
      <c r="E149" s="26"/>
      <c r="F149" s="29"/>
      <c r="G149" s="29"/>
      <c r="H149" s="26"/>
      <c r="I149" s="26"/>
      <c r="J149" s="26"/>
      <c r="K149" s="26"/>
      <c r="L149" s="36"/>
      <c r="M149" s="36"/>
      <c r="N149" s="36"/>
      <c r="O149" s="37"/>
      <c r="P149" s="38"/>
      <c r="Q149" s="37"/>
      <c r="R149" s="38"/>
      <c r="S149" s="37"/>
      <c r="T149" s="38"/>
      <c r="U149" s="37"/>
      <c r="V149" s="38"/>
      <c r="W149" s="37"/>
      <c r="X149" s="38"/>
      <c r="Y149" s="37"/>
      <c r="Z149" s="38"/>
      <c r="AA149" s="37"/>
      <c r="AB149" s="38"/>
      <c r="AC149" s="37"/>
      <c r="AD149" s="38"/>
      <c r="AE149" s="37"/>
      <c r="AF149" s="38"/>
      <c r="AG149" s="37"/>
      <c r="AH149" s="38"/>
      <c r="AI149" s="37"/>
      <c r="AJ149" s="38"/>
      <c r="AK149" s="37"/>
      <c r="AL149" s="38"/>
      <c r="AM149" s="37"/>
      <c r="AN149" s="38"/>
      <c r="AQ149" s="50"/>
      <c r="AR149" s="50"/>
      <c r="AS149" s="51"/>
      <c r="AT149" s="52"/>
      <c r="AU149" s="52"/>
      <c r="AV149" s="53"/>
      <c r="AW149" s="55"/>
      <c r="AX149" s="56"/>
      <c r="AY149" s="53"/>
      <c r="AZ149" s="55"/>
      <c r="BA149" s="56"/>
    </row>
    <row r="150" s="22" customFormat="1" ht="16.5" spans="1:53">
      <c r="A150" s="27">
        <v>43339</v>
      </c>
      <c r="B150" s="28"/>
      <c r="C150" s="30">
        <f>Q150-R150</f>
        <v>114</v>
      </c>
      <c r="D150" s="28"/>
      <c r="E150" s="28"/>
      <c r="F150" s="30">
        <f>W150-X150</f>
        <v>-28</v>
      </c>
      <c r="G150" s="30">
        <f>Y150-Z150</f>
        <v>-641</v>
      </c>
      <c r="H150" s="28"/>
      <c r="I150" s="28">
        <f t="shared" ref="I150:I159" si="30">AC150-AD150</f>
        <v>-1118</v>
      </c>
      <c r="J150" s="28"/>
      <c r="K150" s="28">
        <f t="shared" si="24"/>
        <v>20</v>
      </c>
      <c r="L150" s="39">
        <f t="shared" si="25"/>
        <v>0</v>
      </c>
      <c r="M150" s="39">
        <f t="shared" si="26"/>
        <v>0</v>
      </c>
      <c r="N150" s="39">
        <f t="shared" si="27"/>
        <v>0</v>
      </c>
      <c r="O150" s="40"/>
      <c r="P150" s="41"/>
      <c r="Q150" s="40">
        <v>5560</v>
      </c>
      <c r="R150" s="41">
        <v>5446</v>
      </c>
      <c r="S150" s="40"/>
      <c r="T150" s="41"/>
      <c r="U150" s="40"/>
      <c r="V150" s="41"/>
      <c r="W150" s="40">
        <v>25830</v>
      </c>
      <c r="X150" s="41">
        <v>25858</v>
      </c>
      <c r="Y150" s="40">
        <v>17222</v>
      </c>
      <c r="Z150" s="41">
        <v>17863</v>
      </c>
      <c r="AA150" s="40"/>
      <c r="AB150" s="41"/>
      <c r="AC150" s="40">
        <v>76581</v>
      </c>
      <c r="AD150" s="41">
        <v>77699</v>
      </c>
      <c r="AE150" s="40"/>
      <c r="AF150" s="41"/>
      <c r="AG150" s="40">
        <v>4958</v>
      </c>
      <c r="AH150" s="41">
        <v>4938</v>
      </c>
      <c r="AI150" s="40"/>
      <c r="AJ150" s="41"/>
      <c r="AK150" s="40">
        <v>2000</v>
      </c>
      <c r="AL150" s="41">
        <v>2000</v>
      </c>
      <c r="AM150" s="40"/>
      <c r="AN150" s="41"/>
      <c r="AQ150" s="50" t="e">
        <f>F150*信号概况!#REF!</f>
        <v>#REF!</v>
      </c>
      <c r="AR150" s="50" t="e">
        <f>G150*信号概况!#REF!</f>
        <v>#REF!</v>
      </c>
      <c r="AS150" s="51" t="e">
        <f>I150*信号概况!#REF!</f>
        <v>#REF!</v>
      </c>
      <c r="AT150" s="52" t="e">
        <f>E150*信号概况!#REF!</f>
        <v>#REF!</v>
      </c>
      <c r="AU150" s="52" t="e">
        <f t="shared" si="23"/>
        <v>#REF!</v>
      </c>
      <c r="AV150" s="53" t="e">
        <f>C150*信号概况!#REF!</f>
        <v>#REF!</v>
      </c>
      <c r="AW150" s="55" t="e">
        <f>F150*信号概况!#REF!</f>
        <v>#REF!</v>
      </c>
      <c r="AX150" s="56" t="e">
        <f t="shared" si="28"/>
        <v>#REF!</v>
      </c>
      <c r="AY150" s="53" t="e">
        <f>E150*信号概况!#REF!</f>
        <v>#REF!</v>
      </c>
      <c r="AZ150" s="55" t="e">
        <f>G150*信号概况!#REF!</f>
        <v>#REF!</v>
      </c>
      <c r="BA150" s="56" t="e">
        <f t="shared" si="29"/>
        <v>#REF!</v>
      </c>
    </row>
    <row r="151" ht="16.5" spans="1:53">
      <c r="A151" s="25">
        <v>43340</v>
      </c>
      <c r="B151" s="26"/>
      <c r="C151" s="29">
        <f>Q151-R151</f>
        <v>2</v>
      </c>
      <c r="D151" s="26"/>
      <c r="E151" s="26"/>
      <c r="F151" s="29">
        <f>W151-X151</f>
        <v>0</v>
      </c>
      <c r="G151" s="29">
        <f>Y151-Z151</f>
        <v>-641</v>
      </c>
      <c r="H151" s="26"/>
      <c r="I151" s="26">
        <f t="shared" si="30"/>
        <v>-2061</v>
      </c>
      <c r="J151" s="26"/>
      <c r="K151" s="26">
        <f t="shared" si="24"/>
        <v>8</v>
      </c>
      <c r="L151" s="36">
        <f t="shared" si="25"/>
        <v>-1</v>
      </c>
      <c r="M151" s="36">
        <f t="shared" si="26"/>
        <v>0</v>
      </c>
      <c r="N151" s="36">
        <f t="shared" si="27"/>
        <v>0</v>
      </c>
      <c r="O151" s="37"/>
      <c r="P151" s="38"/>
      <c r="Q151" s="37">
        <v>5533</v>
      </c>
      <c r="R151" s="38">
        <v>5531</v>
      </c>
      <c r="S151" s="37"/>
      <c r="T151" s="38"/>
      <c r="U151" s="37"/>
      <c r="V151" s="38"/>
      <c r="W151" s="37">
        <v>26257</v>
      </c>
      <c r="X151" s="38">
        <v>26257</v>
      </c>
      <c r="Y151" s="37">
        <v>17222</v>
      </c>
      <c r="Z151" s="38">
        <v>17863</v>
      </c>
      <c r="AA151" s="37"/>
      <c r="AB151" s="38"/>
      <c r="AC151" s="37">
        <v>75742</v>
      </c>
      <c r="AD151" s="38">
        <v>77803</v>
      </c>
      <c r="AE151" s="37"/>
      <c r="AF151" s="38"/>
      <c r="AG151" s="37">
        <v>4975</v>
      </c>
      <c r="AH151" s="38">
        <v>4967</v>
      </c>
      <c r="AI151" s="37">
        <v>14392</v>
      </c>
      <c r="AJ151" s="38">
        <v>14393</v>
      </c>
      <c r="AK151" s="37">
        <v>1994</v>
      </c>
      <c r="AL151" s="38">
        <v>1994</v>
      </c>
      <c r="AM151" s="37">
        <v>25991</v>
      </c>
      <c r="AN151" s="38">
        <v>25991</v>
      </c>
      <c r="AQ151" s="50" t="e">
        <f>F151*信号概况!#REF!</f>
        <v>#REF!</v>
      </c>
      <c r="AR151" s="50" t="e">
        <f>G151*信号概况!#REF!</f>
        <v>#REF!</v>
      </c>
      <c r="AS151" s="51" t="e">
        <f>I151*信号概况!#REF!</f>
        <v>#REF!</v>
      </c>
      <c r="AT151" s="52" t="e">
        <f>E151*信号概况!#REF!</f>
        <v>#REF!</v>
      </c>
      <c r="AU151" s="52" t="e">
        <f t="shared" si="23"/>
        <v>#REF!</v>
      </c>
      <c r="AV151" s="53" t="e">
        <f>C151*信号概况!#REF!</f>
        <v>#REF!</v>
      </c>
      <c r="AW151" s="55" t="e">
        <f>F151*信号概况!#REF!</f>
        <v>#REF!</v>
      </c>
      <c r="AX151" s="56" t="e">
        <f t="shared" si="28"/>
        <v>#REF!</v>
      </c>
      <c r="AY151" s="53" t="e">
        <f>E151*信号概况!#REF!</f>
        <v>#REF!</v>
      </c>
      <c r="AZ151" s="55" t="e">
        <f>G151*信号概况!#REF!</f>
        <v>#REF!</v>
      </c>
      <c r="BA151" s="56" t="e">
        <f t="shared" si="29"/>
        <v>#REF!</v>
      </c>
    </row>
    <row r="152" s="22" customFormat="1" ht="16.5" spans="1:53">
      <c r="A152" s="27">
        <v>43341</v>
      </c>
      <c r="B152" s="28"/>
      <c r="C152" s="28">
        <f>Q152-R152</f>
        <v>3</v>
      </c>
      <c r="D152" s="28"/>
      <c r="E152" s="28"/>
      <c r="F152" s="28">
        <f>W152-X152</f>
        <v>-7910</v>
      </c>
      <c r="G152" s="28">
        <f>Y152-Z152</f>
        <v>0</v>
      </c>
      <c r="H152" s="28"/>
      <c r="I152" s="28">
        <f t="shared" si="30"/>
        <v>-73</v>
      </c>
      <c r="J152" s="28"/>
      <c r="K152" s="28">
        <f t="shared" si="24"/>
        <v>0</v>
      </c>
      <c r="L152" s="39">
        <f t="shared" si="25"/>
        <v>0</v>
      </c>
      <c r="M152" s="39">
        <f t="shared" si="26"/>
        <v>0</v>
      </c>
      <c r="N152" s="39">
        <f t="shared" si="27"/>
        <v>0</v>
      </c>
      <c r="O152" s="40"/>
      <c r="P152" s="41"/>
      <c r="Q152" s="40">
        <v>5538</v>
      </c>
      <c r="R152" s="41">
        <v>5535</v>
      </c>
      <c r="S152" s="40"/>
      <c r="T152" s="41"/>
      <c r="U152" s="40"/>
      <c r="V152" s="41"/>
      <c r="W152" s="40">
        <v>18799</v>
      </c>
      <c r="X152" s="41">
        <v>26709</v>
      </c>
      <c r="Y152" s="40">
        <v>12544</v>
      </c>
      <c r="Z152" s="41">
        <v>12544</v>
      </c>
      <c r="AA152" s="40"/>
      <c r="AB152" s="41"/>
      <c r="AC152" s="40">
        <v>78107</v>
      </c>
      <c r="AD152" s="41">
        <v>78180</v>
      </c>
      <c r="AE152" s="40"/>
      <c r="AF152" s="41"/>
      <c r="AG152" s="40">
        <v>4930</v>
      </c>
      <c r="AH152" s="41">
        <v>4930</v>
      </c>
      <c r="AI152" s="40"/>
      <c r="AJ152" s="41"/>
      <c r="AK152" s="40">
        <v>1970</v>
      </c>
      <c r="AL152" s="41">
        <v>1970</v>
      </c>
      <c r="AM152" s="40"/>
      <c r="AN152" s="41"/>
      <c r="AQ152" s="50" t="e">
        <f>F152*信号概况!#REF!</f>
        <v>#REF!</v>
      </c>
      <c r="AR152" s="50" t="e">
        <f>G152*信号概况!#REF!</f>
        <v>#REF!</v>
      </c>
      <c r="AS152" s="51" t="e">
        <f>I152*信号概况!#REF!</f>
        <v>#REF!</v>
      </c>
      <c r="AT152" s="52" t="e">
        <f>E152*信号概况!#REF!</f>
        <v>#REF!</v>
      </c>
      <c r="AU152" s="52" t="e">
        <f t="shared" si="23"/>
        <v>#REF!</v>
      </c>
      <c r="AV152" s="53" t="e">
        <f>C152*信号概况!#REF!</f>
        <v>#REF!</v>
      </c>
      <c r="AW152" s="55" t="e">
        <f>F152*信号概况!#REF!</f>
        <v>#REF!</v>
      </c>
      <c r="AX152" s="56" t="e">
        <f t="shared" si="28"/>
        <v>#REF!</v>
      </c>
      <c r="AY152" s="53" t="e">
        <f>E152*信号概况!#REF!</f>
        <v>#REF!</v>
      </c>
      <c r="AZ152" s="55" t="e">
        <f>G152*信号概况!#REF!</f>
        <v>#REF!</v>
      </c>
      <c r="BA152" s="56" t="e">
        <f t="shared" si="29"/>
        <v>#REF!</v>
      </c>
    </row>
    <row r="153" ht="16.5" spans="1:53">
      <c r="A153" s="25">
        <v>43342</v>
      </c>
      <c r="B153" s="26"/>
      <c r="C153" s="26">
        <f>Q153-R153</f>
        <v>0</v>
      </c>
      <c r="D153" s="26"/>
      <c r="E153" s="26"/>
      <c r="F153" s="26">
        <f>W153-X153</f>
        <v>-5106</v>
      </c>
      <c r="G153" s="26">
        <f>Y153-Z153</f>
        <v>5</v>
      </c>
      <c r="H153" s="26"/>
      <c r="I153" s="26">
        <f t="shared" si="30"/>
        <v>-32</v>
      </c>
      <c r="J153" s="26"/>
      <c r="K153" s="26">
        <f t="shared" si="24"/>
        <v>0</v>
      </c>
      <c r="L153" s="36">
        <f t="shared" si="25"/>
        <v>-5</v>
      </c>
      <c r="M153" s="36">
        <f t="shared" si="26"/>
        <v>0</v>
      </c>
      <c r="N153" s="36">
        <f t="shared" si="27"/>
        <v>0</v>
      </c>
      <c r="O153" s="37"/>
      <c r="P153" s="38"/>
      <c r="Q153" s="37">
        <v>5544</v>
      </c>
      <c r="R153" s="38">
        <v>5544</v>
      </c>
      <c r="S153" s="37"/>
      <c r="T153" s="38"/>
      <c r="U153" s="37"/>
      <c r="V153" s="38"/>
      <c r="W153" s="37">
        <v>22070</v>
      </c>
      <c r="X153" s="38">
        <v>27176</v>
      </c>
      <c r="Y153" s="37">
        <v>12585</v>
      </c>
      <c r="Z153" s="38">
        <v>12580</v>
      </c>
      <c r="AA153" s="37"/>
      <c r="AB153" s="38"/>
      <c r="AC153" s="37">
        <v>78477</v>
      </c>
      <c r="AD153" s="38">
        <v>78509</v>
      </c>
      <c r="AE153" s="37"/>
      <c r="AF153" s="38"/>
      <c r="AG153" s="37">
        <v>4941</v>
      </c>
      <c r="AH153" s="38">
        <v>4941</v>
      </c>
      <c r="AI153" s="37">
        <v>14419</v>
      </c>
      <c r="AJ153" s="38">
        <v>14424</v>
      </c>
      <c r="AK153" s="37">
        <v>1999</v>
      </c>
      <c r="AL153" s="38">
        <v>1999</v>
      </c>
      <c r="AM153" s="37">
        <v>26220</v>
      </c>
      <c r="AN153" s="38">
        <v>26220</v>
      </c>
      <c r="AQ153" s="50" t="e">
        <f>F153*信号概况!#REF!</f>
        <v>#REF!</v>
      </c>
      <c r="AR153" s="50" t="e">
        <f>G153*信号概况!#REF!</f>
        <v>#REF!</v>
      </c>
      <c r="AS153" s="51" t="e">
        <f>I153*信号概况!#REF!</f>
        <v>#REF!</v>
      </c>
      <c r="AT153" s="52" t="e">
        <f>E153*信号概况!#REF!</f>
        <v>#REF!</v>
      </c>
      <c r="AU153" s="52" t="e">
        <f t="shared" si="23"/>
        <v>#REF!</v>
      </c>
      <c r="AV153" s="53" t="e">
        <f>C153*信号概况!#REF!</f>
        <v>#REF!</v>
      </c>
      <c r="AW153" s="55" t="e">
        <f>F153*信号概况!#REF!</f>
        <v>#REF!</v>
      </c>
      <c r="AX153" s="56" t="e">
        <f t="shared" si="28"/>
        <v>#REF!</v>
      </c>
      <c r="AY153" s="53" t="e">
        <f>E153*信号概况!#REF!</f>
        <v>#REF!</v>
      </c>
      <c r="AZ153" s="55" t="e">
        <f>G153*信号概况!#REF!</f>
        <v>#REF!</v>
      </c>
      <c r="BA153" s="56" t="e">
        <f t="shared" si="29"/>
        <v>#REF!</v>
      </c>
    </row>
    <row r="154" s="22" customFormat="1" ht="16.5" spans="1:53">
      <c r="A154" s="27">
        <v>43343</v>
      </c>
      <c r="B154" s="28"/>
      <c r="C154" s="30">
        <f>Q154-R154</f>
        <v>0</v>
      </c>
      <c r="D154" s="28"/>
      <c r="E154" s="28"/>
      <c r="F154" s="30">
        <f>W154-X154</f>
        <v>0</v>
      </c>
      <c r="G154" s="30">
        <f>Y154-Z154</f>
        <v>0</v>
      </c>
      <c r="H154" s="28"/>
      <c r="I154" s="28">
        <f t="shared" si="30"/>
        <v>0</v>
      </c>
      <c r="J154" s="28"/>
      <c r="K154" s="28">
        <f t="shared" si="24"/>
        <v>-24</v>
      </c>
      <c r="L154" s="39">
        <f t="shared" si="25"/>
        <v>12</v>
      </c>
      <c r="M154" s="39">
        <f t="shared" si="26"/>
        <v>0</v>
      </c>
      <c r="N154" s="39">
        <f t="shared" si="27"/>
        <v>0</v>
      </c>
      <c r="O154" s="40"/>
      <c r="P154" s="41"/>
      <c r="Q154" s="40">
        <v>5544</v>
      </c>
      <c r="R154" s="41">
        <v>5544</v>
      </c>
      <c r="S154" s="40"/>
      <c r="T154" s="41"/>
      <c r="U154" s="40"/>
      <c r="V154" s="41"/>
      <c r="W154" s="40">
        <v>28525</v>
      </c>
      <c r="X154" s="41">
        <v>28525</v>
      </c>
      <c r="Y154" s="40">
        <v>12652</v>
      </c>
      <c r="Z154" s="41">
        <v>12652</v>
      </c>
      <c r="AA154" s="40"/>
      <c r="AB154" s="41"/>
      <c r="AC154" s="40">
        <v>78710</v>
      </c>
      <c r="AD154" s="41">
        <v>78710</v>
      </c>
      <c r="AE154" s="40"/>
      <c r="AF154" s="41"/>
      <c r="AG154" s="40">
        <v>5067</v>
      </c>
      <c r="AH154" s="41">
        <v>5091</v>
      </c>
      <c r="AI154" s="40">
        <v>14417</v>
      </c>
      <c r="AJ154" s="41">
        <v>14405</v>
      </c>
      <c r="AK154" s="40">
        <v>2000</v>
      </c>
      <c r="AL154" s="41">
        <v>2000</v>
      </c>
      <c r="AM154" s="40"/>
      <c r="AN154" s="41"/>
      <c r="AQ154" s="50" t="e">
        <f>F154*信号概况!#REF!</f>
        <v>#REF!</v>
      </c>
      <c r="AR154" s="50" t="e">
        <f>G154*信号概况!#REF!</f>
        <v>#REF!</v>
      </c>
      <c r="AS154" s="51" t="e">
        <f>I154*信号概况!#REF!</f>
        <v>#REF!</v>
      </c>
      <c r="AT154" s="52" t="e">
        <f>E154*信号概况!#REF!</f>
        <v>#REF!</v>
      </c>
      <c r="AU154" s="52" t="e">
        <f t="shared" si="23"/>
        <v>#REF!</v>
      </c>
      <c r="AV154" s="53" t="e">
        <f>C154*信号概况!#REF!</f>
        <v>#REF!</v>
      </c>
      <c r="AW154" s="55" t="e">
        <f>F154*信号概况!#REF!</f>
        <v>#REF!</v>
      </c>
      <c r="AX154" s="56" t="e">
        <f t="shared" si="28"/>
        <v>#REF!</v>
      </c>
      <c r="AY154" s="53" t="e">
        <f>E154*信号概况!#REF!</f>
        <v>#REF!</v>
      </c>
      <c r="AZ154" s="55" t="e">
        <f>G154*信号概况!#REF!</f>
        <v>#REF!</v>
      </c>
      <c r="BA154" s="56" t="e">
        <f t="shared" si="29"/>
        <v>#REF!</v>
      </c>
    </row>
    <row r="155" ht="16.5" spans="1:53">
      <c r="A155" s="25"/>
      <c r="B155" s="26"/>
      <c r="C155" s="29"/>
      <c r="D155" s="26"/>
      <c r="E155" s="26"/>
      <c r="F155" s="29"/>
      <c r="G155" s="29"/>
      <c r="H155" s="26"/>
      <c r="I155" s="26"/>
      <c r="J155" s="26"/>
      <c r="K155" s="26"/>
      <c r="L155" s="36"/>
      <c r="M155" s="36"/>
      <c r="N155" s="36"/>
      <c r="O155" s="37"/>
      <c r="P155" s="38"/>
      <c r="Q155" s="37"/>
      <c r="R155" s="38"/>
      <c r="S155" s="37"/>
      <c r="T155" s="38"/>
      <c r="U155" s="37"/>
      <c r="V155" s="38"/>
      <c r="W155" s="37"/>
      <c r="X155" s="38"/>
      <c r="Y155" s="37"/>
      <c r="Z155" s="38"/>
      <c r="AA155" s="37"/>
      <c r="AB155" s="38"/>
      <c r="AC155" s="37"/>
      <c r="AD155" s="38"/>
      <c r="AE155" s="37"/>
      <c r="AF155" s="38"/>
      <c r="AG155" s="37"/>
      <c r="AH155" s="38"/>
      <c r="AI155" s="37"/>
      <c r="AJ155" s="38"/>
      <c r="AK155" s="37"/>
      <c r="AL155" s="38"/>
      <c r="AM155" s="37"/>
      <c r="AN155" s="38"/>
      <c r="AQ155" s="50"/>
      <c r="AR155" s="50"/>
      <c r="AS155" s="51"/>
      <c r="AT155" s="52"/>
      <c r="AU155" s="52"/>
      <c r="AV155" s="53"/>
      <c r="AW155" s="55"/>
      <c r="AX155" s="56"/>
      <c r="AY155" s="53"/>
      <c r="AZ155" s="55"/>
      <c r="BA155" s="56"/>
    </row>
    <row r="156" s="22" customFormat="1" ht="16.5" spans="1:53">
      <c r="A156" s="27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39"/>
      <c r="M156" s="39"/>
      <c r="N156" s="39"/>
      <c r="O156" s="40"/>
      <c r="P156" s="41"/>
      <c r="Q156" s="40"/>
      <c r="R156" s="41"/>
      <c r="S156" s="40"/>
      <c r="T156" s="41"/>
      <c r="U156" s="40"/>
      <c r="V156" s="41"/>
      <c r="W156" s="40"/>
      <c r="X156" s="41"/>
      <c r="Y156" s="40"/>
      <c r="Z156" s="41"/>
      <c r="AA156" s="40"/>
      <c r="AB156" s="41"/>
      <c r="AC156" s="40"/>
      <c r="AD156" s="41"/>
      <c r="AE156" s="40"/>
      <c r="AF156" s="41"/>
      <c r="AG156" s="40"/>
      <c r="AH156" s="41"/>
      <c r="AI156" s="40"/>
      <c r="AJ156" s="41"/>
      <c r="AK156" s="40"/>
      <c r="AL156" s="41"/>
      <c r="AM156" s="40"/>
      <c r="AN156" s="41"/>
      <c r="AQ156" s="50"/>
      <c r="AR156" s="50"/>
      <c r="AS156" s="51"/>
      <c r="AT156" s="52"/>
      <c r="AU156" s="52"/>
      <c r="AV156" s="53"/>
      <c r="AW156" s="55"/>
      <c r="AX156" s="56"/>
      <c r="AY156" s="53"/>
      <c r="AZ156" s="55"/>
      <c r="BA156" s="56"/>
    </row>
    <row r="157" ht="16.5" spans="1:53">
      <c r="A157" s="25">
        <v>43346</v>
      </c>
      <c r="B157" s="26"/>
      <c r="C157" s="29">
        <f>Q157-R157</f>
        <v>0</v>
      </c>
      <c r="D157" s="26"/>
      <c r="E157" s="26"/>
      <c r="F157" s="29">
        <f>W157-X157</f>
        <v>10</v>
      </c>
      <c r="G157" s="29">
        <f>Y157-Z157</f>
        <v>1</v>
      </c>
      <c r="H157" s="26"/>
      <c r="I157" s="26">
        <f t="shared" si="30"/>
        <v>9</v>
      </c>
      <c r="J157" s="26"/>
      <c r="K157" s="26">
        <f t="shared" si="24"/>
        <v>0</v>
      </c>
      <c r="L157" s="36">
        <f t="shared" si="25"/>
        <v>36</v>
      </c>
      <c r="M157" s="36">
        <f t="shared" si="26"/>
        <v>0</v>
      </c>
      <c r="N157" s="36">
        <f t="shared" si="27"/>
        <v>0</v>
      </c>
      <c r="O157" s="37"/>
      <c r="P157" s="38"/>
      <c r="Q157" s="37">
        <v>5544</v>
      </c>
      <c r="R157" s="38">
        <v>5544</v>
      </c>
      <c r="S157" s="37"/>
      <c r="T157" s="38"/>
      <c r="U157" s="37"/>
      <c r="V157" s="38"/>
      <c r="W157" s="37">
        <v>28734</v>
      </c>
      <c r="X157" s="38">
        <v>28724</v>
      </c>
      <c r="Y157" s="37">
        <v>12673</v>
      </c>
      <c r="Z157" s="38">
        <v>12672</v>
      </c>
      <c r="AA157" s="37"/>
      <c r="AB157" s="38"/>
      <c r="AC157" s="37">
        <v>78789</v>
      </c>
      <c r="AD157" s="38">
        <v>78780</v>
      </c>
      <c r="AE157" s="37"/>
      <c r="AF157" s="38"/>
      <c r="AG157" s="37">
        <v>4980</v>
      </c>
      <c r="AH157" s="38">
        <v>4980</v>
      </c>
      <c r="AI157" s="37">
        <v>14473</v>
      </c>
      <c r="AJ157" s="38">
        <v>14437</v>
      </c>
      <c r="AK157" s="37">
        <v>1983</v>
      </c>
      <c r="AL157" s="38">
        <v>1983</v>
      </c>
      <c r="AM157" s="37"/>
      <c r="AN157" s="38"/>
      <c r="AQ157" s="50" t="e">
        <f>F157*信号概况!#REF!</f>
        <v>#REF!</v>
      </c>
      <c r="AR157" s="50" t="e">
        <f>G157*信号概况!#REF!</f>
        <v>#REF!</v>
      </c>
      <c r="AS157" s="51" t="e">
        <f>I157*信号概况!#REF!</f>
        <v>#REF!</v>
      </c>
      <c r="AT157" s="52" t="e">
        <f>E157*信号概况!#REF!</f>
        <v>#REF!</v>
      </c>
      <c r="AU157" s="52" t="e">
        <f t="shared" si="23"/>
        <v>#REF!</v>
      </c>
      <c r="AV157" s="53" t="e">
        <f>C157*信号概况!#REF!</f>
        <v>#REF!</v>
      </c>
      <c r="AW157" s="55" t="e">
        <f>F157*信号概况!#REF!</f>
        <v>#REF!</v>
      </c>
      <c r="AX157" s="56" t="e">
        <f t="shared" si="28"/>
        <v>#REF!</v>
      </c>
      <c r="AY157" s="53" t="e">
        <f>E157*信号概况!#REF!</f>
        <v>#REF!</v>
      </c>
      <c r="AZ157" s="55" t="e">
        <f>G157*信号概况!#REF!</f>
        <v>#REF!</v>
      </c>
      <c r="BA157" s="56" t="e">
        <f t="shared" si="29"/>
        <v>#REF!</v>
      </c>
    </row>
    <row r="158" s="22" customFormat="1" ht="16.5" spans="1:53">
      <c r="A158" s="27">
        <v>43347</v>
      </c>
      <c r="B158" s="28"/>
      <c r="C158" s="30">
        <f>Q158-R158</f>
        <v>239</v>
      </c>
      <c r="D158" s="28"/>
      <c r="E158" s="28"/>
      <c r="F158" s="30">
        <f>W158-X158</f>
        <v>-909</v>
      </c>
      <c r="G158" s="30">
        <f>Y158-Z158</f>
        <v>0</v>
      </c>
      <c r="H158" s="28"/>
      <c r="I158" s="28">
        <f t="shared" si="30"/>
        <v>-21</v>
      </c>
      <c r="J158" s="28"/>
      <c r="K158" s="28">
        <f t="shared" si="24"/>
        <v>2</v>
      </c>
      <c r="L158" s="39">
        <f t="shared" si="25"/>
        <v>0</v>
      </c>
      <c r="M158" s="39">
        <f t="shared" si="26"/>
        <v>0</v>
      </c>
      <c r="N158" s="39">
        <f t="shared" si="27"/>
        <v>0</v>
      </c>
      <c r="O158" s="40"/>
      <c r="P158" s="41"/>
      <c r="Q158" s="40">
        <v>5551</v>
      </c>
      <c r="R158" s="41">
        <v>5312</v>
      </c>
      <c r="S158" s="40"/>
      <c r="T158" s="41"/>
      <c r="U158" s="40"/>
      <c r="V158" s="41"/>
      <c r="W158" s="40">
        <v>28183</v>
      </c>
      <c r="X158" s="41">
        <v>29092</v>
      </c>
      <c r="Y158" s="40">
        <v>12713</v>
      </c>
      <c r="Z158" s="41">
        <v>12713</v>
      </c>
      <c r="AA158" s="40"/>
      <c r="AB158" s="41"/>
      <c r="AC158" s="40">
        <v>78918</v>
      </c>
      <c r="AD158" s="41">
        <v>78939</v>
      </c>
      <c r="AE158" s="40"/>
      <c r="AF158" s="41"/>
      <c r="AG158" s="40">
        <v>4991</v>
      </c>
      <c r="AH158" s="41">
        <v>4989</v>
      </c>
      <c r="AI158" s="40"/>
      <c r="AJ158" s="41"/>
      <c r="AK158" s="40">
        <v>2005</v>
      </c>
      <c r="AL158" s="41">
        <v>2005</v>
      </c>
      <c r="AM158" s="40">
        <v>37393</v>
      </c>
      <c r="AN158" s="41">
        <v>37393</v>
      </c>
      <c r="AQ158" s="50" t="e">
        <f>F158*信号概况!#REF!</f>
        <v>#REF!</v>
      </c>
      <c r="AR158" s="50" t="e">
        <f>G158*信号概况!#REF!</f>
        <v>#REF!</v>
      </c>
      <c r="AS158" s="51" t="e">
        <f>I158*信号概况!#REF!</f>
        <v>#REF!</v>
      </c>
      <c r="AT158" s="52" t="e">
        <f>E158*信号概况!#REF!</f>
        <v>#REF!</v>
      </c>
      <c r="AU158" s="52" t="e">
        <f t="shared" si="23"/>
        <v>#REF!</v>
      </c>
      <c r="AV158" s="53" t="e">
        <f>C158*信号概况!#REF!</f>
        <v>#REF!</v>
      </c>
      <c r="AW158" s="55" t="e">
        <f>F158*信号概况!#REF!</f>
        <v>#REF!</v>
      </c>
      <c r="AX158" s="56" t="e">
        <f t="shared" si="28"/>
        <v>#REF!</v>
      </c>
      <c r="AY158" s="53" t="e">
        <f>E158*信号概况!#REF!</f>
        <v>#REF!</v>
      </c>
      <c r="AZ158" s="55" t="e">
        <f>G158*信号概况!#REF!</f>
        <v>#REF!</v>
      </c>
      <c r="BA158" s="56" t="e">
        <f t="shared" si="29"/>
        <v>#REF!</v>
      </c>
    </row>
    <row r="159" ht="16.5" spans="1:53">
      <c r="A159" s="25">
        <v>43348</v>
      </c>
      <c r="B159" s="26"/>
      <c r="C159" s="26">
        <f>Q159-R159</f>
        <v>0</v>
      </c>
      <c r="D159" s="26"/>
      <c r="E159" s="26"/>
      <c r="F159" s="26">
        <f>W159-X159</f>
        <v>83</v>
      </c>
      <c r="G159" s="26">
        <f>Y159-Z159</f>
        <v>8</v>
      </c>
      <c r="H159" s="26"/>
      <c r="I159" s="26">
        <f t="shared" si="30"/>
        <v>0</v>
      </c>
      <c r="J159" s="26"/>
      <c r="K159" s="26">
        <f t="shared" si="24"/>
        <v>10</v>
      </c>
      <c r="L159" s="36">
        <f t="shared" si="25"/>
        <v>0</v>
      </c>
      <c r="M159" s="36">
        <f t="shared" si="26"/>
        <v>0</v>
      </c>
      <c r="N159" s="36">
        <f t="shared" si="27"/>
        <v>0</v>
      </c>
      <c r="O159" s="37"/>
      <c r="P159" s="38"/>
      <c r="Q159" s="37">
        <v>6915</v>
      </c>
      <c r="R159" s="38">
        <v>6915</v>
      </c>
      <c r="S159" s="37"/>
      <c r="T159" s="38"/>
      <c r="U159" s="37"/>
      <c r="V159" s="38"/>
      <c r="W159" s="37">
        <v>30403</v>
      </c>
      <c r="X159" s="38">
        <v>30320</v>
      </c>
      <c r="Y159" s="37">
        <v>12801</v>
      </c>
      <c r="Z159" s="38">
        <v>12793</v>
      </c>
      <c r="AA159" s="37"/>
      <c r="AB159" s="38"/>
      <c r="AC159" s="37">
        <v>79522</v>
      </c>
      <c r="AD159" s="38">
        <v>79522</v>
      </c>
      <c r="AE159" s="37"/>
      <c r="AF159" s="38"/>
      <c r="AG159" s="37">
        <v>5015</v>
      </c>
      <c r="AH159" s="38">
        <v>5005</v>
      </c>
      <c r="AI159" s="37">
        <v>14535</v>
      </c>
      <c r="AJ159" s="38">
        <v>14535</v>
      </c>
      <c r="AK159" s="37">
        <v>2000</v>
      </c>
      <c r="AL159" s="38">
        <v>2000</v>
      </c>
      <c r="AM159" s="37"/>
      <c r="AN159" s="38"/>
      <c r="AQ159" s="50" t="e">
        <f>F159*信号概况!#REF!</f>
        <v>#REF!</v>
      </c>
      <c r="AR159" s="50" t="e">
        <f>G159*信号概况!#REF!</f>
        <v>#REF!</v>
      </c>
      <c r="AS159" s="51" t="e">
        <f>I159*信号概况!#REF!</f>
        <v>#REF!</v>
      </c>
      <c r="AT159" s="52" t="e">
        <f>E159*信号概况!#REF!</f>
        <v>#REF!</v>
      </c>
      <c r="AU159" s="52" t="e">
        <f t="shared" si="23"/>
        <v>#REF!</v>
      </c>
      <c r="AV159" s="53" t="e">
        <f>C159*信号概况!#REF!</f>
        <v>#REF!</v>
      </c>
      <c r="AW159" s="55" t="e">
        <f>F159*信号概况!#REF!</f>
        <v>#REF!</v>
      </c>
      <c r="AX159" s="56" t="e">
        <f t="shared" si="28"/>
        <v>#REF!</v>
      </c>
      <c r="AY159" s="53" t="e">
        <f>E159*信号概况!#REF!</f>
        <v>#REF!</v>
      </c>
      <c r="AZ159" s="55" t="e">
        <f>G159*信号概况!#REF!</f>
        <v>#REF!</v>
      </c>
      <c r="BA159" s="56" t="e">
        <f t="shared" si="29"/>
        <v>#REF!</v>
      </c>
    </row>
    <row r="160" s="22" customFormat="1" ht="16.5" spans="1:53">
      <c r="A160" s="27">
        <v>43349</v>
      </c>
      <c r="B160" s="28"/>
      <c r="C160" s="30">
        <f>Q160-R160</f>
        <v>0</v>
      </c>
      <c r="D160" s="28"/>
      <c r="E160" s="28"/>
      <c r="F160" s="30">
        <f>W160-X160</f>
        <v>-57</v>
      </c>
      <c r="G160" s="30">
        <f>Y160-Z160</f>
        <v>0</v>
      </c>
      <c r="H160" s="28"/>
      <c r="I160" s="28">
        <f t="shared" si="8"/>
        <v>0</v>
      </c>
      <c r="J160" s="28"/>
      <c r="K160" s="28">
        <f t="shared" si="24"/>
        <v>-13</v>
      </c>
      <c r="L160" s="39">
        <f t="shared" si="25"/>
        <v>0</v>
      </c>
      <c r="M160" s="39">
        <f t="shared" si="26"/>
        <v>0</v>
      </c>
      <c r="N160" s="39">
        <f t="shared" si="27"/>
        <v>0</v>
      </c>
      <c r="O160" s="40"/>
      <c r="P160" s="41"/>
      <c r="Q160" s="40">
        <v>6915</v>
      </c>
      <c r="R160" s="41">
        <v>6915</v>
      </c>
      <c r="S160" s="40"/>
      <c r="T160" s="41"/>
      <c r="U160" s="40"/>
      <c r="V160" s="41"/>
      <c r="W160" s="40">
        <v>30810</v>
      </c>
      <c r="X160" s="41">
        <v>30867</v>
      </c>
      <c r="Y160" s="40">
        <v>12832</v>
      </c>
      <c r="Z160" s="41">
        <v>12832</v>
      </c>
      <c r="AA160" s="40"/>
      <c r="AB160" s="41"/>
      <c r="AC160" s="40">
        <v>79711</v>
      </c>
      <c r="AD160" s="41">
        <v>79711</v>
      </c>
      <c r="AE160" s="40"/>
      <c r="AF160" s="41"/>
      <c r="AG160" s="40">
        <v>5016</v>
      </c>
      <c r="AH160" s="41">
        <v>5029</v>
      </c>
      <c r="AI160" s="40">
        <v>14528</v>
      </c>
      <c r="AJ160" s="41">
        <v>14528</v>
      </c>
      <c r="AK160" s="40">
        <v>2002</v>
      </c>
      <c r="AL160" s="41">
        <v>2002</v>
      </c>
      <c r="AM160" s="40">
        <v>37894</v>
      </c>
      <c r="AN160" s="41">
        <v>37894</v>
      </c>
      <c r="AQ160" s="50" t="e">
        <f>F160*信号概况!#REF!</f>
        <v>#REF!</v>
      </c>
      <c r="AR160" s="50" t="e">
        <f>G160*信号概况!#REF!</f>
        <v>#REF!</v>
      </c>
      <c r="AS160" s="51" t="e">
        <f>I160*信号概况!#REF!</f>
        <v>#REF!</v>
      </c>
      <c r="AT160" s="52" t="e">
        <f>E160*信号概况!#REF!</f>
        <v>#REF!</v>
      </c>
      <c r="AU160" s="52" t="e">
        <f t="shared" si="23"/>
        <v>#REF!</v>
      </c>
      <c r="AV160" s="53" t="e">
        <f>C160*信号概况!#REF!</f>
        <v>#REF!</v>
      </c>
      <c r="AW160" s="55" t="e">
        <f>F160*信号概况!#REF!</f>
        <v>#REF!</v>
      </c>
      <c r="AX160" s="56" t="e">
        <f t="shared" si="28"/>
        <v>#REF!</v>
      </c>
      <c r="AY160" s="53" t="e">
        <f>E160*信号概况!#REF!</f>
        <v>#REF!</v>
      </c>
      <c r="AZ160" s="55" t="e">
        <f>G160*信号概况!#REF!</f>
        <v>#REF!</v>
      </c>
      <c r="BA160" s="56" t="e">
        <f t="shared" si="29"/>
        <v>#REF!</v>
      </c>
    </row>
    <row r="161" ht="16.5" spans="1:53">
      <c r="A161" s="25">
        <v>43350</v>
      </c>
      <c r="B161" s="26"/>
      <c r="C161" s="29">
        <f>Q161-R161</f>
        <v>0</v>
      </c>
      <c r="D161" s="26"/>
      <c r="E161" s="26"/>
      <c r="F161" s="29">
        <f>W161-X161</f>
        <v>-3292</v>
      </c>
      <c r="G161" s="29">
        <f>Y161-Z161</f>
        <v>2</v>
      </c>
      <c r="H161" s="26"/>
      <c r="I161" s="26">
        <f t="shared" si="8"/>
        <v>0</v>
      </c>
      <c r="J161" s="26"/>
      <c r="K161" s="26">
        <f t="shared" si="24"/>
        <v>-6</v>
      </c>
      <c r="L161" s="36">
        <f t="shared" si="25"/>
        <v>27</v>
      </c>
      <c r="M161" s="36">
        <f t="shared" si="26"/>
        <v>0</v>
      </c>
      <c r="N161" s="36">
        <f t="shared" si="27"/>
        <v>0</v>
      </c>
      <c r="O161" s="37"/>
      <c r="P161" s="38"/>
      <c r="Q161" s="37">
        <v>6915</v>
      </c>
      <c r="R161" s="38">
        <v>6915</v>
      </c>
      <c r="S161" s="37"/>
      <c r="T161" s="38"/>
      <c r="U161" s="37"/>
      <c r="V161" s="38"/>
      <c r="W161" s="37">
        <v>28293</v>
      </c>
      <c r="X161" s="38">
        <v>31585</v>
      </c>
      <c r="Y161" s="37">
        <v>12895</v>
      </c>
      <c r="Z161" s="38">
        <v>12893</v>
      </c>
      <c r="AA161" s="37"/>
      <c r="AB161" s="38"/>
      <c r="AC161" s="37">
        <v>80085</v>
      </c>
      <c r="AD161" s="38">
        <v>80085</v>
      </c>
      <c r="AE161" s="37"/>
      <c r="AF161" s="38"/>
      <c r="AG161" s="37">
        <v>5075</v>
      </c>
      <c r="AH161" s="38">
        <v>5081</v>
      </c>
      <c r="AI161" s="37">
        <v>14555</v>
      </c>
      <c r="AJ161" s="38">
        <v>14528</v>
      </c>
      <c r="AK161" s="37">
        <v>2061</v>
      </c>
      <c r="AL161" s="38">
        <v>2061</v>
      </c>
      <c r="AM161" s="37"/>
      <c r="AN161" s="38"/>
      <c r="AQ161" s="50" t="e">
        <f>F161*信号概况!#REF!</f>
        <v>#REF!</v>
      </c>
      <c r="AR161" s="50" t="e">
        <f>G161*信号概况!#REF!</f>
        <v>#REF!</v>
      </c>
      <c r="AS161" s="51" t="e">
        <f>I161*信号概况!#REF!</f>
        <v>#REF!</v>
      </c>
      <c r="AT161" s="52" t="e">
        <f>E161*信号概况!#REF!</f>
        <v>#REF!</v>
      </c>
      <c r="AU161" s="52" t="e">
        <f t="shared" si="23"/>
        <v>#REF!</v>
      </c>
      <c r="AV161" s="53" t="e">
        <f>C161*信号概况!#REF!</f>
        <v>#REF!</v>
      </c>
      <c r="AW161" s="55" t="e">
        <f>F161*信号概况!#REF!</f>
        <v>#REF!</v>
      </c>
      <c r="AX161" s="56" t="e">
        <f t="shared" si="28"/>
        <v>#REF!</v>
      </c>
      <c r="AY161" s="53" t="e">
        <f>E161*信号概况!#REF!</f>
        <v>#REF!</v>
      </c>
      <c r="AZ161" s="55" t="e">
        <f>G161*信号概况!#REF!</f>
        <v>#REF!</v>
      </c>
      <c r="BA161" s="56" t="e">
        <f t="shared" si="29"/>
        <v>#REF!</v>
      </c>
    </row>
    <row r="162" s="22" customFormat="1" ht="16.5" spans="1:53">
      <c r="A162" s="27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39"/>
      <c r="M162" s="39"/>
      <c r="N162" s="39"/>
      <c r="O162" s="40"/>
      <c r="P162" s="41"/>
      <c r="Q162" s="40"/>
      <c r="R162" s="41"/>
      <c r="S162" s="40"/>
      <c r="T162" s="41"/>
      <c r="U162" s="40"/>
      <c r="V162" s="41"/>
      <c r="W162" s="40"/>
      <c r="X162" s="41"/>
      <c r="Y162" s="40"/>
      <c r="Z162" s="41"/>
      <c r="AA162" s="40"/>
      <c r="AB162" s="41"/>
      <c r="AC162" s="40"/>
      <c r="AD162" s="41"/>
      <c r="AE162" s="40"/>
      <c r="AF162" s="41"/>
      <c r="AG162" s="40"/>
      <c r="AH162" s="41"/>
      <c r="AI162" s="40"/>
      <c r="AJ162" s="41"/>
      <c r="AK162" s="40"/>
      <c r="AL162" s="41"/>
      <c r="AM162" s="40"/>
      <c r="AN162" s="41"/>
      <c r="AQ162" s="50"/>
      <c r="AR162" s="50"/>
      <c r="AS162" s="51"/>
      <c r="AT162" s="52"/>
      <c r="AU162" s="52"/>
      <c r="AV162" s="53"/>
      <c r="AW162" s="55"/>
      <c r="AX162" s="56"/>
      <c r="AY162" s="53"/>
      <c r="AZ162" s="55"/>
      <c r="BA162" s="56"/>
    </row>
    <row r="163" ht="16.5" spans="1:53">
      <c r="A163" s="25"/>
      <c r="B163" s="26"/>
      <c r="C163" s="29"/>
      <c r="D163" s="26"/>
      <c r="E163" s="26"/>
      <c r="F163" s="29"/>
      <c r="G163" s="29"/>
      <c r="H163" s="26"/>
      <c r="I163" s="26"/>
      <c r="J163" s="26"/>
      <c r="K163" s="26"/>
      <c r="L163" s="36"/>
      <c r="M163" s="36"/>
      <c r="N163" s="36"/>
      <c r="O163" s="37"/>
      <c r="P163" s="38"/>
      <c r="Q163" s="37"/>
      <c r="R163" s="38"/>
      <c r="S163" s="37"/>
      <c r="T163" s="38"/>
      <c r="U163" s="37"/>
      <c r="V163" s="38"/>
      <c r="W163" s="37"/>
      <c r="X163" s="38"/>
      <c r="Y163" s="37"/>
      <c r="Z163" s="38"/>
      <c r="AA163" s="37"/>
      <c r="AB163" s="38"/>
      <c r="AC163" s="37"/>
      <c r="AD163" s="38"/>
      <c r="AE163" s="37"/>
      <c r="AF163" s="38"/>
      <c r="AG163" s="37"/>
      <c r="AH163" s="38"/>
      <c r="AI163" s="37"/>
      <c r="AJ163" s="38"/>
      <c r="AK163" s="37"/>
      <c r="AL163" s="38"/>
      <c r="AM163" s="37"/>
      <c r="AN163" s="38"/>
      <c r="AQ163" s="50"/>
      <c r="AR163" s="50"/>
      <c r="AS163" s="51"/>
      <c r="AT163" s="52"/>
      <c r="AU163" s="52"/>
      <c r="AV163" s="53"/>
      <c r="AW163" s="55"/>
      <c r="AX163" s="56"/>
      <c r="AY163" s="53"/>
      <c r="AZ163" s="55"/>
      <c r="BA163" s="56"/>
    </row>
    <row r="164" s="22" customFormat="1" ht="16.5" spans="1:53">
      <c r="A164" s="27">
        <v>43353</v>
      </c>
      <c r="B164" s="28"/>
      <c r="C164" s="30">
        <f>Q164-R164</f>
        <v>0</v>
      </c>
      <c r="D164" s="28"/>
      <c r="E164" s="28"/>
      <c r="F164" s="30">
        <f>W164-X164</f>
        <v>-2774</v>
      </c>
      <c r="G164" s="30">
        <f>Y164-Z164</f>
        <v>1</v>
      </c>
      <c r="H164" s="28"/>
      <c r="I164" s="28">
        <f t="shared" si="8"/>
        <v>-20</v>
      </c>
      <c r="J164" s="28"/>
      <c r="K164" s="28">
        <f t="shared" si="24"/>
        <v>3</v>
      </c>
      <c r="L164" s="39">
        <f t="shared" si="25"/>
        <v>-26</v>
      </c>
      <c r="M164" s="39">
        <f t="shared" si="26"/>
        <v>0</v>
      </c>
      <c r="N164" s="39">
        <f t="shared" si="27"/>
        <v>0</v>
      </c>
      <c r="O164" s="40"/>
      <c r="P164" s="41"/>
      <c r="Q164" s="40">
        <v>7013</v>
      </c>
      <c r="R164" s="41">
        <v>7013</v>
      </c>
      <c r="S164" s="40"/>
      <c r="T164" s="41"/>
      <c r="U164" s="40"/>
      <c r="V164" s="41"/>
      <c r="W164" s="40">
        <v>28870</v>
      </c>
      <c r="X164" s="41">
        <v>31644</v>
      </c>
      <c r="Y164" s="40">
        <v>12906</v>
      </c>
      <c r="Z164" s="41">
        <v>12905</v>
      </c>
      <c r="AA164" s="40"/>
      <c r="AB164" s="41"/>
      <c r="AC164" s="40">
        <v>80126</v>
      </c>
      <c r="AD164" s="41">
        <v>80146</v>
      </c>
      <c r="AE164" s="40"/>
      <c r="AF164" s="41"/>
      <c r="AG164" s="40">
        <v>5117</v>
      </c>
      <c r="AH164" s="41">
        <v>5114</v>
      </c>
      <c r="AI164" s="40">
        <v>14501</v>
      </c>
      <c r="AJ164" s="41">
        <v>14527</v>
      </c>
      <c r="AK164" s="40">
        <v>2066</v>
      </c>
      <c r="AL164" s="41">
        <v>2066</v>
      </c>
      <c r="AM164" s="40"/>
      <c r="AN164" s="41"/>
      <c r="AQ164" s="50" t="e">
        <f>F164*信号概况!#REF!</f>
        <v>#REF!</v>
      </c>
      <c r="AR164" s="50" t="e">
        <f>G164*信号概况!#REF!</f>
        <v>#REF!</v>
      </c>
      <c r="AS164" s="51" t="e">
        <f>I164*信号概况!#REF!</f>
        <v>#REF!</v>
      </c>
      <c r="AT164" s="52" t="e">
        <f>E164*信号概况!#REF!</f>
        <v>#REF!</v>
      </c>
      <c r="AU164" s="52" t="e">
        <f t="shared" si="23"/>
        <v>#REF!</v>
      </c>
      <c r="AV164" s="53" t="e">
        <f>C164*信号概况!#REF!</f>
        <v>#REF!</v>
      </c>
      <c r="AW164" s="55" t="e">
        <f>F164*信号概况!#REF!</f>
        <v>#REF!</v>
      </c>
      <c r="AX164" s="56" t="e">
        <f t="shared" si="28"/>
        <v>#REF!</v>
      </c>
      <c r="AY164" s="53" t="e">
        <f>E164*信号概况!#REF!</f>
        <v>#REF!</v>
      </c>
      <c r="AZ164" s="55" t="e">
        <f>G164*信号概况!#REF!</f>
        <v>#REF!</v>
      </c>
      <c r="BA164" s="56" t="e">
        <f t="shared" si="29"/>
        <v>#REF!</v>
      </c>
    </row>
    <row r="165" ht="16.5" spans="1:53">
      <c r="A165" s="25">
        <v>43354</v>
      </c>
      <c r="B165" s="26"/>
      <c r="C165" s="26">
        <f>Q165-R165</f>
        <v>0</v>
      </c>
      <c r="D165" s="26"/>
      <c r="E165" s="26"/>
      <c r="F165" s="26">
        <f>W165-X165</f>
        <v>-1795</v>
      </c>
      <c r="G165" s="26">
        <f>Y165-Z165</f>
        <v>27</v>
      </c>
      <c r="H165" s="26"/>
      <c r="I165" s="26">
        <f t="shared" si="8"/>
        <v>-296</v>
      </c>
      <c r="J165" s="26"/>
      <c r="K165" s="26">
        <f t="shared" si="24"/>
        <v>-39</v>
      </c>
      <c r="L165" s="36">
        <f t="shared" si="25"/>
        <v>0</v>
      </c>
      <c r="M165" s="36">
        <f t="shared" si="26"/>
        <v>0</v>
      </c>
      <c r="N165" s="36">
        <f t="shared" si="27"/>
        <v>0</v>
      </c>
      <c r="O165" s="37"/>
      <c r="P165" s="38"/>
      <c r="Q165" s="37">
        <v>7013</v>
      </c>
      <c r="R165" s="38">
        <v>7013</v>
      </c>
      <c r="S165" s="37"/>
      <c r="T165" s="38"/>
      <c r="U165" s="37"/>
      <c r="V165" s="38"/>
      <c r="W165" s="37">
        <v>29900</v>
      </c>
      <c r="X165" s="38">
        <v>31695</v>
      </c>
      <c r="Y165" s="37">
        <v>12933</v>
      </c>
      <c r="Z165" s="38">
        <v>12906</v>
      </c>
      <c r="AA165" s="37"/>
      <c r="AB165" s="38"/>
      <c r="AC165" s="37">
        <v>79941</v>
      </c>
      <c r="AD165" s="38">
        <v>80237</v>
      </c>
      <c r="AE165" s="37"/>
      <c r="AF165" s="38"/>
      <c r="AG165" s="37">
        <v>4880</v>
      </c>
      <c r="AH165" s="38">
        <v>4919</v>
      </c>
      <c r="AI165" s="37">
        <v>14520</v>
      </c>
      <c r="AJ165" s="38">
        <v>14520</v>
      </c>
      <c r="AK165" s="37">
        <v>2081</v>
      </c>
      <c r="AL165" s="38">
        <v>2081</v>
      </c>
      <c r="AM165" s="37"/>
      <c r="AN165" s="38"/>
      <c r="AQ165" s="50" t="e">
        <f>F165*信号概况!#REF!</f>
        <v>#REF!</v>
      </c>
      <c r="AR165" s="50" t="e">
        <f>G165*信号概况!#REF!</f>
        <v>#REF!</v>
      </c>
      <c r="AS165" s="51" t="e">
        <f>I165*信号概况!#REF!</f>
        <v>#REF!</v>
      </c>
      <c r="AT165" s="52" t="e">
        <f>E165*信号概况!#REF!</f>
        <v>#REF!</v>
      </c>
      <c r="AU165" s="52" t="e">
        <f t="shared" si="23"/>
        <v>#REF!</v>
      </c>
      <c r="AV165" s="53" t="e">
        <f>C165*信号概况!#REF!</f>
        <v>#REF!</v>
      </c>
      <c r="AW165" s="55" t="e">
        <f>F165*信号概况!#REF!</f>
        <v>#REF!</v>
      </c>
      <c r="AX165" s="56" t="e">
        <f t="shared" si="28"/>
        <v>#REF!</v>
      </c>
      <c r="AY165" s="53" t="e">
        <f>E165*信号概况!#REF!</f>
        <v>#REF!</v>
      </c>
      <c r="AZ165" s="55" t="e">
        <f>G165*信号概况!#REF!</f>
        <v>#REF!</v>
      </c>
      <c r="BA165" s="56" t="e">
        <f t="shared" si="29"/>
        <v>#REF!</v>
      </c>
    </row>
    <row r="166" s="22" customFormat="1" ht="16.5" spans="1:53">
      <c r="A166" s="27">
        <v>43355</v>
      </c>
      <c r="B166" s="28"/>
      <c r="C166" s="28">
        <f>Q166-R166</f>
        <v>0</v>
      </c>
      <c r="D166" s="28"/>
      <c r="E166" s="28"/>
      <c r="F166" s="28">
        <f>W166-X166</f>
        <v>-89</v>
      </c>
      <c r="G166" s="28">
        <f>Y166-Z166</f>
        <v>-80</v>
      </c>
      <c r="H166" s="28"/>
      <c r="I166" s="28">
        <f>AC166-AD166</f>
        <v>-99</v>
      </c>
      <c r="J166" s="28"/>
      <c r="K166" s="28">
        <f t="shared" si="24"/>
        <v>0</v>
      </c>
      <c r="L166" s="39">
        <f t="shared" si="25"/>
        <v>30</v>
      </c>
      <c r="M166" s="39">
        <f t="shared" si="26"/>
        <v>0</v>
      </c>
      <c r="N166" s="39">
        <f t="shared" si="27"/>
        <v>0</v>
      </c>
      <c r="O166" s="40"/>
      <c r="P166" s="41"/>
      <c r="Q166" s="40">
        <v>7165</v>
      </c>
      <c r="R166" s="41">
        <v>7165</v>
      </c>
      <c r="S166" s="40"/>
      <c r="T166" s="41"/>
      <c r="U166" s="40"/>
      <c r="V166" s="41"/>
      <c r="W166" s="40">
        <v>32068</v>
      </c>
      <c r="X166" s="41">
        <v>32157</v>
      </c>
      <c r="Y166" s="40">
        <v>12857</v>
      </c>
      <c r="Z166" s="41">
        <v>12937</v>
      </c>
      <c r="AA166" s="40"/>
      <c r="AB166" s="41"/>
      <c r="AC166" s="40">
        <v>80292</v>
      </c>
      <c r="AD166" s="41">
        <v>80391</v>
      </c>
      <c r="AE166" s="40"/>
      <c r="AF166" s="41"/>
      <c r="AG166" s="40">
        <v>4937</v>
      </c>
      <c r="AH166" s="41">
        <v>4937</v>
      </c>
      <c r="AI166" s="40">
        <v>14605</v>
      </c>
      <c r="AJ166" s="41">
        <v>14575</v>
      </c>
      <c r="AK166" s="40">
        <v>2094</v>
      </c>
      <c r="AL166" s="41">
        <v>2094</v>
      </c>
      <c r="AM166" s="40"/>
      <c r="AN166" s="41"/>
      <c r="AQ166" s="50" t="e">
        <f>F166*信号概况!#REF!</f>
        <v>#REF!</v>
      </c>
      <c r="AR166" s="50" t="e">
        <f>G166*信号概况!#REF!</f>
        <v>#REF!</v>
      </c>
      <c r="AS166" s="51" t="e">
        <f>I166*信号概况!#REF!</f>
        <v>#REF!</v>
      </c>
      <c r="AT166" s="52" t="e">
        <f>E166*信号概况!#REF!</f>
        <v>#REF!</v>
      </c>
      <c r="AU166" s="52" t="e">
        <f t="shared" si="23"/>
        <v>#REF!</v>
      </c>
      <c r="AV166" s="53" t="e">
        <f>C166*信号概况!#REF!</f>
        <v>#REF!</v>
      </c>
      <c r="AW166" s="55" t="e">
        <f>F166*信号概况!#REF!</f>
        <v>#REF!</v>
      </c>
      <c r="AX166" s="56" t="e">
        <f t="shared" si="28"/>
        <v>#REF!</v>
      </c>
      <c r="AY166" s="53" t="e">
        <f>E166*信号概况!#REF!</f>
        <v>#REF!</v>
      </c>
      <c r="AZ166" s="55" t="e">
        <f>G166*信号概况!#REF!</f>
        <v>#REF!</v>
      </c>
      <c r="BA166" s="56" t="e">
        <f t="shared" si="29"/>
        <v>#REF!</v>
      </c>
    </row>
    <row r="167" ht="16.5" spans="1:53">
      <c r="A167" s="25">
        <v>43356</v>
      </c>
      <c r="B167" s="26"/>
      <c r="C167" s="29">
        <f>Q167-R167</f>
        <v>0</v>
      </c>
      <c r="D167" s="26"/>
      <c r="E167" s="26"/>
      <c r="F167" s="29">
        <f>W167-X167</f>
        <v>0</v>
      </c>
      <c r="G167" s="29">
        <f>Y167-Z167</f>
        <v>-70</v>
      </c>
      <c r="H167" s="26"/>
      <c r="I167" s="26">
        <f t="shared" ref="I167:I175" si="31">AC167-AD167</f>
        <v>-984</v>
      </c>
      <c r="J167" s="26"/>
      <c r="K167" s="26">
        <f t="shared" si="24"/>
        <v>26</v>
      </c>
      <c r="L167" s="36">
        <f t="shared" si="25"/>
        <v>0</v>
      </c>
      <c r="M167" s="36">
        <f t="shared" si="26"/>
        <v>0</v>
      </c>
      <c r="N167" s="36">
        <f t="shared" si="27"/>
        <v>0</v>
      </c>
      <c r="O167" s="37"/>
      <c r="P167" s="38"/>
      <c r="Q167" s="37">
        <v>7198</v>
      </c>
      <c r="R167" s="38">
        <v>7198</v>
      </c>
      <c r="S167" s="37"/>
      <c r="T167" s="38"/>
      <c r="U167" s="37"/>
      <c r="V167" s="38"/>
      <c r="W167" s="37">
        <v>32598</v>
      </c>
      <c r="X167" s="38">
        <v>32598</v>
      </c>
      <c r="Y167" s="37">
        <v>12885</v>
      </c>
      <c r="Z167" s="38">
        <v>12955</v>
      </c>
      <c r="AA167" s="37"/>
      <c r="AB167" s="38"/>
      <c r="AC167" s="37">
        <v>79417</v>
      </c>
      <c r="AD167" s="38">
        <v>80401</v>
      </c>
      <c r="AE167" s="37"/>
      <c r="AF167" s="38"/>
      <c r="AG167" s="37">
        <v>4982</v>
      </c>
      <c r="AH167" s="38">
        <v>4956</v>
      </c>
      <c r="AI167" s="37"/>
      <c r="AJ167" s="38"/>
      <c r="AK167" s="37">
        <v>2090</v>
      </c>
      <c r="AL167" s="38">
        <v>2090</v>
      </c>
      <c r="AM167" s="37"/>
      <c r="AN167" s="38"/>
      <c r="AQ167" s="50" t="e">
        <f>F167*信号概况!#REF!</f>
        <v>#REF!</v>
      </c>
      <c r="AR167" s="50" t="e">
        <f>G167*信号概况!#REF!</f>
        <v>#REF!</v>
      </c>
      <c r="AS167" s="51" t="e">
        <f>I167*信号概况!#REF!</f>
        <v>#REF!</v>
      </c>
      <c r="AT167" s="52" t="e">
        <f>E167*信号概况!#REF!</f>
        <v>#REF!</v>
      </c>
      <c r="AU167" s="52" t="e">
        <f t="shared" si="23"/>
        <v>#REF!</v>
      </c>
      <c r="AV167" s="53" t="e">
        <f>C167*信号概况!#REF!</f>
        <v>#REF!</v>
      </c>
      <c r="AW167" s="55" t="e">
        <f>F167*信号概况!#REF!</f>
        <v>#REF!</v>
      </c>
      <c r="AX167" s="56" t="e">
        <f t="shared" si="28"/>
        <v>#REF!</v>
      </c>
      <c r="AY167" s="53" t="e">
        <f>E167*信号概况!#REF!</f>
        <v>#REF!</v>
      </c>
      <c r="AZ167" s="55" t="e">
        <f>G167*信号概况!#REF!</f>
        <v>#REF!</v>
      </c>
      <c r="BA167" s="56" t="e">
        <f t="shared" si="29"/>
        <v>#REF!</v>
      </c>
    </row>
    <row r="168" s="22" customFormat="1" ht="16.5" spans="1:53">
      <c r="A168" s="27">
        <v>43357</v>
      </c>
      <c r="B168" s="28"/>
      <c r="C168" s="30">
        <f>Q168-R168</f>
        <v>0</v>
      </c>
      <c r="D168" s="28"/>
      <c r="E168" s="28"/>
      <c r="F168" s="30">
        <f>W168-X168</f>
        <v>0</v>
      </c>
      <c r="G168" s="30">
        <f>Y168-Z168</f>
        <v>0</v>
      </c>
      <c r="H168" s="28"/>
      <c r="I168" s="28">
        <f t="shared" si="31"/>
        <v>-454</v>
      </c>
      <c r="J168" s="28"/>
      <c r="K168" s="28">
        <f t="shared" si="24"/>
        <v>14</v>
      </c>
      <c r="L168" s="39">
        <f t="shared" si="25"/>
        <v>-3</v>
      </c>
      <c r="M168" s="39">
        <f t="shared" si="26"/>
        <v>0</v>
      </c>
      <c r="N168" s="39">
        <f t="shared" si="27"/>
        <v>0</v>
      </c>
      <c r="O168" s="40"/>
      <c r="P168" s="41"/>
      <c r="Q168" s="40">
        <v>7198</v>
      </c>
      <c r="R168" s="41">
        <v>7198</v>
      </c>
      <c r="S168" s="40"/>
      <c r="T168" s="41"/>
      <c r="U168" s="40"/>
      <c r="V168" s="41"/>
      <c r="W168" s="40">
        <v>33050</v>
      </c>
      <c r="X168" s="41">
        <v>33050</v>
      </c>
      <c r="Y168" s="40">
        <v>12995</v>
      </c>
      <c r="Z168" s="41">
        <v>12995</v>
      </c>
      <c r="AA168" s="40"/>
      <c r="AB168" s="41"/>
      <c r="AC168" s="40">
        <v>80023</v>
      </c>
      <c r="AD168" s="41">
        <v>80477</v>
      </c>
      <c r="AE168" s="40"/>
      <c r="AF168" s="41"/>
      <c r="AG168" s="40">
        <v>4998</v>
      </c>
      <c r="AH168" s="41">
        <v>4984</v>
      </c>
      <c r="AI168" s="40">
        <v>14579</v>
      </c>
      <c r="AJ168" s="41">
        <v>14582</v>
      </c>
      <c r="AK168" s="40">
        <v>2089</v>
      </c>
      <c r="AL168" s="41">
        <v>2089</v>
      </c>
      <c r="AM168" s="40"/>
      <c r="AN168" s="41"/>
      <c r="AQ168" s="50" t="e">
        <f>F168*信号概况!#REF!</f>
        <v>#REF!</v>
      </c>
      <c r="AR168" s="50" t="e">
        <f>G168*信号概况!#REF!</f>
        <v>#REF!</v>
      </c>
      <c r="AS168" s="51" t="e">
        <f>I168*信号概况!#REF!</f>
        <v>#REF!</v>
      </c>
      <c r="AT168" s="52" t="e">
        <f>E168*信号概况!#REF!</f>
        <v>#REF!</v>
      </c>
      <c r="AU168" s="52" t="e">
        <f t="shared" si="23"/>
        <v>#REF!</v>
      </c>
      <c r="AV168" s="53" t="e">
        <f>C168*信号概况!#REF!</f>
        <v>#REF!</v>
      </c>
      <c r="AW168" s="55" t="e">
        <f>F168*信号概况!#REF!</f>
        <v>#REF!</v>
      </c>
      <c r="AX168" s="56" t="e">
        <f t="shared" si="28"/>
        <v>#REF!</v>
      </c>
      <c r="AY168" s="53" t="e">
        <f>E168*信号概况!#REF!</f>
        <v>#REF!</v>
      </c>
      <c r="AZ168" s="55" t="e">
        <f>G168*信号概况!#REF!</f>
        <v>#REF!</v>
      </c>
      <c r="BA168" s="56" t="e">
        <f t="shared" si="29"/>
        <v>#REF!</v>
      </c>
    </row>
    <row r="169" ht="16.5" spans="1:53">
      <c r="A169" s="25"/>
      <c r="B169" s="26"/>
      <c r="C169" s="29"/>
      <c r="D169" s="26"/>
      <c r="E169" s="26"/>
      <c r="F169" s="29"/>
      <c r="G169" s="29"/>
      <c r="H169" s="26"/>
      <c r="I169" s="26"/>
      <c r="J169" s="26"/>
      <c r="K169" s="26"/>
      <c r="L169" s="36"/>
      <c r="M169" s="36"/>
      <c r="N169" s="36"/>
      <c r="O169" s="37"/>
      <c r="P169" s="38"/>
      <c r="Q169" s="37"/>
      <c r="R169" s="38"/>
      <c r="S169" s="37"/>
      <c r="T169" s="38"/>
      <c r="U169" s="37"/>
      <c r="V169" s="38"/>
      <c r="W169" s="37"/>
      <c r="X169" s="38"/>
      <c r="Y169" s="37"/>
      <c r="Z169" s="38"/>
      <c r="AA169" s="37"/>
      <c r="AB169" s="38"/>
      <c r="AC169" s="37"/>
      <c r="AD169" s="38"/>
      <c r="AE169" s="37"/>
      <c r="AF169" s="38"/>
      <c r="AG169" s="37"/>
      <c r="AH169" s="38"/>
      <c r="AI169" s="37"/>
      <c r="AJ169" s="38"/>
      <c r="AK169" s="37"/>
      <c r="AL169" s="38"/>
      <c r="AM169" s="37"/>
      <c r="AN169" s="38"/>
      <c r="AQ169" s="50"/>
      <c r="AR169" s="50"/>
      <c r="AS169" s="51"/>
      <c r="AT169" s="52"/>
      <c r="AU169" s="52"/>
      <c r="AV169" s="53"/>
      <c r="AW169" s="55"/>
      <c r="AX169" s="56"/>
      <c r="AY169" s="53"/>
      <c r="AZ169" s="55"/>
      <c r="BA169" s="56"/>
    </row>
    <row r="170" s="22" customFormat="1" ht="16.5" spans="1:53">
      <c r="A170" s="27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39"/>
      <c r="M170" s="39"/>
      <c r="N170" s="39"/>
      <c r="O170" s="40"/>
      <c r="P170" s="41"/>
      <c r="Q170" s="40"/>
      <c r="R170" s="41"/>
      <c r="S170" s="40"/>
      <c r="T170" s="41"/>
      <c r="U170" s="40"/>
      <c r="V170" s="41"/>
      <c r="W170" s="40"/>
      <c r="X170" s="41"/>
      <c r="Y170" s="40"/>
      <c r="Z170" s="41"/>
      <c r="AA170" s="40"/>
      <c r="AB170" s="41"/>
      <c r="AC170" s="40"/>
      <c r="AD170" s="41"/>
      <c r="AE170" s="40"/>
      <c r="AF170" s="41"/>
      <c r="AG170" s="40"/>
      <c r="AH170" s="41"/>
      <c r="AI170" s="40"/>
      <c r="AJ170" s="41"/>
      <c r="AK170" s="40"/>
      <c r="AL170" s="41"/>
      <c r="AM170" s="40"/>
      <c r="AN170" s="41"/>
      <c r="AQ170" s="50"/>
      <c r="AR170" s="50"/>
      <c r="AS170" s="51"/>
      <c r="AT170" s="52"/>
      <c r="AU170" s="52"/>
      <c r="AV170" s="53"/>
      <c r="AW170" s="55"/>
      <c r="AX170" s="56"/>
      <c r="AY170" s="53"/>
      <c r="AZ170" s="55"/>
      <c r="BA170" s="56"/>
    </row>
    <row r="171" ht="16.5" spans="1:53">
      <c r="A171" s="25">
        <v>43360</v>
      </c>
      <c r="B171" s="26"/>
      <c r="C171" s="29">
        <f>Q171-R171</f>
        <v>0</v>
      </c>
      <c r="D171" s="26"/>
      <c r="E171" s="26"/>
      <c r="F171" s="29">
        <f>W171-X171</f>
        <v>-842</v>
      </c>
      <c r="G171" s="29">
        <f>Y171-Z171</f>
        <v>0</v>
      </c>
      <c r="H171" s="26"/>
      <c r="I171" s="26">
        <f t="shared" si="31"/>
        <v>-1075</v>
      </c>
      <c r="J171" s="26"/>
      <c r="K171" s="26">
        <f t="shared" si="24"/>
        <v>0</v>
      </c>
      <c r="L171" s="36">
        <f t="shared" si="25"/>
        <v>0</v>
      </c>
      <c r="M171" s="36">
        <f t="shared" si="26"/>
        <v>0</v>
      </c>
      <c r="N171" s="36">
        <f t="shared" si="27"/>
        <v>0</v>
      </c>
      <c r="O171" s="37"/>
      <c r="P171" s="38"/>
      <c r="Q171" s="37">
        <v>7198</v>
      </c>
      <c r="R171" s="38">
        <v>7198</v>
      </c>
      <c r="S171" s="37"/>
      <c r="T171" s="38"/>
      <c r="U171" s="37"/>
      <c r="V171" s="38"/>
      <c r="W171" s="37">
        <v>32322</v>
      </c>
      <c r="X171" s="38">
        <v>33164</v>
      </c>
      <c r="Y171" s="37">
        <v>12995</v>
      </c>
      <c r="Z171" s="38">
        <v>12995</v>
      </c>
      <c r="AA171" s="37"/>
      <c r="AB171" s="38"/>
      <c r="AC171" s="37">
        <v>79617</v>
      </c>
      <c r="AD171" s="38">
        <v>80692</v>
      </c>
      <c r="AE171" s="37"/>
      <c r="AF171" s="38"/>
      <c r="AG171" s="37">
        <v>4985</v>
      </c>
      <c r="AH171" s="38">
        <v>4985</v>
      </c>
      <c r="AI171" s="37"/>
      <c r="AJ171" s="38"/>
      <c r="AK171" s="37">
        <v>2079</v>
      </c>
      <c r="AL171" s="38">
        <v>2079</v>
      </c>
      <c r="AM171" s="37"/>
      <c r="AN171" s="38"/>
      <c r="AQ171" s="50" t="e">
        <f>F171*信号概况!#REF!</f>
        <v>#REF!</v>
      </c>
      <c r="AR171" s="50" t="e">
        <f>G171*信号概况!#REF!</f>
        <v>#REF!</v>
      </c>
      <c r="AS171" s="51" t="e">
        <f>I171*信号概况!#REF!</f>
        <v>#REF!</v>
      </c>
      <c r="AT171" s="52" t="e">
        <f>E171*信号概况!#REF!</f>
        <v>#REF!</v>
      </c>
      <c r="AU171" s="52" t="e">
        <f t="shared" si="23"/>
        <v>#REF!</v>
      </c>
      <c r="AV171" s="53" t="e">
        <f>C171*信号概况!#REF!</f>
        <v>#REF!</v>
      </c>
      <c r="AW171" s="55" t="e">
        <f>F171*信号概况!#REF!</f>
        <v>#REF!</v>
      </c>
      <c r="AX171" s="56" t="e">
        <f t="shared" si="28"/>
        <v>#REF!</v>
      </c>
      <c r="AY171" s="53" t="e">
        <f>E171*信号概况!#REF!</f>
        <v>#REF!</v>
      </c>
      <c r="AZ171" s="55" t="e">
        <f>G171*信号概况!#REF!</f>
        <v>#REF!</v>
      </c>
      <c r="BA171" s="56" t="e">
        <f t="shared" si="29"/>
        <v>#REF!</v>
      </c>
    </row>
    <row r="172" s="22" customFormat="1" ht="16.5" spans="1:53">
      <c r="A172" s="27">
        <v>43361</v>
      </c>
      <c r="B172" s="28"/>
      <c r="C172" s="30">
        <f>Q172-R172</f>
        <v>517</v>
      </c>
      <c r="D172" s="28"/>
      <c r="E172" s="28"/>
      <c r="F172" s="30">
        <f>W172-X172</f>
        <v>0</v>
      </c>
      <c r="G172" s="30">
        <f>Y172-Z172</f>
        <v>0</v>
      </c>
      <c r="H172" s="28"/>
      <c r="I172" s="28">
        <f t="shared" si="31"/>
        <v>-2091</v>
      </c>
      <c r="J172" s="28"/>
      <c r="K172" s="28">
        <f t="shared" si="24"/>
        <v>0</v>
      </c>
      <c r="L172" s="39">
        <f t="shared" si="25"/>
        <v>21</v>
      </c>
      <c r="M172" s="39">
        <f t="shared" si="26"/>
        <v>0</v>
      </c>
      <c r="N172" s="39">
        <f t="shared" si="27"/>
        <v>0</v>
      </c>
      <c r="O172" s="40"/>
      <c r="P172" s="41"/>
      <c r="Q172" s="40">
        <v>7412</v>
      </c>
      <c r="R172" s="41">
        <v>6895</v>
      </c>
      <c r="S172" s="40"/>
      <c r="T172" s="41"/>
      <c r="U172" s="40"/>
      <c r="V172" s="41"/>
      <c r="W172" s="40">
        <v>33738</v>
      </c>
      <c r="X172" s="41">
        <v>33738</v>
      </c>
      <c r="Y172" s="40">
        <v>13056</v>
      </c>
      <c r="Z172" s="41">
        <v>13056</v>
      </c>
      <c r="AA172" s="40"/>
      <c r="AB172" s="41"/>
      <c r="AC172" s="40">
        <v>78958</v>
      </c>
      <c r="AD172" s="41">
        <v>81049</v>
      </c>
      <c r="AE172" s="40"/>
      <c r="AF172" s="41"/>
      <c r="AG172" s="40"/>
      <c r="AH172" s="41"/>
      <c r="AI172" s="40">
        <v>14597</v>
      </c>
      <c r="AJ172" s="41">
        <v>14576</v>
      </c>
      <c r="AK172" s="40">
        <v>2098</v>
      </c>
      <c r="AL172" s="41">
        <v>2098</v>
      </c>
      <c r="AM172" s="40"/>
      <c r="AN172" s="41"/>
      <c r="AQ172" s="50" t="e">
        <f>F172*信号概况!#REF!</f>
        <v>#REF!</v>
      </c>
      <c r="AR172" s="50" t="e">
        <f>G172*信号概况!#REF!</f>
        <v>#REF!</v>
      </c>
      <c r="AS172" s="51" t="e">
        <f>I172*信号概况!#REF!</f>
        <v>#REF!</v>
      </c>
      <c r="AT172" s="52" t="e">
        <f>E172*信号概况!#REF!</f>
        <v>#REF!</v>
      </c>
      <c r="AU172" s="52" t="e">
        <f t="shared" si="23"/>
        <v>#REF!</v>
      </c>
      <c r="AV172" s="53" t="e">
        <f>C172*信号概况!#REF!</f>
        <v>#REF!</v>
      </c>
      <c r="AW172" s="55" t="e">
        <f>F172*信号概况!#REF!</f>
        <v>#REF!</v>
      </c>
      <c r="AX172" s="56" t="e">
        <f t="shared" si="28"/>
        <v>#REF!</v>
      </c>
      <c r="AY172" s="53" t="e">
        <f>E172*信号概况!#REF!</f>
        <v>#REF!</v>
      </c>
      <c r="AZ172" s="55" t="e">
        <f>G172*信号概况!#REF!</f>
        <v>#REF!</v>
      </c>
      <c r="BA172" s="56" t="e">
        <f t="shared" si="29"/>
        <v>#REF!</v>
      </c>
    </row>
    <row r="173" ht="16.5" spans="1:53">
      <c r="A173" s="25">
        <v>43362</v>
      </c>
      <c r="B173" s="26"/>
      <c r="C173" s="29">
        <f>Q173-R173</f>
        <v>0</v>
      </c>
      <c r="D173" s="26"/>
      <c r="E173" s="26"/>
      <c r="F173" s="29">
        <f>W173-X173</f>
        <v>32442</v>
      </c>
      <c r="G173" s="29">
        <f>Y173-Z173</f>
        <v>-161</v>
      </c>
      <c r="H173" s="26"/>
      <c r="I173" s="26">
        <f t="shared" si="31"/>
        <v>-2871</v>
      </c>
      <c r="J173" s="26"/>
      <c r="K173" s="26">
        <f t="shared" si="24"/>
        <v>11</v>
      </c>
      <c r="L173" s="36">
        <f t="shared" si="25"/>
        <v>0</v>
      </c>
      <c r="M173" s="36">
        <f t="shared" si="26"/>
        <v>0</v>
      </c>
      <c r="N173" s="36">
        <f t="shared" si="27"/>
        <v>0</v>
      </c>
      <c r="O173" s="37"/>
      <c r="P173" s="38"/>
      <c r="Q173" s="37">
        <v>8167</v>
      </c>
      <c r="R173" s="38">
        <v>8167</v>
      </c>
      <c r="S173" s="37"/>
      <c r="T173" s="38"/>
      <c r="U173" s="37"/>
      <c r="V173" s="38"/>
      <c r="W173" s="37">
        <v>66487</v>
      </c>
      <c r="X173" s="38">
        <v>34045</v>
      </c>
      <c r="Y173" s="37">
        <v>12918</v>
      </c>
      <c r="Z173" s="38">
        <v>13079</v>
      </c>
      <c r="AA173" s="37"/>
      <c r="AB173" s="38"/>
      <c r="AC173" s="37">
        <v>78221</v>
      </c>
      <c r="AD173" s="38">
        <v>81092</v>
      </c>
      <c r="AE173" s="37"/>
      <c r="AF173" s="38"/>
      <c r="AG173" s="37">
        <v>5011</v>
      </c>
      <c r="AH173" s="38">
        <v>5000</v>
      </c>
      <c r="AI173" s="37"/>
      <c r="AJ173" s="38"/>
      <c r="AK173" s="37">
        <v>2067</v>
      </c>
      <c r="AL173" s="38">
        <v>2067</v>
      </c>
      <c r="AM173" s="37"/>
      <c r="AN173" s="38"/>
      <c r="AQ173" s="50" t="e">
        <f>F173*信号概况!#REF!</f>
        <v>#REF!</v>
      </c>
      <c r="AR173" s="50" t="e">
        <f>G173*信号概况!#REF!</f>
        <v>#REF!</v>
      </c>
      <c r="AS173" s="51" t="e">
        <f>I173*信号概况!#REF!</f>
        <v>#REF!</v>
      </c>
      <c r="AT173" s="52" t="e">
        <f>E173*信号概况!#REF!</f>
        <v>#REF!</v>
      </c>
      <c r="AU173" s="52" t="e">
        <f t="shared" si="23"/>
        <v>#REF!</v>
      </c>
      <c r="AV173" s="53" t="e">
        <f>C173*信号概况!#REF!</f>
        <v>#REF!</v>
      </c>
      <c r="AW173" s="55" t="e">
        <f>F173*信号概况!#REF!</f>
        <v>#REF!</v>
      </c>
      <c r="AX173" s="56" t="e">
        <f t="shared" si="28"/>
        <v>#REF!</v>
      </c>
      <c r="AY173" s="53" t="e">
        <f>E173*信号概况!#REF!</f>
        <v>#REF!</v>
      </c>
      <c r="AZ173" s="55" t="e">
        <f>G173*信号概况!#REF!</f>
        <v>#REF!</v>
      </c>
      <c r="BA173" s="56" t="e">
        <f t="shared" si="29"/>
        <v>#REF!</v>
      </c>
    </row>
    <row r="174" s="22" customFormat="1" ht="16.5" spans="1:53">
      <c r="A174" s="27">
        <v>43363</v>
      </c>
      <c r="B174" s="28"/>
      <c r="C174" s="28">
        <f>Q174-R174</f>
        <v>-1021</v>
      </c>
      <c r="D174" s="28"/>
      <c r="E174" s="28"/>
      <c r="F174" s="28">
        <f>W174-X174</f>
        <v>-3745</v>
      </c>
      <c r="G174" s="28">
        <f>Y174-Z174</f>
        <v>-161</v>
      </c>
      <c r="H174" s="28"/>
      <c r="I174" s="28">
        <f t="shared" si="31"/>
        <v>-10505</v>
      </c>
      <c r="J174" s="28"/>
      <c r="K174" s="28">
        <f t="shared" si="24"/>
        <v>17</v>
      </c>
      <c r="L174" s="39">
        <f t="shared" si="25"/>
        <v>28</v>
      </c>
      <c r="M174" s="39">
        <f t="shared" si="26"/>
        <v>0</v>
      </c>
      <c r="N174" s="39">
        <f t="shared" si="27"/>
        <v>0</v>
      </c>
      <c r="O174" s="40"/>
      <c r="P174" s="41"/>
      <c r="Q174" s="40">
        <v>6872</v>
      </c>
      <c r="R174" s="41">
        <v>7893</v>
      </c>
      <c r="S174" s="40"/>
      <c r="T174" s="41"/>
      <c r="U174" s="40"/>
      <c r="V174" s="41"/>
      <c r="W174" s="40">
        <v>30524</v>
      </c>
      <c r="X174" s="41">
        <v>34269</v>
      </c>
      <c r="Y174" s="40">
        <v>12918</v>
      </c>
      <c r="Z174" s="41">
        <v>13079</v>
      </c>
      <c r="AA174" s="40"/>
      <c r="AB174" s="41"/>
      <c r="AC174" s="40">
        <v>70681</v>
      </c>
      <c r="AD174" s="41">
        <v>81186</v>
      </c>
      <c r="AE174" s="40"/>
      <c r="AF174" s="41"/>
      <c r="AG174" s="40">
        <v>5066</v>
      </c>
      <c r="AH174" s="41">
        <v>5049</v>
      </c>
      <c r="AI174" s="40">
        <v>14675</v>
      </c>
      <c r="AJ174" s="41">
        <v>14647</v>
      </c>
      <c r="AK174" s="40">
        <v>2090</v>
      </c>
      <c r="AL174" s="41">
        <v>2090</v>
      </c>
      <c r="AM174" s="40">
        <v>38430</v>
      </c>
      <c r="AN174" s="41">
        <v>38430</v>
      </c>
      <c r="AQ174" s="50" t="e">
        <f>F174*信号概况!#REF!</f>
        <v>#REF!</v>
      </c>
      <c r="AR174" s="50" t="e">
        <f>G174*信号概况!#REF!</f>
        <v>#REF!</v>
      </c>
      <c r="AS174" s="51" t="e">
        <f>I174*信号概况!#REF!</f>
        <v>#REF!</v>
      </c>
      <c r="AT174" s="52" t="e">
        <f>E174*信号概况!#REF!</f>
        <v>#REF!</v>
      </c>
      <c r="AU174" s="52" t="e">
        <f t="shared" si="23"/>
        <v>#REF!</v>
      </c>
      <c r="AV174" s="53" t="e">
        <f>C174*信号概况!#REF!</f>
        <v>#REF!</v>
      </c>
      <c r="AW174" s="55" t="e">
        <f>F174*信号概况!#REF!</f>
        <v>#REF!</v>
      </c>
      <c r="AX174" s="56" t="e">
        <f t="shared" si="28"/>
        <v>#REF!</v>
      </c>
      <c r="AY174" s="53" t="e">
        <f>E174*信号概况!#REF!</f>
        <v>#REF!</v>
      </c>
      <c r="AZ174" s="55" t="e">
        <f>G174*信号概况!#REF!</f>
        <v>#REF!</v>
      </c>
      <c r="BA174" s="56" t="e">
        <f t="shared" si="29"/>
        <v>#REF!</v>
      </c>
    </row>
    <row r="175" ht="16.5" spans="1:53">
      <c r="A175" s="25">
        <v>43364</v>
      </c>
      <c r="B175" s="26"/>
      <c r="C175" s="26">
        <f>Q175-R175</f>
        <v>-626</v>
      </c>
      <c r="D175" s="26"/>
      <c r="E175" s="26"/>
      <c r="F175" s="26">
        <f>W175-X175</f>
        <v>-3220</v>
      </c>
      <c r="G175" s="26">
        <f>Y175-Z175</f>
        <v>-271</v>
      </c>
      <c r="H175" s="26"/>
      <c r="I175" s="26">
        <f t="shared" si="31"/>
        <v>-10505</v>
      </c>
      <c r="J175" s="26"/>
      <c r="K175" s="26">
        <f t="shared" si="24"/>
        <v>2</v>
      </c>
      <c r="L175" s="36">
        <f t="shared" si="25"/>
        <v>54</v>
      </c>
      <c r="M175" s="36">
        <f t="shared" si="26"/>
        <v>0</v>
      </c>
      <c r="N175" s="36">
        <f t="shared" si="27"/>
        <v>0</v>
      </c>
      <c r="O175" s="37"/>
      <c r="P175" s="38"/>
      <c r="Q175" s="37">
        <v>7106</v>
      </c>
      <c r="R175" s="38">
        <v>7732</v>
      </c>
      <c r="S175" s="37"/>
      <c r="T175" s="38"/>
      <c r="U175" s="37"/>
      <c r="V175" s="38"/>
      <c r="W175" s="37">
        <v>31249</v>
      </c>
      <c r="X175" s="38">
        <v>34469</v>
      </c>
      <c r="Y175" s="37">
        <v>12835</v>
      </c>
      <c r="Z175" s="38">
        <v>13106</v>
      </c>
      <c r="AA175" s="37"/>
      <c r="AB175" s="38"/>
      <c r="AC175" s="37">
        <v>70681</v>
      </c>
      <c r="AD175" s="38">
        <v>81186</v>
      </c>
      <c r="AE175" s="37"/>
      <c r="AF175" s="38"/>
      <c r="AG175" s="37">
        <v>5093</v>
      </c>
      <c r="AH175" s="38">
        <v>5091</v>
      </c>
      <c r="AI175" s="37">
        <v>14698</v>
      </c>
      <c r="AJ175" s="38">
        <v>14644</v>
      </c>
      <c r="AK175" s="37">
        <v>2098</v>
      </c>
      <c r="AL175" s="38">
        <v>2098</v>
      </c>
      <c r="AM175" s="37"/>
      <c r="AN175" s="38"/>
      <c r="AQ175" s="50" t="e">
        <f>F175*信号概况!#REF!</f>
        <v>#REF!</v>
      </c>
      <c r="AR175" s="50" t="e">
        <f>G175*信号概况!#REF!</f>
        <v>#REF!</v>
      </c>
      <c r="AS175" s="51" t="e">
        <f>I175*信号概况!#REF!</f>
        <v>#REF!</v>
      </c>
      <c r="AT175" s="52" t="e">
        <f>E175*信号概况!#REF!</f>
        <v>#REF!</v>
      </c>
      <c r="AU175" s="52" t="e">
        <f t="shared" si="23"/>
        <v>#REF!</v>
      </c>
      <c r="AV175" s="53" t="e">
        <f>C175*信号概况!#REF!</f>
        <v>#REF!</v>
      </c>
      <c r="AW175" s="55" t="e">
        <f>F175*信号概况!#REF!</f>
        <v>#REF!</v>
      </c>
      <c r="AX175" s="56" t="e">
        <f t="shared" si="28"/>
        <v>#REF!</v>
      </c>
      <c r="AY175" s="53" t="e">
        <f>E175*信号概况!#REF!</f>
        <v>#REF!</v>
      </c>
      <c r="AZ175" s="55" t="e">
        <f>G175*信号概况!#REF!</f>
        <v>#REF!</v>
      </c>
      <c r="BA175" s="56" t="e">
        <f t="shared" si="29"/>
        <v>#REF!</v>
      </c>
    </row>
    <row r="176" s="22" customFormat="1" ht="16.5" spans="1:53">
      <c r="A176" s="27"/>
      <c r="B176" s="28"/>
      <c r="C176" s="30"/>
      <c r="D176" s="28"/>
      <c r="E176" s="28"/>
      <c r="F176" s="30"/>
      <c r="G176" s="30"/>
      <c r="H176" s="28"/>
      <c r="I176" s="28"/>
      <c r="J176" s="28"/>
      <c r="K176" s="28"/>
      <c r="L176" s="39"/>
      <c r="M176" s="39"/>
      <c r="N176" s="39"/>
      <c r="O176" s="40"/>
      <c r="P176" s="41"/>
      <c r="Q176" s="40"/>
      <c r="R176" s="41"/>
      <c r="S176" s="40"/>
      <c r="T176" s="41"/>
      <c r="U176" s="40"/>
      <c r="V176" s="41"/>
      <c r="W176" s="40"/>
      <c r="X176" s="41"/>
      <c r="Y176" s="40"/>
      <c r="Z176" s="41"/>
      <c r="AA176" s="40"/>
      <c r="AB176" s="41"/>
      <c r="AC176" s="40"/>
      <c r="AD176" s="41"/>
      <c r="AE176" s="40"/>
      <c r="AF176" s="41"/>
      <c r="AG176" s="40"/>
      <c r="AH176" s="41"/>
      <c r="AI176" s="40"/>
      <c r="AJ176" s="41"/>
      <c r="AK176" s="40"/>
      <c r="AL176" s="41"/>
      <c r="AM176" s="40"/>
      <c r="AN176" s="41"/>
      <c r="AQ176" s="50"/>
      <c r="AR176" s="50"/>
      <c r="AS176" s="51"/>
      <c r="AT176" s="52"/>
      <c r="AU176" s="52"/>
      <c r="AV176" s="53"/>
      <c r="AW176" s="55"/>
      <c r="AX176" s="56"/>
      <c r="AY176" s="53"/>
      <c r="AZ176" s="55"/>
      <c r="BA176" s="56"/>
    </row>
    <row r="177" ht="16.5" spans="1:53">
      <c r="A177" s="25"/>
      <c r="B177" s="26"/>
      <c r="C177" s="29"/>
      <c r="D177" s="26"/>
      <c r="E177" s="26"/>
      <c r="F177" s="29"/>
      <c r="G177" s="29"/>
      <c r="H177" s="26"/>
      <c r="I177" s="26"/>
      <c r="J177" s="26"/>
      <c r="K177" s="26"/>
      <c r="L177" s="36"/>
      <c r="M177" s="36"/>
      <c r="N177" s="36"/>
      <c r="O177" s="37"/>
      <c r="P177" s="38"/>
      <c r="Q177" s="37"/>
      <c r="R177" s="38"/>
      <c r="S177" s="37"/>
      <c r="T177" s="38"/>
      <c r="U177" s="37"/>
      <c r="V177" s="38"/>
      <c r="W177" s="37"/>
      <c r="X177" s="38"/>
      <c r="Y177" s="37"/>
      <c r="Z177" s="38"/>
      <c r="AA177" s="37"/>
      <c r="AB177" s="38"/>
      <c r="AC177" s="37"/>
      <c r="AD177" s="38"/>
      <c r="AE177" s="37"/>
      <c r="AF177" s="38"/>
      <c r="AG177" s="37"/>
      <c r="AH177" s="38"/>
      <c r="AI177" s="37"/>
      <c r="AJ177" s="38"/>
      <c r="AK177" s="37"/>
      <c r="AL177" s="38"/>
      <c r="AM177" s="37"/>
      <c r="AN177" s="38"/>
      <c r="AQ177" s="50"/>
      <c r="AR177" s="50"/>
      <c r="AS177" s="51"/>
      <c r="AT177" s="52"/>
      <c r="AU177" s="52"/>
      <c r="AV177" s="53"/>
      <c r="AW177" s="55"/>
      <c r="AX177" s="56"/>
      <c r="AY177" s="53"/>
      <c r="AZ177" s="55"/>
      <c r="BA177" s="56"/>
    </row>
    <row r="178" s="22" customFormat="1" ht="16.5" spans="1:53">
      <c r="A178" s="27">
        <v>43367</v>
      </c>
      <c r="B178" s="28"/>
      <c r="C178" s="28">
        <f>Q178-R178</f>
        <v>0</v>
      </c>
      <c r="D178" s="28"/>
      <c r="E178" s="28"/>
      <c r="F178" s="28">
        <f>W178-X178</f>
        <v>0</v>
      </c>
      <c r="G178" s="28">
        <f>Y178-Z178</f>
        <v>4</v>
      </c>
      <c r="H178" s="28"/>
      <c r="I178" s="28">
        <f t="shared" si="8"/>
        <v>-7672</v>
      </c>
      <c r="J178" s="28"/>
      <c r="K178" s="28">
        <f t="shared" si="24"/>
        <v>2</v>
      </c>
      <c r="L178" s="39">
        <f t="shared" si="25"/>
        <v>0</v>
      </c>
      <c r="M178" s="39">
        <f t="shared" si="26"/>
        <v>0</v>
      </c>
      <c r="N178" s="39">
        <f t="shared" si="27"/>
        <v>0</v>
      </c>
      <c r="O178" s="40"/>
      <c r="P178" s="41"/>
      <c r="Q178" s="40">
        <v>7578</v>
      </c>
      <c r="R178" s="41">
        <v>7578</v>
      </c>
      <c r="S178" s="40"/>
      <c r="T178" s="41"/>
      <c r="U178" s="40"/>
      <c r="V178" s="41"/>
      <c r="W178" s="40">
        <v>35094</v>
      </c>
      <c r="X178" s="41">
        <v>35094</v>
      </c>
      <c r="Y178" s="40">
        <v>13163</v>
      </c>
      <c r="Z178" s="41">
        <v>13159</v>
      </c>
      <c r="AA178" s="40"/>
      <c r="AB178" s="41"/>
      <c r="AC178" s="40">
        <v>74953</v>
      </c>
      <c r="AD178" s="41">
        <v>82625</v>
      </c>
      <c r="AE178" s="40"/>
      <c r="AF178" s="41"/>
      <c r="AG178" s="40">
        <v>5139</v>
      </c>
      <c r="AH178" s="41">
        <v>5137</v>
      </c>
      <c r="AI178" s="40"/>
      <c r="AJ178" s="41"/>
      <c r="AK178" s="40">
        <v>2098</v>
      </c>
      <c r="AL178" s="41">
        <v>2098</v>
      </c>
      <c r="AM178" s="40">
        <v>37748</v>
      </c>
      <c r="AN178" s="41">
        <v>37748</v>
      </c>
      <c r="AQ178" s="50" t="e">
        <f>F178*信号概况!#REF!</f>
        <v>#REF!</v>
      </c>
      <c r="AR178" s="50" t="e">
        <f>G178*信号概况!#REF!</f>
        <v>#REF!</v>
      </c>
      <c r="AS178" s="51" t="e">
        <f>I178*信号概况!#REF!</f>
        <v>#REF!</v>
      </c>
      <c r="AT178" s="52" t="e">
        <f>E178*信号概况!#REF!</f>
        <v>#REF!</v>
      </c>
      <c r="AU178" s="52" t="e">
        <f t="shared" si="23"/>
        <v>#REF!</v>
      </c>
      <c r="AV178" s="53" t="e">
        <f>C178*信号概况!#REF!</f>
        <v>#REF!</v>
      </c>
      <c r="AW178" s="55" t="e">
        <f>F178*信号概况!#REF!</f>
        <v>#REF!</v>
      </c>
      <c r="AX178" s="56" t="e">
        <f t="shared" si="28"/>
        <v>#REF!</v>
      </c>
      <c r="AY178" s="53" t="e">
        <f>E178*信号概况!#REF!</f>
        <v>#REF!</v>
      </c>
      <c r="AZ178" s="55" t="e">
        <f>G178*信号概况!#REF!</f>
        <v>#REF!</v>
      </c>
      <c r="BA178" s="56" t="e">
        <f t="shared" si="29"/>
        <v>#REF!</v>
      </c>
    </row>
    <row r="179" ht="16.5" spans="1:53">
      <c r="A179" s="25">
        <v>43368</v>
      </c>
      <c r="B179" s="26"/>
      <c r="C179" s="29">
        <f>Q179-R179</f>
        <v>0</v>
      </c>
      <c r="D179" s="26"/>
      <c r="E179" s="26"/>
      <c r="F179" s="29">
        <f>W179-X179</f>
        <v>12</v>
      </c>
      <c r="G179" s="29">
        <f>Y179-Z179</f>
        <v>0</v>
      </c>
      <c r="H179" s="26"/>
      <c r="I179" s="26">
        <f t="shared" si="8"/>
        <v>-7672</v>
      </c>
      <c r="J179" s="26"/>
      <c r="K179" s="26">
        <f t="shared" si="24"/>
        <v>0</v>
      </c>
      <c r="L179" s="36">
        <f t="shared" si="25"/>
        <v>-21</v>
      </c>
      <c r="M179" s="36">
        <f t="shared" si="26"/>
        <v>0</v>
      </c>
      <c r="N179" s="36">
        <f t="shared" si="27"/>
        <v>0</v>
      </c>
      <c r="O179" s="37"/>
      <c r="P179" s="38"/>
      <c r="Q179" s="37">
        <v>6148</v>
      </c>
      <c r="R179" s="38">
        <v>6148</v>
      </c>
      <c r="S179" s="37"/>
      <c r="T179" s="38"/>
      <c r="U179" s="37"/>
      <c r="V179" s="38"/>
      <c r="W179" s="37">
        <v>35200</v>
      </c>
      <c r="X179" s="38">
        <v>35188</v>
      </c>
      <c r="Y179" s="37">
        <v>13193</v>
      </c>
      <c r="Z179" s="38">
        <v>13193</v>
      </c>
      <c r="AA179" s="37"/>
      <c r="AB179" s="38"/>
      <c r="AC179" s="37">
        <v>74953</v>
      </c>
      <c r="AD179" s="38">
        <v>82625</v>
      </c>
      <c r="AE179" s="37"/>
      <c r="AF179" s="38"/>
      <c r="AG179" s="37">
        <v>5159</v>
      </c>
      <c r="AH179" s="38">
        <v>5159</v>
      </c>
      <c r="AI179" s="37">
        <v>14590</v>
      </c>
      <c r="AJ179" s="38">
        <v>14611</v>
      </c>
      <c r="AK179" s="37">
        <v>2082</v>
      </c>
      <c r="AL179" s="38">
        <v>2082</v>
      </c>
      <c r="AM179" s="37"/>
      <c r="AN179" s="38"/>
      <c r="AQ179" s="50" t="e">
        <f>F179*信号概况!#REF!</f>
        <v>#REF!</v>
      </c>
      <c r="AR179" s="50" t="e">
        <f>G179*信号概况!#REF!</f>
        <v>#REF!</v>
      </c>
      <c r="AS179" s="51" t="e">
        <f>I179*信号概况!#REF!</f>
        <v>#REF!</v>
      </c>
      <c r="AT179" s="52" t="e">
        <f>E179*信号概况!#REF!</f>
        <v>#REF!</v>
      </c>
      <c r="AU179" s="52" t="e">
        <f t="shared" si="23"/>
        <v>#REF!</v>
      </c>
      <c r="AV179" s="53" t="e">
        <f>C179*信号概况!#REF!</f>
        <v>#REF!</v>
      </c>
      <c r="AW179" s="55" t="e">
        <f>F179*信号概况!#REF!</f>
        <v>#REF!</v>
      </c>
      <c r="AX179" s="56" t="e">
        <f t="shared" si="28"/>
        <v>#REF!</v>
      </c>
      <c r="AY179" s="53" t="e">
        <f>E179*信号概况!#REF!</f>
        <v>#REF!</v>
      </c>
      <c r="AZ179" s="55" t="e">
        <f>G179*信号概况!#REF!</f>
        <v>#REF!</v>
      </c>
      <c r="BA179" s="56" t="e">
        <f t="shared" si="29"/>
        <v>#REF!</v>
      </c>
    </row>
    <row r="180" s="22" customFormat="1" ht="16.5" spans="1:53">
      <c r="A180" s="27">
        <v>43369</v>
      </c>
      <c r="B180" s="28"/>
      <c r="C180" s="30">
        <f>Q180-R180</f>
        <v>-10</v>
      </c>
      <c r="D180" s="28"/>
      <c r="E180" s="28"/>
      <c r="F180" s="30">
        <f>W180-X180</f>
        <v>0</v>
      </c>
      <c r="G180" s="30">
        <f>Y180-Z180</f>
        <v>0</v>
      </c>
      <c r="H180" s="28"/>
      <c r="I180" s="28">
        <f t="shared" si="8"/>
        <v>-7672</v>
      </c>
      <c r="J180" s="28"/>
      <c r="K180" s="28">
        <f t="shared" si="24"/>
        <v>10</v>
      </c>
      <c r="L180" s="39">
        <f t="shared" si="25"/>
        <v>0</v>
      </c>
      <c r="M180" s="39">
        <f t="shared" si="26"/>
        <v>0</v>
      </c>
      <c r="N180" s="39">
        <f t="shared" si="27"/>
        <v>0</v>
      </c>
      <c r="O180" s="40"/>
      <c r="P180" s="41"/>
      <c r="Q180" s="40">
        <v>6138</v>
      </c>
      <c r="R180" s="41">
        <v>6148</v>
      </c>
      <c r="S180" s="40"/>
      <c r="T180" s="41"/>
      <c r="U180" s="40"/>
      <c r="V180" s="41"/>
      <c r="W180" s="40">
        <v>35786</v>
      </c>
      <c r="X180" s="41">
        <v>35786</v>
      </c>
      <c r="Y180" s="40">
        <v>13272</v>
      </c>
      <c r="Z180" s="41">
        <v>13272</v>
      </c>
      <c r="AA180" s="40"/>
      <c r="AB180" s="41"/>
      <c r="AC180" s="40">
        <v>74953</v>
      </c>
      <c r="AD180" s="41">
        <v>82625</v>
      </c>
      <c r="AE180" s="40"/>
      <c r="AF180" s="41"/>
      <c r="AG180" s="40">
        <v>5168</v>
      </c>
      <c r="AH180" s="41">
        <v>5158</v>
      </c>
      <c r="AI180" s="40">
        <v>14564</v>
      </c>
      <c r="AJ180" s="41">
        <v>14564</v>
      </c>
      <c r="AK180" s="40">
        <v>2073</v>
      </c>
      <c r="AL180" s="41">
        <v>2073</v>
      </c>
      <c r="AM180" s="40"/>
      <c r="AN180" s="41"/>
      <c r="AQ180" s="50" t="e">
        <f>F180*信号概况!#REF!</f>
        <v>#REF!</v>
      </c>
      <c r="AR180" s="50" t="e">
        <f>G180*信号概况!#REF!</f>
        <v>#REF!</v>
      </c>
      <c r="AS180" s="51" t="e">
        <f>I180*信号概况!#REF!</f>
        <v>#REF!</v>
      </c>
      <c r="AT180" s="52" t="e">
        <f>E180*信号概况!#REF!</f>
        <v>#REF!</v>
      </c>
      <c r="AU180" s="52" t="e">
        <f t="shared" si="23"/>
        <v>#REF!</v>
      </c>
      <c r="AV180" s="53" t="e">
        <f>C180*信号概况!#REF!</f>
        <v>#REF!</v>
      </c>
      <c r="AW180" s="55" t="e">
        <f>F180*信号概况!#REF!</f>
        <v>#REF!</v>
      </c>
      <c r="AX180" s="56" t="e">
        <f t="shared" si="28"/>
        <v>#REF!</v>
      </c>
      <c r="AY180" s="53" t="e">
        <f>E180*信号概况!#REF!</f>
        <v>#REF!</v>
      </c>
      <c r="AZ180" s="55" t="e">
        <f>G180*信号概况!#REF!</f>
        <v>#REF!</v>
      </c>
      <c r="BA180" s="56" t="e">
        <f t="shared" si="29"/>
        <v>#REF!</v>
      </c>
    </row>
    <row r="181" ht="16.5" spans="1:53">
      <c r="A181" s="25">
        <v>43370</v>
      </c>
      <c r="B181" s="26"/>
      <c r="C181" s="26">
        <f>Q181-R181</f>
        <v>0</v>
      </c>
      <c r="D181" s="26"/>
      <c r="E181" s="26"/>
      <c r="F181" s="26">
        <f>W181-X181</f>
        <v>0</v>
      </c>
      <c r="G181" s="26">
        <f>Y181-Z181</f>
        <v>0</v>
      </c>
      <c r="H181" s="26"/>
      <c r="I181" s="26">
        <f t="shared" si="8"/>
        <v>-7672</v>
      </c>
      <c r="J181" s="26"/>
      <c r="K181" s="26">
        <f t="shared" si="24"/>
        <v>0</v>
      </c>
      <c r="L181" s="36">
        <f t="shared" si="25"/>
        <v>-14</v>
      </c>
      <c r="M181" s="36">
        <f t="shared" si="26"/>
        <v>0</v>
      </c>
      <c r="N181" s="36">
        <f t="shared" si="27"/>
        <v>0</v>
      </c>
      <c r="O181" s="37"/>
      <c r="P181" s="38"/>
      <c r="Q181" s="37">
        <v>6380</v>
      </c>
      <c r="R181" s="38">
        <v>6380</v>
      </c>
      <c r="S181" s="37"/>
      <c r="T181" s="38"/>
      <c r="U181" s="37"/>
      <c r="V181" s="38"/>
      <c r="W181" s="37">
        <v>36252</v>
      </c>
      <c r="X181" s="38">
        <v>36252</v>
      </c>
      <c r="Y181" s="37">
        <v>13329</v>
      </c>
      <c r="Z181" s="38">
        <v>13329</v>
      </c>
      <c r="AA181" s="37"/>
      <c r="AB181" s="38"/>
      <c r="AC181" s="37">
        <v>74953</v>
      </c>
      <c r="AD181" s="38">
        <v>82625</v>
      </c>
      <c r="AE181" s="37"/>
      <c r="AF181" s="38"/>
      <c r="AG181" s="37">
        <v>5057</v>
      </c>
      <c r="AH181" s="38">
        <v>5057</v>
      </c>
      <c r="AI181" s="37">
        <v>14544</v>
      </c>
      <c r="AJ181" s="38">
        <v>14558</v>
      </c>
      <c r="AK181" s="37">
        <v>2048</v>
      </c>
      <c r="AL181" s="38">
        <v>2048</v>
      </c>
      <c r="AM181" s="37"/>
      <c r="AN181" s="38"/>
      <c r="AQ181" s="50" t="e">
        <f>F181*信号概况!#REF!</f>
        <v>#REF!</v>
      </c>
      <c r="AR181" s="50" t="e">
        <f>G181*信号概况!#REF!</f>
        <v>#REF!</v>
      </c>
      <c r="AS181" s="51" t="e">
        <f>I181*信号概况!#REF!</f>
        <v>#REF!</v>
      </c>
      <c r="AT181" s="52" t="e">
        <f>E181*信号概况!#REF!</f>
        <v>#REF!</v>
      </c>
      <c r="AU181" s="52" t="e">
        <f t="shared" si="23"/>
        <v>#REF!</v>
      </c>
      <c r="AV181" s="53" t="e">
        <f>C181*信号概况!#REF!</f>
        <v>#REF!</v>
      </c>
      <c r="AW181" s="55" t="e">
        <f>F181*信号概况!#REF!</f>
        <v>#REF!</v>
      </c>
      <c r="AX181" s="56" t="e">
        <f t="shared" si="28"/>
        <v>#REF!</v>
      </c>
      <c r="AY181" s="53" t="e">
        <f>E181*信号概况!#REF!</f>
        <v>#REF!</v>
      </c>
      <c r="AZ181" s="55" t="e">
        <f>G181*信号概况!#REF!</f>
        <v>#REF!</v>
      </c>
      <c r="BA181" s="56" t="e">
        <f t="shared" si="29"/>
        <v>#REF!</v>
      </c>
    </row>
    <row r="182" s="22" customFormat="1" ht="16.5" spans="1:53">
      <c r="A182" s="27">
        <v>43371</v>
      </c>
      <c r="B182" s="28"/>
      <c r="C182" s="30">
        <f>Q182-R182</f>
        <v>-3</v>
      </c>
      <c r="D182" s="28"/>
      <c r="E182" s="28"/>
      <c r="F182" s="30">
        <f>W182-X182</f>
        <v>-203</v>
      </c>
      <c r="G182" s="30">
        <f>Y182-Z182</f>
        <v>0</v>
      </c>
      <c r="H182" s="28"/>
      <c r="I182" s="28">
        <f t="shared" si="8"/>
        <v>-7672</v>
      </c>
      <c r="J182" s="28"/>
      <c r="K182" s="28">
        <f t="shared" si="24"/>
        <v>0</v>
      </c>
      <c r="L182" s="39">
        <f t="shared" si="25"/>
        <v>-109</v>
      </c>
      <c r="M182" s="39">
        <f t="shared" si="26"/>
        <v>0</v>
      </c>
      <c r="N182" s="39">
        <f t="shared" si="27"/>
        <v>0</v>
      </c>
      <c r="O182" s="40"/>
      <c r="P182" s="41"/>
      <c r="Q182" s="40">
        <v>6318</v>
      </c>
      <c r="R182" s="41">
        <v>6321</v>
      </c>
      <c r="S182" s="40"/>
      <c r="T182" s="41"/>
      <c r="U182" s="40"/>
      <c r="V182" s="41"/>
      <c r="W182" s="40">
        <v>36437</v>
      </c>
      <c r="X182" s="41">
        <v>36640</v>
      </c>
      <c r="Y182" s="40">
        <v>13323</v>
      </c>
      <c r="Z182" s="41">
        <v>13323</v>
      </c>
      <c r="AA182" s="40"/>
      <c r="AB182" s="41"/>
      <c r="AC182" s="40">
        <v>74953</v>
      </c>
      <c r="AD182" s="41">
        <v>82625</v>
      </c>
      <c r="AE182" s="40"/>
      <c r="AF182" s="41"/>
      <c r="AG182" s="40">
        <v>4955</v>
      </c>
      <c r="AH182" s="41">
        <v>4955</v>
      </c>
      <c r="AI182" s="40">
        <v>14509</v>
      </c>
      <c r="AJ182" s="41">
        <v>14618</v>
      </c>
      <c r="AK182" s="40">
        <v>2000</v>
      </c>
      <c r="AL182" s="41">
        <v>2000</v>
      </c>
      <c r="AM182" s="40">
        <v>37346</v>
      </c>
      <c r="AN182" s="41">
        <v>37346</v>
      </c>
      <c r="AQ182" s="50" t="e">
        <f>F182*信号概况!#REF!</f>
        <v>#REF!</v>
      </c>
      <c r="AR182" s="50" t="e">
        <f>G182*信号概况!#REF!</f>
        <v>#REF!</v>
      </c>
      <c r="AS182" s="51" t="e">
        <f>I182*信号概况!#REF!</f>
        <v>#REF!</v>
      </c>
      <c r="AT182" s="52" t="e">
        <f>E182*信号概况!#REF!</f>
        <v>#REF!</v>
      </c>
      <c r="AU182" s="52" t="e">
        <f t="shared" si="23"/>
        <v>#REF!</v>
      </c>
      <c r="AV182" s="53" t="e">
        <f>C182*信号概况!#REF!</f>
        <v>#REF!</v>
      </c>
      <c r="AW182" s="55" t="e">
        <f>F182*信号概况!#REF!</f>
        <v>#REF!</v>
      </c>
      <c r="AX182" s="56" t="e">
        <f t="shared" si="28"/>
        <v>#REF!</v>
      </c>
      <c r="AY182" s="53" t="e">
        <f>E182*信号概况!#REF!</f>
        <v>#REF!</v>
      </c>
      <c r="AZ182" s="55" t="e">
        <f>G182*信号概况!#REF!</f>
        <v>#REF!</v>
      </c>
      <c r="BA182" s="56" t="e">
        <f t="shared" si="29"/>
        <v>#REF!</v>
      </c>
    </row>
    <row r="183" ht="16.5" spans="1:53">
      <c r="A183" s="25"/>
      <c r="B183" s="26"/>
      <c r="C183" s="29"/>
      <c r="D183" s="26"/>
      <c r="E183" s="26"/>
      <c r="F183" s="29"/>
      <c r="G183" s="29"/>
      <c r="H183" s="26"/>
      <c r="I183" s="26"/>
      <c r="J183" s="26"/>
      <c r="K183" s="26"/>
      <c r="L183" s="36"/>
      <c r="M183" s="36"/>
      <c r="N183" s="36"/>
      <c r="O183" s="37"/>
      <c r="P183" s="38"/>
      <c r="Q183" s="37"/>
      <c r="R183" s="38"/>
      <c r="S183" s="37"/>
      <c r="T183" s="38"/>
      <c r="U183" s="37"/>
      <c r="V183" s="38"/>
      <c r="W183" s="37"/>
      <c r="X183" s="38"/>
      <c r="Y183" s="37"/>
      <c r="Z183" s="38"/>
      <c r="AA183" s="37"/>
      <c r="AB183" s="38"/>
      <c r="AC183" s="37"/>
      <c r="AD183" s="38"/>
      <c r="AE183" s="37"/>
      <c r="AF183" s="38"/>
      <c r="AG183" s="37"/>
      <c r="AH183" s="38"/>
      <c r="AI183" s="37"/>
      <c r="AJ183" s="38"/>
      <c r="AK183" s="37"/>
      <c r="AL183" s="38"/>
      <c r="AM183" s="37"/>
      <c r="AN183" s="38"/>
      <c r="AQ183" s="50"/>
      <c r="AR183" s="50"/>
      <c r="AS183" s="51"/>
      <c r="AT183" s="52"/>
      <c r="AU183" s="52"/>
      <c r="AV183" s="53"/>
      <c r="AW183" s="55"/>
      <c r="AX183" s="56"/>
      <c r="AY183" s="53"/>
      <c r="AZ183" s="55"/>
      <c r="BA183" s="56"/>
    </row>
    <row r="184" s="22" customFormat="1" ht="16.5" spans="1:53">
      <c r="A184" s="27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39"/>
      <c r="M184" s="39"/>
      <c r="N184" s="39"/>
      <c r="O184" s="40"/>
      <c r="P184" s="41"/>
      <c r="Q184" s="40"/>
      <c r="R184" s="41"/>
      <c r="S184" s="40"/>
      <c r="T184" s="41"/>
      <c r="U184" s="40"/>
      <c r="V184" s="41"/>
      <c r="W184" s="40"/>
      <c r="X184" s="41"/>
      <c r="Y184" s="40"/>
      <c r="Z184" s="41"/>
      <c r="AA184" s="40"/>
      <c r="AB184" s="41"/>
      <c r="AC184" s="40"/>
      <c r="AD184" s="41"/>
      <c r="AE184" s="40"/>
      <c r="AF184" s="41"/>
      <c r="AG184" s="40"/>
      <c r="AH184" s="41"/>
      <c r="AI184" s="40"/>
      <c r="AJ184" s="41"/>
      <c r="AK184" s="40"/>
      <c r="AL184" s="41"/>
      <c r="AM184" s="40"/>
      <c r="AN184" s="41"/>
      <c r="AQ184" s="50"/>
      <c r="AR184" s="50"/>
      <c r="AS184" s="51"/>
      <c r="AT184" s="52"/>
      <c r="AU184" s="52"/>
      <c r="AV184" s="53"/>
      <c r="AW184" s="55"/>
      <c r="AX184" s="56"/>
      <c r="AY184" s="53"/>
      <c r="AZ184" s="55"/>
      <c r="BA184" s="56"/>
    </row>
    <row r="185" ht="16.5" spans="1:53">
      <c r="A185" s="25">
        <v>43374</v>
      </c>
      <c r="B185" s="26"/>
      <c r="C185" s="29">
        <f>Q185-R185</f>
        <v>0</v>
      </c>
      <c r="D185" s="26"/>
      <c r="E185" s="26"/>
      <c r="F185" s="29">
        <f>W185-X185</f>
        <v>-1099</v>
      </c>
      <c r="G185" s="29">
        <f>Y185-Z185</f>
        <v>-89</v>
      </c>
      <c r="H185" s="26"/>
      <c r="I185" s="26">
        <f t="shared" ref="I185:I195" si="32">AC185-AD185</f>
        <v>-7672</v>
      </c>
      <c r="J185" s="26"/>
      <c r="K185" s="26">
        <f t="shared" si="24"/>
        <v>-46</v>
      </c>
      <c r="L185" s="36">
        <f t="shared" si="25"/>
        <v>0</v>
      </c>
      <c r="M185" s="36">
        <f t="shared" si="26"/>
        <v>0</v>
      </c>
      <c r="N185" s="36">
        <f t="shared" si="27"/>
        <v>0</v>
      </c>
      <c r="O185" s="37"/>
      <c r="P185" s="38"/>
      <c r="Q185" s="37">
        <v>6999</v>
      </c>
      <c r="R185" s="38">
        <v>6999</v>
      </c>
      <c r="S185" s="37"/>
      <c r="T185" s="38"/>
      <c r="U185" s="37"/>
      <c r="V185" s="38"/>
      <c r="W185" s="37">
        <v>35819</v>
      </c>
      <c r="X185" s="38">
        <v>36918</v>
      </c>
      <c r="Y185" s="37">
        <v>13277</v>
      </c>
      <c r="Z185" s="38">
        <v>13366</v>
      </c>
      <c r="AA185" s="37"/>
      <c r="AB185" s="38"/>
      <c r="AC185" s="37">
        <v>74953</v>
      </c>
      <c r="AD185" s="38">
        <v>82625</v>
      </c>
      <c r="AE185" s="37"/>
      <c r="AF185" s="38"/>
      <c r="AG185" s="37">
        <v>4604</v>
      </c>
      <c r="AH185" s="38">
        <v>4650</v>
      </c>
      <c r="AI185" s="37">
        <v>14479</v>
      </c>
      <c r="AJ185" s="38">
        <v>14479</v>
      </c>
      <c r="AK185" s="37">
        <v>1991</v>
      </c>
      <c r="AL185" s="38">
        <v>1991</v>
      </c>
      <c r="AM185" s="37">
        <v>42238</v>
      </c>
      <c r="AN185" s="38">
        <v>42238</v>
      </c>
      <c r="AQ185" s="50" t="e">
        <f>F185*信号概况!#REF!</f>
        <v>#REF!</v>
      </c>
      <c r="AR185" s="50" t="e">
        <f>G185*信号概况!#REF!</f>
        <v>#REF!</v>
      </c>
      <c r="AS185" s="51" t="e">
        <f>I185*信号概况!#REF!</f>
        <v>#REF!</v>
      </c>
      <c r="AT185" s="52" t="e">
        <f>E185*信号概况!#REF!</f>
        <v>#REF!</v>
      </c>
      <c r="AU185" s="52" t="e">
        <f t="shared" si="23"/>
        <v>#REF!</v>
      </c>
      <c r="AV185" s="53" t="e">
        <f>C185*信号概况!#REF!</f>
        <v>#REF!</v>
      </c>
      <c r="AW185" s="55" t="e">
        <f>F185*信号概况!#REF!</f>
        <v>#REF!</v>
      </c>
      <c r="AX185" s="56" t="e">
        <f t="shared" si="28"/>
        <v>#REF!</v>
      </c>
      <c r="AY185" s="53" t="e">
        <f>E185*信号概况!#REF!</f>
        <v>#REF!</v>
      </c>
      <c r="AZ185" s="55" t="e">
        <f>G185*信号概况!#REF!</f>
        <v>#REF!</v>
      </c>
      <c r="BA185" s="56" t="e">
        <f t="shared" si="29"/>
        <v>#REF!</v>
      </c>
    </row>
    <row r="186" s="22" customFormat="1" ht="16.5" spans="1:53">
      <c r="A186" s="27">
        <v>43375</v>
      </c>
      <c r="B186" s="28"/>
      <c r="C186" s="30">
        <f>Q186-R186</f>
        <v>-636</v>
      </c>
      <c r="D186" s="28"/>
      <c r="E186" s="28"/>
      <c r="F186" s="30">
        <f>W186-X186</f>
        <v>-55</v>
      </c>
      <c r="G186" s="30">
        <f>Y186-Z186</f>
        <v>0</v>
      </c>
      <c r="H186" s="28"/>
      <c r="I186" s="28">
        <f t="shared" si="32"/>
        <v>-7200</v>
      </c>
      <c r="J186" s="28"/>
      <c r="K186" s="28">
        <f t="shared" si="24"/>
        <v>20</v>
      </c>
      <c r="L186" s="39">
        <f t="shared" si="25"/>
        <v>-10</v>
      </c>
      <c r="M186" s="39">
        <f t="shared" si="26"/>
        <v>0</v>
      </c>
      <c r="N186" s="39">
        <f t="shared" si="27"/>
        <v>0</v>
      </c>
      <c r="O186" s="40"/>
      <c r="P186" s="41"/>
      <c r="Q186" s="40">
        <v>6002</v>
      </c>
      <c r="R186" s="41">
        <v>6638</v>
      </c>
      <c r="S186" s="40"/>
      <c r="T186" s="41"/>
      <c r="U186" s="40"/>
      <c r="V186" s="41"/>
      <c r="W186" s="40">
        <v>37448</v>
      </c>
      <c r="X186" s="41">
        <v>37503</v>
      </c>
      <c r="Y186" s="40">
        <v>13402</v>
      </c>
      <c r="Z186" s="41">
        <v>13402</v>
      </c>
      <c r="AA186" s="40"/>
      <c r="AB186" s="41"/>
      <c r="AC186" s="40">
        <v>75016</v>
      </c>
      <c r="AD186" s="41">
        <v>82216</v>
      </c>
      <c r="AE186" s="40"/>
      <c r="AF186" s="41"/>
      <c r="AG186" s="40">
        <v>4690</v>
      </c>
      <c r="AH186" s="41">
        <v>4670</v>
      </c>
      <c r="AI186" s="40">
        <v>14437</v>
      </c>
      <c r="AJ186" s="41">
        <v>14447</v>
      </c>
      <c r="AK186" s="40">
        <v>2031</v>
      </c>
      <c r="AL186" s="41">
        <v>2031</v>
      </c>
      <c r="AM186" s="40"/>
      <c r="AN186" s="41"/>
      <c r="AQ186" s="50" t="e">
        <f>F186*信号概况!#REF!</f>
        <v>#REF!</v>
      </c>
      <c r="AR186" s="50" t="e">
        <f>G186*信号概况!#REF!</f>
        <v>#REF!</v>
      </c>
      <c r="AS186" s="51" t="e">
        <f>I186*信号概况!#REF!</f>
        <v>#REF!</v>
      </c>
      <c r="AT186" s="52" t="e">
        <f>E186*信号概况!#REF!</f>
        <v>#REF!</v>
      </c>
      <c r="AU186" s="52" t="e">
        <f t="shared" si="23"/>
        <v>#REF!</v>
      </c>
      <c r="AV186" s="53" t="e">
        <f>C186*信号概况!#REF!</f>
        <v>#REF!</v>
      </c>
      <c r="AW186" s="55" t="e">
        <f>F186*信号概况!#REF!</f>
        <v>#REF!</v>
      </c>
      <c r="AX186" s="56" t="e">
        <f t="shared" si="28"/>
        <v>#REF!</v>
      </c>
      <c r="AY186" s="53" t="e">
        <f>E186*信号概况!#REF!</f>
        <v>#REF!</v>
      </c>
      <c r="AZ186" s="55" t="e">
        <f>G186*信号概况!#REF!</f>
        <v>#REF!</v>
      </c>
      <c r="BA186" s="56" t="e">
        <f t="shared" si="29"/>
        <v>#REF!</v>
      </c>
    </row>
    <row r="187" ht="16.5" spans="1:53">
      <c r="A187" s="25">
        <v>43376</v>
      </c>
      <c r="B187" s="26"/>
      <c r="C187" s="26">
        <f>Q187-R187</f>
        <v>-896</v>
      </c>
      <c r="D187" s="26"/>
      <c r="E187" s="26"/>
      <c r="F187" s="26">
        <f>W187-X187</f>
        <v>-2059</v>
      </c>
      <c r="G187" s="26">
        <f>Y187-Z187</f>
        <v>-207</v>
      </c>
      <c r="H187" s="26"/>
      <c r="I187" s="26">
        <f t="shared" si="32"/>
        <v>-5083</v>
      </c>
      <c r="J187" s="26"/>
      <c r="K187" s="26">
        <f t="shared" si="24"/>
        <v>21</v>
      </c>
      <c r="L187" s="36">
        <f t="shared" si="25"/>
        <v>-101</v>
      </c>
      <c r="M187" s="36">
        <f t="shared" si="26"/>
        <v>0</v>
      </c>
      <c r="N187" s="36">
        <f t="shared" si="27"/>
        <v>0</v>
      </c>
      <c r="O187" s="37"/>
      <c r="P187" s="38"/>
      <c r="Q187" s="37">
        <v>5744</v>
      </c>
      <c r="R187" s="38">
        <v>6640</v>
      </c>
      <c r="S187" s="37"/>
      <c r="T187" s="38"/>
      <c r="U187" s="37"/>
      <c r="V187" s="38"/>
      <c r="W187" s="37">
        <v>35623</v>
      </c>
      <c r="X187" s="38">
        <v>37682</v>
      </c>
      <c r="Y187" s="37">
        <v>13222</v>
      </c>
      <c r="Z187" s="38">
        <v>13429</v>
      </c>
      <c r="AA187" s="37"/>
      <c r="AB187" s="38"/>
      <c r="AC187" s="37">
        <v>77639</v>
      </c>
      <c r="AD187" s="38">
        <v>82722</v>
      </c>
      <c r="AE187" s="37"/>
      <c r="AF187" s="38"/>
      <c r="AG187" s="37">
        <v>4792</v>
      </c>
      <c r="AH187" s="38">
        <v>4771</v>
      </c>
      <c r="AI187" s="37">
        <v>14317</v>
      </c>
      <c r="AJ187" s="38">
        <v>14418</v>
      </c>
      <c r="AK187" s="37">
        <v>2101</v>
      </c>
      <c r="AL187" s="38">
        <v>2101</v>
      </c>
      <c r="AM187" s="37"/>
      <c r="AN187" s="38"/>
      <c r="AQ187" s="50" t="e">
        <f>F187*信号概况!#REF!</f>
        <v>#REF!</v>
      </c>
      <c r="AR187" s="50" t="e">
        <f>G187*信号概况!#REF!</f>
        <v>#REF!</v>
      </c>
      <c r="AS187" s="51" t="e">
        <f>I187*信号概况!#REF!</f>
        <v>#REF!</v>
      </c>
      <c r="AT187" s="52" t="e">
        <f>E187*信号概况!#REF!</f>
        <v>#REF!</v>
      </c>
      <c r="AU187" s="52" t="e">
        <f t="shared" si="23"/>
        <v>#REF!</v>
      </c>
      <c r="AV187" s="53" t="e">
        <f>C187*信号概况!#REF!</f>
        <v>#REF!</v>
      </c>
      <c r="AW187" s="55" t="e">
        <f>F187*信号概况!#REF!</f>
        <v>#REF!</v>
      </c>
      <c r="AX187" s="56" t="e">
        <f t="shared" si="28"/>
        <v>#REF!</v>
      </c>
      <c r="AY187" s="53" t="e">
        <f>E187*信号概况!#REF!</f>
        <v>#REF!</v>
      </c>
      <c r="AZ187" s="55" t="e">
        <f>G187*信号概况!#REF!</f>
        <v>#REF!</v>
      </c>
      <c r="BA187" s="56" t="e">
        <f t="shared" si="29"/>
        <v>#REF!</v>
      </c>
    </row>
    <row r="188" s="22" customFormat="1" ht="16.5" spans="1:53">
      <c r="A188" s="27">
        <v>43377</v>
      </c>
      <c r="B188" s="28"/>
      <c r="C188" s="30">
        <f>Q188-R188</f>
        <v>-454</v>
      </c>
      <c r="D188" s="28"/>
      <c r="E188" s="28"/>
      <c r="F188" s="30">
        <f>W188-X188</f>
        <v>-1511</v>
      </c>
      <c r="G188" s="30">
        <f>Y188-Z188</f>
        <v>-223</v>
      </c>
      <c r="H188" s="28"/>
      <c r="I188" s="28">
        <f t="shared" si="32"/>
        <v>-1797</v>
      </c>
      <c r="J188" s="28"/>
      <c r="K188" s="28">
        <f t="shared" si="24"/>
        <v>0</v>
      </c>
      <c r="L188" s="39">
        <f t="shared" si="25"/>
        <v>-29</v>
      </c>
      <c r="M188" s="39">
        <f t="shared" si="26"/>
        <v>0</v>
      </c>
      <c r="N188" s="39">
        <f t="shared" si="27"/>
        <v>0</v>
      </c>
      <c r="O188" s="40"/>
      <c r="P188" s="41"/>
      <c r="Q188" s="40">
        <v>6952</v>
      </c>
      <c r="R188" s="41">
        <v>7406</v>
      </c>
      <c r="S188" s="40"/>
      <c r="T188" s="41"/>
      <c r="U188" s="40"/>
      <c r="V188" s="41"/>
      <c r="W188" s="40">
        <v>36286</v>
      </c>
      <c r="X188" s="41">
        <v>37797</v>
      </c>
      <c r="Y188" s="40">
        <v>13220</v>
      </c>
      <c r="Z188" s="41">
        <v>13443</v>
      </c>
      <c r="AA188" s="40"/>
      <c r="AB188" s="41"/>
      <c r="AC188" s="40">
        <v>81788</v>
      </c>
      <c r="AD188" s="41">
        <v>83585</v>
      </c>
      <c r="AE188" s="40"/>
      <c r="AF188" s="41"/>
      <c r="AG188" s="40">
        <v>4865</v>
      </c>
      <c r="AH188" s="41">
        <v>4865</v>
      </c>
      <c r="AI188" s="40">
        <v>14349</v>
      </c>
      <c r="AJ188" s="41">
        <v>14378</v>
      </c>
      <c r="AK188" s="40">
        <v>2141</v>
      </c>
      <c r="AL188" s="41">
        <v>2141</v>
      </c>
      <c r="AM188" s="40"/>
      <c r="AN188" s="41"/>
      <c r="AQ188" s="50" t="e">
        <f>F188*信号概况!#REF!</f>
        <v>#REF!</v>
      </c>
      <c r="AR188" s="50" t="e">
        <f>G188*信号概况!#REF!</f>
        <v>#REF!</v>
      </c>
      <c r="AS188" s="51" t="e">
        <f>I188*信号概况!#REF!</f>
        <v>#REF!</v>
      </c>
      <c r="AT188" s="52" t="e">
        <f>E188*信号概况!#REF!</f>
        <v>#REF!</v>
      </c>
      <c r="AU188" s="52" t="e">
        <f t="shared" si="23"/>
        <v>#REF!</v>
      </c>
      <c r="AV188" s="53" t="e">
        <f>C188*信号概况!#REF!</f>
        <v>#REF!</v>
      </c>
      <c r="AW188" s="55" t="e">
        <f>F188*信号概况!#REF!</f>
        <v>#REF!</v>
      </c>
      <c r="AX188" s="56" t="e">
        <f t="shared" si="28"/>
        <v>#REF!</v>
      </c>
      <c r="AY188" s="53" t="e">
        <f>E188*信号概况!#REF!</f>
        <v>#REF!</v>
      </c>
      <c r="AZ188" s="55" t="e">
        <f>G188*信号概况!#REF!</f>
        <v>#REF!</v>
      </c>
      <c r="BA188" s="56" t="e">
        <f t="shared" si="29"/>
        <v>#REF!</v>
      </c>
    </row>
    <row r="189" ht="16.5" spans="1:53">
      <c r="A189" s="25">
        <v>43378</v>
      </c>
      <c r="B189" s="26"/>
      <c r="C189" s="29">
        <f>Q189-R189</f>
        <v>-89</v>
      </c>
      <c r="D189" s="26"/>
      <c r="E189" s="26"/>
      <c r="F189" s="29">
        <f>W189-X189</f>
        <v>-1772</v>
      </c>
      <c r="G189" s="29">
        <f>Y189-Z189</f>
        <v>-165</v>
      </c>
      <c r="H189" s="26"/>
      <c r="I189" s="26">
        <f t="shared" si="32"/>
        <v>-798</v>
      </c>
      <c r="J189" s="26"/>
      <c r="K189" s="26">
        <f t="shared" si="24"/>
        <v>0</v>
      </c>
      <c r="L189" s="36">
        <f t="shared" si="25"/>
        <v>0</v>
      </c>
      <c r="M189" s="36">
        <f t="shared" si="26"/>
        <v>0</v>
      </c>
      <c r="N189" s="36">
        <f t="shared" si="27"/>
        <v>0</v>
      </c>
      <c r="O189" s="37"/>
      <c r="P189" s="38"/>
      <c r="Q189" s="37">
        <v>7150</v>
      </c>
      <c r="R189" s="38">
        <v>7239</v>
      </c>
      <c r="S189" s="37"/>
      <c r="T189" s="38"/>
      <c r="U189" s="37"/>
      <c r="V189" s="38"/>
      <c r="W189" s="37">
        <v>36078</v>
      </c>
      <c r="X189" s="38">
        <v>37850</v>
      </c>
      <c r="Y189" s="37">
        <v>13315</v>
      </c>
      <c r="Z189" s="38">
        <v>13480</v>
      </c>
      <c r="AA189" s="37"/>
      <c r="AB189" s="38"/>
      <c r="AC189" s="37">
        <v>83121</v>
      </c>
      <c r="AD189" s="38">
        <v>83919</v>
      </c>
      <c r="AE189" s="37"/>
      <c r="AF189" s="38"/>
      <c r="AG189" s="37"/>
      <c r="AH189" s="38"/>
      <c r="AI189" s="37">
        <v>14336</v>
      </c>
      <c r="AJ189" s="38">
        <v>14336</v>
      </c>
      <c r="AK189" s="37">
        <v>2129</v>
      </c>
      <c r="AL189" s="38">
        <v>2129</v>
      </c>
      <c r="AM189" s="37"/>
      <c r="AN189" s="38"/>
      <c r="AQ189" s="50" t="e">
        <f>F189*信号概况!#REF!</f>
        <v>#REF!</v>
      </c>
      <c r="AR189" s="50" t="e">
        <f>G189*信号概况!#REF!</f>
        <v>#REF!</v>
      </c>
      <c r="AS189" s="51" t="e">
        <f>I189*信号概况!#REF!</f>
        <v>#REF!</v>
      </c>
      <c r="AT189" s="52" t="e">
        <f>E189*信号概况!#REF!</f>
        <v>#REF!</v>
      </c>
      <c r="AU189" s="52" t="e">
        <f t="shared" si="23"/>
        <v>#REF!</v>
      </c>
      <c r="AV189" s="53" t="e">
        <f>C189*信号概况!#REF!</f>
        <v>#REF!</v>
      </c>
      <c r="AW189" s="55" t="e">
        <f>F189*信号概况!#REF!</f>
        <v>#REF!</v>
      </c>
      <c r="AX189" s="56" t="e">
        <f t="shared" si="28"/>
        <v>#REF!</v>
      </c>
      <c r="AY189" s="53" t="e">
        <f>E189*信号概况!#REF!</f>
        <v>#REF!</v>
      </c>
      <c r="AZ189" s="55" t="e">
        <f>G189*信号概况!#REF!</f>
        <v>#REF!</v>
      </c>
      <c r="BA189" s="56" t="e">
        <f t="shared" si="29"/>
        <v>#REF!</v>
      </c>
    </row>
    <row r="190" s="22" customFormat="1" ht="16.5" spans="1:53">
      <c r="A190" s="27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39"/>
      <c r="M190" s="39"/>
      <c r="N190" s="39"/>
      <c r="O190" s="40"/>
      <c r="P190" s="41"/>
      <c r="Q190" s="40"/>
      <c r="R190" s="41"/>
      <c r="S190" s="40"/>
      <c r="T190" s="41"/>
      <c r="U190" s="40"/>
      <c r="V190" s="41"/>
      <c r="W190" s="40"/>
      <c r="X190" s="41"/>
      <c r="Y190" s="40"/>
      <c r="Z190" s="41"/>
      <c r="AA190" s="40"/>
      <c r="AB190" s="41"/>
      <c r="AC190" s="40"/>
      <c r="AD190" s="41"/>
      <c r="AE190" s="40"/>
      <c r="AF190" s="41"/>
      <c r="AG190" s="40"/>
      <c r="AH190" s="41"/>
      <c r="AI190" s="40"/>
      <c r="AJ190" s="41"/>
      <c r="AK190" s="40"/>
      <c r="AL190" s="41"/>
      <c r="AM190" s="40"/>
      <c r="AN190" s="41"/>
      <c r="AQ190" s="50"/>
      <c r="AR190" s="50"/>
      <c r="AS190" s="51"/>
      <c r="AT190" s="52"/>
      <c r="AU190" s="52"/>
      <c r="AV190" s="53"/>
      <c r="AW190" s="55"/>
      <c r="AX190" s="56"/>
      <c r="AY190" s="53"/>
      <c r="AZ190" s="55"/>
      <c r="BA190" s="56"/>
    </row>
    <row r="191" ht="16.5" spans="1:53">
      <c r="A191" s="25"/>
      <c r="B191" s="26"/>
      <c r="C191" s="29"/>
      <c r="D191" s="26"/>
      <c r="E191" s="26"/>
      <c r="F191" s="29"/>
      <c r="G191" s="29"/>
      <c r="H191" s="26"/>
      <c r="I191" s="26"/>
      <c r="J191" s="26"/>
      <c r="K191" s="26"/>
      <c r="L191" s="36"/>
      <c r="M191" s="36"/>
      <c r="N191" s="36"/>
      <c r="O191" s="37"/>
      <c r="P191" s="38"/>
      <c r="Q191" s="37"/>
      <c r="R191" s="38"/>
      <c r="S191" s="37"/>
      <c r="T191" s="38"/>
      <c r="U191" s="37"/>
      <c r="V191" s="38"/>
      <c r="W191" s="37"/>
      <c r="X191" s="38"/>
      <c r="Y191" s="37"/>
      <c r="Z191" s="38"/>
      <c r="AA191" s="37"/>
      <c r="AB191" s="38"/>
      <c r="AC191" s="37"/>
      <c r="AD191" s="38"/>
      <c r="AE191" s="37"/>
      <c r="AF191" s="38"/>
      <c r="AG191" s="37"/>
      <c r="AH191" s="38"/>
      <c r="AI191" s="37"/>
      <c r="AJ191" s="38"/>
      <c r="AK191" s="37"/>
      <c r="AL191" s="38"/>
      <c r="AM191" s="37"/>
      <c r="AN191" s="38"/>
      <c r="AQ191" s="50"/>
      <c r="AR191" s="50"/>
      <c r="AS191" s="51"/>
      <c r="AT191" s="52"/>
      <c r="AU191" s="52"/>
      <c r="AV191" s="53"/>
      <c r="AW191" s="55"/>
      <c r="AX191" s="56"/>
      <c r="AY191" s="53"/>
      <c r="AZ191" s="55"/>
      <c r="BA191" s="56"/>
    </row>
    <row r="192" s="22" customFormat="1" ht="16.5" spans="1:53">
      <c r="A192" s="27">
        <v>43381</v>
      </c>
      <c r="B192" s="28"/>
      <c r="C192" s="30">
        <f>Q192-R192</f>
        <v>-649</v>
      </c>
      <c r="D192" s="28"/>
      <c r="E192" s="28"/>
      <c r="F192" s="30">
        <f>W192-X192</f>
        <v>-1617</v>
      </c>
      <c r="G192" s="30">
        <f>Y192-Z192</f>
        <v>-186</v>
      </c>
      <c r="H192" s="28"/>
      <c r="I192" s="28">
        <f t="shared" si="32"/>
        <v>-465</v>
      </c>
      <c r="J192" s="28"/>
      <c r="K192" s="28">
        <f t="shared" si="24"/>
        <v>0</v>
      </c>
      <c r="L192" s="39">
        <f t="shared" si="25"/>
        <v>0</v>
      </c>
      <c r="M192" s="39">
        <f t="shared" si="26"/>
        <v>0</v>
      </c>
      <c r="N192" s="39">
        <f t="shared" si="27"/>
        <v>0</v>
      </c>
      <c r="O192" s="40"/>
      <c r="P192" s="41"/>
      <c r="Q192" s="40">
        <v>5698</v>
      </c>
      <c r="R192" s="41">
        <v>6347</v>
      </c>
      <c r="S192" s="40"/>
      <c r="T192" s="41"/>
      <c r="U192" s="40"/>
      <c r="V192" s="41"/>
      <c r="W192" s="40">
        <v>36515</v>
      </c>
      <c r="X192" s="41">
        <v>38132</v>
      </c>
      <c r="Y192" s="40">
        <v>13316</v>
      </c>
      <c r="Z192" s="41">
        <v>13502</v>
      </c>
      <c r="AA192" s="40"/>
      <c r="AB192" s="41"/>
      <c r="AC192" s="40">
        <v>83484</v>
      </c>
      <c r="AD192" s="41">
        <v>83949</v>
      </c>
      <c r="AE192" s="40"/>
      <c r="AF192" s="41"/>
      <c r="AG192" s="40">
        <v>4808</v>
      </c>
      <c r="AH192" s="41">
        <v>4808</v>
      </c>
      <c r="AI192" s="40"/>
      <c r="AJ192" s="41"/>
      <c r="AK192" s="40">
        <v>2162</v>
      </c>
      <c r="AL192" s="41">
        <v>2162</v>
      </c>
      <c r="AM192" s="40">
        <v>40677</v>
      </c>
      <c r="AN192" s="41">
        <v>40677</v>
      </c>
      <c r="AQ192" s="50" t="e">
        <f>F192*信号概况!#REF!</f>
        <v>#REF!</v>
      </c>
      <c r="AR192" s="50" t="e">
        <f>G192*信号概况!#REF!</f>
        <v>#REF!</v>
      </c>
      <c r="AS192" s="51" t="e">
        <f>I192*信号概况!#REF!</f>
        <v>#REF!</v>
      </c>
      <c r="AT192" s="52" t="e">
        <f>E192*信号概况!#REF!</f>
        <v>#REF!</v>
      </c>
      <c r="AU192" s="52" t="e">
        <f t="shared" si="23"/>
        <v>#REF!</v>
      </c>
      <c r="AV192" s="53" t="e">
        <f>C192*信号概况!#REF!</f>
        <v>#REF!</v>
      </c>
      <c r="AW192" s="55" t="e">
        <f>F192*信号概况!#REF!</f>
        <v>#REF!</v>
      </c>
      <c r="AX192" s="56" t="e">
        <f t="shared" si="28"/>
        <v>#REF!</v>
      </c>
      <c r="AY192" s="53" t="e">
        <f>E192*信号概况!#REF!</f>
        <v>#REF!</v>
      </c>
      <c r="AZ192" s="55" t="e">
        <f>G192*信号概况!#REF!</f>
        <v>#REF!</v>
      </c>
      <c r="BA192" s="56" t="e">
        <f t="shared" si="29"/>
        <v>#REF!</v>
      </c>
    </row>
    <row r="193" ht="16.5" spans="1:53">
      <c r="A193" s="25">
        <v>43382</v>
      </c>
      <c r="B193" s="26"/>
      <c r="C193" s="26">
        <f>Q193-R193</f>
        <v>-786</v>
      </c>
      <c r="D193" s="26"/>
      <c r="E193" s="26"/>
      <c r="F193" s="26">
        <f>W193-X193</f>
        <v>-844</v>
      </c>
      <c r="G193" s="26">
        <f>Y193-Z193</f>
        <v>-156</v>
      </c>
      <c r="H193" s="26"/>
      <c r="I193" s="26">
        <f t="shared" si="32"/>
        <v>-488</v>
      </c>
      <c r="J193" s="26"/>
      <c r="K193" s="26">
        <f t="shared" si="24"/>
        <v>0</v>
      </c>
      <c r="L193" s="36">
        <f t="shared" si="25"/>
        <v>0</v>
      </c>
      <c r="M193" s="36">
        <f t="shared" si="26"/>
        <v>0</v>
      </c>
      <c r="N193" s="36">
        <f t="shared" si="27"/>
        <v>0</v>
      </c>
      <c r="O193" s="37"/>
      <c r="P193" s="38"/>
      <c r="Q193" s="37">
        <v>5701</v>
      </c>
      <c r="R193" s="38">
        <v>6487</v>
      </c>
      <c r="S193" s="37"/>
      <c r="T193" s="38"/>
      <c r="U193" s="37"/>
      <c r="V193" s="38"/>
      <c r="W193" s="37">
        <v>37410</v>
      </c>
      <c r="X193" s="38">
        <v>38254</v>
      </c>
      <c r="Y193" s="37">
        <v>13373</v>
      </c>
      <c r="Z193" s="38">
        <v>13529</v>
      </c>
      <c r="AA193" s="37"/>
      <c r="AB193" s="38"/>
      <c r="AC193" s="37">
        <v>83801</v>
      </c>
      <c r="AD193" s="38">
        <v>84289</v>
      </c>
      <c r="AE193" s="37"/>
      <c r="AF193" s="38"/>
      <c r="AG193" s="37"/>
      <c r="AH193" s="38"/>
      <c r="AI193" s="37">
        <v>14315</v>
      </c>
      <c r="AJ193" s="38">
        <v>14315</v>
      </c>
      <c r="AK193" s="37">
        <v>2135</v>
      </c>
      <c r="AL193" s="38">
        <v>2135</v>
      </c>
      <c r="AM193" s="37"/>
      <c r="AN193" s="38"/>
      <c r="AQ193" s="50" t="e">
        <f>F193*信号概况!#REF!</f>
        <v>#REF!</v>
      </c>
      <c r="AR193" s="50" t="e">
        <f>G193*信号概况!#REF!</f>
        <v>#REF!</v>
      </c>
      <c r="AS193" s="51" t="e">
        <f>I193*信号概况!#REF!</f>
        <v>#REF!</v>
      </c>
      <c r="AT193" s="52" t="e">
        <f>E193*信号概况!#REF!</f>
        <v>#REF!</v>
      </c>
      <c r="AU193" s="52" t="e">
        <f t="shared" si="23"/>
        <v>#REF!</v>
      </c>
      <c r="AV193" s="53" t="e">
        <f>C193*信号概况!#REF!</f>
        <v>#REF!</v>
      </c>
      <c r="AW193" s="55" t="e">
        <f>F193*信号概况!#REF!</f>
        <v>#REF!</v>
      </c>
      <c r="AX193" s="56" t="e">
        <f t="shared" si="28"/>
        <v>#REF!</v>
      </c>
      <c r="AY193" s="53" t="e">
        <f>E193*信号概况!#REF!</f>
        <v>#REF!</v>
      </c>
      <c r="AZ193" s="55" t="e">
        <f>G193*信号概况!#REF!</f>
        <v>#REF!</v>
      </c>
      <c r="BA193" s="56" t="e">
        <f t="shared" si="29"/>
        <v>#REF!</v>
      </c>
    </row>
    <row r="194" s="22" customFormat="1" ht="16.5" spans="1:53">
      <c r="A194" s="27">
        <v>43383</v>
      </c>
      <c r="B194" s="28"/>
      <c r="C194" s="28">
        <f>Q194-R194</f>
        <v>-614</v>
      </c>
      <c r="D194" s="28"/>
      <c r="E194" s="28"/>
      <c r="F194" s="28">
        <f>W194-X194</f>
        <v>-127</v>
      </c>
      <c r="G194" s="28">
        <f>Y194-Z194</f>
        <v>-20</v>
      </c>
      <c r="H194" s="28"/>
      <c r="I194" s="28">
        <f t="shared" si="32"/>
        <v>-2233</v>
      </c>
      <c r="J194" s="28"/>
      <c r="K194" s="28">
        <f t="shared" si="24"/>
        <v>0</v>
      </c>
      <c r="L194" s="39">
        <f t="shared" si="25"/>
        <v>0</v>
      </c>
      <c r="M194" s="39">
        <f t="shared" si="26"/>
        <v>0</v>
      </c>
      <c r="N194" s="39">
        <f t="shared" si="27"/>
        <v>0</v>
      </c>
      <c r="O194" s="40"/>
      <c r="P194" s="41"/>
      <c r="Q194" s="40">
        <v>6271</v>
      </c>
      <c r="R194" s="41">
        <v>6885</v>
      </c>
      <c r="S194" s="40"/>
      <c r="T194" s="41"/>
      <c r="U194" s="40"/>
      <c r="V194" s="41"/>
      <c r="W194" s="40">
        <v>38239</v>
      </c>
      <c r="X194" s="41">
        <v>38366</v>
      </c>
      <c r="Y194" s="40">
        <v>13519</v>
      </c>
      <c r="Z194" s="41">
        <v>13539</v>
      </c>
      <c r="AA194" s="40"/>
      <c r="AB194" s="41"/>
      <c r="AC194" s="40">
        <v>82299</v>
      </c>
      <c r="AD194" s="41">
        <v>84532</v>
      </c>
      <c r="AE194" s="40"/>
      <c r="AF194" s="41"/>
      <c r="AG194" s="40">
        <v>4698</v>
      </c>
      <c r="AH194" s="41">
        <v>4698</v>
      </c>
      <c r="AI194" s="40">
        <v>14258</v>
      </c>
      <c r="AJ194" s="41">
        <v>14258</v>
      </c>
      <c r="AK194" s="40">
        <v>2138</v>
      </c>
      <c r="AL194" s="41">
        <v>2138</v>
      </c>
      <c r="AM194" s="40">
        <v>40449</v>
      </c>
      <c r="AN194" s="41">
        <v>40449</v>
      </c>
      <c r="AQ194" s="50" t="e">
        <f>F194*信号概况!#REF!</f>
        <v>#REF!</v>
      </c>
      <c r="AR194" s="50" t="e">
        <f>G194*信号概况!#REF!</f>
        <v>#REF!</v>
      </c>
      <c r="AS194" s="51" t="e">
        <f>I194*信号概况!#REF!</f>
        <v>#REF!</v>
      </c>
      <c r="AT194" s="52" t="e">
        <f>E194*信号概况!#REF!</f>
        <v>#REF!</v>
      </c>
      <c r="AU194" s="52" t="e">
        <f t="shared" si="23"/>
        <v>#REF!</v>
      </c>
      <c r="AV194" s="53" t="e">
        <f>C194*信号概况!#REF!</f>
        <v>#REF!</v>
      </c>
      <c r="AW194" s="55" t="e">
        <f>F194*信号概况!#REF!</f>
        <v>#REF!</v>
      </c>
      <c r="AX194" s="56" t="e">
        <f t="shared" si="28"/>
        <v>#REF!</v>
      </c>
      <c r="AY194" s="53" t="e">
        <f>E194*信号概况!#REF!</f>
        <v>#REF!</v>
      </c>
      <c r="AZ194" s="55" t="e">
        <f>G194*信号概况!#REF!</f>
        <v>#REF!</v>
      </c>
      <c r="BA194" s="56" t="e">
        <f t="shared" si="29"/>
        <v>#REF!</v>
      </c>
    </row>
    <row r="195" ht="16.5" spans="1:53">
      <c r="A195" s="25">
        <v>43384</v>
      </c>
      <c r="B195" s="26"/>
      <c r="C195" s="29">
        <f>Q195-R195</f>
        <v>831</v>
      </c>
      <c r="D195" s="26"/>
      <c r="E195" s="26"/>
      <c r="F195" s="29">
        <f>W195-X195</f>
        <v>-3065</v>
      </c>
      <c r="G195" s="29">
        <f>Y195-Z195</f>
        <v>-345</v>
      </c>
      <c r="H195" s="26"/>
      <c r="I195" s="26">
        <f t="shared" si="32"/>
        <v>-1638</v>
      </c>
      <c r="J195" s="26"/>
      <c r="K195" s="26">
        <f t="shared" si="24"/>
        <v>0</v>
      </c>
      <c r="L195" s="36">
        <f t="shared" si="25"/>
        <v>0</v>
      </c>
      <c r="M195" s="36">
        <f t="shared" si="26"/>
        <v>0</v>
      </c>
      <c r="N195" s="36">
        <f t="shared" si="27"/>
        <v>0</v>
      </c>
      <c r="O195" s="37"/>
      <c r="P195" s="38"/>
      <c r="Q195" s="37">
        <v>9811</v>
      </c>
      <c r="R195" s="38">
        <v>8980</v>
      </c>
      <c r="S195" s="37"/>
      <c r="T195" s="38"/>
      <c r="U195" s="37"/>
      <c r="V195" s="38"/>
      <c r="W195" s="37">
        <v>35531</v>
      </c>
      <c r="X195" s="38">
        <v>38596</v>
      </c>
      <c r="Y195" s="37">
        <v>13219</v>
      </c>
      <c r="Z195" s="38">
        <v>13564</v>
      </c>
      <c r="AA195" s="37"/>
      <c r="AB195" s="38"/>
      <c r="AC195" s="37">
        <v>83238</v>
      </c>
      <c r="AD195" s="38">
        <v>84876</v>
      </c>
      <c r="AE195" s="37"/>
      <c r="AF195" s="38"/>
      <c r="AG195" s="37">
        <v>4710</v>
      </c>
      <c r="AH195" s="38">
        <v>4710</v>
      </c>
      <c r="AI195" s="37"/>
      <c r="AJ195" s="38"/>
      <c r="AK195" s="37">
        <v>2125</v>
      </c>
      <c r="AL195" s="38">
        <v>2125</v>
      </c>
      <c r="AM195" s="37">
        <v>40860</v>
      </c>
      <c r="AN195" s="38">
        <v>40860</v>
      </c>
      <c r="AQ195" s="50" t="e">
        <f>F195*信号概况!#REF!</f>
        <v>#REF!</v>
      </c>
      <c r="AR195" s="50" t="e">
        <f>G195*信号概况!#REF!</f>
        <v>#REF!</v>
      </c>
      <c r="AS195" s="51" t="e">
        <f>I195*信号概况!#REF!</f>
        <v>#REF!</v>
      </c>
      <c r="AT195" s="52" t="e">
        <f>E195*信号概况!#REF!</f>
        <v>#REF!</v>
      </c>
      <c r="AU195" s="52" t="e">
        <f t="shared" ref="AU195:AU258" si="33">SUM(AQ195:AT195)</f>
        <v>#REF!</v>
      </c>
      <c r="AV195" s="53" t="e">
        <f>C195*信号概况!#REF!</f>
        <v>#REF!</v>
      </c>
      <c r="AW195" s="55" t="e">
        <f>F195*信号概况!#REF!</f>
        <v>#REF!</v>
      </c>
      <c r="AX195" s="56" t="e">
        <f t="shared" si="28"/>
        <v>#REF!</v>
      </c>
      <c r="AY195" s="53" t="e">
        <f>E195*信号概况!#REF!</f>
        <v>#REF!</v>
      </c>
      <c r="AZ195" s="55" t="e">
        <f>G195*信号概况!#REF!</f>
        <v>#REF!</v>
      </c>
      <c r="BA195" s="56" t="e">
        <f t="shared" si="29"/>
        <v>#REF!</v>
      </c>
    </row>
    <row r="196" s="22" customFormat="1" ht="16.5" spans="1:53">
      <c r="A196" s="27">
        <v>43385</v>
      </c>
      <c r="B196" s="28"/>
      <c r="C196" s="30">
        <f>Q196-R196</f>
        <v>678</v>
      </c>
      <c r="D196" s="28"/>
      <c r="E196" s="28"/>
      <c r="F196" s="30">
        <f>W196-X196</f>
        <v>-29</v>
      </c>
      <c r="G196" s="30">
        <f>Y196-Z196</f>
        <v>-2</v>
      </c>
      <c r="H196" s="28"/>
      <c r="I196" s="28">
        <f t="shared" si="8"/>
        <v>-415</v>
      </c>
      <c r="J196" s="28"/>
      <c r="K196" s="28">
        <f t="shared" ref="K196:K259" si="34">AG196-AH196</f>
        <v>-74</v>
      </c>
      <c r="L196" s="39">
        <f t="shared" ref="L196:L259" si="35">AI196-AJ196</f>
        <v>0</v>
      </c>
      <c r="M196" s="39">
        <f t="shared" ref="M196:M259" si="36">AK196-AL196</f>
        <v>0</v>
      </c>
      <c r="N196" s="39">
        <f t="shared" ref="N196:N259" si="37">AM196-AN196</f>
        <v>0</v>
      </c>
      <c r="O196" s="40"/>
      <c r="P196" s="41"/>
      <c r="Q196" s="40">
        <v>9737</v>
      </c>
      <c r="R196" s="41">
        <v>9059</v>
      </c>
      <c r="S196" s="40"/>
      <c r="T196" s="41"/>
      <c r="U196" s="40"/>
      <c r="V196" s="41"/>
      <c r="W196" s="40">
        <v>39156</v>
      </c>
      <c r="X196" s="41">
        <v>39185</v>
      </c>
      <c r="Y196" s="40">
        <v>13635</v>
      </c>
      <c r="Z196" s="41">
        <v>13637</v>
      </c>
      <c r="AA196" s="40"/>
      <c r="AB196" s="41"/>
      <c r="AC196" s="40">
        <v>84711</v>
      </c>
      <c r="AD196" s="41">
        <v>85126</v>
      </c>
      <c r="AE196" s="40"/>
      <c r="AF196" s="41"/>
      <c r="AG196" s="40">
        <v>4664</v>
      </c>
      <c r="AH196" s="41">
        <v>4738</v>
      </c>
      <c r="AI196" s="40"/>
      <c r="AJ196" s="41"/>
      <c r="AK196" s="40">
        <v>2142</v>
      </c>
      <c r="AL196" s="41">
        <v>2142</v>
      </c>
      <c r="AM196" s="40"/>
      <c r="AN196" s="41"/>
      <c r="AQ196" s="50" t="e">
        <f>F196*信号概况!#REF!</f>
        <v>#REF!</v>
      </c>
      <c r="AR196" s="50" t="e">
        <f>G196*信号概况!#REF!</f>
        <v>#REF!</v>
      </c>
      <c r="AS196" s="51" t="e">
        <f>I196*信号概况!#REF!</f>
        <v>#REF!</v>
      </c>
      <c r="AT196" s="52" t="e">
        <f>E196*信号概况!#REF!</f>
        <v>#REF!</v>
      </c>
      <c r="AU196" s="52" t="e">
        <f t="shared" si="33"/>
        <v>#REF!</v>
      </c>
      <c r="AV196" s="53" t="e">
        <f>C196*信号概况!#REF!</f>
        <v>#REF!</v>
      </c>
      <c r="AW196" s="55" t="e">
        <f>F196*信号概况!#REF!</f>
        <v>#REF!</v>
      </c>
      <c r="AX196" s="56" t="e">
        <f t="shared" ref="AX196:AX259" si="38">SUM(AV196:AW196)</f>
        <v>#REF!</v>
      </c>
      <c r="AY196" s="53" t="e">
        <f>E196*信号概况!#REF!</f>
        <v>#REF!</v>
      </c>
      <c r="AZ196" s="55" t="e">
        <f>G196*信号概况!#REF!</f>
        <v>#REF!</v>
      </c>
      <c r="BA196" s="56" t="e">
        <f t="shared" ref="BA196:BA259" si="39">SUM(AY196:AZ196)</f>
        <v>#REF!</v>
      </c>
    </row>
    <row r="197" ht="16.5" spans="1:53">
      <c r="A197" s="25"/>
      <c r="B197" s="26"/>
      <c r="C197" s="29"/>
      <c r="D197" s="26"/>
      <c r="E197" s="26"/>
      <c r="F197" s="29"/>
      <c r="G197" s="29"/>
      <c r="H197" s="26"/>
      <c r="I197" s="26"/>
      <c r="J197" s="26"/>
      <c r="K197" s="26"/>
      <c r="L197" s="36"/>
      <c r="M197" s="36"/>
      <c r="N197" s="36"/>
      <c r="O197" s="37"/>
      <c r="P197" s="38"/>
      <c r="Q197" s="37"/>
      <c r="R197" s="38"/>
      <c r="S197" s="37"/>
      <c r="T197" s="38"/>
      <c r="U197" s="37"/>
      <c r="V197" s="38"/>
      <c r="W197" s="37"/>
      <c r="X197" s="38"/>
      <c r="Y197" s="37"/>
      <c r="Z197" s="38"/>
      <c r="AA197" s="37"/>
      <c r="AB197" s="38"/>
      <c r="AC197" s="37"/>
      <c r="AD197" s="38"/>
      <c r="AE197" s="37"/>
      <c r="AF197" s="38"/>
      <c r="AG197" s="37"/>
      <c r="AH197" s="38"/>
      <c r="AI197" s="37"/>
      <c r="AJ197" s="38"/>
      <c r="AK197" s="37"/>
      <c r="AL197" s="38"/>
      <c r="AM197" s="37"/>
      <c r="AN197" s="38"/>
      <c r="AQ197" s="50"/>
      <c r="AR197" s="50"/>
      <c r="AS197" s="51"/>
      <c r="AT197" s="52"/>
      <c r="AU197" s="52"/>
      <c r="AV197" s="53"/>
      <c r="AW197" s="55"/>
      <c r="AX197" s="56"/>
      <c r="AY197" s="53"/>
      <c r="AZ197" s="55"/>
      <c r="BA197" s="56"/>
    </row>
    <row r="198" s="22" customFormat="1" ht="16.5" spans="1:53">
      <c r="A198" s="27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39"/>
      <c r="M198" s="39"/>
      <c r="N198" s="39"/>
      <c r="O198" s="40"/>
      <c r="P198" s="41"/>
      <c r="Q198" s="40"/>
      <c r="R198" s="41"/>
      <c r="S198" s="40"/>
      <c r="T198" s="41"/>
      <c r="U198" s="40"/>
      <c r="V198" s="41"/>
      <c r="W198" s="40"/>
      <c r="X198" s="41"/>
      <c r="Y198" s="40"/>
      <c r="Z198" s="41"/>
      <c r="AA198" s="40"/>
      <c r="AB198" s="41"/>
      <c r="AC198" s="40"/>
      <c r="AD198" s="41"/>
      <c r="AE198" s="40"/>
      <c r="AF198" s="41"/>
      <c r="AG198" s="40"/>
      <c r="AH198" s="41"/>
      <c r="AI198" s="40"/>
      <c r="AJ198" s="41"/>
      <c r="AK198" s="40"/>
      <c r="AL198" s="41"/>
      <c r="AM198" s="40"/>
      <c r="AN198" s="41"/>
      <c r="AQ198" s="50"/>
      <c r="AR198" s="50"/>
      <c r="AS198" s="51"/>
      <c r="AT198" s="52"/>
      <c r="AU198" s="52"/>
      <c r="AV198" s="53"/>
      <c r="AW198" s="55"/>
      <c r="AX198" s="56"/>
      <c r="AY198" s="53"/>
      <c r="AZ198" s="55"/>
      <c r="BA198" s="56"/>
    </row>
    <row r="199" ht="16.5" spans="1:53">
      <c r="A199" s="25">
        <v>43388</v>
      </c>
      <c r="B199" s="26"/>
      <c r="C199" s="29">
        <f>Q199-R199</f>
        <v>979</v>
      </c>
      <c r="D199" s="26"/>
      <c r="E199" s="26"/>
      <c r="F199" s="29">
        <f>W199-X199</f>
        <v>-742</v>
      </c>
      <c r="G199" s="29">
        <f>Y199-Z199</f>
        <v>-2</v>
      </c>
      <c r="H199" s="26"/>
      <c r="I199" s="26">
        <f t="shared" si="8"/>
        <v>-122</v>
      </c>
      <c r="J199" s="26"/>
      <c r="K199" s="26">
        <f t="shared" si="34"/>
        <v>9</v>
      </c>
      <c r="L199" s="36">
        <f t="shared" si="35"/>
        <v>-9</v>
      </c>
      <c r="M199" s="36">
        <f t="shared" si="36"/>
        <v>0</v>
      </c>
      <c r="N199" s="36">
        <f t="shared" si="37"/>
        <v>0</v>
      </c>
      <c r="O199" s="37"/>
      <c r="P199" s="38"/>
      <c r="Q199" s="37">
        <v>10216</v>
      </c>
      <c r="R199" s="38">
        <v>9237</v>
      </c>
      <c r="S199" s="37"/>
      <c r="T199" s="38"/>
      <c r="U199" s="37"/>
      <c r="V199" s="38"/>
      <c r="W199" s="37">
        <v>38633</v>
      </c>
      <c r="X199" s="38">
        <v>39375</v>
      </c>
      <c r="Y199" s="37">
        <v>13635</v>
      </c>
      <c r="Z199" s="38">
        <v>13637</v>
      </c>
      <c r="AA199" s="37"/>
      <c r="AB199" s="38"/>
      <c r="AC199" s="37">
        <v>85396</v>
      </c>
      <c r="AD199" s="38">
        <v>85518</v>
      </c>
      <c r="AE199" s="37"/>
      <c r="AF199" s="38"/>
      <c r="AG199" s="37">
        <v>4513</v>
      </c>
      <c r="AH199" s="38">
        <v>4504</v>
      </c>
      <c r="AI199" s="37">
        <v>14260</v>
      </c>
      <c r="AJ199" s="38">
        <v>14269</v>
      </c>
      <c r="AK199" s="37">
        <v>2143</v>
      </c>
      <c r="AL199" s="38">
        <v>2143</v>
      </c>
      <c r="AM199" s="37">
        <v>40598</v>
      </c>
      <c r="AN199" s="38">
        <v>40598</v>
      </c>
      <c r="AQ199" s="50" t="e">
        <f>F199*信号概况!#REF!</f>
        <v>#REF!</v>
      </c>
      <c r="AR199" s="50" t="e">
        <f>G199*信号概况!#REF!</f>
        <v>#REF!</v>
      </c>
      <c r="AS199" s="51" t="e">
        <f>I199*信号概况!#REF!</f>
        <v>#REF!</v>
      </c>
      <c r="AT199" s="52" t="e">
        <f>E199*信号概况!#REF!</f>
        <v>#REF!</v>
      </c>
      <c r="AU199" s="52" t="e">
        <f t="shared" si="33"/>
        <v>#REF!</v>
      </c>
      <c r="AV199" s="53" t="e">
        <f>C199*信号概况!#REF!</f>
        <v>#REF!</v>
      </c>
      <c r="AW199" s="55" t="e">
        <f>F199*信号概况!#REF!</f>
        <v>#REF!</v>
      </c>
      <c r="AX199" s="56" t="e">
        <f t="shared" si="38"/>
        <v>#REF!</v>
      </c>
      <c r="AY199" s="53" t="e">
        <f>E199*信号概况!#REF!</f>
        <v>#REF!</v>
      </c>
      <c r="AZ199" s="55" t="e">
        <f>G199*信号概况!#REF!</f>
        <v>#REF!</v>
      </c>
      <c r="BA199" s="56" t="e">
        <f t="shared" si="39"/>
        <v>#REF!</v>
      </c>
    </row>
    <row r="200" s="22" customFormat="1" ht="16.5" spans="1:53">
      <c r="A200" s="27">
        <v>43389</v>
      </c>
      <c r="B200" s="28"/>
      <c r="C200" s="30">
        <f>Q200-R200</f>
        <v>1114</v>
      </c>
      <c r="D200" s="28"/>
      <c r="E200" s="28"/>
      <c r="F200" s="30">
        <f>W200-X200</f>
        <v>-110</v>
      </c>
      <c r="G200" s="30">
        <f>Y200-Z200</f>
        <v>0</v>
      </c>
      <c r="H200" s="28"/>
      <c r="I200" s="28">
        <f t="shared" si="8"/>
        <v>-18</v>
      </c>
      <c r="J200" s="28"/>
      <c r="K200" s="28">
        <f t="shared" si="34"/>
        <v>0</v>
      </c>
      <c r="L200" s="39">
        <f t="shared" si="35"/>
        <v>-5</v>
      </c>
      <c r="M200" s="39">
        <f t="shared" si="36"/>
        <v>0</v>
      </c>
      <c r="N200" s="39">
        <f t="shared" si="37"/>
        <v>0</v>
      </c>
      <c r="O200" s="40"/>
      <c r="P200" s="41"/>
      <c r="Q200" s="40">
        <v>10151</v>
      </c>
      <c r="R200" s="41">
        <v>9037</v>
      </c>
      <c r="S200" s="40"/>
      <c r="T200" s="41"/>
      <c r="U200" s="40"/>
      <c r="V200" s="41"/>
      <c r="W200" s="40">
        <v>39916</v>
      </c>
      <c r="X200" s="41">
        <v>40026</v>
      </c>
      <c r="Y200" s="40">
        <v>13592</v>
      </c>
      <c r="Z200" s="41">
        <v>13592</v>
      </c>
      <c r="AA200" s="40"/>
      <c r="AB200" s="41"/>
      <c r="AC200" s="40">
        <v>85632</v>
      </c>
      <c r="AD200" s="41">
        <v>85650</v>
      </c>
      <c r="AE200" s="40"/>
      <c r="AF200" s="41"/>
      <c r="AG200" s="40">
        <v>4517</v>
      </c>
      <c r="AH200" s="41">
        <v>4517</v>
      </c>
      <c r="AI200" s="40">
        <v>14249</v>
      </c>
      <c r="AJ200" s="41">
        <v>14254</v>
      </c>
      <c r="AK200" s="40">
        <v>2131</v>
      </c>
      <c r="AL200" s="41">
        <v>2131</v>
      </c>
      <c r="AM200" s="40"/>
      <c r="AN200" s="41"/>
      <c r="AQ200" s="50" t="e">
        <f>F200*信号概况!#REF!</f>
        <v>#REF!</v>
      </c>
      <c r="AR200" s="50" t="e">
        <f>G200*信号概况!#REF!</f>
        <v>#REF!</v>
      </c>
      <c r="AS200" s="51" t="e">
        <f>I200*信号概况!#REF!</f>
        <v>#REF!</v>
      </c>
      <c r="AT200" s="52" t="e">
        <f>E200*信号概况!#REF!</f>
        <v>#REF!</v>
      </c>
      <c r="AU200" s="52" t="e">
        <f t="shared" si="33"/>
        <v>#REF!</v>
      </c>
      <c r="AV200" s="53" t="e">
        <f>C200*信号概况!#REF!</f>
        <v>#REF!</v>
      </c>
      <c r="AW200" s="55" t="e">
        <f>F200*信号概况!#REF!</f>
        <v>#REF!</v>
      </c>
      <c r="AX200" s="56" t="e">
        <f t="shared" si="38"/>
        <v>#REF!</v>
      </c>
      <c r="AY200" s="53" t="e">
        <f>E200*信号概况!#REF!</f>
        <v>#REF!</v>
      </c>
      <c r="AZ200" s="55" t="e">
        <f>G200*信号概况!#REF!</f>
        <v>#REF!</v>
      </c>
      <c r="BA200" s="56" t="e">
        <f t="shared" si="39"/>
        <v>#REF!</v>
      </c>
    </row>
    <row r="201" ht="16.5" spans="1:53">
      <c r="A201" s="25">
        <v>43390</v>
      </c>
      <c r="B201" s="26"/>
      <c r="C201" s="29">
        <f>Q201-R201</f>
        <v>503</v>
      </c>
      <c r="D201" s="26"/>
      <c r="E201" s="26"/>
      <c r="F201" s="29">
        <f>W201-X201</f>
        <v>-120</v>
      </c>
      <c r="G201" s="29">
        <f>Y201-Z201</f>
        <v>0</v>
      </c>
      <c r="H201" s="26"/>
      <c r="I201" s="26">
        <f t="shared" si="8"/>
        <v>-329</v>
      </c>
      <c r="J201" s="26"/>
      <c r="K201" s="26">
        <f t="shared" si="34"/>
        <v>0</v>
      </c>
      <c r="L201" s="36">
        <f t="shared" si="35"/>
        <v>32</v>
      </c>
      <c r="M201" s="36">
        <f t="shared" si="36"/>
        <v>0</v>
      </c>
      <c r="N201" s="36">
        <f t="shared" si="37"/>
        <v>0</v>
      </c>
      <c r="O201" s="37"/>
      <c r="P201" s="38"/>
      <c r="Q201" s="37">
        <v>9289</v>
      </c>
      <c r="R201" s="38">
        <v>8786</v>
      </c>
      <c r="S201" s="37"/>
      <c r="T201" s="38"/>
      <c r="U201" s="37"/>
      <c r="V201" s="38"/>
      <c r="W201" s="37">
        <v>40184</v>
      </c>
      <c r="X201" s="38">
        <v>40304</v>
      </c>
      <c r="Y201" s="37">
        <v>13620</v>
      </c>
      <c r="Z201" s="38">
        <v>13620</v>
      </c>
      <c r="AA201" s="37"/>
      <c r="AB201" s="38"/>
      <c r="AC201" s="37">
        <v>85464</v>
      </c>
      <c r="AD201" s="38">
        <v>85793</v>
      </c>
      <c r="AE201" s="37"/>
      <c r="AF201" s="38"/>
      <c r="AG201" s="37">
        <v>4528</v>
      </c>
      <c r="AH201" s="38">
        <v>4528</v>
      </c>
      <c r="AI201" s="37">
        <v>14277</v>
      </c>
      <c r="AJ201" s="38">
        <v>14245</v>
      </c>
      <c r="AK201" s="37">
        <v>2115</v>
      </c>
      <c r="AL201" s="38">
        <v>2115</v>
      </c>
      <c r="AM201" s="37">
        <v>40886</v>
      </c>
      <c r="AN201" s="38">
        <v>40886</v>
      </c>
      <c r="AQ201" s="50" t="e">
        <f>F201*信号概况!#REF!</f>
        <v>#REF!</v>
      </c>
      <c r="AR201" s="50" t="e">
        <f>G201*信号概况!#REF!</f>
        <v>#REF!</v>
      </c>
      <c r="AS201" s="51" t="e">
        <f>I201*信号概况!#REF!</f>
        <v>#REF!</v>
      </c>
      <c r="AT201" s="52" t="e">
        <f>E201*信号概况!#REF!</f>
        <v>#REF!</v>
      </c>
      <c r="AU201" s="52" t="e">
        <f t="shared" si="33"/>
        <v>#REF!</v>
      </c>
      <c r="AV201" s="53" t="e">
        <f>C201*信号概况!#REF!</f>
        <v>#REF!</v>
      </c>
      <c r="AW201" s="55" t="e">
        <f>F201*信号概况!#REF!</f>
        <v>#REF!</v>
      </c>
      <c r="AX201" s="56" t="e">
        <f t="shared" si="38"/>
        <v>#REF!</v>
      </c>
      <c r="AY201" s="53" t="e">
        <f>E201*信号概况!#REF!</f>
        <v>#REF!</v>
      </c>
      <c r="AZ201" s="55" t="e">
        <f>G201*信号概况!#REF!</f>
        <v>#REF!</v>
      </c>
      <c r="BA201" s="56" t="e">
        <f t="shared" si="39"/>
        <v>#REF!</v>
      </c>
    </row>
    <row r="202" s="22" customFormat="1" ht="16.5" spans="1:53">
      <c r="A202" s="27">
        <v>43391</v>
      </c>
      <c r="B202" s="28"/>
      <c r="C202" s="28">
        <f>Q202-R202</f>
        <v>-1544</v>
      </c>
      <c r="D202" s="28"/>
      <c r="E202" s="28"/>
      <c r="F202" s="28">
        <f>W202-X202</f>
        <v>-805</v>
      </c>
      <c r="G202" s="28">
        <f>Y202-Z202</f>
        <v>0</v>
      </c>
      <c r="H202" s="28"/>
      <c r="I202" s="28">
        <f>AC202-AD202</f>
        <v>-334</v>
      </c>
      <c r="J202" s="28"/>
      <c r="K202" s="28">
        <f t="shared" si="34"/>
        <v>8</v>
      </c>
      <c r="L202" s="39">
        <f t="shared" si="35"/>
        <v>95</v>
      </c>
      <c r="M202" s="39">
        <f t="shared" si="36"/>
        <v>0</v>
      </c>
      <c r="N202" s="39">
        <f t="shared" si="37"/>
        <v>0</v>
      </c>
      <c r="O202" s="40"/>
      <c r="P202" s="41"/>
      <c r="Q202" s="40">
        <v>6422</v>
      </c>
      <c r="R202" s="41">
        <v>7966</v>
      </c>
      <c r="S202" s="40"/>
      <c r="T202" s="41"/>
      <c r="U202" s="40"/>
      <c r="V202" s="41"/>
      <c r="W202" s="40">
        <v>39885</v>
      </c>
      <c r="X202" s="41">
        <v>40690</v>
      </c>
      <c r="Y202" s="40">
        <v>13663</v>
      </c>
      <c r="Z202" s="41">
        <v>13663</v>
      </c>
      <c r="AA202" s="40"/>
      <c r="AB202" s="41"/>
      <c r="AC202" s="40">
        <v>85637</v>
      </c>
      <c r="AD202" s="41">
        <v>85971</v>
      </c>
      <c r="AE202" s="40"/>
      <c r="AF202" s="41"/>
      <c r="AG202" s="40">
        <v>4534</v>
      </c>
      <c r="AH202" s="41">
        <v>4526</v>
      </c>
      <c r="AI202" s="40">
        <v>14356</v>
      </c>
      <c r="AJ202" s="41">
        <v>14261</v>
      </c>
      <c r="AK202" s="40">
        <v>2117</v>
      </c>
      <c r="AL202" s="41">
        <v>2117</v>
      </c>
      <c r="AM202" s="40">
        <v>40937</v>
      </c>
      <c r="AN202" s="41">
        <v>40937</v>
      </c>
      <c r="AQ202" s="50" t="e">
        <f>F202*信号概况!#REF!</f>
        <v>#REF!</v>
      </c>
      <c r="AR202" s="50" t="e">
        <f>G202*信号概况!#REF!</f>
        <v>#REF!</v>
      </c>
      <c r="AS202" s="51" t="e">
        <f>I202*信号概况!#REF!</f>
        <v>#REF!</v>
      </c>
      <c r="AT202" s="52" t="e">
        <f>E202*信号概况!#REF!</f>
        <v>#REF!</v>
      </c>
      <c r="AU202" s="52" t="e">
        <f t="shared" si="33"/>
        <v>#REF!</v>
      </c>
      <c r="AV202" s="53" t="e">
        <f>C202*信号概况!#REF!</f>
        <v>#REF!</v>
      </c>
      <c r="AW202" s="55" t="e">
        <f>F202*信号概况!#REF!</f>
        <v>#REF!</v>
      </c>
      <c r="AX202" s="56" t="e">
        <f t="shared" si="38"/>
        <v>#REF!</v>
      </c>
      <c r="AY202" s="53" t="e">
        <f>E202*信号概况!#REF!</f>
        <v>#REF!</v>
      </c>
      <c r="AZ202" s="55" t="e">
        <f>G202*信号概况!#REF!</f>
        <v>#REF!</v>
      </c>
      <c r="BA202" s="56" t="e">
        <f t="shared" si="39"/>
        <v>#REF!</v>
      </c>
    </row>
    <row r="203" ht="16.5" spans="1:53">
      <c r="A203" s="25">
        <v>43392</v>
      </c>
      <c r="B203" s="26"/>
      <c r="C203" s="26">
        <f>Q203-R203</f>
        <v>0</v>
      </c>
      <c r="D203" s="26"/>
      <c r="E203" s="26"/>
      <c r="F203" s="26">
        <f>W203-X203</f>
        <v>-169</v>
      </c>
      <c r="G203" s="26">
        <f>Y203-Z203</f>
        <v>0</v>
      </c>
      <c r="H203" s="26"/>
      <c r="I203" s="26">
        <f t="shared" ref="I203:I213" si="40">AC203-AD203</f>
        <v>-27</v>
      </c>
      <c r="J203" s="26"/>
      <c r="K203" s="26">
        <f t="shared" si="34"/>
        <v>-4</v>
      </c>
      <c r="L203" s="36">
        <f t="shared" si="35"/>
        <v>-20</v>
      </c>
      <c r="M203" s="36">
        <f t="shared" si="36"/>
        <v>0</v>
      </c>
      <c r="N203" s="36">
        <f t="shared" si="37"/>
        <v>0</v>
      </c>
      <c r="O203" s="37"/>
      <c r="P203" s="38"/>
      <c r="Q203" s="37">
        <v>7900</v>
      </c>
      <c r="R203" s="38">
        <v>7900</v>
      </c>
      <c r="S203" s="37"/>
      <c r="T203" s="38"/>
      <c r="U203" s="37"/>
      <c r="V203" s="38"/>
      <c r="W203" s="37">
        <v>40687</v>
      </c>
      <c r="X203" s="38">
        <v>40856</v>
      </c>
      <c r="Y203" s="37">
        <v>13689</v>
      </c>
      <c r="Z203" s="38">
        <v>13689</v>
      </c>
      <c r="AA203" s="37"/>
      <c r="AB203" s="38"/>
      <c r="AC203" s="37">
        <v>86228</v>
      </c>
      <c r="AD203" s="38">
        <v>86255</v>
      </c>
      <c r="AE203" s="37"/>
      <c r="AF203" s="38"/>
      <c r="AG203" s="37">
        <v>4545</v>
      </c>
      <c r="AH203" s="38">
        <v>4549</v>
      </c>
      <c r="AI203" s="37">
        <v>14278</v>
      </c>
      <c r="AJ203" s="38">
        <v>14298</v>
      </c>
      <c r="AK203" s="37">
        <v>2132</v>
      </c>
      <c r="AL203" s="38">
        <v>2132</v>
      </c>
      <c r="AM203" s="37">
        <v>40975</v>
      </c>
      <c r="AN203" s="38">
        <v>40975</v>
      </c>
      <c r="AQ203" s="50" t="e">
        <f>F203*信号概况!#REF!</f>
        <v>#REF!</v>
      </c>
      <c r="AR203" s="50" t="e">
        <f>G203*信号概况!#REF!</f>
        <v>#REF!</v>
      </c>
      <c r="AS203" s="51" t="e">
        <f>I203*信号概况!#REF!</f>
        <v>#REF!</v>
      </c>
      <c r="AT203" s="52" t="e">
        <f>E203*信号概况!#REF!</f>
        <v>#REF!</v>
      </c>
      <c r="AU203" s="52" t="e">
        <f t="shared" si="33"/>
        <v>#REF!</v>
      </c>
      <c r="AV203" s="53" t="e">
        <f>C203*信号概况!#REF!</f>
        <v>#REF!</v>
      </c>
      <c r="AW203" s="55" t="e">
        <f>F203*信号概况!#REF!</f>
        <v>#REF!</v>
      </c>
      <c r="AX203" s="56" t="e">
        <f t="shared" si="38"/>
        <v>#REF!</v>
      </c>
      <c r="AY203" s="53" t="e">
        <f>E203*信号概况!#REF!</f>
        <v>#REF!</v>
      </c>
      <c r="AZ203" s="55" t="e">
        <f>G203*信号概况!#REF!</f>
        <v>#REF!</v>
      </c>
      <c r="BA203" s="56" t="e">
        <f t="shared" si="39"/>
        <v>#REF!</v>
      </c>
    </row>
    <row r="204" s="22" customFormat="1" ht="16.5" spans="1:53">
      <c r="A204" s="27"/>
      <c r="B204" s="28"/>
      <c r="C204" s="30"/>
      <c r="D204" s="28"/>
      <c r="E204" s="28"/>
      <c r="F204" s="30"/>
      <c r="G204" s="30"/>
      <c r="H204" s="28"/>
      <c r="I204" s="28"/>
      <c r="J204" s="28"/>
      <c r="K204" s="28"/>
      <c r="L204" s="39"/>
      <c r="M204" s="39"/>
      <c r="N204" s="39"/>
      <c r="O204" s="40"/>
      <c r="P204" s="41"/>
      <c r="Q204" s="40"/>
      <c r="R204" s="41"/>
      <c r="S204" s="40"/>
      <c r="T204" s="41"/>
      <c r="U204" s="40"/>
      <c r="V204" s="41"/>
      <c r="W204" s="40"/>
      <c r="X204" s="41"/>
      <c r="Y204" s="40"/>
      <c r="Z204" s="41"/>
      <c r="AA204" s="40"/>
      <c r="AB204" s="41"/>
      <c r="AC204" s="40"/>
      <c r="AD204" s="41"/>
      <c r="AE204" s="40"/>
      <c r="AF204" s="41"/>
      <c r="AG204" s="40"/>
      <c r="AH204" s="41"/>
      <c r="AI204" s="40"/>
      <c r="AJ204" s="41"/>
      <c r="AK204" s="40"/>
      <c r="AL204" s="41"/>
      <c r="AM204" s="40"/>
      <c r="AN204" s="41"/>
      <c r="AQ204" s="50"/>
      <c r="AR204" s="50"/>
      <c r="AS204" s="51"/>
      <c r="AT204" s="52"/>
      <c r="AU204" s="52"/>
      <c r="AV204" s="53"/>
      <c r="AW204" s="55"/>
      <c r="AX204" s="56"/>
      <c r="AY204" s="53"/>
      <c r="AZ204" s="55"/>
      <c r="BA204" s="56"/>
    </row>
    <row r="205" ht="16.5" spans="1:53">
      <c r="A205" s="25">
        <v>43394</v>
      </c>
      <c r="B205" s="26"/>
      <c r="C205" s="26">
        <f t="shared" ref="C205:C210" si="41">Q205-R205</f>
        <v>0</v>
      </c>
      <c r="D205" s="26"/>
      <c r="E205" s="26"/>
      <c r="F205" s="26">
        <f t="shared" ref="F205:F210" si="42">W205-X205</f>
        <v>0</v>
      </c>
      <c r="G205" s="26">
        <f t="shared" ref="G205:G210" si="43">Y205-Z205</f>
        <v>0</v>
      </c>
      <c r="H205" s="26"/>
      <c r="I205" s="26">
        <f t="shared" si="40"/>
        <v>-89</v>
      </c>
      <c r="J205" s="26"/>
      <c r="K205" s="26">
        <f t="shared" si="34"/>
        <v>0</v>
      </c>
      <c r="L205" s="36">
        <f t="shared" si="35"/>
        <v>0</v>
      </c>
      <c r="M205" s="36">
        <f t="shared" si="36"/>
        <v>0</v>
      </c>
      <c r="N205" s="36">
        <f t="shared" si="37"/>
        <v>0</v>
      </c>
      <c r="O205" s="37"/>
      <c r="P205" s="38"/>
      <c r="Q205" s="37"/>
      <c r="R205" s="38"/>
      <c r="S205" s="37"/>
      <c r="T205" s="38"/>
      <c r="U205" s="37"/>
      <c r="V205" s="38"/>
      <c r="W205" s="37"/>
      <c r="X205" s="38"/>
      <c r="Y205" s="37"/>
      <c r="Z205" s="38"/>
      <c r="AA205" s="37"/>
      <c r="AB205" s="38"/>
      <c r="AC205" s="37">
        <v>86489</v>
      </c>
      <c r="AD205" s="38">
        <v>86578</v>
      </c>
      <c r="AE205" s="37"/>
      <c r="AF205" s="38"/>
      <c r="AG205" s="37"/>
      <c r="AH205" s="38"/>
      <c r="AI205" s="37"/>
      <c r="AJ205" s="38"/>
      <c r="AK205" s="37"/>
      <c r="AL205" s="38"/>
      <c r="AM205" s="37"/>
      <c r="AN205" s="38"/>
      <c r="AQ205" s="50" t="e">
        <f>F205*信号概况!#REF!</f>
        <v>#REF!</v>
      </c>
      <c r="AR205" s="50" t="e">
        <f>G205*信号概况!#REF!</f>
        <v>#REF!</v>
      </c>
      <c r="AS205" s="51" t="e">
        <f>I205*信号概况!#REF!</f>
        <v>#REF!</v>
      </c>
      <c r="AT205" s="52" t="e">
        <f>E205*信号概况!#REF!</f>
        <v>#REF!</v>
      </c>
      <c r="AU205" s="52" t="e">
        <f t="shared" si="33"/>
        <v>#REF!</v>
      </c>
      <c r="AV205" s="53" t="e">
        <f>C205*信号概况!#REF!</f>
        <v>#REF!</v>
      </c>
      <c r="AW205" s="55" t="e">
        <f>F205*信号概况!#REF!</f>
        <v>#REF!</v>
      </c>
      <c r="AX205" s="56" t="e">
        <f t="shared" si="38"/>
        <v>#REF!</v>
      </c>
      <c r="AY205" s="53" t="e">
        <f>E205*信号概况!#REF!</f>
        <v>#REF!</v>
      </c>
      <c r="AZ205" s="55" t="e">
        <f>G205*信号概况!#REF!</f>
        <v>#REF!</v>
      </c>
      <c r="BA205" s="56" t="e">
        <f t="shared" si="39"/>
        <v>#REF!</v>
      </c>
    </row>
    <row r="206" s="22" customFormat="1" ht="16.5" spans="1:53">
      <c r="A206" s="27">
        <v>43395</v>
      </c>
      <c r="B206" s="28"/>
      <c r="C206" s="30">
        <f t="shared" si="41"/>
        <v>-2230</v>
      </c>
      <c r="D206" s="28"/>
      <c r="E206" s="28"/>
      <c r="F206" s="30">
        <f t="shared" si="42"/>
        <v>-260</v>
      </c>
      <c r="G206" s="30">
        <f t="shared" si="43"/>
        <v>-29</v>
      </c>
      <c r="H206" s="28"/>
      <c r="I206" s="28">
        <f t="shared" si="40"/>
        <v>-526</v>
      </c>
      <c r="J206" s="28"/>
      <c r="K206" s="28">
        <f t="shared" si="34"/>
        <v>-22</v>
      </c>
      <c r="L206" s="39">
        <f t="shared" si="35"/>
        <v>-3</v>
      </c>
      <c r="M206" s="39">
        <f t="shared" si="36"/>
        <v>0</v>
      </c>
      <c r="N206" s="39">
        <f t="shared" si="37"/>
        <v>0</v>
      </c>
      <c r="O206" s="40"/>
      <c r="P206" s="41"/>
      <c r="Q206" s="40">
        <v>5282</v>
      </c>
      <c r="R206" s="41">
        <v>7512</v>
      </c>
      <c r="S206" s="40"/>
      <c r="T206" s="41"/>
      <c r="U206" s="40"/>
      <c r="V206" s="41"/>
      <c r="W206" s="40">
        <v>41149</v>
      </c>
      <c r="X206" s="41">
        <v>41409</v>
      </c>
      <c r="Y206" s="40">
        <v>13710</v>
      </c>
      <c r="Z206" s="41">
        <v>13739</v>
      </c>
      <c r="AA206" s="40"/>
      <c r="AB206" s="41"/>
      <c r="AC206" s="40">
        <v>86136</v>
      </c>
      <c r="AD206" s="41">
        <v>86662</v>
      </c>
      <c r="AE206" s="40"/>
      <c r="AF206" s="41"/>
      <c r="AG206" s="40">
        <v>4588</v>
      </c>
      <c r="AH206" s="41">
        <v>4610</v>
      </c>
      <c r="AI206" s="40">
        <v>14245</v>
      </c>
      <c r="AJ206" s="41">
        <v>14248</v>
      </c>
      <c r="AK206" s="40">
        <v>2194</v>
      </c>
      <c r="AL206" s="41">
        <v>2194</v>
      </c>
      <c r="AM206" s="40">
        <v>41368</v>
      </c>
      <c r="AN206" s="41">
        <v>41368</v>
      </c>
      <c r="AQ206" s="50" t="e">
        <f>F206*信号概况!#REF!</f>
        <v>#REF!</v>
      </c>
      <c r="AR206" s="50" t="e">
        <f>G206*信号概况!#REF!</f>
        <v>#REF!</v>
      </c>
      <c r="AS206" s="51" t="e">
        <f>I206*信号概况!#REF!</f>
        <v>#REF!</v>
      </c>
      <c r="AT206" s="52" t="e">
        <f>E206*信号概况!#REF!</f>
        <v>#REF!</v>
      </c>
      <c r="AU206" s="52" t="e">
        <f t="shared" si="33"/>
        <v>#REF!</v>
      </c>
      <c r="AV206" s="53" t="e">
        <f>C206*信号概况!#REF!</f>
        <v>#REF!</v>
      </c>
      <c r="AW206" s="55" t="e">
        <f>F206*信号概况!#REF!</f>
        <v>#REF!</v>
      </c>
      <c r="AX206" s="56" t="e">
        <f t="shared" si="38"/>
        <v>#REF!</v>
      </c>
      <c r="AY206" s="53" t="e">
        <f>E206*信号概况!#REF!</f>
        <v>#REF!</v>
      </c>
      <c r="AZ206" s="55" t="e">
        <f>G206*信号概况!#REF!</f>
        <v>#REF!</v>
      </c>
      <c r="BA206" s="56" t="e">
        <f t="shared" si="39"/>
        <v>#REF!</v>
      </c>
    </row>
    <row r="207" ht="16.5" spans="1:53">
      <c r="A207" s="25">
        <v>43396</v>
      </c>
      <c r="B207" s="26"/>
      <c r="C207" s="29">
        <f t="shared" si="41"/>
        <v>-967</v>
      </c>
      <c r="D207" s="26"/>
      <c r="E207" s="26"/>
      <c r="F207" s="29">
        <f t="shared" si="42"/>
        <v>-450</v>
      </c>
      <c r="G207" s="29">
        <f t="shared" si="43"/>
        <v>-75</v>
      </c>
      <c r="H207" s="26"/>
      <c r="I207" s="26">
        <f t="shared" si="40"/>
        <v>-816</v>
      </c>
      <c r="J207" s="26"/>
      <c r="K207" s="26">
        <f t="shared" si="34"/>
        <v>0</v>
      </c>
      <c r="L207" s="36">
        <f t="shared" si="35"/>
        <v>10</v>
      </c>
      <c r="M207" s="36">
        <f t="shared" si="36"/>
        <v>0</v>
      </c>
      <c r="N207" s="36">
        <f t="shared" si="37"/>
        <v>0</v>
      </c>
      <c r="O207" s="37"/>
      <c r="P207" s="38"/>
      <c r="Q207" s="37">
        <v>6312</v>
      </c>
      <c r="R207" s="38">
        <v>7279</v>
      </c>
      <c r="S207" s="37"/>
      <c r="T207" s="38"/>
      <c r="U207" s="37"/>
      <c r="V207" s="38"/>
      <c r="W207" s="37">
        <v>41031</v>
      </c>
      <c r="X207" s="38">
        <v>41481</v>
      </c>
      <c r="Y207" s="37">
        <v>13672</v>
      </c>
      <c r="Z207" s="38">
        <v>13747</v>
      </c>
      <c r="AA207" s="37"/>
      <c r="AB207" s="38"/>
      <c r="AC207" s="37">
        <v>86005</v>
      </c>
      <c r="AD207" s="38">
        <v>86821</v>
      </c>
      <c r="AE207" s="37"/>
      <c r="AF207" s="38"/>
      <c r="AG207" s="37">
        <v>4603</v>
      </c>
      <c r="AH207" s="38">
        <v>4603</v>
      </c>
      <c r="AI207" s="37">
        <v>14182</v>
      </c>
      <c r="AJ207" s="38">
        <v>14172</v>
      </c>
      <c r="AK207" s="37">
        <v>2235</v>
      </c>
      <c r="AL207" s="38">
        <v>2235</v>
      </c>
      <c r="AM207" s="37"/>
      <c r="AN207" s="38"/>
      <c r="AQ207" s="50" t="e">
        <f>F207*信号概况!#REF!</f>
        <v>#REF!</v>
      </c>
      <c r="AR207" s="50" t="e">
        <f>G207*信号概况!#REF!</f>
        <v>#REF!</v>
      </c>
      <c r="AS207" s="51" t="e">
        <f>I207*信号概况!#REF!</f>
        <v>#REF!</v>
      </c>
      <c r="AT207" s="52" t="e">
        <f>E207*信号概况!#REF!</f>
        <v>#REF!</v>
      </c>
      <c r="AU207" s="52" t="e">
        <f t="shared" si="33"/>
        <v>#REF!</v>
      </c>
      <c r="AV207" s="53" t="e">
        <f>C207*信号概况!#REF!</f>
        <v>#REF!</v>
      </c>
      <c r="AW207" s="55" t="e">
        <f>F207*信号概况!#REF!</f>
        <v>#REF!</v>
      </c>
      <c r="AX207" s="56" t="e">
        <f t="shared" si="38"/>
        <v>#REF!</v>
      </c>
      <c r="AY207" s="53" t="e">
        <f>E207*信号概况!#REF!</f>
        <v>#REF!</v>
      </c>
      <c r="AZ207" s="55" t="e">
        <f>G207*信号概况!#REF!</f>
        <v>#REF!</v>
      </c>
      <c r="BA207" s="56" t="e">
        <f t="shared" si="39"/>
        <v>#REF!</v>
      </c>
    </row>
    <row r="208" s="22" customFormat="1" ht="16.5" spans="1:53">
      <c r="A208" s="27">
        <v>43397</v>
      </c>
      <c r="B208" s="28"/>
      <c r="C208" s="28">
        <f t="shared" si="41"/>
        <v>-2881</v>
      </c>
      <c r="D208" s="28"/>
      <c r="E208" s="28"/>
      <c r="F208" s="28">
        <f t="shared" si="42"/>
        <v>-1482</v>
      </c>
      <c r="G208" s="28">
        <f t="shared" si="43"/>
        <v>-114</v>
      </c>
      <c r="H208" s="28"/>
      <c r="I208" s="28">
        <f t="shared" si="40"/>
        <v>-4454</v>
      </c>
      <c r="J208" s="28"/>
      <c r="K208" s="28">
        <f t="shared" si="34"/>
        <v>-24</v>
      </c>
      <c r="L208" s="39">
        <f t="shared" si="35"/>
        <v>42</v>
      </c>
      <c r="M208" s="39">
        <f t="shared" si="36"/>
        <v>0</v>
      </c>
      <c r="N208" s="39">
        <f t="shared" si="37"/>
        <v>0</v>
      </c>
      <c r="O208" s="40"/>
      <c r="P208" s="41"/>
      <c r="Q208" s="40">
        <v>4147</v>
      </c>
      <c r="R208" s="41">
        <v>7028</v>
      </c>
      <c r="S208" s="40"/>
      <c r="T208" s="41"/>
      <c r="U208" s="40"/>
      <c r="V208" s="41"/>
      <c r="W208" s="40">
        <v>40346</v>
      </c>
      <c r="X208" s="41">
        <v>41828</v>
      </c>
      <c r="Y208" s="40">
        <v>13669</v>
      </c>
      <c r="Z208" s="41">
        <v>13783</v>
      </c>
      <c r="AA208" s="40"/>
      <c r="AB208" s="41"/>
      <c r="AC208" s="40">
        <v>81942</v>
      </c>
      <c r="AD208" s="41">
        <v>86396</v>
      </c>
      <c r="AE208" s="40"/>
      <c r="AF208" s="41"/>
      <c r="AG208" s="40">
        <v>4484</v>
      </c>
      <c r="AH208" s="41">
        <v>4508</v>
      </c>
      <c r="AI208" s="40">
        <v>14254</v>
      </c>
      <c r="AJ208" s="41">
        <v>14212</v>
      </c>
      <c r="AK208" s="40">
        <v>2219</v>
      </c>
      <c r="AL208" s="41">
        <v>2219</v>
      </c>
      <c r="AM208" s="40">
        <v>43556</v>
      </c>
      <c r="AN208" s="41">
        <v>43556</v>
      </c>
      <c r="AQ208" s="50" t="e">
        <f>F208*信号概况!#REF!</f>
        <v>#REF!</v>
      </c>
      <c r="AR208" s="50" t="e">
        <f>G208*信号概况!#REF!</f>
        <v>#REF!</v>
      </c>
      <c r="AS208" s="51" t="e">
        <f>I208*信号概况!#REF!</f>
        <v>#REF!</v>
      </c>
      <c r="AT208" s="52" t="e">
        <f>E208*信号概况!#REF!</f>
        <v>#REF!</v>
      </c>
      <c r="AU208" s="52" t="e">
        <f t="shared" si="33"/>
        <v>#REF!</v>
      </c>
      <c r="AV208" s="53" t="e">
        <f>C208*信号概况!#REF!</f>
        <v>#REF!</v>
      </c>
      <c r="AW208" s="55" t="e">
        <f>F208*信号概况!#REF!</f>
        <v>#REF!</v>
      </c>
      <c r="AX208" s="56" t="e">
        <f t="shared" si="38"/>
        <v>#REF!</v>
      </c>
      <c r="AY208" s="53" t="e">
        <f>E208*信号概况!#REF!</f>
        <v>#REF!</v>
      </c>
      <c r="AZ208" s="55" t="e">
        <f>G208*信号概况!#REF!</f>
        <v>#REF!</v>
      </c>
      <c r="BA208" s="56" t="e">
        <f t="shared" si="39"/>
        <v>#REF!</v>
      </c>
    </row>
    <row r="209" ht="16.5" spans="1:53">
      <c r="A209" s="25">
        <v>43398</v>
      </c>
      <c r="B209" s="26"/>
      <c r="C209" s="29">
        <f t="shared" si="41"/>
        <v>-2852</v>
      </c>
      <c r="D209" s="26"/>
      <c r="E209" s="26"/>
      <c r="F209" s="29">
        <f t="shared" si="42"/>
        <v>0</v>
      </c>
      <c r="G209" s="29">
        <f t="shared" si="43"/>
        <v>0</v>
      </c>
      <c r="H209" s="26"/>
      <c r="I209" s="26">
        <f t="shared" si="40"/>
        <v>-6491</v>
      </c>
      <c r="J209" s="26"/>
      <c r="K209" s="26">
        <f t="shared" si="34"/>
        <v>-18</v>
      </c>
      <c r="L209" s="36">
        <f t="shared" si="35"/>
        <v>0</v>
      </c>
      <c r="M209" s="36">
        <f t="shared" si="36"/>
        <v>0</v>
      </c>
      <c r="N209" s="36">
        <f t="shared" si="37"/>
        <v>0</v>
      </c>
      <c r="O209" s="37"/>
      <c r="P209" s="38"/>
      <c r="Q209" s="37">
        <v>3418</v>
      </c>
      <c r="R209" s="38">
        <v>6270</v>
      </c>
      <c r="S209" s="37"/>
      <c r="T209" s="38"/>
      <c r="U209" s="37"/>
      <c r="V209" s="38"/>
      <c r="W209" s="37">
        <v>42505</v>
      </c>
      <c r="X209" s="38">
        <v>42505</v>
      </c>
      <c r="Y209" s="37">
        <v>13851</v>
      </c>
      <c r="Z209" s="38">
        <v>13851</v>
      </c>
      <c r="AA209" s="37"/>
      <c r="AB209" s="38"/>
      <c r="AC209" s="37">
        <v>79974</v>
      </c>
      <c r="AD209" s="38">
        <v>86465</v>
      </c>
      <c r="AE209" s="37"/>
      <c r="AF209" s="38"/>
      <c r="AG209" s="37">
        <v>4476</v>
      </c>
      <c r="AH209" s="38">
        <v>4494</v>
      </c>
      <c r="AI209" s="37">
        <v>14261</v>
      </c>
      <c r="AJ209" s="38">
        <v>14261</v>
      </c>
      <c r="AK209" s="37">
        <v>2223</v>
      </c>
      <c r="AL209" s="38">
        <v>2223</v>
      </c>
      <c r="AM209" s="37"/>
      <c r="AN209" s="38"/>
      <c r="AQ209" s="50" t="e">
        <f>F209*信号概况!#REF!</f>
        <v>#REF!</v>
      </c>
      <c r="AR209" s="50" t="e">
        <f>G209*信号概况!#REF!</f>
        <v>#REF!</v>
      </c>
      <c r="AS209" s="51" t="e">
        <f>I209*信号概况!#REF!</f>
        <v>#REF!</v>
      </c>
      <c r="AT209" s="52" t="e">
        <f>E209*信号概况!#REF!</f>
        <v>#REF!</v>
      </c>
      <c r="AU209" s="52" t="e">
        <f t="shared" si="33"/>
        <v>#REF!</v>
      </c>
      <c r="AV209" s="53" t="e">
        <f>C209*信号概况!#REF!</f>
        <v>#REF!</v>
      </c>
      <c r="AW209" s="55" t="e">
        <f>F209*信号概况!#REF!</f>
        <v>#REF!</v>
      </c>
      <c r="AX209" s="56" t="e">
        <f t="shared" si="38"/>
        <v>#REF!</v>
      </c>
      <c r="AY209" s="53" t="e">
        <f>E209*信号概况!#REF!</f>
        <v>#REF!</v>
      </c>
      <c r="AZ209" s="55" t="e">
        <f>G209*信号概况!#REF!</f>
        <v>#REF!</v>
      </c>
      <c r="BA209" s="56" t="e">
        <f t="shared" si="39"/>
        <v>#REF!</v>
      </c>
    </row>
    <row r="210" s="22" customFormat="1" ht="16.5" spans="1:53">
      <c r="A210" s="27">
        <v>43399</v>
      </c>
      <c r="B210" s="28"/>
      <c r="C210" s="30">
        <f t="shared" si="41"/>
        <v>-965</v>
      </c>
      <c r="D210" s="28"/>
      <c r="E210" s="28"/>
      <c r="F210" s="30">
        <f t="shared" si="42"/>
        <v>-1584</v>
      </c>
      <c r="G210" s="30">
        <f t="shared" si="43"/>
        <v>2</v>
      </c>
      <c r="H210" s="28"/>
      <c r="I210" s="28">
        <f t="shared" si="40"/>
        <v>-6050</v>
      </c>
      <c r="J210" s="28"/>
      <c r="K210" s="28">
        <f t="shared" si="34"/>
        <v>19</v>
      </c>
      <c r="L210" s="39">
        <f t="shared" si="35"/>
        <v>0</v>
      </c>
      <c r="M210" s="39">
        <f t="shared" si="36"/>
        <v>0</v>
      </c>
      <c r="N210" s="39">
        <f t="shared" si="37"/>
        <v>0</v>
      </c>
      <c r="O210" s="40"/>
      <c r="P210" s="41"/>
      <c r="Q210" s="40">
        <v>3423</v>
      </c>
      <c r="R210" s="41">
        <v>4388</v>
      </c>
      <c r="S210" s="40"/>
      <c r="T210" s="41"/>
      <c r="U210" s="40"/>
      <c r="V210" s="41"/>
      <c r="W210" s="40">
        <v>41176</v>
      </c>
      <c r="X210" s="41">
        <v>42760</v>
      </c>
      <c r="Y210" s="40">
        <v>13923</v>
      </c>
      <c r="Z210" s="41">
        <v>13921</v>
      </c>
      <c r="AA210" s="40"/>
      <c r="AB210" s="41"/>
      <c r="AC210" s="40">
        <v>80503</v>
      </c>
      <c r="AD210" s="41">
        <v>86553</v>
      </c>
      <c r="AE210" s="40"/>
      <c r="AF210" s="41"/>
      <c r="AG210" s="40">
        <v>4512</v>
      </c>
      <c r="AH210" s="41">
        <v>4493</v>
      </c>
      <c r="AI210" s="40"/>
      <c r="AJ210" s="41"/>
      <c r="AK210" s="40">
        <v>2241</v>
      </c>
      <c r="AL210" s="41">
        <v>2241</v>
      </c>
      <c r="AM210" s="40">
        <v>43844</v>
      </c>
      <c r="AN210" s="41">
        <v>43844</v>
      </c>
      <c r="AQ210" s="50" t="e">
        <f>F210*信号概况!#REF!</f>
        <v>#REF!</v>
      </c>
      <c r="AR210" s="50" t="e">
        <f>G210*信号概况!#REF!</f>
        <v>#REF!</v>
      </c>
      <c r="AS210" s="51" t="e">
        <f>I210*信号概况!#REF!</f>
        <v>#REF!</v>
      </c>
      <c r="AT210" s="52" t="e">
        <f>E210*信号概况!#REF!</f>
        <v>#REF!</v>
      </c>
      <c r="AU210" s="52" t="e">
        <f t="shared" si="33"/>
        <v>#REF!</v>
      </c>
      <c r="AV210" s="53" t="e">
        <f>C210*信号概况!#REF!</f>
        <v>#REF!</v>
      </c>
      <c r="AW210" s="55" t="e">
        <f>F210*信号概况!#REF!</f>
        <v>#REF!</v>
      </c>
      <c r="AX210" s="56" t="e">
        <f t="shared" si="38"/>
        <v>#REF!</v>
      </c>
      <c r="AY210" s="53" t="e">
        <f>E210*信号概况!#REF!</f>
        <v>#REF!</v>
      </c>
      <c r="AZ210" s="55" t="e">
        <f>G210*信号概况!#REF!</f>
        <v>#REF!</v>
      </c>
      <c r="BA210" s="56" t="e">
        <f t="shared" si="39"/>
        <v>#REF!</v>
      </c>
    </row>
    <row r="211" ht="16.5" spans="1:53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36"/>
      <c r="M211" s="36"/>
      <c r="N211" s="36"/>
      <c r="O211" s="37"/>
      <c r="P211" s="38"/>
      <c r="Q211" s="37"/>
      <c r="R211" s="38"/>
      <c r="S211" s="37"/>
      <c r="T211" s="38"/>
      <c r="U211" s="37"/>
      <c r="V211" s="38"/>
      <c r="W211" s="37"/>
      <c r="X211" s="38"/>
      <c r="Y211" s="44"/>
      <c r="Z211" s="57"/>
      <c r="AA211" s="37"/>
      <c r="AB211" s="38"/>
      <c r="AC211" s="37"/>
      <c r="AD211" s="38"/>
      <c r="AE211" s="37"/>
      <c r="AF211" s="38"/>
      <c r="AG211" s="37"/>
      <c r="AH211" s="38"/>
      <c r="AI211" s="37"/>
      <c r="AJ211" s="38"/>
      <c r="AK211" s="37"/>
      <c r="AL211" s="38"/>
      <c r="AM211" s="37"/>
      <c r="AN211" s="38"/>
      <c r="AQ211" s="50"/>
      <c r="AR211" s="50"/>
      <c r="AS211" s="51"/>
      <c r="AT211" s="52"/>
      <c r="AU211" s="52"/>
      <c r="AV211" s="53"/>
      <c r="AW211" s="55"/>
      <c r="AX211" s="56"/>
      <c r="AY211" s="53"/>
      <c r="AZ211" s="55"/>
      <c r="BA211" s="56"/>
    </row>
    <row r="212" s="22" customFormat="1" ht="16.5" spans="1:53">
      <c r="A212" s="27"/>
      <c r="B212" s="28"/>
      <c r="C212" s="30"/>
      <c r="D212" s="28"/>
      <c r="E212" s="28"/>
      <c r="F212" s="30"/>
      <c r="G212" s="30"/>
      <c r="H212" s="28"/>
      <c r="I212" s="28"/>
      <c r="J212" s="28"/>
      <c r="K212" s="28"/>
      <c r="L212" s="39"/>
      <c r="M212" s="39"/>
      <c r="N212" s="39"/>
      <c r="O212" s="40"/>
      <c r="P212" s="41"/>
      <c r="Q212" s="40"/>
      <c r="R212" s="41"/>
      <c r="S212" s="40"/>
      <c r="T212" s="41"/>
      <c r="U212" s="40"/>
      <c r="V212" s="41"/>
      <c r="W212" s="40"/>
      <c r="X212" s="41"/>
      <c r="Y212" s="40"/>
      <c r="Z212" s="41"/>
      <c r="AA212" s="40"/>
      <c r="AB212" s="41"/>
      <c r="AC212" s="40"/>
      <c r="AD212" s="41"/>
      <c r="AE212" s="40"/>
      <c r="AF212" s="41"/>
      <c r="AG212" s="40"/>
      <c r="AH212" s="41"/>
      <c r="AI212" s="40"/>
      <c r="AJ212" s="41"/>
      <c r="AK212" s="40"/>
      <c r="AL212" s="41"/>
      <c r="AM212" s="40"/>
      <c r="AN212" s="41"/>
      <c r="AQ212" s="50"/>
      <c r="AR212" s="50"/>
      <c r="AS212" s="51"/>
      <c r="AT212" s="52"/>
      <c r="AU212" s="52"/>
      <c r="AV212" s="53"/>
      <c r="AW212" s="55"/>
      <c r="AX212" s="56"/>
      <c r="AY212" s="53"/>
      <c r="AZ212" s="55"/>
      <c r="BA212" s="56"/>
    </row>
    <row r="213" ht="16.5" spans="1:53">
      <c r="A213" s="25">
        <v>43402</v>
      </c>
      <c r="B213" s="26"/>
      <c r="C213" s="29">
        <f>Q213-R213</f>
        <v>-1418</v>
      </c>
      <c r="D213" s="26"/>
      <c r="E213" s="26"/>
      <c r="F213" s="29">
        <f>W213-X213</f>
        <v>-263</v>
      </c>
      <c r="G213" s="29">
        <f>Y213-Z213</f>
        <v>0</v>
      </c>
      <c r="H213" s="26"/>
      <c r="I213" s="26">
        <f t="shared" si="40"/>
        <v>-7754</v>
      </c>
      <c r="J213" s="26"/>
      <c r="K213" s="26">
        <f t="shared" si="34"/>
        <v>3</v>
      </c>
      <c r="L213" s="36">
        <f t="shared" si="35"/>
        <v>0</v>
      </c>
      <c r="M213" s="36">
        <f t="shared" si="36"/>
        <v>0</v>
      </c>
      <c r="N213" s="36">
        <f t="shared" si="37"/>
        <v>0</v>
      </c>
      <c r="O213" s="37"/>
      <c r="P213" s="38"/>
      <c r="Q213" s="37">
        <v>3013</v>
      </c>
      <c r="R213" s="38">
        <v>4431</v>
      </c>
      <c r="S213" s="37"/>
      <c r="T213" s="38"/>
      <c r="U213" s="37"/>
      <c r="V213" s="38"/>
      <c r="W213" s="37">
        <v>42784</v>
      </c>
      <c r="X213" s="38">
        <v>43047</v>
      </c>
      <c r="Y213" s="37">
        <v>13950</v>
      </c>
      <c r="Z213" s="38">
        <v>13950</v>
      </c>
      <c r="AA213" s="37"/>
      <c r="AB213" s="38"/>
      <c r="AC213" s="37">
        <v>79053</v>
      </c>
      <c r="AD213" s="38">
        <v>86807</v>
      </c>
      <c r="AE213" s="37"/>
      <c r="AF213" s="38"/>
      <c r="AG213" s="37">
        <v>4518</v>
      </c>
      <c r="AH213" s="38">
        <v>4515</v>
      </c>
      <c r="AI213" s="37"/>
      <c r="AJ213" s="38"/>
      <c r="AK213" s="37">
        <v>2235</v>
      </c>
      <c r="AL213" s="38">
        <v>2235</v>
      </c>
      <c r="AM213" s="37"/>
      <c r="AN213" s="38"/>
      <c r="AQ213" s="50" t="e">
        <f>F213*信号概况!#REF!</f>
        <v>#REF!</v>
      </c>
      <c r="AR213" s="50" t="e">
        <f>G213*信号概况!#REF!</f>
        <v>#REF!</v>
      </c>
      <c r="AS213" s="51" t="e">
        <f>I213*信号概况!#REF!</f>
        <v>#REF!</v>
      </c>
      <c r="AT213" s="52" t="e">
        <f>E213*信号概况!#REF!</f>
        <v>#REF!</v>
      </c>
      <c r="AU213" s="52" t="e">
        <f t="shared" si="33"/>
        <v>#REF!</v>
      </c>
      <c r="AV213" s="53" t="e">
        <f>C213*信号概况!#REF!</f>
        <v>#REF!</v>
      </c>
      <c r="AW213" s="55" t="e">
        <f>F213*信号概况!#REF!</f>
        <v>#REF!</v>
      </c>
      <c r="AX213" s="56" t="e">
        <f t="shared" si="38"/>
        <v>#REF!</v>
      </c>
      <c r="AY213" s="53" t="e">
        <f>E213*信号概况!#REF!</f>
        <v>#REF!</v>
      </c>
      <c r="AZ213" s="55" t="e">
        <f>G213*信号概况!#REF!</f>
        <v>#REF!</v>
      </c>
      <c r="BA213" s="56" t="e">
        <f t="shared" si="39"/>
        <v>#REF!</v>
      </c>
    </row>
    <row r="214" s="22" customFormat="1" ht="16.5" spans="1:53">
      <c r="A214" s="27">
        <v>43403</v>
      </c>
      <c r="B214" s="28"/>
      <c r="C214" s="28">
        <f>Q214-R214</f>
        <v>-837</v>
      </c>
      <c r="D214" s="28"/>
      <c r="E214" s="28"/>
      <c r="F214" s="28">
        <f>W214-X214</f>
        <v>-631</v>
      </c>
      <c r="G214" s="28">
        <f>Y214-Z214</f>
        <v>-62</v>
      </c>
      <c r="H214" s="28"/>
      <c r="I214" s="28">
        <f t="shared" si="8"/>
        <v>-17</v>
      </c>
      <c r="J214" s="28"/>
      <c r="K214" s="28">
        <f t="shared" si="34"/>
        <v>-13</v>
      </c>
      <c r="L214" s="39">
        <f t="shared" si="35"/>
        <v>0</v>
      </c>
      <c r="M214" s="39">
        <f t="shared" si="36"/>
        <v>0</v>
      </c>
      <c r="N214" s="39">
        <f t="shared" si="37"/>
        <v>0</v>
      </c>
      <c r="O214" s="40"/>
      <c r="P214" s="41"/>
      <c r="Q214" s="40">
        <v>7083</v>
      </c>
      <c r="R214" s="41">
        <v>7920</v>
      </c>
      <c r="S214" s="40"/>
      <c r="T214" s="41"/>
      <c r="U214" s="40"/>
      <c r="V214" s="41"/>
      <c r="W214" s="40">
        <v>42680</v>
      </c>
      <c r="X214" s="41">
        <v>43311</v>
      </c>
      <c r="Y214" s="40">
        <v>13916</v>
      </c>
      <c r="Z214" s="41">
        <v>13978</v>
      </c>
      <c r="AA214" s="40"/>
      <c r="AB214" s="41"/>
      <c r="AC214" s="40">
        <v>76870</v>
      </c>
      <c r="AD214" s="41">
        <v>76887</v>
      </c>
      <c r="AE214" s="40"/>
      <c r="AF214" s="41"/>
      <c r="AG214" s="40">
        <v>4502</v>
      </c>
      <c r="AH214" s="41">
        <v>4515</v>
      </c>
      <c r="AI214" s="40">
        <v>14231</v>
      </c>
      <c r="AJ214" s="41">
        <v>14231</v>
      </c>
      <c r="AK214" s="40">
        <v>2225</v>
      </c>
      <c r="AL214" s="41">
        <v>2225</v>
      </c>
      <c r="AM214" s="40"/>
      <c r="AN214" s="41"/>
      <c r="AQ214" s="50" t="e">
        <f>F214*信号概况!#REF!</f>
        <v>#REF!</v>
      </c>
      <c r="AR214" s="50" t="e">
        <f>G214*信号概况!#REF!</f>
        <v>#REF!</v>
      </c>
      <c r="AS214" s="51" t="e">
        <f>I214*信号概况!#REF!</f>
        <v>#REF!</v>
      </c>
      <c r="AT214" s="52" t="e">
        <f>E214*信号概况!#REF!</f>
        <v>#REF!</v>
      </c>
      <c r="AU214" s="52" t="e">
        <f t="shared" si="33"/>
        <v>#REF!</v>
      </c>
      <c r="AV214" s="53" t="e">
        <f>C214*信号概况!#REF!</f>
        <v>#REF!</v>
      </c>
      <c r="AW214" s="55" t="e">
        <f>F214*信号概况!#REF!</f>
        <v>#REF!</v>
      </c>
      <c r="AX214" s="56" t="e">
        <f t="shared" si="38"/>
        <v>#REF!</v>
      </c>
      <c r="AY214" s="53" t="e">
        <f>E214*信号概况!#REF!</f>
        <v>#REF!</v>
      </c>
      <c r="AZ214" s="55" t="e">
        <f>G214*信号概况!#REF!</f>
        <v>#REF!</v>
      </c>
      <c r="BA214" s="56" t="e">
        <f t="shared" si="39"/>
        <v>#REF!</v>
      </c>
    </row>
    <row r="215" ht="16.5" spans="1:53">
      <c r="A215" s="25">
        <v>43404</v>
      </c>
      <c r="B215" s="26"/>
      <c r="C215" s="29">
        <f>Q215-R215</f>
        <v>-1738</v>
      </c>
      <c r="D215" s="26"/>
      <c r="E215" s="26"/>
      <c r="F215" s="29">
        <f>W215-X215</f>
        <v>-198</v>
      </c>
      <c r="G215" s="29">
        <f>Y215-Z215</f>
        <v>0</v>
      </c>
      <c r="H215" s="26"/>
      <c r="I215" s="26">
        <f t="shared" si="8"/>
        <v>-276</v>
      </c>
      <c r="J215" s="26"/>
      <c r="K215" s="26">
        <f t="shared" si="34"/>
        <v>9</v>
      </c>
      <c r="L215" s="36">
        <f t="shared" si="35"/>
        <v>0</v>
      </c>
      <c r="M215" s="36">
        <f t="shared" si="36"/>
        <v>0</v>
      </c>
      <c r="N215" s="36">
        <f t="shared" si="37"/>
        <v>0</v>
      </c>
      <c r="O215" s="37"/>
      <c r="P215" s="38"/>
      <c r="Q215" s="37">
        <v>5998</v>
      </c>
      <c r="R215" s="38">
        <v>7736</v>
      </c>
      <c r="S215" s="37"/>
      <c r="T215" s="38"/>
      <c r="U215" s="37"/>
      <c r="V215" s="38"/>
      <c r="W215" s="37">
        <v>43523</v>
      </c>
      <c r="X215" s="38">
        <v>43721</v>
      </c>
      <c r="Y215" s="37">
        <v>14027</v>
      </c>
      <c r="Z215" s="38">
        <v>14027</v>
      </c>
      <c r="AA215" s="37"/>
      <c r="AB215" s="38"/>
      <c r="AC215" s="37">
        <v>76734</v>
      </c>
      <c r="AD215" s="38">
        <v>77010</v>
      </c>
      <c r="AE215" s="37"/>
      <c r="AF215" s="38"/>
      <c r="AG215" s="37">
        <v>4534</v>
      </c>
      <c r="AH215" s="38">
        <v>4525</v>
      </c>
      <c r="AI215" s="37">
        <v>14204</v>
      </c>
      <c r="AJ215" s="38">
        <v>14204</v>
      </c>
      <c r="AK215" s="37">
        <v>2222</v>
      </c>
      <c r="AL215" s="38">
        <v>2222</v>
      </c>
      <c r="AM215" s="37">
        <v>43953</v>
      </c>
      <c r="AN215" s="38">
        <v>43953</v>
      </c>
      <c r="AQ215" s="50" t="e">
        <f>F215*信号概况!#REF!</f>
        <v>#REF!</v>
      </c>
      <c r="AR215" s="50" t="e">
        <f>G215*信号概况!#REF!</f>
        <v>#REF!</v>
      </c>
      <c r="AS215" s="51" t="e">
        <f>I215*信号概况!#REF!</f>
        <v>#REF!</v>
      </c>
      <c r="AT215" s="52" t="e">
        <f>E215*信号概况!#REF!</f>
        <v>#REF!</v>
      </c>
      <c r="AU215" s="52" t="e">
        <f t="shared" si="33"/>
        <v>#REF!</v>
      </c>
      <c r="AV215" s="53" t="e">
        <f>C215*信号概况!#REF!</f>
        <v>#REF!</v>
      </c>
      <c r="AW215" s="55" t="e">
        <f>F215*信号概况!#REF!</f>
        <v>#REF!</v>
      </c>
      <c r="AX215" s="56" t="e">
        <f t="shared" si="38"/>
        <v>#REF!</v>
      </c>
      <c r="AY215" s="53" t="e">
        <f>E215*信号概况!#REF!</f>
        <v>#REF!</v>
      </c>
      <c r="AZ215" s="55" t="e">
        <f>G215*信号概况!#REF!</f>
        <v>#REF!</v>
      </c>
      <c r="BA215" s="56" t="e">
        <f t="shared" si="39"/>
        <v>#REF!</v>
      </c>
    </row>
    <row r="216" s="22" customFormat="1" ht="16.5" spans="1:53">
      <c r="A216" s="27">
        <v>43405</v>
      </c>
      <c r="B216" s="28"/>
      <c r="C216" s="30">
        <f>Q216-R216</f>
        <v>513</v>
      </c>
      <c r="D216" s="28"/>
      <c r="E216" s="28"/>
      <c r="F216" s="30">
        <f>W216-X216</f>
        <v>0</v>
      </c>
      <c r="G216" s="30">
        <f>Y216-Z216</f>
        <v>0</v>
      </c>
      <c r="H216" s="28"/>
      <c r="I216" s="28">
        <f t="shared" si="8"/>
        <v>-11</v>
      </c>
      <c r="J216" s="28"/>
      <c r="K216" s="28">
        <f t="shared" si="34"/>
        <v>-17</v>
      </c>
      <c r="L216" s="39">
        <f t="shared" si="35"/>
        <v>-2</v>
      </c>
      <c r="M216" s="39">
        <f t="shared" si="36"/>
        <v>0</v>
      </c>
      <c r="N216" s="39">
        <f t="shared" si="37"/>
        <v>0</v>
      </c>
      <c r="O216" s="40"/>
      <c r="P216" s="41"/>
      <c r="Q216" s="40">
        <v>8957</v>
      </c>
      <c r="R216" s="41">
        <v>8444</v>
      </c>
      <c r="S216" s="40"/>
      <c r="T216" s="41"/>
      <c r="U216" s="40"/>
      <c r="V216" s="41"/>
      <c r="W216" s="40">
        <v>44488</v>
      </c>
      <c r="X216" s="41">
        <v>44488</v>
      </c>
      <c r="Y216" s="40">
        <v>14101</v>
      </c>
      <c r="Z216" s="41">
        <v>14101</v>
      </c>
      <c r="AA216" s="40"/>
      <c r="AB216" s="41"/>
      <c r="AC216" s="40">
        <v>77516</v>
      </c>
      <c r="AD216" s="41">
        <v>77527</v>
      </c>
      <c r="AE216" s="40"/>
      <c r="AF216" s="41"/>
      <c r="AG216" s="40">
        <v>4456</v>
      </c>
      <c r="AH216" s="41">
        <v>4473</v>
      </c>
      <c r="AI216" s="40">
        <v>14272</v>
      </c>
      <c r="AJ216" s="41">
        <v>14274</v>
      </c>
      <c r="AK216" s="40">
        <v>1982</v>
      </c>
      <c r="AL216" s="41">
        <v>1982</v>
      </c>
      <c r="AM216" s="40"/>
      <c r="AN216" s="41"/>
      <c r="AQ216" s="50" t="e">
        <f>F216*信号概况!#REF!</f>
        <v>#REF!</v>
      </c>
      <c r="AR216" s="50" t="e">
        <f>G216*信号概况!#REF!</f>
        <v>#REF!</v>
      </c>
      <c r="AS216" s="51" t="e">
        <f>I216*信号概况!#REF!</f>
        <v>#REF!</v>
      </c>
      <c r="AT216" s="52" t="e">
        <f>E216*信号概况!#REF!</f>
        <v>#REF!</v>
      </c>
      <c r="AU216" s="52" t="e">
        <f t="shared" si="33"/>
        <v>#REF!</v>
      </c>
      <c r="AV216" s="53" t="e">
        <f>C216*信号概况!#REF!</f>
        <v>#REF!</v>
      </c>
      <c r="AW216" s="55" t="e">
        <f>F216*信号概况!#REF!</f>
        <v>#REF!</v>
      </c>
      <c r="AX216" s="56" t="e">
        <f t="shared" si="38"/>
        <v>#REF!</v>
      </c>
      <c r="AY216" s="53" t="e">
        <f>E216*信号概况!#REF!</f>
        <v>#REF!</v>
      </c>
      <c r="AZ216" s="55" t="e">
        <f>G216*信号概况!#REF!</f>
        <v>#REF!</v>
      </c>
      <c r="BA216" s="56" t="e">
        <f t="shared" si="39"/>
        <v>#REF!</v>
      </c>
    </row>
    <row r="217" ht="16.5" spans="1:53">
      <c r="A217" s="25">
        <v>43406</v>
      </c>
      <c r="B217" s="26"/>
      <c r="C217" s="26">
        <f>Q217-R217</f>
        <v>-60</v>
      </c>
      <c r="D217" s="26"/>
      <c r="E217" s="26"/>
      <c r="F217" s="26">
        <f>W217-X217</f>
        <v>0</v>
      </c>
      <c r="G217" s="26">
        <f>Y217-Z217</f>
        <v>-32</v>
      </c>
      <c r="H217" s="26"/>
      <c r="I217" s="26">
        <f t="shared" si="8"/>
        <v>-366</v>
      </c>
      <c r="J217" s="26"/>
      <c r="K217" s="26">
        <f t="shared" si="34"/>
        <v>21</v>
      </c>
      <c r="L217" s="36">
        <f t="shared" si="35"/>
        <v>4</v>
      </c>
      <c r="M217" s="36">
        <f t="shared" si="36"/>
        <v>0</v>
      </c>
      <c r="N217" s="36">
        <f t="shared" si="37"/>
        <v>-136</v>
      </c>
      <c r="O217" s="37"/>
      <c r="P217" s="38"/>
      <c r="Q217" s="37">
        <v>8567</v>
      </c>
      <c r="R217" s="38">
        <v>8627</v>
      </c>
      <c r="S217" s="37"/>
      <c r="T217" s="38"/>
      <c r="U217" s="37"/>
      <c r="V217" s="38"/>
      <c r="W217" s="37">
        <v>44521</v>
      </c>
      <c r="X217" s="38">
        <v>44521</v>
      </c>
      <c r="Y217" s="37">
        <v>14109</v>
      </c>
      <c r="Z217" s="38">
        <v>14141</v>
      </c>
      <c r="AA217" s="37"/>
      <c r="AB217" s="38"/>
      <c r="AC217" s="37">
        <v>77345</v>
      </c>
      <c r="AD217" s="38">
        <v>77711</v>
      </c>
      <c r="AE217" s="37"/>
      <c r="AF217" s="38"/>
      <c r="AG217" s="37">
        <v>4501</v>
      </c>
      <c r="AH217" s="38">
        <v>4480</v>
      </c>
      <c r="AI217" s="37">
        <v>14274</v>
      </c>
      <c r="AJ217" s="38">
        <v>14270</v>
      </c>
      <c r="AK217" s="37">
        <v>1982</v>
      </c>
      <c r="AL217" s="38">
        <v>1982</v>
      </c>
      <c r="AM217" s="37">
        <v>43625</v>
      </c>
      <c r="AN217" s="38">
        <v>43761</v>
      </c>
      <c r="AQ217" s="50" t="e">
        <f>F217*信号概况!#REF!</f>
        <v>#REF!</v>
      </c>
      <c r="AR217" s="50" t="e">
        <f>G217*信号概况!#REF!</f>
        <v>#REF!</v>
      </c>
      <c r="AS217" s="51" t="e">
        <f>I217*信号概况!#REF!</f>
        <v>#REF!</v>
      </c>
      <c r="AT217" s="52" t="e">
        <f>E217*信号概况!#REF!</f>
        <v>#REF!</v>
      </c>
      <c r="AU217" s="52" t="e">
        <f t="shared" si="33"/>
        <v>#REF!</v>
      </c>
      <c r="AV217" s="53" t="e">
        <f>C217*信号概况!#REF!</f>
        <v>#REF!</v>
      </c>
      <c r="AW217" s="55" t="e">
        <f>F217*信号概况!#REF!</f>
        <v>#REF!</v>
      </c>
      <c r="AX217" s="56" t="e">
        <f t="shared" si="38"/>
        <v>#REF!</v>
      </c>
      <c r="AY217" s="53" t="e">
        <f>E217*信号概况!#REF!</f>
        <v>#REF!</v>
      </c>
      <c r="AZ217" s="55" t="e">
        <f>G217*信号概况!#REF!</f>
        <v>#REF!</v>
      </c>
      <c r="BA217" s="56" t="e">
        <f t="shared" si="39"/>
        <v>#REF!</v>
      </c>
    </row>
    <row r="218" s="22" customFormat="1" ht="16.5" spans="1:53">
      <c r="A218" s="27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39"/>
      <c r="M218" s="39"/>
      <c r="N218" s="39"/>
      <c r="O218" s="40"/>
      <c r="P218" s="41"/>
      <c r="Q218" s="40"/>
      <c r="R218" s="41"/>
      <c r="S218" s="40"/>
      <c r="T218" s="41"/>
      <c r="U218" s="40"/>
      <c r="V218" s="41"/>
      <c r="W218" s="40"/>
      <c r="X218" s="41"/>
      <c r="Y218" s="40"/>
      <c r="Z218" s="41"/>
      <c r="AA218" s="40"/>
      <c r="AB218" s="41"/>
      <c r="AC218" s="40"/>
      <c r="AD218" s="41"/>
      <c r="AE218" s="40"/>
      <c r="AF218" s="41"/>
      <c r="AG218" s="40"/>
      <c r="AH218" s="41"/>
      <c r="AI218" s="40"/>
      <c r="AJ218" s="41"/>
      <c r="AK218" s="40"/>
      <c r="AL218" s="41"/>
      <c r="AM218" s="40"/>
      <c r="AN218" s="41"/>
      <c r="AQ218" s="50"/>
      <c r="AR218" s="50"/>
      <c r="AS218" s="51"/>
      <c r="AT218" s="52"/>
      <c r="AU218" s="52"/>
      <c r="AV218" s="53"/>
      <c r="AW218" s="55"/>
      <c r="AX218" s="56"/>
      <c r="AY218" s="53"/>
      <c r="AZ218" s="55"/>
      <c r="BA218" s="56"/>
    </row>
    <row r="219" ht="16.5" spans="1:53">
      <c r="A219" s="25">
        <v>43408</v>
      </c>
      <c r="B219" s="26"/>
      <c r="C219" s="29">
        <f t="shared" ref="C219:C224" si="44">Q219-R219</f>
        <v>0</v>
      </c>
      <c r="D219" s="26"/>
      <c r="E219" s="26"/>
      <c r="F219" s="29">
        <f t="shared" ref="F219:F224" si="45">W219-X219</f>
        <v>0</v>
      </c>
      <c r="G219" s="29">
        <f t="shared" ref="G219:G224" si="46">Y219-Z219</f>
        <v>0</v>
      </c>
      <c r="H219" s="26"/>
      <c r="I219" s="26">
        <f t="shared" si="8"/>
        <v>-118</v>
      </c>
      <c r="J219" s="26"/>
      <c r="K219" s="26">
        <f t="shared" si="34"/>
        <v>0</v>
      </c>
      <c r="L219" s="36">
        <f t="shared" si="35"/>
        <v>0</v>
      </c>
      <c r="M219" s="36">
        <f t="shared" si="36"/>
        <v>0</v>
      </c>
      <c r="N219" s="36">
        <f t="shared" si="37"/>
        <v>0</v>
      </c>
      <c r="O219" s="37"/>
      <c r="P219" s="38"/>
      <c r="Q219" s="37"/>
      <c r="R219" s="38"/>
      <c r="S219" s="37"/>
      <c r="T219" s="38"/>
      <c r="U219" s="37"/>
      <c r="V219" s="38"/>
      <c r="W219" s="37"/>
      <c r="X219" s="38"/>
      <c r="Y219" s="37"/>
      <c r="Z219" s="38"/>
      <c r="AA219" s="37"/>
      <c r="AB219" s="38"/>
      <c r="AC219" s="37">
        <v>77929</v>
      </c>
      <c r="AD219" s="38">
        <v>78047</v>
      </c>
      <c r="AE219" s="37"/>
      <c r="AF219" s="38"/>
      <c r="AG219" s="37"/>
      <c r="AH219" s="38"/>
      <c r="AI219" s="37"/>
      <c r="AJ219" s="38"/>
      <c r="AK219" s="37"/>
      <c r="AL219" s="38"/>
      <c r="AM219" s="37"/>
      <c r="AN219" s="38"/>
      <c r="AQ219" s="50" t="e">
        <f>F219*信号概况!#REF!</f>
        <v>#REF!</v>
      </c>
      <c r="AR219" s="50" t="e">
        <f>G219*信号概况!#REF!</f>
        <v>#REF!</v>
      </c>
      <c r="AS219" s="51" t="e">
        <f>I219*信号概况!#REF!</f>
        <v>#REF!</v>
      </c>
      <c r="AT219" s="52" t="e">
        <f>E219*信号概况!#REF!</f>
        <v>#REF!</v>
      </c>
      <c r="AU219" s="52" t="e">
        <f t="shared" si="33"/>
        <v>#REF!</v>
      </c>
      <c r="AV219" s="53" t="e">
        <f>C219*信号概况!#REF!</f>
        <v>#REF!</v>
      </c>
      <c r="AW219" s="55" t="e">
        <f>F219*信号概况!#REF!</f>
        <v>#REF!</v>
      </c>
      <c r="AX219" s="56" t="e">
        <f t="shared" si="38"/>
        <v>#REF!</v>
      </c>
      <c r="AY219" s="53" t="e">
        <f>E219*信号概况!#REF!</f>
        <v>#REF!</v>
      </c>
      <c r="AZ219" s="55" t="e">
        <f>G219*信号概况!#REF!</f>
        <v>#REF!</v>
      </c>
      <c r="BA219" s="56" t="e">
        <f t="shared" si="39"/>
        <v>#REF!</v>
      </c>
    </row>
    <row r="220" s="22" customFormat="1" ht="16.5" spans="1:53">
      <c r="A220" s="27">
        <v>43409</v>
      </c>
      <c r="B220" s="28"/>
      <c r="C220" s="30">
        <f t="shared" si="44"/>
        <v>745</v>
      </c>
      <c r="D220" s="28"/>
      <c r="E220" s="28"/>
      <c r="F220" s="30">
        <f t="shared" si="45"/>
        <v>-49</v>
      </c>
      <c r="G220" s="30">
        <f t="shared" si="46"/>
        <v>0</v>
      </c>
      <c r="H220" s="28"/>
      <c r="I220" s="28">
        <f>AC220-AD220</f>
        <v>-25</v>
      </c>
      <c r="J220" s="28"/>
      <c r="K220" s="28">
        <f t="shared" si="34"/>
        <v>0</v>
      </c>
      <c r="L220" s="39">
        <f t="shared" si="35"/>
        <v>0</v>
      </c>
      <c r="M220" s="39">
        <f t="shared" si="36"/>
        <v>0</v>
      </c>
      <c r="N220" s="39">
        <f t="shared" si="37"/>
        <v>5</v>
      </c>
      <c r="O220" s="40"/>
      <c r="P220" s="41"/>
      <c r="Q220" s="40">
        <v>9298</v>
      </c>
      <c r="R220" s="41">
        <v>8553</v>
      </c>
      <c r="S220" s="40"/>
      <c r="T220" s="41"/>
      <c r="U220" s="40"/>
      <c r="V220" s="41"/>
      <c r="W220" s="40">
        <v>44700</v>
      </c>
      <c r="X220" s="41">
        <v>44749</v>
      </c>
      <c r="Y220" s="40">
        <v>14191</v>
      </c>
      <c r="Z220" s="41">
        <v>14191</v>
      </c>
      <c r="AA220" s="40"/>
      <c r="AB220" s="41"/>
      <c r="AC220" s="40">
        <v>78208</v>
      </c>
      <c r="AD220" s="41">
        <v>78233</v>
      </c>
      <c r="AE220" s="40"/>
      <c r="AF220" s="41"/>
      <c r="AG220" s="40">
        <v>4647</v>
      </c>
      <c r="AH220" s="41">
        <v>4647</v>
      </c>
      <c r="AI220" s="40"/>
      <c r="AJ220" s="41"/>
      <c r="AK220" s="40">
        <v>1957</v>
      </c>
      <c r="AL220" s="41">
        <v>1957</v>
      </c>
      <c r="AM220" s="40">
        <v>44158</v>
      </c>
      <c r="AN220" s="41">
        <v>44153</v>
      </c>
      <c r="AQ220" s="50" t="e">
        <f>F220*信号概况!#REF!</f>
        <v>#REF!</v>
      </c>
      <c r="AR220" s="50" t="e">
        <f>G220*信号概况!#REF!</f>
        <v>#REF!</v>
      </c>
      <c r="AS220" s="51" t="e">
        <f>I220*信号概况!#REF!</f>
        <v>#REF!</v>
      </c>
      <c r="AT220" s="52" t="e">
        <f>E220*信号概况!#REF!</f>
        <v>#REF!</v>
      </c>
      <c r="AU220" s="52" t="e">
        <f t="shared" si="33"/>
        <v>#REF!</v>
      </c>
      <c r="AV220" s="53" t="e">
        <f>C220*信号概况!#REF!</f>
        <v>#REF!</v>
      </c>
      <c r="AW220" s="55" t="e">
        <f>F220*信号概况!#REF!</f>
        <v>#REF!</v>
      </c>
      <c r="AX220" s="56" t="e">
        <f t="shared" si="38"/>
        <v>#REF!</v>
      </c>
      <c r="AY220" s="53" t="e">
        <f>E220*信号概况!#REF!</f>
        <v>#REF!</v>
      </c>
      <c r="AZ220" s="55" t="e">
        <f>G220*信号概况!#REF!</f>
        <v>#REF!</v>
      </c>
      <c r="BA220" s="56" t="e">
        <f t="shared" si="39"/>
        <v>#REF!</v>
      </c>
    </row>
    <row r="221" ht="16.5" spans="1:53">
      <c r="A221" s="25">
        <v>43410</v>
      </c>
      <c r="B221" s="26"/>
      <c r="C221" s="29">
        <f t="shared" si="44"/>
        <v>1201</v>
      </c>
      <c r="D221" s="26"/>
      <c r="E221" s="26"/>
      <c r="F221" s="29">
        <f t="shared" si="45"/>
        <v>-148</v>
      </c>
      <c r="G221" s="29">
        <f t="shared" si="46"/>
        <v>-71</v>
      </c>
      <c r="H221" s="26"/>
      <c r="I221" s="26">
        <f t="shared" ref="I221:I230" si="47">AC221-AD221</f>
        <v>-113</v>
      </c>
      <c r="J221" s="26"/>
      <c r="K221" s="26">
        <f t="shared" si="34"/>
        <v>-74</v>
      </c>
      <c r="L221" s="36">
        <f t="shared" si="35"/>
        <v>0</v>
      </c>
      <c r="M221" s="36">
        <f t="shared" si="36"/>
        <v>0</v>
      </c>
      <c r="N221" s="36">
        <f t="shared" si="37"/>
        <v>0</v>
      </c>
      <c r="O221" s="37"/>
      <c r="P221" s="38"/>
      <c r="Q221" s="37">
        <v>9943</v>
      </c>
      <c r="R221" s="38">
        <v>8742</v>
      </c>
      <c r="S221" s="37"/>
      <c r="T221" s="38"/>
      <c r="U221" s="37"/>
      <c r="V221" s="38"/>
      <c r="W221" s="37">
        <v>44791</v>
      </c>
      <c r="X221" s="38">
        <v>44939</v>
      </c>
      <c r="Y221" s="37">
        <v>14143</v>
      </c>
      <c r="Z221" s="38">
        <v>14214</v>
      </c>
      <c r="AA221" s="37"/>
      <c r="AB221" s="38"/>
      <c r="AC221" s="37">
        <v>78330</v>
      </c>
      <c r="AD221" s="38">
        <v>78443</v>
      </c>
      <c r="AE221" s="37"/>
      <c r="AF221" s="38"/>
      <c r="AG221" s="37">
        <v>4562</v>
      </c>
      <c r="AH221" s="38">
        <v>4636</v>
      </c>
      <c r="AI221" s="37">
        <v>14276</v>
      </c>
      <c r="AJ221" s="38">
        <v>14276</v>
      </c>
      <c r="AK221" s="37">
        <v>1919</v>
      </c>
      <c r="AL221" s="38">
        <v>1919</v>
      </c>
      <c r="AM221" s="37">
        <v>47297</v>
      </c>
      <c r="AN221" s="38">
        <v>47297</v>
      </c>
      <c r="AQ221" s="50" t="e">
        <f>F221*信号概况!#REF!</f>
        <v>#REF!</v>
      </c>
      <c r="AR221" s="50" t="e">
        <f>G221*信号概况!#REF!</f>
        <v>#REF!</v>
      </c>
      <c r="AS221" s="51" t="e">
        <f>I221*信号概况!#REF!</f>
        <v>#REF!</v>
      </c>
      <c r="AT221" s="52" t="e">
        <f>E221*信号概况!#REF!</f>
        <v>#REF!</v>
      </c>
      <c r="AU221" s="52" t="e">
        <f t="shared" si="33"/>
        <v>#REF!</v>
      </c>
      <c r="AV221" s="53" t="e">
        <f>C221*信号概况!#REF!</f>
        <v>#REF!</v>
      </c>
      <c r="AW221" s="55" t="e">
        <f>F221*信号概况!#REF!</f>
        <v>#REF!</v>
      </c>
      <c r="AX221" s="56" t="e">
        <f t="shared" si="38"/>
        <v>#REF!</v>
      </c>
      <c r="AY221" s="53" t="e">
        <f>E221*信号概况!#REF!</f>
        <v>#REF!</v>
      </c>
      <c r="AZ221" s="55" t="e">
        <f>G221*信号概况!#REF!</f>
        <v>#REF!</v>
      </c>
      <c r="BA221" s="56" t="e">
        <f t="shared" si="39"/>
        <v>#REF!</v>
      </c>
    </row>
    <row r="222" s="22" customFormat="1" ht="16.5" spans="1:53">
      <c r="A222" s="27">
        <v>43411</v>
      </c>
      <c r="B222" s="28"/>
      <c r="C222" s="28">
        <f t="shared" si="44"/>
        <v>-395</v>
      </c>
      <c r="D222" s="28"/>
      <c r="E222" s="28"/>
      <c r="F222" s="28">
        <f t="shared" si="45"/>
        <v>-1382</v>
      </c>
      <c r="G222" s="28">
        <f t="shared" si="46"/>
        <v>-93</v>
      </c>
      <c r="H222" s="28"/>
      <c r="I222" s="28">
        <f t="shared" si="47"/>
        <v>-559</v>
      </c>
      <c r="J222" s="28"/>
      <c r="K222" s="28">
        <f t="shared" si="34"/>
        <v>-30</v>
      </c>
      <c r="L222" s="39">
        <f t="shared" si="35"/>
        <v>0</v>
      </c>
      <c r="M222" s="39">
        <f t="shared" si="36"/>
        <v>0</v>
      </c>
      <c r="N222" s="39">
        <f t="shared" si="37"/>
        <v>0</v>
      </c>
      <c r="O222" s="40"/>
      <c r="P222" s="41"/>
      <c r="Q222" s="40">
        <v>11350</v>
      </c>
      <c r="R222" s="41">
        <v>11745</v>
      </c>
      <c r="S222" s="40"/>
      <c r="T222" s="41"/>
      <c r="U222" s="40"/>
      <c r="V222" s="41"/>
      <c r="W222" s="40">
        <v>43991</v>
      </c>
      <c r="X222" s="41">
        <v>45373</v>
      </c>
      <c r="Y222" s="40">
        <v>14163</v>
      </c>
      <c r="Z222" s="41">
        <v>14256</v>
      </c>
      <c r="AA222" s="40"/>
      <c r="AB222" s="41"/>
      <c r="AC222" s="40">
        <v>78185</v>
      </c>
      <c r="AD222" s="41">
        <v>78744</v>
      </c>
      <c r="AE222" s="40"/>
      <c r="AF222" s="41"/>
      <c r="AG222" s="40">
        <v>4634</v>
      </c>
      <c r="AH222" s="41">
        <v>4664</v>
      </c>
      <c r="AI222" s="40">
        <v>14247</v>
      </c>
      <c r="AJ222" s="41">
        <v>14247</v>
      </c>
      <c r="AK222" s="40">
        <v>1903</v>
      </c>
      <c r="AL222" s="41">
        <v>1903</v>
      </c>
      <c r="AM222" s="40">
        <v>47549</v>
      </c>
      <c r="AN222" s="41">
        <v>47549</v>
      </c>
      <c r="AQ222" s="50" t="e">
        <f>F222*信号概况!#REF!</f>
        <v>#REF!</v>
      </c>
      <c r="AR222" s="50" t="e">
        <f>G222*信号概况!#REF!</f>
        <v>#REF!</v>
      </c>
      <c r="AS222" s="51" t="e">
        <f>I222*信号概况!#REF!</f>
        <v>#REF!</v>
      </c>
      <c r="AT222" s="52" t="e">
        <f>E222*信号概况!#REF!</f>
        <v>#REF!</v>
      </c>
      <c r="AU222" s="52" t="e">
        <f t="shared" si="33"/>
        <v>#REF!</v>
      </c>
      <c r="AV222" s="53" t="e">
        <f>C222*信号概况!#REF!</f>
        <v>#REF!</v>
      </c>
      <c r="AW222" s="55" t="e">
        <f>F222*信号概况!#REF!</f>
        <v>#REF!</v>
      </c>
      <c r="AX222" s="56" t="e">
        <f t="shared" si="38"/>
        <v>#REF!</v>
      </c>
      <c r="AY222" s="53" t="e">
        <f>E222*信号概况!#REF!</f>
        <v>#REF!</v>
      </c>
      <c r="AZ222" s="55" t="e">
        <f>G222*信号概况!#REF!</f>
        <v>#REF!</v>
      </c>
      <c r="BA222" s="56" t="e">
        <f t="shared" si="39"/>
        <v>#REF!</v>
      </c>
    </row>
    <row r="223" ht="16.5" spans="1:53">
      <c r="A223" s="25">
        <v>43412</v>
      </c>
      <c r="B223" s="26"/>
      <c r="C223" s="29">
        <f t="shared" si="44"/>
        <v>-1946</v>
      </c>
      <c r="D223" s="26"/>
      <c r="E223" s="26"/>
      <c r="F223" s="29">
        <f t="shared" si="45"/>
        <v>-3201</v>
      </c>
      <c r="G223" s="29">
        <f t="shared" si="46"/>
        <v>-321</v>
      </c>
      <c r="H223" s="26"/>
      <c r="I223" s="26">
        <f t="shared" si="47"/>
        <v>-336</v>
      </c>
      <c r="J223" s="26"/>
      <c r="K223" s="26">
        <f t="shared" si="34"/>
        <v>0</v>
      </c>
      <c r="L223" s="36">
        <f t="shared" si="35"/>
        <v>0</v>
      </c>
      <c r="M223" s="36">
        <f t="shared" si="36"/>
        <v>0</v>
      </c>
      <c r="N223" s="36">
        <f t="shared" si="37"/>
        <v>0</v>
      </c>
      <c r="O223" s="37"/>
      <c r="P223" s="38"/>
      <c r="Q223" s="37">
        <v>10116</v>
      </c>
      <c r="R223" s="38">
        <v>12062</v>
      </c>
      <c r="S223" s="37"/>
      <c r="T223" s="38"/>
      <c r="U223" s="37"/>
      <c r="V223" s="38"/>
      <c r="W223" s="37">
        <v>42382</v>
      </c>
      <c r="X223" s="38">
        <v>45583</v>
      </c>
      <c r="Y223" s="37">
        <v>13950</v>
      </c>
      <c r="Z223" s="38">
        <v>14271</v>
      </c>
      <c r="AA223" s="37"/>
      <c r="AB223" s="38"/>
      <c r="AC223" s="37">
        <v>78556</v>
      </c>
      <c r="AD223" s="38">
        <v>78892</v>
      </c>
      <c r="AE223" s="37"/>
      <c r="AF223" s="38"/>
      <c r="AG223" s="37">
        <v>4686</v>
      </c>
      <c r="AH223" s="38">
        <v>4686</v>
      </c>
      <c r="AI223" s="37"/>
      <c r="AJ223" s="38"/>
      <c r="AK223" s="37">
        <v>1900</v>
      </c>
      <c r="AL223" s="38">
        <v>1900</v>
      </c>
      <c r="AM223" s="37">
        <v>48584</v>
      </c>
      <c r="AN223" s="38">
        <v>48584</v>
      </c>
      <c r="AQ223" s="50" t="e">
        <f>F223*信号概况!#REF!</f>
        <v>#REF!</v>
      </c>
      <c r="AR223" s="50" t="e">
        <f>G223*信号概况!#REF!</f>
        <v>#REF!</v>
      </c>
      <c r="AS223" s="51" t="e">
        <f>I223*信号概况!#REF!</f>
        <v>#REF!</v>
      </c>
      <c r="AT223" s="52" t="e">
        <f>E223*信号概况!#REF!</f>
        <v>#REF!</v>
      </c>
      <c r="AU223" s="52" t="e">
        <f t="shared" si="33"/>
        <v>#REF!</v>
      </c>
      <c r="AV223" s="53" t="e">
        <f>C223*信号概况!#REF!</f>
        <v>#REF!</v>
      </c>
      <c r="AW223" s="55" t="e">
        <f>F223*信号概况!#REF!</f>
        <v>#REF!</v>
      </c>
      <c r="AX223" s="56" t="e">
        <f t="shared" si="38"/>
        <v>#REF!</v>
      </c>
      <c r="AY223" s="53" t="e">
        <f>E223*信号概况!#REF!</f>
        <v>#REF!</v>
      </c>
      <c r="AZ223" s="55" t="e">
        <f>G223*信号概况!#REF!</f>
        <v>#REF!</v>
      </c>
      <c r="BA223" s="56" t="e">
        <f t="shared" si="39"/>
        <v>#REF!</v>
      </c>
    </row>
    <row r="224" s="22" customFormat="1" ht="16.5" spans="1:53">
      <c r="A224" s="27">
        <v>43413</v>
      </c>
      <c r="B224" s="28"/>
      <c r="C224" s="30">
        <f t="shared" si="44"/>
        <v>-2343</v>
      </c>
      <c r="D224" s="28"/>
      <c r="E224" s="28"/>
      <c r="F224" s="30">
        <f t="shared" si="45"/>
        <v>-1957</v>
      </c>
      <c r="G224" s="30">
        <f t="shared" si="46"/>
        <v>-153</v>
      </c>
      <c r="H224" s="28"/>
      <c r="I224" s="28">
        <f t="shared" si="47"/>
        <v>-681</v>
      </c>
      <c r="J224" s="28"/>
      <c r="K224" s="28">
        <f t="shared" si="34"/>
        <v>-11</v>
      </c>
      <c r="L224" s="39">
        <f t="shared" si="35"/>
        <v>0</v>
      </c>
      <c r="M224" s="39">
        <f t="shared" si="36"/>
        <v>0</v>
      </c>
      <c r="N224" s="39">
        <f t="shared" si="37"/>
        <v>0</v>
      </c>
      <c r="O224" s="40"/>
      <c r="P224" s="41"/>
      <c r="Q224" s="40">
        <v>9843</v>
      </c>
      <c r="R224" s="41">
        <v>12186</v>
      </c>
      <c r="S224" s="40"/>
      <c r="T224" s="41"/>
      <c r="U224" s="40"/>
      <c r="V224" s="41"/>
      <c r="W224" s="40">
        <v>44218</v>
      </c>
      <c r="X224" s="41">
        <v>46175</v>
      </c>
      <c r="Y224" s="40">
        <v>14129</v>
      </c>
      <c r="Z224" s="41">
        <v>14282</v>
      </c>
      <c r="AA224" s="40"/>
      <c r="AB224" s="41"/>
      <c r="AC224" s="40">
        <v>78273</v>
      </c>
      <c r="AD224" s="41">
        <v>78954</v>
      </c>
      <c r="AE224" s="40"/>
      <c r="AF224" s="41"/>
      <c r="AG224" s="40">
        <v>4692</v>
      </c>
      <c r="AH224" s="41">
        <v>4703</v>
      </c>
      <c r="AI224" s="40"/>
      <c r="AJ224" s="41"/>
      <c r="AK224" s="40">
        <v>1912</v>
      </c>
      <c r="AL224" s="41">
        <v>1912</v>
      </c>
      <c r="AM224" s="40">
        <v>49480</v>
      </c>
      <c r="AN224" s="41">
        <v>49480</v>
      </c>
      <c r="AQ224" s="50" t="e">
        <f>F224*信号概况!#REF!</f>
        <v>#REF!</v>
      </c>
      <c r="AR224" s="50" t="e">
        <f>G224*信号概况!#REF!</f>
        <v>#REF!</v>
      </c>
      <c r="AS224" s="51" t="e">
        <f>I224*信号概况!#REF!</f>
        <v>#REF!</v>
      </c>
      <c r="AT224" s="52" t="e">
        <f>E224*信号概况!#REF!</f>
        <v>#REF!</v>
      </c>
      <c r="AU224" s="52" t="e">
        <f t="shared" si="33"/>
        <v>#REF!</v>
      </c>
      <c r="AV224" s="53" t="e">
        <f>C224*信号概况!#REF!</f>
        <v>#REF!</v>
      </c>
      <c r="AW224" s="55" t="e">
        <f>F224*信号概况!#REF!</f>
        <v>#REF!</v>
      </c>
      <c r="AX224" s="56" t="e">
        <f t="shared" si="38"/>
        <v>#REF!</v>
      </c>
      <c r="AY224" s="53" t="e">
        <f>E224*信号概况!#REF!</f>
        <v>#REF!</v>
      </c>
      <c r="AZ224" s="55" t="e">
        <f>G224*信号概况!#REF!</f>
        <v>#REF!</v>
      </c>
      <c r="BA224" s="56" t="e">
        <f t="shared" si="39"/>
        <v>#REF!</v>
      </c>
    </row>
    <row r="225" ht="16.5" spans="1:53">
      <c r="A225" s="25"/>
      <c r="B225" s="26"/>
      <c r="C225" s="29"/>
      <c r="D225" s="26"/>
      <c r="E225" s="26"/>
      <c r="F225" s="29"/>
      <c r="G225" s="29"/>
      <c r="H225" s="26"/>
      <c r="I225" s="26"/>
      <c r="J225" s="26"/>
      <c r="K225" s="26"/>
      <c r="L225" s="36"/>
      <c r="M225" s="36"/>
      <c r="N225" s="36"/>
      <c r="O225" s="37"/>
      <c r="P225" s="38"/>
      <c r="Q225" s="37"/>
      <c r="R225" s="38"/>
      <c r="S225" s="37"/>
      <c r="T225" s="38"/>
      <c r="U225" s="37"/>
      <c r="V225" s="38"/>
      <c r="W225" s="37"/>
      <c r="X225" s="38"/>
      <c r="Y225" s="37"/>
      <c r="Z225" s="38"/>
      <c r="AA225" s="37"/>
      <c r="AB225" s="38"/>
      <c r="AC225" s="37"/>
      <c r="AD225" s="38"/>
      <c r="AE225" s="37"/>
      <c r="AF225" s="38"/>
      <c r="AG225" s="37"/>
      <c r="AH225" s="38"/>
      <c r="AI225" s="37"/>
      <c r="AJ225" s="38"/>
      <c r="AK225" s="37"/>
      <c r="AL225" s="38"/>
      <c r="AM225" s="37"/>
      <c r="AN225" s="38"/>
      <c r="AQ225" s="50"/>
      <c r="AR225" s="50"/>
      <c r="AS225" s="51"/>
      <c r="AT225" s="52"/>
      <c r="AU225" s="52"/>
      <c r="AV225" s="53"/>
      <c r="AW225" s="55"/>
      <c r="AX225" s="56"/>
      <c r="AY225" s="53"/>
      <c r="AZ225" s="55"/>
      <c r="BA225" s="56"/>
    </row>
    <row r="226" s="22" customFormat="1" ht="16.5" spans="1:53">
      <c r="A226" s="27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39"/>
      <c r="M226" s="39"/>
      <c r="N226" s="39"/>
      <c r="O226" s="40"/>
      <c r="P226" s="41"/>
      <c r="Q226" s="40"/>
      <c r="R226" s="41"/>
      <c r="S226" s="40"/>
      <c r="T226" s="41"/>
      <c r="U226" s="40"/>
      <c r="V226" s="41"/>
      <c r="W226" s="40"/>
      <c r="X226" s="41"/>
      <c r="Y226" s="40"/>
      <c r="Z226" s="41"/>
      <c r="AA226" s="40"/>
      <c r="AB226" s="41"/>
      <c r="AC226" s="40"/>
      <c r="AD226" s="41"/>
      <c r="AE226" s="40"/>
      <c r="AF226" s="41"/>
      <c r="AG226" s="40"/>
      <c r="AH226" s="41"/>
      <c r="AI226" s="40"/>
      <c r="AJ226" s="41"/>
      <c r="AK226" s="40"/>
      <c r="AL226" s="41"/>
      <c r="AM226" s="40"/>
      <c r="AN226" s="41"/>
      <c r="AQ226" s="50"/>
      <c r="AR226" s="50"/>
      <c r="AS226" s="51"/>
      <c r="AT226" s="52"/>
      <c r="AU226" s="52"/>
      <c r="AV226" s="53"/>
      <c r="AW226" s="55"/>
      <c r="AX226" s="56"/>
      <c r="AY226" s="53"/>
      <c r="AZ226" s="55"/>
      <c r="BA226" s="56"/>
    </row>
    <row r="227" ht="16.5" spans="1:53">
      <c r="A227" s="25">
        <v>43416</v>
      </c>
      <c r="B227" s="26"/>
      <c r="C227" s="26">
        <f>Q227-R227</f>
        <v>-4573</v>
      </c>
      <c r="D227" s="26"/>
      <c r="E227" s="26"/>
      <c r="F227" s="26">
        <f>W227-X227</f>
        <v>-2176</v>
      </c>
      <c r="G227" s="26">
        <f>Y227-Z227</f>
        <v>-138</v>
      </c>
      <c r="H227" s="26"/>
      <c r="I227" s="26">
        <f t="shared" si="47"/>
        <v>-1353</v>
      </c>
      <c r="J227" s="26"/>
      <c r="K227" s="26">
        <f t="shared" si="34"/>
        <v>-31</v>
      </c>
      <c r="L227" s="36">
        <f t="shared" si="35"/>
        <v>139</v>
      </c>
      <c r="M227" s="36">
        <f t="shared" si="36"/>
        <v>0</v>
      </c>
      <c r="N227" s="36">
        <f t="shared" si="37"/>
        <v>0</v>
      </c>
      <c r="O227" s="37"/>
      <c r="P227" s="38"/>
      <c r="Q227" s="37">
        <v>8601</v>
      </c>
      <c r="R227" s="38">
        <v>13174</v>
      </c>
      <c r="S227" s="37"/>
      <c r="T227" s="38"/>
      <c r="U227" s="37"/>
      <c r="V227" s="38"/>
      <c r="W227" s="37">
        <v>44615</v>
      </c>
      <c r="X227" s="38">
        <v>46791</v>
      </c>
      <c r="Y227" s="37">
        <v>14147</v>
      </c>
      <c r="Z227" s="38">
        <v>14285</v>
      </c>
      <c r="AA227" s="37"/>
      <c r="AB227" s="38"/>
      <c r="AC227" s="37">
        <v>77934</v>
      </c>
      <c r="AD227" s="38">
        <v>79287</v>
      </c>
      <c r="AE227" s="37"/>
      <c r="AF227" s="38"/>
      <c r="AG227" s="37">
        <v>4566</v>
      </c>
      <c r="AH227" s="38">
        <v>4597</v>
      </c>
      <c r="AI227" s="37">
        <v>14438</v>
      </c>
      <c r="AJ227" s="38">
        <v>14299</v>
      </c>
      <c r="AK227" s="37">
        <v>1909</v>
      </c>
      <c r="AL227" s="38">
        <v>1909</v>
      </c>
      <c r="AM227" s="37">
        <v>50348</v>
      </c>
      <c r="AN227" s="38">
        <v>50348</v>
      </c>
      <c r="AQ227" s="50" t="e">
        <f>F227*信号概况!#REF!</f>
        <v>#REF!</v>
      </c>
      <c r="AR227" s="50" t="e">
        <f>G227*信号概况!#REF!</f>
        <v>#REF!</v>
      </c>
      <c r="AS227" s="51" t="e">
        <f>I227*信号概况!#REF!</f>
        <v>#REF!</v>
      </c>
      <c r="AT227" s="52" t="e">
        <f>E227*信号概况!#REF!</f>
        <v>#REF!</v>
      </c>
      <c r="AU227" s="52" t="e">
        <f t="shared" si="33"/>
        <v>#REF!</v>
      </c>
      <c r="AV227" s="53" t="e">
        <f>C227*信号概况!#REF!</f>
        <v>#REF!</v>
      </c>
      <c r="AW227" s="55" t="e">
        <f>F227*信号概况!#REF!</f>
        <v>#REF!</v>
      </c>
      <c r="AX227" s="56" t="e">
        <f t="shared" si="38"/>
        <v>#REF!</v>
      </c>
      <c r="AY227" s="53" t="e">
        <f>E227*信号概况!#REF!</f>
        <v>#REF!</v>
      </c>
      <c r="AZ227" s="55" t="e">
        <f>G227*信号概况!#REF!</f>
        <v>#REF!</v>
      </c>
      <c r="BA227" s="56" t="e">
        <f t="shared" si="39"/>
        <v>#REF!</v>
      </c>
    </row>
    <row r="228" s="22" customFormat="1" ht="16.5" spans="1:53">
      <c r="A228" s="27">
        <v>43417</v>
      </c>
      <c r="B228" s="28"/>
      <c r="C228" s="30">
        <f>Q228-R228</f>
        <v>-4583</v>
      </c>
      <c r="D228" s="28"/>
      <c r="E228" s="28"/>
      <c r="F228" s="30">
        <f>W228-X228</f>
        <v>-2399</v>
      </c>
      <c r="G228" s="30">
        <f>Y228-Z228</f>
        <v>0</v>
      </c>
      <c r="H228" s="28"/>
      <c r="I228" s="28">
        <f t="shared" si="47"/>
        <v>-617</v>
      </c>
      <c r="J228" s="28"/>
      <c r="K228" s="28">
        <f t="shared" si="34"/>
        <v>12</v>
      </c>
      <c r="L228" s="39">
        <f t="shared" si="35"/>
        <v>7</v>
      </c>
      <c r="M228" s="39">
        <f t="shared" si="36"/>
        <v>0</v>
      </c>
      <c r="N228" s="39">
        <f t="shared" si="37"/>
        <v>0</v>
      </c>
      <c r="O228" s="40"/>
      <c r="P228" s="41"/>
      <c r="Q228" s="40">
        <v>8750</v>
      </c>
      <c r="R228" s="41">
        <v>13333</v>
      </c>
      <c r="S228" s="40"/>
      <c r="T228" s="41"/>
      <c r="U228" s="40"/>
      <c r="V228" s="41"/>
      <c r="W228" s="40">
        <v>44851</v>
      </c>
      <c r="X228" s="41">
        <v>47250</v>
      </c>
      <c r="Y228" s="40">
        <v>14343</v>
      </c>
      <c r="Z228" s="41">
        <v>14343</v>
      </c>
      <c r="AA228" s="40"/>
      <c r="AB228" s="41"/>
      <c r="AC228" s="40">
        <v>78806</v>
      </c>
      <c r="AD228" s="41">
        <v>79423</v>
      </c>
      <c r="AE228" s="40"/>
      <c r="AF228" s="41"/>
      <c r="AG228" s="40">
        <v>4574</v>
      </c>
      <c r="AH228" s="41">
        <v>4562</v>
      </c>
      <c r="AI228" s="40">
        <v>14376</v>
      </c>
      <c r="AJ228" s="41">
        <v>14369</v>
      </c>
      <c r="AK228" s="40">
        <v>1929</v>
      </c>
      <c r="AL228" s="41">
        <v>1929</v>
      </c>
      <c r="AM228" s="40"/>
      <c r="AN228" s="41"/>
      <c r="AQ228" s="50" t="e">
        <f>F228*信号概况!#REF!</f>
        <v>#REF!</v>
      </c>
      <c r="AR228" s="50" t="e">
        <f>G228*信号概况!#REF!</f>
        <v>#REF!</v>
      </c>
      <c r="AS228" s="51" t="e">
        <f>I228*信号概况!#REF!</f>
        <v>#REF!</v>
      </c>
      <c r="AT228" s="52" t="e">
        <f>E228*信号概况!#REF!</f>
        <v>#REF!</v>
      </c>
      <c r="AU228" s="52" t="e">
        <f t="shared" si="33"/>
        <v>#REF!</v>
      </c>
      <c r="AV228" s="53" t="e">
        <f>C228*信号概况!#REF!</f>
        <v>#REF!</v>
      </c>
      <c r="AW228" s="55" t="e">
        <f>F228*信号概况!#REF!</f>
        <v>#REF!</v>
      </c>
      <c r="AX228" s="56" t="e">
        <f t="shared" si="38"/>
        <v>#REF!</v>
      </c>
      <c r="AY228" s="53" t="e">
        <f>E228*信号概况!#REF!</f>
        <v>#REF!</v>
      </c>
      <c r="AZ228" s="55" t="e">
        <f>G228*信号概况!#REF!</f>
        <v>#REF!</v>
      </c>
      <c r="BA228" s="56" t="e">
        <f t="shared" si="39"/>
        <v>#REF!</v>
      </c>
    </row>
    <row r="229" ht="16.5" spans="1:53">
      <c r="A229" s="25">
        <v>43418</v>
      </c>
      <c r="B229" s="26"/>
      <c r="C229" s="26">
        <f>Q229-R229</f>
        <v>-3952</v>
      </c>
      <c r="D229" s="26"/>
      <c r="E229" s="26"/>
      <c r="F229" s="26">
        <f>W229-X229</f>
        <v>-546</v>
      </c>
      <c r="G229" s="26">
        <f>Y229-Z229</f>
        <v>0</v>
      </c>
      <c r="H229" s="26"/>
      <c r="I229" s="26">
        <f t="shared" si="47"/>
        <v>-17</v>
      </c>
      <c r="J229" s="26"/>
      <c r="K229" s="26">
        <f t="shared" si="34"/>
        <v>0</v>
      </c>
      <c r="L229" s="36">
        <f t="shared" si="35"/>
        <v>0</v>
      </c>
      <c r="M229" s="36">
        <f t="shared" si="36"/>
        <v>0</v>
      </c>
      <c r="N229" s="36">
        <f t="shared" si="37"/>
        <v>0</v>
      </c>
      <c r="O229" s="37"/>
      <c r="P229" s="38"/>
      <c r="Q229" s="37">
        <v>9506</v>
      </c>
      <c r="R229" s="38">
        <v>13458</v>
      </c>
      <c r="S229" s="37"/>
      <c r="T229" s="38"/>
      <c r="U229" s="37"/>
      <c r="V229" s="38"/>
      <c r="W229" s="37">
        <v>47191</v>
      </c>
      <c r="X229" s="38">
        <v>47737</v>
      </c>
      <c r="Y229" s="37">
        <v>14407</v>
      </c>
      <c r="Z229" s="38">
        <v>14407</v>
      </c>
      <c r="AA229" s="37"/>
      <c r="AB229" s="38"/>
      <c r="AC229" s="37">
        <v>79773</v>
      </c>
      <c r="AD229" s="38">
        <v>79790</v>
      </c>
      <c r="AE229" s="37"/>
      <c r="AF229" s="38"/>
      <c r="AG229" s="37">
        <v>4504</v>
      </c>
      <c r="AH229" s="38">
        <v>4504</v>
      </c>
      <c r="AI229" s="37">
        <v>14260</v>
      </c>
      <c r="AJ229" s="38">
        <v>14260</v>
      </c>
      <c r="AK229" s="37">
        <v>1927</v>
      </c>
      <c r="AL229" s="38">
        <v>1927</v>
      </c>
      <c r="AM229" s="37">
        <v>50185</v>
      </c>
      <c r="AN229" s="38">
        <v>50185</v>
      </c>
      <c r="AQ229" s="50" t="e">
        <f>F229*信号概况!#REF!</f>
        <v>#REF!</v>
      </c>
      <c r="AR229" s="50" t="e">
        <f>G229*信号概况!#REF!</f>
        <v>#REF!</v>
      </c>
      <c r="AS229" s="51" t="e">
        <f>I229*信号概况!#REF!</f>
        <v>#REF!</v>
      </c>
      <c r="AT229" s="52" t="e">
        <f>E229*信号概况!#REF!</f>
        <v>#REF!</v>
      </c>
      <c r="AU229" s="52" t="e">
        <f t="shared" si="33"/>
        <v>#REF!</v>
      </c>
      <c r="AV229" s="53" t="e">
        <f>C229*信号概况!#REF!</f>
        <v>#REF!</v>
      </c>
      <c r="AW229" s="55" t="e">
        <f>F229*信号概况!#REF!</f>
        <v>#REF!</v>
      </c>
      <c r="AX229" s="56" t="e">
        <f t="shared" si="38"/>
        <v>#REF!</v>
      </c>
      <c r="AY229" s="53" t="e">
        <f>E229*信号概况!#REF!</f>
        <v>#REF!</v>
      </c>
      <c r="AZ229" s="55" t="e">
        <f>G229*信号概况!#REF!</f>
        <v>#REF!</v>
      </c>
      <c r="BA229" s="56" t="e">
        <f t="shared" si="39"/>
        <v>#REF!</v>
      </c>
    </row>
    <row r="230" s="22" customFormat="1" ht="16.5" spans="1:53">
      <c r="A230" s="27">
        <v>43419</v>
      </c>
      <c r="B230" s="28"/>
      <c r="C230" s="30">
        <f>Q230-R230</f>
        <v>-4664</v>
      </c>
      <c r="D230" s="28"/>
      <c r="E230" s="28"/>
      <c r="F230" s="30">
        <f>W230-X230</f>
        <v>0</v>
      </c>
      <c r="G230" s="30">
        <f>Y230-Z230</f>
        <v>0</v>
      </c>
      <c r="H230" s="28"/>
      <c r="I230" s="28">
        <f t="shared" si="47"/>
        <v>-10</v>
      </c>
      <c r="J230" s="28"/>
      <c r="K230" s="28">
        <f t="shared" si="34"/>
        <v>0</v>
      </c>
      <c r="L230" s="39">
        <f t="shared" si="35"/>
        <v>-10</v>
      </c>
      <c r="M230" s="39">
        <f t="shared" si="36"/>
        <v>0</v>
      </c>
      <c r="N230" s="39">
        <f t="shared" si="37"/>
        <v>0</v>
      </c>
      <c r="O230" s="40"/>
      <c r="P230" s="41"/>
      <c r="Q230" s="40">
        <v>9284</v>
      </c>
      <c r="R230" s="41">
        <v>13948</v>
      </c>
      <c r="S230" s="40"/>
      <c r="T230" s="41"/>
      <c r="U230" s="40"/>
      <c r="V230" s="41"/>
      <c r="W230" s="40">
        <v>48365</v>
      </c>
      <c r="X230" s="41">
        <v>48365</v>
      </c>
      <c r="Y230" s="40">
        <v>14451</v>
      </c>
      <c r="Z230" s="41">
        <v>14451</v>
      </c>
      <c r="AA230" s="40"/>
      <c r="AB230" s="41"/>
      <c r="AC230" s="40">
        <v>80014</v>
      </c>
      <c r="AD230" s="41">
        <v>80024</v>
      </c>
      <c r="AE230" s="40"/>
      <c r="AF230" s="41"/>
      <c r="AG230" s="40"/>
      <c r="AH230" s="41"/>
      <c r="AI230" s="40">
        <v>14327</v>
      </c>
      <c r="AJ230" s="41">
        <v>14337</v>
      </c>
      <c r="AK230" s="40">
        <v>1920</v>
      </c>
      <c r="AL230" s="41">
        <v>1920</v>
      </c>
      <c r="AM230" s="40"/>
      <c r="AN230" s="41"/>
      <c r="AQ230" s="50" t="e">
        <f>F230*信号概况!#REF!</f>
        <v>#REF!</v>
      </c>
      <c r="AR230" s="50" t="e">
        <f>G230*信号概况!#REF!</f>
        <v>#REF!</v>
      </c>
      <c r="AS230" s="51" t="e">
        <f>I230*信号概况!#REF!</f>
        <v>#REF!</v>
      </c>
      <c r="AT230" s="52" t="e">
        <f>E230*信号概况!#REF!</f>
        <v>#REF!</v>
      </c>
      <c r="AU230" s="52" t="e">
        <f t="shared" si="33"/>
        <v>#REF!</v>
      </c>
      <c r="AV230" s="53" t="e">
        <f>C230*信号概况!#REF!</f>
        <v>#REF!</v>
      </c>
      <c r="AW230" s="55" t="e">
        <f>F230*信号概况!#REF!</f>
        <v>#REF!</v>
      </c>
      <c r="AX230" s="56" t="e">
        <f t="shared" si="38"/>
        <v>#REF!</v>
      </c>
      <c r="AY230" s="53" t="e">
        <f>E230*信号概况!#REF!</f>
        <v>#REF!</v>
      </c>
      <c r="AZ230" s="55" t="e">
        <f>G230*信号概况!#REF!</f>
        <v>#REF!</v>
      </c>
      <c r="BA230" s="56" t="e">
        <f t="shared" si="39"/>
        <v>#REF!</v>
      </c>
    </row>
    <row r="231" ht="16.5" spans="1:53">
      <c r="A231" s="25">
        <v>43420</v>
      </c>
      <c r="B231" s="26"/>
      <c r="C231" s="29">
        <f>Q231-R231</f>
        <v>-3691</v>
      </c>
      <c r="D231" s="26"/>
      <c r="E231" s="26"/>
      <c r="F231" s="29">
        <f>W231-X231</f>
        <v>0</v>
      </c>
      <c r="G231" s="29">
        <f>Y231-Z231</f>
        <v>-3</v>
      </c>
      <c r="H231" s="26"/>
      <c r="I231" s="26">
        <f t="shared" si="8"/>
        <v>-463</v>
      </c>
      <c r="J231" s="26"/>
      <c r="K231" s="26">
        <f t="shared" si="34"/>
        <v>0</v>
      </c>
      <c r="L231" s="36">
        <f t="shared" si="35"/>
        <v>0</v>
      </c>
      <c r="M231" s="36">
        <f t="shared" si="36"/>
        <v>0</v>
      </c>
      <c r="N231" s="36">
        <f t="shared" si="37"/>
        <v>0</v>
      </c>
      <c r="O231" s="37"/>
      <c r="P231" s="38"/>
      <c r="Q231" s="37">
        <v>10929</v>
      </c>
      <c r="R231" s="38">
        <v>14620</v>
      </c>
      <c r="S231" s="37"/>
      <c r="T231" s="38"/>
      <c r="U231" s="37"/>
      <c r="V231" s="38"/>
      <c r="W231" s="37">
        <v>48765</v>
      </c>
      <c r="X231" s="38">
        <v>48765</v>
      </c>
      <c r="Y231" s="37">
        <v>14481</v>
      </c>
      <c r="Z231" s="38">
        <v>14484</v>
      </c>
      <c r="AA231" s="37"/>
      <c r="AB231" s="38"/>
      <c r="AC231" s="37">
        <v>79700</v>
      </c>
      <c r="AD231" s="38">
        <v>80163</v>
      </c>
      <c r="AE231" s="37"/>
      <c r="AF231" s="38"/>
      <c r="AG231" s="37">
        <v>4521</v>
      </c>
      <c r="AH231" s="38">
        <v>4521</v>
      </c>
      <c r="AI231" s="37">
        <v>14392</v>
      </c>
      <c r="AJ231" s="38">
        <v>14392</v>
      </c>
      <c r="AK231" s="37">
        <v>1976</v>
      </c>
      <c r="AL231" s="38">
        <v>1976</v>
      </c>
      <c r="AM231" s="37"/>
      <c r="AN231" s="38"/>
      <c r="AQ231" s="50" t="e">
        <f>F231*信号概况!#REF!</f>
        <v>#REF!</v>
      </c>
      <c r="AR231" s="50" t="e">
        <f>G231*信号概况!#REF!</f>
        <v>#REF!</v>
      </c>
      <c r="AS231" s="51" t="e">
        <f>I231*信号概况!#REF!</f>
        <v>#REF!</v>
      </c>
      <c r="AT231" s="52" t="e">
        <f>E231*信号概况!#REF!</f>
        <v>#REF!</v>
      </c>
      <c r="AU231" s="52" t="e">
        <f t="shared" si="33"/>
        <v>#REF!</v>
      </c>
      <c r="AV231" s="53" t="e">
        <f>C231*信号概况!#REF!</f>
        <v>#REF!</v>
      </c>
      <c r="AW231" s="55" t="e">
        <f>F231*信号概况!#REF!</f>
        <v>#REF!</v>
      </c>
      <c r="AX231" s="56" t="e">
        <f t="shared" si="38"/>
        <v>#REF!</v>
      </c>
      <c r="AY231" s="53" t="e">
        <f>E231*信号概况!#REF!</f>
        <v>#REF!</v>
      </c>
      <c r="AZ231" s="55" t="e">
        <f>G231*信号概况!#REF!</f>
        <v>#REF!</v>
      </c>
      <c r="BA231" s="56" t="e">
        <f t="shared" si="39"/>
        <v>#REF!</v>
      </c>
    </row>
    <row r="232" s="22" customFormat="1" ht="16.5" spans="1:53">
      <c r="A232" s="27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39"/>
      <c r="M232" s="39"/>
      <c r="N232" s="39"/>
      <c r="O232" s="40"/>
      <c r="P232" s="41"/>
      <c r="Q232" s="40"/>
      <c r="R232" s="41"/>
      <c r="S232" s="40"/>
      <c r="T232" s="41"/>
      <c r="U232" s="40"/>
      <c r="V232" s="41"/>
      <c r="W232" s="40"/>
      <c r="X232" s="41"/>
      <c r="Y232" s="40"/>
      <c r="Z232" s="41"/>
      <c r="AA232" s="40"/>
      <c r="AB232" s="41"/>
      <c r="AC232" s="40"/>
      <c r="AD232" s="41"/>
      <c r="AE232" s="40"/>
      <c r="AF232" s="41"/>
      <c r="AG232" s="40"/>
      <c r="AH232" s="41"/>
      <c r="AI232" s="40"/>
      <c r="AJ232" s="41"/>
      <c r="AK232" s="40"/>
      <c r="AL232" s="41"/>
      <c r="AM232" s="40"/>
      <c r="AN232" s="41"/>
      <c r="AQ232" s="50"/>
      <c r="AR232" s="50"/>
      <c r="AS232" s="51"/>
      <c r="AT232" s="52"/>
      <c r="AU232" s="52"/>
      <c r="AV232" s="53"/>
      <c r="AW232" s="55"/>
      <c r="AX232" s="56"/>
      <c r="AY232" s="53"/>
      <c r="AZ232" s="55"/>
      <c r="BA232" s="56"/>
    </row>
    <row r="233" ht="16.5" spans="1:53">
      <c r="A233" s="25">
        <v>43422</v>
      </c>
      <c r="B233" s="26"/>
      <c r="C233" s="29"/>
      <c r="D233" s="26"/>
      <c r="E233" s="26"/>
      <c r="F233" s="29"/>
      <c r="G233" s="29"/>
      <c r="H233" s="26"/>
      <c r="I233" s="26">
        <f t="shared" ref="I233:I286" si="48">AC233-AD233</f>
        <v>13</v>
      </c>
      <c r="J233" s="26"/>
      <c r="K233" s="26"/>
      <c r="L233" s="36"/>
      <c r="M233" s="36"/>
      <c r="N233" s="36"/>
      <c r="O233" s="37"/>
      <c r="P233" s="38"/>
      <c r="Q233" s="37"/>
      <c r="R233" s="38"/>
      <c r="S233" s="37"/>
      <c r="T233" s="38"/>
      <c r="U233" s="37"/>
      <c r="V233" s="38"/>
      <c r="W233" s="37"/>
      <c r="X233" s="38"/>
      <c r="Y233" s="37"/>
      <c r="Z233" s="38"/>
      <c r="AA233" s="37"/>
      <c r="AB233" s="38"/>
      <c r="AC233" s="37">
        <v>80235</v>
      </c>
      <c r="AD233" s="38">
        <v>80222</v>
      </c>
      <c r="AE233" s="37"/>
      <c r="AF233" s="38"/>
      <c r="AG233" s="37"/>
      <c r="AH233" s="38"/>
      <c r="AI233" s="37"/>
      <c r="AJ233" s="38"/>
      <c r="AK233" s="37"/>
      <c r="AL233" s="38"/>
      <c r="AM233" s="37"/>
      <c r="AN233" s="38"/>
      <c r="AQ233" s="50" t="e">
        <f>F233*信号概况!#REF!</f>
        <v>#REF!</v>
      </c>
      <c r="AR233" s="50" t="e">
        <f>G233*信号概况!#REF!</f>
        <v>#REF!</v>
      </c>
      <c r="AS233" s="51" t="e">
        <f>I233*信号概况!#REF!</f>
        <v>#REF!</v>
      </c>
      <c r="AT233" s="52" t="e">
        <f>E233*信号概况!#REF!</f>
        <v>#REF!</v>
      </c>
      <c r="AU233" s="52" t="e">
        <f t="shared" si="33"/>
        <v>#REF!</v>
      </c>
      <c r="AV233" s="53" t="e">
        <f>C233*信号概况!#REF!</f>
        <v>#REF!</v>
      </c>
      <c r="AW233" s="55" t="e">
        <f>F233*信号概况!#REF!</f>
        <v>#REF!</v>
      </c>
      <c r="AX233" s="56" t="e">
        <f t="shared" si="38"/>
        <v>#REF!</v>
      </c>
      <c r="AY233" s="53" t="e">
        <f>E233*信号概况!#REF!</f>
        <v>#REF!</v>
      </c>
      <c r="AZ233" s="55" t="e">
        <f>G233*信号概况!#REF!</f>
        <v>#REF!</v>
      </c>
      <c r="BA233" s="56" t="e">
        <f t="shared" si="39"/>
        <v>#REF!</v>
      </c>
    </row>
    <row r="234" s="22" customFormat="1" ht="16.5" spans="1:53">
      <c r="A234" s="27">
        <v>43423</v>
      </c>
      <c r="B234" s="28"/>
      <c r="C234" s="30">
        <f>Q234-R234</f>
        <v>-904</v>
      </c>
      <c r="D234" s="28"/>
      <c r="E234" s="28"/>
      <c r="F234" s="30">
        <f>W234-X234</f>
        <v>-537</v>
      </c>
      <c r="G234" s="30">
        <f>Y234-Z234</f>
        <v>-52</v>
      </c>
      <c r="H234" s="28"/>
      <c r="I234" s="28">
        <f t="shared" si="48"/>
        <v>-423</v>
      </c>
      <c r="J234" s="28"/>
      <c r="K234" s="28">
        <f t="shared" si="34"/>
        <v>-24</v>
      </c>
      <c r="L234" s="39">
        <f t="shared" si="35"/>
        <v>0</v>
      </c>
      <c r="M234" s="39">
        <f t="shared" si="36"/>
        <v>0</v>
      </c>
      <c r="N234" s="39">
        <f t="shared" si="37"/>
        <v>0</v>
      </c>
      <c r="O234" s="40"/>
      <c r="P234" s="41"/>
      <c r="Q234" s="40">
        <v>12523</v>
      </c>
      <c r="R234" s="41">
        <v>13427</v>
      </c>
      <c r="S234" s="40"/>
      <c r="T234" s="41"/>
      <c r="U234" s="40"/>
      <c r="V234" s="41"/>
      <c r="W234" s="40">
        <v>48501</v>
      </c>
      <c r="X234" s="41">
        <v>49038</v>
      </c>
      <c r="Y234" s="40">
        <v>14458</v>
      </c>
      <c r="Z234" s="41">
        <v>14510</v>
      </c>
      <c r="AA234" s="40"/>
      <c r="AB234" s="41"/>
      <c r="AC234" s="40">
        <v>79821</v>
      </c>
      <c r="AD234" s="41">
        <v>80244</v>
      </c>
      <c r="AE234" s="40"/>
      <c r="AF234" s="41"/>
      <c r="AG234" s="40">
        <v>4522</v>
      </c>
      <c r="AH234" s="41">
        <v>4546</v>
      </c>
      <c r="AI234" s="40"/>
      <c r="AJ234" s="41"/>
      <c r="AK234" s="40">
        <v>1962</v>
      </c>
      <c r="AL234" s="41">
        <v>1962</v>
      </c>
      <c r="AM234" s="40"/>
      <c r="AN234" s="41"/>
      <c r="AQ234" s="50" t="e">
        <f>F234*信号概况!#REF!</f>
        <v>#REF!</v>
      </c>
      <c r="AR234" s="50" t="e">
        <f>G234*信号概况!#REF!</f>
        <v>#REF!</v>
      </c>
      <c r="AS234" s="51" t="e">
        <f>I234*信号概况!#REF!</f>
        <v>#REF!</v>
      </c>
      <c r="AT234" s="52" t="e">
        <f>E234*信号概况!#REF!</f>
        <v>#REF!</v>
      </c>
      <c r="AU234" s="52" t="e">
        <f t="shared" si="33"/>
        <v>#REF!</v>
      </c>
      <c r="AV234" s="53" t="e">
        <f>C234*信号概况!#REF!</f>
        <v>#REF!</v>
      </c>
      <c r="AW234" s="55" t="e">
        <f>F234*信号概况!#REF!</f>
        <v>#REF!</v>
      </c>
      <c r="AX234" s="56" t="e">
        <f t="shared" si="38"/>
        <v>#REF!</v>
      </c>
      <c r="AY234" s="53" t="e">
        <f>E234*信号概况!#REF!</f>
        <v>#REF!</v>
      </c>
      <c r="AZ234" s="55" t="e">
        <f>G234*信号概况!#REF!</f>
        <v>#REF!</v>
      </c>
      <c r="BA234" s="56" t="e">
        <f t="shared" si="39"/>
        <v>#REF!</v>
      </c>
    </row>
    <row r="235" ht="16.5" spans="1:53">
      <c r="A235" s="25">
        <v>43424</v>
      </c>
      <c r="B235" s="26"/>
      <c r="C235" s="26">
        <f>Q235-R235</f>
        <v>-1979</v>
      </c>
      <c r="D235" s="26"/>
      <c r="E235" s="26"/>
      <c r="F235" s="26">
        <f>W235-X235</f>
        <v>-3486</v>
      </c>
      <c r="G235" s="26">
        <f>Y235-Z235</f>
        <v>-359</v>
      </c>
      <c r="H235" s="26"/>
      <c r="I235" s="26">
        <f t="shared" si="48"/>
        <v>-3105</v>
      </c>
      <c r="J235" s="26">
        <f>AE235-AF235</f>
        <v>-21</v>
      </c>
      <c r="K235" s="26">
        <f t="shared" si="34"/>
        <v>-5</v>
      </c>
      <c r="L235" s="36">
        <f t="shared" si="35"/>
        <v>0</v>
      </c>
      <c r="M235" s="36">
        <f t="shared" si="36"/>
        <v>0</v>
      </c>
      <c r="N235" s="36">
        <f t="shared" si="37"/>
        <v>0</v>
      </c>
      <c r="O235" s="37"/>
      <c r="P235" s="38"/>
      <c r="Q235" s="37">
        <v>11981</v>
      </c>
      <c r="R235" s="38">
        <v>13960</v>
      </c>
      <c r="S235" s="37"/>
      <c r="T235" s="38"/>
      <c r="U235" s="37"/>
      <c r="V235" s="38"/>
      <c r="W235" s="37">
        <v>45630</v>
      </c>
      <c r="X235" s="38">
        <v>49116</v>
      </c>
      <c r="Y235" s="37">
        <v>14185</v>
      </c>
      <c r="Z235" s="38">
        <v>14544</v>
      </c>
      <c r="AA235" s="37"/>
      <c r="AB235" s="38"/>
      <c r="AC235" s="37">
        <v>77184</v>
      </c>
      <c r="AD235" s="38">
        <v>80289</v>
      </c>
      <c r="AE235" s="37">
        <v>2406</v>
      </c>
      <c r="AF235" s="38">
        <v>2427</v>
      </c>
      <c r="AG235" s="37">
        <v>4574</v>
      </c>
      <c r="AH235" s="38">
        <v>4579</v>
      </c>
      <c r="AI235" s="37"/>
      <c r="AJ235" s="38"/>
      <c r="AK235" s="37">
        <v>1949</v>
      </c>
      <c r="AL235" s="38">
        <v>1949</v>
      </c>
      <c r="AM235" s="37">
        <v>50284</v>
      </c>
      <c r="AN235" s="38">
        <v>50284</v>
      </c>
      <c r="AQ235" s="50" t="e">
        <f>F235*信号概况!#REF!</f>
        <v>#REF!</v>
      </c>
      <c r="AR235" s="50" t="e">
        <f>G235*信号概况!#REF!</f>
        <v>#REF!</v>
      </c>
      <c r="AS235" s="51" t="e">
        <f>I235*信号概况!#REF!</f>
        <v>#REF!</v>
      </c>
      <c r="AT235" s="52" t="e">
        <f>E235*信号概况!#REF!</f>
        <v>#REF!</v>
      </c>
      <c r="AU235" s="52" t="e">
        <f t="shared" si="33"/>
        <v>#REF!</v>
      </c>
      <c r="AV235" s="53" t="e">
        <f>C235*信号概况!#REF!</f>
        <v>#REF!</v>
      </c>
      <c r="AW235" s="55" t="e">
        <f>F235*信号概况!#REF!</f>
        <v>#REF!</v>
      </c>
      <c r="AX235" s="56" t="e">
        <f t="shared" si="38"/>
        <v>#REF!</v>
      </c>
      <c r="AY235" s="53" t="e">
        <f>E235*信号概况!#REF!</f>
        <v>#REF!</v>
      </c>
      <c r="AZ235" s="55" t="e">
        <f>G235*信号概况!#REF!</f>
        <v>#REF!</v>
      </c>
      <c r="BA235" s="56" t="e">
        <f t="shared" si="39"/>
        <v>#REF!</v>
      </c>
    </row>
    <row r="236" s="22" customFormat="1" ht="16.5" spans="1:53">
      <c r="A236" s="27">
        <v>43425</v>
      </c>
      <c r="B236" s="28"/>
      <c r="C236" s="30">
        <f>Q236-R236</f>
        <v>-2113</v>
      </c>
      <c r="D236" s="28"/>
      <c r="E236" s="28"/>
      <c r="F236" s="30">
        <f>W236-X236</f>
        <v>-3572</v>
      </c>
      <c r="G236" s="30">
        <f>Y236-Z236</f>
        <v>-295</v>
      </c>
      <c r="H236" s="28"/>
      <c r="I236" s="28">
        <f t="shared" si="48"/>
        <v>-1045</v>
      </c>
      <c r="J236" s="28">
        <f t="shared" ref="J236:J299" si="49">AE236-AF236</f>
        <v>0</v>
      </c>
      <c r="K236" s="28">
        <f t="shared" si="34"/>
        <v>-26</v>
      </c>
      <c r="L236" s="39">
        <f t="shared" si="35"/>
        <v>-29</v>
      </c>
      <c r="M236" s="39">
        <f t="shared" si="36"/>
        <v>0</v>
      </c>
      <c r="N236" s="39">
        <f t="shared" si="37"/>
        <v>0</v>
      </c>
      <c r="O236" s="40"/>
      <c r="P236" s="41"/>
      <c r="Q236" s="40">
        <v>12332</v>
      </c>
      <c r="R236" s="41">
        <v>14445</v>
      </c>
      <c r="S236" s="40"/>
      <c r="T236" s="41"/>
      <c r="U236" s="40"/>
      <c r="V236" s="41"/>
      <c r="W236" s="40">
        <v>45571</v>
      </c>
      <c r="X236" s="41">
        <v>49143</v>
      </c>
      <c r="Y236" s="40">
        <v>14270</v>
      </c>
      <c r="Z236" s="41">
        <v>14565</v>
      </c>
      <c r="AA236" s="40"/>
      <c r="AB236" s="41"/>
      <c r="AC236" s="40">
        <v>79450</v>
      </c>
      <c r="AD236" s="41">
        <v>80495</v>
      </c>
      <c r="AE236" s="40"/>
      <c r="AF236" s="41"/>
      <c r="AG236" s="40">
        <v>4569</v>
      </c>
      <c r="AH236" s="41">
        <v>4595</v>
      </c>
      <c r="AI236" s="40">
        <v>14301</v>
      </c>
      <c r="AJ236" s="41">
        <v>14330</v>
      </c>
      <c r="AK236" s="40">
        <v>1943</v>
      </c>
      <c r="AL236" s="41">
        <v>1943</v>
      </c>
      <c r="AM236" s="40">
        <v>50499</v>
      </c>
      <c r="AN236" s="41">
        <v>50499</v>
      </c>
      <c r="AQ236" s="50" t="e">
        <f>F236*信号概况!#REF!</f>
        <v>#REF!</v>
      </c>
      <c r="AR236" s="50" t="e">
        <f>G236*信号概况!#REF!</f>
        <v>#REF!</v>
      </c>
      <c r="AS236" s="51" t="e">
        <f>I236*信号概况!#REF!</f>
        <v>#REF!</v>
      </c>
      <c r="AT236" s="52" t="e">
        <f>E236*信号概况!#REF!</f>
        <v>#REF!</v>
      </c>
      <c r="AU236" s="52" t="e">
        <f t="shared" si="33"/>
        <v>#REF!</v>
      </c>
      <c r="AV236" s="53" t="e">
        <f>C236*信号概况!#REF!</f>
        <v>#REF!</v>
      </c>
      <c r="AW236" s="55" t="e">
        <f>F236*信号概况!#REF!</f>
        <v>#REF!</v>
      </c>
      <c r="AX236" s="56" t="e">
        <f t="shared" si="38"/>
        <v>#REF!</v>
      </c>
      <c r="AY236" s="53" t="e">
        <f>E236*信号概况!#REF!</f>
        <v>#REF!</v>
      </c>
      <c r="AZ236" s="55" t="e">
        <f>G236*信号概况!#REF!</f>
        <v>#REF!</v>
      </c>
      <c r="BA236" s="56" t="e">
        <f t="shared" si="39"/>
        <v>#REF!</v>
      </c>
    </row>
    <row r="237" ht="16.5" spans="1:53">
      <c r="A237" s="25">
        <v>43426</v>
      </c>
      <c r="B237" s="26"/>
      <c r="C237" s="29">
        <f>Q237-R237</f>
        <v>-1762</v>
      </c>
      <c r="D237" s="26"/>
      <c r="E237" s="26">
        <f>U237-V237</f>
        <v>0</v>
      </c>
      <c r="F237" s="29">
        <f>W237-X237</f>
        <v>-2373</v>
      </c>
      <c r="G237" s="29">
        <f>Y237-Z237</f>
        <v>-295</v>
      </c>
      <c r="H237" s="26"/>
      <c r="I237" s="26">
        <f t="shared" si="48"/>
        <v>-621</v>
      </c>
      <c r="J237" s="26">
        <f t="shared" si="49"/>
        <v>0</v>
      </c>
      <c r="K237" s="26">
        <f t="shared" si="34"/>
        <v>1</v>
      </c>
      <c r="L237" s="36">
        <f t="shared" si="35"/>
        <v>-25</v>
      </c>
      <c r="M237" s="36">
        <f t="shared" si="36"/>
        <v>0</v>
      </c>
      <c r="N237" s="36">
        <f t="shared" si="37"/>
        <v>0</v>
      </c>
      <c r="O237" s="37"/>
      <c r="P237" s="38"/>
      <c r="Q237" s="37">
        <v>14462</v>
      </c>
      <c r="R237" s="38">
        <v>16224</v>
      </c>
      <c r="S237" s="37"/>
      <c r="T237" s="38"/>
      <c r="U237" s="37">
        <v>10000</v>
      </c>
      <c r="V237" s="38">
        <v>10000</v>
      </c>
      <c r="W237" s="37">
        <v>47026</v>
      </c>
      <c r="X237" s="38">
        <v>49399</v>
      </c>
      <c r="Y237" s="37">
        <v>14270</v>
      </c>
      <c r="Z237" s="38">
        <v>14565</v>
      </c>
      <c r="AA237" s="37"/>
      <c r="AB237" s="38"/>
      <c r="AC237" s="37">
        <v>79938</v>
      </c>
      <c r="AD237" s="38">
        <v>80559</v>
      </c>
      <c r="AE237" s="37"/>
      <c r="AF237" s="38"/>
      <c r="AG237" s="37">
        <v>4568</v>
      </c>
      <c r="AH237" s="38">
        <v>4567</v>
      </c>
      <c r="AI237" s="37">
        <v>14246</v>
      </c>
      <c r="AJ237" s="38">
        <v>14271</v>
      </c>
      <c r="AK237" s="37">
        <v>1917</v>
      </c>
      <c r="AL237" s="38">
        <v>1917</v>
      </c>
      <c r="AM237" s="37"/>
      <c r="AN237" s="38"/>
      <c r="AQ237" s="50" t="e">
        <f>F237*信号概况!#REF!</f>
        <v>#REF!</v>
      </c>
      <c r="AR237" s="50" t="e">
        <f>G237*信号概况!#REF!</f>
        <v>#REF!</v>
      </c>
      <c r="AS237" s="51" t="e">
        <f>I237*信号概况!#REF!</f>
        <v>#REF!</v>
      </c>
      <c r="AT237" s="52" t="e">
        <f>E237*信号概况!#REF!</f>
        <v>#REF!</v>
      </c>
      <c r="AU237" s="52" t="e">
        <f t="shared" si="33"/>
        <v>#REF!</v>
      </c>
      <c r="AV237" s="53" t="e">
        <f>C237*信号概况!#REF!</f>
        <v>#REF!</v>
      </c>
      <c r="AW237" s="55" t="e">
        <f>F237*信号概况!#REF!</f>
        <v>#REF!</v>
      </c>
      <c r="AX237" s="56" t="e">
        <f t="shared" si="38"/>
        <v>#REF!</v>
      </c>
      <c r="AY237" s="53" t="e">
        <f>E237*信号概况!#REF!</f>
        <v>#REF!</v>
      </c>
      <c r="AZ237" s="55" t="e">
        <f>G237*信号概况!#REF!</f>
        <v>#REF!</v>
      </c>
      <c r="BA237" s="56" t="e">
        <f t="shared" si="39"/>
        <v>#REF!</v>
      </c>
    </row>
    <row r="238" s="22" customFormat="1" ht="16.5" spans="1:53">
      <c r="A238" s="27">
        <v>43427</v>
      </c>
      <c r="B238" s="28"/>
      <c r="C238" s="28">
        <f>Q238-R238</f>
        <v>-1847</v>
      </c>
      <c r="D238" s="28"/>
      <c r="E238" s="28">
        <f>U238-V238</f>
        <v>0</v>
      </c>
      <c r="F238" s="28">
        <f>W238-X238</f>
        <v>-4725</v>
      </c>
      <c r="G238" s="28">
        <f>Y238-Z238</f>
        <v>-295</v>
      </c>
      <c r="H238" s="28"/>
      <c r="I238" s="28">
        <f t="shared" si="48"/>
        <v>-1964</v>
      </c>
      <c r="J238" s="28">
        <f t="shared" si="49"/>
        <v>0</v>
      </c>
      <c r="K238" s="28">
        <f t="shared" si="34"/>
        <v>0</v>
      </c>
      <c r="L238" s="39">
        <f t="shared" si="35"/>
        <v>33</v>
      </c>
      <c r="M238" s="39">
        <f t="shared" si="36"/>
        <v>0</v>
      </c>
      <c r="N238" s="39">
        <f t="shared" si="37"/>
        <v>0</v>
      </c>
      <c r="O238" s="40"/>
      <c r="P238" s="41"/>
      <c r="Q238" s="40">
        <v>14637</v>
      </c>
      <c r="R238" s="41">
        <v>16484</v>
      </c>
      <c r="S238" s="40"/>
      <c r="T238" s="41"/>
      <c r="U238" s="40">
        <v>10000</v>
      </c>
      <c r="V238" s="41">
        <v>10000</v>
      </c>
      <c r="W238" s="40">
        <v>44875</v>
      </c>
      <c r="X238" s="41">
        <v>49600</v>
      </c>
      <c r="Y238" s="40">
        <v>14270</v>
      </c>
      <c r="Z238" s="41">
        <v>14565</v>
      </c>
      <c r="AA238" s="40"/>
      <c r="AB238" s="41"/>
      <c r="AC238" s="40">
        <v>78650</v>
      </c>
      <c r="AD238" s="41">
        <v>80614</v>
      </c>
      <c r="AE238" s="40"/>
      <c r="AF238" s="41"/>
      <c r="AG238" s="40">
        <v>4580</v>
      </c>
      <c r="AH238" s="41">
        <v>4580</v>
      </c>
      <c r="AI238" s="40">
        <v>14280</v>
      </c>
      <c r="AJ238" s="41">
        <v>14247</v>
      </c>
      <c r="AK238" s="40">
        <v>1928</v>
      </c>
      <c r="AL238" s="41">
        <v>1928</v>
      </c>
      <c r="AM238" s="40">
        <v>50517</v>
      </c>
      <c r="AN238" s="41">
        <v>50517</v>
      </c>
      <c r="AQ238" s="50" t="e">
        <f>F238*信号概况!#REF!</f>
        <v>#REF!</v>
      </c>
      <c r="AR238" s="50" t="e">
        <f>G238*信号概况!#REF!</f>
        <v>#REF!</v>
      </c>
      <c r="AS238" s="51" t="e">
        <f>I238*信号概况!#REF!</f>
        <v>#REF!</v>
      </c>
      <c r="AT238" s="52" t="e">
        <f>E238*信号概况!#REF!</f>
        <v>#REF!</v>
      </c>
      <c r="AU238" s="52" t="e">
        <f t="shared" si="33"/>
        <v>#REF!</v>
      </c>
      <c r="AV238" s="53" t="e">
        <f>C238*信号概况!#REF!</f>
        <v>#REF!</v>
      </c>
      <c r="AW238" s="55" t="e">
        <f>F238*信号概况!#REF!</f>
        <v>#REF!</v>
      </c>
      <c r="AX238" s="56" t="e">
        <f t="shared" si="38"/>
        <v>#REF!</v>
      </c>
      <c r="AY238" s="53" t="e">
        <f>E238*信号概况!#REF!</f>
        <v>#REF!</v>
      </c>
      <c r="AZ238" s="55" t="e">
        <f>G238*信号概况!#REF!</f>
        <v>#REF!</v>
      </c>
      <c r="BA238" s="56" t="e">
        <f t="shared" si="39"/>
        <v>#REF!</v>
      </c>
    </row>
    <row r="239" ht="16.5" spans="1:53">
      <c r="A239" s="25"/>
      <c r="B239" s="26"/>
      <c r="C239" s="29"/>
      <c r="D239" s="26"/>
      <c r="E239" s="26"/>
      <c r="F239" s="29"/>
      <c r="G239" s="29"/>
      <c r="H239" s="26"/>
      <c r="I239" s="26"/>
      <c r="J239" s="26"/>
      <c r="K239" s="26"/>
      <c r="L239" s="36"/>
      <c r="M239" s="36"/>
      <c r="N239" s="36"/>
      <c r="O239" s="37"/>
      <c r="P239" s="38"/>
      <c r="Q239" s="37"/>
      <c r="R239" s="38"/>
      <c r="S239" s="37"/>
      <c r="T239" s="38"/>
      <c r="U239" s="37"/>
      <c r="V239" s="38"/>
      <c r="W239" s="37"/>
      <c r="X239" s="38"/>
      <c r="Y239" s="37"/>
      <c r="Z239" s="38"/>
      <c r="AA239" s="37"/>
      <c r="AB239" s="38"/>
      <c r="AC239" s="37"/>
      <c r="AD239" s="38"/>
      <c r="AE239" s="37"/>
      <c r="AF239" s="38"/>
      <c r="AG239" s="37"/>
      <c r="AH239" s="38"/>
      <c r="AI239" s="37"/>
      <c r="AJ239" s="38"/>
      <c r="AK239" s="37"/>
      <c r="AL239" s="38"/>
      <c r="AM239" s="37"/>
      <c r="AN239" s="38"/>
      <c r="AQ239" s="50"/>
      <c r="AR239" s="50"/>
      <c r="AS239" s="51"/>
      <c r="AT239" s="52"/>
      <c r="AU239" s="52"/>
      <c r="AV239" s="53"/>
      <c r="AW239" s="55"/>
      <c r="AX239" s="56"/>
      <c r="AY239" s="53"/>
      <c r="AZ239" s="55"/>
      <c r="BA239" s="56"/>
    </row>
    <row r="240" s="22" customFormat="1" ht="16.5" spans="1:53">
      <c r="A240" s="27"/>
      <c r="B240" s="28"/>
      <c r="C240" s="30"/>
      <c r="D240" s="28"/>
      <c r="E240" s="28"/>
      <c r="F240" s="30"/>
      <c r="G240" s="30"/>
      <c r="H240" s="28"/>
      <c r="I240" s="28"/>
      <c r="J240" s="28"/>
      <c r="K240" s="28"/>
      <c r="L240" s="39"/>
      <c r="M240" s="39"/>
      <c r="N240" s="39"/>
      <c r="O240" s="40"/>
      <c r="P240" s="41"/>
      <c r="Q240" s="40"/>
      <c r="R240" s="41"/>
      <c r="S240" s="40"/>
      <c r="T240" s="41"/>
      <c r="U240" s="40"/>
      <c r="V240" s="41"/>
      <c r="W240" s="40"/>
      <c r="X240" s="41"/>
      <c r="Y240" s="40"/>
      <c r="Z240" s="41"/>
      <c r="AA240" s="40"/>
      <c r="AB240" s="41"/>
      <c r="AC240" s="40"/>
      <c r="AD240" s="41"/>
      <c r="AE240" s="40"/>
      <c r="AF240" s="41"/>
      <c r="AG240" s="40"/>
      <c r="AH240" s="41"/>
      <c r="AI240" s="40"/>
      <c r="AJ240" s="41"/>
      <c r="AK240" s="40"/>
      <c r="AL240" s="41"/>
      <c r="AM240" s="40"/>
      <c r="AN240" s="41"/>
      <c r="AQ240" s="50"/>
      <c r="AR240" s="50"/>
      <c r="AS240" s="51"/>
      <c r="AT240" s="52"/>
      <c r="AU240" s="52"/>
      <c r="AV240" s="53"/>
      <c r="AW240" s="55"/>
      <c r="AX240" s="56"/>
      <c r="AY240" s="53"/>
      <c r="AZ240" s="55"/>
      <c r="BA240" s="56"/>
    </row>
    <row r="241" ht="16.5" spans="1:53">
      <c r="A241" s="25">
        <v>43430</v>
      </c>
      <c r="B241" s="26"/>
      <c r="C241" s="26">
        <f>Q241-R241</f>
        <v>-2167</v>
      </c>
      <c r="D241" s="26"/>
      <c r="E241" s="26">
        <f>U241-V241</f>
        <v>0</v>
      </c>
      <c r="F241" s="26">
        <f>W241-X241</f>
        <v>-3673</v>
      </c>
      <c r="G241" s="26">
        <f>Y241-Z241</f>
        <v>-337</v>
      </c>
      <c r="H241" s="26"/>
      <c r="I241" s="26">
        <f t="shared" si="48"/>
        <v>-2177</v>
      </c>
      <c r="J241" s="26">
        <f t="shared" si="49"/>
        <v>0</v>
      </c>
      <c r="K241" s="26">
        <f t="shared" si="34"/>
        <v>8</v>
      </c>
      <c r="L241" s="36">
        <f t="shared" si="35"/>
        <v>6</v>
      </c>
      <c r="M241" s="36">
        <f t="shared" si="36"/>
        <v>0</v>
      </c>
      <c r="N241" s="36">
        <f t="shared" si="37"/>
        <v>0</v>
      </c>
      <c r="O241" s="37"/>
      <c r="P241" s="38"/>
      <c r="Q241" s="37">
        <v>14544</v>
      </c>
      <c r="R241" s="38">
        <v>16711</v>
      </c>
      <c r="S241" s="37"/>
      <c r="T241" s="38"/>
      <c r="U241" s="37"/>
      <c r="V241" s="38"/>
      <c r="W241" s="37">
        <v>46127</v>
      </c>
      <c r="X241" s="38">
        <v>49800</v>
      </c>
      <c r="Y241" s="37">
        <v>14255</v>
      </c>
      <c r="Z241" s="38">
        <v>14592</v>
      </c>
      <c r="AA241" s="37"/>
      <c r="AB241" s="38"/>
      <c r="AC241" s="37">
        <v>78460</v>
      </c>
      <c r="AD241" s="38">
        <v>80637</v>
      </c>
      <c r="AE241" s="37"/>
      <c r="AF241" s="38"/>
      <c r="AG241" s="37">
        <v>4622</v>
      </c>
      <c r="AH241" s="38">
        <v>4614</v>
      </c>
      <c r="AI241" s="37">
        <v>14248</v>
      </c>
      <c r="AJ241" s="38">
        <v>14242</v>
      </c>
      <c r="AK241" s="37">
        <v>1982</v>
      </c>
      <c r="AL241" s="38">
        <v>1982</v>
      </c>
      <c r="AM241" s="37"/>
      <c r="AN241" s="38"/>
      <c r="AQ241" s="50" t="e">
        <f>F241*信号概况!#REF!</f>
        <v>#REF!</v>
      </c>
      <c r="AR241" s="50" t="e">
        <f>G241*信号概况!#REF!</f>
        <v>#REF!</v>
      </c>
      <c r="AS241" s="51" t="e">
        <f>I241*信号概况!#REF!</f>
        <v>#REF!</v>
      </c>
      <c r="AT241" s="52" t="e">
        <f>E241*信号概况!#REF!</f>
        <v>#REF!</v>
      </c>
      <c r="AU241" s="52" t="e">
        <f t="shared" si="33"/>
        <v>#REF!</v>
      </c>
      <c r="AV241" s="53" t="e">
        <f>C241*信号概况!#REF!</f>
        <v>#REF!</v>
      </c>
      <c r="AW241" s="55" t="e">
        <f>F241*信号概况!#REF!</f>
        <v>#REF!</v>
      </c>
      <c r="AX241" s="56" t="e">
        <f t="shared" si="38"/>
        <v>#REF!</v>
      </c>
      <c r="AY241" s="53" t="e">
        <f>E241*信号概况!#REF!</f>
        <v>#REF!</v>
      </c>
      <c r="AZ241" s="55" t="e">
        <f>G241*信号概况!#REF!</f>
        <v>#REF!</v>
      </c>
      <c r="BA241" s="56" t="e">
        <f t="shared" si="39"/>
        <v>#REF!</v>
      </c>
    </row>
    <row r="242" s="22" customFormat="1" ht="16.5" spans="1:53">
      <c r="A242" s="27">
        <v>43431</v>
      </c>
      <c r="B242" s="28"/>
      <c r="C242" s="28">
        <f>Q242-R242</f>
        <v>-5401</v>
      </c>
      <c r="D242" s="28"/>
      <c r="E242" s="28">
        <f>U242-V242</f>
        <v>16</v>
      </c>
      <c r="F242" s="28">
        <f>W242-X242</f>
        <v>-7319</v>
      </c>
      <c r="G242" s="28">
        <f>Y242-Z242</f>
        <v>-693</v>
      </c>
      <c r="H242" s="28"/>
      <c r="I242" s="28">
        <f t="shared" si="48"/>
        <v>-3755</v>
      </c>
      <c r="J242" s="28">
        <f t="shared" si="49"/>
        <v>0</v>
      </c>
      <c r="K242" s="28">
        <f t="shared" si="34"/>
        <v>0</v>
      </c>
      <c r="L242" s="39">
        <f t="shared" si="35"/>
        <v>0</v>
      </c>
      <c r="M242" s="39">
        <f t="shared" si="36"/>
        <v>0</v>
      </c>
      <c r="N242" s="39">
        <f t="shared" si="37"/>
        <v>0</v>
      </c>
      <c r="O242" s="40"/>
      <c r="P242" s="41"/>
      <c r="Q242" s="40">
        <v>10866</v>
      </c>
      <c r="R242" s="41">
        <v>16267</v>
      </c>
      <c r="S242" s="40"/>
      <c r="T242" s="41"/>
      <c r="U242" s="40">
        <v>10025</v>
      </c>
      <c r="V242" s="41">
        <v>10009</v>
      </c>
      <c r="W242" s="40">
        <v>42578</v>
      </c>
      <c r="X242" s="41">
        <v>49897</v>
      </c>
      <c r="Y242" s="40">
        <v>13914</v>
      </c>
      <c r="Z242" s="41">
        <v>14607</v>
      </c>
      <c r="AA242" s="40"/>
      <c r="AB242" s="41"/>
      <c r="AC242" s="40">
        <v>76979</v>
      </c>
      <c r="AD242" s="41">
        <v>80734</v>
      </c>
      <c r="AE242" s="40"/>
      <c r="AF242" s="41"/>
      <c r="AG242" s="40">
        <v>4624</v>
      </c>
      <c r="AH242" s="41">
        <v>4624</v>
      </c>
      <c r="AI242" s="40">
        <v>14202</v>
      </c>
      <c r="AJ242" s="41">
        <v>14202</v>
      </c>
      <c r="AK242" s="40">
        <v>1995</v>
      </c>
      <c r="AL242" s="41">
        <v>1995</v>
      </c>
      <c r="AM242" s="40">
        <v>52174</v>
      </c>
      <c r="AN242" s="41">
        <v>52174</v>
      </c>
      <c r="AQ242" s="50" t="e">
        <f>F242*信号概况!#REF!</f>
        <v>#REF!</v>
      </c>
      <c r="AR242" s="50" t="e">
        <f>G242*信号概况!#REF!</f>
        <v>#REF!</v>
      </c>
      <c r="AS242" s="51" t="e">
        <f>I242*信号概况!#REF!</f>
        <v>#REF!</v>
      </c>
      <c r="AT242" s="52" t="e">
        <f>E242*信号概况!#REF!</f>
        <v>#REF!</v>
      </c>
      <c r="AU242" s="52" t="e">
        <f t="shared" si="33"/>
        <v>#REF!</v>
      </c>
      <c r="AV242" s="53" t="e">
        <f>C242*信号概况!#REF!</f>
        <v>#REF!</v>
      </c>
      <c r="AW242" s="55" t="e">
        <f>F242*信号概况!#REF!</f>
        <v>#REF!</v>
      </c>
      <c r="AX242" s="56" t="e">
        <f t="shared" si="38"/>
        <v>#REF!</v>
      </c>
      <c r="AY242" s="53" t="e">
        <f>E242*信号概况!#REF!</f>
        <v>#REF!</v>
      </c>
      <c r="AZ242" s="55" t="e">
        <f>G242*信号概况!#REF!</f>
        <v>#REF!</v>
      </c>
      <c r="BA242" s="56" t="e">
        <f t="shared" si="39"/>
        <v>#REF!</v>
      </c>
    </row>
    <row r="243" ht="16.5" spans="1:53">
      <c r="A243" s="25">
        <v>43432</v>
      </c>
      <c r="B243" s="26"/>
      <c r="C243" s="29">
        <f>Q243-R243</f>
        <v>-1289</v>
      </c>
      <c r="D243" s="26"/>
      <c r="E243" s="26">
        <f>U243-V243</f>
        <v>-252</v>
      </c>
      <c r="F243" s="29">
        <f>W243-X243</f>
        <v>-4752</v>
      </c>
      <c r="G243" s="29">
        <f>Y243-Z243</f>
        <v>-438</v>
      </c>
      <c r="H243" s="26"/>
      <c r="I243" s="26">
        <f t="shared" si="48"/>
        <v>-2179</v>
      </c>
      <c r="J243" s="26">
        <f t="shared" si="49"/>
        <v>0</v>
      </c>
      <c r="K243" s="26">
        <f t="shared" si="34"/>
        <v>0</v>
      </c>
      <c r="L243" s="36">
        <f t="shared" si="35"/>
        <v>55</v>
      </c>
      <c r="M243" s="36">
        <f t="shared" si="36"/>
        <v>0</v>
      </c>
      <c r="N243" s="36">
        <f t="shared" si="37"/>
        <v>0</v>
      </c>
      <c r="O243" s="37"/>
      <c r="P243" s="38"/>
      <c r="Q243" s="37">
        <v>14760</v>
      </c>
      <c r="R243" s="38">
        <v>16049</v>
      </c>
      <c r="S243" s="37"/>
      <c r="T243" s="38"/>
      <c r="U243" s="37">
        <v>9759</v>
      </c>
      <c r="V243" s="38">
        <v>10011</v>
      </c>
      <c r="W243" s="37">
        <v>45234</v>
      </c>
      <c r="X243" s="38">
        <v>49986</v>
      </c>
      <c r="Y243" s="37">
        <v>14180</v>
      </c>
      <c r="Z243" s="38">
        <v>14618</v>
      </c>
      <c r="AA243" s="37"/>
      <c r="AB243" s="38"/>
      <c r="AC243" s="37">
        <v>78601</v>
      </c>
      <c r="AD243" s="38">
        <v>80780</v>
      </c>
      <c r="AE243" s="37"/>
      <c r="AF243" s="38"/>
      <c r="AG243" s="37">
        <v>4652</v>
      </c>
      <c r="AH243" s="38">
        <v>4652</v>
      </c>
      <c r="AI243" s="37">
        <v>14247</v>
      </c>
      <c r="AJ243" s="38">
        <v>14192</v>
      </c>
      <c r="AK243" s="37">
        <v>1973</v>
      </c>
      <c r="AL243" s="38">
        <v>1973</v>
      </c>
      <c r="AM243" s="37">
        <v>52342</v>
      </c>
      <c r="AN243" s="38">
        <v>52342</v>
      </c>
      <c r="AQ243" s="50" t="e">
        <f>F243*信号概况!#REF!</f>
        <v>#REF!</v>
      </c>
      <c r="AR243" s="50" t="e">
        <f>G243*信号概况!#REF!</f>
        <v>#REF!</v>
      </c>
      <c r="AS243" s="51" t="e">
        <f>I243*信号概况!#REF!</f>
        <v>#REF!</v>
      </c>
      <c r="AT243" s="52" t="e">
        <f>E243*信号概况!#REF!</f>
        <v>#REF!</v>
      </c>
      <c r="AU243" s="52" t="e">
        <f t="shared" si="33"/>
        <v>#REF!</v>
      </c>
      <c r="AV243" s="53" t="e">
        <f>C243*信号概况!#REF!</f>
        <v>#REF!</v>
      </c>
      <c r="AW243" s="55" t="e">
        <f>F243*信号概况!#REF!</f>
        <v>#REF!</v>
      </c>
      <c r="AX243" s="56" t="e">
        <f t="shared" si="38"/>
        <v>#REF!</v>
      </c>
      <c r="AY243" s="53" t="e">
        <f>E243*信号概况!#REF!</f>
        <v>#REF!</v>
      </c>
      <c r="AZ243" s="55" t="e">
        <f>G243*信号概况!#REF!</f>
        <v>#REF!</v>
      </c>
      <c r="BA243" s="56" t="e">
        <f t="shared" si="39"/>
        <v>#REF!</v>
      </c>
    </row>
    <row r="244" s="22" customFormat="1" ht="16.5" spans="1:53">
      <c r="A244" s="27">
        <v>43433</v>
      </c>
      <c r="B244" s="28"/>
      <c r="C244" s="30">
        <f>Q244-R244</f>
        <v>-2034</v>
      </c>
      <c r="D244" s="28"/>
      <c r="E244" s="28">
        <f>U244-V244</f>
        <v>0</v>
      </c>
      <c r="F244" s="30">
        <f>W244-X244</f>
        <v>-1490</v>
      </c>
      <c r="G244" s="30">
        <f>Y244-Z244</f>
        <v>0</v>
      </c>
      <c r="H244" s="28"/>
      <c r="I244" s="28">
        <f t="shared" si="48"/>
        <v>-1027</v>
      </c>
      <c r="J244" s="28">
        <f t="shared" si="49"/>
        <v>-80</v>
      </c>
      <c r="K244" s="28">
        <f t="shared" si="34"/>
        <v>-3</v>
      </c>
      <c r="L244" s="39">
        <f t="shared" si="35"/>
        <v>0</v>
      </c>
      <c r="M244" s="39">
        <f t="shared" si="36"/>
        <v>0</v>
      </c>
      <c r="N244" s="39">
        <f t="shared" si="37"/>
        <v>-368</v>
      </c>
      <c r="O244" s="40"/>
      <c r="P244" s="41"/>
      <c r="Q244" s="40">
        <v>13985</v>
      </c>
      <c r="R244" s="41">
        <v>16019</v>
      </c>
      <c r="S244" s="40"/>
      <c r="T244" s="41"/>
      <c r="U244" s="40">
        <v>10098</v>
      </c>
      <c r="V244" s="41">
        <v>10098</v>
      </c>
      <c r="W244" s="40">
        <v>49484</v>
      </c>
      <c r="X244" s="41">
        <v>50974</v>
      </c>
      <c r="Y244" s="40">
        <v>14684</v>
      </c>
      <c r="Z244" s="41">
        <v>14684</v>
      </c>
      <c r="AA244" s="40"/>
      <c r="AB244" s="41"/>
      <c r="AC244" s="40">
        <v>80692</v>
      </c>
      <c r="AD244" s="41">
        <v>81719</v>
      </c>
      <c r="AE244" s="40">
        <v>2486</v>
      </c>
      <c r="AF244" s="41">
        <v>2566</v>
      </c>
      <c r="AG244" s="40">
        <v>4668</v>
      </c>
      <c r="AH244" s="41">
        <v>4671</v>
      </c>
      <c r="AI244" s="40">
        <v>14169</v>
      </c>
      <c r="AJ244" s="41">
        <v>14169</v>
      </c>
      <c r="AK244" s="40">
        <v>1967</v>
      </c>
      <c r="AL244" s="41">
        <v>1967</v>
      </c>
      <c r="AM244" s="40">
        <v>52182</v>
      </c>
      <c r="AN244" s="41">
        <v>52550</v>
      </c>
      <c r="AQ244" s="50" t="e">
        <f>F244*信号概况!#REF!</f>
        <v>#REF!</v>
      </c>
      <c r="AR244" s="50" t="e">
        <f>G244*信号概况!#REF!</f>
        <v>#REF!</v>
      </c>
      <c r="AS244" s="51" t="e">
        <f>I244*信号概况!#REF!</f>
        <v>#REF!</v>
      </c>
      <c r="AT244" s="52" t="e">
        <f>E244*信号概况!#REF!</f>
        <v>#REF!</v>
      </c>
      <c r="AU244" s="52" t="e">
        <f t="shared" si="33"/>
        <v>#REF!</v>
      </c>
      <c r="AV244" s="53" t="e">
        <f>C244*信号概况!#REF!</f>
        <v>#REF!</v>
      </c>
      <c r="AW244" s="55" t="e">
        <f>F244*信号概况!#REF!</f>
        <v>#REF!</v>
      </c>
      <c r="AX244" s="56" t="e">
        <f t="shared" si="38"/>
        <v>#REF!</v>
      </c>
      <c r="AY244" s="53" t="e">
        <f>E244*信号概况!#REF!</f>
        <v>#REF!</v>
      </c>
      <c r="AZ244" s="55" t="e">
        <f>G244*信号概况!#REF!</f>
        <v>#REF!</v>
      </c>
      <c r="BA244" s="56" t="e">
        <f t="shared" si="39"/>
        <v>#REF!</v>
      </c>
    </row>
    <row r="245" ht="16.5" spans="1:53">
      <c r="A245" s="25">
        <v>43434</v>
      </c>
      <c r="B245" s="26"/>
      <c r="C245" s="29">
        <f>Q245-R245</f>
        <v>-4161</v>
      </c>
      <c r="D245" s="26"/>
      <c r="E245" s="26">
        <f>U245-V245</f>
        <v>0</v>
      </c>
      <c r="F245" s="29">
        <f>W245-X245</f>
        <v>-4024</v>
      </c>
      <c r="G245" s="29">
        <f>Y245-Z245</f>
        <v>-184</v>
      </c>
      <c r="H245" s="26"/>
      <c r="I245" s="26">
        <f t="shared" si="48"/>
        <v>-2144</v>
      </c>
      <c r="J245" s="26">
        <f t="shared" si="49"/>
        <v>0</v>
      </c>
      <c r="K245" s="26">
        <f t="shared" si="34"/>
        <v>0</v>
      </c>
      <c r="L245" s="36">
        <f t="shared" si="35"/>
        <v>0</v>
      </c>
      <c r="M245" s="36">
        <f t="shared" si="36"/>
        <v>0</v>
      </c>
      <c r="N245" s="36">
        <f t="shared" si="37"/>
        <v>0</v>
      </c>
      <c r="O245" s="37"/>
      <c r="P245" s="38"/>
      <c r="Q245" s="37">
        <v>12159</v>
      </c>
      <c r="R245" s="38">
        <v>16320</v>
      </c>
      <c r="S245" s="37"/>
      <c r="T245" s="38"/>
      <c r="U245" s="37">
        <v>10098</v>
      </c>
      <c r="V245" s="38">
        <v>10098</v>
      </c>
      <c r="W245" s="37">
        <v>47181</v>
      </c>
      <c r="X245" s="38">
        <v>51205</v>
      </c>
      <c r="Y245" s="37">
        <v>14521</v>
      </c>
      <c r="Z245" s="38">
        <v>14705</v>
      </c>
      <c r="AA245" s="37"/>
      <c r="AB245" s="38"/>
      <c r="AC245" s="37">
        <v>79634</v>
      </c>
      <c r="AD245" s="38">
        <v>81778</v>
      </c>
      <c r="AE245" s="37"/>
      <c r="AF245" s="38"/>
      <c r="AG245" s="37">
        <v>4710</v>
      </c>
      <c r="AH245" s="38">
        <v>4710</v>
      </c>
      <c r="AI245" s="37"/>
      <c r="AJ245" s="38"/>
      <c r="AK245" s="37">
        <v>1999</v>
      </c>
      <c r="AL245" s="38">
        <v>1999</v>
      </c>
      <c r="AM245" s="37"/>
      <c r="AN245" s="38"/>
      <c r="AQ245" s="50" t="e">
        <f>F245*信号概况!#REF!</f>
        <v>#REF!</v>
      </c>
      <c r="AR245" s="50" t="e">
        <f>G245*信号概况!#REF!</f>
        <v>#REF!</v>
      </c>
      <c r="AS245" s="51" t="e">
        <f>I245*信号概况!#REF!</f>
        <v>#REF!</v>
      </c>
      <c r="AT245" s="52" t="e">
        <f>E245*信号概况!#REF!</f>
        <v>#REF!</v>
      </c>
      <c r="AU245" s="52" t="e">
        <f t="shared" si="33"/>
        <v>#REF!</v>
      </c>
      <c r="AV245" s="53" t="e">
        <f>C245*信号概况!#REF!</f>
        <v>#REF!</v>
      </c>
      <c r="AW245" s="55" t="e">
        <f>F245*信号概况!#REF!</f>
        <v>#REF!</v>
      </c>
      <c r="AX245" s="56" t="e">
        <f t="shared" si="38"/>
        <v>#REF!</v>
      </c>
      <c r="AY245" s="53" t="e">
        <f>E245*信号概况!#REF!</f>
        <v>#REF!</v>
      </c>
      <c r="AZ245" s="55" t="e">
        <f>G245*信号概况!#REF!</f>
        <v>#REF!</v>
      </c>
      <c r="BA245" s="56" t="e">
        <f t="shared" si="39"/>
        <v>#REF!</v>
      </c>
    </row>
    <row r="246" s="22" customFormat="1" ht="16.5" spans="1:53">
      <c r="A246" s="27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39"/>
      <c r="M246" s="39"/>
      <c r="N246" s="39"/>
      <c r="O246" s="40"/>
      <c r="P246" s="41"/>
      <c r="Q246" s="40"/>
      <c r="R246" s="41"/>
      <c r="S246" s="40"/>
      <c r="T246" s="41"/>
      <c r="U246" s="40"/>
      <c r="V246" s="41"/>
      <c r="W246" s="40"/>
      <c r="X246" s="41"/>
      <c r="Y246" s="40"/>
      <c r="Z246" s="41"/>
      <c r="AA246" s="40"/>
      <c r="AB246" s="41"/>
      <c r="AC246" s="40"/>
      <c r="AD246" s="41"/>
      <c r="AE246" s="40"/>
      <c r="AF246" s="41"/>
      <c r="AG246" s="40"/>
      <c r="AH246" s="41"/>
      <c r="AI246" s="40"/>
      <c r="AJ246" s="41"/>
      <c r="AK246" s="40"/>
      <c r="AL246" s="41"/>
      <c r="AM246" s="40"/>
      <c r="AN246" s="41"/>
      <c r="AQ246" s="50"/>
      <c r="AR246" s="50"/>
      <c r="AS246" s="51"/>
      <c r="AT246" s="52"/>
      <c r="AU246" s="52"/>
      <c r="AV246" s="53"/>
      <c r="AW246" s="55"/>
      <c r="AX246" s="56"/>
      <c r="AY246" s="53"/>
      <c r="AZ246" s="55"/>
      <c r="BA246" s="56"/>
    </row>
    <row r="247" ht="16.5" spans="1:53">
      <c r="A247" s="25">
        <v>43436</v>
      </c>
      <c r="B247" s="26"/>
      <c r="C247" s="29">
        <f t="shared" ref="C247:C252" si="50">Q247-R247</f>
        <v>0</v>
      </c>
      <c r="D247" s="26"/>
      <c r="E247" s="26">
        <f t="shared" ref="E247:E252" si="51">U247-V247</f>
        <v>0</v>
      </c>
      <c r="F247" s="29">
        <f t="shared" ref="F247:F252" si="52">W247-X247</f>
        <v>0</v>
      </c>
      <c r="G247" s="29">
        <f t="shared" ref="G247:G252" si="53">Y247-Z247</f>
        <v>0</v>
      </c>
      <c r="H247" s="26"/>
      <c r="I247" s="26">
        <f t="shared" si="48"/>
        <v>-2153</v>
      </c>
      <c r="J247" s="26">
        <f t="shared" si="49"/>
        <v>0</v>
      </c>
      <c r="K247" s="26">
        <f t="shared" si="34"/>
        <v>0</v>
      </c>
      <c r="L247" s="36">
        <f t="shared" si="35"/>
        <v>0</v>
      </c>
      <c r="M247" s="36">
        <f t="shared" si="36"/>
        <v>0</v>
      </c>
      <c r="N247" s="36">
        <f t="shared" si="37"/>
        <v>0</v>
      </c>
      <c r="O247" s="37"/>
      <c r="P247" s="38"/>
      <c r="Q247" s="37"/>
      <c r="R247" s="38"/>
      <c r="S247" s="37"/>
      <c r="T247" s="38"/>
      <c r="U247" s="37"/>
      <c r="V247" s="38"/>
      <c r="W247" s="37"/>
      <c r="X247" s="38"/>
      <c r="Y247" s="37"/>
      <c r="Z247" s="38"/>
      <c r="AA247" s="37"/>
      <c r="AB247" s="38"/>
      <c r="AC247" s="37">
        <v>79697</v>
      </c>
      <c r="AD247" s="38">
        <v>81850</v>
      </c>
      <c r="AE247" s="37"/>
      <c r="AF247" s="38"/>
      <c r="AG247" s="37"/>
      <c r="AH247" s="38"/>
      <c r="AI247" s="37"/>
      <c r="AJ247" s="38"/>
      <c r="AK247" s="37"/>
      <c r="AL247" s="38"/>
      <c r="AM247" s="37"/>
      <c r="AN247" s="38"/>
      <c r="AQ247" s="50" t="e">
        <f>F247*信号概况!#REF!</f>
        <v>#REF!</v>
      </c>
      <c r="AR247" s="50" t="e">
        <f>G247*信号概况!#REF!</f>
        <v>#REF!</v>
      </c>
      <c r="AS247" s="51" t="e">
        <f>I247*信号概况!#REF!</f>
        <v>#REF!</v>
      </c>
      <c r="AT247" s="52" t="e">
        <f>E247*信号概况!#REF!</f>
        <v>#REF!</v>
      </c>
      <c r="AU247" s="52" t="e">
        <f t="shared" si="33"/>
        <v>#REF!</v>
      </c>
      <c r="AV247" s="53" t="e">
        <f>C247*信号概况!#REF!</f>
        <v>#REF!</v>
      </c>
      <c r="AW247" s="55" t="e">
        <f>F247*信号概况!#REF!</f>
        <v>#REF!</v>
      </c>
      <c r="AX247" s="56" t="e">
        <f t="shared" si="38"/>
        <v>#REF!</v>
      </c>
      <c r="AY247" s="53" t="e">
        <f>E247*信号概况!#REF!</f>
        <v>#REF!</v>
      </c>
      <c r="AZ247" s="55" t="e">
        <f>G247*信号概况!#REF!</f>
        <v>#REF!</v>
      </c>
      <c r="BA247" s="56" t="e">
        <f t="shared" si="39"/>
        <v>#REF!</v>
      </c>
    </row>
    <row r="248" s="22" customFormat="1" ht="16.5" spans="1:53">
      <c r="A248" s="27">
        <v>43437</v>
      </c>
      <c r="B248" s="28"/>
      <c r="C248" s="30">
        <f t="shared" si="50"/>
        <v>-4944</v>
      </c>
      <c r="D248" s="28"/>
      <c r="E248" s="28">
        <f t="shared" si="51"/>
        <v>0</v>
      </c>
      <c r="F248" s="30">
        <f t="shared" si="52"/>
        <v>-1833</v>
      </c>
      <c r="G248" s="30">
        <f t="shared" si="53"/>
        <v>-1</v>
      </c>
      <c r="H248" s="28"/>
      <c r="I248" s="28">
        <f t="shared" si="48"/>
        <v>-1418</v>
      </c>
      <c r="J248" s="28">
        <f t="shared" si="49"/>
        <v>-110</v>
      </c>
      <c r="K248" s="28">
        <f t="shared" si="34"/>
        <v>-23</v>
      </c>
      <c r="L248" s="39">
        <f t="shared" si="35"/>
        <v>-27</v>
      </c>
      <c r="M248" s="39">
        <f t="shared" si="36"/>
        <v>0</v>
      </c>
      <c r="N248" s="39">
        <f t="shared" si="37"/>
        <v>0</v>
      </c>
      <c r="O248" s="40"/>
      <c r="P248" s="41"/>
      <c r="Q248" s="40">
        <v>12783</v>
      </c>
      <c r="R248" s="41">
        <v>17727</v>
      </c>
      <c r="S248" s="40"/>
      <c r="T248" s="41"/>
      <c r="U248" s="40">
        <v>10168</v>
      </c>
      <c r="V248" s="41">
        <v>10168</v>
      </c>
      <c r="W248" s="40">
        <v>50151</v>
      </c>
      <c r="X248" s="41">
        <v>51984</v>
      </c>
      <c r="Y248" s="40">
        <v>14754</v>
      </c>
      <c r="Z248" s="41">
        <v>14755</v>
      </c>
      <c r="AA248" s="40"/>
      <c r="AB248" s="41"/>
      <c r="AC248" s="40">
        <v>80442</v>
      </c>
      <c r="AD248" s="41">
        <v>81860</v>
      </c>
      <c r="AE248" s="40">
        <v>2387</v>
      </c>
      <c r="AF248" s="41">
        <v>2497</v>
      </c>
      <c r="AG248" s="40">
        <v>4719</v>
      </c>
      <c r="AH248" s="41">
        <v>4742</v>
      </c>
      <c r="AI248" s="40">
        <v>14123</v>
      </c>
      <c r="AJ248" s="41">
        <v>14150</v>
      </c>
      <c r="AK248" s="40">
        <v>2000</v>
      </c>
      <c r="AL248" s="41">
        <v>2000</v>
      </c>
      <c r="AM248" s="40">
        <v>52652</v>
      </c>
      <c r="AN248" s="41">
        <v>52652</v>
      </c>
      <c r="AQ248" s="50" t="e">
        <f>F248*信号概况!#REF!</f>
        <v>#REF!</v>
      </c>
      <c r="AR248" s="50" t="e">
        <f>G248*信号概况!#REF!</f>
        <v>#REF!</v>
      </c>
      <c r="AS248" s="51" t="e">
        <f>I248*信号概况!#REF!</f>
        <v>#REF!</v>
      </c>
      <c r="AT248" s="52" t="e">
        <f>E248*信号概况!#REF!</f>
        <v>#REF!</v>
      </c>
      <c r="AU248" s="52" t="e">
        <f t="shared" si="33"/>
        <v>#REF!</v>
      </c>
      <c r="AV248" s="53" t="e">
        <f>C248*信号概况!#REF!</f>
        <v>#REF!</v>
      </c>
      <c r="AW248" s="55" t="e">
        <f>F248*信号概况!#REF!</f>
        <v>#REF!</v>
      </c>
      <c r="AX248" s="56" t="e">
        <f t="shared" si="38"/>
        <v>#REF!</v>
      </c>
      <c r="AY248" s="53" t="e">
        <f>E248*信号概况!#REF!</f>
        <v>#REF!</v>
      </c>
      <c r="AZ248" s="55" t="e">
        <f>G248*信号概况!#REF!</f>
        <v>#REF!</v>
      </c>
      <c r="BA248" s="56" t="e">
        <f t="shared" si="39"/>
        <v>#REF!</v>
      </c>
    </row>
    <row r="249" ht="16.5" spans="1:53">
      <c r="A249" s="25">
        <v>43438</v>
      </c>
      <c r="B249" s="26"/>
      <c r="C249" s="29">
        <f t="shared" si="50"/>
        <v>-5950</v>
      </c>
      <c r="D249" s="26"/>
      <c r="E249" s="26">
        <f t="shared" si="51"/>
        <v>0</v>
      </c>
      <c r="F249" s="29">
        <f t="shared" si="52"/>
        <v>-2997</v>
      </c>
      <c r="G249" s="29">
        <f t="shared" si="53"/>
        <v>0</v>
      </c>
      <c r="H249" s="26"/>
      <c r="I249" s="26">
        <f t="shared" si="48"/>
        <v>-1117</v>
      </c>
      <c r="J249" s="26">
        <f t="shared" si="49"/>
        <v>-165</v>
      </c>
      <c r="K249" s="26">
        <f t="shared" si="34"/>
        <v>-26</v>
      </c>
      <c r="L249" s="36">
        <f t="shared" si="35"/>
        <v>43</v>
      </c>
      <c r="M249" s="36">
        <f t="shared" si="36"/>
        <v>0</v>
      </c>
      <c r="N249" s="36">
        <f t="shared" si="37"/>
        <v>0</v>
      </c>
      <c r="O249" s="37"/>
      <c r="P249" s="38"/>
      <c r="Q249" s="37">
        <v>11990</v>
      </c>
      <c r="R249" s="38">
        <v>17940</v>
      </c>
      <c r="S249" s="37"/>
      <c r="T249" s="38"/>
      <c r="U249" s="37">
        <v>10174</v>
      </c>
      <c r="V249" s="38">
        <v>10174</v>
      </c>
      <c r="W249" s="37">
        <v>49935</v>
      </c>
      <c r="X249" s="38">
        <v>52932</v>
      </c>
      <c r="Y249" s="37">
        <v>14821</v>
      </c>
      <c r="Z249" s="38">
        <v>14821</v>
      </c>
      <c r="AA249" s="37"/>
      <c r="AB249" s="38"/>
      <c r="AC249" s="37">
        <v>81085</v>
      </c>
      <c r="AD249" s="38">
        <v>82202</v>
      </c>
      <c r="AE249" s="37">
        <v>2399</v>
      </c>
      <c r="AF249" s="38">
        <v>2564</v>
      </c>
      <c r="AG249" s="37">
        <v>4746</v>
      </c>
      <c r="AH249" s="38">
        <v>4772</v>
      </c>
      <c r="AI249" s="37">
        <v>14171</v>
      </c>
      <c r="AJ249" s="38">
        <v>14128</v>
      </c>
      <c r="AK249" s="37">
        <v>2062</v>
      </c>
      <c r="AL249" s="38">
        <v>2062</v>
      </c>
      <c r="AM249" s="37"/>
      <c r="AN249" s="38"/>
      <c r="AQ249" s="50" t="e">
        <f>F249*信号概况!#REF!</f>
        <v>#REF!</v>
      </c>
      <c r="AR249" s="50" t="e">
        <f>G249*信号概况!#REF!</f>
        <v>#REF!</v>
      </c>
      <c r="AS249" s="51" t="e">
        <f>I249*信号概况!#REF!</f>
        <v>#REF!</v>
      </c>
      <c r="AT249" s="52" t="e">
        <f>E249*信号概况!#REF!</f>
        <v>#REF!</v>
      </c>
      <c r="AU249" s="52" t="e">
        <f t="shared" si="33"/>
        <v>#REF!</v>
      </c>
      <c r="AV249" s="53" t="e">
        <f>C249*信号概况!#REF!</f>
        <v>#REF!</v>
      </c>
      <c r="AW249" s="55" t="e">
        <f>F249*信号概况!#REF!</f>
        <v>#REF!</v>
      </c>
      <c r="AX249" s="56" t="e">
        <f t="shared" si="38"/>
        <v>#REF!</v>
      </c>
      <c r="AY249" s="53" t="e">
        <f>E249*信号概况!#REF!</f>
        <v>#REF!</v>
      </c>
      <c r="AZ249" s="55" t="e">
        <f>G249*信号概况!#REF!</f>
        <v>#REF!</v>
      </c>
      <c r="BA249" s="56" t="e">
        <f t="shared" si="39"/>
        <v>#REF!</v>
      </c>
    </row>
    <row r="250" s="22" customFormat="1" ht="16.5" spans="1:53">
      <c r="A250" s="27">
        <v>43439</v>
      </c>
      <c r="B250" s="28"/>
      <c r="C250" s="28">
        <f t="shared" si="50"/>
        <v>-3604</v>
      </c>
      <c r="D250" s="28"/>
      <c r="E250" s="28">
        <f t="shared" si="51"/>
        <v>0</v>
      </c>
      <c r="F250" s="28">
        <f t="shared" si="52"/>
        <v>-2792</v>
      </c>
      <c r="G250" s="28">
        <f t="shared" si="53"/>
        <v>4</v>
      </c>
      <c r="H250" s="28"/>
      <c r="I250" s="28">
        <f t="shared" si="48"/>
        <v>-1292</v>
      </c>
      <c r="J250" s="28">
        <f t="shared" si="49"/>
        <v>0</v>
      </c>
      <c r="K250" s="28">
        <f t="shared" si="34"/>
        <v>-48</v>
      </c>
      <c r="L250" s="39">
        <f t="shared" si="35"/>
        <v>-23</v>
      </c>
      <c r="M250" s="39">
        <f t="shared" si="36"/>
        <v>0</v>
      </c>
      <c r="N250" s="39">
        <f t="shared" si="37"/>
        <v>0</v>
      </c>
      <c r="O250" s="40"/>
      <c r="P250" s="41"/>
      <c r="Q250" s="40">
        <v>13528</v>
      </c>
      <c r="R250" s="41">
        <v>17132</v>
      </c>
      <c r="S250" s="40"/>
      <c r="T250" s="41"/>
      <c r="U250" s="40">
        <v>10174</v>
      </c>
      <c r="V250" s="41">
        <v>10174</v>
      </c>
      <c r="W250" s="40">
        <v>50292</v>
      </c>
      <c r="X250" s="41">
        <v>53084</v>
      </c>
      <c r="Y250" s="40">
        <v>14837</v>
      </c>
      <c r="Z250" s="41">
        <v>14833</v>
      </c>
      <c r="AA250" s="40"/>
      <c r="AB250" s="41"/>
      <c r="AC250" s="40">
        <v>81078</v>
      </c>
      <c r="AD250" s="41">
        <v>82370</v>
      </c>
      <c r="AE250" s="40"/>
      <c r="AF250" s="41"/>
      <c r="AG250" s="40">
        <v>4725</v>
      </c>
      <c r="AH250" s="41">
        <v>4773</v>
      </c>
      <c r="AI250" s="40">
        <v>14172</v>
      </c>
      <c r="AJ250" s="41">
        <v>14195</v>
      </c>
      <c r="AK250" s="40">
        <v>2050</v>
      </c>
      <c r="AL250" s="41">
        <v>2050</v>
      </c>
      <c r="AM250" s="40"/>
      <c r="AN250" s="41"/>
      <c r="AQ250" s="50" t="e">
        <f>F250*信号概况!#REF!</f>
        <v>#REF!</v>
      </c>
      <c r="AR250" s="50" t="e">
        <f>G250*信号概况!#REF!</f>
        <v>#REF!</v>
      </c>
      <c r="AS250" s="51" t="e">
        <f>I250*信号概况!#REF!</f>
        <v>#REF!</v>
      </c>
      <c r="AT250" s="52" t="e">
        <f>E250*信号概况!#REF!</f>
        <v>#REF!</v>
      </c>
      <c r="AU250" s="52" t="e">
        <f t="shared" si="33"/>
        <v>#REF!</v>
      </c>
      <c r="AV250" s="53" t="e">
        <f>C250*信号概况!#REF!</f>
        <v>#REF!</v>
      </c>
      <c r="AW250" s="55" t="e">
        <f>F250*信号概况!#REF!</f>
        <v>#REF!</v>
      </c>
      <c r="AX250" s="56" t="e">
        <f t="shared" si="38"/>
        <v>#REF!</v>
      </c>
      <c r="AY250" s="53" t="e">
        <f>E250*信号概况!#REF!</f>
        <v>#REF!</v>
      </c>
      <c r="AZ250" s="55" t="e">
        <f>G250*信号概况!#REF!</f>
        <v>#REF!</v>
      </c>
      <c r="BA250" s="56" t="e">
        <f t="shared" si="39"/>
        <v>#REF!</v>
      </c>
    </row>
    <row r="251" ht="16.5" spans="1:53">
      <c r="A251" s="25">
        <v>43440</v>
      </c>
      <c r="B251" s="26"/>
      <c r="C251" s="26">
        <f t="shared" si="50"/>
        <v>-1459</v>
      </c>
      <c r="D251" s="26"/>
      <c r="E251" s="26">
        <f t="shared" si="51"/>
        <v>0</v>
      </c>
      <c r="F251" s="26">
        <f t="shared" si="52"/>
        <v>-4044</v>
      </c>
      <c r="G251" s="26">
        <f t="shared" si="53"/>
        <v>0</v>
      </c>
      <c r="H251" s="26"/>
      <c r="I251" s="26">
        <f t="shared" ref="I251:I261" si="54">AC251-AD251</f>
        <v>-1682</v>
      </c>
      <c r="J251" s="26">
        <f t="shared" si="49"/>
        <v>0</v>
      </c>
      <c r="K251" s="26">
        <f t="shared" si="34"/>
        <v>25</v>
      </c>
      <c r="L251" s="36">
        <f t="shared" si="35"/>
        <v>-20</v>
      </c>
      <c r="M251" s="36">
        <f t="shared" si="36"/>
        <v>0</v>
      </c>
      <c r="N251" s="36">
        <f t="shared" si="37"/>
        <v>0</v>
      </c>
      <c r="O251" s="37"/>
      <c r="P251" s="38"/>
      <c r="Q251" s="37">
        <v>15665</v>
      </c>
      <c r="R251" s="38">
        <v>17124</v>
      </c>
      <c r="S251" s="37"/>
      <c r="T251" s="38"/>
      <c r="U251" s="37">
        <v>10210</v>
      </c>
      <c r="V251" s="38">
        <v>10210</v>
      </c>
      <c r="W251" s="37">
        <v>49148</v>
      </c>
      <c r="X251" s="38">
        <v>53192</v>
      </c>
      <c r="Y251" s="37">
        <v>14893</v>
      </c>
      <c r="Z251" s="38">
        <v>14893</v>
      </c>
      <c r="AA251" s="37"/>
      <c r="AB251" s="38"/>
      <c r="AC251" s="37">
        <v>80777</v>
      </c>
      <c r="AD251" s="38">
        <v>82459</v>
      </c>
      <c r="AE251" s="37"/>
      <c r="AF251" s="38"/>
      <c r="AG251" s="37">
        <v>4849</v>
      </c>
      <c r="AH251" s="38">
        <v>4824</v>
      </c>
      <c r="AI251" s="37">
        <v>14101</v>
      </c>
      <c r="AJ251" s="38">
        <v>14121</v>
      </c>
      <c r="AK251" s="37">
        <v>2047</v>
      </c>
      <c r="AL251" s="38">
        <v>2047</v>
      </c>
      <c r="AM251" s="37"/>
      <c r="AN251" s="38"/>
      <c r="AQ251" s="50" t="e">
        <f>F251*信号概况!#REF!</f>
        <v>#REF!</v>
      </c>
      <c r="AR251" s="50" t="e">
        <f>G251*信号概况!#REF!</f>
        <v>#REF!</v>
      </c>
      <c r="AS251" s="51" t="e">
        <f>I251*信号概况!#REF!</f>
        <v>#REF!</v>
      </c>
      <c r="AT251" s="52" t="e">
        <f>E251*信号概况!#REF!</f>
        <v>#REF!</v>
      </c>
      <c r="AU251" s="52" t="e">
        <f t="shared" si="33"/>
        <v>#REF!</v>
      </c>
      <c r="AV251" s="53" t="e">
        <f>C251*信号概况!#REF!</f>
        <v>#REF!</v>
      </c>
      <c r="AW251" s="55" t="e">
        <f>F251*信号概况!#REF!</f>
        <v>#REF!</v>
      </c>
      <c r="AX251" s="56" t="e">
        <f t="shared" si="38"/>
        <v>#REF!</v>
      </c>
      <c r="AY251" s="53" t="e">
        <f>E251*信号概况!#REF!</f>
        <v>#REF!</v>
      </c>
      <c r="AZ251" s="55" t="e">
        <f>G251*信号概况!#REF!</f>
        <v>#REF!</v>
      </c>
      <c r="BA251" s="56" t="e">
        <f t="shared" si="39"/>
        <v>#REF!</v>
      </c>
    </row>
    <row r="252" s="22" customFormat="1" ht="16.5" spans="1:53">
      <c r="A252" s="27">
        <v>43441</v>
      </c>
      <c r="B252" s="28"/>
      <c r="C252" s="28">
        <f t="shared" si="50"/>
        <v>-2947</v>
      </c>
      <c r="D252" s="28"/>
      <c r="E252" s="28">
        <f t="shared" si="51"/>
        <v>0</v>
      </c>
      <c r="F252" s="28">
        <f t="shared" si="52"/>
        <v>0</v>
      </c>
      <c r="G252" s="30">
        <f t="shared" si="53"/>
        <v>-90</v>
      </c>
      <c r="H252" s="28"/>
      <c r="I252" s="28">
        <f t="shared" si="54"/>
        <v>-2167</v>
      </c>
      <c r="J252" s="28">
        <f t="shared" si="49"/>
        <v>0</v>
      </c>
      <c r="K252" s="28">
        <f t="shared" si="34"/>
        <v>0</v>
      </c>
      <c r="L252" s="39">
        <f t="shared" si="35"/>
        <v>0</v>
      </c>
      <c r="M252" s="39">
        <f t="shared" si="36"/>
        <v>0</v>
      </c>
      <c r="N252" s="39">
        <f t="shared" si="37"/>
        <v>0</v>
      </c>
      <c r="O252" s="40"/>
      <c r="P252" s="41"/>
      <c r="Q252" s="40">
        <v>14203</v>
      </c>
      <c r="R252" s="41">
        <v>17150</v>
      </c>
      <c r="S252" s="40"/>
      <c r="T252" s="41"/>
      <c r="U252" s="40">
        <v>10253</v>
      </c>
      <c r="V252" s="41">
        <v>10253</v>
      </c>
      <c r="W252" s="40"/>
      <c r="X252" s="41"/>
      <c r="Y252" s="40">
        <v>14826</v>
      </c>
      <c r="Z252" s="41">
        <v>14916</v>
      </c>
      <c r="AA252" s="40"/>
      <c r="AB252" s="41"/>
      <c r="AC252" s="40">
        <v>80404</v>
      </c>
      <c r="AD252" s="41">
        <v>82571</v>
      </c>
      <c r="AE252" s="40"/>
      <c r="AF252" s="41"/>
      <c r="AG252" s="40">
        <v>4842</v>
      </c>
      <c r="AH252" s="41">
        <v>4842</v>
      </c>
      <c r="AI252" s="40"/>
      <c r="AJ252" s="41"/>
      <c r="AK252" s="40">
        <v>2023</v>
      </c>
      <c r="AL252" s="41">
        <v>2023</v>
      </c>
      <c r="AM252" s="40"/>
      <c r="AN252" s="41"/>
      <c r="AQ252" s="50" t="e">
        <f>F252*信号概况!#REF!</f>
        <v>#REF!</v>
      </c>
      <c r="AR252" s="50" t="e">
        <f>G252*信号概况!#REF!</f>
        <v>#REF!</v>
      </c>
      <c r="AS252" s="51" t="e">
        <f>I252*信号概况!#REF!</f>
        <v>#REF!</v>
      </c>
      <c r="AT252" s="52" t="e">
        <f>E252*信号概况!#REF!</f>
        <v>#REF!</v>
      </c>
      <c r="AU252" s="52" t="e">
        <f t="shared" si="33"/>
        <v>#REF!</v>
      </c>
      <c r="AV252" s="53" t="e">
        <f>C252*信号概况!#REF!</f>
        <v>#REF!</v>
      </c>
      <c r="AW252" s="55" t="e">
        <f>F252*信号概况!#REF!</f>
        <v>#REF!</v>
      </c>
      <c r="AX252" s="56" t="e">
        <f t="shared" si="38"/>
        <v>#REF!</v>
      </c>
      <c r="AY252" s="53" t="e">
        <f>E252*信号概况!#REF!</f>
        <v>#REF!</v>
      </c>
      <c r="AZ252" s="55" t="e">
        <f>G252*信号概况!#REF!</f>
        <v>#REF!</v>
      </c>
      <c r="BA252" s="56" t="e">
        <f t="shared" si="39"/>
        <v>#REF!</v>
      </c>
    </row>
    <row r="253" ht="16.5" spans="1:53">
      <c r="A253" s="25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36"/>
      <c r="M253" s="36"/>
      <c r="N253" s="36"/>
      <c r="O253" s="37"/>
      <c r="P253" s="38"/>
      <c r="Q253" s="37"/>
      <c r="R253" s="38"/>
      <c r="S253" s="37"/>
      <c r="T253" s="38"/>
      <c r="U253" s="37"/>
      <c r="V253" s="38"/>
      <c r="W253" s="37"/>
      <c r="X253" s="38"/>
      <c r="Y253" s="37"/>
      <c r="Z253" s="38"/>
      <c r="AA253" s="37"/>
      <c r="AB253" s="38"/>
      <c r="AC253" s="37"/>
      <c r="AD253" s="38"/>
      <c r="AE253" s="37"/>
      <c r="AF253" s="38"/>
      <c r="AG253" s="37"/>
      <c r="AH253" s="38"/>
      <c r="AI253" s="37"/>
      <c r="AJ253" s="38"/>
      <c r="AK253" s="37"/>
      <c r="AL253" s="38"/>
      <c r="AM253" s="37"/>
      <c r="AN253" s="38"/>
      <c r="AQ253" s="50"/>
      <c r="AR253" s="50"/>
      <c r="AS253" s="51"/>
      <c r="AT253" s="52"/>
      <c r="AU253" s="52"/>
      <c r="AV253" s="53"/>
      <c r="AW253" s="55"/>
      <c r="AX253" s="56"/>
      <c r="AY253" s="53"/>
      <c r="AZ253" s="55"/>
      <c r="BA253" s="56"/>
    </row>
    <row r="254" s="22" customFormat="1" ht="16.5" spans="1:53">
      <c r="A254" s="27"/>
      <c r="B254" s="28"/>
      <c r="C254" s="28"/>
      <c r="D254" s="28"/>
      <c r="E254" s="28"/>
      <c r="F254" s="28"/>
      <c r="G254" s="30"/>
      <c r="H254" s="28"/>
      <c r="I254" s="28"/>
      <c r="J254" s="28"/>
      <c r="K254" s="28"/>
      <c r="L254" s="39"/>
      <c r="M254" s="39"/>
      <c r="N254" s="39"/>
      <c r="O254" s="40"/>
      <c r="P254" s="41"/>
      <c r="Q254" s="40"/>
      <c r="R254" s="41"/>
      <c r="S254" s="40"/>
      <c r="T254" s="41"/>
      <c r="U254" s="40"/>
      <c r="V254" s="41"/>
      <c r="W254" s="40"/>
      <c r="X254" s="41"/>
      <c r="Y254" s="40"/>
      <c r="Z254" s="41"/>
      <c r="AA254" s="40"/>
      <c r="AB254" s="41"/>
      <c r="AC254" s="40"/>
      <c r="AD254" s="41"/>
      <c r="AE254" s="40"/>
      <c r="AF254" s="41"/>
      <c r="AG254" s="40"/>
      <c r="AH254" s="41"/>
      <c r="AI254" s="40"/>
      <c r="AJ254" s="41"/>
      <c r="AK254" s="40"/>
      <c r="AL254" s="41"/>
      <c r="AM254" s="40"/>
      <c r="AN254" s="41"/>
      <c r="AQ254" s="50"/>
      <c r="AR254" s="50"/>
      <c r="AS254" s="51"/>
      <c r="AT254" s="52"/>
      <c r="AU254" s="52"/>
      <c r="AV254" s="53"/>
      <c r="AW254" s="55"/>
      <c r="AX254" s="56"/>
      <c r="AY254" s="53"/>
      <c r="AZ254" s="55"/>
      <c r="BA254" s="56"/>
    </row>
    <row r="255" ht="16.5" spans="1:53">
      <c r="A255" s="25">
        <v>43444</v>
      </c>
      <c r="B255" s="26"/>
      <c r="C255" s="26">
        <f>Q255-R255</f>
        <v>-10703</v>
      </c>
      <c r="D255" s="26"/>
      <c r="E255" s="26">
        <f>U255-V255</f>
        <v>0</v>
      </c>
      <c r="F255" s="26">
        <f>W255-X255</f>
        <v>0</v>
      </c>
      <c r="G255" s="29">
        <f>Y255-Z255</f>
        <v>-728</v>
      </c>
      <c r="H255" s="26"/>
      <c r="I255" s="26">
        <f t="shared" si="54"/>
        <v>-4194</v>
      </c>
      <c r="J255" s="26">
        <f t="shared" si="49"/>
        <v>0</v>
      </c>
      <c r="K255" s="26">
        <f t="shared" si="34"/>
        <v>7</v>
      </c>
      <c r="L255" s="36">
        <f t="shared" si="35"/>
        <v>0</v>
      </c>
      <c r="M255" s="36">
        <f t="shared" si="36"/>
        <v>0</v>
      </c>
      <c r="N255" s="36">
        <f t="shared" si="37"/>
        <v>0</v>
      </c>
      <c r="O255" s="37"/>
      <c r="P255" s="38"/>
      <c r="Q255" s="37">
        <v>6438</v>
      </c>
      <c r="R255" s="38">
        <v>17141</v>
      </c>
      <c r="S255" s="37"/>
      <c r="T255" s="38"/>
      <c r="U255" s="37">
        <v>10298</v>
      </c>
      <c r="V255" s="38">
        <v>10298</v>
      </c>
      <c r="W255" s="37"/>
      <c r="X255" s="38"/>
      <c r="Y255" s="37">
        <v>14201</v>
      </c>
      <c r="Z255" s="38">
        <v>14929</v>
      </c>
      <c r="AA255" s="37"/>
      <c r="AB255" s="38"/>
      <c r="AC255" s="37">
        <v>78458</v>
      </c>
      <c r="AD255" s="38">
        <v>82652</v>
      </c>
      <c r="AE255" s="37"/>
      <c r="AF255" s="38"/>
      <c r="AG255" s="37">
        <v>4913</v>
      </c>
      <c r="AH255" s="38">
        <v>4906</v>
      </c>
      <c r="AI255" s="37">
        <v>14254</v>
      </c>
      <c r="AJ255" s="38">
        <v>14254</v>
      </c>
      <c r="AK255" s="37">
        <v>2046</v>
      </c>
      <c r="AL255" s="38">
        <v>2046</v>
      </c>
      <c r="AM255" s="37"/>
      <c r="AN255" s="38"/>
      <c r="AQ255" s="50" t="e">
        <f>F255*信号概况!#REF!</f>
        <v>#REF!</v>
      </c>
      <c r="AR255" s="50" t="e">
        <f>G255*信号概况!#REF!</f>
        <v>#REF!</v>
      </c>
      <c r="AS255" s="51" t="e">
        <f>I255*信号概况!#REF!</f>
        <v>#REF!</v>
      </c>
      <c r="AT255" s="52" t="e">
        <f>E255*信号概况!#REF!</f>
        <v>#REF!</v>
      </c>
      <c r="AU255" s="52" t="e">
        <f t="shared" si="33"/>
        <v>#REF!</v>
      </c>
      <c r="AV255" s="53" t="e">
        <f>C255*信号概况!#REF!</f>
        <v>#REF!</v>
      </c>
      <c r="AW255" s="55" t="e">
        <f>F255*信号概况!#REF!</f>
        <v>#REF!</v>
      </c>
      <c r="AX255" s="56" t="e">
        <f t="shared" si="38"/>
        <v>#REF!</v>
      </c>
      <c r="AY255" s="53" t="e">
        <f>E255*信号概况!#REF!</f>
        <v>#REF!</v>
      </c>
      <c r="AZ255" s="55" t="e">
        <f>G255*信号概况!#REF!</f>
        <v>#REF!</v>
      </c>
      <c r="BA255" s="56" t="e">
        <f t="shared" si="39"/>
        <v>#REF!</v>
      </c>
    </row>
    <row r="256" s="22" customFormat="1" ht="16.5" spans="1:53">
      <c r="A256" s="27">
        <v>43445</v>
      </c>
      <c r="B256" s="28"/>
      <c r="C256" s="28">
        <f>Q256-R256</f>
        <v>-10478</v>
      </c>
      <c r="D256" s="28"/>
      <c r="E256" s="28">
        <f>U256-V256</f>
        <v>0</v>
      </c>
      <c r="F256" s="28">
        <f>W256-X256</f>
        <v>0</v>
      </c>
      <c r="G256" s="28">
        <f>Y256-Z256</f>
        <v>-1136</v>
      </c>
      <c r="H256" s="28"/>
      <c r="I256" s="28">
        <f t="shared" si="54"/>
        <v>-4195</v>
      </c>
      <c r="J256" s="28">
        <f t="shared" si="49"/>
        <v>-196</v>
      </c>
      <c r="K256" s="28">
        <f t="shared" si="34"/>
        <v>0</v>
      </c>
      <c r="L256" s="39">
        <f t="shared" si="35"/>
        <v>0</v>
      </c>
      <c r="M256" s="39">
        <f t="shared" si="36"/>
        <v>0</v>
      </c>
      <c r="N256" s="39">
        <f t="shared" si="37"/>
        <v>0</v>
      </c>
      <c r="O256" s="40"/>
      <c r="P256" s="41"/>
      <c r="Q256" s="40">
        <v>3124</v>
      </c>
      <c r="R256" s="41">
        <v>13602</v>
      </c>
      <c r="S256" s="40"/>
      <c r="T256" s="41"/>
      <c r="U256" s="40">
        <v>10307</v>
      </c>
      <c r="V256" s="41">
        <v>10307</v>
      </c>
      <c r="W256" s="40"/>
      <c r="X256" s="41"/>
      <c r="Y256" s="40">
        <v>13805</v>
      </c>
      <c r="Z256" s="41">
        <v>14941</v>
      </c>
      <c r="AA256" s="40"/>
      <c r="AB256" s="41"/>
      <c r="AC256" s="40">
        <v>78701</v>
      </c>
      <c r="AD256" s="41">
        <v>82896</v>
      </c>
      <c r="AE256" s="40">
        <v>2360</v>
      </c>
      <c r="AF256" s="41">
        <v>2556</v>
      </c>
      <c r="AG256" s="40">
        <v>4935</v>
      </c>
      <c r="AH256" s="41">
        <v>4935</v>
      </c>
      <c r="AI256" s="40"/>
      <c r="AJ256" s="41"/>
      <c r="AK256" s="40">
        <v>2055</v>
      </c>
      <c r="AL256" s="41">
        <v>2055</v>
      </c>
      <c r="AM256" s="40">
        <v>53231</v>
      </c>
      <c r="AN256" s="41">
        <v>53231</v>
      </c>
      <c r="AQ256" s="50" t="e">
        <f>F256*信号概况!#REF!</f>
        <v>#REF!</v>
      </c>
      <c r="AR256" s="50" t="e">
        <f>G256*信号概况!#REF!</f>
        <v>#REF!</v>
      </c>
      <c r="AS256" s="51" t="e">
        <f>I256*信号概况!#REF!</f>
        <v>#REF!</v>
      </c>
      <c r="AT256" s="52" t="e">
        <f>E256*信号概况!#REF!</f>
        <v>#REF!</v>
      </c>
      <c r="AU256" s="52" t="e">
        <f t="shared" si="33"/>
        <v>#REF!</v>
      </c>
      <c r="AV256" s="53" t="e">
        <f>C256*信号概况!#REF!</f>
        <v>#REF!</v>
      </c>
      <c r="AW256" s="55" t="e">
        <f>F256*信号概况!#REF!</f>
        <v>#REF!</v>
      </c>
      <c r="AX256" s="56" t="e">
        <f t="shared" si="38"/>
        <v>#REF!</v>
      </c>
      <c r="AY256" s="53" t="e">
        <f>E256*信号概况!#REF!</f>
        <v>#REF!</v>
      </c>
      <c r="AZ256" s="55" t="e">
        <f>G256*信号概况!#REF!</f>
        <v>#REF!</v>
      </c>
      <c r="BA256" s="56" t="e">
        <f t="shared" si="39"/>
        <v>#REF!</v>
      </c>
    </row>
    <row r="257" ht="16.5" spans="1:53">
      <c r="A257" s="25">
        <v>43446</v>
      </c>
      <c r="B257" s="26"/>
      <c r="C257" s="26">
        <f>Q257-R257</f>
        <v>-6259</v>
      </c>
      <c r="D257" s="26"/>
      <c r="E257" s="26">
        <f>U257-V257</f>
        <v>0</v>
      </c>
      <c r="F257" s="26">
        <f>W257-X257</f>
        <v>0</v>
      </c>
      <c r="G257" s="29">
        <f>Y257-Z257</f>
        <v>-1</v>
      </c>
      <c r="H257" s="26"/>
      <c r="I257" s="26">
        <f t="shared" si="54"/>
        <v>-485</v>
      </c>
      <c r="J257" s="26">
        <f t="shared" si="49"/>
        <v>0</v>
      </c>
      <c r="K257" s="26">
        <f t="shared" si="34"/>
        <v>22</v>
      </c>
      <c r="L257" s="36">
        <f t="shared" si="35"/>
        <v>0</v>
      </c>
      <c r="M257" s="36">
        <f t="shared" si="36"/>
        <v>0</v>
      </c>
      <c r="N257" s="36">
        <f t="shared" si="37"/>
        <v>0</v>
      </c>
      <c r="O257" s="37"/>
      <c r="P257" s="38"/>
      <c r="Q257" s="37">
        <v>8909</v>
      </c>
      <c r="R257" s="38">
        <v>15168</v>
      </c>
      <c r="S257" s="37"/>
      <c r="T257" s="38"/>
      <c r="U257" s="37">
        <v>10351</v>
      </c>
      <c r="V257" s="38">
        <v>10351</v>
      </c>
      <c r="W257" s="37"/>
      <c r="X257" s="38"/>
      <c r="Y257" s="37">
        <v>15045</v>
      </c>
      <c r="Z257" s="38">
        <v>15046</v>
      </c>
      <c r="AA257" s="37"/>
      <c r="AB257" s="38"/>
      <c r="AC257" s="37">
        <v>83149</v>
      </c>
      <c r="AD257" s="38">
        <v>83634</v>
      </c>
      <c r="AE257" s="37"/>
      <c r="AF257" s="38"/>
      <c r="AG257" s="37">
        <v>4974</v>
      </c>
      <c r="AH257" s="38">
        <v>4952</v>
      </c>
      <c r="AI257" s="37">
        <v>14226</v>
      </c>
      <c r="AJ257" s="38">
        <v>14226</v>
      </c>
      <c r="AK257" s="37">
        <v>2061</v>
      </c>
      <c r="AL257" s="38">
        <v>2061</v>
      </c>
      <c r="AM257" s="37">
        <v>52541</v>
      </c>
      <c r="AN257" s="38">
        <v>52541</v>
      </c>
      <c r="AQ257" s="50" t="e">
        <f>F257*信号概况!#REF!</f>
        <v>#REF!</v>
      </c>
      <c r="AR257" s="50" t="e">
        <f>G257*信号概况!#REF!</f>
        <v>#REF!</v>
      </c>
      <c r="AS257" s="51" t="e">
        <f>I257*信号概况!#REF!</f>
        <v>#REF!</v>
      </c>
      <c r="AT257" s="52" t="e">
        <f>E257*信号概况!#REF!</f>
        <v>#REF!</v>
      </c>
      <c r="AU257" s="52" t="e">
        <f t="shared" si="33"/>
        <v>#REF!</v>
      </c>
      <c r="AV257" s="53" t="e">
        <f>C257*信号概况!#REF!</f>
        <v>#REF!</v>
      </c>
      <c r="AW257" s="55" t="e">
        <f>F257*信号概况!#REF!</f>
        <v>#REF!</v>
      </c>
      <c r="AX257" s="56" t="e">
        <f t="shared" si="38"/>
        <v>#REF!</v>
      </c>
      <c r="AY257" s="53" t="e">
        <f>E257*信号概况!#REF!</f>
        <v>#REF!</v>
      </c>
      <c r="AZ257" s="55" t="e">
        <f>G257*信号概况!#REF!</f>
        <v>#REF!</v>
      </c>
      <c r="BA257" s="56" t="e">
        <f t="shared" si="39"/>
        <v>#REF!</v>
      </c>
    </row>
    <row r="258" s="22" customFormat="1" ht="16.5" spans="1:53">
      <c r="A258" s="27">
        <v>43447</v>
      </c>
      <c r="B258" s="28"/>
      <c r="C258" s="28">
        <f>Q258-R258</f>
        <v>-5500</v>
      </c>
      <c r="D258" s="28"/>
      <c r="E258" s="28">
        <f>U258-V258</f>
        <v>0</v>
      </c>
      <c r="F258" s="28">
        <f>W258-X258</f>
        <v>0</v>
      </c>
      <c r="G258" s="30">
        <f>Y258-Z258</f>
        <v>0</v>
      </c>
      <c r="H258" s="28"/>
      <c r="I258" s="28">
        <f t="shared" si="54"/>
        <v>368</v>
      </c>
      <c r="J258" s="28">
        <f t="shared" si="49"/>
        <v>-53</v>
      </c>
      <c r="K258" s="28">
        <f t="shared" si="34"/>
        <v>0</v>
      </c>
      <c r="L258" s="39">
        <f t="shared" si="35"/>
        <v>0</v>
      </c>
      <c r="M258" s="39">
        <f t="shared" si="36"/>
        <v>0</v>
      </c>
      <c r="N258" s="39">
        <f t="shared" si="37"/>
        <v>0</v>
      </c>
      <c r="O258" s="40"/>
      <c r="P258" s="41"/>
      <c r="Q258" s="40">
        <v>9607</v>
      </c>
      <c r="R258" s="41">
        <v>15107</v>
      </c>
      <c r="S258" s="40"/>
      <c r="T258" s="41"/>
      <c r="U258" s="40">
        <v>10378</v>
      </c>
      <c r="V258" s="41">
        <v>10378</v>
      </c>
      <c r="W258" s="40"/>
      <c r="X258" s="41"/>
      <c r="Y258" s="40">
        <v>15066</v>
      </c>
      <c r="Z258" s="41">
        <v>15066</v>
      </c>
      <c r="AA258" s="40"/>
      <c r="AB258" s="41"/>
      <c r="AC258" s="40">
        <v>84131</v>
      </c>
      <c r="AD258" s="41">
        <v>83763</v>
      </c>
      <c r="AE258" s="40">
        <v>2556</v>
      </c>
      <c r="AF258" s="41">
        <v>2609</v>
      </c>
      <c r="AG258" s="40">
        <v>5008</v>
      </c>
      <c r="AH258" s="41">
        <v>5008</v>
      </c>
      <c r="AI258" s="40"/>
      <c r="AJ258" s="41"/>
      <c r="AK258" s="40">
        <v>2106</v>
      </c>
      <c r="AL258" s="41">
        <v>2106</v>
      </c>
      <c r="AM258" s="40">
        <v>52759</v>
      </c>
      <c r="AN258" s="41">
        <v>52759</v>
      </c>
      <c r="AQ258" s="50" t="e">
        <f>F258*信号概况!#REF!</f>
        <v>#REF!</v>
      </c>
      <c r="AR258" s="50" t="e">
        <f>G258*信号概况!#REF!</f>
        <v>#REF!</v>
      </c>
      <c r="AS258" s="51" t="e">
        <f>I258*信号概况!#REF!</f>
        <v>#REF!</v>
      </c>
      <c r="AT258" s="52" t="e">
        <f>E258*信号概况!#REF!</f>
        <v>#REF!</v>
      </c>
      <c r="AU258" s="52" t="e">
        <f t="shared" si="33"/>
        <v>#REF!</v>
      </c>
      <c r="AV258" s="53" t="e">
        <f>C258*信号概况!#REF!</f>
        <v>#REF!</v>
      </c>
      <c r="AW258" s="55" t="e">
        <f>F258*信号概况!#REF!</f>
        <v>#REF!</v>
      </c>
      <c r="AX258" s="56" t="e">
        <f t="shared" si="38"/>
        <v>#REF!</v>
      </c>
      <c r="AY258" s="53" t="e">
        <f>E258*信号概况!#REF!</f>
        <v>#REF!</v>
      </c>
      <c r="AZ258" s="55" t="e">
        <f>G258*信号概况!#REF!</f>
        <v>#REF!</v>
      </c>
      <c r="BA258" s="56" t="e">
        <f t="shared" si="39"/>
        <v>#REF!</v>
      </c>
    </row>
    <row r="259" ht="16.5" spans="1:53">
      <c r="A259" s="25">
        <v>43448</v>
      </c>
      <c r="B259" s="26"/>
      <c r="C259" s="26">
        <f>Q259-R259</f>
        <v>-5500</v>
      </c>
      <c r="D259" s="26"/>
      <c r="E259" s="26">
        <f>U259-V259</f>
        <v>0</v>
      </c>
      <c r="F259" s="26">
        <f>W259-X259</f>
        <v>0</v>
      </c>
      <c r="G259" s="26">
        <f>Y259-Z259</f>
        <v>-93</v>
      </c>
      <c r="H259" s="26"/>
      <c r="I259" s="26">
        <f t="shared" si="54"/>
        <v>-1800</v>
      </c>
      <c r="J259" s="26">
        <f t="shared" si="49"/>
        <v>0</v>
      </c>
      <c r="K259" s="26">
        <f t="shared" si="34"/>
        <v>0</v>
      </c>
      <c r="L259" s="36">
        <f t="shared" si="35"/>
        <v>0</v>
      </c>
      <c r="M259" s="36">
        <f t="shared" si="36"/>
        <v>0</v>
      </c>
      <c r="N259" s="36">
        <f t="shared" si="37"/>
        <v>0</v>
      </c>
      <c r="O259" s="37"/>
      <c r="P259" s="38"/>
      <c r="Q259" s="37">
        <v>9607</v>
      </c>
      <c r="R259" s="38">
        <v>15107</v>
      </c>
      <c r="S259" s="37"/>
      <c r="T259" s="38"/>
      <c r="U259" s="37">
        <v>10385</v>
      </c>
      <c r="V259" s="38">
        <v>10385</v>
      </c>
      <c r="W259" s="37"/>
      <c r="X259" s="38"/>
      <c r="Y259" s="37">
        <v>15017</v>
      </c>
      <c r="Z259" s="38">
        <v>15110</v>
      </c>
      <c r="AA259" s="37"/>
      <c r="AB259" s="38"/>
      <c r="AC259" s="37">
        <v>82347</v>
      </c>
      <c r="AD259" s="38">
        <v>84147</v>
      </c>
      <c r="AE259" s="37"/>
      <c r="AF259" s="38"/>
      <c r="AG259" s="37">
        <v>5024</v>
      </c>
      <c r="AH259" s="38">
        <v>5024</v>
      </c>
      <c r="AI259" s="37"/>
      <c r="AJ259" s="38"/>
      <c r="AK259" s="37">
        <v>2085</v>
      </c>
      <c r="AL259" s="38">
        <v>2085</v>
      </c>
      <c r="AM259" s="37"/>
      <c r="AN259" s="38"/>
      <c r="AQ259" s="50" t="e">
        <f>F259*信号概况!#REF!</f>
        <v>#REF!</v>
      </c>
      <c r="AR259" s="50" t="e">
        <f>G259*信号概况!#REF!</f>
        <v>#REF!</v>
      </c>
      <c r="AS259" s="51" t="e">
        <f>I259*信号概况!#REF!</f>
        <v>#REF!</v>
      </c>
      <c r="AT259" s="52" t="e">
        <f>E259*信号概况!#REF!</f>
        <v>#REF!</v>
      </c>
      <c r="AU259" s="52" t="e">
        <f t="shared" ref="AU259:AU308" si="55">SUM(AQ259:AT259)</f>
        <v>#REF!</v>
      </c>
      <c r="AV259" s="53" t="e">
        <f>C259*信号概况!#REF!</f>
        <v>#REF!</v>
      </c>
      <c r="AW259" s="55" t="e">
        <f>F259*信号概况!#REF!</f>
        <v>#REF!</v>
      </c>
      <c r="AX259" s="56" t="e">
        <f t="shared" si="38"/>
        <v>#REF!</v>
      </c>
      <c r="AY259" s="53" t="e">
        <f>E259*信号概况!#REF!</f>
        <v>#REF!</v>
      </c>
      <c r="AZ259" s="55" t="e">
        <f>G259*信号概况!#REF!</f>
        <v>#REF!</v>
      </c>
      <c r="BA259" s="56" t="e">
        <f t="shared" si="39"/>
        <v>#REF!</v>
      </c>
    </row>
    <row r="260" s="22" customFormat="1" ht="16.5" spans="1:53">
      <c r="A260" s="27"/>
      <c r="B260" s="28"/>
      <c r="C260" s="28"/>
      <c r="D260" s="28"/>
      <c r="E260" s="28"/>
      <c r="F260" s="28"/>
      <c r="G260" s="30"/>
      <c r="H260" s="28"/>
      <c r="I260" s="28"/>
      <c r="J260" s="28"/>
      <c r="K260" s="28"/>
      <c r="L260" s="39"/>
      <c r="M260" s="39"/>
      <c r="N260" s="39"/>
      <c r="O260" s="40"/>
      <c r="P260" s="41"/>
      <c r="Q260" s="40"/>
      <c r="R260" s="41"/>
      <c r="S260" s="40"/>
      <c r="T260" s="41"/>
      <c r="U260" s="40"/>
      <c r="V260" s="41"/>
      <c r="W260" s="40"/>
      <c r="X260" s="41"/>
      <c r="Y260" s="40"/>
      <c r="Z260" s="41"/>
      <c r="AA260" s="40"/>
      <c r="AB260" s="41"/>
      <c r="AC260" s="40"/>
      <c r="AD260" s="41"/>
      <c r="AE260" s="40"/>
      <c r="AF260" s="41"/>
      <c r="AG260" s="40"/>
      <c r="AH260" s="41"/>
      <c r="AI260" s="40"/>
      <c r="AJ260" s="41"/>
      <c r="AK260" s="40"/>
      <c r="AL260" s="41"/>
      <c r="AM260" s="40"/>
      <c r="AN260" s="41"/>
      <c r="AQ260" s="50"/>
      <c r="AR260" s="50"/>
      <c r="AS260" s="51"/>
      <c r="AT260" s="52"/>
      <c r="AU260" s="52"/>
      <c r="AV260" s="53"/>
      <c r="AW260" s="55"/>
      <c r="AX260" s="56"/>
      <c r="AY260" s="53"/>
      <c r="AZ260" s="55"/>
      <c r="BA260" s="56"/>
    </row>
    <row r="261" ht="16.5" spans="1:53">
      <c r="A261" s="25">
        <v>43450</v>
      </c>
      <c r="B261" s="26"/>
      <c r="C261" s="26">
        <f t="shared" ref="C261:C266" si="56">Q261-R261</f>
        <v>0</v>
      </c>
      <c r="D261" s="26"/>
      <c r="E261" s="26">
        <f t="shared" ref="E261:E266" si="57">U261-V261</f>
        <v>0</v>
      </c>
      <c r="F261" s="26">
        <f t="shared" ref="F261:F266" si="58">W261-X261</f>
        <v>0</v>
      </c>
      <c r="G261" s="29">
        <f t="shared" ref="G261:G266" si="59">Y261-Z261</f>
        <v>0</v>
      </c>
      <c r="H261" s="26"/>
      <c r="I261" s="26">
        <f t="shared" si="54"/>
        <v>-1868</v>
      </c>
      <c r="J261" s="26">
        <f t="shared" si="49"/>
        <v>0</v>
      </c>
      <c r="K261" s="26">
        <f t="shared" ref="K261:K308" si="60">AG261-AH261</f>
        <v>0</v>
      </c>
      <c r="L261" s="36">
        <f t="shared" ref="L261:L308" si="61">AI261-AJ261</f>
        <v>0</v>
      </c>
      <c r="M261" s="36">
        <f t="shared" ref="M261:M308" si="62">AK261-AL261</f>
        <v>0</v>
      </c>
      <c r="N261" s="36">
        <f t="shared" ref="N261:N308" si="63">AM261-AN261</f>
        <v>0</v>
      </c>
      <c r="O261" s="37"/>
      <c r="P261" s="38"/>
      <c r="Q261" s="37"/>
      <c r="R261" s="38"/>
      <c r="S261" s="37"/>
      <c r="T261" s="38"/>
      <c r="U261" s="37"/>
      <c r="V261" s="38"/>
      <c r="W261" s="37"/>
      <c r="X261" s="38"/>
      <c r="Y261" s="37"/>
      <c r="Z261" s="38"/>
      <c r="AA261" s="37"/>
      <c r="AB261" s="38"/>
      <c r="AC261" s="37">
        <v>82301</v>
      </c>
      <c r="AD261" s="38">
        <v>84169</v>
      </c>
      <c r="AE261" s="37"/>
      <c r="AF261" s="38"/>
      <c r="AG261" s="37"/>
      <c r="AH261" s="38"/>
      <c r="AI261" s="37"/>
      <c r="AJ261" s="38"/>
      <c r="AK261" s="37"/>
      <c r="AL261" s="38"/>
      <c r="AM261" s="37"/>
      <c r="AN261" s="38"/>
      <c r="AQ261" s="50" t="e">
        <f>F261*信号概况!#REF!</f>
        <v>#REF!</v>
      </c>
      <c r="AR261" s="50" t="e">
        <f>G261*信号概况!#REF!</f>
        <v>#REF!</v>
      </c>
      <c r="AS261" s="51" t="e">
        <f>I261*信号概况!#REF!</f>
        <v>#REF!</v>
      </c>
      <c r="AT261" s="52" t="e">
        <f>E261*信号概况!#REF!</f>
        <v>#REF!</v>
      </c>
      <c r="AU261" s="52" t="e">
        <f t="shared" si="55"/>
        <v>#REF!</v>
      </c>
      <c r="AV261" s="53" t="e">
        <f>C261*信号概况!#REF!</f>
        <v>#REF!</v>
      </c>
      <c r="AW261" s="55" t="e">
        <f>F261*信号概况!#REF!</f>
        <v>#REF!</v>
      </c>
      <c r="AX261" s="56" t="e">
        <f t="shared" ref="AX261:AX279" si="64">SUM(AV261:AW261)</f>
        <v>#REF!</v>
      </c>
      <c r="AY261" s="53" t="e">
        <f>E261*信号概况!#REF!</f>
        <v>#REF!</v>
      </c>
      <c r="AZ261" s="55" t="e">
        <f>G261*信号概况!#REF!</f>
        <v>#REF!</v>
      </c>
      <c r="BA261" s="56" t="e">
        <f t="shared" ref="BA261:BA308" si="65">SUM(AY261:AZ261)</f>
        <v>#REF!</v>
      </c>
    </row>
    <row r="262" s="22" customFormat="1" ht="16.5" spans="1:53">
      <c r="A262" s="27">
        <v>43451</v>
      </c>
      <c r="B262" s="28"/>
      <c r="C262" s="28">
        <f t="shared" si="56"/>
        <v>-6401</v>
      </c>
      <c r="D262" s="28"/>
      <c r="E262" s="28">
        <f t="shared" si="57"/>
        <v>0</v>
      </c>
      <c r="F262" s="28">
        <f t="shared" si="58"/>
        <v>0</v>
      </c>
      <c r="G262" s="28">
        <f t="shared" si="59"/>
        <v>0</v>
      </c>
      <c r="H262" s="28"/>
      <c r="I262" s="28">
        <f t="shared" si="48"/>
        <v>346</v>
      </c>
      <c r="J262" s="28">
        <f t="shared" si="49"/>
        <v>0</v>
      </c>
      <c r="K262" s="28">
        <f t="shared" si="60"/>
        <v>5</v>
      </c>
      <c r="L262" s="39">
        <f t="shared" si="61"/>
        <v>16</v>
      </c>
      <c r="M262" s="39">
        <f t="shared" si="62"/>
        <v>0</v>
      </c>
      <c r="N262" s="39">
        <f t="shared" si="63"/>
        <v>0</v>
      </c>
      <c r="O262" s="40"/>
      <c r="P262" s="41"/>
      <c r="Q262" s="40">
        <v>8822</v>
      </c>
      <c r="R262" s="41">
        <v>15223</v>
      </c>
      <c r="S262" s="40"/>
      <c r="T262" s="41"/>
      <c r="U262" s="40">
        <v>10416</v>
      </c>
      <c r="V262" s="41">
        <v>10416</v>
      </c>
      <c r="W262" s="40"/>
      <c r="X262" s="41"/>
      <c r="Y262" s="40">
        <v>15121</v>
      </c>
      <c r="Z262" s="41">
        <v>15121</v>
      </c>
      <c r="AA262" s="40"/>
      <c r="AB262" s="41"/>
      <c r="AC262" s="40">
        <v>85533</v>
      </c>
      <c r="AD262" s="41">
        <v>85187</v>
      </c>
      <c r="AE262" s="40"/>
      <c r="AF262" s="41"/>
      <c r="AG262" s="40">
        <v>5045</v>
      </c>
      <c r="AH262" s="41">
        <v>5040</v>
      </c>
      <c r="AI262" s="40">
        <v>14189</v>
      </c>
      <c r="AJ262" s="41">
        <v>14173</v>
      </c>
      <c r="AK262" s="40">
        <v>2116</v>
      </c>
      <c r="AL262" s="41">
        <v>2116</v>
      </c>
      <c r="AM262" s="40"/>
      <c r="AN262" s="41"/>
      <c r="AQ262" s="50" t="e">
        <f>F262*信号概况!#REF!</f>
        <v>#REF!</v>
      </c>
      <c r="AR262" s="50" t="e">
        <f>G262*信号概况!#REF!</f>
        <v>#REF!</v>
      </c>
      <c r="AS262" s="51" t="e">
        <f>I262*信号概况!#REF!</f>
        <v>#REF!</v>
      </c>
      <c r="AT262" s="52" t="e">
        <f>E262*信号概况!#REF!</f>
        <v>#REF!</v>
      </c>
      <c r="AU262" s="52" t="e">
        <f t="shared" si="55"/>
        <v>#REF!</v>
      </c>
      <c r="AV262" s="53" t="e">
        <f>C262*信号概况!#REF!</f>
        <v>#REF!</v>
      </c>
      <c r="AW262" s="55" t="e">
        <f>F262*信号概况!#REF!</f>
        <v>#REF!</v>
      </c>
      <c r="AX262" s="56" t="e">
        <f t="shared" si="64"/>
        <v>#REF!</v>
      </c>
      <c r="AY262" s="53" t="e">
        <f>E262*信号概况!#REF!</f>
        <v>#REF!</v>
      </c>
      <c r="AZ262" s="55" t="e">
        <f>G262*信号概况!#REF!</f>
        <v>#REF!</v>
      </c>
      <c r="BA262" s="56" t="e">
        <f t="shared" si="65"/>
        <v>#REF!</v>
      </c>
    </row>
    <row r="263" ht="16.5" spans="1:53">
      <c r="A263" s="25">
        <v>43452</v>
      </c>
      <c r="B263" s="26"/>
      <c r="C263" s="26">
        <f t="shared" si="56"/>
        <v>-5842</v>
      </c>
      <c r="D263" s="26"/>
      <c r="E263" s="26">
        <f t="shared" si="57"/>
        <v>-215</v>
      </c>
      <c r="F263" s="26">
        <f t="shared" si="58"/>
        <v>0</v>
      </c>
      <c r="G263" s="29">
        <f t="shared" si="59"/>
        <v>-24</v>
      </c>
      <c r="H263" s="26"/>
      <c r="I263" s="26">
        <f t="shared" si="48"/>
        <v>-896</v>
      </c>
      <c r="J263" s="26">
        <f t="shared" si="49"/>
        <v>0</v>
      </c>
      <c r="K263" s="26">
        <f t="shared" si="60"/>
        <v>-30</v>
      </c>
      <c r="L263" s="36">
        <f t="shared" si="61"/>
        <v>18</v>
      </c>
      <c r="M263" s="36">
        <f t="shared" si="62"/>
        <v>0</v>
      </c>
      <c r="N263" s="36">
        <f t="shared" si="63"/>
        <v>0</v>
      </c>
      <c r="O263" s="37"/>
      <c r="P263" s="38"/>
      <c r="Q263" s="37">
        <v>11041</v>
      </c>
      <c r="R263" s="38">
        <v>16883</v>
      </c>
      <c r="S263" s="37"/>
      <c r="T263" s="38"/>
      <c r="U263" s="37">
        <v>10202</v>
      </c>
      <c r="V263" s="38">
        <v>10417</v>
      </c>
      <c r="W263" s="37"/>
      <c r="X263" s="38"/>
      <c r="Y263" s="37">
        <v>15136</v>
      </c>
      <c r="Z263" s="38">
        <v>15160</v>
      </c>
      <c r="AA263" s="37"/>
      <c r="AB263" s="38"/>
      <c r="AC263" s="37">
        <v>84661</v>
      </c>
      <c r="AD263" s="38">
        <v>85557</v>
      </c>
      <c r="AE263" s="37"/>
      <c r="AF263" s="38"/>
      <c r="AG263" s="37">
        <v>5025</v>
      </c>
      <c r="AH263" s="38">
        <v>5055</v>
      </c>
      <c r="AI263" s="37">
        <v>14229</v>
      </c>
      <c r="AJ263" s="38">
        <v>14211</v>
      </c>
      <c r="AK263" s="37">
        <v>2121</v>
      </c>
      <c r="AL263" s="38">
        <v>2121</v>
      </c>
      <c r="AM263" s="37"/>
      <c r="AN263" s="38"/>
      <c r="AQ263" s="50" t="e">
        <f>F263*信号概况!#REF!</f>
        <v>#REF!</v>
      </c>
      <c r="AR263" s="50" t="e">
        <f>G263*信号概况!#REF!</f>
        <v>#REF!</v>
      </c>
      <c r="AS263" s="51" t="e">
        <f>I263*信号概况!#REF!</f>
        <v>#REF!</v>
      </c>
      <c r="AT263" s="52" t="e">
        <f>E263*信号概况!#REF!</f>
        <v>#REF!</v>
      </c>
      <c r="AU263" s="52" t="e">
        <f t="shared" si="55"/>
        <v>#REF!</v>
      </c>
      <c r="AV263" s="53" t="e">
        <f>C263*信号概况!#REF!</f>
        <v>#REF!</v>
      </c>
      <c r="AW263" s="55" t="e">
        <f>F263*信号概况!#REF!</f>
        <v>#REF!</v>
      </c>
      <c r="AX263" s="56" t="e">
        <f t="shared" si="64"/>
        <v>#REF!</v>
      </c>
      <c r="AY263" s="53" t="e">
        <f>E263*信号概况!#REF!</f>
        <v>#REF!</v>
      </c>
      <c r="AZ263" s="55" t="e">
        <f>G263*信号概况!#REF!</f>
        <v>#REF!</v>
      </c>
      <c r="BA263" s="56" t="e">
        <f t="shared" si="65"/>
        <v>#REF!</v>
      </c>
    </row>
    <row r="264" s="22" customFormat="1" ht="16.5" spans="1:53">
      <c r="A264" s="27">
        <v>43453</v>
      </c>
      <c r="B264" s="28"/>
      <c r="C264" s="28">
        <f t="shared" si="56"/>
        <v>-6891</v>
      </c>
      <c r="D264" s="28"/>
      <c r="E264" s="28">
        <f t="shared" si="57"/>
        <v>-405</v>
      </c>
      <c r="F264" s="28">
        <f t="shared" si="58"/>
        <v>-2799</v>
      </c>
      <c r="G264" s="30">
        <f t="shared" si="59"/>
        <v>0</v>
      </c>
      <c r="H264" s="28"/>
      <c r="I264" s="28">
        <f t="shared" si="48"/>
        <v>-1044</v>
      </c>
      <c r="J264" s="28">
        <f t="shared" si="49"/>
        <v>0</v>
      </c>
      <c r="K264" s="28">
        <f t="shared" si="60"/>
        <v>-9</v>
      </c>
      <c r="L264" s="39">
        <f t="shared" si="61"/>
        <v>10</v>
      </c>
      <c r="M264" s="39">
        <f t="shared" si="62"/>
        <v>0</v>
      </c>
      <c r="N264" s="39">
        <f t="shared" si="63"/>
        <v>0</v>
      </c>
      <c r="O264" s="40"/>
      <c r="P264" s="41"/>
      <c r="Q264" s="40">
        <v>8548</v>
      </c>
      <c r="R264" s="41">
        <v>15439</v>
      </c>
      <c r="S264" s="40"/>
      <c r="T264" s="41"/>
      <c r="U264" s="40">
        <v>10060</v>
      </c>
      <c r="V264" s="41">
        <v>10465</v>
      </c>
      <c r="W264" s="40">
        <v>50566</v>
      </c>
      <c r="X264" s="41">
        <v>53365</v>
      </c>
      <c r="Y264" s="40">
        <v>15189</v>
      </c>
      <c r="Z264" s="41">
        <v>15189</v>
      </c>
      <c r="AA264" s="40"/>
      <c r="AB264" s="41"/>
      <c r="AC264" s="40">
        <v>85834</v>
      </c>
      <c r="AD264" s="41">
        <v>86878</v>
      </c>
      <c r="AE264" s="40"/>
      <c r="AF264" s="41"/>
      <c r="AG264" s="40">
        <v>5119</v>
      </c>
      <c r="AH264" s="41">
        <v>5128</v>
      </c>
      <c r="AI264" s="40">
        <v>14196</v>
      </c>
      <c r="AJ264" s="41">
        <v>14186</v>
      </c>
      <c r="AK264" s="40">
        <v>2118</v>
      </c>
      <c r="AL264" s="41">
        <v>2118</v>
      </c>
      <c r="AM264" s="40"/>
      <c r="AN264" s="41"/>
      <c r="AQ264" s="50" t="e">
        <f>F264*信号概况!#REF!</f>
        <v>#REF!</v>
      </c>
      <c r="AR264" s="50" t="e">
        <f>G264*信号概况!#REF!</f>
        <v>#REF!</v>
      </c>
      <c r="AS264" s="51" t="e">
        <f>I264*信号概况!#REF!</f>
        <v>#REF!</v>
      </c>
      <c r="AT264" s="52" t="e">
        <f>E264*信号概况!#REF!</f>
        <v>#REF!</v>
      </c>
      <c r="AU264" s="52" t="e">
        <f t="shared" si="55"/>
        <v>#REF!</v>
      </c>
      <c r="AV264" s="53" t="e">
        <f>C264*信号概况!#REF!</f>
        <v>#REF!</v>
      </c>
      <c r="AW264" s="55" t="e">
        <f>F264*信号概况!#REF!</f>
        <v>#REF!</v>
      </c>
      <c r="AX264" s="56" t="e">
        <f t="shared" si="64"/>
        <v>#REF!</v>
      </c>
      <c r="AY264" s="53" t="e">
        <f>E264*信号概况!#REF!</f>
        <v>#REF!</v>
      </c>
      <c r="AZ264" s="55" t="e">
        <f>G264*信号概况!#REF!</f>
        <v>#REF!</v>
      </c>
      <c r="BA264" s="56" t="e">
        <f t="shared" si="65"/>
        <v>#REF!</v>
      </c>
    </row>
    <row r="265" ht="16.5" spans="1:53">
      <c r="A265" s="25">
        <v>43454</v>
      </c>
      <c r="B265" s="26"/>
      <c r="C265" s="26">
        <f t="shared" si="56"/>
        <v>-6150</v>
      </c>
      <c r="D265" s="26"/>
      <c r="E265" s="26">
        <f t="shared" si="57"/>
        <v>0</v>
      </c>
      <c r="F265" s="26">
        <f t="shared" si="58"/>
        <v>0</v>
      </c>
      <c r="G265" s="26">
        <f t="shared" si="59"/>
        <v>-73</v>
      </c>
      <c r="H265" s="26"/>
      <c r="I265" s="26">
        <f t="shared" si="48"/>
        <v>-121</v>
      </c>
      <c r="J265" s="26">
        <f t="shared" si="49"/>
        <v>0</v>
      </c>
      <c r="K265" s="26">
        <f t="shared" si="60"/>
        <v>-11</v>
      </c>
      <c r="L265" s="36">
        <f t="shared" si="61"/>
        <v>93</v>
      </c>
      <c r="M265" s="36">
        <f t="shared" si="62"/>
        <v>0</v>
      </c>
      <c r="N265" s="36">
        <f t="shared" si="63"/>
        <v>0</v>
      </c>
      <c r="O265" s="37"/>
      <c r="P265" s="38"/>
      <c r="Q265" s="37">
        <v>10197</v>
      </c>
      <c r="R265" s="38">
        <v>16347</v>
      </c>
      <c r="S265" s="37"/>
      <c r="T265" s="38"/>
      <c r="U265" s="37">
        <v>10585</v>
      </c>
      <c r="V265" s="38">
        <v>10585</v>
      </c>
      <c r="W265" s="37"/>
      <c r="X265" s="38"/>
      <c r="Y265" s="37">
        <v>15138</v>
      </c>
      <c r="Z265" s="38">
        <v>15211</v>
      </c>
      <c r="AA265" s="37"/>
      <c r="AB265" s="38"/>
      <c r="AC265" s="37">
        <v>87225</v>
      </c>
      <c r="AD265" s="38">
        <v>87346</v>
      </c>
      <c r="AE265" s="37"/>
      <c r="AF265" s="38"/>
      <c r="AG265" s="37">
        <v>5145</v>
      </c>
      <c r="AH265" s="38">
        <v>5156</v>
      </c>
      <c r="AI265" s="37">
        <v>14153</v>
      </c>
      <c r="AJ265" s="38">
        <v>14060</v>
      </c>
      <c r="AK265" s="37">
        <v>2150</v>
      </c>
      <c r="AL265" s="38">
        <v>2150</v>
      </c>
      <c r="AM265" s="37"/>
      <c r="AN265" s="38"/>
      <c r="AQ265" s="50" t="e">
        <f>F265*信号概况!#REF!</f>
        <v>#REF!</v>
      </c>
      <c r="AR265" s="50" t="e">
        <f>G265*信号概况!#REF!</f>
        <v>#REF!</v>
      </c>
      <c r="AS265" s="51" t="e">
        <f>I265*信号概况!#REF!</f>
        <v>#REF!</v>
      </c>
      <c r="AT265" s="52" t="e">
        <f>E265*信号概况!#REF!</f>
        <v>#REF!</v>
      </c>
      <c r="AU265" s="52" t="e">
        <f t="shared" si="55"/>
        <v>#REF!</v>
      </c>
      <c r="AV265" s="53" t="e">
        <f>C265*信号概况!#REF!</f>
        <v>#REF!</v>
      </c>
      <c r="AW265" s="55" t="e">
        <f>F265*信号概况!#REF!</f>
        <v>#REF!</v>
      </c>
      <c r="AX265" s="56" t="e">
        <f t="shared" si="64"/>
        <v>#REF!</v>
      </c>
      <c r="AY265" s="53" t="e">
        <f>E265*信号概况!#REF!</f>
        <v>#REF!</v>
      </c>
      <c r="AZ265" s="55" t="e">
        <f>G265*信号概况!#REF!</f>
        <v>#REF!</v>
      </c>
      <c r="BA265" s="56" t="e">
        <f t="shared" si="65"/>
        <v>#REF!</v>
      </c>
    </row>
    <row r="266" s="22" customFormat="1" ht="16.5" spans="1:53">
      <c r="A266" s="27">
        <v>43455</v>
      </c>
      <c r="B266" s="28">
        <f>O266-P266</f>
        <v>0</v>
      </c>
      <c r="C266" s="28">
        <f t="shared" si="56"/>
        <v>-8077</v>
      </c>
      <c r="D266" s="28"/>
      <c r="E266" s="28">
        <f t="shared" si="57"/>
        <v>0</v>
      </c>
      <c r="F266" s="28">
        <f t="shared" si="58"/>
        <v>0</v>
      </c>
      <c r="G266" s="30">
        <f t="shared" si="59"/>
        <v>-617</v>
      </c>
      <c r="H266" s="28"/>
      <c r="I266" s="28">
        <f t="shared" si="48"/>
        <v>-5025</v>
      </c>
      <c r="J266" s="28">
        <f t="shared" si="49"/>
        <v>0</v>
      </c>
      <c r="K266" s="28">
        <f t="shared" si="60"/>
        <v>0</v>
      </c>
      <c r="L266" s="39">
        <f t="shared" si="61"/>
        <v>183</v>
      </c>
      <c r="M266" s="39">
        <f t="shared" si="62"/>
        <v>0</v>
      </c>
      <c r="N266" s="39">
        <f t="shared" si="63"/>
        <v>0</v>
      </c>
      <c r="O266" s="40">
        <v>10000</v>
      </c>
      <c r="P266" s="41">
        <v>10000</v>
      </c>
      <c r="Q266" s="40">
        <v>8211</v>
      </c>
      <c r="R266" s="41">
        <v>16288</v>
      </c>
      <c r="S266" s="40"/>
      <c r="T266" s="41"/>
      <c r="U266" s="40">
        <v>10585</v>
      </c>
      <c r="V266" s="41">
        <v>10585</v>
      </c>
      <c r="W266" s="40"/>
      <c r="X266" s="41"/>
      <c r="Y266" s="40">
        <v>14623</v>
      </c>
      <c r="Z266" s="41">
        <v>15240</v>
      </c>
      <c r="AA266" s="40"/>
      <c r="AB266" s="41"/>
      <c r="AC266" s="40">
        <v>82576</v>
      </c>
      <c r="AD266" s="41">
        <v>87601</v>
      </c>
      <c r="AE266" s="40"/>
      <c r="AF266" s="41"/>
      <c r="AG266" s="40">
        <v>5179</v>
      </c>
      <c r="AH266" s="41">
        <v>5179</v>
      </c>
      <c r="AI266" s="40">
        <v>14227</v>
      </c>
      <c r="AJ266" s="41">
        <v>14044</v>
      </c>
      <c r="AK266" s="40">
        <v>2139</v>
      </c>
      <c r="AL266" s="41">
        <v>2139</v>
      </c>
      <c r="AM266" s="40"/>
      <c r="AN266" s="41"/>
      <c r="AQ266" s="50" t="e">
        <f>F266*信号概况!#REF!</f>
        <v>#REF!</v>
      </c>
      <c r="AR266" s="50" t="e">
        <f>G266*信号概况!#REF!</f>
        <v>#REF!</v>
      </c>
      <c r="AS266" s="51" t="e">
        <f>I266*信号概况!#REF!</f>
        <v>#REF!</v>
      </c>
      <c r="AT266" s="52" t="e">
        <f>E266*信号概况!#REF!</f>
        <v>#REF!</v>
      </c>
      <c r="AU266" s="52" t="e">
        <f t="shared" si="55"/>
        <v>#REF!</v>
      </c>
      <c r="AV266" s="53" t="e">
        <f>C266*信号概况!#REF!</f>
        <v>#REF!</v>
      </c>
      <c r="AW266" s="55" t="e">
        <f>F266*信号概况!#REF!</f>
        <v>#REF!</v>
      </c>
      <c r="AX266" s="56" t="e">
        <f t="shared" si="64"/>
        <v>#REF!</v>
      </c>
      <c r="AY266" s="53" t="e">
        <f>E266*信号概况!#REF!</f>
        <v>#REF!</v>
      </c>
      <c r="AZ266" s="55" t="e">
        <f>G266*信号概况!#REF!</f>
        <v>#REF!</v>
      </c>
      <c r="BA266" s="56" t="e">
        <f t="shared" si="65"/>
        <v>#REF!</v>
      </c>
    </row>
    <row r="267" ht="16.5" spans="1:53">
      <c r="A267" s="25"/>
      <c r="B267" s="26"/>
      <c r="C267" s="26"/>
      <c r="D267" s="26"/>
      <c r="E267" s="26"/>
      <c r="F267" s="26"/>
      <c r="G267" s="29"/>
      <c r="H267" s="26"/>
      <c r="I267" s="26"/>
      <c r="J267" s="26"/>
      <c r="K267" s="26"/>
      <c r="L267" s="36"/>
      <c r="M267" s="36"/>
      <c r="N267" s="36"/>
      <c r="O267" s="37"/>
      <c r="P267" s="38"/>
      <c r="Q267" s="37"/>
      <c r="R267" s="38"/>
      <c r="S267" s="37"/>
      <c r="T267" s="38"/>
      <c r="U267" s="37"/>
      <c r="V267" s="38"/>
      <c r="W267" s="37"/>
      <c r="X267" s="38"/>
      <c r="Y267" s="37"/>
      <c r="Z267" s="38"/>
      <c r="AA267" s="37"/>
      <c r="AB267" s="38"/>
      <c r="AC267" s="37"/>
      <c r="AD267" s="38"/>
      <c r="AE267" s="37"/>
      <c r="AF267" s="38"/>
      <c r="AG267" s="37"/>
      <c r="AH267" s="38"/>
      <c r="AI267" s="37"/>
      <c r="AJ267" s="38"/>
      <c r="AK267" s="37"/>
      <c r="AL267" s="38"/>
      <c r="AM267" s="37"/>
      <c r="AN267" s="38"/>
      <c r="AQ267" s="50"/>
      <c r="AR267" s="50"/>
      <c r="AS267" s="51"/>
      <c r="AT267" s="52"/>
      <c r="AU267" s="52"/>
      <c r="AV267" s="53"/>
      <c r="AW267" s="55"/>
      <c r="AX267" s="56"/>
      <c r="AY267" s="53"/>
      <c r="AZ267" s="55"/>
      <c r="BA267" s="56"/>
    </row>
    <row r="268" s="22" customFormat="1" ht="16.5" spans="1:53">
      <c r="A268" s="27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39"/>
      <c r="M268" s="39"/>
      <c r="N268" s="39"/>
      <c r="O268" s="40"/>
      <c r="P268" s="41"/>
      <c r="Q268" s="40"/>
      <c r="R268" s="41"/>
      <c r="S268" s="40"/>
      <c r="T268" s="41"/>
      <c r="U268" s="40"/>
      <c r="V268" s="41"/>
      <c r="W268" s="40"/>
      <c r="X268" s="41"/>
      <c r="Y268" s="40"/>
      <c r="Z268" s="41"/>
      <c r="AA268" s="40"/>
      <c r="AB268" s="41"/>
      <c r="AC268" s="40"/>
      <c r="AD268" s="41"/>
      <c r="AE268" s="40"/>
      <c r="AF268" s="41"/>
      <c r="AG268" s="40"/>
      <c r="AH268" s="41"/>
      <c r="AI268" s="40"/>
      <c r="AJ268" s="41"/>
      <c r="AK268" s="40"/>
      <c r="AL268" s="41"/>
      <c r="AM268" s="40"/>
      <c r="AN268" s="41"/>
      <c r="AQ268" s="50"/>
      <c r="AR268" s="50"/>
      <c r="AS268" s="51"/>
      <c r="AT268" s="52"/>
      <c r="AU268" s="52"/>
      <c r="AV268" s="53"/>
      <c r="AW268" s="55"/>
      <c r="AX268" s="56"/>
      <c r="AY268" s="53"/>
      <c r="AZ268" s="55"/>
      <c r="BA268" s="56"/>
    </row>
    <row r="269" ht="16.5" spans="1:53">
      <c r="A269" s="25">
        <v>43458</v>
      </c>
      <c r="B269" s="26">
        <f>O269-P269</f>
        <v>-124</v>
      </c>
      <c r="C269" s="26">
        <f>Q269-R269</f>
        <v>-6002</v>
      </c>
      <c r="D269" s="26"/>
      <c r="E269" s="26">
        <f>U269-V269</f>
        <v>-40</v>
      </c>
      <c r="F269" s="26">
        <f>W269-X269</f>
        <v>0</v>
      </c>
      <c r="G269" s="29">
        <f>Y269-Z269</f>
        <v>-1426</v>
      </c>
      <c r="H269" s="26"/>
      <c r="I269" s="26">
        <f t="shared" ref="I269:I279" si="66">AC269-AD269</f>
        <v>-10518</v>
      </c>
      <c r="J269" s="26">
        <f t="shared" si="49"/>
        <v>0</v>
      </c>
      <c r="K269" s="26">
        <f t="shared" si="60"/>
        <v>0</v>
      </c>
      <c r="L269" s="36">
        <f t="shared" si="61"/>
        <v>-4</v>
      </c>
      <c r="M269" s="36">
        <f t="shared" si="62"/>
        <v>0</v>
      </c>
      <c r="N269" s="36">
        <f t="shared" si="63"/>
        <v>0</v>
      </c>
      <c r="O269" s="37">
        <v>10289</v>
      </c>
      <c r="P269" s="38">
        <v>10413</v>
      </c>
      <c r="Q269" s="37">
        <v>10514</v>
      </c>
      <c r="R269" s="38">
        <v>16516</v>
      </c>
      <c r="S269" s="37"/>
      <c r="T269" s="38"/>
      <c r="U269" s="37">
        <v>10636</v>
      </c>
      <c r="V269" s="38">
        <v>10676</v>
      </c>
      <c r="W269" s="37"/>
      <c r="X269" s="38"/>
      <c r="Y269" s="37">
        <v>13820</v>
      </c>
      <c r="Z269" s="38">
        <v>15246</v>
      </c>
      <c r="AA269" s="37"/>
      <c r="AB269" s="38"/>
      <c r="AC269" s="37">
        <v>77504</v>
      </c>
      <c r="AD269" s="38">
        <v>88022</v>
      </c>
      <c r="AE269" s="37"/>
      <c r="AF269" s="38"/>
      <c r="AG269" s="37"/>
      <c r="AH269" s="38"/>
      <c r="AI269" s="37">
        <v>14043</v>
      </c>
      <c r="AJ269" s="38">
        <v>14047</v>
      </c>
      <c r="AK269" s="37"/>
      <c r="AL269" s="38"/>
      <c r="AM269" s="37"/>
      <c r="AN269" s="38"/>
      <c r="AQ269" s="50" t="e">
        <f>F269*信号概况!#REF!</f>
        <v>#REF!</v>
      </c>
      <c r="AR269" s="50" t="e">
        <f>G269*信号概况!#REF!</f>
        <v>#REF!</v>
      </c>
      <c r="AS269" s="51" t="e">
        <f>I269*信号概况!#REF!</f>
        <v>#REF!</v>
      </c>
      <c r="AT269" s="52" t="e">
        <f>E269*信号概况!#REF!</f>
        <v>#REF!</v>
      </c>
      <c r="AU269" s="52" t="e">
        <f t="shared" si="55"/>
        <v>#REF!</v>
      </c>
      <c r="AV269" s="53" t="e">
        <f>C269*信号概况!#REF!</f>
        <v>#REF!</v>
      </c>
      <c r="AW269" s="55" t="e">
        <f>F269*信号概况!#REF!</f>
        <v>#REF!</v>
      </c>
      <c r="AX269" s="56" t="e">
        <f t="shared" si="64"/>
        <v>#REF!</v>
      </c>
      <c r="AY269" s="53" t="e">
        <f>E269*信号概况!#REF!</f>
        <v>#REF!</v>
      </c>
      <c r="AZ269" s="55" t="e">
        <f>G269*信号概况!#REF!</f>
        <v>#REF!</v>
      </c>
      <c r="BA269" s="56" t="e">
        <f t="shared" si="65"/>
        <v>#REF!</v>
      </c>
    </row>
    <row r="270" s="22" customFormat="1" ht="16.5" spans="1:53">
      <c r="A270" s="27">
        <v>43459</v>
      </c>
      <c r="B270" s="28">
        <f>O270-P270</f>
        <v>-124</v>
      </c>
      <c r="C270" s="28">
        <f>Q270-R270</f>
        <v>-6002</v>
      </c>
      <c r="D270" s="28"/>
      <c r="E270" s="28">
        <f>U270-V270</f>
        <v>0</v>
      </c>
      <c r="F270" s="28">
        <f>W270-X270</f>
        <v>0</v>
      </c>
      <c r="G270" s="30">
        <f>Y270-Z270</f>
        <v>0</v>
      </c>
      <c r="H270" s="28"/>
      <c r="I270" s="28">
        <f t="shared" si="66"/>
        <v>0</v>
      </c>
      <c r="J270" s="28">
        <f t="shared" si="49"/>
        <v>0</v>
      </c>
      <c r="K270" s="28">
        <f t="shared" si="60"/>
        <v>0</v>
      </c>
      <c r="L270" s="39">
        <f t="shared" si="61"/>
        <v>2</v>
      </c>
      <c r="M270" s="39">
        <f t="shared" si="62"/>
        <v>0</v>
      </c>
      <c r="N270" s="39">
        <f t="shared" si="63"/>
        <v>0</v>
      </c>
      <c r="O270" s="40">
        <v>10289</v>
      </c>
      <c r="P270" s="41">
        <v>10413</v>
      </c>
      <c r="Q270" s="40">
        <v>10514</v>
      </c>
      <c r="R270" s="41">
        <v>16516</v>
      </c>
      <c r="S270" s="40"/>
      <c r="T270" s="41"/>
      <c r="U270" s="40"/>
      <c r="V270" s="41"/>
      <c r="W270" s="40"/>
      <c r="X270" s="41"/>
      <c r="Y270" s="40"/>
      <c r="Z270" s="41"/>
      <c r="AA270" s="40"/>
      <c r="AB270" s="41"/>
      <c r="AC270" s="40"/>
      <c r="AD270" s="41"/>
      <c r="AE270" s="40"/>
      <c r="AF270" s="41"/>
      <c r="AG270" s="40"/>
      <c r="AH270" s="41"/>
      <c r="AI270" s="40">
        <v>14083</v>
      </c>
      <c r="AJ270" s="41">
        <v>14081</v>
      </c>
      <c r="AK270" s="40"/>
      <c r="AL270" s="41"/>
      <c r="AM270" s="40"/>
      <c r="AN270" s="41"/>
      <c r="AQ270" s="50" t="e">
        <f>F270*信号概况!#REF!</f>
        <v>#REF!</v>
      </c>
      <c r="AR270" s="50" t="e">
        <f>G270*信号概况!#REF!</f>
        <v>#REF!</v>
      </c>
      <c r="AS270" s="51" t="e">
        <f>I270*信号概况!#REF!</f>
        <v>#REF!</v>
      </c>
      <c r="AT270" s="52" t="e">
        <f>E270*信号概况!#REF!</f>
        <v>#REF!</v>
      </c>
      <c r="AU270" s="52" t="e">
        <f t="shared" si="55"/>
        <v>#REF!</v>
      </c>
      <c r="AV270" s="53" t="e">
        <f>C270*信号概况!#REF!</f>
        <v>#REF!</v>
      </c>
      <c r="AW270" s="55" t="e">
        <f>F270*信号概况!#REF!</f>
        <v>#REF!</v>
      </c>
      <c r="AX270" s="56" t="e">
        <f t="shared" si="64"/>
        <v>#REF!</v>
      </c>
      <c r="AY270" s="53" t="e">
        <f>E270*信号概况!#REF!</f>
        <v>#REF!</v>
      </c>
      <c r="AZ270" s="55" t="e">
        <f>G270*信号概况!#REF!</f>
        <v>#REF!</v>
      </c>
      <c r="BA270" s="56" t="e">
        <f t="shared" si="65"/>
        <v>#REF!</v>
      </c>
    </row>
    <row r="271" ht="16.5" spans="1:53">
      <c r="A271" s="25">
        <v>43460</v>
      </c>
      <c r="B271" s="26">
        <f>O271-P271</f>
        <v>0</v>
      </c>
      <c r="C271" s="26">
        <f>Q271-R271</f>
        <v>-6861</v>
      </c>
      <c r="D271" s="26"/>
      <c r="E271" s="26">
        <f>U271-V271</f>
        <v>0</v>
      </c>
      <c r="F271" s="26">
        <f>W271-X271</f>
        <v>0</v>
      </c>
      <c r="G271" s="29">
        <f>Y271-Z271</f>
        <v>-32</v>
      </c>
      <c r="H271" s="26"/>
      <c r="I271" s="26">
        <f t="shared" si="66"/>
        <v>-5020</v>
      </c>
      <c r="J271" s="26">
        <f t="shared" si="49"/>
        <v>108</v>
      </c>
      <c r="K271" s="26">
        <f t="shared" si="60"/>
        <v>0</v>
      </c>
      <c r="L271" s="36">
        <f t="shared" si="61"/>
        <v>980</v>
      </c>
      <c r="M271" s="36">
        <f t="shared" si="62"/>
        <v>0</v>
      </c>
      <c r="N271" s="36">
        <f t="shared" si="63"/>
        <v>0</v>
      </c>
      <c r="O271" s="37">
        <v>10601</v>
      </c>
      <c r="P271" s="38">
        <v>10601</v>
      </c>
      <c r="Q271" s="37">
        <v>11548</v>
      </c>
      <c r="R271" s="38">
        <v>18409</v>
      </c>
      <c r="S271" s="37"/>
      <c r="T271" s="38"/>
      <c r="U271" s="37">
        <v>10715</v>
      </c>
      <c r="V271" s="38">
        <v>10715</v>
      </c>
      <c r="W271" s="37"/>
      <c r="X271" s="38"/>
      <c r="Y271" s="37">
        <v>15299</v>
      </c>
      <c r="Z271" s="38">
        <v>15331</v>
      </c>
      <c r="AA271" s="37"/>
      <c r="AB271" s="38"/>
      <c r="AC271" s="37">
        <v>83429</v>
      </c>
      <c r="AD271" s="38">
        <v>88449</v>
      </c>
      <c r="AE271" s="37">
        <v>2685</v>
      </c>
      <c r="AF271" s="38">
        <v>2577</v>
      </c>
      <c r="AG271" s="37"/>
      <c r="AH271" s="38"/>
      <c r="AI271" s="37">
        <v>14973</v>
      </c>
      <c r="AJ271" s="38">
        <v>13993</v>
      </c>
      <c r="AK271" s="37"/>
      <c r="AL271" s="38"/>
      <c r="AM271" s="37"/>
      <c r="AN271" s="38"/>
      <c r="AQ271" s="50" t="e">
        <f>F271*信号概况!#REF!</f>
        <v>#REF!</v>
      </c>
      <c r="AR271" s="50" t="e">
        <f>G271*信号概况!#REF!</f>
        <v>#REF!</v>
      </c>
      <c r="AS271" s="51" t="e">
        <f>I271*信号概况!#REF!</f>
        <v>#REF!</v>
      </c>
      <c r="AT271" s="52" t="e">
        <f>E271*信号概况!#REF!</f>
        <v>#REF!</v>
      </c>
      <c r="AU271" s="52" t="e">
        <f t="shared" si="55"/>
        <v>#REF!</v>
      </c>
      <c r="AV271" s="53" t="e">
        <f>C271*信号概况!#REF!</f>
        <v>#REF!</v>
      </c>
      <c r="AW271" s="55" t="e">
        <f>F271*信号概况!#REF!</f>
        <v>#REF!</v>
      </c>
      <c r="AX271" s="56" t="e">
        <f t="shared" si="64"/>
        <v>#REF!</v>
      </c>
      <c r="AY271" s="53" t="e">
        <f>E271*信号概况!#REF!</f>
        <v>#REF!</v>
      </c>
      <c r="AZ271" s="55" t="e">
        <f>G271*信号概况!#REF!</f>
        <v>#REF!</v>
      </c>
      <c r="BA271" s="56" t="e">
        <f t="shared" si="65"/>
        <v>#REF!</v>
      </c>
    </row>
    <row r="272" s="22" customFormat="1" ht="16.5" spans="1:53">
      <c r="A272" s="27">
        <v>43461</v>
      </c>
      <c r="B272" s="28">
        <f>O272-P272</f>
        <v>-53</v>
      </c>
      <c r="C272" s="28">
        <f>Q272-R272</f>
        <v>-7532</v>
      </c>
      <c r="D272" s="28"/>
      <c r="E272" s="28">
        <f>U272-V272</f>
        <v>0</v>
      </c>
      <c r="F272" s="28">
        <f>W272-X272</f>
        <v>0</v>
      </c>
      <c r="G272" s="28">
        <f>Y272-Z272</f>
        <v>-32</v>
      </c>
      <c r="H272" s="28"/>
      <c r="I272" s="28">
        <f t="shared" si="66"/>
        <v>-2660</v>
      </c>
      <c r="J272" s="28">
        <f t="shared" si="49"/>
        <v>191</v>
      </c>
      <c r="K272" s="28">
        <f t="shared" si="60"/>
        <v>0</v>
      </c>
      <c r="L272" s="39">
        <f t="shared" si="61"/>
        <v>1013</v>
      </c>
      <c r="M272" s="39">
        <f t="shared" si="62"/>
        <v>0</v>
      </c>
      <c r="N272" s="39">
        <f t="shared" si="63"/>
        <v>0</v>
      </c>
      <c r="O272" s="40">
        <v>10747</v>
      </c>
      <c r="P272" s="41">
        <v>10800</v>
      </c>
      <c r="Q272" s="40">
        <v>10432</v>
      </c>
      <c r="R272" s="41">
        <v>17964</v>
      </c>
      <c r="S272" s="40"/>
      <c r="T272" s="41"/>
      <c r="U272" s="40">
        <v>10865</v>
      </c>
      <c r="V272" s="41">
        <v>10865</v>
      </c>
      <c r="W272" s="40"/>
      <c r="X272" s="41"/>
      <c r="Y272" s="40">
        <v>15299</v>
      </c>
      <c r="Z272" s="41">
        <v>15331</v>
      </c>
      <c r="AA272" s="40"/>
      <c r="AB272" s="41"/>
      <c r="AC272" s="40">
        <v>86553</v>
      </c>
      <c r="AD272" s="41">
        <v>89213</v>
      </c>
      <c r="AE272" s="40">
        <v>2335</v>
      </c>
      <c r="AF272" s="41">
        <v>2144</v>
      </c>
      <c r="AG272" s="40"/>
      <c r="AH272" s="41"/>
      <c r="AI272" s="40">
        <v>14735</v>
      </c>
      <c r="AJ272" s="41">
        <v>13722</v>
      </c>
      <c r="AK272" s="40"/>
      <c r="AL272" s="41"/>
      <c r="AM272" s="40"/>
      <c r="AN272" s="41"/>
      <c r="AQ272" s="50" t="e">
        <f>F272*信号概况!#REF!</f>
        <v>#REF!</v>
      </c>
      <c r="AR272" s="50" t="e">
        <f>G272*信号概况!#REF!</f>
        <v>#REF!</v>
      </c>
      <c r="AS272" s="51" t="e">
        <f>I272*信号概况!#REF!</f>
        <v>#REF!</v>
      </c>
      <c r="AT272" s="52" t="e">
        <f>E272*信号概况!#REF!</f>
        <v>#REF!</v>
      </c>
      <c r="AU272" s="52" t="e">
        <f t="shared" si="55"/>
        <v>#REF!</v>
      </c>
      <c r="AV272" s="53" t="e">
        <f>C272*信号概况!#REF!</f>
        <v>#REF!</v>
      </c>
      <c r="AW272" s="55" t="e">
        <f>F272*信号概况!#REF!</f>
        <v>#REF!</v>
      </c>
      <c r="AX272" s="56" t="e">
        <f t="shared" si="64"/>
        <v>#REF!</v>
      </c>
      <c r="AY272" s="53" t="e">
        <f>E272*信号概况!#REF!</f>
        <v>#REF!</v>
      </c>
      <c r="AZ272" s="55" t="e">
        <f>G272*信号概况!#REF!</f>
        <v>#REF!</v>
      </c>
      <c r="BA272" s="56" t="e">
        <f t="shared" si="65"/>
        <v>#REF!</v>
      </c>
    </row>
    <row r="273" ht="16.5" spans="1:53">
      <c r="A273" s="25">
        <v>43462</v>
      </c>
      <c r="B273" s="26">
        <f>O273-P273</f>
        <v>-136</v>
      </c>
      <c r="C273" s="26">
        <f>Q273-R273</f>
        <v>-7100</v>
      </c>
      <c r="D273" s="26"/>
      <c r="E273" s="26">
        <f>U273-V273</f>
        <v>0</v>
      </c>
      <c r="F273" s="26">
        <f>W273-X273</f>
        <v>0</v>
      </c>
      <c r="G273" s="29">
        <f>Y273-Z273</f>
        <v>-32</v>
      </c>
      <c r="H273" s="26"/>
      <c r="I273" s="26">
        <f t="shared" si="66"/>
        <v>-6237</v>
      </c>
      <c r="J273" s="26">
        <f t="shared" si="49"/>
        <v>0</v>
      </c>
      <c r="K273" s="26">
        <f t="shared" si="60"/>
        <v>0</v>
      </c>
      <c r="L273" s="36">
        <f t="shared" si="61"/>
        <v>61</v>
      </c>
      <c r="M273" s="36">
        <f t="shared" si="62"/>
        <v>0</v>
      </c>
      <c r="N273" s="36">
        <f t="shared" si="63"/>
        <v>0</v>
      </c>
      <c r="O273" s="37">
        <v>10804</v>
      </c>
      <c r="P273" s="38">
        <v>10940</v>
      </c>
      <c r="Q273" s="37">
        <v>10913</v>
      </c>
      <c r="R273" s="38">
        <v>18013</v>
      </c>
      <c r="S273" s="37"/>
      <c r="T273" s="38"/>
      <c r="U273" s="37">
        <v>10922</v>
      </c>
      <c r="V273" s="38">
        <v>10922</v>
      </c>
      <c r="W273" s="37"/>
      <c r="X273" s="38"/>
      <c r="Y273" s="37">
        <v>15299</v>
      </c>
      <c r="Z273" s="38">
        <v>15331</v>
      </c>
      <c r="AA273" s="37"/>
      <c r="AB273" s="38"/>
      <c r="AC273" s="37">
        <v>83275</v>
      </c>
      <c r="AD273" s="38">
        <v>89512</v>
      </c>
      <c r="AE273" s="37"/>
      <c r="AF273" s="38"/>
      <c r="AG273" s="37"/>
      <c r="AH273" s="38"/>
      <c r="AI273" s="37">
        <v>13659</v>
      </c>
      <c r="AJ273" s="38">
        <v>13598</v>
      </c>
      <c r="AK273" s="37"/>
      <c r="AL273" s="38"/>
      <c r="AM273" s="37"/>
      <c r="AN273" s="38"/>
      <c r="AQ273" s="50" t="e">
        <f>F273*信号概况!#REF!</f>
        <v>#REF!</v>
      </c>
      <c r="AR273" s="50" t="e">
        <f>G273*信号概况!#REF!</f>
        <v>#REF!</v>
      </c>
      <c r="AS273" s="51" t="e">
        <f>I273*信号概况!#REF!</f>
        <v>#REF!</v>
      </c>
      <c r="AT273" s="52" t="e">
        <f>E273*信号概况!#REF!</f>
        <v>#REF!</v>
      </c>
      <c r="AU273" s="52" t="e">
        <f t="shared" si="55"/>
        <v>#REF!</v>
      </c>
      <c r="AV273" s="53" t="e">
        <f>C273*信号概况!#REF!</f>
        <v>#REF!</v>
      </c>
      <c r="AW273" s="55" t="e">
        <f>F273*信号概况!#REF!</f>
        <v>#REF!</v>
      </c>
      <c r="AX273" s="56" t="e">
        <f t="shared" si="64"/>
        <v>#REF!</v>
      </c>
      <c r="AY273" s="53" t="e">
        <f>E273*信号概况!#REF!</f>
        <v>#REF!</v>
      </c>
      <c r="AZ273" s="55" t="e">
        <f>G273*信号概况!#REF!</f>
        <v>#REF!</v>
      </c>
      <c r="BA273" s="56" t="e">
        <f t="shared" si="65"/>
        <v>#REF!</v>
      </c>
    </row>
    <row r="274" s="22" customFormat="1" ht="16.5" spans="1:53">
      <c r="A274" s="27"/>
      <c r="B274" s="28"/>
      <c r="C274" s="28"/>
      <c r="D274" s="28"/>
      <c r="E274" s="28"/>
      <c r="F274" s="28"/>
      <c r="G274" s="30"/>
      <c r="H274" s="28"/>
      <c r="I274" s="28"/>
      <c r="J274" s="28"/>
      <c r="K274" s="28"/>
      <c r="L274" s="39"/>
      <c r="M274" s="39"/>
      <c r="N274" s="39"/>
      <c r="O274" s="40"/>
      <c r="P274" s="41"/>
      <c r="Q274" s="40"/>
      <c r="R274" s="41"/>
      <c r="S274" s="40"/>
      <c r="T274" s="41"/>
      <c r="U274" s="40"/>
      <c r="V274" s="41"/>
      <c r="W274" s="40"/>
      <c r="X274" s="41"/>
      <c r="Y274" s="40"/>
      <c r="Z274" s="41"/>
      <c r="AA274" s="40"/>
      <c r="AB274" s="41"/>
      <c r="AC274" s="40"/>
      <c r="AD274" s="41"/>
      <c r="AE274" s="40"/>
      <c r="AF274" s="41"/>
      <c r="AG274" s="40"/>
      <c r="AH274" s="41"/>
      <c r="AI274" s="40"/>
      <c r="AJ274" s="41"/>
      <c r="AK274" s="40"/>
      <c r="AL274" s="41"/>
      <c r="AM274" s="40"/>
      <c r="AN274" s="41"/>
      <c r="AQ274" s="50"/>
      <c r="AR274" s="50"/>
      <c r="AS274" s="51"/>
      <c r="AT274" s="52"/>
      <c r="AU274" s="52"/>
      <c r="AV274" s="53"/>
      <c r="AW274" s="55"/>
      <c r="AX274" s="56"/>
      <c r="AY274" s="53"/>
      <c r="AZ274" s="55"/>
      <c r="BA274" s="56"/>
    </row>
    <row r="275" ht="16.5" spans="1:53">
      <c r="A275" s="25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36"/>
      <c r="M275" s="36"/>
      <c r="N275" s="36"/>
      <c r="O275" s="37"/>
      <c r="P275" s="38"/>
      <c r="Q275" s="37"/>
      <c r="R275" s="38"/>
      <c r="S275" s="37"/>
      <c r="T275" s="38"/>
      <c r="U275" s="37"/>
      <c r="V275" s="38"/>
      <c r="W275" s="37"/>
      <c r="X275" s="38"/>
      <c r="Y275" s="37"/>
      <c r="Z275" s="38"/>
      <c r="AA275" s="37"/>
      <c r="AB275" s="38"/>
      <c r="AC275" s="37"/>
      <c r="AD275" s="38"/>
      <c r="AE275" s="37"/>
      <c r="AF275" s="38"/>
      <c r="AG275" s="37"/>
      <c r="AH275" s="38"/>
      <c r="AI275" s="37"/>
      <c r="AJ275" s="38"/>
      <c r="AK275" s="37"/>
      <c r="AL275" s="38"/>
      <c r="AM275" s="37"/>
      <c r="AN275" s="38"/>
      <c r="AQ275" s="50"/>
      <c r="AR275" s="50"/>
      <c r="AS275" s="51"/>
      <c r="AT275" s="52"/>
      <c r="AU275" s="52"/>
      <c r="AV275" s="53"/>
      <c r="AW275" s="55"/>
      <c r="AX275" s="56"/>
      <c r="AY275" s="53"/>
      <c r="AZ275" s="55"/>
      <c r="BA275" s="56"/>
    </row>
    <row r="276" s="22" customFormat="1" ht="16.5" spans="1:53">
      <c r="A276" s="27">
        <v>43465</v>
      </c>
      <c r="B276" s="28">
        <f>O276-P276</f>
        <v>0</v>
      </c>
      <c r="C276" s="28">
        <f>Q276-R276</f>
        <v>-5942</v>
      </c>
      <c r="D276" s="28"/>
      <c r="E276" s="28">
        <f>U276-V276</f>
        <v>0</v>
      </c>
      <c r="F276" s="28">
        <f>W276-X276</f>
        <v>0</v>
      </c>
      <c r="G276" s="28">
        <f>Y276-Z276</f>
        <v>-32</v>
      </c>
      <c r="H276" s="28"/>
      <c r="I276" s="28">
        <f t="shared" si="66"/>
        <v>-9985</v>
      </c>
      <c r="J276" s="28">
        <f t="shared" si="49"/>
        <v>0</v>
      </c>
      <c r="K276" s="28">
        <f t="shared" si="60"/>
        <v>0</v>
      </c>
      <c r="L276" s="39">
        <f t="shared" si="61"/>
        <v>288</v>
      </c>
      <c r="M276" s="39">
        <f t="shared" si="62"/>
        <v>0</v>
      </c>
      <c r="N276" s="39">
        <f t="shared" si="63"/>
        <v>0</v>
      </c>
      <c r="O276" s="40"/>
      <c r="P276" s="41"/>
      <c r="Q276" s="40">
        <v>11691</v>
      </c>
      <c r="R276" s="41">
        <v>17633</v>
      </c>
      <c r="S276" s="40"/>
      <c r="T276" s="41"/>
      <c r="U276" s="40">
        <v>11029</v>
      </c>
      <c r="V276" s="41">
        <v>11029</v>
      </c>
      <c r="W276" s="40"/>
      <c r="X276" s="41"/>
      <c r="Y276" s="40">
        <v>15299</v>
      </c>
      <c r="Z276" s="41">
        <v>15331</v>
      </c>
      <c r="AA276" s="40"/>
      <c r="AB276" s="41"/>
      <c r="AC276" s="40">
        <v>79843</v>
      </c>
      <c r="AD276" s="41">
        <v>89828</v>
      </c>
      <c r="AE276" s="40"/>
      <c r="AF276" s="41"/>
      <c r="AG276" s="40"/>
      <c r="AH276" s="41"/>
      <c r="AI276" s="40">
        <v>13921</v>
      </c>
      <c r="AJ276" s="41">
        <v>13633</v>
      </c>
      <c r="AK276" s="40"/>
      <c r="AL276" s="41"/>
      <c r="AM276" s="40"/>
      <c r="AN276" s="41"/>
      <c r="AQ276" s="50" t="e">
        <f>F276*信号概况!#REF!</f>
        <v>#REF!</v>
      </c>
      <c r="AR276" s="50" t="e">
        <f>G276*信号概况!#REF!</f>
        <v>#REF!</v>
      </c>
      <c r="AS276" s="51" t="e">
        <f>I276*信号概况!#REF!</f>
        <v>#REF!</v>
      </c>
      <c r="AT276" s="52" t="e">
        <f>E276*信号概况!#REF!</f>
        <v>#REF!</v>
      </c>
      <c r="AU276" s="52" t="e">
        <f t="shared" si="55"/>
        <v>#REF!</v>
      </c>
      <c r="AV276" s="53" t="e">
        <f>C276*信号概况!#REF!</f>
        <v>#REF!</v>
      </c>
      <c r="AW276" s="55" t="e">
        <f>F276*信号概况!#REF!</f>
        <v>#REF!</v>
      </c>
      <c r="AX276" s="56" t="e">
        <f t="shared" si="64"/>
        <v>#REF!</v>
      </c>
      <c r="AY276" s="53" t="e">
        <f>E276*信号概况!#REF!</f>
        <v>#REF!</v>
      </c>
      <c r="AZ276" s="55" t="e">
        <f>G276*信号概况!#REF!</f>
        <v>#REF!</v>
      </c>
      <c r="BA276" s="56" t="e">
        <f t="shared" si="65"/>
        <v>#REF!</v>
      </c>
    </row>
    <row r="277" ht="16.5" spans="1:53">
      <c r="A277" s="25">
        <v>43466</v>
      </c>
      <c r="B277" s="26">
        <f>O277-P277</f>
        <v>0</v>
      </c>
      <c r="C277" s="26">
        <f>Q277-R277</f>
        <v>-5942</v>
      </c>
      <c r="D277" s="26"/>
      <c r="E277" s="26">
        <f>U277-V277</f>
        <v>0</v>
      </c>
      <c r="F277" s="26">
        <f>W277-X277</f>
        <v>0</v>
      </c>
      <c r="G277" s="29">
        <f>Y277-Z277</f>
        <v>0</v>
      </c>
      <c r="H277" s="26"/>
      <c r="I277" s="26">
        <f t="shared" si="66"/>
        <v>0</v>
      </c>
      <c r="J277" s="26">
        <f t="shared" si="49"/>
        <v>0</v>
      </c>
      <c r="K277" s="26">
        <f t="shared" si="60"/>
        <v>0</v>
      </c>
      <c r="L277" s="36">
        <f t="shared" si="61"/>
        <v>0</v>
      </c>
      <c r="M277" s="36">
        <f t="shared" si="62"/>
        <v>0</v>
      </c>
      <c r="N277" s="36">
        <f t="shared" si="63"/>
        <v>0</v>
      </c>
      <c r="O277" s="37"/>
      <c r="P277" s="38"/>
      <c r="Q277" s="37">
        <v>11691</v>
      </c>
      <c r="R277" s="38">
        <v>17633</v>
      </c>
      <c r="S277" s="37"/>
      <c r="T277" s="38"/>
      <c r="U277" s="37"/>
      <c r="V277" s="38"/>
      <c r="W277" s="37"/>
      <c r="X277" s="38"/>
      <c r="Y277" s="37"/>
      <c r="Z277" s="38"/>
      <c r="AA277" s="37"/>
      <c r="AB277" s="38"/>
      <c r="AC277" s="37"/>
      <c r="AD277" s="38"/>
      <c r="AE277" s="37"/>
      <c r="AF277" s="38"/>
      <c r="AG277" s="37"/>
      <c r="AH277" s="38"/>
      <c r="AI277" s="37"/>
      <c r="AJ277" s="38"/>
      <c r="AK277" s="37"/>
      <c r="AL277" s="38"/>
      <c r="AM277" s="37"/>
      <c r="AN277" s="38"/>
      <c r="AQ277" s="50" t="e">
        <f>F277*信号概况!#REF!</f>
        <v>#REF!</v>
      </c>
      <c r="AR277" s="50" t="e">
        <f>G277*信号概况!#REF!</f>
        <v>#REF!</v>
      </c>
      <c r="AS277" s="51" t="e">
        <f>I277*信号概况!#REF!</f>
        <v>#REF!</v>
      </c>
      <c r="AT277" s="52" t="e">
        <f>E277*信号概况!#REF!</f>
        <v>#REF!</v>
      </c>
      <c r="AU277" s="52" t="e">
        <f t="shared" si="55"/>
        <v>#REF!</v>
      </c>
      <c r="AV277" s="53" t="e">
        <f>C277*信号概况!#REF!</f>
        <v>#REF!</v>
      </c>
      <c r="AW277" s="55" t="e">
        <f>F277*信号概况!#REF!</f>
        <v>#REF!</v>
      </c>
      <c r="AX277" s="56" t="e">
        <f t="shared" si="64"/>
        <v>#REF!</v>
      </c>
      <c r="AY277" s="53" t="e">
        <f>E277*信号概况!#REF!</f>
        <v>#REF!</v>
      </c>
      <c r="AZ277" s="55" t="e">
        <f>G277*信号概况!#REF!</f>
        <v>#REF!</v>
      </c>
      <c r="BA277" s="56" t="e">
        <f t="shared" si="65"/>
        <v>#REF!</v>
      </c>
    </row>
    <row r="278" s="22" customFormat="1" ht="16.5" spans="1:53">
      <c r="A278" s="27">
        <v>43467</v>
      </c>
      <c r="B278" s="28">
        <f>O278-P278</f>
        <v>-368</v>
      </c>
      <c r="C278" s="28">
        <f>Q278-R278</f>
        <v>-7505</v>
      </c>
      <c r="D278" s="28"/>
      <c r="E278" s="28">
        <f>U278-V278</f>
        <v>0</v>
      </c>
      <c r="F278" s="28">
        <f>W278-X278</f>
        <v>0</v>
      </c>
      <c r="G278" s="30">
        <f>Y278-Z278</f>
        <v>-377</v>
      </c>
      <c r="H278" s="28"/>
      <c r="I278" s="28">
        <f t="shared" si="66"/>
        <v>-29785</v>
      </c>
      <c r="J278" s="28">
        <f t="shared" si="49"/>
        <v>6</v>
      </c>
      <c r="K278" s="28">
        <f t="shared" si="60"/>
        <v>0</v>
      </c>
      <c r="L278" s="39">
        <f t="shared" si="61"/>
        <v>0</v>
      </c>
      <c r="M278" s="39">
        <f t="shared" si="62"/>
        <v>0</v>
      </c>
      <c r="N278" s="39">
        <f t="shared" si="63"/>
        <v>0</v>
      </c>
      <c r="O278" s="40">
        <v>11071</v>
      </c>
      <c r="P278" s="41">
        <v>11439</v>
      </c>
      <c r="Q278" s="40">
        <v>11204</v>
      </c>
      <c r="R278" s="41">
        <v>18709</v>
      </c>
      <c r="S278" s="40"/>
      <c r="T278" s="41"/>
      <c r="U278" s="40">
        <v>11066</v>
      </c>
      <c r="V278" s="41">
        <v>11066</v>
      </c>
      <c r="W278" s="40"/>
      <c r="X278" s="41"/>
      <c r="Y278" s="40">
        <v>14972</v>
      </c>
      <c r="Z278" s="41">
        <v>15349</v>
      </c>
      <c r="AA278" s="40"/>
      <c r="AB278" s="41"/>
      <c r="AC278" s="40">
        <v>60555</v>
      </c>
      <c r="AD278" s="41">
        <v>90340</v>
      </c>
      <c r="AE278" s="40">
        <v>2243</v>
      </c>
      <c r="AF278" s="41">
        <v>2237</v>
      </c>
      <c r="AG278" s="40"/>
      <c r="AH278" s="41"/>
      <c r="AI278" s="40">
        <v>14580</v>
      </c>
      <c r="AJ278" s="41">
        <v>14580</v>
      </c>
      <c r="AK278" s="40"/>
      <c r="AL278" s="41"/>
      <c r="AM278" s="40">
        <v>47799</v>
      </c>
      <c r="AN278" s="41">
        <v>47799</v>
      </c>
      <c r="AQ278" s="50" t="e">
        <f>F278*信号概况!#REF!</f>
        <v>#REF!</v>
      </c>
      <c r="AR278" s="50" t="e">
        <f>G278*信号概况!#REF!</f>
        <v>#REF!</v>
      </c>
      <c r="AS278" s="51" t="e">
        <f>I278*信号概况!#REF!</f>
        <v>#REF!</v>
      </c>
      <c r="AT278" s="52" t="e">
        <f>E278*信号概况!#REF!</f>
        <v>#REF!</v>
      </c>
      <c r="AU278" s="52" t="e">
        <f t="shared" si="55"/>
        <v>#REF!</v>
      </c>
      <c r="AV278" s="53" t="e">
        <f>C278*信号概况!#REF!</f>
        <v>#REF!</v>
      </c>
      <c r="AW278" s="55" t="e">
        <f>F278*信号概况!#REF!</f>
        <v>#REF!</v>
      </c>
      <c r="AX278" s="56" t="e">
        <f t="shared" si="64"/>
        <v>#REF!</v>
      </c>
      <c r="AY278" s="53" t="e">
        <f>E278*信号概况!#REF!</f>
        <v>#REF!</v>
      </c>
      <c r="AZ278" s="55" t="e">
        <f>G278*信号概况!#REF!</f>
        <v>#REF!</v>
      </c>
      <c r="BA278" s="56" t="e">
        <f t="shared" si="65"/>
        <v>#REF!</v>
      </c>
    </row>
    <row r="279" ht="16.5" spans="1:53">
      <c r="A279" s="25">
        <v>43468</v>
      </c>
      <c r="B279" s="26">
        <f>O279-P279</f>
        <v>0</v>
      </c>
      <c r="C279" s="26">
        <f>Q279-R279</f>
        <v>-7196</v>
      </c>
      <c r="D279" s="26"/>
      <c r="E279" s="26">
        <f>U279-V279</f>
        <v>0</v>
      </c>
      <c r="F279" s="26">
        <f>W279-X279</f>
        <v>0</v>
      </c>
      <c r="G279" s="29">
        <f>Y279-Z279</f>
        <v>0</v>
      </c>
      <c r="H279" s="26"/>
      <c r="I279" s="26">
        <f t="shared" si="66"/>
        <v>-39243</v>
      </c>
      <c r="J279" s="26">
        <f t="shared" si="49"/>
        <v>0</v>
      </c>
      <c r="K279" s="26">
        <f t="shared" si="60"/>
        <v>2</v>
      </c>
      <c r="L279" s="36">
        <f t="shared" si="61"/>
        <v>0</v>
      </c>
      <c r="M279" s="36">
        <f t="shared" si="62"/>
        <v>0</v>
      </c>
      <c r="N279" s="36">
        <f t="shared" si="63"/>
        <v>0</v>
      </c>
      <c r="O279" s="37">
        <v>12011</v>
      </c>
      <c r="P279" s="38">
        <v>12011</v>
      </c>
      <c r="Q279" s="37">
        <v>12785</v>
      </c>
      <c r="R279" s="38">
        <v>19981</v>
      </c>
      <c r="S279" s="37"/>
      <c r="T279" s="38"/>
      <c r="U279" s="37">
        <v>11087</v>
      </c>
      <c r="V279" s="38">
        <v>11087</v>
      </c>
      <c r="W279" s="37"/>
      <c r="X279" s="38"/>
      <c r="Y279" s="37">
        <v>15460</v>
      </c>
      <c r="Z279" s="38">
        <v>15460</v>
      </c>
      <c r="AA279" s="37"/>
      <c r="AB279" s="38"/>
      <c r="AC279" s="37">
        <v>52439</v>
      </c>
      <c r="AD279" s="38">
        <v>91682</v>
      </c>
      <c r="AE279" s="37"/>
      <c r="AF279" s="38"/>
      <c r="AG279" s="37">
        <v>4832</v>
      </c>
      <c r="AH279" s="38">
        <v>4830</v>
      </c>
      <c r="AI279" s="37"/>
      <c r="AJ279" s="38"/>
      <c r="AK279" s="37"/>
      <c r="AL279" s="38"/>
      <c r="AM279" s="37"/>
      <c r="AN279" s="38"/>
      <c r="AQ279" s="50" t="e">
        <f>F279*信号概况!#REF!</f>
        <v>#REF!</v>
      </c>
      <c r="AR279" s="50" t="e">
        <f>G279*信号概况!#REF!</f>
        <v>#REF!</v>
      </c>
      <c r="AS279" s="51" t="e">
        <f>I279*信号概况!#REF!</f>
        <v>#REF!</v>
      </c>
      <c r="AT279" s="52" t="e">
        <f>E279*信号概况!#REF!</f>
        <v>#REF!</v>
      </c>
      <c r="AU279" s="52" t="e">
        <f t="shared" si="55"/>
        <v>#REF!</v>
      </c>
      <c r="AV279" s="53" t="e">
        <f>C279*信号概况!#REF!</f>
        <v>#REF!</v>
      </c>
      <c r="AW279" s="55" t="e">
        <f>F279*信号概况!#REF!</f>
        <v>#REF!</v>
      </c>
      <c r="AX279" s="56" t="e">
        <f t="shared" si="64"/>
        <v>#REF!</v>
      </c>
      <c r="AY279" s="53" t="e">
        <f>E279*信号概况!#REF!</f>
        <v>#REF!</v>
      </c>
      <c r="AZ279" s="55" t="e">
        <f>G279*信号概况!#REF!</f>
        <v>#REF!</v>
      </c>
      <c r="BA279" s="56" t="e">
        <f t="shared" si="65"/>
        <v>#REF!</v>
      </c>
    </row>
    <row r="280" s="22" customFormat="1" ht="16.5" spans="1:53">
      <c r="A280" s="27">
        <v>43469</v>
      </c>
      <c r="B280" s="28">
        <f>O280-P280</f>
        <v>-2118</v>
      </c>
      <c r="C280" s="28">
        <f>Q280-R280</f>
        <v>-5805</v>
      </c>
      <c r="D280" s="28"/>
      <c r="E280" s="28">
        <f>U280-V280</f>
        <v>0</v>
      </c>
      <c r="F280" s="28">
        <f>W280-X280</f>
        <v>0</v>
      </c>
      <c r="G280" s="28">
        <f>Y280-Z280</f>
        <v>0</v>
      </c>
      <c r="H280" s="28"/>
      <c r="I280" s="28">
        <f t="shared" si="48"/>
        <v>-31257</v>
      </c>
      <c r="J280" s="28">
        <f t="shared" si="49"/>
        <v>0</v>
      </c>
      <c r="K280" s="28">
        <f t="shared" si="60"/>
        <v>0</v>
      </c>
      <c r="L280" s="39">
        <f t="shared" si="61"/>
        <v>0</v>
      </c>
      <c r="M280" s="39">
        <f t="shared" si="62"/>
        <v>0</v>
      </c>
      <c r="N280" s="39">
        <f t="shared" si="63"/>
        <v>0</v>
      </c>
      <c r="O280" s="40">
        <v>10585</v>
      </c>
      <c r="P280" s="41">
        <v>12703</v>
      </c>
      <c r="Q280" s="40">
        <v>15617</v>
      </c>
      <c r="R280" s="41">
        <v>21422</v>
      </c>
      <c r="S280" s="40"/>
      <c r="T280" s="41"/>
      <c r="U280" s="40">
        <v>11095</v>
      </c>
      <c r="V280" s="41">
        <v>11095</v>
      </c>
      <c r="W280" s="40"/>
      <c r="X280" s="41"/>
      <c r="Y280" s="40">
        <v>15506</v>
      </c>
      <c r="Z280" s="41">
        <v>15506</v>
      </c>
      <c r="AA280" s="40"/>
      <c r="AB280" s="41"/>
      <c r="AC280" s="40">
        <v>59936</v>
      </c>
      <c r="AD280" s="41">
        <v>91193</v>
      </c>
      <c r="AE280" s="40"/>
      <c r="AF280" s="41"/>
      <c r="AG280" s="40">
        <v>4874</v>
      </c>
      <c r="AH280" s="41">
        <v>4874</v>
      </c>
      <c r="AI280" s="40"/>
      <c r="AJ280" s="41"/>
      <c r="AK280" s="40"/>
      <c r="AL280" s="41"/>
      <c r="AM280" s="40"/>
      <c r="AN280" s="41"/>
      <c r="AQ280" s="50" t="e">
        <f>F280*信号概况!#REF!</f>
        <v>#REF!</v>
      </c>
      <c r="AR280" s="50" t="e">
        <f>G280*信号概况!#REF!</f>
        <v>#REF!</v>
      </c>
      <c r="AS280" s="51" t="e">
        <f>I280*信号概况!#REF!</f>
        <v>#REF!</v>
      </c>
      <c r="AT280" s="52" t="e">
        <f>E280*信号概况!#REF!</f>
        <v>#REF!</v>
      </c>
      <c r="AU280" s="52" t="e">
        <f t="shared" si="55"/>
        <v>#REF!</v>
      </c>
      <c r="AV280" s="53" t="e">
        <f>C280*信号概况!#REF!</f>
        <v>#REF!</v>
      </c>
      <c r="AW280" s="55" t="e">
        <f>F280*信号概况!#REF!</f>
        <v>#REF!</v>
      </c>
      <c r="AX280" s="56" t="e">
        <f t="shared" ref="AX280:AX308" si="67">SUM(AV280:AW280)</f>
        <v>#REF!</v>
      </c>
      <c r="AY280" s="53" t="e">
        <f>E280*信号概况!#REF!</f>
        <v>#REF!</v>
      </c>
      <c r="AZ280" s="55" t="e">
        <f>G280*信号概况!#REF!</f>
        <v>#REF!</v>
      </c>
      <c r="BA280" s="56" t="e">
        <f t="shared" si="65"/>
        <v>#REF!</v>
      </c>
    </row>
    <row r="281" ht="16.5" spans="1:53">
      <c r="A281" s="25"/>
      <c r="B281" s="26"/>
      <c r="C281" s="26"/>
      <c r="D281" s="26"/>
      <c r="E281" s="26"/>
      <c r="F281" s="26"/>
      <c r="G281" s="29"/>
      <c r="H281" s="26"/>
      <c r="I281" s="26"/>
      <c r="J281" s="26"/>
      <c r="K281" s="26"/>
      <c r="L281" s="36"/>
      <c r="M281" s="36"/>
      <c r="N281" s="36"/>
      <c r="O281" s="37"/>
      <c r="P281" s="38"/>
      <c r="Q281" s="37"/>
      <c r="R281" s="38"/>
      <c r="S281" s="37"/>
      <c r="T281" s="38"/>
      <c r="U281" s="37"/>
      <c r="V281" s="38"/>
      <c r="W281" s="37"/>
      <c r="X281" s="38"/>
      <c r="Y281" s="37"/>
      <c r="Z281" s="38"/>
      <c r="AA281" s="37"/>
      <c r="AB281" s="38"/>
      <c r="AC281" s="37"/>
      <c r="AD281" s="38"/>
      <c r="AE281" s="37"/>
      <c r="AF281" s="38"/>
      <c r="AG281" s="37"/>
      <c r="AH281" s="38"/>
      <c r="AI281" s="37"/>
      <c r="AJ281" s="38"/>
      <c r="AK281" s="37"/>
      <c r="AL281" s="38"/>
      <c r="AM281" s="37"/>
      <c r="AN281" s="38"/>
      <c r="AQ281" s="50"/>
      <c r="AR281" s="50"/>
      <c r="AS281" s="51"/>
      <c r="AT281" s="52"/>
      <c r="AU281" s="52"/>
      <c r="AV281" s="53"/>
      <c r="AW281" s="55"/>
      <c r="AX281" s="56"/>
      <c r="AY281" s="53"/>
      <c r="AZ281" s="55"/>
      <c r="BA281" s="56"/>
    </row>
    <row r="282" s="22" customFormat="1" ht="16.5" spans="1:53">
      <c r="A282" s="27"/>
      <c r="B282" s="28"/>
      <c r="C282" s="28"/>
      <c r="D282" s="28"/>
      <c r="E282" s="28"/>
      <c r="F282" s="28"/>
      <c r="G282" s="30"/>
      <c r="H282" s="28"/>
      <c r="I282" s="28"/>
      <c r="J282" s="28"/>
      <c r="K282" s="28"/>
      <c r="L282" s="39"/>
      <c r="M282" s="39"/>
      <c r="N282" s="39"/>
      <c r="O282" s="40"/>
      <c r="P282" s="41"/>
      <c r="Q282" s="40"/>
      <c r="R282" s="41"/>
      <c r="S282" s="40"/>
      <c r="T282" s="41"/>
      <c r="U282" s="40"/>
      <c r="V282" s="41"/>
      <c r="W282" s="40"/>
      <c r="X282" s="41"/>
      <c r="Y282" s="40"/>
      <c r="Z282" s="41"/>
      <c r="AA282" s="40"/>
      <c r="AB282" s="41"/>
      <c r="AC282" s="40"/>
      <c r="AD282" s="41"/>
      <c r="AE282" s="40"/>
      <c r="AF282" s="41"/>
      <c r="AG282" s="40"/>
      <c r="AH282" s="41"/>
      <c r="AI282" s="40"/>
      <c r="AJ282" s="41"/>
      <c r="AK282" s="40"/>
      <c r="AL282" s="41"/>
      <c r="AM282" s="40"/>
      <c r="AN282" s="41"/>
      <c r="AQ282" s="50"/>
      <c r="AR282" s="50"/>
      <c r="AS282" s="51"/>
      <c r="AT282" s="52"/>
      <c r="AU282" s="52"/>
      <c r="AV282" s="53"/>
      <c r="AW282" s="55"/>
      <c r="AX282" s="56"/>
      <c r="AY282" s="53"/>
      <c r="AZ282" s="55"/>
      <c r="BA282" s="56"/>
    </row>
    <row r="283" ht="16.5" spans="1:53">
      <c r="A283" s="25">
        <v>43472</v>
      </c>
      <c r="B283" s="26">
        <f>O283-P283</f>
        <v>-2303</v>
      </c>
      <c r="C283" s="26">
        <f>Q283-R283</f>
        <v>-4300</v>
      </c>
      <c r="D283" s="26"/>
      <c r="E283" s="26">
        <f>U283-V283</f>
        <v>-39</v>
      </c>
      <c r="F283" s="26">
        <f>W283-X283</f>
        <v>0</v>
      </c>
      <c r="G283" s="29">
        <f>Y283-Z283</f>
        <v>-3</v>
      </c>
      <c r="H283" s="26"/>
      <c r="I283" s="26">
        <f t="shared" si="48"/>
        <v>-31257</v>
      </c>
      <c r="J283" s="26">
        <f t="shared" si="49"/>
        <v>0</v>
      </c>
      <c r="K283" s="26">
        <f t="shared" si="60"/>
        <v>2</v>
      </c>
      <c r="L283" s="36">
        <f t="shared" si="61"/>
        <v>0</v>
      </c>
      <c r="M283" s="36">
        <f t="shared" si="62"/>
        <v>0</v>
      </c>
      <c r="N283" s="36">
        <f t="shared" si="63"/>
        <v>0</v>
      </c>
      <c r="O283" s="37">
        <v>10565</v>
      </c>
      <c r="P283" s="38">
        <v>12868</v>
      </c>
      <c r="Q283" s="37">
        <v>17236</v>
      </c>
      <c r="R283" s="38">
        <v>21536</v>
      </c>
      <c r="S283" s="37"/>
      <c r="T283" s="38"/>
      <c r="U283" s="37">
        <v>11093</v>
      </c>
      <c r="V283" s="38">
        <v>11132</v>
      </c>
      <c r="W283" s="37"/>
      <c r="X283" s="38"/>
      <c r="Y283" s="37">
        <v>15530</v>
      </c>
      <c r="Z283" s="38">
        <v>15533</v>
      </c>
      <c r="AA283" s="37"/>
      <c r="AB283" s="38"/>
      <c r="AC283" s="37">
        <v>59936</v>
      </c>
      <c r="AD283" s="38">
        <v>91193</v>
      </c>
      <c r="AE283" s="37"/>
      <c r="AF283" s="38"/>
      <c r="AG283" s="37">
        <v>4898</v>
      </c>
      <c r="AH283" s="38">
        <v>4896</v>
      </c>
      <c r="AI283" s="37"/>
      <c r="AJ283" s="38"/>
      <c r="AK283" s="37"/>
      <c r="AL283" s="38"/>
      <c r="AM283" s="37"/>
      <c r="AN283" s="38"/>
      <c r="AQ283" s="50" t="e">
        <f>F283*信号概况!#REF!</f>
        <v>#REF!</v>
      </c>
      <c r="AR283" s="50" t="e">
        <f>G283*信号概况!#REF!</f>
        <v>#REF!</v>
      </c>
      <c r="AS283" s="51" t="e">
        <f>I283*信号概况!#REF!</f>
        <v>#REF!</v>
      </c>
      <c r="AT283" s="52" t="e">
        <f>E283*信号概况!#REF!</f>
        <v>#REF!</v>
      </c>
      <c r="AU283" s="52" t="e">
        <f t="shared" si="55"/>
        <v>#REF!</v>
      </c>
      <c r="AV283" s="53" t="e">
        <f>C283*信号概况!#REF!</f>
        <v>#REF!</v>
      </c>
      <c r="AW283" s="55" t="e">
        <f>F283*信号概况!#REF!</f>
        <v>#REF!</v>
      </c>
      <c r="AX283" s="56" t="e">
        <f t="shared" si="67"/>
        <v>#REF!</v>
      </c>
      <c r="AY283" s="53" t="e">
        <f>E283*信号概况!#REF!</f>
        <v>#REF!</v>
      </c>
      <c r="AZ283" s="55" t="e">
        <f>G283*信号概况!#REF!</f>
        <v>#REF!</v>
      </c>
      <c r="BA283" s="56" t="e">
        <f t="shared" si="65"/>
        <v>#REF!</v>
      </c>
    </row>
    <row r="284" s="22" customFormat="1" ht="16.5" spans="1:53">
      <c r="A284" s="27">
        <v>43473</v>
      </c>
      <c r="B284" s="28">
        <f>O284-P284</f>
        <v>-1841</v>
      </c>
      <c r="C284" s="28">
        <f>Q284-R284</f>
        <v>-2916</v>
      </c>
      <c r="D284" s="28"/>
      <c r="E284" s="28">
        <f>U284-V284</f>
        <v>2</v>
      </c>
      <c r="F284" s="28">
        <f>W284-X284</f>
        <v>0</v>
      </c>
      <c r="G284" s="28">
        <f>Y284-Z284</f>
        <v>-42</v>
      </c>
      <c r="H284" s="28"/>
      <c r="I284" s="28">
        <f t="shared" si="48"/>
        <v>-28173</v>
      </c>
      <c r="J284" s="28">
        <f t="shared" si="49"/>
        <v>0</v>
      </c>
      <c r="K284" s="28">
        <f t="shared" si="60"/>
        <v>6</v>
      </c>
      <c r="L284" s="39">
        <f t="shared" si="61"/>
        <v>0</v>
      </c>
      <c r="M284" s="39">
        <f t="shared" si="62"/>
        <v>0</v>
      </c>
      <c r="N284" s="39">
        <f t="shared" si="63"/>
        <v>0</v>
      </c>
      <c r="O284" s="40">
        <v>11124</v>
      </c>
      <c r="P284" s="41">
        <v>12965</v>
      </c>
      <c r="Q284" s="40">
        <v>18181</v>
      </c>
      <c r="R284" s="41">
        <v>21097</v>
      </c>
      <c r="S284" s="40"/>
      <c r="T284" s="41"/>
      <c r="U284" s="40">
        <v>11165</v>
      </c>
      <c r="V284" s="41">
        <v>11163</v>
      </c>
      <c r="W284" s="40"/>
      <c r="X284" s="41"/>
      <c r="Y284" s="40">
        <v>15518</v>
      </c>
      <c r="Z284" s="41">
        <v>15560</v>
      </c>
      <c r="AA284" s="40"/>
      <c r="AB284" s="41"/>
      <c r="AC284" s="40">
        <v>63035</v>
      </c>
      <c r="AD284" s="41">
        <v>91208</v>
      </c>
      <c r="AE284" s="40"/>
      <c r="AF284" s="41"/>
      <c r="AG284" s="40">
        <v>4899</v>
      </c>
      <c r="AH284" s="41">
        <v>4893</v>
      </c>
      <c r="AI284" s="40"/>
      <c r="AJ284" s="41"/>
      <c r="AK284" s="40">
        <v>1981</v>
      </c>
      <c r="AL284" s="41">
        <v>1981</v>
      </c>
      <c r="AM284" s="40"/>
      <c r="AN284" s="41"/>
      <c r="AQ284" s="50" t="e">
        <f>F284*信号概况!#REF!</f>
        <v>#REF!</v>
      </c>
      <c r="AR284" s="50" t="e">
        <f>G284*信号概况!#REF!</f>
        <v>#REF!</v>
      </c>
      <c r="AS284" s="51" t="e">
        <f>I284*信号概况!#REF!</f>
        <v>#REF!</v>
      </c>
      <c r="AT284" s="52" t="e">
        <f>E284*信号概况!#REF!</f>
        <v>#REF!</v>
      </c>
      <c r="AU284" s="52" t="e">
        <f t="shared" si="55"/>
        <v>#REF!</v>
      </c>
      <c r="AV284" s="53" t="e">
        <f>C284*信号概况!#REF!</f>
        <v>#REF!</v>
      </c>
      <c r="AW284" s="55" t="e">
        <f>F284*信号概况!#REF!</f>
        <v>#REF!</v>
      </c>
      <c r="AX284" s="56" t="e">
        <f t="shared" si="67"/>
        <v>#REF!</v>
      </c>
      <c r="AY284" s="53" t="e">
        <f>E284*信号概况!#REF!</f>
        <v>#REF!</v>
      </c>
      <c r="AZ284" s="55" t="e">
        <f>G284*信号概况!#REF!</f>
        <v>#REF!</v>
      </c>
      <c r="BA284" s="56" t="e">
        <f t="shared" si="65"/>
        <v>#REF!</v>
      </c>
    </row>
    <row r="285" ht="16.5" spans="1:53">
      <c r="A285" s="25">
        <v>43474</v>
      </c>
      <c r="B285" s="26">
        <f>O285-P285</f>
        <v>-3889</v>
      </c>
      <c r="C285" s="26">
        <f>Q285-R285</f>
        <v>-501</v>
      </c>
      <c r="D285" s="26"/>
      <c r="E285" s="26">
        <f>U285-V285</f>
        <v>0</v>
      </c>
      <c r="F285" s="26">
        <f>W285-X285</f>
        <v>0</v>
      </c>
      <c r="G285" s="26">
        <f>Y285-Z285</f>
        <v>-166</v>
      </c>
      <c r="H285" s="26"/>
      <c r="I285" s="26">
        <f t="shared" si="48"/>
        <v>-28172</v>
      </c>
      <c r="J285" s="26">
        <f t="shared" si="49"/>
        <v>0</v>
      </c>
      <c r="K285" s="26">
        <f t="shared" si="60"/>
        <v>0</v>
      </c>
      <c r="L285" s="36">
        <f t="shared" si="61"/>
        <v>0</v>
      </c>
      <c r="M285" s="36">
        <f t="shared" si="62"/>
        <v>0</v>
      </c>
      <c r="N285" s="36">
        <f t="shared" si="63"/>
        <v>0</v>
      </c>
      <c r="O285" s="37">
        <v>9130</v>
      </c>
      <c r="P285" s="38">
        <v>13019</v>
      </c>
      <c r="Q285" s="37">
        <v>21373</v>
      </c>
      <c r="R285" s="38">
        <v>21874</v>
      </c>
      <c r="S285" s="37"/>
      <c r="T285" s="38"/>
      <c r="U285" s="37">
        <v>11285</v>
      </c>
      <c r="V285" s="38">
        <v>11285</v>
      </c>
      <c r="W285" s="37"/>
      <c r="X285" s="38"/>
      <c r="Y285" s="37">
        <v>15431</v>
      </c>
      <c r="Z285" s="38">
        <v>15597</v>
      </c>
      <c r="AA285" s="37"/>
      <c r="AB285" s="38"/>
      <c r="AC285" s="37">
        <v>63036</v>
      </c>
      <c r="AD285" s="38">
        <v>91208</v>
      </c>
      <c r="AE285" s="37"/>
      <c r="AF285" s="38"/>
      <c r="AG285" s="37"/>
      <c r="AH285" s="38"/>
      <c r="AI285" s="37"/>
      <c r="AJ285" s="38"/>
      <c r="AK285" s="37">
        <v>2003</v>
      </c>
      <c r="AL285" s="38">
        <v>2003</v>
      </c>
      <c r="AM285" s="37"/>
      <c r="AN285" s="38"/>
      <c r="AQ285" s="50" t="e">
        <f>F285*信号概况!#REF!</f>
        <v>#REF!</v>
      </c>
      <c r="AR285" s="50" t="e">
        <f>G285*信号概况!#REF!</f>
        <v>#REF!</v>
      </c>
      <c r="AS285" s="51" t="e">
        <f>I285*信号概况!#REF!</f>
        <v>#REF!</v>
      </c>
      <c r="AT285" s="52" t="e">
        <f>E285*信号概况!#REF!</f>
        <v>#REF!</v>
      </c>
      <c r="AU285" s="52" t="e">
        <f t="shared" si="55"/>
        <v>#REF!</v>
      </c>
      <c r="AV285" s="53" t="e">
        <f>C285*信号概况!#REF!</f>
        <v>#REF!</v>
      </c>
      <c r="AW285" s="55" t="e">
        <f>F285*信号概况!#REF!</f>
        <v>#REF!</v>
      </c>
      <c r="AX285" s="56" t="e">
        <f t="shared" si="67"/>
        <v>#REF!</v>
      </c>
      <c r="AY285" s="53" t="e">
        <f>E285*信号概况!#REF!</f>
        <v>#REF!</v>
      </c>
      <c r="AZ285" s="55" t="e">
        <f>G285*信号概况!#REF!</f>
        <v>#REF!</v>
      </c>
      <c r="BA285" s="56" t="e">
        <f t="shared" si="65"/>
        <v>#REF!</v>
      </c>
    </row>
    <row r="286" s="22" customFormat="1" ht="16.5" spans="1:53">
      <c r="A286" s="27">
        <v>43475</v>
      </c>
      <c r="B286" s="28">
        <f>O286-P286</f>
        <v>-4294</v>
      </c>
      <c r="C286" s="28">
        <f>Q286-R286</f>
        <v>-1463</v>
      </c>
      <c r="D286" s="28"/>
      <c r="E286" s="28">
        <f>U286-V286</f>
        <v>1</v>
      </c>
      <c r="F286" s="28">
        <f>W286-X286</f>
        <v>-2078</v>
      </c>
      <c r="G286" s="28">
        <f>Y286-Z286</f>
        <v>0</v>
      </c>
      <c r="H286" s="28"/>
      <c r="I286" s="28">
        <f t="shared" si="48"/>
        <v>-28172</v>
      </c>
      <c r="J286" s="28">
        <f t="shared" si="49"/>
        <v>0</v>
      </c>
      <c r="K286" s="28">
        <f t="shared" si="60"/>
        <v>0</v>
      </c>
      <c r="L286" s="39">
        <f t="shared" si="61"/>
        <v>0</v>
      </c>
      <c r="M286" s="39">
        <f t="shared" si="62"/>
        <v>0</v>
      </c>
      <c r="N286" s="39">
        <f t="shared" si="63"/>
        <v>0</v>
      </c>
      <c r="O286" s="40">
        <v>8833</v>
      </c>
      <c r="P286" s="41">
        <v>13127</v>
      </c>
      <c r="Q286" s="40">
        <v>20288</v>
      </c>
      <c r="R286" s="41">
        <v>21751</v>
      </c>
      <c r="S286" s="40"/>
      <c r="T286" s="41"/>
      <c r="U286" s="40">
        <v>11300</v>
      </c>
      <c r="V286" s="41">
        <v>11299</v>
      </c>
      <c r="W286" s="40">
        <v>51372</v>
      </c>
      <c r="X286" s="41">
        <v>53450</v>
      </c>
      <c r="Y286" s="40">
        <v>15644</v>
      </c>
      <c r="Z286" s="41">
        <v>15644</v>
      </c>
      <c r="AA286" s="40"/>
      <c r="AB286" s="41"/>
      <c r="AC286" s="40">
        <v>63036</v>
      </c>
      <c r="AD286" s="41">
        <v>91208</v>
      </c>
      <c r="AE286" s="40"/>
      <c r="AF286" s="41"/>
      <c r="AG286" s="40"/>
      <c r="AH286" s="41"/>
      <c r="AI286" s="40"/>
      <c r="AJ286" s="41"/>
      <c r="AK286" s="40"/>
      <c r="AL286" s="41"/>
      <c r="AM286" s="40"/>
      <c r="AN286" s="41"/>
      <c r="AQ286" s="50" t="e">
        <f>F286*信号概况!#REF!</f>
        <v>#REF!</v>
      </c>
      <c r="AR286" s="50" t="e">
        <f>G286*信号概况!#REF!</f>
        <v>#REF!</v>
      </c>
      <c r="AS286" s="51" t="e">
        <f>I286*信号概况!#REF!</f>
        <v>#REF!</v>
      </c>
      <c r="AT286" s="52" t="e">
        <f>E286*信号概况!#REF!</f>
        <v>#REF!</v>
      </c>
      <c r="AU286" s="52" t="e">
        <f t="shared" si="55"/>
        <v>#REF!</v>
      </c>
      <c r="AV286" s="53" t="e">
        <f>C286*信号概况!#REF!</f>
        <v>#REF!</v>
      </c>
      <c r="AW286" s="55" t="e">
        <f>F286*信号概况!#REF!</f>
        <v>#REF!</v>
      </c>
      <c r="AX286" s="56" t="e">
        <f t="shared" si="67"/>
        <v>#REF!</v>
      </c>
      <c r="AY286" s="53" t="e">
        <f>E286*信号概况!#REF!</f>
        <v>#REF!</v>
      </c>
      <c r="AZ286" s="55" t="e">
        <f>G286*信号概况!#REF!</f>
        <v>#REF!</v>
      </c>
      <c r="BA286" s="56" t="e">
        <f t="shared" si="65"/>
        <v>#REF!</v>
      </c>
    </row>
    <row r="287" ht="16.5" spans="1:53">
      <c r="A287" s="25">
        <v>43476</v>
      </c>
      <c r="B287" s="26">
        <f>O287-P287</f>
        <v>-6124</v>
      </c>
      <c r="C287" s="26">
        <f>Q287-R287</f>
        <v>608</v>
      </c>
      <c r="D287" s="26"/>
      <c r="E287" s="26">
        <f>U287-V287</f>
        <v>21</v>
      </c>
      <c r="F287" s="26">
        <f>W287-X287</f>
        <v>-6234</v>
      </c>
      <c r="G287" s="29">
        <f>Y287-Z287</f>
        <v>-145</v>
      </c>
      <c r="H287" s="26"/>
      <c r="I287" s="26">
        <f t="shared" ref="I287:I301" si="68">AC287-AD287</f>
        <v>-24357</v>
      </c>
      <c r="J287" s="26">
        <f t="shared" si="49"/>
        <v>0</v>
      </c>
      <c r="K287" s="26">
        <f t="shared" si="60"/>
        <v>0</v>
      </c>
      <c r="L287" s="36">
        <f t="shared" si="61"/>
        <v>0</v>
      </c>
      <c r="M287" s="36">
        <f t="shared" si="62"/>
        <v>0</v>
      </c>
      <c r="N287" s="36">
        <f t="shared" si="63"/>
        <v>0</v>
      </c>
      <c r="O287" s="37">
        <v>7035</v>
      </c>
      <c r="P287" s="38">
        <v>13159</v>
      </c>
      <c r="Q287" s="37">
        <v>24338</v>
      </c>
      <c r="R287" s="38">
        <v>23730</v>
      </c>
      <c r="S287" s="37"/>
      <c r="T287" s="38"/>
      <c r="U287" s="37">
        <v>11330</v>
      </c>
      <c r="V287" s="38">
        <v>11309</v>
      </c>
      <c r="W287" s="37">
        <v>47648</v>
      </c>
      <c r="X287" s="38">
        <v>53882</v>
      </c>
      <c r="Y287" s="37">
        <v>15544</v>
      </c>
      <c r="Z287" s="38">
        <v>15689</v>
      </c>
      <c r="AA287" s="37"/>
      <c r="AB287" s="38"/>
      <c r="AC287" s="37">
        <v>66913</v>
      </c>
      <c r="AD287" s="38">
        <v>91270</v>
      </c>
      <c r="AE287" s="37"/>
      <c r="AF287" s="38"/>
      <c r="AG287" s="37"/>
      <c r="AH287" s="38"/>
      <c r="AI287" s="37"/>
      <c r="AJ287" s="38"/>
      <c r="AK287" s="37"/>
      <c r="AL287" s="38"/>
      <c r="AM287" s="37"/>
      <c r="AN287" s="38"/>
      <c r="AQ287" s="50" t="e">
        <f>F287*信号概况!#REF!</f>
        <v>#REF!</v>
      </c>
      <c r="AR287" s="50" t="e">
        <f>G287*信号概况!#REF!</f>
        <v>#REF!</v>
      </c>
      <c r="AS287" s="51" t="e">
        <f>I287*信号概况!#REF!</f>
        <v>#REF!</v>
      </c>
      <c r="AT287" s="52" t="e">
        <f>E287*信号概况!#REF!</f>
        <v>#REF!</v>
      </c>
      <c r="AU287" s="52" t="e">
        <f t="shared" si="55"/>
        <v>#REF!</v>
      </c>
      <c r="AV287" s="53" t="e">
        <f>C287*信号概况!#REF!</f>
        <v>#REF!</v>
      </c>
      <c r="AW287" s="55" t="e">
        <f>F287*信号概况!#REF!</f>
        <v>#REF!</v>
      </c>
      <c r="AX287" s="56" t="e">
        <f t="shared" si="67"/>
        <v>#REF!</v>
      </c>
      <c r="AY287" s="53" t="e">
        <f>E287*信号概况!#REF!</f>
        <v>#REF!</v>
      </c>
      <c r="AZ287" s="55" t="e">
        <f>G287*信号概况!#REF!</f>
        <v>#REF!</v>
      </c>
      <c r="BA287" s="56" t="e">
        <f t="shared" si="65"/>
        <v>#REF!</v>
      </c>
    </row>
    <row r="288" s="22" customFormat="1" ht="16.5" spans="1:53">
      <c r="A288" s="27"/>
      <c r="B288" s="28"/>
      <c r="C288" s="28"/>
      <c r="D288" s="28"/>
      <c r="E288" s="28"/>
      <c r="F288" s="28"/>
      <c r="G288" s="30"/>
      <c r="H288" s="28"/>
      <c r="I288" s="28"/>
      <c r="J288" s="28"/>
      <c r="K288" s="28"/>
      <c r="L288" s="39"/>
      <c r="M288" s="39"/>
      <c r="N288" s="39"/>
      <c r="O288" s="40"/>
      <c r="P288" s="41"/>
      <c r="Q288" s="40"/>
      <c r="R288" s="41"/>
      <c r="S288" s="40"/>
      <c r="T288" s="41"/>
      <c r="U288" s="40"/>
      <c r="V288" s="41"/>
      <c r="W288" s="40"/>
      <c r="X288" s="41"/>
      <c r="Y288" s="40"/>
      <c r="Z288" s="41"/>
      <c r="AA288" s="40"/>
      <c r="AB288" s="41"/>
      <c r="AC288" s="40"/>
      <c r="AD288" s="41"/>
      <c r="AE288" s="40"/>
      <c r="AF288" s="41"/>
      <c r="AG288" s="40"/>
      <c r="AH288" s="41"/>
      <c r="AI288" s="40"/>
      <c r="AJ288" s="41"/>
      <c r="AK288" s="40"/>
      <c r="AL288" s="41"/>
      <c r="AM288" s="40"/>
      <c r="AN288" s="41"/>
      <c r="AQ288" s="50"/>
      <c r="AR288" s="50"/>
      <c r="AS288" s="51"/>
      <c r="AT288" s="52"/>
      <c r="AU288" s="52"/>
      <c r="AV288" s="53"/>
      <c r="AW288" s="55"/>
      <c r="AX288" s="56"/>
      <c r="AY288" s="53"/>
      <c r="AZ288" s="55"/>
      <c r="BA288" s="56"/>
    </row>
    <row r="289" ht="16.5" spans="1:53">
      <c r="A289" s="25"/>
      <c r="B289" s="26"/>
      <c r="C289" s="26"/>
      <c r="D289" s="26"/>
      <c r="E289" s="26"/>
      <c r="F289" s="26"/>
      <c r="G289" s="29"/>
      <c r="H289" s="26"/>
      <c r="I289" s="26"/>
      <c r="J289" s="26"/>
      <c r="K289" s="26"/>
      <c r="L289" s="36"/>
      <c r="M289" s="36"/>
      <c r="N289" s="36"/>
      <c r="O289" s="37"/>
      <c r="P289" s="38"/>
      <c r="Q289" s="37"/>
      <c r="R289" s="38"/>
      <c r="S289" s="37"/>
      <c r="T289" s="38"/>
      <c r="U289" s="37"/>
      <c r="V289" s="38"/>
      <c r="W289" s="37"/>
      <c r="X289" s="38"/>
      <c r="Y289" s="37"/>
      <c r="Z289" s="38"/>
      <c r="AA289" s="37"/>
      <c r="AB289" s="38"/>
      <c r="AC289" s="37"/>
      <c r="AD289" s="38"/>
      <c r="AE289" s="37"/>
      <c r="AF289" s="38"/>
      <c r="AG289" s="37"/>
      <c r="AH289" s="38"/>
      <c r="AI289" s="37"/>
      <c r="AJ289" s="38"/>
      <c r="AK289" s="37"/>
      <c r="AL289" s="38"/>
      <c r="AM289" s="37"/>
      <c r="AN289" s="38"/>
      <c r="AQ289" s="50"/>
      <c r="AR289" s="50"/>
      <c r="AS289" s="51"/>
      <c r="AT289" s="52"/>
      <c r="AU289" s="52"/>
      <c r="AV289" s="53"/>
      <c r="AW289" s="55"/>
      <c r="AX289" s="56"/>
      <c r="AY289" s="53"/>
      <c r="AZ289" s="55"/>
      <c r="BA289" s="56"/>
    </row>
    <row r="290" s="22" customFormat="1" ht="16.5" spans="1:53">
      <c r="A290" s="27">
        <v>43479</v>
      </c>
      <c r="B290" s="28">
        <f>O290-P290</f>
        <v>-6124</v>
      </c>
      <c r="C290" s="28">
        <f>Q290-R290</f>
        <v>-1114</v>
      </c>
      <c r="D290" s="28"/>
      <c r="E290" s="28">
        <f>U290-V290</f>
        <v>0</v>
      </c>
      <c r="F290" s="28">
        <f>W290-X290</f>
        <v>-6234</v>
      </c>
      <c r="G290" s="28">
        <f>Y290-Z290</f>
        <v>-145</v>
      </c>
      <c r="H290" s="28"/>
      <c r="I290" s="28">
        <f t="shared" si="68"/>
        <v>-22302</v>
      </c>
      <c r="J290" s="28">
        <f t="shared" si="49"/>
        <v>0</v>
      </c>
      <c r="K290" s="28">
        <f t="shared" si="60"/>
        <v>0</v>
      </c>
      <c r="L290" s="39">
        <f t="shared" si="61"/>
        <v>0</v>
      </c>
      <c r="M290" s="39">
        <f t="shared" si="62"/>
        <v>0</v>
      </c>
      <c r="N290" s="39">
        <f t="shared" si="63"/>
        <v>0</v>
      </c>
      <c r="O290" s="40">
        <v>7035</v>
      </c>
      <c r="P290" s="41">
        <v>13159</v>
      </c>
      <c r="Q290" s="40">
        <v>24790</v>
      </c>
      <c r="R290" s="41">
        <v>25904</v>
      </c>
      <c r="S290" s="40"/>
      <c r="T290" s="41"/>
      <c r="U290" s="40">
        <v>11372</v>
      </c>
      <c r="V290" s="41">
        <v>11372</v>
      </c>
      <c r="W290" s="40">
        <v>47648</v>
      </c>
      <c r="X290" s="41">
        <v>53882</v>
      </c>
      <c r="Y290" s="40">
        <v>15544</v>
      </c>
      <c r="Z290" s="41">
        <v>15689</v>
      </c>
      <c r="AA290" s="40"/>
      <c r="AB290" s="41"/>
      <c r="AC290" s="40">
        <v>66491</v>
      </c>
      <c r="AD290" s="41">
        <v>88793</v>
      </c>
      <c r="AE290" s="40"/>
      <c r="AF290" s="41"/>
      <c r="AG290" s="40"/>
      <c r="AH290" s="41"/>
      <c r="AI290" s="40"/>
      <c r="AJ290" s="41"/>
      <c r="AK290" s="40"/>
      <c r="AL290" s="41"/>
      <c r="AM290" s="40"/>
      <c r="AN290" s="41"/>
      <c r="AQ290" s="50" t="e">
        <f>F290*信号概况!#REF!</f>
        <v>#REF!</v>
      </c>
      <c r="AR290" s="50" t="e">
        <f>G290*信号概况!#REF!</f>
        <v>#REF!</v>
      </c>
      <c r="AS290" s="51" t="e">
        <f>I290*信号概况!#REF!</f>
        <v>#REF!</v>
      </c>
      <c r="AT290" s="52" t="e">
        <f>E290*信号概况!#REF!</f>
        <v>#REF!</v>
      </c>
      <c r="AU290" s="52" t="e">
        <f t="shared" si="55"/>
        <v>#REF!</v>
      </c>
      <c r="AV290" s="53" t="e">
        <f>C290*信号概况!#REF!</f>
        <v>#REF!</v>
      </c>
      <c r="AW290" s="55" t="e">
        <f>F290*信号概况!#REF!</f>
        <v>#REF!</v>
      </c>
      <c r="AX290" s="56" t="e">
        <f t="shared" si="67"/>
        <v>#REF!</v>
      </c>
      <c r="AY290" s="53" t="e">
        <f>E290*信号概况!#REF!</f>
        <v>#REF!</v>
      </c>
      <c r="AZ290" s="55" t="e">
        <f>G290*信号概况!#REF!</f>
        <v>#REF!</v>
      </c>
      <c r="BA290" s="56" t="e">
        <f t="shared" si="65"/>
        <v>#REF!</v>
      </c>
    </row>
    <row r="291" ht="16.5" spans="1:53">
      <c r="A291" s="25">
        <v>43480</v>
      </c>
      <c r="B291" s="26">
        <f>O291-P291</f>
        <v>-5376</v>
      </c>
      <c r="C291" s="26">
        <f>Q291-R291</f>
        <v>-2570</v>
      </c>
      <c r="D291" s="26"/>
      <c r="E291" s="26">
        <f>U291-V291</f>
        <v>-50</v>
      </c>
      <c r="F291" s="26">
        <f>W291-X291</f>
        <v>-5724</v>
      </c>
      <c r="G291" s="29">
        <f>Y291-Z291</f>
        <v>-89</v>
      </c>
      <c r="H291" s="26"/>
      <c r="I291" s="26">
        <f t="shared" si="68"/>
        <v>-22302</v>
      </c>
      <c r="J291" s="26">
        <f t="shared" si="49"/>
        <v>0</v>
      </c>
      <c r="K291" s="26">
        <f t="shared" si="60"/>
        <v>0</v>
      </c>
      <c r="L291" s="36">
        <f t="shared" si="61"/>
        <v>0</v>
      </c>
      <c r="M291" s="36">
        <f t="shared" si="62"/>
        <v>0</v>
      </c>
      <c r="N291" s="36">
        <f t="shared" si="63"/>
        <v>0</v>
      </c>
      <c r="O291" s="37">
        <v>8554</v>
      </c>
      <c r="P291" s="38">
        <v>13930</v>
      </c>
      <c r="Q291" s="37">
        <v>24001</v>
      </c>
      <c r="R291" s="38">
        <v>26571</v>
      </c>
      <c r="S291" s="37"/>
      <c r="T291" s="38"/>
      <c r="U291" s="37">
        <v>11349</v>
      </c>
      <c r="V291" s="38">
        <v>11399</v>
      </c>
      <c r="W291" s="37">
        <v>48098</v>
      </c>
      <c r="X291" s="38">
        <v>53822</v>
      </c>
      <c r="Y291" s="37">
        <v>15657</v>
      </c>
      <c r="Z291" s="38">
        <v>15746</v>
      </c>
      <c r="AA291" s="37"/>
      <c r="AB291" s="38"/>
      <c r="AC291" s="37">
        <v>66491</v>
      </c>
      <c r="AD291" s="38">
        <v>88793</v>
      </c>
      <c r="AE291" s="37"/>
      <c r="AF291" s="38"/>
      <c r="AG291" s="37"/>
      <c r="AH291" s="38"/>
      <c r="AI291" s="37"/>
      <c r="AJ291" s="38"/>
      <c r="AK291" s="37"/>
      <c r="AL291" s="38"/>
      <c r="AM291" s="37"/>
      <c r="AN291" s="38"/>
      <c r="AQ291" s="50" t="e">
        <f>F291*信号概况!#REF!</f>
        <v>#REF!</v>
      </c>
      <c r="AR291" s="50" t="e">
        <f>G291*信号概况!#REF!</f>
        <v>#REF!</v>
      </c>
      <c r="AS291" s="51" t="e">
        <f>I291*信号概况!#REF!</f>
        <v>#REF!</v>
      </c>
      <c r="AT291" s="52" t="e">
        <f>E291*信号概况!#REF!</f>
        <v>#REF!</v>
      </c>
      <c r="AU291" s="52" t="e">
        <f t="shared" si="55"/>
        <v>#REF!</v>
      </c>
      <c r="AV291" s="53" t="e">
        <f>C291*信号概况!#REF!</f>
        <v>#REF!</v>
      </c>
      <c r="AW291" s="55" t="e">
        <f>F291*信号概况!#REF!</f>
        <v>#REF!</v>
      </c>
      <c r="AX291" s="56" t="e">
        <f t="shared" si="67"/>
        <v>#REF!</v>
      </c>
      <c r="AY291" s="53" t="e">
        <f>E291*信号概况!#REF!</f>
        <v>#REF!</v>
      </c>
      <c r="AZ291" s="55" t="e">
        <f>G291*信号概况!#REF!</f>
        <v>#REF!</v>
      </c>
      <c r="BA291" s="56" t="e">
        <f t="shared" si="65"/>
        <v>#REF!</v>
      </c>
    </row>
    <row r="292" s="22" customFormat="1" ht="16.5" spans="1:53">
      <c r="A292" s="27">
        <v>43481</v>
      </c>
      <c r="B292" s="28">
        <f>O292-P292</f>
        <v>-3254</v>
      </c>
      <c r="C292" s="28">
        <f>Q292-R292</f>
        <v>-1251</v>
      </c>
      <c r="D292" s="28"/>
      <c r="E292" s="28">
        <f>U292-V292</f>
        <v>-253</v>
      </c>
      <c r="F292" s="28">
        <f>W292-X292</f>
        <v>-5724</v>
      </c>
      <c r="G292" s="28">
        <f>Y292-Z292</f>
        <v>-3</v>
      </c>
      <c r="H292" s="28"/>
      <c r="I292" s="28">
        <f t="shared" si="68"/>
        <v>-22302</v>
      </c>
      <c r="J292" s="28">
        <f t="shared" si="49"/>
        <v>0</v>
      </c>
      <c r="K292" s="28">
        <f t="shared" si="60"/>
        <v>0</v>
      </c>
      <c r="L292" s="39">
        <f t="shared" si="61"/>
        <v>0</v>
      </c>
      <c r="M292" s="39">
        <f t="shared" si="62"/>
        <v>0</v>
      </c>
      <c r="N292" s="39">
        <f t="shared" si="63"/>
        <v>0</v>
      </c>
      <c r="O292" s="40">
        <v>10979</v>
      </c>
      <c r="P292" s="41">
        <v>14233</v>
      </c>
      <c r="Q292" s="40">
        <v>24305</v>
      </c>
      <c r="R292" s="41">
        <v>25556</v>
      </c>
      <c r="S292" s="40"/>
      <c r="T292" s="41"/>
      <c r="U292" s="40">
        <v>11163</v>
      </c>
      <c r="V292" s="41">
        <v>11416</v>
      </c>
      <c r="W292" s="40">
        <v>48098</v>
      </c>
      <c r="X292" s="41">
        <v>53822</v>
      </c>
      <c r="Y292" s="40">
        <v>15792</v>
      </c>
      <c r="Z292" s="41">
        <v>15795</v>
      </c>
      <c r="AA292" s="40"/>
      <c r="AB292" s="41"/>
      <c r="AC292" s="40">
        <v>66491</v>
      </c>
      <c r="AD292" s="41">
        <v>88793</v>
      </c>
      <c r="AE292" s="40"/>
      <c r="AF292" s="41"/>
      <c r="AG292" s="40"/>
      <c r="AH292" s="41"/>
      <c r="AI292" s="40"/>
      <c r="AJ292" s="41"/>
      <c r="AK292" s="40"/>
      <c r="AL292" s="41"/>
      <c r="AM292" s="40"/>
      <c r="AN292" s="41"/>
      <c r="AQ292" s="50" t="e">
        <f>F292*信号概况!#REF!</f>
        <v>#REF!</v>
      </c>
      <c r="AR292" s="50" t="e">
        <f>G292*信号概况!#REF!</f>
        <v>#REF!</v>
      </c>
      <c r="AS292" s="51" t="e">
        <f>I292*信号概况!#REF!</f>
        <v>#REF!</v>
      </c>
      <c r="AT292" s="52" t="e">
        <f>E292*信号概况!#REF!</f>
        <v>#REF!</v>
      </c>
      <c r="AU292" s="52" t="e">
        <f t="shared" si="55"/>
        <v>#REF!</v>
      </c>
      <c r="AV292" s="53" t="e">
        <f>C292*信号概况!#REF!</f>
        <v>#REF!</v>
      </c>
      <c r="AW292" s="55" t="e">
        <f>F292*信号概况!#REF!</f>
        <v>#REF!</v>
      </c>
      <c r="AX292" s="56" t="e">
        <f t="shared" si="67"/>
        <v>#REF!</v>
      </c>
      <c r="AY292" s="53" t="e">
        <f>E292*信号概况!#REF!</f>
        <v>#REF!</v>
      </c>
      <c r="AZ292" s="55" t="e">
        <f>G292*信号概况!#REF!</f>
        <v>#REF!</v>
      </c>
      <c r="BA292" s="56" t="e">
        <f t="shared" si="65"/>
        <v>#REF!</v>
      </c>
    </row>
    <row r="293" ht="16.5" spans="1:53">
      <c r="A293" s="25">
        <v>43482</v>
      </c>
      <c r="B293" s="26">
        <f>O293-P293</f>
        <v>-4734</v>
      </c>
      <c r="C293" s="26">
        <f>Q293-R293</f>
        <v>-1530</v>
      </c>
      <c r="D293" s="26"/>
      <c r="E293" s="26">
        <f>U293-V293</f>
        <v>-328</v>
      </c>
      <c r="F293" s="26">
        <f>W293-X293</f>
        <v>-5724</v>
      </c>
      <c r="G293" s="29">
        <f>Y293-Z293</f>
        <v>0</v>
      </c>
      <c r="H293" s="26"/>
      <c r="I293" s="26">
        <f t="shared" si="68"/>
        <v>-22053</v>
      </c>
      <c r="J293" s="26">
        <f t="shared" si="49"/>
        <v>0</v>
      </c>
      <c r="K293" s="26">
        <f t="shared" si="60"/>
        <v>0</v>
      </c>
      <c r="L293" s="36">
        <f t="shared" si="61"/>
        <v>0</v>
      </c>
      <c r="M293" s="36">
        <f t="shared" si="62"/>
        <v>0</v>
      </c>
      <c r="N293" s="36">
        <f t="shared" si="63"/>
        <v>0</v>
      </c>
      <c r="O293" s="37">
        <v>9861</v>
      </c>
      <c r="P293" s="38">
        <v>14595</v>
      </c>
      <c r="Q293" s="37">
        <v>23830</v>
      </c>
      <c r="R293" s="38">
        <v>25360</v>
      </c>
      <c r="S293" s="37"/>
      <c r="T293" s="38"/>
      <c r="U293" s="37">
        <v>11120</v>
      </c>
      <c r="V293" s="38">
        <v>11448</v>
      </c>
      <c r="W293" s="37">
        <v>48098</v>
      </c>
      <c r="X293" s="38">
        <v>53822</v>
      </c>
      <c r="Y293" s="37">
        <v>15857</v>
      </c>
      <c r="Z293" s="38">
        <v>15857</v>
      </c>
      <c r="AA293" s="37"/>
      <c r="AB293" s="38"/>
      <c r="AC293" s="37">
        <v>66643</v>
      </c>
      <c r="AD293" s="38">
        <v>88696</v>
      </c>
      <c r="AE293" s="37"/>
      <c r="AF293" s="38"/>
      <c r="AG293" s="37"/>
      <c r="AH293" s="38"/>
      <c r="AI293" s="37"/>
      <c r="AJ293" s="38"/>
      <c r="AK293" s="37"/>
      <c r="AL293" s="38"/>
      <c r="AM293" s="37"/>
      <c r="AN293" s="38"/>
      <c r="AQ293" s="50" t="e">
        <f>F293*信号概况!#REF!</f>
        <v>#REF!</v>
      </c>
      <c r="AR293" s="50" t="e">
        <f>G293*信号概况!#REF!</f>
        <v>#REF!</v>
      </c>
      <c r="AS293" s="51" t="e">
        <f>I293*信号概况!#REF!</f>
        <v>#REF!</v>
      </c>
      <c r="AT293" s="52" t="e">
        <f>E293*信号概况!#REF!</f>
        <v>#REF!</v>
      </c>
      <c r="AU293" s="52" t="e">
        <f t="shared" si="55"/>
        <v>#REF!</v>
      </c>
      <c r="AV293" s="53" t="e">
        <f>C293*信号概况!#REF!</f>
        <v>#REF!</v>
      </c>
      <c r="AW293" s="55" t="e">
        <f>F293*信号概况!#REF!</f>
        <v>#REF!</v>
      </c>
      <c r="AX293" s="56" t="e">
        <f t="shared" si="67"/>
        <v>#REF!</v>
      </c>
      <c r="AY293" s="53" t="e">
        <f>E293*信号概况!#REF!</f>
        <v>#REF!</v>
      </c>
      <c r="AZ293" s="55" t="e">
        <f>G293*信号概况!#REF!</f>
        <v>#REF!</v>
      </c>
      <c r="BA293" s="56" t="e">
        <f t="shared" si="65"/>
        <v>#REF!</v>
      </c>
    </row>
    <row r="294" s="22" customFormat="1" ht="16.5" spans="1:53">
      <c r="A294" s="27">
        <v>43483</v>
      </c>
      <c r="B294" s="28">
        <f>O294-P294</f>
        <v>-3210</v>
      </c>
      <c r="C294" s="28">
        <f>Q294-R294</f>
        <v>-3243</v>
      </c>
      <c r="D294" s="28"/>
      <c r="E294" s="28">
        <f>U294-V294</f>
        <v>-328</v>
      </c>
      <c r="F294" s="28">
        <f>W294-X294</f>
        <v>-2759</v>
      </c>
      <c r="G294" s="30">
        <f>Y294-Z294</f>
        <v>-28</v>
      </c>
      <c r="H294" s="28"/>
      <c r="I294" s="28">
        <f t="shared" si="68"/>
        <v>-22053</v>
      </c>
      <c r="J294" s="28">
        <f t="shared" si="49"/>
        <v>0</v>
      </c>
      <c r="K294" s="28">
        <f t="shared" si="60"/>
        <v>0</v>
      </c>
      <c r="L294" s="39">
        <f t="shared" si="61"/>
        <v>0</v>
      </c>
      <c r="M294" s="39">
        <f t="shared" si="62"/>
        <v>0</v>
      </c>
      <c r="N294" s="39">
        <f t="shared" si="63"/>
        <v>0</v>
      </c>
      <c r="O294" s="40">
        <v>11823</v>
      </c>
      <c r="P294" s="41">
        <v>15033</v>
      </c>
      <c r="Q294" s="40">
        <v>22049</v>
      </c>
      <c r="R294" s="41">
        <v>25292</v>
      </c>
      <c r="S294" s="40"/>
      <c r="T294" s="41"/>
      <c r="U294" s="40">
        <v>11120</v>
      </c>
      <c r="V294" s="41">
        <v>11448</v>
      </c>
      <c r="W294" s="40">
        <v>52483</v>
      </c>
      <c r="X294" s="41">
        <v>55242</v>
      </c>
      <c r="Y294" s="40">
        <v>15876</v>
      </c>
      <c r="Z294" s="41">
        <v>15904</v>
      </c>
      <c r="AA294" s="40"/>
      <c r="AB294" s="41"/>
      <c r="AC294" s="40">
        <v>66643</v>
      </c>
      <c r="AD294" s="41">
        <v>88696</v>
      </c>
      <c r="AE294" s="40"/>
      <c r="AF294" s="41"/>
      <c r="AG294" s="40"/>
      <c r="AH294" s="41"/>
      <c r="AI294" s="40"/>
      <c r="AJ294" s="41"/>
      <c r="AK294" s="40"/>
      <c r="AL294" s="41"/>
      <c r="AM294" s="40"/>
      <c r="AN294" s="41"/>
      <c r="AQ294" s="50" t="e">
        <f>F294*信号概况!#REF!</f>
        <v>#REF!</v>
      </c>
      <c r="AR294" s="50" t="e">
        <f>G294*信号概况!#REF!</f>
        <v>#REF!</v>
      </c>
      <c r="AS294" s="51" t="e">
        <f>I294*信号概况!#REF!</f>
        <v>#REF!</v>
      </c>
      <c r="AT294" s="52" t="e">
        <f>E294*信号概况!#REF!</f>
        <v>#REF!</v>
      </c>
      <c r="AU294" s="52" t="e">
        <f t="shared" si="55"/>
        <v>#REF!</v>
      </c>
      <c r="AV294" s="53" t="e">
        <f>C294*信号概况!#REF!</f>
        <v>#REF!</v>
      </c>
      <c r="AW294" s="55" t="e">
        <f>F294*信号概况!#REF!</f>
        <v>#REF!</v>
      </c>
      <c r="AX294" s="56" t="e">
        <f t="shared" si="67"/>
        <v>#REF!</v>
      </c>
      <c r="AY294" s="53" t="e">
        <f>E294*信号概况!#REF!</f>
        <v>#REF!</v>
      </c>
      <c r="AZ294" s="55" t="e">
        <f>G294*信号概况!#REF!</f>
        <v>#REF!</v>
      </c>
      <c r="BA294" s="56" t="e">
        <f t="shared" si="65"/>
        <v>#REF!</v>
      </c>
    </row>
    <row r="295" ht="16.5" spans="1:53">
      <c r="A295" s="25"/>
      <c r="B295" s="26"/>
      <c r="C295" s="26"/>
      <c r="D295" s="26"/>
      <c r="E295" s="26"/>
      <c r="F295" s="26"/>
      <c r="G295" s="29"/>
      <c r="H295" s="26"/>
      <c r="I295" s="26"/>
      <c r="J295" s="26"/>
      <c r="K295" s="26"/>
      <c r="L295" s="36"/>
      <c r="M295" s="36"/>
      <c r="N295" s="36"/>
      <c r="O295" s="37"/>
      <c r="P295" s="38"/>
      <c r="Q295" s="37"/>
      <c r="R295" s="38"/>
      <c r="S295" s="37"/>
      <c r="T295" s="38"/>
      <c r="U295" s="37"/>
      <c r="V295" s="38"/>
      <c r="W295" s="37"/>
      <c r="X295" s="38"/>
      <c r="Y295" s="37"/>
      <c r="Z295" s="38"/>
      <c r="AA295" s="37"/>
      <c r="AB295" s="38"/>
      <c r="AC295" s="37"/>
      <c r="AD295" s="38"/>
      <c r="AE295" s="37"/>
      <c r="AF295" s="38"/>
      <c r="AG295" s="37"/>
      <c r="AH295" s="38"/>
      <c r="AI295" s="37"/>
      <c r="AJ295" s="38"/>
      <c r="AK295" s="37"/>
      <c r="AL295" s="38"/>
      <c r="AM295" s="37"/>
      <c r="AN295" s="38"/>
      <c r="AQ295" s="50"/>
      <c r="AR295" s="50"/>
      <c r="AS295" s="51"/>
      <c r="AT295" s="52"/>
      <c r="AU295" s="52"/>
      <c r="AV295" s="53"/>
      <c r="AW295" s="55"/>
      <c r="AX295" s="56"/>
      <c r="AY295" s="53"/>
      <c r="AZ295" s="55"/>
      <c r="BA295" s="56"/>
    </row>
    <row r="296" s="22" customFormat="1" ht="16.5" spans="1:53">
      <c r="A296" s="27">
        <v>43485</v>
      </c>
      <c r="B296" s="28"/>
      <c r="C296" s="28"/>
      <c r="D296" s="28"/>
      <c r="E296" s="28"/>
      <c r="F296" s="28"/>
      <c r="G296" s="28"/>
      <c r="H296" s="28"/>
      <c r="I296" s="28">
        <f t="shared" si="68"/>
        <v>-24791</v>
      </c>
      <c r="J296" s="28"/>
      <c r="K296" s="28"/>
      <c r="L296" s="39"/>
      <c r="M296" s="39"/>
      <c r="N296" s="39"/>
      <c r="O296" s="40"/>
      <c r="P296" s="41"/>
      <c r="Q296" s="40"/>
      <c r="R296" s="41"/>
      <c r="S296" s="40"/>
      <c r="T296" s="41"/>
      <c r="U296" s="40"/>
      <c r="V296" s="41"/>
      <c r="W296" s="40"/>
      <c r="X296" s="41"/>
      <c r="Y296" s="40"/>
      <c r="Z296" s="41"/>
      <c r="AA296" s="40"/>
      <c r="AB296" s="41"/>
      <c r="AC296" s="40">
        <v>63614</v>
      </c>
      <c r="AD296" s="41">
        <v>88405</v>
      </c>
      <c r="AE296" s="40"/>
      <c r="AF296" s="41"/>
      <c r="AG296" s="40"/>
      <c r="AH296" s="41"/>
      <c r="AI296" s="40"/>
      <c r="AJ296" s="41"/>
      <c r="AK296" s="40"/>
      <c r="AL296" s="41"/>
      <c r="AM296" s="40"/>
      <c r="AN296" s="41"/>
      <c r="AQ296" s="50" t="e">
        <f>F296*信号概况!#REF!</f>
        <v>#REF!</v>
      </c>
      <c r="AR296" s="50" t="e">
        <f>G296*信号概况!#REF!</f>
        <v>#REF!</v>
      </c>
      <c r="AS296" s="51" t="e">
        <f>I296*信号概况!#REF!</f>
        <v>#REF!</v>
      </c>
      <c r="AT296" s="52" t="e">
        <f>E296*信号概况!#REF!</f>
        <v>#REF!</v>
      </c>
      <c r="AU296" s="52" t="e">
        <f t="shared" si="55"/>
        <v>#REF!</v>
      </c>
      <c r="AV296" s="53" t="e">
        <f>C296*信号概况!#REF!</f>
        <v>#REF!</v>
      </c>
      <c r="AW296" s="55" t="e">
        <f>F296*信号概况!#REF!</f>
        <v>#REF!</v>
      </c>
      <c r="AX296" s="56" t="e">
        <f t="shared" si="67"/>
        <v>#REF!</v>
      </c>
      <c r="AY296" s="53" t="e">
        <f>E296*信号概况!#REF!</f>
        <v>#REF!</v>
      </c>
      <c r="AZ296" s="55" t="e">
        <f>G296*信号概况!#REF!</f>
        <v>#REF!</v>
      </c>
      <c r="BA296" s="56" t="e">
        <f t="shared" si="65"/>
        <v>#REF!</v>
      </c>
    </row>
    <row r="297" ht="16.5" spans="1:53">
      <c r="A297" s="25">
        <v>43486</v>
      </c>
      <c r="B297" s="26">
        <f>O297-P297</f>
        <v>-2796</v>
      </c>
      <c r="C297" s="26">
        <f>Q297-R297</f>
        <v>-2325</v>
      </c>
      <c r="D297" s="26"/>
      <c r="E297" s="26">
        <f>U297-V297</f>
        <v>-874</v>
      </c>
      <c r="F297" s="26">
        <f>W297-X297</f>
        <v>0</v>
      </c>
      <c r="G297" s="26">
        <f>Y297-Z297</f>
        <v>-53</v>
      </c>
      <c r="H297" s="26"/>
      <c r="I297" s="26">
        <f t="shared" si="68"/>
        <v>0</v>
      </c>
      <c r="J297" s="26">
        <f t="shared" si="49"/>
        <v>0</v>
      </c>
      <c r="K297" s="26">
        <f t="shared" si="60"/>
        <v>0</v>
      </c>
      <c r="L297" s="36">
        <f t="shared" si="61"/>
        <v>0</v>
      </c>
      <c r="M297" s="36">
        <f t="shared" si="62"/>
        <v>0</v>
      </c>
      <c r="N297" s="36">
        <f t="shared" si="63"/>
        <v>0</v>
      </c>
      <c r="O297" s="37">
        <v>12294</v>
      </c>
      <c r="P297" s="38">
        <v>15090</v>
      </c>
      <c r="Q297" s="37">
        <v>21941</v>
      </c>
      <c r="R297" s="38">
        <v>24266</v>
      </c>
      <c r="S297" s="37"/>
      <c r="T297" s="38"/>
      <c r="U297" s="37">
        <v>10605</v>
      </c>
      <c r="V297" s="38">
        <v>11479</v>
      </c>
      <c r="W297" s="37"/>
      <c r="X297" s="38"/>
      <c r="Y297" s="37">
        <v>15861</v>
      </c>
      <c r="Z297" s="38">
        <v>15914</v>
      </c>
      <c r="AA297" s="37"/>
      <c r="AB297" s="38"/>
      <c r="AC297" s="37"/>
      <c r="AD297" s="38"/>
      <c r="AE297" s="37"/>
      <c r="AF297" s="38"/>
      <c r="AG297" s="37"/>
      <c r="AH297" s="38"/>
      <c r="AI297" s="37"/>
      <c r="AJ297" s="38"/>
      <c r="AK297" s="37"/>
      <c r="AL297" s="38"/>
      <c r="AM297" s="37"/>
      <c r="AN297" s="38"/>
      <c r="AQ297" s="50" t="e">
        <f>F297*信号概况!#REF!</f>
        <v>#REF!</v>
      </c>
      <c r="AR297" s="50" t="e">
        <f>G297*信号概况!#REF!</f>
        <v>#REF!</v>
      </c>
      <c r="AS297" s="51" t="e">
        <f>I297*信号概况!#REF!</f>
        <v>#REF!</v>
      </c>
      <c r="AT297" s="52" t="e">
        <f>E297*信号概况!#REF!</f>
        <v>#REF!</v>
      </c>
      <c r="AU297" s="52" t="e">
        <f t="shared" si="55"/>
        <v>#REF!</v>
      </c>
      <c r="AV297" s="53" t="e">
        <f>C297*信号概况!#REF!</f>
        <v>#REF!</v>
      </c>
      <c r="AW297" s="55" t="e">
        <f>F297*信号概况!#REF!</f>
        <v>#REF!</v>
      </c>
      <c r="AX297" s="56" t="e">
        <f t="shared" si="67"/>
        <v>#REF!</v>
      </c>
      <c r="AY297" s="53" t="e">
        <f>E297*信号概况!#REF!</f>
        <v>#REF!</v>
      </c>
      <c r="AZ297" s="55" t="e">
        <f>G297*信号概况!#REF!</f>
        <v>#REF!</v>
      </c>
      <c r="BA297" s="56" t="e">
        <f t="shared" si="65"/>
        <v>#REF!</v>
      </c>
    </row>
    <row r="298" s="22" customFormat="1" ht="16.5" spans="1:53">
      <c r="A298" s="27">
        <v>43487</v>
      </c>
      <c r="B298" s="28">
        <f>O298-P298</f>
        <v>-100</v>
      </c>
      <c r="C298" s="28">
        <f>Q298-R298</f>
        <v>0</v>
      </c>
      <c r="D298" s="28"/>
      <c r="E298" s="28">
        <f>U298-V298</f>
        <v>-549</v>
      </c>
      <c r="F298" s="28">
        <f>W298-X298</f>
        <v>0</v>
      </c>
      <c r="G298" s="28">
        <f>Y298-Z298</f>
        <v>0</v>
      </c>
      <c r="H298" s="28"/>
      <c r="I298" s="28">
        <f t="shared" si="68"/>
        <v>0</v>
      </c>
      <c r="J298" s="28">
        <f t="shared" si="49"/>
        <v>0</v>
      </c>
      <c r="K298" s="28">
        <f t="shared" si="60"/>
        <v>0</v>
      </c>
      <c r="L298" s="39">
        <f t="shared" si="61"/>
        <v>0</v>
      </c>
      <c r="M298" s="39">
        <f t="shared" si="62"/>
        <v>0</v>
      </c>
      <c r="N298" s="39">
        <f t="shared" si="63"/>
        <v>0</v>
      </c>
      <c r="O298" s="40">
        <v>13304</v>
      </c>
      <c r="P298" s="41">
        <v>13404</v>
      </c>
      <c r="Q298" s="40"/>
      <c r="R298" s="41"/>
      <c r="S298" s="40"/>
      <c r="T298" s="41"/>
      <c r="U298" s="40">
        <v>10952</v>
      </c>
      <c r="V298" s="41">
        <v>11501</v>
      </c>
      <c r="W298" s="40"/>
      <c r="X298" s="41"/>
      <c r="Y298" s="40"/>
      <c r="Z298" s="41"/>
      <c r="AA298" s="40"/>
      <c r="AB298" s="41"/>
      <c r="AC298" s="40"/>
      <c r="AD298" s="41"/>
      <c r="AE298" s="40"/>
      <c r="AF298" s="41"/>
      <c r="AG298" s="40"/>
      <c r="AH298" s="41"/>
      <c r="AI298" s="40"/>
      <c r="AJ298" s="41"/>
      <c r="AK298" s="40"/>
      <c r="AL298" s="41"/>
      <c r="AM298" s="40"/>
      <c r="AN298" s="41"/>
      <c r="AQ298" s="50" t="e">
        <f>F298*信号概况!#REF!</f>
        <v>#REF!</v>
      </c>
      <c r="AR298" s="50" t="e">
        <f>G298*信号概况!#REF!</f>
        <v>#REF!</v>
      </c>
      <c r="AS298" s="51" t="e">
        <f>I298*信号概况!#REF!</f>
        <v>#REF!</v>
      </c>
      <c r="AT298" s="52" t="e">
        <f>E298*信号概况!#REF!</f>
        <v>#REF!</v>
      </c>
      <c r="AU298" s="52" t="e">
        <f t="shared" si="55"/>
        <v>#REF!</v>
      </c>
      <c r="AV298" s="53" t="e">
        <f>C298*信号概况!#REF!</f>
        <v>#REF!</v>
      </c>
      <c r="AW298" s="55" t="e">
        <f>F298*信号概况!#REF!</f>
        <v>#REF!</v>
      </c>
      <c r="AX298" s="56" t="e">
        <f t="shared" si="67"/>
        <v>#REF!</v>
      </c>
      <c r="AY298" s="53" t="e">
        <f>E298*信号概况!#REF!</f>
        <v>#REF!</v>
      </c>
      <c r="AZ298" s="55" t="e">
        <f>G298*信号概况!#REF!</f>
        <v>#REF!</v>
      </c>
      <c r="BA298" s="56" t="e">
        <f t="shared" si="65"/>
        <v>#REF!</v>
      </c>
    </row>
    <row r="299" ht="16.5" spans="1:53">
      <c r="A299" s="25">
        <v>43488</v>
      </c>
      <c r="B299" s="26">
        <f>O299-P299</f>
        <v>-372</v>
      </c>
      <c r="C299" s="26">
        <f>Q299-R299</f>
        <v>0</v>
      </c>
      <c r="D299" s="26"/>
      <c r="E299" s="26">
        <f>U299-V299</f>
        <v>-1012</v>
      </c>
      <c r="F299" s="26">
        <f>W299-X299</f>
        <v>0</v>
      </c>
      <c r="G299" s="26">
        <f>Y299-Z299</f>
        <v>0</v>
      </c>
      <c r="H299" s="26"/>
      <c r="I299" s="26">
        <f t="shared" si="68"/>
        <v>0</v>
      </c>
      <c r="J299" s="26">
        <f t="shared" si="49"/>
        <v>0</v>
      </c>
      <c r="K299" s="26">
        <f t="shared" si="60"/>
        <v>0</v>
      </c>
      <c r="L299" s="36">
        <f t="shared" si="61"/>
        <v>0</v>
      </c>
      <c r="M299" s="36">
        <f t="shared" si="62"/>
        <v>0</v>
      </c>
      <c r="N299" s="36">
        <f t="shared" si="63"/>
        <v>0</v>
      </c>
      <c r="O299" s="37">
        <v>13067</v>
      </c>
      <c r="P299" s="38">
        <v>13439</v>
      </c>
      <c r="Q299" s="37"/>
      <c r="R299" s="38"/>
      <c r="S299" s="37"/>
      <c r="T299" s="38"/>
      <c r="U299" s="37">
        <v>10585</v>
      </c>
      <c r="V299" s="38">
        <v>11597</v>
      </c>
      <c r="W299" s="37"/>
      <c r="X299" s="38"/>
      <c r="Y299" s="37"/>
      <c r="Z299" s="38"/>
      <c r="AA299" s="37"/>
      <c r="AB299" s="38"/>
      <c r="AC299" s="37"/>
      <c r="AD299" s="38"/>
      <c r="AE299" s="37"/>
      <c r="AF299" s="38"/>
      <c r="AG299" s="37"/>
      <c r="AH299" s="38"/>
      <c r="AI299" s="37"/>
      <c r="AJ299" s="38"/>
      <c r="AK299" s="37"/>
      <c r="AL299" s="38"/>
      <c r="AM299" s="37"/>
      <c r="AN299" s="38"/>
      <c r="AQ299" s="50" t="e">
        <f>F299*信号概况!#REF!</f>
        <v>#REF!</v>
      </c>
      <c r="AR299" s="50" t="e">
        <f>G299*信号概况!#REF!</f>
        <v>#REF!</v>
      </c>
      <c r="AS299" s="51" t="e">
        <f>I299*信号概况!#REF!</f>
        <v>#REF!</v>
      </c>
      <c r="AT299" s="52" t="e">
        <f>E299*信号概况!#REF!</f>
        <v>#REF!</v>
      </c>
      <c r="AU299" s="52" t="e">
        <f t="shared" si="55"/>
        <v>#REF!</v>
      </c>
      <c r="AV299" s="53" t="e">
        <f>C299*信号概况!#REF!</f>
        <v>#REF!</v>
      </c>
      <c r="AW299" s="55" t="e">
        <f>F299*信号概况!#REF!</f>
        <v>#REF!</v>
      </c>
      <c r="AX299" s="56" t="e">
        <f t="shared" si="67"/>
        <v>#REF!</v>
      </c>
      <c r="AY299" s="53" t="e">
        <f>E299*信号概况!#REF!</f>
        <v>#REF!</v>
      </c>
      <c r="AZ299" s="55" t="e">
        <f>G299*信号概况!#REF!</f>
        <v>#REF!</v>
      </c>
      <c r="BA299" s="56" t="e">
        <f t="shared" si="65"/>
        <v>#REF!</v>
      </c>
    </row>
    <row r="300" s="22" customFormat="1" ht="16.5" spans="1:53">
      <c r="A300" s="27">
        <v>43489</v>
      </c>
      <c r="B300" s="28">
        <f>O300-P300</f>
        <v>-51</v>
      </c>
      <c r="C300" s="28">
        <f>Q300-R300</f>
        <v>0</v>
      </c>
      <c r="D300" s="28"/>
      <c r="E300" s="28">
        <f>U300-V300</f>
        <v>0</v>
      </c>
      <c r="F300" s="28">
        <f>W300-X300</f>
        <v>0</v>
      </c>
      <c r="G300" s="28">
        <f>Y300-Z300</f>
        <v>0</v>
      </c>
      <c r="H300" s="28"/>
      <c r="I300" s="28">
        <f t="shared" si="68"/>
        <v>0</v>
      </c>
      <c r="J300" s="28">
        <f t="shared" ref="J300:J306" si="69">AE300-AF300</f>
        <v>0</v>
      </c>
      <c r="K300" s="28">
        <f t="shared" si="60"/>
        <v>0</v>
      </c>
      <c r="L300" s="39">
        <f t="shared" si="61"/>
        <v>0</v>
      </c>
      <c r="M300" s="39">
        <f t="shared" si="62"/>
        <v>0</v>
      </c>
      <c r="N300" s="39">
        <f t="shared" si="63"/>
        <v>0</v>
      </c>
      <c r="O300" s="40">
        <v>13437</v>
      </c>
      <c r="P300" s="41">
        <v>13488</v>
      </c>
      <c r="Q300" s="40"/>
      <c r="R300" s="41"/>
      <c r="S300" s="40"/>
      <c r="T300" s="41"/>
      <c r="U300" s="40"/>
      <c r="V300" s="41"/>
      <c r="W300" s="40"/>
      <c r="X300" s="41"/>
      <c r="Y300" s="40"/>
      <c r="Z300" s="41"/>
      <c r="AA300" s="40"/>
      <c r="AB300" s="41"/>
      <c r="AC300" s="40"/>
      <c r="AD300" s="41"/>
      <c r="AE300" s="40"/>
      <c r="AF300" s="41"/>
      <c r="AG300" s="40"/>
      <c r="AH300" s="41"/>
      <c r="AI300" s="40"/>
      <c r="AJ300" s="41"/>
      <c r="AK300" s="40"/>
      <c r="AL300" s="41"/>
      <c r="AM300" s="40"/>
      <c r="AN300" s="41"/>
      <c r="AQ300" s="50" t="e">
        <f>F300*信号概况!#REF!</f>
        <v>#REF!</v>
      </c>
      <c r="AR300" s="50" t="e">
        <f>G300*信号概况!#REF!</f>
        <v>#REF!</v>
      </c>
      <c r="AS300" s="51" t="e">
        <f>I300*信号概况!#REF!</f>
        <v>#REF!</v>
      </c>
      <c r="AT300" s="52" t="e">
        <f>E300*信号概况!#REF!</f>
        <v>#REF!</v>
      </c>
      <c r="AU300" s="52" t="e">
        <f t="shared" si="55"/>
        <v>#REF!</v>
      </c>
      <c r="AV300" s="53" t="e">
        <f>C300*信号概况!#REF!</f>
        <v>#REF!</v>
      </c>
      <c r="AW300" s="55" t="e">
        <f>F300*信号概况!#REF!</f>
        <v>#REF!</v>
      </c>
      <c r="AX300" s="56" t="e">
        <f t="shared" si="67"/>
        <v>#REF!</v>
      </c>
      <c r="AY300" s="53" t="e">
        <f>E300*信号概况!#REF!</f>
        <v>#REF!</v>
      </c>
      <c r="AZ300" s="55" t="e">
        <f>G300*信号概况!#REF!</f>
        <v>#REF!</v>
      </c>
      <c r="BA300" s="56" t="e">
        <f t="shared" si="65"/>
        <v>#REF!</v>
      </c>
    </row>
    <row r="301" ht="16.5" spans="1:53">
      <c r="A301" s="25">
        <v>43490</v>
      </c>
      <c r="B301" s="26">
        <f>O301-P301</f>
        <v>0</v>
      </c>
      <c r="C301" s="26">
        <f>Q301-R301</f>
        <v>0</v>
      </c>
      <c r="D301" s="26"/>
      <c r="E301" s="26">
        <f>U301-V301</f>
        <v>0</v>
      </c>
      <c r="F301" s="26">
        <f>W301-X301</f>
        <v>0</v>
      </c>
      <c r="G301" s="26">
        <f>Y301-Z301</f>
        <v>0</v>
      </c>
      <c r="H301" s="26"/>
      <c r="I301" s="26">
        <f t="shared" si="68"/>
        <v>0</v>
      </c>
      <c r="J301" s="26">
        <f t="shared" si="69"/>
        <v>0</v>
      </c>
      <c r="K301" s="26">
        <f t="shared" si="60"/>
        <v>0</v>
      </c>
      <c r="L301" s="36">
        <f t="shared" si="61"/>
        <v>0</v>
      </c>
      <c r="M301" s="36">
        <f t="shared" si="62"/>
        <v>0</v>
      </c>
      <c r="N301" s="36">
        <f t="shared" si="63"/>
        <v>0</v>
      </c>
      <c r="O301" s="37">
        <v>13662</v>
      </c>
      <c r="P301" s="38">
        <v>13662</v>
      </c>
      <c r="Q301" s="37"/>
      <c r="R301" s="38"/>
      <c r="S301" s="37"/>
      <c r="T301" s="38"/>
      <c r="U301" s="37"/>
      <c r="V301" s="38"/>
      <c r="W301" s="37"/>
      <c r="X301" s="38"/>
      <c r="Y301" s="37"/>
      <c r="Z301" s="38"/>
      <c r="AA301" s="37"/>
      <c r="AB301" s="38"/>
      <c r="AC301" s="37"/>
      <c r="AD301" s="38"/>
      <c r="AE301" s="37"/>
      <c r="AF301" s="38"/>
      <c r="AG301" s="37"/>
      <c r="AH301" s="38"/>
      <c r="AI301" s="37"/>
      <c r="AJ301" s="38"/>
      <c r="AK301" s="37"/>
      <c r="AL301" s="38"/>
      <c r="AM301" s="37"/>
      <c r="AN301" s="38"/>
      <c r="AQ301" s="50" t="e">
        <f>F301*信号概况!#REF!</f>
        <v>#REF!</v>
      </c>
      <c r="AR301" s="50" t="e">
        <f>G301*信号概况!#REF!</f>
        <v>#REF!</v>
      </c>
      <c r="AS301" s="51" t="e">
        <f>I301*信号概况!#REF!</f>
        <v>#REF!</v>
      </c>
      <c r="AT301" s="52" t="e">
        <f>E301*信号概况!#REF!</f>
        <v>#REF!</v>
      </c>
      <c r="AU301" s="52" t="e">
        <f t="shared" si="55"/>
        <v>#REF!</v>
      </c>
      <c r="AV301" s="53" t="e">
        <f>C301*信号概况!#REF!</f>
        <v>#REF!</v>
      </c>
      <c r="AW301" s="55" t="e">
        <f>F301*信号概况!#REF!</f>
        <v>#REF!</v>
      </c>
      <c r="AX301" s="56" t="e">
        <f t="shared" si="67"/>
        <v>#REF!</v>
      </c>
      <c r="AY301" s="53" t="e">
        <f>E301*信号概况!#REF!</f>
        <v>#REF!</v>
      </c>
      <c r="AZ301" s="55" t="e">
        <f>G301*信号概况!#REF!</f>
        <v>#REF!</v>
      </c>
      <c r="BA301" s="56" t="e">
        <f t="shared" si="65"/>
        <v>#REF!</v>
      </c>
    </row>
    <row r="302" s="22" customFormat="1" ht="16.5" spans="1:53">
      <c r="A302" s="27">
        <v>43491</v>
      </c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39"/>
      <c r="M302" s="39"/>
      <c r="N302" s="39"/>
      <c r="O302" s="40"/>
      <c r="P302" s="41"/>
      <c r="Q302" s="40"/>
      <c r="R302" s="41"/>
      <c r="S302" s="40"/>
      <c r="T302" s="41"/>
      <c r="U302" s="40"/>
      <c r="V302" s="41"/>
      <c r="W302" s="40"/>
      <c r="X302" s="41"/>
      <c r="Y302" s="40"/>
      <c r="Z302" s="41"/>
      <c r="AA302" s="40"/>
      <c r="AB302" s="41"/>
      <c r="AC302" s="40"/>
      <c r="AD302" s="41"/>
      <c r="AE302" s="40"/>
      <c r="AF302" s="41"/>
      <c r="AG302" s="40"/>
      <c r="AH302" s="41"/>
      <c r="AI302" s="40"/>
      <c r="AJ302" s="41"/>
      <c r="AK302" s="40"/>
      <c r="AL302" s="41"/>
      <c r="AM302" s="40"/>
      <c r="AN302" s="41"/>
      <c r="AQ302" s="50"/>
      <c r="AR302" s="50"/>
      <c r="AS302" s="51"/>
      <c r="AT302" s="52"/>
      <c r="AU302" s="52"/>
      <c r="AV302" s="53"/>
      <c r="AW302" s="55"/>
      <c r="AX302" s="56"/>
      <c r="AY302" s="53"/>
      <c r="AZ302" s="55"/>
      <c r="BA302" s="56"/>
    </row>
    <row r="303" ht="16.5" spans="1:53">
      <c r="A303" s="25">
        <v>43492</v>
      </c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36"/>
      <c r="M303" s="36"/>
      <c r="N303" s="36"/>
      <c r="O303" s="37"/>
      <c r="P303" s="38"/>
      <c r="Q303" s="37"/>
      <c r="R303" s="38"/>
      <c r="S303" s="37"/>
      <c r="T303" s="38"/>
      <c r="U303" s="37"/>
      <c r="V303" s="38"/>
      <c r="W303" s="37"/>
      <c r="X303" s="38"/>
      <c r="Y303" s="37"/>
      <c r="Z303" s="38"/>
      <c r="AA303" s="37"/>
      <c r="AB303" s="38"/>
      <c r="AC303" s="37"/>
      <c r="AD303" s="38"/>
      <c r="AE303" s="37"/>
      <c r="AF303" s="38"/>
      <c r="AG303" s="37"/>
      <c r="AH303" s="38"/>
      <c r="AI303" s="37"/>
      <c r="AJ303" s="38"/>
      <c r="AK303" s="37"/>
      <c r="AL303" s="38"/>
      <c r="AM303" s="37"/>
      <c r="AN303" s="38"/>
      <c r="AQ303" s="50"/>
      <c r="AR303" s="50"/>
      <c r="AS303" s="51"/>
      <c r="AT303" s="52"/>
      <c r="AU303" s="52"/>
      <c r="AV303" s="53"/>
      <c r="AW303" s="55"/>
      <c r="AX303" s="56"/>
      <c r="AY303" s="53"/>
      <c r="AZ303" s="55"/>
      <c r="BA303" s="56"/>
    </row>
    <row r="304" s="22" customFormat="1" ht="16.5" spans="1:53">
      <c r="A304" s="27">
        <v>43493</v>
      </c>
      <c r="B304" s="28">
        <f>O304-P304</f>
        <v>0</v>
      </c>
      <c r="C304" s="28">
        <f>Q304-R304</f>
        <v>0</v>
      </c>
      <c r="D304" s="28">
        <f>S304-T304</f>
        <v>-4</v>
      </c>
      <c r="E304" s="28">
        <f>U304-V304</f>
        <v>0</v>
      </c>
      <c r="F304" s="28">
        <f>W304-X304</f>
        <v>0</v>
      </c>
      <c r="G304" s="28">
        <f>Y304-Z304</f>
        <v>0</v>
      </c>
      <c r="H304" s="28"/>
      <c r="I304" s="28">
        <f>AC304-AD304</f>
        <v>0</v>
      </c>
      <c r="J304" s="28">
        <f t="shared" si="69"/>
        <v>0</v>
      </c>
      <c r="K304" s="28">
        <f t="shared" si="60"/>
        <v>0</v>
      </c>
      <c r="L304" s="39">
        <f t="shared" si="61"/>
        <v>0</v>
      </c>
      <c r="M304" s="39">
        <f t="shared" si="62"/>
        <v>0</v>
      </c>
      <c r="N304" s="39">
        <f t="shared" si="63"/>
        <v>0</v>
      </c>
      <c r="O304" s="40">
        <v>13672</v>
      </c>
      <c r="P304" s="41">
        <v>13672</v>
      </c>
      <c r="Q304" s="40"/>
      <c r="R304" s="41"/>
      <c r="S304" s="40">
        <v>10039</v>
      </c>
      <c r="T304" s="41">
        <v>10043</v>
      </c>
      <c r="U304" s="40"/>
      <c r="V304" s="41"/>
      <c r="W304" s="40"/>
      <c r="X304" s="41"/>
      <c r="Y304" s="40"/>
      <c r="Z304" s="41"/>
      <c r="AA304" s="40"/>
      <c r="AB304" s="41"/>
      <c r="AC304" s="40"/>
      <c r="AD304" s="41"/>
      <c r="AE304" s="40"/>
      <c r="AF304" s="41"/>
      <c r="AG304" s="40"/>
      <c r="AH304" s="41"/>
      <c r="AI304" s="40"/>
      <c r="AJ304" s="41"/>
      <c r="AK304" s="40"/>
      <c r="AL304" s="41"/>
      <c r="AM304" s="40"/>
      <c r="AN304" s="41"/>
      <c r="AQ304" s="50" t="e">
        <f>F304*信号概况!#REF!</f>
        <v>#REF!</v>
      </c>
      <c r="AR304" s="50" t="e">
        <f>G304*信号概况!#REF!</f>
        <v>#REF!</v>
      </c>
      <c r="AS304" s="51" t="e">
        <f>I304*信号概况!#REF!</f>
        <v>#REF!</v>
      </c>
      <c r="AT304" s="52" t="e">
        <f>E304*信号概况!#REF!</f>
        <v>#REF!</v>
      </c>
      <c r="AU304" s="52" t="e">
        <f t="shared" si="55"/>
        <v>#REF!</v>
      </c>
      <c r="AV304" s="53" t="e">
        <f>C304*信号概况!#REF!</f>
        <v>#REF!</v>
      </c>
      <c r="AW304" s="55" t="e">
        <f>F304*信号概况!#REF!</f>
        <v>#REF!</v>
      </c>
      <c r="AX304" s="56" t="e">
        <f t="shared" si="67"/>
        <v>#REF!</v>
      </c>
      <c r="AY304" s="53" t="e">
        <f>E304*信号概况!#REF!</f>
        <v>#REF!</v>
      </c>
      <c r="AZ304" s="55" t="e">
        <f>G304*信号概况!#REF!</f>
        <v>#REF!</v>
      </c>
      <c r="BA304" s="56" t="e">
        <f t="shared" si="65"/>
        <v>#REF!</v>
      </c>
    </row>
    <row r="305" ht="16.5" spans="1:53">
      <c r="A305" s="25">
        <v>43494</v>
      </c>
      <c r="B305" s="26">
        <f>O305-P305</f>
        <v>0</v>
      </c>
      <c r="C305" s="26">
        <f>Q305-R305</f>
        <v>0</v>
      </c>
      <c r="D305" s="26">
        <f>S305-T305</f>
        <v>-3</v>
      </c>
      <c r="E305" s="26">
        <f>U305-V305</f>
        <v>0</v>
      </c>
      <c r="F305" s="26">
        <f>W305-X305</f>
        <v>0</v>
      </c>
      <c r="G305" s="26">
        <f>Y305-Z305</f>
        <v>0</v>
      </c>
      <c r="H305" s="26">
        <f>AA305-AB305</f>
        <v>0</v>
      </c>
      <c r="I305" s="26">
        <f t="shared" ref="I305:I308" si="70">AC305-AD305</f>
        <v>0</v>
      </c>
      <c r="J305" s="26">
        <f t="shared" si="69"/>
        <v>0</v>
      </c>
      <c r="K305" s="26">
        <f t="shared" si="60"/>
        <v>0</v>
      </c>
      <c r="L305" s="36">
        <f t="shared" si="61"/>
        <v>0</v>
      </c>
      <c r="M305" s="36">
        <f t="shared" si="62"/>
        <v>0</v>
      </c>
      <c r="N305" s="36">
        <f t="shared" si="63"/>
        <v>0</v>
      </c>
      <c r="O305" s="37">
        <v>13672</v>
      </c>
      <c r="P305" s="38">
        <v>13672</v>
      </c>
      <c r="Q305" s="37"/>
      <c r="R305" s="38"/>
      <c r="S305" s="37">
        <v>10087</v>
      </c>
      <c r="T305" s="38">
        <v>10090</v>
      </c>
      <c r="U305" s="37"/>
      <c r="V305" s="38"/>
      <c r="W305" s="37"/>
      <c r="X305" s="38"/>
      <c r="Y305" s="37"/>
      <c r="Z305" s="38"/>
      <c r="AA305" s="37">
        <v>5000</v>
      </c>
      <c r="AB305" s="38">
        <v>5000</v>
      </c>
      <c r="AC305" s="37"/>
      <c r="AD305" s="38"/>
      <c r="AE305" s="37"/>
      <c r="AF305" s="38"/>
      <c r="AG305" s="37"/>
      <c r="AH305" s="38"/>
      <c r="AI305" s="37"/>
      <c r="AJ305" s="38"/>
      <c r="AK305" s="37"/>
      <c r="AL305" s="38"/>
      <c r="AM305" s="37"/>
      <c r="AN305" s="38"/>
      <c r="AQ305" s="50" t="e">
        <f>F305*信号概况!#REF!</f>
        <v>#REF!</v>
      </c>
      <c r="AR305" s="50" t="e">
        <f>G305*信号概况!#REF!</f>
        <v>#REF!</v>
      </c>
      <c r="AS305" s="51" t="e">
        <f>I305*信号概况!#REF!</f>
        <v>#REF!</v>
      </c>
      <c r="AT305" s="52" t="e">
        <f>E305*信号概况!#REF!</f>
        <v>#REF!</v>
      </c>
      <c r="AU305" s="52" t="e">
        <f t="shared" si="55"/>
        <v>#REF!</v>
      </c>
      <c r="AV305" s="53" t="e">
        <f>C305*信号概况!#REF!</f>
        <v>#REF!</v>
      </c>
      <c r="AW305" s="55" t="e">
        <f>F305*信号概况!#REF!</f>
        <v>#REF!</v>
      </c>
      <c r="AX305" s="56" t="e">
        <f t="shared" si="67"/>
        <v>#REF!</v>
      </c>
      <c r="AY305" s="53" t="e">
        <f>E305*信号概况!#REF!</f>
        <v>#REF!</v>
      </c>
      <c r="AZ305" s="55" t="e">
        <f>G305*信号概况!#REF!</f>
        <v>#REF!</v>
      </c>
      <c r="BA305" s="56" t="e">
        <f t="shared" si="65"/>
        <v>#REF!</v>
      </c>
    </row>
    <row r="306" s="22" customFormat="1" ht="16.5" spans="1:53">
      <c r="A306" s="27">
        <v>43495</v>
      </c>
      <c r="B306" s="28">
        <f>O306-P306</f>
        <v>0</v>
      </c>
      <c r="C306" s="28">
        <f>Q306-R306</f>
        <v>0</v>
      </c>
      <c r="D306" s="28">
        <f>S306-T306</f>
        <v>1</v>
      </c>
      <c r="E306" s="28">
        <f>U306-V306</f>
        <v>0</v>
      </c>
      <c r="F306" s="28">
        <f>W306-X306</f>
        <v>0</v>
      </c>
      <c r="G306" s="28">
        <f>Y306-Z306</f>
        <v>0</v>
      </c>
      <c r="H306" s="28">
        <f>AA306-AB306</f>
        <v>0</v>
      </c>
      <c r="I306" s="28">
        <f t="shared" si="70"/>
        <v>0</v>
      </c>
      <c r="J306" s="28">
        <f t="shared" si="69"/>
        <v>0</v>
      </c>
      <c r="K306" s="28">
        <f t="shared" si="60"/>
        <v>0</v>
      </c>
      <c r="L306" s="39">
        <f t="shared" si="61"/>
        <v>0</v>
      </c>
      <c r="M306" s="39">
        <f t="shared" si="62"/>
        <v>0</v>
      </c>
      <c r="N306" s="39">
        <f t="shared" si="63"/>
        <v>0</v>
      </c>
      <c r="O306" s="40">
        <v>13779</v>
      </c>
      <c r="P306" s="41">
        <v>13779</v>
      </c>
      <c r="Q306" s="40"/>
      <c r="R306" s="41"/>
      <c r="S306" s="40">
        <v>10163</v>
      </c>
      <c r="T306" s="41">
        <v>10162</v>
      </c>
      <c r="U306" s="40"/>
      <c r="V306" s="41"/>
      <c r="W306" s="40"/>
      <c r="X306" s="41"/>
      <c r="Y306" s="40"/>
      <c r="Z306" s="41"/>
      <c r="AA306" s="40">
        <v>5003</v>
      </c>
      <c r="AB306" s="41">
        <v>5003</v>
      </c>
      <c r="AC306" s="40"/>
      <c r="AD306" s="41"/>
      <c r="AE306" s="40"/>
      <c r="AF306" s="41"/>
      <c r="AG306" s="40"/>
      <c r="AH306" s="41"/>
      <c r="AI306" s="40"/>
      <c r="AJ306" s="41"/>
      <c r="AK306" s="40"/>
      <c r="AL306" s="41"/>
      <c r="AM306" s="40"/>
      <c r="AN306" s="41"/>
      <c r="AQ306" s="50" t="e">
        <f>F306*信号概况!#REF!</f>
        <v>#REF!</v>
      </c>
      <c r="AR306" s="50" t="e">
        <f>G306*信号概况!#REF!</f>
        <v>#REF!</v>
      </c>
      <c r="AS306" s="51" t="e">
        <f>I306*信号概况!#REF!</f>
        <v>#REF!</v>
      </c>
      <c r="AT306" s="52" t="e">
        <f>E306*信号概况!#REF!</f>
        <v>#REF!</v>
      </c>
      <c r="AU306" s="52" t="e">
        <f t="shared" si="55"/>
        <v>#REF!</v>
      </c>
      <c r="AV306" s="53" t="e">
        <f>C306*信号概况!#REF!</f>
        <v>#REF!</v>
      </c>
      <c r="AW306" s="55" t="e">
        <f>F306*信号概况!#REF!</f>
        <v>#REF!</v>
      </c>
      <c r="AX306" s="56" t="e">
        <f t="shared" si="67"/>
        <v>#REF!</v>
      </c>
      <c r="AY306" s="53" t="e">
        <f>E306*信号概况!#REF!</f>
        <v>#REF!</v>
      </c>
      <c r="AZ306" s="55" t="e">
        <f>G306*信号概况!#REF!</f>
        <v>#REF!</v>
      </c>
      <c r="BA306" s="56" t="e">
        <f t="shared" si="65"/>
        <v>#REF!</v>
      </c>
    </row>
    <row r="307" ht="16.5" spans="1:53">
      <c r="A307" s="25">
        <v>43496</v>
      </c>
      <c r="B307" s="26">
        <f>O307-P307</f>
        <v>-30</v>
      </c>
      <c r="C307" s="26">
        <f>Q307-R307</f>
        <v>0</v>
      </c>
      <c r="D307" s="26">
        <f>S307-T307</f>
        <v>-34</v>
      </c>
      <c r="E307" s="26"/>
      <c r="F307" s="26"/>
      <c r="G307" s="26"/>
      <c r="H307" s="26">
        <f>AA307-AB307</f>
        <v>0</v>
      </c>
      <c r="I307" s="26">
        <f t="shared" si="70"/>
        <v>0</v>
      </c>
      <c r="J307" s="26"/>
      <c r="K307" s="26">
        <f t="shared" si="60"/>
        <v>0</v>
      </c>
      <c r="L307" s="36">
        <f t="shared" si="61"/>
        <v>0</v>
      </c>
      <c r="M307" s="36">
        <f t="shared" si="62"/>
        <v>0</v>
      </c>
      <c r="N307" s="36">
        <f t="shared" si="63"/>
        <v>0</v>
      </c>
      <c r="O307" s="37">
        <v>13835</v>
      </c>
      <c r="P307" s="38">
        <v>13865</v>
      </c>
      <c r="Q307" s="37"/>
      <c r="R307" s="38"/>
      <c r="S307" s="37">
        <v>10380</v>
      </c>
      <c r="T307" s="38">
        <v>10414</v>
      </c>
      <c r="U307" s="37"/>
      <c r="V307" s="38"/>
      <c r="W307" s="37"/>
      <c r="X307" s="38"/>
      <c r="Y307" s="37"/>
      <c r="Z307" s="38"/>
      <c r="AA307" s="37">
        <v>5009</v>
      </c>
      <c r="AB307" s="38">
        <v>5009</v>
      </c>
      <c r="AC307" s="37"/>
      <c r="AD307" s="38"/>
      <c r="AE307" s="37"/>
      <c r="AF307" s="38"/>
      <c r="AG307" s="37"/>
      <c r="AH307" s="38"/>
      <c r="AI307" s="37"/>
      <c r="AJ307" s="38"/>
      <c r="AK307" s="37"/>
      <c r="AL307" s="38"/>
      <c r="AM307" s="37"/>
      <c r="AN307" s="38"/>
      <c r="AQ307" s="50" t="e">
        <f>F307*信号概况!#REF!</f>
        <v>#REF!</v>
      </c>
      <c r="AR307" s="50" t="e">
        <f>G307*信号概况!#REF!</f>
        <v>#REF!</v>
      </c>
      <c r="AS307" s="51" t="e">
        <f>I307*信号概况!#REF!</f>
        <v>#REF!</v>
      </c>
      <c r="AT307" s="52" t="e">
        <f>E307*信号概况!#REF!</f>
        <v>#REF!</v>
      </c>
      <c r="AU307" s="52" t="e">
        <f t="shared" si="55"/>
        <v>#REF!</v>
      </c>
      <c r="AV307" s="53" t="e">
        <f>C307*信号概况!#REF!</f>
        <v>#REF!</v>
      </c>
      <c r="AW307" s="55" t="e">
        <f>F307*信号概况!#REF!</f>
        <v>#REF!</v>
      </c>
      <c r="AX307" s="56" t="e">
        <f t="shared" si="67"/>
        <v>#REF!</v>
      </c>
      <c r="AY307" s="53" t="e">
        <f>E307*信号概况!#REF!</f>
        <v>#REF!</v>
      </c>
      <c r="AZ307" s="55" t="e">
        <f>G307*信号概况!#REF!</f>
        <v>#REF!</v>
      </c>
      <c r="BA307" s="56" t="e">
        <f t="shared" si="65"/>
        <v>#REF!</v>
      </c>
    </row>
    <row r="308" s="22" customFormat="1" ht="16.5" spans="1:53">
      <c r="A308" s="27">
        <v>43497</v>
      </c>
      <c r="B308" s="28">
        <f>O308-P308</f>
        <v>0</v>
      </c>
      <c r="C308" s="28">
        <f>Q308-R308</f>
        <v>0</v>
      </c>
      <c r="D308" s="28">
        <f>S308-T308</f>
        <v>-22</v>
      </c>
      <c r="E308" s="28"/>
      <c r="F308" s="28"/>
      <c r="G308" s="28"/>
      <c r="H308" s="28"/>
      <c r="I308" s="28">
        <f t="shared" si="70"/>
        <v>0</v>
      </c>
      <c r="J308" s="28"/>
      <c r="K308" s="28">
        <f t="shared" si="60"/>
        <v>0</v>
      </c>
      <c r="L308" s="39">
        <f t="shared" si="61"/>
        <v>0</v>
      </c>
      <c r="M308" s="39">
        <f t="shared" si="62"/>
        <v>0</v>
      </c>
      <c r="N308" s="39">
        <f t="shared" si="63"/>
        <v>0</v>
      </c>
      <c r="O308" s="40"/>
      <c r="P308" s="41"/>
      <c r="Q308" s="40"/>
      <c r="R308" s="41"/>
      <c r="S308" s="40">
        <v>10458</v>
      </c>
      <c r="T308" s="41">
        <v>10480</v>
      </c>
      <c r="U308" s="40"/>
      <c r="V308" s="41"/>
      <c r="W308" s="40"/>
      <c r="X308" s="41"/>
      <c r="Y308" s="40"/>
      <c r="Z308" s="41"/>
      <c r="AA308" s="40"/>
      <c r="AB308" s="41"/>
      <c r="AC308" s="40"/>
      <c r="AD308" s="41"/>
      <c r="AE308" s="40"/>
      <c r="AF308" s="41"/>
      <c r="AG308" s="40"/>
      <c r="AH308" s="41"/>
      <c r="AI308" s="40"/>
      <c r="AJ308" s="41"/>
      <c r="AK308" s="40"/>
      <c r="AL308" s="41"/>
      <c r="AM308" s="40"/>
      <c r="AN308" s="41"/>
      <c r="AQ308" s="50" t="e">
        <f>F308*信号概况!#REF!</f>
        <v>#REF!</v>
      </c>
      <c r="AR308" s="50" t="e">
        <f>G308*信号概况!#REF!</f>
        <v>#REF!</v>
      </c>
      <c r="AS308" s="51" t="e">
        <f>I308*信号概况!#REF!</f>
        <v>#REF!</v>
      </c>
      <c r="AT308" s="52" t="e">
        <f>E308*信号概况!#REF!</f>
        <v>#REF!</v>
      </c>
      <c r="AU308" s="52" t="e">
        <f t="shared" si="55"/>
        <v>#REF!</v>
      </c>
      <c r="AV308" s="53" t="e">
        <f>C308*信号概况!#REF!</f>
        <v>#REF!</v>
      </c>
      <c r="AW308" s="55" t="e">
        <f>F308*信号概况!#REF!</f>
        <v>#REF!</v>
      </c>
      <c r="AX308" s="56" t="e">
        <f t="shared" si="67"/>
        <v>#REF!</v>
      </c>
      <c r="AY308" s="53" t="e">
        <f>E308*信号概况!#REF!</f>
        <v>#REF!</v>
      </c>
      <c r="AZ308" s="55" t="e">
        <f>G308*信号概况!#REF!</f>
        <v>#REF!</v>
      </c>
      <c r="BA308" s="56" t="e">
        <f t="shared" si="65"/>
        <v>#REF!</v>
      </c>
    </row>
    <row r="309" ht="16.5" spans="1:53">
      <c r="A309" s="25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36"/>
      <c r="M309" s="36"/>
      <c r="N309" s="36"/>
      <c r="O309" s="37"/>
      <c r="P309" s="38"/>
      <c r="Q309" s="37"/>
      <c r="R309" s="38"/>
      <c r="S309" s="37"/>
      <c r="T309" s="38"/>
      <c r="U309" s="37"/>
      <c r="V309" s="38"/>
      <c r="W309" s="37"/>
      <c r="X309" s="38"/>
      <c r="Y309" s="37"/>
      <c r="Z309" s="38"/>
      <c r="AA309" s="37"/>
      <c r="AB309" s="38"/>
      <c r="AC309" s="37"/>
      <c r="AD309" s="38"/>
      <c r="AE309" s="37"/>
      <c r="AF309" s="38"/>
      <c r="AG309" s="37"/>
      <c r="AH309" s="38"/>
      <c r="AI309" s="37"/>
      <c r="AJ309" s="38"/>
      <c r="AK309" s="37"/>
      <c r="AL309" s="38"/>
      <c r="AM309" s="37"/>
      <c r="AN309" s="38"/>
      <c r="AQ309" s="50"/>
      <c r="AR309" s="50"/>
      <c r="AS309" s="51"/>
      <c r="AT309" s="52"/>
      <c r="AU309" s="52"/>
      <c r="AV309" s="53"/>
      <c r="AW309" s="55"/>
      <c r="AX309" s="56"/>
      <c r="AY309" s="53"/>
      <c r="AZ309" s="55"/>
      <c r="BA309" s="56"/>
    </row>
    <row r="310" s="22" customFormat="1" ht="16.5" spans="1:53">
      <c r="A310" s="27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39"/>
      <c r="M310" s="39"/>
      <c r="N310" s="39"/>
      <c r="O310" s="40"/>
      <c r="P310" s="41"/>
      <c r="Q310" s="40"/>
      <c r="R310" s="41"/>
      <c r="S310" s="40"/>
      <c r="T310" s="41"/>
      <c r="U310" s="40"/>
      <c r="V310" s="41"/>
      <c r="W310" s="40"/>
      <c r="X310" s="41"/>
      <c r="Y310" s="40"/>
      <c r="Z310" s="41"/>
      <c r="AA310" s="40"/>
      <c r="AB310" s="41"/>
      <c r="AC310" s="40"/>
      <c r="AD310" s="41"/>
      <c r="AE310" s="40"/>
      <c r="AF310" s="41"/>
      <c r="AG310" s="40"/>
      <c r="AH310" s="41"/>
      <c r="AI310" s="40"/>
      <c r="AJ310" s="41"/>
      <c r="AK310" s="40"/>
      <c r="AL310" s="41"/>
      <c r="AM310" s="40"/>
      <c r="AN310" s="41"/>
      <c r="AQ310" s="50"/>
      <c r="AR310" s="50"/>
      <c r="AS310" s="51"/>
      <c r="AT310" s="52"/>
      <c r="AU310" s="52"/>
      <c r="AV310" s="53"/>
      <c r="AW310" s="55"/>
      <c r="AX310" s="56"/>
      <c r="AY310" s="53"/>
      <c r="AZ310" s="55"/>
      <c r="BA310" s="56"/>
    </row>
    <row r="311" ht="16.5" spans="1:53">
      <c r="A311" s="25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36"/>
      <c r="M311" s="36"/>
      <c r="N311" s="36"/>
      <c r="O311" s="37"/>
      <c r="P311" s="38"/>
      <c r="Q311" s="37"/>
      <c r="R311" s="38"/>
      <c r="S311" s="37"/>
      <c r="T311" s="38"/>
      <c r="U311" s="37"/>
      <c r="V311" s="38"/>
      <c r="W311" s="37"/>
      <c r="X311" s="38"/>
      <c r="Y311" s="37"/>
      <c r="Z311" s="38"/>
      <c r="AA311" s="37"/>
      <c r="AB311" s="38"/>
      <c r="AC311" s="37"/>
      <c r="AD311" s="38"/>
      <c r="AE311" s="37"/>
      <c r="AF311" s="38"/>
      <c r="AG311" s="37"/>
      <c r="AH311" s="38"/>
      <c r="AI311" s="37"/>
      <c r="AJ311" s="38"/>
      <c r="AK311" s="37"/>
      <c r="AL311" s="38"/>
      <c r="AM311" s="37"/>
      <c r="AN311" s="38"/>
      <c r="AQ311" s="50"/>
      <c r="AR311" s="50"/>
      <c r="AS311" s="51"/>
      <c r="AT311" s="52"/>
      <c r="AU311" s="52"/>
      <c r="AV311" s="53"/>
      <c r="AW311" s="55"/>
      <c r="AX311" s="56"/>
      <c r="AY311" s="53"/>
      <c r="AZ311" s="55"/>
      <c r="BA311" s="56"/>
    </row>
    <row r="312" s="22" customFormat="1" ht="16.5" spans="1:53">
      <c r="A312" s="27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39"/>
      <c r="M312" s="39"/>
      <c r="N312" s="39"/>
      <c r="O312" s="40"/>
      <c r="P312" s="41"/>
      <c r="Q312" s="40"/>
      <c r="R312" s="41"/>
      <c r="S312" s="40"/>
      <c r="T312" s="41"/>
      <c r="U312" s="40"/>
      <c r="V312" s="41"/>
      <c r="W312" s="40"/>
      <c r="X312" s="41"/>
      <c r="Y312" s="40"/>
      <c r="Z312" s="41"/>
      <c r="AA312" s="40"/>
      <c r="AB312" s="41"/>
      <c r="AC312" s="40"/>
      <c r="AD312" s="41"/>
      <c r="AE312" s="40"/>
      <c r="AF312" s="41"/>
      <c r="AG312" s="40"/>
      <c r="AH312" s="41"/>
      <c r="AI312" s="40"/>
      <c r="AJ312" s="41"/>
      <c r="AK312" s="40"/>
      <c r="AL312" s="41"/>
      <c r="AM312" s="40"/>
      <c r="AN312" s="41"/>
      <c r="AQ312" s="50"/>
      <c r="AR312" s="50"/>
      <c r="AS312" s="51"/>
      <c r="AT312" s="52"/>
      <c r="AU312" s="52"/>
      <c r="AV312" s="53"/>
      <c r="AW312" s="55"/>
      <c r="AX312" s="56"/>
      <c r="AY312" s="53"/>
      <c r="AZ312" s="55"/>
      <c r="BA312" s="56"/>
    </row>
    <row r="313" ht="16.5" spans="1:53">
      <c r="A313" s="25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36"/>
      <c r="M313" s="36"/>
      <c r="N313" s="36"/>
      <c r="O313" s="37"/>
      <c r="P313" s="38"/>
      <c r="Q313" s="37"/>
      <c r="R313" s="38"/>
      <c r="S313" s="37"/>
      <c r="T313" s="38"/>
      <c r="U313" s="37"/>
      <c r="V313" s="38"/>
      <c r="W313" s="37"/>
      <c r="X313" s="38"/>
      <c r="Y313" s="37"/>
      <c r="Z313" s="38"/>
      <c r="AA313" s="37"/>
      <c r="AB313" s="38"/>
      <c r="AC313" s="37"/>
      <c r="AD313" s="38"/>
      <c r="AE313" s="37"/>
      <c r="AF313" s="38"/>
      <c r="AG313" s="37"/>
      <c r="AH313" s="38"/>
      <c r="AI313" s="37"/>
      <c r="AJ313" s="38"/>
      <c r="AK313" s="37"/>
      <c r="AL313" s="38"/>
      <c r="AM313" s="37"/>
      <c r="AN313" s="38"/>
      <c r="AQ313" s="50"/>
      <c r="AR313" s="50"/>
      <c r="AS313" s="51"/>
      <c r="AT313" s="52"/>
      <c r="AU313" s="52"/>
      <c r="AV313" s="53"/>
      <c r="AW313" s="55"/>
      <c r="AX313" s="56"/>
      <c r="AY313" s="53"/>
      <c r="AZ313" s="55"/>
      <c r="BA313" s="56"/>
    </row>
    <row r="314" s="22" customFormat="1" ht="16.5" spans="1:53">
      <c r="A314" s="27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39"/>
      <c r="M314" s="39"/>
      <c r="N314" s="39"/>
      <c r="O314" s="40"/>
      <c r="P314" s="41"/>
      <c r="Q314" s="40"/>
      <c r="R314" s="41"/>
      <c r="S314" s="40"/>
      <c r="T314" s="41"/>
      <c r="U314" s="40"/>
      <c r="V314" s="41"/>
      <c r="W314" s="40"/>
      <c r="X314" s="41"/>
      <c r="Y314" s="40"/>
      <c r="Z314" s="41"/>
      <c r="AA314" s="40"/>
      <c r="AB314" s="41"/>
      <c r="AC314" s="40"/>
      <c r="AD314" s="41"/>
      <c r="AE314" s="40"/>
      <c r="AF314" s="41"/>
      <c r="AG314" s="40"/>
      <c r="AH314" s="41"/>
      <c r="AI314" s="40"/>
      <c r="AJ314" s="41"/>
      <c r="AK314" s="40"/>
      <c r="AL314" s="41"/>
      <c r="AM314" s="40"/>
      <c r="AN314" s="41"/>
      <c r="AQ314" s="50"/>
      <c r="AR314" s="50"/>
      <c r="AS314" s="51"/>
      <c r="AT314" s="52"/>
      <c r="AU314" s="52"/>
      <c r="AV314" s="53"/>
      <c r="AW314" s="55"/>
      <c r="AX314" s="56"/>
      <c r="AY314" s="53"/>
      <c r="AZ314" s="55"/>
      <c r="BA314" s="56"/>
    </row>
    <row r="315" ht="16.5" spans="1:53">
      <c r="A315" s="25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36"/>
      <c r="M315" s="36"/>
      <c r="N315" s="36"/>
      <c r="O315" s="37"/>
      <c r="P315" s="38"/>
      <c r="Q315" s="37"/>
      <c r="R315" s="38"/>
      <c r="S315" s="37"/>
      <c r="T315" s="38"/>
      <c r="U315" s="37"/>
      <c r="V315" s="38"/>
      <c r="W315" s="37"/>
      <c r="X315" s="38"/>
      <c r="Y315" s="37"/>
      <c r="Z315" s="38"/>
      <c r="AA315" s="37"/>
      <c r="AB315" s="38"/>
      <c r="AC315" s="37"/>
      <c r="AD315" s="38"/>
      <c r="AE315" s="37"/>
      <c r="AF315" s="38"/>
      <c r="AG315" s="37"/>
      <c r="AH315" s="38"/>
      <c r="AI315" s="37"/>
      <c r="AJ315" s="38"/>
      <c r="AK315" s="37"/>
      <c r="AL315" s="38"/>
      <c r="AM315" s="37"/>
      <c r="AN315" s="38"/>
      <c r="AQ315" s="50"/>
      <c r="AR315" s="50"/>
      <c r="AS315" s="51"/>
      <c r="AT315" s="52"/>
      <c r="AU315" s="52"/>
      <c r="AV315" s="53"/>
      <c r="AW315" s="55"/>
      <c r="AX315" s="56"/>
      <c r="AY315" s="53"/>
      <c r="AZ315" s="55"/>
      <c r="BA315" s="56"/>
    </row>
    <row r="316" s="22" customFormat="1" ht="16.5" spans="1:53">
      <c r="A316" s="27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39"/>
      <c r="M316" s="39"/>
      <c r="N316" s="39"/>
      <c r="O316" s="40"/>
      <c r="P316" s="41"/>
      <c r="Q316" s="40"/>
      <c r="R316" s="41"/>
      <c r="S316" s="40"/>
      <c r="T316" s="41"/>
      <c r="U316" s="40"/>
      <c r="V316" s="41"/>
      <c r="W316" s="40"/>
      <c r="X316" s="41"/>
      <c r="Y316" s="40"/>
      <c r="Z316" s="41"/>
      <c r="AA316" s="40"/>
      <c r="AB316" s="41"/>
      <c r="AC316" s="40"/>
      <c r="AD316" s="41"/>
      <c r="AE316" s="40"/>
      <c r="AF316" s="41"/>
      <c r="AG316" s="40"/>
      <c r="AH316" s="41"/>
      <c r="AI316" s="40"/>
      <c r="AJ316" s="41"/>
      <c r="AK316" s="40"/>
      <c r="AL316" s="41"/>
      <c r="AM316" s="40"/>
      <c r="AN316" s="41"/>
      <c r="AQ316" s="50"/>
      <c r="AR316" s="50"/>
      <c r="AS316" s="51"/>
      <c r="AT316" s="52"/>
      <c r="AU316" s="52"/>
      <c r="AV316" s="53"/>
      <c r="AW316" s="55"/>
      <c r="AX316" s="56"/>
      <c r="AY316" s="53"/>
      <c r="AZ316" s="55"/>
      <c r="BA316" s="56"/>
    </row>
    <row r="317" ht="16.5" spans="1:53">
      <c r="A317" s="25"/>
      <c r="B317" s="26"/>
      <c r="C317" s="26"/>
      <c r="D317" s="26"/>
      <c r="E317" s="29"/>
      <c r="F317" s="26"/>
      <c r="G317" s="26"/>
      <c r="H317" s="26"/>
      <c r="I317" s="26"/>
      <c r="J317" s="26"/>
      <c r="K317" s="26"/>
      <c r="L317" s="36"/>
      <c r="M317" s="36"/>
      <c r="N317" s="36"/>
      <c r="O317" s="37"/>
      <c r="P317" s="38"/>
      <c r="Q317" s="37"/>
      <c r="R317" s="38"/>
      <c r="S317" s="37"/>
      <c r="T317" s="38"/>
      <c r="U317" s="37"/>
      <c r="V317" s="38"/>
      <c r="W317" s="37"/>
      <c r="X317" s="38"/>
      <c r="Y317" s="37"/>
      <c r="Z317" s="38"/>
      <c r="AA317" s="37"/>
      <c r="AB317" s="38"/>
      <c r="AC317" s="37"/>
      <c r="AD317" s="38"/>
      <c r="AE317" s="37"/>
      <c r="AF317" s="38"/>
      <c r="AG317" s="37"/>
      <c r="AH317" s="38"/>
      <c r="AI317" s="37"/>
      <c r="AJ317" s="38"/>
      <c r="AK317" s="37"/>
      <c r="AL317" s="38"/>
      <c r="AM317" s="37"/>
      <c r="AN317" s="38"/>
      <c r="AQ317" s="50"/>
      <c r="AR317" s="50"/>
      <c r="AS317" s="51"/>
      <c r="AT317" s="52"/>
      <c r="AU317" s="52"/>
      <c r="AV317" s="53"/>
      <c r="AW317" s="55"/>
      <c r="AX317" s="56"/>
      <c r="AY317" s="53"/>
      <c r="AZ317" s="55"/>
      <c r="BA317" s="56"/>
    </row>
    <row r="318" s="22" customFormat="1" ht="16.5" spans="1:53">
      <c r="A318" s="27"/>
      <c r="B318" s="28"/>
      <c r="C318" s="28"/>
      <c r="D318" s="28"/>
      <c r="E318" s="30"/>
      <c r="F318" s="28"/>
      <c r="G318" s="28"/>
      <c r="H318" s="28"/>
      <c r="I318" s="28"/>
      <c r="J318" s="28"/>
      <c r="K318" s="28"/>
      <c r="L318" s="39"/>
      <c r="M318" s="39"/>
      <c r="N318" s="39"/>
      <c r="O318" s="40"/>
      <c r="P318" s="41"/>
      <c r="Q318" s="40"/>
      <c r="R318" s="41"/>
      <c r="S318" s="40"/>
      <c r="T318" s="41"/>
      <c r="U318" s="40"/>
      <c r="V318" s="41"/>
      <c r="W318" s="40"/>
      <c r="X318" s="41"/>
      <c r="Y318" s="40"/>
      <c r="Z318" s="41"/>
      <c r="AA318" s="40"/>
      <c r="AB318" s="41"/>
      <c r="AC318" s="40"/>
      <c r="AD318" s="41"/>
      <c r="AE318" s="40"/>
      <c r="AF318" s="41"/>
      <c r="AG318" s="40"/>
      <c r="AH318" s="41"/>
      <c r="AI318" s="40"/>
      <c r="AJ318" s="41"/>
      <c r="AK318" s="40"/>
      <c r="AL318" s="41"/>
      <c r="AM318" s="40"/>
      <c r="AN318" s="41"/>
      <c r="AQ318" s="50"/>
      <c r="AR318" s="50"/>
      <c r="AS318" s="51"/>
      <c r="AT318" s="52"/>
      <c r="AU318" s="52"/>
      <c r="AV318" s="53"/>
      <c r="AW318" s="55"/>
      <c r="AX318" s="56"/>
      <c r="AY318" s="53"/>
      <c r="AZ318" s="55"/>
      <c r="BA318" s="56"/>
    </row>
    <row r="319" ht="16.5" spans="1:53">
      <c r="A319" s="25"/>
      <c r="B319" s="26"/>
      <c r="C319" s="26"/>
      <c r="D319" s="26"/>
      <c r="E319" s="29"/>
      <c r="F319" s="26"/>
      <c r="G319" s="26"/>
      <c r="H319" s="26"/>
      <c r="I319" s="26"/>
      <c r="J319" s="26"/>
      <c r="K319" s="26"/>
      <c r="L319" s="36"/>
      <c r="M319" s="36"/>
      <c r="N319" s="36"/>
      <c r="O319" s="37"/>
      <c r="P319" s="38"/>
      <c r="Q319" s="37"/>
      <c r="R319" s="38"/>
      <c r="S319" s="37"/>
      <c r="T319" s="38"/>
      <c r="U319" s="37"/>
      <c r="V319" s="38"/>
      <c r="W319" s="37"/>
      <c r="X319" s="38"/>
      <c r="Y319" s="37"/>
      <c r="Z319" s="38"/>
      <c r="AA319" s="37"/>
      <c r="AB319" s="38"/>
      <c r="AC319" s="37"/>
      <c r="AD319" s="38"/>
      <c r="AE319" s="37"/>
      <c r="AF319" s="38"/>
      <c r="AG319" s="37"/>
      <c r="AH319" s="38"/>
      <c r="AI319" s="37"/>
      <c r="AJ319" s="38"/>
      <c r="AK319" s="37"/>
      <c r="AL319" s="38"/>
      <c r="AM319" s="37"/>
      <c r="AN319" s="38"/>
      <c r="AQ319" s="50"/>
      <c r="AR319" s="50"/>
      <c r="AS319" s="51"/>
      <c r="AT319" s="52"/>
      <c r="AU319" s="52"/>
      <c r="AV319" s="53"/>
      <c r="AW319" s="55"/>
      <c r="AX319" s="56"/>
      <c r="AY319" s="53"/>
      <c r="AZ319" s="55"/>
      <c r="BA319" s="56"/>
    </row>
    <row r="320" s="22" customFormat="1" ht="16.5" spans="1:53">
      <c r="A320" s="27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39"/>
      <c r="M320" s="39"/>
      <c r="N320" s="39"/>
      <c r="O320" s="40"/>
      <c r="P320" s="41"/>
      <c r="Q320" s="40"/>
      <c r="R320" s="41"/>
      <c r="S320" s="40"/>
      <c r="T320" s="41"/>
      <c r="U320" s="40"/>
      <c r="V320" s="41"/>
      <c r="W320" s="40"/>
      <c r="X320" s="41"/>
      <c r="Y320" s="40"/>
      <c r="Z320" s="41"/>
      <c r="AA320" s="40"/>
      <c r="AB320" s="41"/>
      <c r="AC320" s="40"/>
      <c r="AD320" s="41"/>
      <c r="AE320" s="40"/>
      <c r="AF320" s="41"/>
      <c r="AG320" s="40"/>
      <c r="AH320" s="41"/>
      <c r="AI320" s="40"/>
      <c r="AJ320" s="41"/>
      <c r="AK320" s="40"/>
      <c r="AL320" s="41"/>
      <c r="AM320" s="40"/>
      <c r="AN320" s="41"/>
      <c r="AQ320" s="50"/>
      <c r="AR320" s="50"/>
      <c r="AS320" s="51"/>
      <c r="AT320" s="52"/>
      <c r="AU320" s="52"/>
      <c r="AV320" s="53"/>
      <c r="AW320" s="55"/>
      <c r="AX320" s="56"/>
      <c r="AY320" s="53"/>
      <c r="AZ320" s="55"/>
      <c r="BA320" s="56"/>
    </row>
    <row r="321" ht="16.5" spans="1:53">
      <c r="A321" s="25"/>
      <c r="B321" s="26"/>
      <c r="C321" s="26"/>
      <c r="D321" s="26"/>
      <c r="E321" s="29"/>
      <c r="F321" s="26"/>
      <c r="G321" s="26"/>
      <c r="H321" s="26"/>
      <c r="I321" s="26"/>
      <c r="J321" s="26"/>
      <c r="K321" s="26"/>
      <c r="L321" s="36"/>
      <c r="M321" s="36"/>
      <c r="N321" s="36"/>
      <c r="O321" s="37"/>
      <c r="P321" s="38"/>
      <c r="Q321" s="37"/>
      <c r="R321" s="38"/>
      <c r="S321" s="37"/>
      <c r="T321" s="38"/>
      <c r="U321" s="37"/>
      <c r="V321" s="38"/>
      <c r="W321" s="37"/>
      <c r="X321" s="38"/>
      <c r="Y321" s="37"/>
      <c r="Z321" s="38"/>
      <c r="AA321" s="37"/>
      <c r="AB321" s="38"/>
      <c r="AC321" s="37"/>
      <c r="AD321" s="38"/>
      <c r="AE321" s="37"/>
      <c r="AF321" s="38"/>
      <c r="AG321" s="37"/>
      <c r="AH321" s="38"/>
      <c r="AI321" s="37"/>
      <c r="AJ321" s="38"/>
      <c r="AK321" s="37"/>
      <c r="AL321" s="38"/>
      <c r="AM321" s="37"/>
      <c r="AN321" s="38"/>
      <c r="AQ321" s="50"/>
      <c r="AR321" s="50"/>
      <c r="AS321" s="51"/>
      <c r="AT321" s="52"/>
      <c r="AU321" s="52"/>
      <c r="AV321" s="53"/>
      <c r="AW321" s="55"/>
      <c r="AX321" s="56"/>
      <c r="AY321" s="53"/>
      <c r="AZ321" s="55"/>
      <c r="BA321" s="56"/>
    </row>
    <row r="322" s="22" customFormat="1" ht="16.5" spans="1:53">
      <c r="A322" s="27"/>
      <c r="B322" s="28"/>
      <c r="C322" s="28"/>
      <c r="D322" s="28"/>
      <c r="E322" s="30"/>
      <c r="F322" s="28"/>
      <c r="G322" s="28"/>
      <c r="H322" s="28"/>
      <c r="I322" s="28"/>
      <c r="J322" s="28"/>
      <c r="K322" s="28"/>
      <c r="L322" s="39"/>
      <c r="M322" s="39"/>
      <c r="N322" s="39"/>
      <c r="O322" s="40"/>
      <c r="P322" s="41"/>
      <c r="Q322" s="40"/>
      <c r="R322" s="41"/>
      <c r="S322" s="40"/>
      <c r="T322" s="41"/>
      <c r="U322" s="40"/>
      <c r="V322" s="41"/>
      <c r="W322" s="40"/>
      <c r="X322" s="41"/>
      <c r="Y322" s="40"/>
      <c r="Z322" s="41"/>
      <c r="AA322" s="40"/>
      <c r="AB322" s="41"/>
      <c r="AC322" s="40"/>
      <c r="AD322" s="41"/>
      <c r="AE322" s="40"/>
      <c r="AF322" s="41"/>
      <c r="AG322" s="40"/>
      <c r="AH322" s="41"/>
      <c r="AI322" s="40"/>
      <c r="AJ322" s="41"/>
      <c r="AK322" s="40"/>
      <c r="AL322" s="41"/>
      <c r="AM322" s="40"/>
      <c r="AN322" s="41"/>
      <c r="AQ322" s="50"/>
      <c r="AR322" s="50"/>
      <c r="AS322" s="51"/>
      <c r="AT322" s="52"/>
      <c r="AU322" s="52"/>
      <c r="AV322" s="53"/>
      <c r="AW322" s="55"/>
      <c r="AX322" s="56"/>
      <c r="AY322" s="53"/>
      <c r="AZ322" s="55"/>
      <c r="BA322" s="56"/>
    </row>
    <row r="323" ht="16.5" spans="1:53">
      <c r="A323" s="25"/>
      <c r="B323" s="26"/>
      <c r="C323" s="26"/>
      <c r="D323" s="26"/>
      <c r="E323" s="29"/>
      <c r="F323" s="26"/>
      <c r="G323" s="26"/>
      <c r="H323" s="26"/>
      <c r="I323" s="26"/>
      <c r="J323" s="26"/>
      <c r="K323" s="26"/>
      <c r="L323" s="36"/>
      <c r="M323" s="36"/>
      <c r="N323" s="36"/>
      <c r="O323" s="37"/>
      <c r="P323" s="38"/>
      <c r="Q323" s="37"/>
      <c r="R323" s="38"/>
      <c r="S323" s="37"/>
      <c r="T323" s="38"/>
      <c r="U323" s="37"/>
      <c r="V323" s="38"/>
      <c r="W323" s="37"/>
      <c r="X323" s="38"/>
      <c r="Y323" s="37"/>
      <c r="Z323" s="38"/>
      <c r="AA323" s="37"/>
      <c r="AB323" s="38"/>
      <c r="AC323" s="37"/>
      <c r="AD323" s="38"/>
      <c r="AE323" s="37"/>
      <c r="AF323" s="38"/>
      <c r="AG323" s="37"/>
      <c r="AH323" s="38"/>
      <c r="AI323" s="37"/>
      <c r="AJ323" s="38"/>
      <c r="AK323" s="37"/>
      <c r="AL323" s="38"/>
      <c r="AM323" s="37"/>
      <c r="AN323" s="38"/>
      <c r="AQ323" s="50"/>
      <c r="AR323" s="50"/>
      <c r="AS323" s="51"/>
      <c r="AT323" s="52"/>
      <c r="AU323" s="52"/>
      <c r="AV323" s="53"/>
      <c r="AW323" s="55"/>
      <c r="AX323" s="56"/>
      <c r="AY323" s="53"/>
      <c r="AZ323" s="55"/>
      <c r="BA323" s="56"/>
    </row>
    <row r="324" s="22" customFormat="1" ht="16.5" spans="1:53">
      <c r="A324" s="27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39"/>
      <c r="M324" s="39"/>
      <c r="N324" s="39"/>
      <c r="O324" s="40"/>
      <c r="P324" s="41"/>
      <c r="Q324" s="40"/>
      <c r="R324" s="41"/>
      <c r="S324" s="40"/>
      <c r="T324" s="41"/>
      <c r="U324" s="40"/>
      <c r="V324" s="41"/>
      <c r="W324" s="40"/>
      <c r="X324" s="41"/>
      <c r="Y324" s="40"/>
      <c r="Z324" s="41"/>
      <c r="AA324" s="40"/>
      <c r="AB324" s="41"/>
      <c r="AC324" s="40"/>
      <c r="AD324" s="41"/>
      <c r="AE324" s="40"/>
      <c r="AF324" s="41"/>
      <c r="AG324" s="40"/>
      <c r="AH324" s="41"/>
      <c r="AI324" s="40"/>
      <c r="AJ324" s="41"/>
      <c r="AK324" s="40"/>
      <c r="AL324" s="41"/>
      <c r="AM324" s="40"/>
      <c r="AN324" s="41"/>
      <c r="AQ324" s="50"/>
      <c r="AR324" s="50"/>
      <c r="AS324" s="51"/>
      <c r="AT324" s="52"/>
      <c r="AU324" s="52"/>
      <c r="AV324" s="53"/>
      <c r="AW324" s="55"/>
      <c r="AX324" s="56"/>
      <c r="AY324" s="53"/>
      <c r="AZ324" s="55"/>
      <c r="BA324" s="56"/>
    </row>
    <row r="325" ht="16.5" spans="1:53">
      <c r="A325" s="25"/>
      <c r="B325" s="26"/>
      <c r="C325" s="26"/>
      <c r="D325" s="26"/>
      <c r="E325" s="29"/>
      <c r="F325" s="26"/>
      <c r="G325" s="26"/>
      <c r="H325" s="26"/>
      <c r="I325" s="26"/>
      <c r="J325" s="26"/>
      <c r="K325" s="26"/>
      <c r="L325" s="36"/>
      <c r="M325" s="36"/>
      <c r="N325" s="36"/>
      <c r="O325" s="37"/>
      <c r="P325" s="38"/>
      <c r="Q325" s="37"/>
      <c r="R325" s="38"/>
      <c r="S325" s="37"/>
      <c r="T325" s="38"/>
      <c r="U325" s="37"/>
      <c r="V325" s="38"/>
      <c r="W325" s="37"/>
      <c r="X325" s="38"/>
      <c r="Y325" s="37"/>
      <c r="Z325" s="38"/>
      <c r="AA325" s="37"/>
      <c r="AB325" s="38"/>
      <c r="AC325" s="37"/>
      <c r="AD325" s="38"/>
      <c r="AE325" s="37"/>
      <c r="AF325" s="38"/>
      <c r="AG325" s="37"/>
      <c r="AH325" s="38"/>
      <c r="AI325" s="37"/>
      <c r="AJ325" s="38"/>
      <c r="AK325" s="37"/>
      <c r="AL325" s="38"/>
      <c r="AM325" s="37"/>
      <c r="AN325" s="38"/>
      <c r="AQ325" s="50"/>
      <c r="AR325" s="50"/>
      <c r="AS325" s="51"/>
      <c r="AT325" s="52"/>
      <c r="AU325" s="52"/>
      <c r="AV325" s="53"/>
      <c r="AW325" s="55"/>
      <c r="AX325" s="56"/>
      <c r="AY325" s="53"/>
      <c r="AZ325" s="55"/>
      <c r="BA325" s="56"/>
    </row>
    <row r="326" s="22" customFormat="1" ht="16.5" spans="1:53">
      <c r="A326" s="27"/>
      <c r="B326" s="28"/>
      <c r="C326" s="28"/>
      <c r="D326" s="28"/>
      <c r="E326" s="30"/>
      <c r="F326" s="28"/>
      <c r="G326" s="28"/>
      <c r="H326" s="28"/>
      <c r="I326" s="28"/>
      <c r="J326" s="28"/>
      <c r="K326" s="28"/>
      <c r="L326" s="39"/>
      <c r="M326" s="39"/>
      <c r="N326" s="39"/>
      <c r="O326" s="40"/>
      <c r="P326" s="41"/>
      <c r="Q326" s="40"/>
      <c r="R326" s="41"/>
      <c r="S326" s="40"/>
      <c r="T326" s="41"/>
      <c r="U326" s="40"/>
      <c r="V326" s="41"/>
      <c r="W326" s="40"/>
      <c r="X326" s="41"/>
      <c r="Y326" s="40"/>
      <c r="Z326" s="41"/>
      <c r="AA326" s="40"/>
      <c r="AB326" s="41"/>
      <c r="AC326" s="40"/>
      <c r="AD326" s="41"/>
      <c r="AE326" s="40"/>
      <c r="AF326" s="41"/>
      <c r="AG326" s="40"/>
      <c r="AH326" s="41"/>
      <c r="AI326" s="40"/>
      <c r="AJ326" s="41"/>
      <c r="AK326" s="40"/>
      <c r="AL326" s="41"/>
      <c r="AM326" s="40"/>
      <c r="AN326" s="41"/>
      <c r="AQ326" s="50"/>
      <c r="AR326" s="50"/>
      <c r="AS326" s="51"/>
      <c r="AT326" s="52"/>
      <c r="AU326" s="52"/>
      <c r="AV326" s="53"/>
      <c r="AW326" s="55"/>
      <c r="AX326" s="56"/>
      <c r="AY326" s="53"/>
      <c r="AZ326" s="55"/>
      <c r="BA326" s="56"/>
    </row>
    <row r="327" ht="16.5" spans="1:53">
      <c r="A327" s="25"/>
      <c r="B327" s="26"/>
      <c r="C327" s="26"/>
      <c r="D327" s="26"/>
      <c r="E327" s="29"/>
      <c r="F327" s="26"/>
      <c r="G327" s="26"/>
      <c r="H327" s="26"/>
      <c r="I327" s="26"/>
      <c r="J327" s="26"/>
      <c r="K327" s="26"/>
      <c r="L327" s="36"/>
      <c r="M327" s="36"/>
      <c r="N327" s="36"/>
      <c r="O327" s="37"/>
      <c r="P327" s="38"/>
      <c r="Q327" s="37"/>
      <c r="R327" s="38"/>
      <c r="S327" s="37"/>
      <c r="T327" s="38"/>
      <c r="U327" s="37"/>
      <c r="V327" s="38"/>
      <c r="W327" s="37"/>
      <c r="X327" s="38"/>
      <c r="Y327" s="37"/>
      <c r="Z327" s="38"/>
      <c r="AA327" s="37"/>
      <c r="AB327" s="38"/>
      <c r="AC327" s="37"/>
      <c r="AD327" s="38"/>
      <c r="AE327" s="37"/>
      <c r="AF327" s="38"/>
      <c r="AG327" s="37"/>
      <c r="AH327" s="38"/>
      <c r="AI327" s="37"/>
      <c r="AJ327" s="38"/>
      <c r="AK327" s="37"/>
      <c r="AL327" s="38"/>
      <c r="AM327" s="37"/>
      <c r="AN327" s="38"/>
      <c r="AQ327" s="50"/>
      <c r="AR327" s="50"/>
      <c r="AS327" s="51"/>
      <c r="AT327" s="52"/>
      <c r="AU327" s="52"/>
      <c r="AV327" s="53"/>
      <c r="AW327" s="55"/>
      <c r="AX327" s="56"/>
      <c r="AY327" s="53"/>
      <c r="AZ327" s="55"/>
      <c r="BA327" s="56"/>
    </row>
    <row r="328" s="22" customFormat="1" ht="16.5" spans="1:53">
      <c r="A328" s="27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39"/>
      <c r="M328" s="39"/>
      <c r="N328" s="39"/>
      <c r="O328" s="40"/>
      <c r="P328" s="41"/>
      <c r="Q328" s="40"/>
      <c r="R328" s="41"/>
      <c r="S328" s="40"/>
      <c r="T328" s="41"/>
      <c r="U328" s="40"/>
      <c r="V328" s="41"/>
      <c r="W328" s="40"/>
      <c r="X328" s="41"/>
      <c r="Y328" s="40"/>
      <c r="Z328" s="41"/>
      <c r="AA328" s="40"/>
      <c r="AB328" s="41"/>
      <c r="AC328" s="40"/>
      <c r="AD328" s="41"/>
      <c r="AE328" s="40"/>
      <c r="AF328" s="41"/>
      <c r="AG328" s="40"/>
      <c r="AH328" s="41"/>
      <c r="AI328" s="40"/>
      <c r="AJ328" s="41"/>
      <c r="AK328" s="40"/>
      <c r="AL328" s="41"/>
      <c r="AM328" s="40"/>
      <c r="AN328" s="41"/>
      <c r="AQ328" s="50"/>
      <c r="AR328" s="50"/>
      <c r="AS328" s="51"/>
      <c r="AT328" s="52"/>
      <c r="AU328" s="52"/>
      <c r="AV328" s="53"/>
      <c r="AW328" s="55"/>
      <c r="AX328" s="56"/>
      <c r="AY328" s="53"/>
      <c r="AZ328" s="55"/>
      <c r="BA328" s="56"/>
    </row>
    <row r="329" ht="16.5" spans="1:53">
      <c r="A329" s="25"/>
      <c r="B329" s="26"/>
      <c r="C329" s="26"/>
      <c r="D329" s="26"/>
      <c r="E329" s="29"/>
      <c r="F329" s="26"/>
      <c r="G329" s="26"/>
      <c r="H329" s="26"/>
      <c r="I329" s="26"/>
      <c r="J329" s="26"/>
      <c r="K329" s="26"/>
      <c r="L329" s="36"/>
      <c r="M329" s="36"/>
      <c r="N329" s="36"/>
      <c r="O329" s="37"/>
      <c r="P329" s="38"/>
      <c r="Q329" s="37"/>
      <c r="R329" s="38"/>
      <c r="S329" s="37"/>
      <c r="T329" s="38"/>
      <c r="U329" s="37"/>
      <c r="V329" s="38"/>
      <c r="W329" s="37"/>
      <c r="X329" s="38"/>
      <c r="Y329" s="37"/>
      <c r="Z329" s="38"/>
      <c r="AA329" s="37"/>
      <c r="AB329" s="38"/>
      <c r="AC329" s="37"/>
      <c r="AD329" s="38"/>
      <c r="AE329" s="37"/>
      <c r="AF329" s="38"/>
      <c r="AG329" s="37"/>
      <c r="AH329" s="38"/>
      <c r="AI329" s="37"/>
      <c r="AJ329" s="38"/>
      <c r="AK329" s="37"/>
      <c r="AL329" s="38"/>
      <c r="AM329" s="37"/>
      <c r="AN329" s="38"/>
      <c r="AQ329" s="50"/>
      <c r="AR329" s="50"/>
      <c r="AS329" s="51"/>
      <c r="AT329" s="52"/>
      <c r="AU329" s="52"/>
      <c r="AV329" s="53"/>
      <c r="AW329" s="55"/>
      <c r="AX329" s="56"/>
      <c r="AY329" s="53"/>
      <c r="AZ329" s="55"/>
      <c r="BA329" s="56"/>
    </row>
    <row r="330" s="22" customFormat="1" ht="16.5" spans="1:53">
      <c r="A330" s="27"/>
      <c r="B330" s="28"/>
      <c r="C330" s="28"/>
      <c r="D330" s="28"/>
      <c r="E330" s="30"/>
      <c r="F330" s="28"/>
      <c r="G330" s="28"/>
      <c r="H330" s="28"/>
      <c r="I330" s="28"/>
      <c r="J330" s="28"/>
      <c r="K330" s="28"/>
      <c r="L330" s="39"/>
      <c r="M330" s="39"/>
      <c r="N330" s="39"/>
      <c r="O330" s="40"/>
      <c r="P330" s="41"/>
      <c r="Q330" s="40"/>
      <c r="R330" s="41"/>
      <c r="S330" s="40"/>
      <c r="T330" s="41"/>
      <c r="U330" s="40"/>
      <c r="V330" s="41"/>
      <c r="W330" s="40"/>
      <c r="X330" s="41"/>
      <c r="Y330" s="40"/>
      <c r="Z330" s="41"/>
      <c r="AA330" s="40"/>
      <c r="AB330" s="41"/>
      <c r="AC330" s="40"/>
      <c r="AD330" s="41"/>
      <c r="AE330" s="40"/>
      <c r="AF330" s="41"/>
      <c r="AG330" s="40"/>
      <c r="AH330" s="41"/>
      <c r="AI330" s="40"/>
      <c r="AJ330" s="41"/>
      <c r="AK330" s="40"/>
      <c r="AL330" s="41"/>
      <c r="AM330" s="40"/>
      <c r="AN330" s="41"/>
      <c r="AQ330" s="50"/>
      <c r="AR330" s="50"/>
      <c r="AS330" s="51"/>
      <c r="AT330" s="52"/>
      <c r="AU330" s="52"/>
      <c r="AV330" s="53"/>
      <c r="AW330" s="55"/>
      <c r="AX330" s="56"/>
      <c r="AY330" s="53"/>
      <c r="AZ330" s="55"/>
      <c r="BA330" s="56"/>
    </row>
    <row r="331" ht="16.5" spans="1:53">
      <c r="A331" s="25"/>
      <c r="B331" s="26"/>
      <c r="C331" s="26"/>
      <c r="D331" s="26"/>
      <c r="E331" s="29"/>
      <c r="F331" s="26"/>
      <c r="G331" s="26"/>
      <c r="H331" s="26"/>
      <c r="I331" s="26"/>
      <c r="J331" s="26"/>
      <c r="K331" s="26"/>
      <c r="L331" s="36"/>
      <c r="M331" s="36"/>
      <c r="N331" s="36"/>
      <c r="O331" s="37"/>
      <c r="P331" s="38"/>
      <c r="Q331" s="37"/>
      <c r="R331" s="38"/>
      <c r="S331" s="37"/>
      <c r="T331" s="38"/>
      <c r="U331" s="37"/>
      <c r="V331" s="38"/>
      <c r="W331" s="37"/>
      <c r="X331" s="38"/>
      <c r="Y331" s="37"/>
      <c r="Z331" s="38"/>
      <c r="AA331" s="37"/>
      <c r="AB331" s="38"/>
      <c r="AC331" s="37"/>
      <c r="AD331" s="38"/>
      <c r="AE331" s="37"/>
      <c r="AF331" s="38"/>
      <c r="AG331" s="37"/>
      <c r="AH331" s="38"/>
      <c r="AI331" s="37"/>
      <c r="AJ331" s="38"/>
      <c r="AK331" s="37"/>
      <c r="AL331" s="38"/>
      <c r="AM331" s="37"/>
      <c r="AN331" s="38"/>
      <c r="AQ331" s="50"/>
      <c r="AR331" s="50"/>
      <c r="AS331" s="51"/>
      <c r="AT331" s="52"/>
      <c r="AU331" s="52"/>
      <c r="AV331" s="53"/>
      <c r="AW331" s="55"/>
      <c r="AX331" s="56"/>
      <c r="AY331" s="53"/>
      <c r="AZ331" s="55"/>
      <c r="BA331" s="56"/>
    </row>
    <row r="332" s="22" customFormat="1" ht="16.5" spans="1:53">
      <c r="A332" s="27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39"/>
      <c r="M332" s="39"/>
      <c r="N332" s="39"/>
      <c r="O332" s="40"/>
      <c r="P332" s="41"/>
      <c r="Q332" s="40"/>
      <c r="R332" s="41"/>
      <c r="S332" s="40"/>
      <c r="T332" s="41"/>
      <c r="U332" s="40"/>
      <c r="V332" s="41"/>
      <c r="W332" s="40"/>
      <c r="X332" s="41"/>
      <c r="Y332" s="40"/>
      <c r="Z332" s="41"/>
      <c r="AA332" s="40"/>
      <c r="AB332" s="41"/>
      <c r="AC332" s="40"/>
      <c r="AD332" s="41"/>
      <c r="AE332" s="40"/>
      <c r="AF332" s="41"/>
      <c r="AG332" s="40"/>
      <c r="AH332" s="41"/>
      <c r="AI332" s="40"/>
      <c r="AJ332" s="41"/>
      <c r="AK332" s="40"/>
      <c r="AL332" s="41"/>
      <c r="AM332" s="40"/>
      <c r="AN332" s="41"/>
      <c r="AQ332" s="50"/>
      <c r="AR332" s="50"/>
      <c r="AS332" s="51"/>
      <c r="AT332" s="52"/>
      <c r="AU332" s="52"/>
      <c r="AV332" s="53"/>
      <c r="AW332" s="55"/>
      <c r="AX332" s="56"/>
      <c r="AY332" s="53"/>
      <c r="AZ332" s="55"/>
      <c r="BA332" s="56"/>
    </row>
    <row r="333" ht="16.5" spans="1:53">
      <c r="A333" s="25"/>
      <c r="B333" s="26"/>
      <c r="C333" s="26"/>
      <c r="D333" s="26"/>
      <c r="E333" s="29"/>
      <c r="F333" s="26"/>
      <c r="G333" s="26"/>
      <c r="H333" s="26"/>
      <c r="I333" s="26"/>
      <c r="J333" s="26"/>
      <c r="K333" s="26"/>
      <c r="L333" s="36"/>
      <c r="M333" s="36"/>
      <c r="N333" s="36"/>
      <c r="O333" s="37"/>
      <c r="P333" s="38"/>
      <c r="Q333" s="37"/>
      <c r="R333" s="38"/>
      <c r="S333" s="37"/>
      <c r="T333" s="38"/>
      <c r="U333" s="37"/>
      <c r="V333" s="38"/>
      <c r="W333" s="37"/>
      <c r="X333" s="38"/>
      <c r="Y333" s="37"/>
      <c r="Z333" s="38"/>
      <c r="AA333" s="37"/>
      <c r="AB333" s="38"/>
      <c r="AC333" s="37"/>
      <c r="AD333" s="38"/>
      <c r="AE333" s="37"/>
      <c r="AF333" s="38"/>
      <c r="AG333" s="37"/>
      <c r="AH333" s="38"/>
      <c r="AI333" s="37"/>
      <c r="AJ333" s="38"/>
      <c r="AK333" s="37"/>
      <c r="AL333" s="38"/>
      <c r="AM333" s="37"/>
      <c r="AN333" s="38"/>
      <c r="AQ333" s="50"/>
      <c r="AR333" s="50"/>
      <c r="AS333" s="51"/>
      <c r="AT333" s="52"/>
      <c r="AU333" s="52"/>
      <c r="AV333" s="53"/>
      <c r="AW333" s="55"/>
      <c r="AX333" s="56"/>
      <c r="AY333" s="53"/>
      <c r="AZ333" s="55"/>
      <c r="BA333" s="56"/>
    </row>
    <row r="334" s="22" customFormat="1" ht="16.5" spans="1:53">
      <c r="A334" s="27"/>
      <c r="B334" s="28"/>
      <c r="C334" s="28"/>
      <c r="D334" s="28"/>
      <c r="E334" s="30"/>
      <c r="F334" s="28"/>
      <c r="G334" s="28"/>
      <c r="H334" s="28"/>
      <c r="I334" s="28"/>
      <c r="J334" s="28"/>
      <c r="K334" s="28"/>
      <c r="L334" s="28"/>
      <c r="M334" s="28"/>
      <c r="N334" s="28"/>
      <c r="O334" s="40"/>
      <c r="P334" s="41"/>
      <c r="Q334" s="40"/>
      <c r="R334" s="41"/>
      <c r="S334" s="40"/>
      <c r="T334" s="41"/>
      <c r="U334" s="40"/>
      <c r="V334" s="41"/>
      <c r="W334" s="40"/>
      <c r="X334" s="41"/>
      <c r="Y334" s="40"/>
      <c r="Z334" s="41"/>
      <c r="AA334" s="40"/>
      <c r="AB334" s="41"/>
      <c r="AC334" s="40"/>
      <c r="AD334" s="41"/>
      <c r="AE334" s="40"/>
      <c r="AF334" s="41"/>
      <c r="AG334" s="40"/>
      <c r="AH334" s="41"/>
      <c r="AI334" s="40"/>
      <c r="AJ334" s="41"/>
      <c r="AK334" s="40"/>
      <c r="AL334" s="41"/>
      <c r="AM334" s="40"/>
      <c r="AN334" s="41"/>
      <c r="AQ334" s="50"/>
      <c r="AR334" s="50"/>
      <c r="AS334" s="51"/>
      <c r="AT334" s="52"/>
      <c r="AU334" s="52"/>
      <c r="AV334" s="53"/>
      <c r="AW334" s="55"/>
      <c r="AX334" s="56"/>
      <c r="AY334" s="53"/>
      <c r="AZ334" s="55"/>
      <c r="BA334" s="56"/>
    </row>
    <row r="335" ht="16.5" spans="1:53">
      <c r="A335" s="25"/>
      <c r="B335" s="26"/>
      <c r="C335" s="26"/>
      <c r="D335" s="26"/>
      <c r="E335" s="29"/>
      <c r="F335" s="26"/>
      <c r="G335" s="26"/>
      <c r="H335" s="26"/>
      <c r="I335" s="26"/>
      <c r="J335" s="26"/>
      <c r="K335" s="26"/>
      <c r="L335" s="26"/>
      <c r="M335" s="26"/>
      <c r="N335" s="26"/>
      <c r="O335" s="37"/>
      <c r="P335" s="38"/>
      <c r="Q335" s="37"/>
      <c r="R335" s="38"/>
      <c r="S335" s="37"/>
      <c r="T335" s="38"/>
      <c r="U335" s="37"/>
      <c r="V335" s="38"/>
      <c r="W335" s="37"/>
      <c r="X335" s="38"/>
      <c r="Y335" s="37"/>
      <c r="Z335" s="38"/>
      <c r="AA335" s="37"/>
      <c r="AB335" s="38"/>
      <c r="AC335" s="37"/>
      <c r="AD335" s="38"/>
      <c r="AE335" s="37"/>
      <c r="AF335" s="38"/>
      <c r="AG335" s="37"/>
      <c r="AH335" s="38"/>
      <c r="AI335" s="37"/>
      <c r="AJ335" s="38"/>
      <c r="AK335" s="37"/>
      <c r="AL335" s="38"/>
      <c r="AM335" s="37"/>
      <c r="AN335" s="38"/>
      <c r="AQ335" s="50"/>
      <c r="AR335" s="50"/>
      <c r="AS335" s="51"/>
      <c r="AT335" s="52"/>
      <c r="AU335" s="52"/>
      <c r="AV335" s="53"/>
      <c r="AW335" s="55"/>
      <c r="AX335" s="56"/>
      <c r="AY335" s="53"/>
      <c r="AZ335" s="55"/>
      <c r="BA335" s="56"/>
    </row>
    <row r="336" s="22" customFormat="1" ht="16.5" spans="1:53">
      <c r="A336" s="27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40"/>
      <c r="P336" s="41"/>
      <c r="Q336" s="40"/>
      <c r="R336" s="41"/>
      <c r="S336" s="40"/>
      <c r="T336" s="41"/>
      <c r="U336" s="40"/>
      <c r="V336" s="41"/>
      <c r="W336" s="40"/>
      <c r="X336" s="41"/>
      <c r="Y336" s="40"/>
      <c r="Z336" s="41"/>
      <c r="AA336" s="40"/>
      <c r="AB336" s="41"/>
      <c r="AC336" s="40"/>
      <c r="AD336" s="41"/>
      <c r="AE336" s="40"/>
      <c r="AF336" s="41"/>
      <c r="AG336" s="40"/>
      <c r="AH336" s="41"/>
      <c r="AI336" s="40"/>
      <c r="AJ336" s="41"/>
      <c r="AK336" s="40"/>
      <c r="AL336" s="41"/>
      <c r="AM336" s="40"/>
      <c r="AN336" s="41"/>
      <c r="AQ336" s="50"/>
      <c r="AR336" s="50"/>
      <c r="AS336" s="51"/>
      <c r="AT336" s="52"/>
      <c r="AU336" s="52"/>
      <c r="AV336" s="53"/>
      <c r="AW336" s="55"/>
      <c r="AX336" s="56"/>
      <c r="AY336" s="53"/>
      <c r="AZ336" s="55"/>
      <c r="BA336" s="56"/>
    </row>
    <row r="337" ht="16.5" spans="1:53">
      <c r="A337" s="25"/>
      <c r="B337" s="26"/>
      <c r="C337" s="26"/>
      <c r="D337" s="26"/>
      <c r="E337" s="29"/>
      <c r="F337" s="26"/>
      <c r="G337" s="26"/>
      <c r="H337" s="26"/>
      <c r="I337" s="26"/>
      <c r="J337" s="26"/>
      <c r="K337" s="26"/>
      <c r="L337" s="26"/>
      <c r="M337" s="26"/>
      <c r="N337" s="26"/>
      <c r="O337" s="37"/>
      <c r="P337" s="38"/>
      <c r="Q337" s="37"/>
      <c r="R337" s="38"/>
      <c r="S337" s="37"/>
      <c r="T337" s="38"/>
      <c r="U337" s="37"/>
      <c r="V337" s="38"/>
      <c r="W337" s="37"/>
      <c r="X337" s="38"/>
      <c r="Y337" s="37"/>
      <c r="Z337" s="38"/>
      <c r="AA337" s="37"/>
      <c r="AB337" s="38"/>
      <c r="AC337" s="37"/>
      <c r="AD337" s="38"/>
      <c r="AE337" s="37"/>
      <c r="AF337" s="38"/>
      <c r="AG337" s="37"/>
      <c r="AH337" s="38"/>
      <c r="AI337" s="37"/>
      <c r="AJ337" s="38"/>
      <c r="AK337" s="37"/>
      <c r="AL337" s="38"/>
      <c r="AM337" s="37"/>
      <c r="AN337" s="38"/>
      <c r="AQ337" s="50"/>
      <c r="AR337" s="50"/>
      <c r="AS337" s="51"/>
      <c r="AT337" s="52"/>
      <c r="AU337" s="52"/>
      <c r="AV337" s="53"/>
      <c r="AW337" s="55"/>
      <c r="AX337" s="56"/>
      <c r="AY337" s="53"/>
      <c r="AZ337" s="55"/>
      <c r="BA337" s="56"/>
    </row>
    <row r="338" s="22" customFormat="1" ht="16.5" spans="1:53">
      <c r="A338" s="27"/>
      <c r="B338" s="28"/>
      <c r="C338" s="28"/>
      <c r="D338" s="28"/>
      <c r="E338" s="30"/>
      <c r="F338" s="28"/>
      <c r="G338" s="28"/>
      <c r="H338" s="28"/>
      <c r="I338" s="28"/>
      <c r="J338" s="28"/>
      <c r="K338" s="28"/>
      <c r="L338" s="28"/>
      <c r="M338" s="28"/>
      <c r="N338" s="28"/>
      <c r="O338" s="40"/>
      <c r="P338" s="41"/>
      <c r="Q338" s="40"/>
      <c r="R338" s="41"/>
      <c r="S338" s="40"/>
      <c r="T338" s="41"/>
      <c r="U338" s="40"/>
      <c r="V338" s="41"/>
      <c r="W338" s="40"/>
      <c r="X338" s="41"/>
      <c r="Y338" s="40"/>
      <c r="Z338" s="41"/>
      <c r="AA338" s="40"/>
      <c r="AB338" s="41"/>
      <c r="AC338" s="40"/>
      <c r="AD338" s="41"/>
      <c r="AE338" s="40"/>
      <c r="AF338" s="41"/>
      <c r="AG338" s="40"/>
      <c r="AH338" s="41"/>
      <c r="AI338" s="40"/>
      <c r="AJ338" s="41"/>
      <c r="AK338" s="40"/>
      <c r="AL338" s="41"/>
      <c r="AM338" s="40"/>
      <c r="AN338" s="41"/>
      <c r="AQ338" s="50"/>
      <c r="AR338" s="50"/>
      <c r="AS338" s="51"/>
      <c r="AT338" s="52"/>
      <c r="AU338" s="52"/>
      <c r="AV338" s="53"/>
      <c r="AW338" s="55"/>
      <c r="AX338" s="56"/>
      <c r="AY338" s="53"/>
      <c r="AZ338" s="55"/>
      <c r="BA338" s="56"/>
    </row>
    <row r="339" ht="16.5" spans="1:53">
      <c r="A339" s="25"/>
      <c r="B339" s="26"/>
      <c r="C339" s="26"/>
      <c r="D339" s="26"/>
      <c r="E339" s="29"/>
      <c r="F339" s="26"/>
      <c r="G339" s="26"/>
      <c r="H339" s="26"/>
      <c r="I339" s="26"/>
      <c r="J339" s="26"/>
      <c r="K339" s="26"/>
      <c r="L339" s="26"/>
      <c r="M339" s="26"/>
      <c r="N339" s="26"/>
      <c r="O339" s="37"/>
      <c r="P339" s="38"/>
      <c r="Q339" s="37"/>
      <c r="R339" s="38"/>
      <c r="S339" s="37"/>
      <c r="T339" s="38"/>
      <c r="U339" s="37"/>
      <c r="V339" s="38"/>
      <c r="W339" s="37"/>
      <c r="X339" s="38"/>
      <c r="Y339" s="37"/>
      <c r="Z339" s="38"/>
      <c r="AA339" s="37"/>
      <c r="AB339" s="38"/>
      <c r="AC339" s="37"/>
      <c r="AD339" s="38"/>
      <c r="AE339" s="37"/>
      <c r="AF339" s="38"/>
      <c r="AG339" s="37"/>
      <c r="AH339" s="38"/>
      <c r="AI339" s="37"/>
      <c r="AJ339" s="38"/>
      <c r="AK339" s="37"/>
      <c r="AL339" s="38"/>
      <c r="AM339" s="37"/>
      <c r="AN339" s="38"/>
      <c r="AQ339" s="50"/>
      <c r="AR339" s="50"/>
      <c r="AS339" s="51"/>
      <c r="AT339" s="52"/>
      <c r="AU339" s="52"/>
      <c r="AV339" s="53"/>
      <c r="AW339" s="55"/>
      <c r="AX339" s="56"/>
      <c r="AY339" s="53"/>
      <c r="AZ339" s="55"/>
      <c r="BA339" s="56"/>
    </row>
    <row r="340" s="22" customFormat="1" ht="16.5" spans="1:53">
      <c r="A340" s="27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40"/>
      <c r="P340" s="41"/>
      <c r="Q340" s="40"/>
      <c r="R340" s="41"/>
      <c r="S340" s="40"/>
      <c r="T340" s="41"/>
      <c r="U340" s="40"/>
      <c r="V340" s="41"/>
      <c r="W340" s="40"/>
      <c r="X340" s="41"/>
      <c r="Y340" s="40"/>
      <c r="Z340" s="41"/>
      <c r="AA340" s="40"/>
      <c r="AB340" s="41"/>
      <c r="AC340" s="40"/>
      <c r="AD340" s="41"/>
      <c r="AE340" s="40"/>
      <c r="AF340" s="41"/>
      <c r="AG340" s="40"/>
      <c r="AH340" s="41"/>
      <c r="AI340" s="40"/>
      <c r="AJ340" s="41"/>
      <c r="AK340" s="40"/>
      <c r="AL340" s="41"/>
      <c r="AM340" s="40"/>
      <c r="AN340" s="41"/>
      <c r="AQ340" s="50"/>
      <c r="AR340" s="50"/>
      <c r="AS340" s="51"/>
      <c r="AT340" s="52"/>
      <c r="AU340" s="52"/>
      <c r="AV340" s="53"/>
      <c r="AW340" s="55"/>
      <c r="AX340" s="56"/>
      <c r="AY340" s="53"/>
      <c r="AZ340" s="55"/>
      <c r="BA340" s="56"/>
    </row>
    <row r="341" ht="16.5" spans="1:53">
      <c r="A341" s="25"/>
      <c r="B341" s="26"/>
      <c r="C341" s="26"/>
      <c r="D341" s="26"/>
      <c r="E341" s="29"/>
      <c r="F341" s="26"/>
      <c r="G341" s="26"/>
      <c r="H341" s="26"/>
      <c r="I341" s="26"/>
      <c r="J341" s="26"/>
      <c r="K341" s="26"/>
      <c r="L341" s="26"/>
      <c r="M341" s="26"/>
      <c r="N341" s="26"/>
      <c r="O341" s="37"/>
      <c r="P341" s="38"/>
      <c r="Q341" s="37"/>
      <c r="R341" s="38"/>
      <c r="S341" s="37"/>
      <c r="T341" s="38"/>
      <c r="U341" s="37"/>
      <c r="V341" s="38"/>
      <c r="W341" s="37"/>
      <c r="X341" s="38"/>
      <c r="Y341" s="37"/>
      <c r="Z341" s="38"/>
      <c r="AA341" s="37"/>
      <c r="AB341" s="38"/>
      <c r="AC341" s="37"/>
      <c r="AD341" s="38"/>
      <c r="AE341" s="37"/>
      <c r="AF341" s="38"/>
      <c r="AG341" s="37"/>
      <c r="AH341" s="38"/>
      <c r="AI341" s="37"/>
      <c r="AJ341" s="38"/>
      <c r="AK341" s="37"/>
      <c r="AL341" s="38"/>
      <c r="AM341" s="37"/>
      <c r="AN341" s="38"/>
      <c r="AQ341" s="50"/>
      <c r="AR341" s="50"/>
      <c r="AS341" s="51"/>
      <c r="AT341" s="52"/>
      <c r="AU341" s="52"/>
      <c r="AV341" s="53"/>
      <c r="AW341" s="55"/>
      <c r="AX341" s="56"/>
      <c r="AY341" s="53"/>
      <c r="AZ341" s="55"/>
      <c r="BA341" s="56"/>
    </row>
    <row r="342" s="22" customFormat="1" ht="16.5" spans="1:53">
      <c r="A342" s="27"/>
      <c r="B342" s="28"/>
      <c r="C342" s="28"/>
      <c r="D342" s="28"/>
      <c r="E342" s="30"/>
      <c r="F342" s="28"/>
      <c r="G342" s="28"/>
      <c r="H342" s="28"/>
      <c r="I342" s="28"/>
      <c r="J342" s="28"/>
      <c r="K342" s="28"/>
      <c r="L342" s="28"/>
      <c r="M342" s="28"/>
      <c r="N342" s="28"/>
      <c r="O342" s="40"/>
      <c r="P342" s="41"/>
      <c r="Q342" s="40"/>
      <c r="R342" s="41"/>
      <c r="S342" s="40"/>
      <c r="T342" s="41"/>
      <c r="U342" s="40"/>
      <c r="V342" s="41"/>
      <c r="W342" s="40"/>
      <c r="X342" s="41"/>
      <c r="Y342" s="40"/>
      <c r="Z342" s="41"/>
      <c r="AA342" s="40"/>
      <c r="AB342" s="41"/>
      <c r="AC342" s="40"/>
      <c r="AD342" s="41"/>
      <c r="AE342" s="40"/>
      <c r="AF342" s="41"/>
      <c r="AG342" s="40"/>
      <c r="AH342" s="41"/>
      <c r="AI342" s="40"/>
      <c r="AJ342" s="41"/>
      <c r="AK342" s="40"/>
      <c r="AL342" s="41"/>
      <c r="AM342" s="40"/>
      <c r="AN342" s="41"/>
      <c r="AQ342" s="50"/>
      <c r="AR342" s="50"/>
      <c r="AS342" s="51"/>
      <c r="AT342" s="52"/>
      <c r="AU342" s="52"/>
      <c r="AV342" s="53"/>
      <c r="AW342" s="55"/>
      <c r="AX342" s="56"/>
      <c r="AY342" s="53"/>
      <c r="AZ342" s="55"/>
      <c r="BA342" s="56"/>
    </row>
    <row r="343" ht="16.5" spans="1:53">
      <c r="A343" s="25"/>
      <c r="B343" s="26"/>
      <c r="C343" s="26"/>
      <c r="D343" s="26"/>
      <c r="E343" s="29"/>
      <c r="F343" s="26"/>
      <c r="G343" s="26"/>
      <c r="H343" s="26"/>
      <c r="I343" s="26"/>
      <c r="J343" s="26"/>
      <c r="K343" s="26"/>
      <c r="L343" s="26"/>
      <c r="M343" s="26"/>
      <c r="N343" s="26"/>
      <c r="O343" s="37"/>
      <c r="P343" s="38"/>
      <c r="Q343" s="37"/>
      <c r="R343" s="38"/>
      <c r="S343" s="37"/>
      <c r="T343" s="38"/>
      <c r="U343" s="37"/>
      <c r="V343" s="38"/>
      <c r="W343" s="37"/>
      <c r="X343" s="38"/>
      <c r="Y343" s="37"/>
      <c r="Z343" s="38"/>
      <c r="AA343" s="37"/>
      <c r="AB343" s="38"/>
      <c r="AC343" s="37"/>
      <c r="AD343" s="38"/>
      <c r="AE343" s="37"/>
      <c r="AF343" s="38"/>
      <c r="AG343" s="37"/>
      <c r="AH343" s="38"/>
      <c r="AI343" s="37"/>
      <c r="AJ343" s="38"/>
      <c r="AK343" s="37"/>
      <c r="AL343" s="38"/>
      <c r="AM343" s="37"/>
      <c r="AN343" s="38"/>
      <c r="AQ343" s="50"/>
      <c r="AR343" s="50"/>
      <c r="AS343" s="51"/>
      <c r="AT343" s="52"/>
      <c r="AU343" s="52"/>
      <c r="AV343" s="53"/>
      <c r="AW343" s="55"/>
      <c r="AX343" s="56"/>
      <c r="AY343" s="53"/>
      <c r="AZ343" s="55"/>
      <c r="BA343" s="56"/>
    </row>
    <row r="344" s="22" customFormat="1" ht="16.5" spans="1:53">
      <c r="A344" s="27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40"/>
      <c r="P344" s="41"/>
      <c r="Q344" s="40"/>
      <c r="R344" s="41"/>
      <c r="S344" s="40"/>
      <c r="T344" s="41"/>
      <c r="U344" s="40"/>
      <c r="V344" s="41"/>
      <c r="W344" s="40"/>
      <c r="X344" s="41"/>
      <c r="Y344" s="40"/>
      <c r="Z344" s="41"/>
      <c r="AA344" s="40"/>
      <c r="AB344" s="41"/>
      <c r="AC344" s="40"/>
      <c r="AD344" s="41"/>
      <c r="AE344" s="40"/>
      <c r="AF344" s="41"/>
      <c r="AG344" s="40"/>
      <c r="AH344" s="41"/>
      <c r="AI344" s="40"/>
      <c r="AJ344" s="41"/>
      <c r="AK344" s="40"/>
      <c r="AL344" s="41"/>
      <c r="AM344" s="40"/>
      <c r="AN344" s="41"/>
      <c r="AQ344" s="50"/>
      <c r="AR344" s="50"/>
      <c r="AS344" s="51"/>
      <c r="AT344" s="52"/>
      <c r="AU344" s="52"/>
      <c r="AV344" s="53"/>
      <c r="AW344" s="55"/>
      <c r="AX344" s="56"/>
      <c r="AY344" s="53"/>
      <c r="AZ344" s="55"/>
      <c r="BA344" s="56"/>
    </row>
    <row r="345" ht="16.5" spans="1:53">
      <c r="A345" s="25"/>
      <c r="B345" s="26"/>
      <c r="C345" s="26"/>
      <c r="D345" s="26"/>
      <c r="E345" s="29"/>
      <c r="F345" s="26"/>
      <c r="G345" s="26"/>
      <c r="H345" s="26"/>
      <c r="I345" s="26"/>
      <c r="J345" s="26"/>
      <c r="K345" s="26"/>
      <c r="L345" s="26"/>
      <c r="M345" s="26"/>
      <c r="N345" s="26"/>
      <c r="O345" s="37"/>
      <c r="P345" s="38"/>
      <c r="Q345" s="37"/>
      <c r="R345" s="38"/>
      <c r="S345" s="37"/>
      <c r="T345" s="38"/>
      <c r="U345" s="37"/>
      <c r="V345" s="38"/>
      <c r="W345" s="37"/>
      <c r="X345" s="38"/>
      <c r="Y345" s="37"/>
      <c r="Z345" s="38"/>
      <c r="AA345" s="37"/>
      <c r="AB345" s="38"/>
      <c r="AC345" s="37"/>
      <c r="AD345" s="38"/>
      <c r="AE345" s="37"/>
      <c r="AF345" s="38"/>
      <c r="AG345" s="37"/>
      <c r="AH345" s="38"/>
      <c r="AI345" s="37"/>
      <c r="AJ345" s="38"/>
      <c r="AK345" s="37"/>
      <c r="AL345" s="38"/>
      <c r="AM345" s="37"/>
      <c r="AN345" s="38"/>
      <c r="AQ345" s="50"/>
      <c r="AR345" s="50"/>
      <c r="AS345" s="51"/>
      <c r="AT345" s="52"/>
      <c r="AU345" s="52"/>
      <c r="AV345" s="53"/>
      <c r="AW345" s="55"/>
      <c r="AX345" s="56"/>
      <c r="AY345" s="53"/>
      <c r="AZ345" s="55"/>
      <c r="BA345" s="56"/>
    </row>
    <row r="346" s="22" customFormat="1" ht="16.5" spans="1:53">
      <c r="A346" s="27"/>
      <c r="B346" s="28"/>
      <c r="C346" s="28"/>
      <c r="D346" s="28"/>
      <c r="E346" s="30"/>
      <c r="F346" s="28"/>
      <c r="G346" s="28"/>
      <c r="H346" s="28"/>
      <c r="I346" s="28"/>
      <c r="J346" s="28"/>
      <c r="K346" s="28"/>
      <c r="L346" s="28"/>
      <c r="M346" s="28"/>
      <c r="N346" s="28"/>
      <c r="O346" s="40"/>
      <c r="P346" s="41"/>
      <c r="Q346" s="40"/>
      <c r="R346" s="41"/>
      <c r="S346" s="40"/>
      <c r="T346" s="41"/>
      <c r="U346" s="40"/>
      <c r="V346" s="41"/>
      <c r="W346" s="40"/>
      <c r="X346" s="41"/>
      <c r="Y346" s="40"/>
      <c r="Z346" s="41"/>
      <c r="AA346" s="40"/>
      <c r="AB346" s="41"/>
      <c r="AC346" s="40"/>
      <c r="AD346" s="41"/>
      <c r="AE346" s="40"/>
      <c r="AF346" s="41"/>
      <c r="AG346" s="40"/>
      <c r="AH346" s="41"/>
      <c r="AI346" s="40"/>
      <c r="AJ346" s="41"/>
      <c r="AK346" s="40"/>
      <c r="AL346" s="41"/>
      <c r="AM346" s="40"/>
      <c r="AN346" s="41"/>
      <c r="AQ346" s="50"/>
      <c r="AR346" s="50"/>
      <c r="AS346" s="51"/>
      <c r="AT346" s="52"/>
      <c r="AU346" s="52"/>
      <c r="AV346" s="53"/>
      <c r="AW346" s="55"/>
      <c r="AX346" s="56"/>
      <c r="AY346" s="53"/>
      <c r="AZ346" s="55"/>
      <c r="BA346" s="56"/>
    </row>
    <row r="347" ht="16.5" spans="1:53">
      <c r="A347" s="25"/>
      <c r="B347" s="26"/>
      <c r="C347" s="26"/>
      <c r="D347" s="26"/>
      <c r="E347" s="29"/>
      <c r="F347" s="26"/>
      <c r="G347" s="26"/>
      <c r="H347" s="26"/>
      <c r="I347" s="26"/>
      <c r="J347" s="26"/>
      <c r="K347" s="26"/>
      <c r="L347" s="26"/>
      <c r="M347" s="26"/>
      <c r="N347" s="26"/>
      <c r="O347" s="37"/>
      <c r="P347" s="38"/>
      <c r="Q347" s="37"/>
      <c r="R347" s="38"/>
      <c r="S347" s="37"/>
      <c r="T347" s="38"/>
      <c r="U347" s="37"/>
      <c r="V347" s="38"/>
      <c r="W347" s="37"/>
      <c r="X347" s="38"/>
      <c r="Y347" s="37"/>
      <c r="Z347" s="38"/>
      <c r="AA347" s="37"/>
      <c r="AB347" s="38"/>
      <c r="AC347" s="37"/>
      <c r="AD347" s="38"/>
      <c r="AE347" s="37"/>
      <c r="AF347" s="38"/>
      <c r="AG347" s="37"/>
      <c r="AH347" s="38"/>
      <c r="AI347" s="37"/>
      <c r="AJ347" s="38"/>
      <c r="AK347" s="37"/>
      <c r="AL347" s="38"/>
      <c r="AM347" s="37"/>
      <c r="AN347" s="38"/>
      <c r="AQ347" s="50"/>
      <c r="AR347" s="50"/>
      <c r="AS347" s="51"/>
      <c r="AT347" s="52"/>
      <c r="AU347" s="52"/>
      <c r="AV347" s="53"/>
      <c r="AW347" s="55"/>
      <c r="AX347" s="56"/>
      <c r="AY347" s="53"/>
      <c r="AZ347" s="55"/>
      <c r="BA347" s="56"/>
    </row>
    <row r="348" s="22" customFormat="1" ht="16.5" spans="1:53">
      <c r="A348" s="27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40"/>
      <c r="P348" s="41"/>
      <c r="Q348" s="40"/>
      <c r="R348" s="41"/>
      <c r="S348" s="40"/>
      <c r="T348" s="41"/>
      <c r="U348" s="40"/>
      <c r="V348" s="41"/>
      <c r="W348" s="40"/>
      <c r="X348" s="41"/>
      <c r="Y348" s="40"/>
      <c r="Z348" s="41"/>
      <c r="AA348" s="40"/>
      <c r="AB348" s="41"/>
      <c r="AC348" s="40"/>
      <c r="AD348" s="41"/>
      <c r="AE348" s="40"/>
      <c r="AF348" s="41"/>
      <c r="AG348" s="40"/>
      <c r="AH348" s="41"/>
      <c r="AI348" s="40"/>
      <c r="AJ348" s="41"/>
      <c r="AK348" s="40"/>
      <c r="AL348" s="41"/>
      <c r="AM348" s="40"/>
      <c r="AN348" s="41"/>
      <c r="AQ348" s="50"/>
      <c r="AR348" s="50"/>
      <c r="AS348" s="51"/>
      <c r="AT348" s="52"/>
      <c r="AU348" s="52"/>
      <c r="AV348" s="53"/>
      <c r="AW348" s="55"/>
      <c r="AX348" s="56"/>
      <c r="AY348" s="53"/>
      <c r="AZ348" s="55"/>
      <c r="BA348" s="56"/>
    </row>
    <row r="349" ht="16.5" spans="1:53">
      <c r="A349" s="25"/>
      <c r="B349" s="26"/>
      <c r="C349" s="26"/>
      <c r="D349" s="26"/>
      <c r="E349" s="29"/>
      <c r="F349" s="26"/>
      <c r="G349" s="26"/>
      <c r="H349" s="26"/>
      <c r="I349" s="26"/>
      <c r="J349" s="26"/>
      <c r="K349" s="26"/>
      <c r="L349" s="26"/>
      <c r="M349" s="26"/>
      <c r="N349" s="26"/>
      <c r="O349" s="37"/>
      <c r="P349" s="38"/>
      <c r="Q349" s="37"/>
      <c r="R349" s="38"/>
      <c r="S349" s="37"/>
      <c r="T349" s="38"/>
      <c r="U349" s="37"/>
      <c r="V349" s="38"/>
      <c r="W349" s="37"/>
      <c r="X349" s="38"/>
      <c r="Y349" s="37"/>
      <c r="Z349" s="38"/>
      <c r="AA349" s="37"/>
      <c r="AB349" s="38"/>
      <c r="AC349" s="37"/>
      <c r="AD349" s="38"/>
      <c r="AE349" s="37"/>
      <c r="AF349" s="38"/>
      <c r="AG349" s="37"/>
      <c r="AH349" s="38"/>
      <c r="AI349" s="37"/>
      <c r="AJ349" s="38"/>
      <c r="AK349" s="37"/>
      <c r="AL349" s="38"/>
      <c r="AM349" s="37"/>
      <c r="AN349" s="38"/>
      <c r="AQ349" s="50"/>
      <c r="AR349" s="50"/>
      <c r="AS349" s="51"/>
      <c r="AT349" s="52"/>
      <c r="AU349" s="52"/>
      <c r="AV349" s="53"/>
      <c r="AW349" s="55"/>
      <c r="AX349" s="56"/>
      <c r="AY349" s="53"/>
      <c r="AZ349" s="55"/>
      <c r="BA349" s="56"/>
    </row>
    <row r="350" s="22" customFormat="1" ht="16.5" spans="1:53">
      <c r="A350" s="27"/>
      <c r="B350" s="28"/>
      <c r="C350" s="28"/>
      <c r="D350" s="28"/>
      <c r="E350" s="30"/>
      <c r="F350" s="28"/>
      <c r="G350" s="28"/>
      <c r="H350" s="28"/>
      <c r="I350" s="28"/>
      <c r="J350" s="28"/>
      <c r="K350" s="28"/>
      <c r="L350" s="28"/>
      <c r="M350" s="28"/>
      <c r="N350" s="28"/>
      <c r="O350" s="40"/>
      <c r="P350" s="41"/>
      <c r="Q350" s="40"/>
      <c r="R350" s="41"/>
      <c r="S350" s="40"/>
      <c r="T350" s="41"/>
      <c r="U350" s="40"/>
      <c r="V350" s="41"/>
      <c r="W350" s="40"/>
      <c r="X350" s="41"/>
      <c r="Y350" s="40"/>
      <c r="Z350" s="41"/>
      <c r="AA350" s="40"/>
      <c r="AB350" s="41"/>
      <c r="AC350" s="40"/>
      <c r="AD350" s="41"/>
      <c r="AE350" s="40"/>
      <c r="AF350" s="41"/>
      <c r="AG350" s="40"/>
      <c r="AH350" s="41"/>
      <c r="AI350" s="40"/>
      <c r="AJ350" s="41"/>
      <c r="AK350" s="40"/>
      <c r="AL350" s="41"/>
      <c r="AM350" s="40"/>
      <c r="AN350" s="41"/>
      <c r="AQ350" s="50"/>
      <c r="AR350" s="50"/>
      <c r="AS350" s="51"/>
      <c r="AT350" s="52"/>
      <c r="AU350" s="52"/>
      <c r="AV350" s="53"/>
      <c r="AW350" s="55"/>
      <c r="AX350" s="56"/>
      <c r="AY350" s="53"/>
      <c r="AZ350" s="55"/>
      <c r="BA350" s="56"/>
    </row>
    <row r="351" ht="16.5" spans="1:53">
      <c r="A351" s="25"/>
      <c r="B351" s="26"/>
      <c r="C351" s="26"/>
      <c r="D351" s="26"/>
      <c r="E351" s="29"/>
      <c r="F351" s="26"/>
      <c r="G351" s="26"/>
      <c r="H351" s="26"/>
      <c r="I351" s="26"/>
      <c r="J351" s="26"/>
      <c r="K351" s="26"/>
      <c r="L351" s="26"/>
      <c r="M351" s="26"/>
      <c r="N351" s="26"/>
      <c r="O351" s="37"/>
      <c r="P351" s="38"/>
      <c r="Q351" s="37"/>
      <c r="R351" s="38"/>
      <c r="S351" s="37"/>
      <c r="T351" s="38"/>
      <c r="U351" s="37"/>
      <c r="V351" s="38"/>
      <c r="W351" s="37"/>
      <c r="X351" s="38"/>
      <c r="Y351" s="37"/>
      <c r="Z351" s="38"/>
      <c r="AA351" s="37"/>
      <c r="AB351" s="38"/>
      <c r="AC351" s="37"/>
      <c r="AD351" s="38"/>
      <c r="AE351" s="37"/>
      <c r="AF351" s="38"/>
      <c r="AG351" s="37"/>
      <c r="AH351" s="38"/>
      <c r="AI351" s="37"/>
      <c r="AJ351" s="38"/>
      <c r="AK351" s="37"/>
      <c r="AL351" s="38"/>
      <c r="AM351" s="37"/>
      <c r="AN351" s="38"/>
      <c r="AQ351" s="50"/>
      <c r="AR351" s="50"/>
      <c r="AS351" s="51"/>
      <c r="AT351" s="52"/>
      <c r="AU351" s="52"/>
      <c r="AV351" s="53"/>
      <c r="AW351" s="55"/>
      <c r="AX351" s="56"/>
      <c r="AY351" s="53"/>
      <c r="AZ351" s="55"/>
      <c r="BA351" s="56"/>
    </row>
    <row r="352" s="22" customFormat="1" ht="16.5" spans="1:53">
      <c r="A352" s="27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40"/>
      <c r="P352" s="41"/>
      <c r="Q352" s="40"/>
      <c r="R352" s="41"/>
      <c r="S352" s="40"/>
      <c r="T352" s="41"/>
      <c r="U352" s="40"/>
      <c r="V352" s="41"/>
      <c r="W352" s="40"/>
      <c r="X352" s="41"/>
      <c r="Y352" s="40"/>
      <c r="Z352" s="41"/>
      <c r="AA352" s="40"/>
      <c r="AB352" s="41"/>
      <c r="AC352" s="40"/>
      <c r="AD352" s="41"/>
      <c r="AE352" s="40"/>
      <c r="AF352" s="41"/>
      <c r="AG352" s="40"/>
      <c r="AH352" s="41"/>
      <c r="AI352" s="40"/>
      <c r="AJ352" s="41"/>
      <c r="AK352" s="40"/>
      <c r="AL352" s="41"/>
      <c r="AM352" s="40"/>
      <c r="AN352" s="41"/>
      <c r="AQ352" s="50"/>
      <c r="AR352" s="50"/>
      <c r="AS352" s="51"/>
      <c r="AT352" s="52"/>
      <c r="AU352" s="52"/>
      <c r="AV352" s="53"/>
      <c r="AW352" s="55"/>
      <c r="AX352" s="56"/>
      <c r="AY352" s="53"/>
      <c r="AZ352" s="55"/>
      <c r="BA352" s="56"/>
    </row>
    <row r="353" ht="16.5" spans="1:53">
      <c r="A353" s="25"/>
      <c r="B353" s="26"/>
      <c r="C353" s="26"/>
      <c r="D353" s="26"/>
      <c r="E353" s="29"/>
      <c r="F353" s="26"/>
      <c r="G353" s="26"/>
      <c r="H353" s="26"/>
      <c r="I353" s="26"/>
      <c r="J353" s="26"/>
      <c r="K353" s="26"/>
      <c r="L353" s="26"/>
      <c r="M353" s="26"/>
      <c r="N353" s="26"/>
      <c r="O353" s="37"/>
      <c r="P353" s="38"/>
      <c r="Q353" s="37"/>
      <c r="R353" s="38"/>
      <c r="S353" s="37"/>
      <c r="T353" s="38"/>
      <c r="U353" s="37"/>
      <c r="V353" s="38"/>
      <c r="W353" s="37"/>
      <c r="X353" s="38"/>
      <c r="Y353" s="37"/>
      <c r="Z353" s="38"/>
      <c r="AA353" s="37"/>
      <c r="AB353" s="38"/>
      <c r="AC353" s="37"/>
      <c r="AD353" s="38"/>
      <c r="AE353" s="37"/>
      <c r="AF353" s="38"/>
      <c r="AG353" s="37"/>
      <c r="AH353" s="38"/>
      <c r="AI353" s="37"/>
      <c r="AJ353" s="38"/>
      <c r="AK353" s="37"/>
      <c r="AL353" s="38"/>
      <c r="AM353" s="37"/>
      <c r="AN353" s="38"/>
      <c r="AQ353" s="50"/>
      <c r="AR353" s="50"/>
      <c r="AS353" s="51"/>
      <c r="AT353" s="52"/>
      <c r="AU353" s="52"/>
      <c r="AV353" s="53"/>
      <c r="AW353" s="55"/>
      <c r="AX353" s="56"/>
      <c r="AY353" s="53"/>
      <c r="AZ353" s="55"/>
      <c r="BA353" s="56"/>
    </row>
    <row r="354" s="22" customFormat="1" ht="16.5" spans="1:53">
      <c r="A354" s="27"/>
      <c r="B354" s="28"/>
      <c r="C354" s="28"/>
      <c r="D354" s="28"/>
      <c r="E354" s="30"/>
      <c r="F354" s="28"/>
      <c r="G354" s="28"/>
      <c r="H354" s="28"/>
      <c r="I354" s="28"/>
      <c r="J354" s="28"/>
      <c r="K354" s="28"/>
      <c r="L354" s="28"/>
      <c r="M354" s="28"/>
      <c r="N354" s="28"/>
      <c r="O354" s="40"/>
      <c r="P354" s="41"/>
      <c r="Q354" s="40"/>
      <c r="R354" s="41"/>
      <c r="S354" s="40"/>
      <c r="T354" s="41"/>
      <c r="U354" s="40"/>
      <c r="V354" s="41"/>
      <c r="W354" s="40"/>
      <c r="X354" s="41"/>
      <c r="Y354" s="40"/>
      <c r="Z354" s="41"/>
      <c r="AA354" s="40"/>
      <c r="AB354" s="41"/>
      <c r="AC354" s="40"/>
      <c r="AD354" s="41"/>
      <c r="AE354" s="40"/>
      <c r="AF354" s="41"/>
      <c r="AG354" s="40"/>
      <c r="AH354" s="41"/>
      <c r="AI354" s="40"/>
      <c r="AJ354" s="41"/>
      <c r="AK354" s="40"/>
      <c r="AL354" s="41"/>
      <c r="AM354" s="40"/>
      <c r="AN354" s="41"/>
      <c r="AQ354" s="50"/>
      <c r="AR354" s="50"/>
      <c r="AS354" s="51"/>
      <c r="AT354" s="52"/>
      <c r="AU354" s="52"/>
      <c r="AV354" s="53"/>
      <c r="AW354" s="55"/>
      <c r="AX354" s="56"/>
      <c r="AY354" s="53"/>
      <c r="AZ354" s="55"/>
      <c r="BA354" s="56"/>
    </row>
    <row r="355" ht="16.5" spans="1:53">
      <c r="A355" s="25"/>
      <c r="B355" s="26"/>
      <c r="C355" s="26"/>
      <c r="D355" s="26"/>
      <c r="E355" s="29"/>
      <c r="F355" s="26"/>
      <c r="G355" s="26"/>
      <c r="H355" s="26"/>
      <c r="I355" s="26"/>
      <c r="J355" s="26"/>
      <c r="K355" s="26"/>
      <c r="L355" s="26"/>
      <c r="M355" s="26"/>
      <c r="N355" s="26"/>
      <c r="O355" s="37"/>
      <c r="P355" s="38"/>
      <c r="Q355" s="37"/>
      <c r="R355" s="38"/>
      <c r="S355" s="37"/>
      <c r="T355" s="38"/>
      <c r="U355" s="37"/>
      <c r="V355" s="38"/>
      <c r="W355" s="37"/>
      <c r="X355" s="38"/>
      <c r="Y355" s="37"/>
      <c r="Z355" s="38"/>
      <c r="AA355" s="37"/>
      <c r="AB355" s="38"/>
      <c r="AC355" s="37"/>
      <c r="AD355" s="38"/>
      <c r="AE355" s="37"/>
      <c r="AF355" s="38"/>
      <c r="AG355" s="37"/>
      <c r="AH355" s="38"/>
      <c r="AI355" s="37"/>
      <c r="AJ355" s="38"/>
      <c r="AK355" s="37"/>
      <c r="AL355" s="38"/>
      <c r="AM355" s="37"/>
      <c r="AN355" s="38"/>
      <c r="AQ355" s="50"/>
      <c r="AR355" s="50"/>
      <c r="AS355" s="51"/>
      <c r="AT355" s="52"/>
      <c r="AU355" s="52"/>
      <c r="AV355" s="53"/>
      <c r="AW355" s="55"/>
      <c r="AX355" s="56"/>
      <c r="AY355" s="53"/>
      <c r="AZ355" s="55"/>
      <c r="BA355" s="56"/>
    </row>
    <row r="356" s="22" customFormat="1" ht="16.5" spans="1:53">
      <c r="A356" s="27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40"/>
      <c r="P356" s="41"/>
      <c r="Q356" s="40"/>
      <c r="R356" s="41"/>
      <c r="S356" s="40"/>
      <c r="T356" s="41"/>
      <c r="U356" s="40"/>
      <c r="V356" s="41"/>
      <c r="W356" s="40"/>
      <c r="X356" s="41"/>
      <c r="Y356" s="40"/>
      <c r="Z356" s="41"/>
      <c r="AA356" s="40"/>
      <c r="AB356" s="41"/>
      <c r="AC356" s="40"/>
      <c r="AD356" s="41"/>
      <c r="AE356" s="40"/>
      <c r="AF356" s="41"/>
      <c r="AG356" s="40"/>
      <c r="AH356" s="41"/>
      <c r="AI356" s="40"/>
      <c r="AJ356" s="41"/>
      <c r="AK356" s="40"/>
      <c r="AL356" s="41"/>
      <c r="AM356" s="40"/>
      <c r="AN356" s="41"/>
      <c r="AQ356" s="50"/>
      <c r="AR356" s="50"/>
      <c r="AS356" s="51"/>
      <c r="AT356" s="52"/>
      <c r="AU356" s="52"/>
      <c r="AV356" s="53"/>
      <c r="AW356" s="55"/>
      <c r="AX356" s="56"/>
      <c r="AY356" s="53"/>
      <c r="AZ356" s="55"/>
      <c r="BA356" s="56"/>
    </row>
    <row r="357" ht="16.5" spans="1:53">
      <c r="A357" s="25"/>
      <c r="B357" s="26"/>
      <c r="C357" s="26"/>
      <c r="D357" s="26"/>
      <c r="E357" s="29"/>
      <c r="F357" s="26"/>
      <c r="G357" s="26"/>
      <c r="H357" s="26"/>
      <c r="I357" s="26"/>
      <c r="J357" s="26"/>
      <c r="K357" s="26"/>
      <c r="L357" s="26"/>
      <c r="M357" s="26"/>
      <c r="N357" s="26"/>
      <c r="O357" s="37"/>
      <c r="P357" s="38"/>
      <c r="Q357" s="37"/>
      <c r="R357" s="38"/>
      <c r="S357" s="37"/>
      <c r="T357" s="38"/>
      <c r="U357" s="37"/>
      <c r="V357" s="38"/>
      <c r="W357" s="37"/>
      <c r="X357" s="38"/>
      <c r="Y357" s="37"/>
      <c r="Z357" s="38"/>
      <c r="AA357" s="37"/>
      <c r="AB357" s="38"/>
      <c r="AC357" s="37"/>
      <c r="AD357" s="38"/>
      <c r="AE357" s="37"/>
      <c r="AF357" s="38"/>
      <c r="AG357" s="37"/>
      <c r="AH357" s="38"/>
      <c r="AI357" s="37"/>
      <c r="AJ357" s="38"/>
      <c r="AK357" s="37"/>
      <c r="AL357" s="38"/>
      <c r="AM357" s="37"/>
      <c r="AN357" s="38"/>
      <c r="AQ357" s="50"/>
      <c r="AR357" s="50"/>
      <c r="AS357" s="51"/>
      <c r="AT357" s="52"/>
      <c r="AU357" s="52"/>
      <c r="AV357" s="53"/>
      <c r="AW357" s="55"/>
      <c r="AX357" s="56"/>
      <c r="AY357" s="53"/>
      <c r="AZ357" s="55"/>
      <c r="BA357" s="56"/>
    </row>
    <row r="358" s="22" customFormat="1" ht="16.5" spans="1:53">
      <c r="A358" s="27"/>
      <c r="B358" s="28"/>
      <c r="C358" s="28"/>
      <c r="D358" s="28"/>
      <c r="E358" s="30"/>
      <c r="F358" s="28"/>
      <c r="G358" s="28"/>
      <c r="H358" s="28"/>
      <c r="I358" s="28"/>
      <c r="J358" s="28"/>
      <c r="K358" s="28"/>
      <c r="L358" s="28"/>
      <c r="M358" s="28"/>
      <c r="N358" s="28"/>
      <c r="O358" s="40"/>
      <c r="P358" s="41"/>
      <c r="Q358" s="40"/>
      <c r="R358" s="41"/>
      <c r="S358" s="40"/>
      <c r="T358" s="41"/>
      <c r="U358" s="40"/>
      <c r="V358" s="41"/>
      <c r="W358" s="40"/>
      <c r="X358" s="41"/>
      <c r="Y358" s="40"/>
      <c r="Z358" s="41"/>
      <c r="AA358" s="40"/>
      <c r="AB358" s="41"/>
      <c r="AC358" s="40"/>
      <c r="AD358" s="41"/>
      <c r="AE358" s="40"/>
      <c r="AF358" s="41"/>
      <c r="AG358" s="40"/>
      <c r="AH358" s="41"/>
      <c r="AI358" s="40"/>
      <c r="AJ358" s="41"/>
      <c r="AK358" s="40"/>
      <c r="AL358" s="41"/>
      <c r="AM358" s="40"/>
      <c r="AN358" s="41"/>
      <c r="AQ358" s="50"/>
      <c r="AR358" s="50"/>
      <c r="AS358" s="51"/>
      <c r="AT358" s="52"/>
      <c r="AU358" s="52"/>
      <c r="AV358" s="53"/>
      <c r="AW358" s="55"/>
      <c r="AX358" s="56"/>
      <c r="AY358" s="53"/>
      <c r="AZ358" s="55"/>
      <c r="BA358" s="56"/>
    </row>
    <row r="359" ht="16.5" spans="1:53">
      <c r="A359" s="25"/>
      <c r="B359" s="26"/>
      <c r="C359" s="26"/>
      <c r="D359" s="26"/>
      <c r="E359" s="29"/>
      <c r="F359" s="26"/>
      <c r="G359" s="26"/>
      <c r="H359" s="26"/>
      <c r="I359" s="26"/>
      <c r="J359" s="26"/>
      <c r="K359" s="26"/>
      <c r="L359" s="26"/>
      <c r="M359" s="26"/>
      <c r="N359" s="26"/>
      <c r="O359" s="37"/>
      <c r="P359" s="38"/>
      <c r="Q359" s="37"/>
      <c r="R359" s="38"/>
      <c r="S359" s="37"/>
      <c r="T359" s="38"/>
      <c r="U359" s="37"/>
      <c r="V359" s="38"/>
      <c r="W359" s="37"/>
      <c r="X359" s="38"/>
      <c r="Y359" s="37"/>
      <c r="Z359" s="38"/>
      <c r="AA359" s="37"/>
      <c r="AB359" s="38"/>
      <c r="AC359" s="37"/>
      <c r="AD359" s="38"/>
      <c r="AE359" s="37"/>
      <c r="AF359" s="38"/>
      <c r="AG359" s="37"/>
      <c r="AH359" s="38"/>
      <c r="AI359" s="37"/>
      <c r="AJ359" s="38"/>
      <c r="AK359" s="37"/>
      <c r="AL359" s="38"/>
      <c r="AM359" s="37"/>
      <c r="AN359" s="38"/>
      <c r="AQ359" s="50"/>
      <c r="AR359" s="50"/>
      <c r="AS359" s="51"/>
      <c r="AT359" s="52"/>
      <c r="AU359" s="52"/>
      <c r="AV359" s="53"/>
      <c r="AW359" s="55"/>
      <c r="AX359" s="56"/>
      <c r="AY359" s="53"/>
      <c r="AZ359" s="55"/>
      <c r="BA359" s="56"/>
    </row>
    <row r="360" s="22" customFormat="1" ht="16.5" spans="1:53">
      <c r="A360" s="27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40"/>
      <c r="P360" s="41"/>
      <c r="Q360" s="40"/>
      <c r="R360" s="41"/>
      <c r="S360" s="40"/>
      <c r="T360" s="41"/>
      <c r="U360" s="40"/>
      <c r="V360" s="41"/>
      <c r="W360" s="40"/>
      <c r="X360" s="41"/>
      <c r="Y360" s="40"/>
      <c r="Z360" s="41"/>
      <c r="AA360" s="40"/>
      <c r="AB360" s="41"/>
      <c r="AC360" s="40"/>
      <c r="AD360" s="41"/>
      <c r="AE360" s="40"/>
      <c r="AF360" s="41"/>
      <c r="AG360" s="40"/>
      <c r="AH360" s="41"/>
      <c r="AI360" s="40"/>
      <c r="AJ360" s="41"/>
      <c r="AK360" s="40"/>
      <c r="AL360" s="41"/>
      <c r="AM360" s="40"/>
      <c r="AN360" s="41"/>
      <c r="AQ360" s="50"/>
      <c r="AR360" s="50"/>
      <c r="AS360" s="51"/>
      <c r="AT360" s="52"/>
      <c r="AU360" s="52"/>
      <c r="AV360" s="53"/>
      <c r="AW360" s="55"/>
      <c r="AX360" s="56"/>
      <c r="AY360" s="53"/>
      <c r="AZ360" s="55"/>
      <c r="BA360" s="56"/>
    </row>
    <row r="361" ht="16.5" spans="1:53">
      <c r="A361" s="25"/>
      <c r="B361" s="26"/>
      <c r="C361" s="26"/>
      <c r="D361" s="26"/>
      <c r="E361" s="29"/>
      <c r="F361" s="26"/>
      <c r="G361" s="26"/>
      <c r="H361" s="26"/>
      <c r="I361" s="26"/>
      <c r="J361" s="26"/>
      <c r="K361" s="26"/>
      <c r="L361" s="26"/>
      <c r="M361" s="26"/>
      <c r="N361" s="26"/>
      <c r="O361" s="37"/>
      <c r="P361" s="38"/>
      <c r="Q361" s="37"/>
      <c r="R361" s="38"/>
      <c r="S361" s="37"/>
      <c r="T361" s="38"/>
      <c r="U361" s="37"/>
      <c r="V361" s="38"/>
      <c r="W361" s="37"/>
      <c r="X361" s="38"/>
      <c r="Y361" s="37"/>
      <c r="Z361" s="38"/>
      <c r="AA361" s="37"/>
      <c r="AB361" s="38"/>
      <c r="AC361" s="37"/>
      <c r="AD361" s="38"/>
      <c r="AE361" s="37"/>
      <c r="AF361" s="38"/>
      <c r="AG361" s="37"/>
      <c r="AH361" s="38"/>
      <c r="AI361" s="37"/>
      <c r="AJ361" s="38"/>
      <c r="AK361" s="37"/>
      <c r="AL361" s="38"/>
      <c r="AM361" s="37"/>
      <c r="AN361" s="38"/>
      <c r="AQ361" s="50"/>
      <c r="AR361" s="50"/>
      <c r="AS361" s="51"/>
      <c r="AT361" s="52"/>
      <c r="AU361" s="52"/>
      <c r="AV361" s="53"/>
      <c r="AW361" s="55"/>
      <c r="AX361" s="56"/>
      <c r="AY361" s="53"/>
      <c r="AZ361" s="55"/>
      <c r="BA361" s="56"/>
    </row>
    <row r="362" s="22" customFormat="1" ht="16.5" spans="1:53">
      <c r="A362" s="27"/>
      <c r="B362" s="28"/>
      <c r="C362" s="28"/>
      <c r="D362" s="28"/>
      <c r="E362" s="30"/>
      <c r="F362" s="28"/>
      <c r="G362" s="28"/>
      <c r="H362" s="28"/>
      <c r="I362" s="28"/>
      <c r="J362" s="28"/>
      <c r="K362" s="28"/>
      <c r="L362" s="28"/>
      <c r="M362" s="28"/>
      <c r="N362" s="28"/>
      <c r="O362" s="40"/>
      <c r="P362" s="41"/>
      <c r="Q362" s="40"/>
      <c r="R362" s="41"/>
      <c r="S362" s="40"/>
      <c r="T362" s="41"/>
      <c r="U362" s="40"/>
      <c r="V362" s="41"/>
      <c r="W362" s="40"/>
      <c r="X362" s="41"/>
      <c r="Y362" s="40"/>
      <c r="Z362" s="41"/>
      <c r="AA362" s="40"/>
      <c r="AB362" s="41"/>
      <c r="AC362" s="40"/>
      <c r="AD362" s="41"/>
      <c r="AE362" s="40"/>
      <c r="AF362" s="41"/>
      <c r="AG362" s="40"/>
      <c r="AH362" s="41"/>
      <c r="AI362" s="40"/>
      <c r="AJ362" s="41"/>
      <c r="AK362" s="40"/>
      <c r="AL362" s="41"/>
      <c r="AM362" s="40"/>
      <c r="AN362" s="41"/>
      <c r="AQ362" s="50"/>
      <c r="AR362" s="50"/>
      <c r="AS362" s="51"/>
      <c r="AT362" s="52"/>
      <c r="AU362" s="52"/>
      <c r="AV362" s="53"/>
      <c r="AW362" s="55"/>
      <c r="AX362" s="56"/>
      <c r="AY362" s="53"/>
      <c r="AZ362" s="55"/>
      <c r="BA362" s="56"/>
    </row>
    <row r="363" ht="16.5" spans="1:53">
      <c r="A363" s="25"/>
      <c r="B363" s="26"/>
      <c r="C363" s="26"/>
      <c r="D363" s="26"/>
      <c r="E363" s="29"/>
      <c r="F363" s="26"/>
      <c r="G363" s="26"/>
      <c r="H363" s="26"/>
      <c r="I363" s="26"/>
      <c r="J363" s="26"/>
      <c r="K363" s="26"/>
      <c r="L363" s="26"/>
      <c r="M363" s="26"/>
      <c r="N363" s="26"/>
      <c r="O363" s="37"/>
      <c r="P363" s="38"/>
      <c r="Q363" s="37"/>
      <c r="R363" s="38"/>
      <c r="S363" s="37"/>
      <c r="T363" s="38"/>
      <c r="U363" s="37"/>
      <c r="V363" s="38"/>
      <c r="W363" s="37"/>
      <c r="X363" s="38"/>
      <c r="Y363" s="37"/>
      <c r="Z363" s="38"/>
      <c r="AA363" s="37"/>
      <c r="AB363" s="38"/>
      <c r="AC363" s="37"/>
      <c r="AD363" s="38"/>
      <c r="AE363" s="37"/>
      <c r="AF363" s="38"/>
      <c r="AG363" s="37"/>
      <c r="AH363" s="38"/>
      <c r="AI363" s="37"/>
      <c r="AJ363" s="38"/>
      <c r="AK363" s="37"/>
      <c r="AL363" s="38"/>
      <c r="AM363" s="37"/>
      <c r="AN363" s="38"/>
      <c r="AQ363" s="50"/>
      <c r="AR363" s="50"/>
      <c r="AS363" s="51"/>
      <c r="AT363" s="52"/>
      <c r="AU363" s="52"/>
      <c r="AV363" s="53"/>
      <c r="AW363" s="55"/>
      <c r="AX363" s="56"/>
      <c r="AY363" s="53"/>
      <c r="AZ363" s="55"/>
      <c r="BA363" s="56"/>
    </row>
    <row r="364" s="22" customFormat="1" ht="16.5" spans="1:53">
      <c r="A364" s="27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40"/>
      <c r="P364" s="41"/>
      <c r="Q364" s="40"/>
      <c r="R364" s="41"/>
      <c r="S364" s="40"/>
      <c r="T364" s="41"/>
      <c r="U364" s="40"/>
      <c r="V364" s="41"/>
      <c r="W364" s="40"/>
      <c r="X364" s="41"/>
      <c r="Y364" s="40"/>
      <c r="Z364" s="41"/>
      <c r="AA364" s="40"/>
      <c r="AB364" s="41"/>
      <c r="AC364" s="40"/>
      <c r="AD364" s="41"/>
      <c r="AE364" s="40"/>
      <c r="AF364" s="41"/>
      <c r="AG364" s="40"/>
      <c r="AH364" s="41"/>
      <c r="AI364" s="40"/>
      <c r="AJ364" s="41"/>
      <c r="AK364" s="40"/>
      <c r="AL364" s="41"/>
      <c r="AM364" s="40"/>
      <c r="AN364" s="41"/>
      <c r="AQ364" s="50"/>
      <c r="AR364" s="50"/>
      <c r="AS364" s="51"/>
      <c r="AT364" s="52"/>
      <c r="AU364" s="52"/>
      <c r="AV364" s="53"/>
      <c r="AW364" s="55"/>
      <c r="AX364" s="56"/>
      <c r="AY364" s="53"/>
      <c r="AZ364" s="55"/>
      <c r="BA364" s="56"/>
    </row>
    <row r="365" ht="16.5" spans="1:53">
      <c r="A365" s="25"/>
      <c r="B365" s="26"/>
      <c r="C365" s="26"/>
      <c r="D365" s="26"/>
      <c r="E365" s="29"/>
      <c r="F365" s="26"/>
      <c r="G365" s="26"/>
      <c r="H365" s="26"/>
      <c r="I365" s="26"/>
      <c r="J365" s="26"/>
      <c r="K365" s="26"/>
      <c r="L365" s="26"/>
      <c r="M365" s="26"/>
      <c r="N365" s="26"/>
      <c r="O365" s="37"/>
      <c r="P365" s="38"/>
      <c r="Q365" s="37"/>
      <c r="R365" s="38"/>
      <c r="S365" s="37"/>
      <c r="T365" s="38"/>
      <c r="U365" s="37"/>
      <c r="V365" s="38"/>
      <c r="W365" s="37"/>
      <c r="X365" s="38"/>
      <c r="Y365" s="37"/>
      <c r="Z365" s="38"/>
      <c r="AA365" s="37"/>
      <c r="AB365" s="38"/>
      <c r="AC365" s="37"/>
      <c r="AD365" s="38"/>
      <c r="AE365" s="37"/>
      <c r="AF365" s="38"/>
      <c r="AG365" s="37"/>
      <c r="AH365" s="38"/>
      <c r="AI365" s="37"/>
      <c r="AJ365" s="38"/>
      <c r="AK365" s="37"/>
      <c r="AL365" s="38"/>
      <c r="AM365" s="37"/>
      <c r="AN365" s="38"/>
      <c r="AQ365" s="50"/>
      <c r="AR365" s="50"/>
      <c r="AS365" s="51"/>
      <c r="AT365" s="52"/>
      <c r="AU365" s="52"/>
      <c r="AV365" s="53"/>
      <c r="AW365" s="55"/>
      <c r="AX365" s="56"/>
      <c r="AY365" s="53"/>
      <c r="AZ365" s="55"/>
      <c r="BA365" s="56"/>
    </row>
    <row r="366" s="22" customFormat="1" ht="16.5" spans="1:53">
      <c r="A366" s="27"/>
      <c r="B366" s="28"/>
      <c r="C366" s="28"/>
      <c r="D366" s="28"/>
      <c r="E366" s="30"/>
      <c r="F366" s="28"/>
      <c r="G366" s="28"/>
      <c r="H366" s="28"/>
      <c r="I366" s="28"/>
      <c r="J366" s="28"/>
      <c r="K366" s="28"/>
      <c r="L366" s="28"/>
      <c r="M366" s="28"/>
      <c r="N366" s="28"/>
      <c r="O366" s="40"/>
      <c r="P366" s="41"/>
      <c r="Q366" s="40"/>
      <c r="R366" s="41"/>
      <c r="S366" s="40"/>
      <c r="T366" s="41"/>
      <c r="U366" s="40"/>
      <c r="V366" s="41"/>
      <c r="W366" s="40"/>
      <c r="X366" s="41"/>
      <c r="Y366" s="40"/>
      <c r="Z366" s="41"/>
      <c r="AA366" s="40"/>
      <c r="AB366" s="41"/>
      <c r="AC366" s="40"/>
      <c r="AD366" s="41"/>
      <c r="AE366" s="40"/>
      <c r="AF366" s="41"/>
      <c r="AG366" s="40"/>
      <c r="AH366" s="41"/>
      <c r="AI366" s="40"/>
      <c r="AJ366" s="41"/>
      <c r="AK366" s="40"/>
      <c r="AL366" s="41"/>
      <c r="AM366" s="40"/>
      <c r="AN366" s="41"/>
      <c r="AQ366" s="50"/>
      <c r="AR366" s="50"/>
      <c r="AS366" s="51"/>
      <c r="AT366" s="52"/>
      <c r="AU366" s="52"/>
      <c r="AV366" s="53"/>
      <c r="AW366" s="55"/>
      <c r="AX366" s="56"/>
      <c r="AY366" s="53"/>
      <c r="AZ366" s="55"/>
      <c r="BA366" s="56"/>
    </row>
    <row r="367" ht="16.5" spans="1:53">
      <c r="A367" s="25"/>
      <c r="B367" s="26"/>
      <c r="C367" s="26"/>
      <c r="D367" s="26"/>
      <c r="E367" s="29"/>
      <c r="F367" s="26"/>
      <c r="G367" s="26"/>
      <c r="H367" s="26"/>
      <c r="I367" s="26"/>
      <c r="J367" s="26"/>
      <c r="K367" s="26"/>
      <c r="L367" s="26"/>
      <c r="M367" s="26"/>
      <c r="N367" s="26"/>
      <c r="O367" s="37"/>
      <c r="P367" s="38"/>
      <c r="Q367" s="37"/>
      <c r="R367" s="38"/>
      <c r="S367" s="37"/>
      <c r="T367" s="38"/>
      <c r="U367" s="37"/>
      <c r="V367" s="38"/>
      <c r="W367" s="37"/>
      <c r="X367" s="38"/>
      <c r="Y367" s="37"/>
      <c r="Z367" s="38"/>
      <c r="AA367" s="37"/>
      <c r="AB367" s="38"/>
      <c r="AC367" s="37"/>
      <c r="AD367" s="38"/>
      <c r="AE367" s="37"/>
      <c r="AF367" s="38"/>
      <c r="AG367" s="37"/>
      <c r="AH367" s="38"/>
      <c r="AI367" s="37"/>
      <c r="AJ367" s="38"/>
      <c r="AK367" s="37"/>
      <c r="AL367" s="38"/>
      <c r="AM367" s="37"/>
      <c r="AN367" s="38"/>
      <c r="AQ367" s="50"/>
      <c r="AR367" s="50"/>
      <c r="AS367" s="51"/>
      <c r="AT367" s="52"/>
      <c r="AU367" s="52"/>
      <c r="AV367" s="53"/>
      <c r="AW367" s="55"/>
      <c r="AX367" s="56"/>
      <c r="AY367" s="53"/>
      <c r="AZ367" s="55"/>
      <c r="BA367" s="56"/>
    </row>
    <row r="368" s="22" customFormat="1" ht="16.5" spans="1:53">
      <c r="A368" s="27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40"/>
      <c r="P368" s="41"/>
      <c r="Q368" s="40"/>
      <c r="R368" s="41"/>
      <c r="S368" s="40"/>
      <c r="T368" s="41"/>
      <c r="U368" s="40"/>
      <c r="V368" s="41"/>
      <c r="W368" s="40"/>
      <c r="X368" s="41"/>
      <c r="Y368" s="40"/>
      <c r="Z368" s="41"/>
      <c r="AA368" s="40"/>
      <c r="AB368" s="41"/>
      <c r="AC368" s="40"/>
      <c r="AD368" s="41"/>
      <c r="AE368" s="40"/>
      <c r="AF368" s="41"/>
      <c r="AG368" s="40"/>
      <c r="AH368" s="41"/>
      <c r="AI368" s="40"/>
      <c r="AJ368" s="41"/>
      <c r="AK368" s="40"/>
      <c r="AL368" s="41"/>
      <c r="AM368" s="40"/>
      <c r="AN368" s="41"/>
      <c r="AQ368" s="50"/>
      <c r="AR368" s="50"/>
      <c r="AS368" s="51"/>
      <c r="AT368" s="52"/>
      <c r="AU368" s="52"/>
      <c r="AV368" s="53"/>
      <c r="AW368" s="55"/>
      <c r="AX368" s="56"/>
      <c r="AY368" s="53"/>
      <c r="AZ368" s="55"/>
      <c r="BA368" s="56"/>
    </row>
    <row r="369" ht="16.5" spans="1:53">
      <c r="A369" s="25"/>
      <c r="B369" s="26"/>
      <c r="C369" s="26"/>
      <c r="D369" s="26"/>
      <c r="E369" s="29"/>
      <c r="F369" s="26"/>
      <c r="G369" s="26"/>
      <c r="H369" s="26"/>
      <c r="I369" s="26"/>
      <c r="J369" s="26"/>
      <c r="K369" s="26"/>
      <c r="L369" s="26"/>
      <c r="M369" s="26"/>
      <c r="N369" s="26"/>
      <c r="O369" s="37"/>
      <c r="P369" s="38"/>
      <c r="Q369" s="37"/>
      <c r="R369" s="38"/>
      <c r="S369" s="37"/>
      <c r="T369" s="38"/>
      <c r="U369" s="37"/>
      <c r="V369" s="38"/>
      <c r="W369" s="37"/>
      <c r="X369" s="38"/>
      <c r="Y369" s="37"/>
      <c r="Z369" s="38"/>
      <c r="AA369" s="37"/>
      <c r="AB369" s="38"/>
      <c r="AC369" s="37"/>
      <c r="AD369" s="38"/>
      <c r="AE369" s="37"/>
      <c r="AF369" s="38"/>
      <c r="AG369" s="37"/>
      <c r="AH369" s="38"/>
      <c r="AI369" s="37"/>
      <c r="AJ369" s="38"/>
      <c r="AK369" s="37"/>
      <c r="AL369" s="38"/>
      <c r="AM369" s="37"/>
      <c r="AN369" s="38"/>
      <c r="AQ369" s="50"/>
      <c r="AR369" s="50"/>
      <c r="AS369" s="51"/>
      <c r="AT369" s="52"/>
      <c r="AU369" s="52"/>
      <c r="AV369" s="53"/>
      <c r="AW369" s="55"/>
      <c r="AX369" s="56"/>
      <c r="AY369" s="53"/>
      <c r="AZ369" s="55"/>
      <c r="BA369" s="56"/>
    </row>
    <row r="370" s="22" customFormat="1" ht="16.5" spans="1:53">
      <c r="A370" s="27"/>
      <c r="B370" s="28"/>
      <c r="C370" s="28"/>
      <c r="D370" s="28"/>
      <c r="E370" s="30"/>
      <c r="F370" s="28"/>
      <c r="G370" s="28"/>
      <c r="H370" s="28"/>
      <c r="I370" s="28"/>
      <c r="J370" s="28"/>
      <c r="K370" s="28"/>
      <c r="L370" s="28"/>
      <c r="M370" s="28"/>
      <c r="N370" s="28"/>
      <c r="O370" s="40"/>
      <c r="P370" s="41"/>
      <c r="Q370" s="40"/>
      <c r="R370" s="41"/>
      <c r="S370" s="40"/>
      <c r="T370" s="41"/>
      <c r="U370" s="40"/>
      <c r="V370" s="41"/>
      <c r="W370" s="40"/>
      <c r="X370" s="41"/>
      <c r="Y370" s="40"/>
      <c r="Z370" s="41"/>
      <c r="AA370" s="40"/>
      <c r="AB370" s="41"/>
      <c r="AC370" s="40"/>
      <c r="AD370" s="41"/>
      <c r="AE370" s="40"/>
      <c r="AF370" s="41"/>
      <c r="AG370" s="40"/>
      <c r="AH370" s="41"/>
      <c r="AI370" s="40"/>
      <c r="AJ370" s="41"/>
      <c r="AK370" s="40"/>
      <c r="AL370" s="41"/>
      <c r="AM370" s="40"/>
      <c r="AN370" s="41"/>
      <c r="AQ370" s="50"/>
      <c r="AR370" s="50"/>
      <c r="AS370" s="51"/>
      <c r="AT370" s="52"/>
      <c r="AU370" s="52"/>
      <c r="AV370" s="53"/>
      <c r="AW370" s="55"/>
      <c r="AX370" s="56"/>
      <c r="AY370" s="53"/>
      <c r="AZ370" s="55"/>
      <c r="BA370" s="56"/>
    </row>
    <row r="371" ht="16.5" spans="1:53">
      <c r="A371" s="25"/>
      <c r="B371" s="26"/>
      <c r="C371" s="26"/>
      <c r="D371" s="26"/>
      <c r="E371" s="29"/>
      <c r="F371" s="26"/>
      <c r="G371" s="26"/>
      <c r="H371" s="26"/>
      <c r="I371" s="26"/>
      <c r="J371" s="26"/>
      <c r="K371" s="26"/>
      <c r="L371" s="26"/>
      <c r="M371" s="26"/>
      <c r="N371" s="26"/>
      <c r="O371" s="37"/>
      <c r="P371" s="38"/>
      <c r="Q371" s="37"/>
      <c r="R371" s="38"/>
      <c r="S371" s="37"/>
      <c r="T371" s="38"/>
      <c r="U371" s="37"/>
      <c r="V371" s="38"/>
      <c r="W371" s="37"/>
      <c r="X371" s="38"/>
      <c r="Y371" s="37"/>
      <c r="Z371" s="38"/>
      <c r="AA371" s="37"/>
      <c r="AB371" s="38"/>
      <c r="AC371" s="37"/>
      <c r="AD371" s="38"/>
      <c r="AE371" s="37"/>
      <c r="AF371" s="38"/>
      <c r="AG371" s="37"/>
      <c r="AH371" s="38"/>
      <c r="AI371" s="37"/>
      <c r="AJ371" s="38"/>
      <c r="AK371" s="37"/>
      <c r="AL371" s="38"/>
      <c r="AM371" s="37"/>
      <c r="AN371" s="38"/>
      <c r="AQ371" s="50"/>
      <c r="AR371" s="50"/>
      <c r="AS371" s="51"/>
      <c r="AT371" s="52"/>
      <c r="AU371" s="52"/>
      <c r="AV371" s="53"/>
      <c r="AW371" s="55"/>
      <c r="AX371" s="56"/>
      <c r="AY371" s="53"/>
      <c r="AZ371" s="55"/>
      <c r="BA371" s="56"/>
    </row>
    <row r="372" s="22" customFormat="1" ht="16.5" spans="1:53">
      <c r="A372" s="27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40"/>
      <c r="P372" s="41"/>
      <c r="Q372" s="40"/>
      <c r="R372" s="41"/>
      <c r="S372" s="40"/>
      <c r="T372" s="41"/>
      <c r="U372" s="40"/>
      <c r="V372" s="41"/>
      <c r="W372" s="40"/>
      <c r="X372" s="41"/>
      <c r="Y372" s="40"/>
      <c r="Z372" s="41"/>
      <c r="AA372" s="40"/>
      <c r="AB372" s="41"/>
      <c r="AC372" s="40"/>
      <c r="AD372" s="41"/>
      <c r="AE372" s="40"/>
      <c r="AF372" s="41"/>
      <c r="AG372" s="40"/>
      <c r="AH372" s="41"/>
      <c r="AI372" s="40"/>
      <c r="AJ372" s="41"/>
      <c r="AK372" s="40"/>
      <c r="AL372" s="41"/>
      <c r="AM372" s="40"/>
      <c r="AN372" s="41"/>
      <c r="AQ372" s="50"/>
      <c r="AR372" s="50"/>
      <c r="AS372" s="51"/>
      <c r="AT372" s="52"/>
      <c r="AU372" s="52"/>
      <c r="AV372" s="53"/>
      <c r="AW372" s="55"/>
      <c r="AX372" s="56"/>
      <c r="AY372" s="53"/>
      <c r="AZ372" s="55"/>
      <c r="BA372" s="56"/>
    </row>
    <row r="373" ht="16.5" spans="1:40">
      <c r="A373" s="25"/>
      <c r="B373" s="26"/>
      <c r="C373" s="26"/>
      <c r="D373" s="26"/>
      <c r="E373" s="29"/>
      <c r="F373" s="26"/>
      <c r="G373" s="26"/>
      <c r="H373" s="26"/>
      <c r="I373" s="26"/>
      <c r="J373" s="26"/>
      <c r="K373" s="26"/>
      <c r="L373" s="26"/>
      <c r="M373" s="26"/>
      <c r="N373" s="26"/>
      <c r="O373" s="37"/>
      <c r="P373" s="38"/>
      <c r="Q373" s="37"/>
      <c r="R373" s="38"/>
      <c r="S373" s="37"/>
      <c r="T373" s="38"/>
      <c r="U373" s="37"/>
      <c r="V373" s="38"/>
      <c r="W373" s="37"/>
      <c r="X373" s="38"/>
      <c r="Y373" s="37"/>
      <c r="Z373" s="38"/>
      <c r="AA373" s="37"/>
      <c r="AB373" s="38"/>
      <c r="AC373" s="37"/>
      <c r="AD373" s="38"/>
      <c r="AE373" s="37"/>
      <c r="AF373" s="38"/>
      <c r="AG373" s="37"/>
      <c r="AH373" s="38"/>
      <c r="AI373" s="37"/>
      <c r="AJ373" s="38"/>
      <c r="AK373" s="37"/>
      <c r="AL373" s="38"/>
      <c r="AM373" s="37"/>
      <c r="AN373" s="38"/>
    </row>
    <row r="374" s="22" customFormat="1" ht="16.5" spans="1:40">
      <c r="A374" s="27"/>
      <c r="B374" s="28"/>
      <c r="C374" s="28"/>
      <c r="D374" s="28"/>
      <c r="E374" s="30"/>
      <c r="F374" s="28"/>
      <c r="G374" s="28"/>
      <c r="H374" s="28"/>
      <c r="I374" s="28"/>
      <c r="J374" s="28"/>
      <c r="K374" s="28"/>
      <c r="L374" s="28"/>
      <c r="M374" s="28"/>
      <c r="N374" s="28"/>
      <c r="O374" s="40"/>
      <c r="P374" s="41"/>
      <c r="Q374" s="40"/>
      <c r="R374" s="41"/>
      <c r="S374" s="40"/>
      <c r="T374" s="41"/>
      <c r="U374" s="40"/>
      <c r="V374" s="41"/>
      <c r="W374" s="40"/>
      <c r="X374" s="41"/>
      <c r="Y374" s="40"/>
      <c r="Z374" s="41"/>
      <c r="AA374" s="40"/>
      <c r="AB374" s="41"/>
      <c r="AC374" s="40"/>
      <c r="AD374" s="41"/>
      <c r="AE374" s="40"/>
      <c r="AF374" s="41"/>
      <c r="AG374" s="40"/>
      <c r="AH374" s="41"/>
      <c r="AI374" s="40"/>
      <c r="AJ374" s="41"/>
      <c r="AK374" s="40"/>
      <c r="AL374" s="41"/>
      <c r="AM374" s="40"/>
      <c r="AN374" s="41"/>
    </row>
    <row r="375" ht="16.5" spans="1:40">
      <c r="A375" s="25"/>
      <c r="B375" s="26"/>
      <c r="C375" s="26"/>
      <c r="D375" s="26"/>
      <c r="E375" s="29"/>
      <c r="F375" s="26"/>
      <c r="G375" s="26"/>
      <c r="H375" s="26"/>
      <c r="I375" s="26"/>
      <c r="J375" s="26"/>
      <c r="K375" s="26"/>
      <c r="L375" s="26"/>
      <c r="M375" s="26"/>
      <c r="N375" s="26"/>
      <c r="O375" s="37"/>
      <c r="P375" s="38"/>
      <c r="Q375" s="37"/>
      <c r="R375" s="38"/>
      <c r="S375" s="37"/>
      <c r="T375" s="38"/>
      <c r="U375" s="37"/>
      <c r="V375" s="38"/>
      <c r="W375" s="37"/>
      <c r="X375" s="38"/>
      <c r="Y375" s="37"/>
      <c r="Z375" s="38"/>
      <c r="AA375" s="37"/>
      <c r="AB375" s="38"/>
      <c r="AC375" s="37"/>
      <c r="AD375" s="38"/>
      <c r="AE375" s="37"/>
      <c r="AF375" s="38"/>
      <c r="AG375" s="37"/>
      <c r="AH375" s="38"/>
      <c r="AI375" s="37"/>
      <c r="AJ375" s="38"/>
      <c r="AK375" s="37"/>
      <c r="AL375" s="38"/>
      <c r="AM375" s="37"/>
      <c r="AN375" s="38"/>
    </row>
    <row r="376" s="22" customFormat="1" ht="16.5" spans="1:40">
      <c r="A376" s="27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40"/>
      <c r="P376" s="41"/>
      <c r="Q376" s="40"/>
      <c r="R376" s="41"/>
      <c r="S376" s="40"/>
      <c r="T376" s="41"/>
      <c r="U376" s="40"/>
      <c r="V376" s="41"/>
      <c r="W376" s="40"/>
      <c r="X376" s="41"/>
      <c r="Y376" s="40"/>
      <c r="Z376" s="41"/>
      <c r="AA376" s="40"/>
      <c r="AB376" s="41"/>
      <c r="AC376" s="40"/>
      <c r="AD376" s="41"/>
      <c r="AE376" s="40"/>
      <c r="AF376" s="41"/>
      <c r="AG376" s="40"/>
      <c r="AH376" s="41"/>
      <c r="AI376" s="40"/>
      <c r="AJ376" s="41"/>
      <c r="AK376" s="40"/>
      <c r="AL376" s="41"/>
      <c r="AM376" s="40"/>
      <c r="AN376" s="41"/>
    </row>
    <row r="377" ht="16.5" spans="1:40">
      <c r="A377" s="25"/>
      <c r="B377" s="26"/>
      <c r="C377" s="26"/>
      <c r="D377" s="26"/>
      <c r="E377" s="29"/>
      <c r="F377" s="26"/>
      <c r="G377" s="26"/>
      <c r="H377" s="26"/>
      <c r="I377" s="26"/>
      <c r="J377" s="26"/>
      <c r="K377" s="26"/>
      <c r="L377" s="26"/>
      <c r="M377" s="26"/>
      <c r="N377" s="26"/>
      <c r="O377" s="37"/>
      <c r="P377" s="38"/>
      <c r="Q377" s="37"/>
      <c r="R377" s="38"/>
      <c r="S377" s="37"/>
      <c r="T377" s="38"/>
      <c r="U377" s="37"/>
      <c r="V377" s="38"/>
      <c r="W377" s="37"/>
      <c r="X377" s="38"/>
      <c r="Y377" s="37"/>
      <c r="Z377" s="38"/>
      <c r="AA377" s="37"/>
      <c r="AB377" s="38"/>
      <c r="AC377" s="37"/>
      <c r="AD377" s="38"/>
      <c r="AE377" s="37"/>
      <c r="AF377" s="38"/>
      <c r="AG377" s="37"/>
      <c r="AH377" s="38"/>
      <c r="AI377" s="37"/>
      <c r="AJ377" s="38"/>
      <c r="AK377" s="37"/>
      <c r="AL377" s="38"/>
      <c r="AM377" s="37"/>
      <c r="AN377" s="38"/>
    </row>
    <row r="378" s="22" customFormat="1" ht="16.5" spans="1:40">
      <c r="A378" s="27"/>
      <c r="B378" s="28"/>
      <c r="C378" s="28"/>
      <c r="D378" s="28"/>
      <c r="E378" s="30"/>
      <c r="F378" s="28"/>
      <c r="G378" s="28"/>
      <c r="H378" s="28"/>
      <c r="I378" s="28"/>
      <c r="J378" s="28"/>
      <c r="K378" s="28"/>
      <c r="L378" s="28"/>
      <c r="M378" s="28"/>
      <c r="N378" s="28"/>
      <c r="O378" s="40"/>
      <c r="P378" s="41"/>
      <c r="Q378" s="40"/>
      <c r="R378" s="41"/>
      <c r="S378" s="40"/>
      <c r="T378" s="41"/>
      <c r="U378" s="40"/>
      <c r="V378" s="41"/>
      <c r="W378" s="40"/>
      <c r="X378" s="41"/>
      <c r="Y378" s="40"/>
      <c r="Z378" s="41"/>
      <c r="AA378" s="40"/>
      <c r="AB378" s="41"/>
      <c r="AC378" s="40"/>
      <c r="AD378" s="41"/>
      <c r="AE378" s="40"/>
      <c r="AF378" s="41"/>
      <c r="AG378" s="40"/>
      <c r="AH378" s="41"/>
      <c r="AI378" s="40"/>
      <c r="AJ378" s="41"/>
      <c r="AK378" s="40"/>
      <c r="AL378" s="41"/>
      <c r="AM378" s="40"/>
      <c r="AN378" s="41"/>
    </row>
    <row r="379" ht="16.5" spans="1:40">
      <c r="A379" s="25"/>
      <c r="B379" s="26"/>
      <c r="C379" s="26"/>
      <c r="D379" s="26"/>
      <c r="E379" s="29"/>
      <c r="F379" s="26"/>
      <c r="G379" s="26"/>
      <c r="H379" s="26"/>
      <c r="I379" s="26"/>
      <c r="J379" s="26"/>
      <c r="K379" s="26"/>
      <c r="L379" s="26"/>
      <c r="M379" s="26"/>
      <c r="N379" s="26"/>
      <c r="O379" s="37"/>
      <c r="P379" s="38"/>
      <c r="Q379" s="37"/>
      <c r="R379" s="38"/>
      <c r="S379" s="37"/>
      <c r="T379" s="38"/>
      <c r="U379" s="37"/>
      <c r="V379" s="38"/>
      <c r="W379" s="37"/>
      <c r="X379" s="38"/>
      <c r="Y379" s="37"/>
      <c r="Z379" s="38"/>
      <c r="AA379" s="37"/>
      <c r="AB379" s="38"/>
      <c r="AC379" s="37"/>
      <c r="AD379" s="38"/>
      <c r="AE379" s="37"/>
      <c r="AF379" s="38"/>
      <c r="AG379" s="37"/>
      <c r="AH379" s="38"/>
      <c r="AI379" s="37"/>
      <c r="AJ379" s="38"/>
      <c r="AK379" s="37"/>
      <c r="AL379" s="38"/>
      <c r="AM379" s="37"/>
      <c r="AN379" s="38"/>
    </row>
    <row r="380" s="22" customFormat="1" ht="16.5" spans="1:40">
      <c r="A380" s="27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40"/>
      <c r="P380" s="41"/>
      <c r="Q380" s="40"/>
      <c r="R380" s="41"/>
      <c r="S380" s="40"/>
      <c r="T380" s="41"/>
      <c r="U380" s="40"/>
      <c r="V380" s="41"/>
      <c r="W380" s="40"/>
      <c r="X380" s="41"/>
      <c r="Y380" s="40"/>
      <c r="Z380" s="41"/>
      <c r="AA380" s="40"/>
      <c r="AB380" s="41"/>
      <c r="AC380" s="40"/>
      <c r="AD380" s="41"/>
      <c r="AE380" s="40"/>
      <c r="AF380" s="41"/>
      <c r="AG380" s="40"/>
      <c r="AH380" s="41"/>
      <c r="AI380" s="40"/>
      <c r="AJ380" s="41"/>
      <c r="AK380" s="40"/>
      <c r="AL380" s="41"/>
      <c r="AM380" s="40"/>
      <c r="AN380" s="41"/>
    </row>
    <row r="381" ht="16.5" spans="1:40">
      <c r="A381" s="25"/>
      <c r="B381" s="26"/>
      <c r="C381" s="26"/>
      <c r="D381" s="26"/>
      <c r="E381" s="29"/>
      <c r="F381" s="26"/>
      <c r="G381" s="26"/>
      <c r="H381" s="26"/>
      <c r="I381" s="26"/>
      <c r="J381" s="26"/>
      <c r="K381" s="26"/>
      <c r="L381" s="26"/>
      <c r="M381" s="26"/>
      <c r="N381" s="26"/>
      <c r="O381" s="37"/>
      <c r="P381" s="38"/>
      <c r="Q381" s="37"/>
      <c r="R381" s="38"/>
      <c r="S381" s="37"/>
      <c r="T381" s="38"/>
      <c r="U381" s="37"/>
      <c r="V381" s="38"/>
      <c r="W381" s="37"/>
      <c r="X381" s="38"/>
      <c r="Y381" s="37"/>
      <c r="Z381" s="38"/>
      <c r="AA381" s="37"/>
      <c r="AB381" s="38"/>
      <c r="AC381" s="37"/>
      <c r="AD381" s="38"/>
      <c r="AE381" s="37"/>
      <c r="AF381" s="38"/>
      <c r="AG381" s="37"/>
      <c r="AH381" s="38"/>
      <c r="AI381" s="37"/>
      <c r="AJ381" s="38"/>
      <c r="AK381" s="37"/>
      <c r="AL381" s="38"/>
      <c r="AM381" s="37"/>
      <c r="AN381" s="38"/>
    </row>
    <row r="382" s="22" customFormat="1" ht="16.5" spans="1:40">
      <c r="A382" s="27"/>
      <c r="B382" s="28"/>
      <c r="C382" s="28"/>
      <c r="D382" s="28"/>
      <c r="E382" s="30"/>
      <c r="F382" s="28"/>
      <c r="G382" s="28"/>
      <c r="H382" s="28"/>
      <c r="I382" s="28"/>
      <c r="J382" s="28"/>
      <c r="K382" s="28"/>
      <c r="L382" s="28"/>
      <c r="M382" s="28"/>
      <c r="N382" s="28"/>
      <c r="O382" s="40"/>
      <c r="P382" s="41"/>
      <c r="Q382" s="40"/>
      <c r="R382" s="41"/>
      <c r="S382" s="40"/>
      <c r="T382" s="41"/>
      <c r="U382" s="40"/>
      <c r="V382" s="41"/>
      <c r="W382" s="40"/>
      <c r="X382" s="41"/>
      <c r="Y382" s="40"/>
      <c r="Z382" s="41"/>
      <c r="AA382" s="40"/>
      <c r="AB382" s="41"/>
      <c r="AC382" s="40"/>
      <c r="AD382" s="41"/>
      <c r="AE382" s="40"/>
      <c r="AF382" s="41"/>
      <c r="AG382" s="40"/>
      <c r="AH382" s="41"/>
      <c r="AI382" s="40"/>
      <c r="AJ382" s="41"/>
      <c r="AK382" s="40"/>
      <c r="AL382" s="41"/>
      <c r="AM382" s="40"/>
      <c r="AN382" s="41"/>
    </row>
    <row r="383" ht="16.5" spans="1:40">
      <c r="A383" s="25"/>
      <c r="B383" s="26"/>
      <c r="C383" s="26"/>
      <c r="D383" s="26"/>
      <c r="E383" s="29"/>
      <c r="F383" s="26"/>
      <c r="G383" s="26"/>
      <c r="H383" s="26"/>
      <c r="I383" s="26"/>
      <c r="J383" s="26"/>
      <c r="K383" s="26"/>
      <c r="L383" s="26"/>
      <c r="M383" s="26"/>
      <c r="N383" s="26"/>
      <c r="O383" s="37"/>
      <c r="P383" s="38"/>
      <c r="Q383" s="37"/>
      <c r="R383" s="38"/>
      <c r="S383" s="37"/>
      <c r="T383" s="38"/>
      <c r="U383" s="37"/>
      <c r="V383" s="38"/>
      <c r="W383" s="37"/>
      <c r="X383" s="38"/>
      <c r="Y383" s="37"/>
      <c r="Z383" s="38"/>
      <c r="AA383" s="37"/>
      <c r="AB383" s="38"/>
      <c r="AC383" s="37"/>
      <c r="AD383" s="38"/>
      <c r="AE383" s="37"/>
      <c r="AF383" s="38"/>
      <c r="AG383" s="37"/>
      <c r="AH383" s="38"/>
      <c r="AI383" s="37"/>
      <c r="AJ383" s="38"/>
      <c r="AK383" s="37"/>
      <c r="AL383" s="38"/>
      <c r="AM383" s="37"/>
      <c r="AN383" s="38"/>
    </row>
    <row r="384" s="22" customFormat="1" ht="16.5" spans="1:40">
      <c r="A384" s="27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40"/>
      <c r="P384" s="41"/>
      <c r="Q384" s="40"/>
      <c r="R384" s="41"/>
      <c r="S384" s="40"/>
      <c r="T384" s="41"/>
      <c r="U384" s="40"/>
      <c r="V384" s="41"/>
      <c r="W384" s="40"/>
      <c r="X384" s="41"/>
      <c r="Y384" s="40"/>
      <c r="Z384" s="41"/>
      <c r="AA384" s="40"/>
      <c r="AB384" s="41"/>
      <c r="AC384" s="40"/>
      <c r="AD384" s="41"/>
      <c r="AE384" s="40"/>
      <c r="AF384" s="41"/>
      <c r="AG384" s="40"/>
      <c r="AH384" s="41"/>
      <c r="AI384" s="40"/>
      <c r="AJ384" s="41"/>
      <c r="AK384" s="40"/>
      <c r="AL384" s="41"/>
      <c r="AM384" s="40"/>
      <c r="AN384" s="41"/>
    </row>
    <row r="385" ht="16.5" spans="1:40">
      <c r="A385" s="25"/>
      <c r="B385" s="26"/>
      <c r="C385" s="26"/>
      <c r="D385" s="26"/>
      <c r="E385" s="29"/>
      <c r="F385" s="26"/>
      <c r="G385" s="26"/>
      <c r="H385" s="26"/>
      <c r="I385" s="26"/>
      <c r="J385" s="26"/>
      <c r="K385" s="26"/>
      <c r="L385" s="26"/>
      <c r="M385" s="26"/>
      <c r="N385" s="26"/>
      <c r="O385" s="37"/>
      <c r="P385" s="38"/>
      <c r="Q385" s="37"/>
      <c r="R385" s="38"/>
      <c r="S385" s="37"/>
      <c r="T385" s="38"/>
      <c r="U385" s="37"/>
      <c r="V385" s="38"/>
      <c r="W385" s="37"/>
      <c r="X385" s="38"/>
      <c r="Y385" s="37"/>
      <c r="Z385" s="38"/>
      <c r="AA385" s="37"/>
      <c r="AB385" s="38"/>
      <c r="AC385" s="37"/>
      <c r="AD385" s="38"/>
      <c r="AE385" s="37"/>
      <c r="AF385" s="38"/>
      <c r="AG385" s="37"/>
      <c r="AH385" s="38"/>
      <c r="AI385" s="37"/>
      <c r="AJ385" s="38"/>
      <c r="AK385" s="37"/>
      <c r="AL385" s="38"/>
      <c r="AM385" s="37"/>
      <c r="AN385" s="38"/>
    </row>
    <row r="386" s="22" customFormat="1" ht="16.5" spans="1:40">
      <c r="A386" s="27"/>
      <c r="B386" s="28"/>
      <c r="C386" s="28"/>
      <c r="D386" s="28"/>
      <c r="E386" s="30"/>
      <c r="F386" s="28"/>
      <c r="G386" s="28"/>
      <c r="H386" s="28"/>
      <c r="I386" s="28"/>
      <c r="J386" s="28"/>
      <c r="K386" s="28"/>
      <c r="L386" s="28"/>
      <c r="M386" s="28"/>
      <c r="N386" s="28"/>
      <c r="O386" s="40"/>
      <c r="P386" s="41"/>
      <c r="Q386" s="40"/>
      <c r="R386" s="41"/>
      <c r="S386" s="40"/>
      <c r="T386" s="41"/>
      <c r="U386" s="40"/>
      <c r="V386" s="41"/>
      <c r="W386" s="40"/>
      <c r="X386" s="41"/>
      <c r="Y386" s="40"/>
      <c r="Z386" s="41"/>
      <c r="AA386" s="40"/>
      <c r="AB386" s="41"/>
      <c r="AC386" s="40"/>
      <c r="AD386" s="41"/>
      <c r="AE386" s="40"/>
      <c r="AF386" s="41"/>
      <c r="AG386" s="40"/>
      <c r="AH386" s="41"/>
      <c r="AI386" s="40"/>
      <c r="AJ386" s="41"/>
      <c r="AK386" s="40"/>
      <c r="AL386" s="41"/>
      <c r="AM386" s="40"/>
      <c r="AN386" s="41"/>
    </row>
    <row r="387" ht="16.5" spans="1:40">
      <c r="A387" s="25"/>
      <c r="B387" s="26"/>
      <c r="C387" s="26"/>
      <c r="D387" s="26"/>
      <c r="E387" s="29"/>
      <c r="F387" s="26"/>
      <c r="G387" s="26"/>
      <c r="H387" s="26"/>
      <c r="I387" s="26"/>
      <c r="J387" s="26"/>
      <c r="K387" s="26"/>
      <c r="L387" s="26"/>
      <c r="M387" s="26"/>
      <c r="N387" s="26"/>
      <c r="O387" s="37"/>
      <c r="P387" s="38"/>
      <c r="Q387" s="37"/>
      <c r="R387" s="38"/>
      <c r="S387" s="37"/>
      <c r="T387" s="38"/>
      <c r="U387" s="37"/>
      <c r="V387" s="38"/>
      <c r="W387" s="37"/>
      <c r="X387" s="38"/>
      <c r="Y387" s="37"/>
      <c r="Z387" s="38"/>
      <c r="AA387" s="37"/>
      <c r="AB387" s="38"/>
      <c r="AC387" s="37"/>
      <c r="AD387" s="38"/>
      <c r="AE387" s="37"/>
      <c r="AF387" s="38"/>
      <c r="AG387" s="37"/>
      <c r="AH387" s="38"/>
      <c r="AI387" s="37"/>
      <c r="AJ387" s="38"/>
      <c r="AK387" s="37"/>
      <c r="AL387" s="38"/>
      <c r="AM387" s="37"/>
      <c r="AN387" s="38"/>
    </row>
    <row r="388" s="22" customFormat="1" ht="16.5" spans="1:40">
      <c r="A388" s="27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40"/>
      <c r="P388" s="41"/>
      <c r="Q388" s="40"/>
      <c r="R388" s="41"/>
      <c r="S388" s="40"/>
      <c r="T388" s="41"/>
      <c r="U388" s="40"/>
      <c r="V388" s="41"/>
      <c r="W388" s="40"/>
      <c r="X388" s="41"/>
      <c r="Y388" s="40"/>
      <c r="Z388" s="41"/>
      <c r="AA388" s="40"/>
      <c r="AB388" s="41"/>
      <c r="AC388" s="40"/>
      <c r="AD388" s="41"/>
      <c r="AE388" s="40"/>
      <c r="AF388" s="41"/>
      <c r="AG388" s="40"/>
      <c r="AH388" s="41"/>
      <c r="AI388" s="40"/>
      <c r="AJ388" s="41"/>
      <c r="AK388" s="40"/>
      <c r="AL388" s="41"/>
      <c r="AM388" s="40"/>
      <c r="AN388" s="41"/>
    </row>
    <row r="389" ht="16.5" spans="1:40">
      <c r="A389" s="25"/>
      <c r="B389" s="26"/>
      <c r="C389" s="26"/>
      <c r="D389" s="26"/>
      <c r="E389" s="29"/>
      <c r="F389" s="26"/>
      <c r="G389" s="26"/>
      <c r="H389" s="26"/>
      <c r="I389" s="26"/>
      <c r="J389" s="26"/>
      <c r="K389" s="26"/>
      <c r="L389" s="26"/>
      <c r="M389" s="26"/>
      <c r="N389" s="26"/>
      <c r="O389" s="37"/>
      <c r="P389" s="38"/>
      <c r="Q389" s="37"/>
      <c r="R389" s="38"/>
      <c r="S389" s="37"/>
      <c r="T389" s="38"/>
      <c r="U389" s="37"/>
      <c r="V389" s="38"/>
      <c r="W389" s="37"/>
      <c r="X389" s="38"/>
      <c r="Y389" s="37"/>
      <c r="Z389" s="38"/>
      <c r="AA389" s="37"/>
      <c r="AB389" s="38"/>
      <c r="AC389" s="37"/>
      <c r="AD389" s="38"/>
      <c r="AE389" s="37"/>
      <c r="AF389" s="38"/>
      <c r="AG389" s="37"/>
      <c r="AH389" s="38"/>
      <c r="AI389" s="37"/>
      <c r="AJ389" s="38"/>
      <c r="AK389" s="37"/>
      <c r="AL389" s="38"/>
      <c r="AM389" s="37"/>
      <c r="AN389" s="38"/>
    </row>
    <row r="390" s="22" customFormat="1" ht="16.5" spans="1:40">
      <c r="A390" s="27"/>
      <c r="B390" s="28"/>
      <c r="C390" s="28"/>
      <c r="D390" s="28"/>
      <c r="E390" s="30"/>
      <c r="F390" s="28"/>
      <c r="G390" s="28"/>
      <c r="H390" s="28"/>
      <c r="I390" s="28"/>
      <c r="J390" s="28"/>
      <c r="K390" s="28"/>
      <c r="L390" s="28"/>
      <c r="M390" s="28"/>
      <c r="N390" s="28"/>
      <c r="O390" s="40"/>
      <c r="P390" s="41"/>
      <c r="Q390" s="40"/>
      <c r="R390" s="41"/>
      <c r="S390" s="40"/>
      <c r="T390" s="41"/>
      <c r="U390" s="40"/>
      <c r="V390" s="41"/>
      <c r="W390" s="40"/>
      <c r="X390" s="41"/>
      <c r="Y390" s="40"/>
      <c r="Z390" s="41"/>
      <c r="AA390" s="40"/>
      <c r="AB390" s="41"/>
      <c r="AC390" s="40"/>
      <c r="AD390" s="41"/>
      <c r="AE390" s="40"/>
      <c r="AF390" s="41"/>
      <c r="AG390" s="40"/>
      <c r="AH390" s="41"/>
      <c r="AI390" s="40"/>
      <c r="AJ390" s="41"/>
      <c r="AK390" s="40"/>
      <c r="AL390" s="41"/>
      <c r="AM390" s="40"/>
      <c r="AN390" s="41"/>
    </row>
    <row r="391" ht="16.5" spans="1:40">
      <c r="A391" s="25"/>
      <c r="B391" s="26"/>
      <c r="C391" s="26"/>
      <c r="D391" s="26"/>
      <c r="E391" s="29"/>
      <c r="F391" s="26"/>
      <c r="G391" s="26"/>
      <c r="H391" s="26"/>
      <c r="I391" s="26"/>
      <c r="J391" s="26"/>
      <c r="K391" s="26"/>
      <c r="L391" s="26"/>
      <c r="M391" s="26"/>
      <c r="N391" s="26"/>
      <c r="O391" s="37"/>
      <c r="P391" s="38"/>
      <c r="Q391" s="37"/>
      <c r="R391" s="38"/>
      <c r="S391" s="37"/>
      <c r="T391" s="38"/>
      <c r="U391" s="37"/>
      <c r="V391" s="38"/>
      <c r="W391" s="37"/>
      <c r="X391" s="38"/>
      <c r="Y391" s="37"/>
      <c r="Z391" s="38"/>
      <c r="AA391" s="37"/>
      <c r="AB391" s="38"/>
      <c r="AC391" s="37"/>
      <c r="AD391" s="38"/>
      <c r="AE391" s="37"/>
      <c r="AF391" s="38"/>
      <c r="AG391" s="37"/>
      <c r="AH391" s="38"/>
      <c r="AI391" s="37"/>
      <c r="AJ391" s="38"/>
      <c r="AK391" s="37"/>
      <c r="AL391" s="38"/>
      <c r="AM391" s="37"/>
      <c r="AN391" s="38"/>
    </row>
    <row r="392" s="22" customFormat="1" ht="16.5" spans="1:40">
      <c r="A392" s="27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40"/>
      <c r="P392" s="41"/>
      <c r="Q392" s="40"/>
      <c r="R392" s="41"/>
      <c r="S392" s="40"/>
      <c r="T392" s="41"/>
      <c r="U392" s="40"/>
      <c r="V392" s="41"/>
      <c r="W392" s="40"/>
      <c r="X392" s="41"/>
      <c r="Y392" s="40"/>
      <c r="Z392" s="41"/>
      <c r="AA392" s="40"/>
      <c r="AB392" s="41"/>
      <c r="AC392" s="40"/>
      <c r="AD392" s="41"/>
      <c r="AE392" s="40"/>
      <c r="AF392" s="41"/>
      <c r="AG392" s="40"/>
      <c r="AH392" s="41"/>
      <c r="AI392" s="40"/>
      <c r="AJ392" s="41"/>
      <c r="AK392" s="40"/>
      <c r="AL392" s="41"/>
      <c r="AM392" s="40"/>
      <c r="AN392" s="41"/>
    </row>
    <row r="393" ht="16.5" spans="1:40">
      <c r="A393" s="25"/>
      <c r="B393" s="26"/>
      <c r="C393" s="26"/>
      <c r="D393" s="26"/>
      <c r="E393" s="29"/>
      <c r="F393" s="26"/>
      <c r="G393" s="26"/>
      <c r="H393" s="26"/>
      <c r="I393" s="26"/>
      <c r="J393" s="26"/>
      <c r="K393" s="26"/>
      <c r="L393" s="26"/>
      <c r="M393" s="26"/>
      <c r="N393" s="26"/>
      <c r="O393" s="37"/>
      <c r="P393" s="38"/>
      <c r="Q393" s="37"/>
      <c r="R393" s="38"/>
      <c r="S393" s="37"/>
      <c r="T393" s="38"/>
      <c r="U393" s="37"/>
      <c r="V393" s="38"/>
      <c r="W393" s="37"/>
      <c r="X393" s="38"/>
      <c r="Y393" s="37"/>
      <c r="Z393" s="38"/>
      <c r="AA393" s="37"/>
      <c r="AB393" s="38"/>
      <c r="AC393" s="37"/>
      <c r="AD393" s="38"/>
      <c r="AE393" s="37"/>
      <c r="AF393" s="38"/>
      <c r="AG393" s="37"/>
      <c r="AH393" s="38"/>
      <c r="AI393" s="37"/>
      <c r="AJ393" s="38"/>
      <c r="AK393" s="37"/>
      <c r="AL393" s="38"/>
      <c r="AM393" s="37"/>
      <c r="AN393" s="38"/>
    </row>
    <row r="394" s="22" customFormat="1" ht="16.5" spans="1:40">
      <c r="A394" s="27"/>
      <c r="B394" s="28"/>
      <c r="C394" s="28"/>
      <c r="D394" s="28"/>
      <c r="E394" s="30"/>
      <c r="F394" s="28"/>
      <c r="G394" s="28"/>
      <c r="H394" s="28"/>
      <c r="I394" s="28"/>
      <c r="J394" s="28"/>
      <c r="K394" s="28"/>
      <c r="L394" s="28"/>
      <c r="M394" s="28"/>
      <c r="N394" s="28"/>
      <c r="O394" s="40"/>
      <c r="P394" s="41"/>
      <c r="Q394" s="40"/>
      <c r="R394" s="41"/>
      <c r="S394" s="40"/>
      <c r="T394" s="41"/>
      <c r="U394" s="40"/>
      <c r="V394" s="41"/>
      <c r="W394" s="40"/>
      <c r="X394" s="41"/>
      <c r="Y394" s="40"/>
      <c r="Z394" s="41"/>
      <c r="AA394" s="40"/>
      <c r="AB394" s="41"/>
      <c r="AC394" s="40"/>
      <c r="AD394" s="41"/>
      <c r="AE394" s="40"/>
      <c r="AF394" s="41"/>
      <c r="AG394" s="40"/>
      <c r="AH394" s="41"/>
      <c r="AI394" s="40"/>
      <c r="AJ394" s="41"/>
      <c r="AK394" s="40"/>
      <c r="AL394" s="41"/>
      <c r="AM394" s="40"/>
      <c r="AN394" s="41"/>
    </row>
    <row r="395" ht="16.5" spans="1:40">
      <c r="A395" s="25"/>
      <c r="B395" s="26"/>
      <c r="C395" s="26"/>
      <c r="D395" s="26"/>
      <c r="E395" s="29"/>
      <c r="F395" s="26"/>
      <c r="G395" s="26"/>
      <c r="H395" s="26"/>
      <c r="I395" s="26"/>
      <c r="J395" s="26"/>
      <c r="K395" s="26"/>
      <c r="L395" s="26"/>
      <c r="M395" s="26"/>
      <c r="N395" s="26"/>
      <c r="O395" s="37"/>
      <c r="P395" s="38"/>
      <c r="Q395" s="37"/>
      <c r="R395" s="38"/>
      <c r="S395" s="37"/>
      <c r="T395" s="38"/>
      <c r="U395" s="37"/>
      <c r="V395" s="38"/>
      <c r="W395" s="37"/>
      <c r="X395" s="38"/>
      <c r="Y395" s="37"/>
      <c r="Z395" s="38"/>
      <c r="AA395" s="37"/>
      <c r="AB395" s="38"/>
      <c r="AC395" s="37"/>
      <c r="AD395" s="38"/>
      <c r="AE395" s="37"/>
      <c r="AF395" s="38"/>
      <c r="AG395" s="37"/>
      <c r="AH395" s="38"/>
      <c r="AI395" s="37"/>
      <c r="AJ395" s="38"/>
      <c r="AK395" s="37"/>
      <c r="AL395" s="38"/>
      <c r="AM395" s="37"/>
      <c r="AN395" s="38"/>
    </row>
    <row r="396" s="22" customFormat="1" ht="16.5" spans="1:40">
      <c r="A396" s="27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40"/>
      <c r="P396" s="41"/>
      <c r="Q396" s="40"/>
      <c r="R396" s="41"/>
      <c r="S396" s="40"/>
      <c r="T396" s="41"/>
      <c r="U396" s="40"/>
      <c r="V396" s="41"/>
      <c r="W396" s="40"/>
      <c r="X396" s="41"/>
      <c r="Y396" s="40"/>
      <c r="Z396" s="41"/>
      <c r="AA396" s="40"/>
      <c r="AB396" s="41"/>
      <c r="AC396" s="40"/>
      <c r="AD396" s="41"/>
      <c r="AE396" s="40"/>
      <c r="AF396" s="41"/>
      <c r="AG396" s="40"/>
      <c r="AH396" s="41"/>
      <c r="AI396" s="40"/>
      <c r="AJ396" s="41"/>
      <c r="AK396" s="40"/>
      <c r="AL396" s="41"/>
      <c r="AM396" s="40"/>
      <c r="AN396" s="41"/>
    </row>
    <row r="397" ht="16.5" spans="1:40">
      <c r="A397" s="25"/>
      <c r="B397" s="26"/>
      <c r="C397" s="26"/>
      <c r="D397" s="26"/>
      <c r="E397" s="29"/>
      <c r="F397" s="26"/>
      <c r="G397" s="26"/>
      <c r="H397" s="26"/>
      <c r="I397" s="26"/>
      <c r="J397" s="26"/>
      <c r="K397" s="26"/>
      <c r="L397" s="26"/>
      <c r="M397" s="26"/>
      <c r="N397" s="26"/>
      <c r="O397" s="37"/>
      <c r="P397" s="38"/>
      <c r="Q397" s="37"/>
      <c r="R397" s="38"/>
      <c r="S397" s="37"/>
      <c r="T397" s="38"/>
      <c r="U397" s="37"/>
      <c r="V397" s="38"/>
      <c r="W397" s="37"/>
      <c r="X397" s="38"/>
      <c r="Y397" s="37"/>
      <c r="Z397" s="38"/>
      <c r="AA397" s="37"/>
      <c r="AB397" s="38"/>
      <c r="AC397" s="37"/>
      <c r="AD397" s="38"/>
      <c r="AE397" s="37"/>
      <c r="AF397" s="38"/>
      <c r="AG397" s="37"/>
      <c r="AH397" s="38"/>
      <c r="AI397" s="37"/>
      <c r="AJ397" s="38"/>
      <c r="AK397" s="37"/>
      <c r="AL397" s="38"/>
      <c r="AM397" s="37"/>
      <c r="AN397" s="38"/>
    </row>
    <row r="398" s="22" customFormat="1" ht="16.5" spans="1:40">
      <c r="A398" s="27"/>
      <c r="B398" s="28"/>
      <c r="C398" s="28"/>
      <c r="D398" s="28"/>
      <c r="E398" s="30"/>
      <c r="F398" s="28"/>
      <c r="G398" s="28"/>
      <c r="H398" s="28"/>
      <c r="I398" s="28"/>
      <c r="J398" s="28"/>
      <c r="K398" s="28"/>
      <c r="L398" s="28"/>
      <c r="M398" s="28"/>
      <c r="N398" s="28"/>
      <c r="O398" s="40"/>
      <c r="P398" s="41"/>
      <c r="Q398" s="40"/>
      <c r="R398" s="41"/>
      <c r="S398" s="40"/>
      <c r="T398" s="41"/>
      <c r="U398" s="40"/>
      <c r="V398" s="41"/>
      <c r="W398" s="40"/>
      <c r="X398" s="41"/>
      <c r="Y398" s="40"/>
      <c r="Z398" s="41"/>
      <c r="AA398" s="40"/>
      <c r="AB398" s="41"/>
      <c r="AC398" s="40"/>
      <c r="AD398" s="41"/>
      <c r="AE398" s="40"/>
      <c r="AF398" s="41"/>
      <c r="AG398" s="40"/>
      <c r="AH398" s="41"/>
      <c r="AI398" s="40"/>
      <c r="AJ398" s="41"/>
      <c r="AK398" s="40"/>
      <c r="AL398" s="41"/>
      <c r="AM398" s="40"/>
      <c r="AN398" s="41"/>
    </row>
    <row r="399" ht="16.5" spans="1:40">
      <c r="A399" s="25"/>
      <c r="B399" s="26"/>
      <c r="C399" s="26"/>
      <c r="D399" s="26"/>
      <c r="E399" s="29"/>
      <c r="F399" s="26"/>
      <c r="G399" s="26"/>
      <c r="H399" s="26"/>
      <c r="I399" s="26"/>
      <c r="J399" s="26"/>
      <c r="K399" s="26"/>
      <c r="L399" s="26"/>
      <c r="M399" s="26"/>
      <c r="N399" s="26"/>
      <c r="O399" s="37"/>
      <c r="P399" s="38"/>
      <c r="Q399" s="37"/>
      <c r="R399" s="38"/>
      <c r="S399" s="37"/>
      <c r="T399" s="38"/>
      <c r="U399" s="37"/>
      <c r="V399" s="38"/>
      <c r="W399" s="37"/>
      <c r="X399" s="38"/>
      <c r="Y399" s="37"/>
      <c r="Z399" s="38"/>
      <c r="AA399" s="37"/>
      <c r="AB399" s="38"/>
      <c r="AC399" s="37"/>
      <c r="AD399" s="38"/>
      <c r="AE399" s="37"/>
      <c r="AF399" s="38"/>
      <c r="AG399" s="37"/>
      <c r="AH399" s="38"/>
      <c r="AI399" s="37"/>
      <c r="AJ399" s="38"/>
      <c r="AK399" s="37"/>
      <c r="AL399" s="38"/>
      <c r="AM399" s="37"/>
      <c r="AN399" s="38"/>
    </row>
    <row r="400" s="22" customFormat="1" ht="16.5" spans="1:40">
      <c r="A400" s="27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40"/>
      <c r="P400" s="41"/>
      <c r="Q400" s="40"/>
      <c r="R400" s="41"/>
      <c r="S400" s="40"/>
      <c r="T400" s="41"/>
      <c r="U400" s="40"/>
      <c r="V400" s="41"/>
      <c r="W400" s="40"/>
      <c r="X400" s="41"/>
      <c r="Y400" s="40"/>
      <c r="Z400" s="41"/>
      <c r="AA400" s="40"/>
      <c r="AB400" s="41"/>
      <c r="AC400" s="40"/>
      <c r="AD400" s="41"/>
      <c r="AE400" s="40"/>
      <c r="AF400" s="41"/>
      <c r="AG400" s="40"/>
      <c r="AH400" s="41"/>
      <c r="AI400" s="40"/>
      <c r="AJ400" s="41"/>
      <c r="AK400" s="40"/>
      <c r="AL400" s="41"/>
      <c r="AM400" s="40"/>
      <c r="AN400" s="41"/>
    </row>
    <row r="401" ht="16.5" spans="1:40">
      <c r="A401" s="25"/>
      <c r="B401" s="26"/>
      <c r="C401" s="26"/>
      <c r="D401" s="26"/>
      <c r="E401" s="29"/>
      <c r="F401" s="26"/>
      <c r="G401" s="26"/>
      <c r="H401" s="26"/>
      <c r="I401" s="26"/>
      <c r="J401" s="26"/>
      <c r="K401" s="26"/>
      <c r="L401" s="26"/>
      <c r="M401" s="26"/>
      <c r="N401" s="26"/>
      <c r="O401" s="37"/>
      <c r="P401" s="38"/>
      <c r="Q401" s="37"/>
      <c r="R401" s="38"/>
      <c r="S401" s="37"/>
      <c r="T401" s="38"/>
      <c r="U401" s="37"/>
      <c r="V401" s="38"/>
      <c r="W401" s="37"/>
      <c r="X401" s="38"/>
      <c r="Y401" s="37"/>
      <c r="Z401" s="38"/>
      <c r="AA401" s="37"/>
      <c r="AB401" s="38"/>
      <c r="AC401" s="37"/>
      <c r="AD401" s="38"/>
      <c r="AE401" s="37"/>
      <c r="AF401" s="38"/>
      <c r="AG401" s="37"/>
      <c r="AH401" s="38"/>
      <c r="AI401" s="37"/>
      <c r="AJ401" s="38"/>
      <c r="AK401" s="37"/>
      <c r="AL401" s="38"/>
      <c r="AM401" s="37"/>
      <c r="AN401" s="38"/>
    </row>
    <row r="402" s="22" customFormat="1" ht="16.5" spans="1:40">
      <c r="A402" s="27"/>
      <c r="B402" s="28"/>
      <c r="C402" s="28"/>
      <c r="D402" s="28"/>
      <c r="E402" s="30"/>
      <c r="F402" s="28"/>
      <c r="G402" s="28"/>
      <c r="H402" s="28"/>
      <c r="I402" s="28"/>
      <c r="J402" s="28"/>
      <c r="K402" s="28"/>
      <c r="L402" s="28"/>
      <c r="M402" s="28"/>
      <c r="N402" s="28"/>
      <c r="O402" s="40"/>
      <c r="P402" s="41"/>
      <c r="Q402" s="40"/>
      <c r="R402" s="41"/>
      <c r="S402" s="40"/>
      <c r="T402" s="41"/>
      <c r="U402" s="40"/>
      <c r="V402" s="41"/>
      <c r="W402" s="40"/>
      <c r="X402" s="41"/>
      <c r="Y402" s="40"/>
      <c r="Z402" s="41"/>
      <c r="AA402" s="40"/>
      <c r="AB402" s="41"/>
      <c r="AC402" s="40"/>
      <c r="AD402" s="41"/>
      <c r="AE402" s="40"/>
      <c r="AF402" s="41"/>
      <c r="AG402" s="40"/>
      <c r="AH402" s="41"/>
      <c r="AI402" s="40"/>
      <c r="AJ402" s="41"/>
      <c r="AK402" s="40"/>
      <c r="AL402" s="41"/>
      <c r="AM402" s="40"/>
      <c r="AN402" s="41"/>
    </row>
    <row r="403" ht="16.5" spans="1:40">
      <c r="A403" s="25"/>
      <c r="B403" s="26"/>
      <c r="C403" s="26"/>
      <c r="D403" s="26"/>
      <c r="E403" s="29"/>
      <c r="F403" s="26"/>
      <c r="G403" s="26"/>
      <c r="H403" s="26"/>
      <c r="I403" s="26"/>
      <c r="J403" s="26"/>
      <c r="K403" s="26"/>
      <c r="L403" s="26"/>
      <c r="M403" s="26"/>
      <c r="N403" s="26"/>
      <c r="O403" s="37"/>
      <c r="P403" s="38"/>
      <c r="Q403" s="37"/>
      <c r="R403" s="38"/>
      <c r="S403" s="37"/>
      <c r="T403" s="38"/>
      <c r="U403" s="37"/>
      <c r="V403" s="38"/>
      <c r="W403" s="37"/>
      <c r="X403" s="38"/>
      <c r="Y403" s="37"/>
      <c r="Z403" s="38"/>
      <c r="AA403" s="37"/>
      <c r="AB403" s="38"/>
      <c r="AC403" s="37"/>
      <c r="AD403" s="38"/>
      <c r="AE403" s="37"/>
      <c r="AF403" s="38"/>
      <c r="AG403" s="37"/>
      <c r="AH403" s="38"/>
      <c r="AI403" s="37"/>
      <c r="AJ403" s="38"/>
      <c r="AK403" s="37"/>
      <c r="AL403" s="38"/>
      <c r="AM403" s="37"/>
      <c r="AN403" s="38"/>
    </row>
    <row r="404" s="22" customFormat="1" ht="16.5" spans="1:40">
      <c r="A404" s="27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40"/>
      <c r="P404" s="41"/>
      <c r="Q404" s="40"/>
      <c r="R404" s="41"/>
      <c r="S404" s="40"/>
      <c r="T404" s="41"/>
      <c r="U404" s="40"/>
      <c r="V404" s="41"/>
      <c r="W404" s="40"/>
      <c r="X404" s="41"/>
      <c r="Y404" s="40"/>
      <c r="Z404" s="41"/>
      <c r="AA404" s="40"/>
      <c r="AB404" s="41"/>
      <c r="AC404" s="40"/>
      <c r="AD404" s="41"/>
      <c r="AE404" s="40"/>
      <c r="AF404" s="41"/>
      <c r="AG404" s="40"/>
      <c r="AH404" s="41"/>
      <c r="AI404" s="40"/>
      <c r="AJ404" s="41"/>
      <c r="AK404" s="40"/>
      <c r="AL404" s="41"/>
      <c r="AM404" s="40"/>
      <c r="AN404" s="41"/>
    </row>
    <row r="405" ht="16.5" spans="1:40">
      <c r="A405" s="25"/>
      <c r="B405" s="26"/>
      <c r="C405" s="26"/>
      <c r="D405" s="26"/>
      <c r="E405" s="29"/>
      <c r="F405" s="26"/>
      <c r="G405" s="26"/>
      <c r="H405" s="26"/>
      <c r="I405" s="26"/>
      <c r="J405" s="26"/>
      <c r="K405" s="26"/>
      <c r="L405" s="26"/>
      <c r="M405" s="26"/>
      <c r="N405" s="26"/>
      <c r="O405" s="37"/>
      <c r="P405" s="38"/>
      <c r="Q405" s="37"/>
      <c r="R405" s="38"/>
      <c r="S405" s="37"/>
      <c r="T405" s="38"/>
      <c r="U405" s="37"/>
      <c r="V405" s="38"/>
      <c r="W405" s="37"/>
      <c r="X405" s="38"/>
      <c r="Y405" s="37"/>
      <c r="Z405" s="38"/>
      <c r="AA405" s="37"/>
      <c r="AB405" s="38"/>
      <c r="AC405" s="37"/>
      <c r="AD405" s="38"/>
      <c r="AE405" s="37"/>
      <c r="AF405" s="38"/>
      <c r="AG405" s="37"/>
      <c r="AH405" s="38"/>
      <c r="AI405" s="37"/>
      <c r="AJ405" s="38"/>
      <c r="AK405" s="37"/>
      <c r="AL405" s="38"/>
      <c r="AM405" s="37"/>
      <c r="AN405" s="38"/>
    </row>
    <row r="406" s="22" customFormat="1" ht="16.5" spans="1:40">
      <c r="A406" s="27"/>
      <c r="B406" s="28"/>
      <c r="C406" s="28"/>
      <c r="D406" s="28"/>
      <c r="E406" s="30"/>
      <c r="F406" s="28"/>
      <c r="G406" s="28"/>
      <c r="H406" s="28"/>
      <c r="I406" s="28"/>
      <c r="J406" s="28"/>
      <c r="K406" s="28"/>
      <c r="L406" s="28"/>
      <c r="M406" s="28"/>
      <c r="N406" s="28"/>
      <c r="O406" s="40"/>
      <c r="P406" s="41"/>
      <c r="Q406" s="40"/>
      <c r="R406" s="41"/>
      <c r="S406" s="40"/>
      <c r="T406" s="41"/>
      <c r="U406" s="40"/>
      <c r="V406" s="41"/>
      <c r="W406" s="40"/>
      <c r="X406" s="41"/>
      <c r="Y406" s="40"/>
      <c r="Z406" s="41"/>
      <c r="AA406" s="40"/>
      <c r="AB406" s="41"/>
      <c r="AC406" s="40"/>
      <c r="AD406" s="41"/>
      <c r="AE406" s="40"/>
      <c r="AF406" s="41"/>
      <c r="AG406" s="40"/>
      <c r="AH406" s="41"/>
      <c r="AI406" s="40"/>
      <c r="AJ406" s="41"/>
      <c r="AK406" s="40"/>
      <c r="AL406" s="41"/>
      <c r="AM406" s="40"/>
      <c r="AN406" s="41"/>
    </row>
    <row r="407" ht="16.5" spans="1:40">
      <c r="A407" s="25"/>
      <c r="B407" s="26"/>
      <c r="C407" s="26"/>
      <c r="D407" s="26"/>
      <c r="E407" s="29"/>
      <c r="F407" s="26"/>
      <c r="G407" s="26"/>
      <c r="H407" s="26"/>
      <c r="I407" s="26"/>
      <c r="J407" s="26"/>
      <c r="K407" s="26"/>
      <c r="L407" s="26"/>
      <c r="M407" s="26"/>
      <c r="N407" s="26"/>
      <c r="O407" s="37"/>
      <c r="P407" s="38"/>
      <c r="Q407" s="37"/>
      <c r="R407" s="38"/>
      <c r="S407" s="37"/>
      <c r="T407" s="38"/>
      <c r="U407" s="37"/>
      <c r="V407" s="38"/>
      <c r="W407" s="37"/>
      <c r="X407" s="38"/>
      <c r="Y407" s="37"/>
      <c r="Z407" s="38"/>
      <c r="AA407" s="37"/>
      <c r="AB407" s="38"/>
      <c r="AC407" s="37"/>
      <c r="AD407" s="38"/>
      <c r="AE407" s="37"/>
      <c r="AF407" s="38"/>
      <c r="AG407" s="37"/>
      <c r="AH407" s="38"/>
      <c r="AI407" s="37"/>
      <c r="AJ407" s="38"/>
      <c r="AK407" s="37"/>
      <c r="AL407" s="38"/>
      <c r="AM407" s="37"/>
      <c r="AN407" s="38"/>
    </row>
    <row r="408" s="22" customFormat="1" ht="16.5" spans="1:40">
      <c r="A408" s="27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40"/>
      <c r="P408" s="41"/>
      <c r="Q408" s="40"/>
      <c r="R408" s="41"/>
      <c r="S408" s="40"/>
      <c r="T408" s="41"/>
      <c r="U408" s="40"/>
      <c r="V408" s="41"/>
      <c r="W408" s="40"/>
      <c r="X408" s="41"/>
      <c r="Y408" s="40"/>
      <c r="Z408" s="41"/>
      <c r="AA408" s="40"/>
      <c r="AB408" s="41"/>
      <c r="AC408" s="40"/>
      <c r="AD408" s="41"/>
      <c r="AE408" s="40"/>
      <c r="AF408" s="41"/>
      <c r="AG408" s="40"/>
      <c r="AH408" s="41"/>
      <c r="AI408" s="40"/>
      <c r="AJ408" s="41"/>
      <c r="AK408" s="40"/>
      <c r="AL408" s="41"/>
      <c r="AM408" s="40"/>
      <c r="AN408" s="41"/>
    </row>
    <row r="409" ht="16.5" spans="1:40">
      <c r="A409" s="25"/>
      <c r="B409" s="26"/>
      <c r="C409" s="26"/>
      <c r="D409" s="26"/>
      <c r="E409" s="29"/>
      <c r="F409" s="26"/>
      <c r="G409" s="26"/>
      <c r="H409" s="26"/>
      <c r="I409" s="26"/>
      <c r="J409" s="26"/>
      <c r="K409" s="26"/>
      <c r="L409" s="26"/>
      <c r="M409" s="26"/>
      <c r="N409" s="26"/>
      <c r="O409" s="37"/>
      <c r="P409" s="38"/>
      <c r="Q409" s="37"/>
      <c r="R409" s="38"/>
      <c r="S409" s="37"/>
      <c r="T409" s="38"/>
      <c r="U409" s="37"/>
      <c r="V409" s="38"/>
      <c r="W409" s="37"/>
      <c r="X409" s="38"/>
      <c r="Y409" s="37"/>
      <c r="Z409" s="38"/>
      <c r="AA409" s="37"/>
      <c r="AB409" s="38"/>
      <c r="AC409" s="37"/>
      <c r="AD409" s="38"/>
      <c r="AE409" s="37"/>
      <c r="AF409" s="38"/>
      <c r="AG409" s="37"/>
      <c r="AH409" s="38"/>
      <c r="AI409" s="37"/>
      <c r="AJ409" s="38"/>
      <c r="AK409" s="37"/>
      <c r="AL409" s="38"/>
      <c r="AM409" s="37"/>
      <c r="AN409" s="38"/>
    </row>
    <row r="410" s="22" customFormat="1" ht="16.5" spans="1:40">
      <c r="A410" s="27"/>
      <c r="B410" s="28"/>
      <c r="C410" s="28"/>
      <c r="D410" s="28"/>
      <c r="E410" s="30"/>
      <c r="F410" s="28"/>
      <c r="G410" s="28"/>
      <c r="H410" s="28"/>
      <c r="I410" s="28"/>
      <c r="J410" s="28"/>
      <c r="K410" s="28"/>
      <c r="L410" s="28"/>
      <c r="M410" s="28"/>
      <c r="N410" s="28"/>
      <c r="O410" s="40"/>
      <c r="P410" s="41"/>
      <c r="Q410" s="40"/>
      <c r="R410" s="41"/>
      <c r="S410" s="40"/>
      <c r="T410" s="41"/>
      <c r="U410" s="40"/>
      <c r="V410" s="41"/>
      <c r="W410" s="40"/>
      <c r="X410" s="41"/>
      <c r="Y410" s="40"/>
      <c r="Z410" s="41"/>
      <c r="AA410" s="40"/>
      <c r="AB410" s="41"/>
      <c r="AC410" s="40"/>
      <c r="AD410" s="41"/>
      <c r="AE410" s="40"/>
      <c r="AF410" s="41"/>
      <c r="AG410" s="40"/>
      <c r="AH410" s="41"/>
      <c r="AI410" s="40"/>
      <c r="AJ410" s="41"/>
      <c r="AK410" s="40"/>
      <c r="AL410" s="41"/>
      <c r="AM410" s="40"/>
      <c r="AN410" s="41"/>
    </row>
    <row r="411" ht="16.5" spans="1:40">
      <c r="A411" s="25"/>
      <c r="B411" s="26"/>
      <c r="C411" s="26"/>
      <c r="D411" s="26"/>
      <c r="E411" s="29"/>
      <c r="F411" s="26"/>
      <c r="G411" s="26"/>
      <c r="H411" s="26"/>
      <c r="I411" s="26"/>
      <c r="J411" s="26"/>
      <c r="K411" s="26"/>
      <c r="L411" s="26"/>
      <c r="M411" s="26"/>
      <c r="N411" s="26"/>
      <c r="O411" s="37"/>
      <c r="P411" s="38"/>
      <c r="Q411" s="37"/>
      <c r="R411" s="38"/>
      <c r="S411" s="37"/>
      <c r="T411" s="38"/>
      <c r="U411" s="37"/>
      <c r="V411" s="38"/>
      <c r="W411" s="37"/>
      <c r="X411" s="38"/>
      <c r="Y411" s="37"/>
      <c r="Z411" s="38"/>
      <c r="AA411" s="37"/>
      <c r="AB411" s="38"/>
      <c r="AC411" s="37"/>
      <c r="AD411" s="38"/>
      <c r="AE411" s="37"/>
      <c r="AF411" s="38"/>
      <c r="AG411" s="37"/>
      <c r="AH411" s="38"/>
      <c r="AI411" s="37"/>
      <c r="AJ411" s="38"/>
      <c r="AK411" s="37"/>
      <c r="AL411" s="38"/>
      <c r="AM411" s="37"/>
      <c r="AN411" s="38"/>
    </row>
    <row r="412" s="22" customFormat="1" ht="16.5" spans="1:40">
      <c r="A412" s="27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40"/>
      <c r="P412" s="41"/>
      <c r="Q412" s="40"/>
      <c r="R412" s="41"/>
      <c r="S412" s="40"/>
      <c r="T412" s="41"/>
      <c r="U412" s="40"/>
      <c r="V412" s="41"/>
      <c r="W412" s="40"/>
      <c r="X412" s="41"/>
      <c r="Y412" s="40"/>
      <c r="Z412" s="41"/>
      <c r="AA412" s="40"/>
      <c r="AB412" s="41"/>
      <c r="AC412" s="40"/>
      <c r="AD412" s="41"/>
      <c r="AE412" s="40"/>
      <c r="AF412" s="41"/>
      <c r="AG412" s="40"/>
      <c r="AH412" s="41"/>
      <c r="AI412" s="40"/>
      <c r="AJ412" s="41"/>
      <c r="AK412" s="40"/>
      <c r="AL412" s="41"/>
      <c r="AM412" s="40"/>
      <c r="AN412" s="41"/>
    </row>
    <row r="413" ht="16.5" spans="1:40">
      <c r="A413" s="25"/>
      <c r="B413" s="26"/>
      <c r="C413" s="26"/>
      <c r="D413" s="26"/>
      <c r="E413" s="29"/>
      <c r="F413" s="26"/>
      <c r="G413" s="26"/>
      <c r="H413" s="26"/>
      <c r="I413" s="26"/>
      <c r="J413" s="26"/>
      <c r="K413" s="26"/>
      <c r="L413" s="26"/>
      <c r="M413" s="26"/>
      <c r="N413" s="26"/>
      <c r="O413" s="37"/>
      <c r="P413" s="38"/>
      <c r="Q413" s="37"/>
      <c r="R413" s="38"/>
      <c r="S413" s="37"/>
      <c r="T413" s="38"/>
      <c r="U413" s="37"/>
      <c r="V413" s="38"/>
      <c r="W413" s="37"/>
      <c r="X413" s="38"/>
      <c r="Y413" s="37"/>
      <c r="Z413" s="38"/>
      <c r="AA413" s="37"/>
      <c r="AB413" s="38"/>
      <c r="AC413" s="37"/>
      <c r="AD413" s="38"/>
      <c r="AE413" s="37"/>
      <c r="AF413" s="38"/>
      <c r="AG413" s="37"/>
      <c r="AH413" s="38"/>
      <c r="AI413" s="37"/>
      <c r="AJ413" s="38"/>
      <c r="AK413" s="37"/>
      <c r="AL413" s="38"/>
      <c r="AM413" s="37"/>
      <c r="AN413" s="38"/>
    </row>
    <row r="414" s="22" customFormat="1" ht="16.5" spans="1:40">
      <c r="A414" s="27"/>
      <c r="B414" s="28"/>
      <c r="C414" s="28"/>
      <c r="D414" s="28"/>
      <c r="E414" s="30"/>
      <c r="F414" s="28"/>
      <c r="G414" s="28"/>
      <c r="H414" s="28"/>
      <c r="I414" s="28"/>
      <c r="J414" s="28"/>
      <c r="K414" s="28"/>
      <c r="L414" s="28"/>
      <c r="M414" s="28"/>
      <c r="N414" s="28"/>
      <c r="O414" s="40"/>
      <c r="P414" s="41"/>
      <c r="Q414" s="40"/>
      <c r="R414" s="41"/>
      <c r="S414" s="40"/>
      <c r="T414" s="41"/>
      <c r="U414" s="40"/>
      <c r="V414" s="41"/>
      <c r="W414" s="40"/>
      <c r="X414" s="41"/>
      <c r="Y414" s="40"/>
      <c r="Z414" s="41"/>
      <c r="AA414" s="40"/>
      <c r="AB414" s="41"/>
      <c r="AC414" s="40"/>
      <c r="AD414" s="41"/>
      <c r="AE414" s="40"/>
      <c r="AF414" s="41"/>
      <c r="AG414" s="40"/>
      <c r="AH414" s="41"/>
      <c r="AI414" s="40"/>
      <c r="AJ414" s="41"/>
      <c r="AK414" s="40"/>
      <c r="AL414" s="41"/>
      <c r="AM414" s="40"/>
      <c r="AN414" s="41"/>
    </row>
    <row r="415" ht="16.5" spans="1:40">
      <c r="A415" s="25"/>
      <c r="B415" s="26"/>
      <c r="C415" s="26"/>
      <c r="D415" s="26"/>
      <c r="E415" s="29"/>
      <c r="F415" s="26"/>
      <c r="G415" s="26"/>
      <c r="H415" s="26"/>
      <c r="I415" s="26"/>
      <c r="J415" s="26"/>
      <c r="K415" s="26"/>
      <c r="L415" s="26"/>
      <c r="M415" s="26"/>
      <c r="N415" s="26"/>
      <c r="O415" s="37"/>
      <c r="P415" s="38"/>
      <c r="Q415" s="37"/>
      <c r="R415" s="38"/>
      <c r="S415" s="37"/>
      <c r="T415" s="38"/>
      <c r="U415" s="37"/>
      <c r="V415" s="38"/>
      <c r="W415" s="37"/>
      <c r="X415" s="38"/>
      <c r="Y415" s="37"/>
      <c r="Z415" s="38"/>
      <c r="AA415" s="37"/>
      <c r="AB415" s="38"/>
      <c r="AC415" s="37"/>
      <c r="AD415" s="38"/>
      <c r="AE415" s="37"/>
      <c r="AF415" s="38"/>
      <c r="AG415" s="37"/>
      <c r="AH415" s="38"/>
      <c r="AI415" s="37"/>
      <c r="AJ415" s="38"/>
      <c r="AK415" s="37"/>
      <c r="AL415" s="38"/>
      <c r="AM415" s="37"/>
      <c r="AN415" s="38"/>
    </row>
    <row r="416" s="22" customFormat="1" ht="16.5" spans="1:40">
      <c r="A416" s="27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40"/>
      <c r="P416" s="41"/>
      <c r="Q416" s="40"/>
      <c r="R416" s="41"/>
      <c r="S416" s="40"/>
      <c r="T416" s="41"/>
      <c r="U416" s="40"/>
      <c r="V416" s="41"/>
      <c r="W416" s="40"/>
      <c r="X416" s="41"/>
      <c r="Y416" s="40"/>
      <c r="Z416" s="41"/>
      <c r="AA416" s="40"/>
      <c r="AB416" s="41"/>
      <c r="AC416" s="40"/>
      <c r="AD416" s="41"/>
      <c r="AE416" s="40"/>
      <c r="AF416" s="41"/>
      <c r="AG416" s="40"/>
      <c r="AH416" s="41"/>
      <c r="AI416" s="40"/>
      <c r="AJ416" s="41"/>
      <c r="AK416" s="40"/>
      <c r="AL416" s="41"/>
      <c r="AM416" s="40"/>
      <c r="AN416" s="41"/>
    </row>
    <row r="417" ht="16.5" spans="1:40">
      <c r="A417" s="25"/>
      <c r="B417" s="26"/>
      <c r="C417" s="26"/>
      <c r="D417" s="26"/>
      <c r="E417" s="29"/>
      <c r="F417" s="26"/>
      <c r="G417" s="26"/>
      <c r="H417" s="26"/>
      <c r="I417" s="26"/>
      <c r="J417" s="26"/>
      <c r="K417" s="26"/>
      <c r="L417" s="26"/>
      <c r="M417" s="26"/>
      <c r="N417" s="26"/>
      <c r="O417" s="37"/>
      <c r="P417" s="38"/>
      <c r="Q417" s="37"/>
      <c r="R417" s="38"/>
      <c r="S417" s="37"/>
      <c r="T417" s="38"/>
      <c r="U417" s="37"/>
      <c r="V417" s="38"/>
      <c r="W417" s="37"/>
      <c r="X417" s="38"/>
      <c r="Y417" s="37"/>
      <c r="Z417" s="38"/>
      <c r="AA417" s="37"/>
      <c r="AB417" s="38"/>
      <c r="AC417" s="37"/>
      <c r="AD417" s="38"/>
      <c r="AE417" s="37"/>
      <c r="AF417" s="38"/>
      <c r="AG417" s="37"/>
      <c r="AH417" s="38"/>
      <c r="AI417" s="37"/>
      <c r="AJ417" s="38"/>
      <c r="AK417" s="37"/>
      <c r="AL417" s="38"/>
      <c r="AM417" s="37"/>
      <c r="AN417" s="38"/>
    </row>
    <row r="418" s="22" customFormat="1" ht="16.5" spans="1:40">
      <c r="A418" s="27"/>
      <c r="B418" s="28"/>
      <c r="C418" s="28"/>
      <c r="D418" s="28"/>
      <c r="E418" s="30"/>
      <c r="F418" s="28"/>
      <c r="G418" s="28"/>
      <c r="H418" s="28"/>
      <c r="I418" s="28"/>
      <c r="J418" s="28"/>
      <c r="K418" s="28"/>
      <c r="L418" s="28"/>
      <c r="M418" s="28"/>
      <c r="N418" s="28"/>
      <c r="O418" s="40"/>
      <c r="P418" s="41"/>
      <c r="Q418" s="40"/>
      <c r="R418" s="41"/>
      <c r="S418" s="40"/>
      <c r="T418" s="41"/>
      <c r="U418" s="40"/>
      <c r="V418" s="41"/>
      <c r="W418" s="40"/>
      <c r="X418" s="41"/>
      <c r="Y418" s="40"/>
      <c r="Z418" s="41"/>
      <c r="AA418" s="40"/>
      <c r="AB418" s="41"/>
      <c r="AC418" s="40"/>
      <c r="AD418" s="41"/>
      <c r="AE418" s="40"/>
      <c r="AF418" s="41"/>
      <c r="AG418" s="40"/>
      <c r="AH418" s="41"/>
      <c r="AI418" s="40"/>
      <c r="AJ418" s="41"/>
      <c r="AK418" s="40"/>
      <c r="AL418" s="41"/>
      <c r="AM418" s="40"/>
      <c r="AN418" s="41"/>
    </row>
    <row r="419" ht="16.5" spans="1:40">
      <c r="A419" s="25"/>
      <c r="B419" s="26"/>
      <c r="C419" s="26"/>
      <c r="D419" s="26"/>
      <c r="E419" s="29"/>
      <c r="F419" s="26"/>
      <c r="G419" s="26"/>
      <c r="H419" s="26"/>
      <c r="I419" s="26"/>
      <c r="J419" s="26"/>
      <c r="K419" s="26"/>
      <c r="L419" s="26"/>
      <c r="M419" s="26"/>
      <c r="N419" s="26"/>
      <c r="O419" s="37"/>
      <c r="P419" s="38"/>
      <c r="Q419" s="37"/>
      <c r="R419" s="38"/>
      <c r="S419" s="37"/>
      <c r="T419" s="38"/>
      <c r="U419" s="37"/>
      <c r="V419" s="38"/>
      <c r="W419" s="37"/>
      <c r="X419" s="38"/>
      <c r="Y419" s="37"/>
      <c r="Z419" s="38"/>
      <c r="AA419" s="37"/>
      <c r="AB419" s="38"/>
      <c r="AC419" s="37"/>
      <c r="AD419" s="38"/>
      <c r="AE419" s="37"/>
      <c r="AF419" s="38"/>
      <c r="AG419" s="37"/>
      <c r="AH419" s="38"/>
      <c r="AI419" s="37"/>
      <c r="AJ419" s="38"/>
      <c r="AK419" s="37"/>
      <c r="AL419" s="38"/>
      <c r="AM419" s="37"/>
      <c r="AN419" s="38"/>
    </row>
    <row r="420" s="22" customFormat="1" ht="16.5" spans="1:40">
      <c r="A420" s="27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40"/>
      <c r="P420" s="41"/>
      <c r="Q420" s="40"/>
      <c r="R420" s="41"/>
      <c r="S420" s="40"/>
      <c r="T420" s="41"/>
      <c r="U420" s="40"/>
      <c r="V420" s="41"/>
      <c r="W420" s="40"/>
      <c r="X420" s="41"/>
      <c r="Y420" s="40"/>
      <c r="Z420" s="41"/>
      <c r="AA420" s="40"/>
      <c r="AB420" s="41"/>
      <c r="AC420" s="40"/>
      <c r="AD420" s="41"/>
      <c r="AE420" s="40"/>
      <c r="AF420" s="41"/>
      <c r="AG420" s="40"/>
      <c r="AH420" s="41"/>
      <c r="AI420" s="40"/>
      <c r="AJ420" s="41"/>
      <c r="AK420" s="40"/>
      <c r="AL420" s="41"/>
      <c r="AM420" s="40"/>
      <c r="AN420" s="41"/>
    </row>
    <row r="421" ht="16.5" spans="1:40">
      <c r="A421" s="25"/>
      <c r="B421" s="26"/>
      <c r="C421" s="26"/>
      <c r="D421" s="26"/>
      <c r="E421" s="29"/>
      <c r="F421" s="26"/>
      <c r="G421" s="26"/>
      <c r="H421" s="26"/>
      <c r="I421" s="26"/>
      <c r="J421" s="26"/>
      <c r="K421" s="26"/>
      <c r="L421" s="26"/>
      <c r="M421" s="26"/>
      <c r="N421" s="26"/>
      <c r="O421" s="37"/>
      <c r="P421" s="38"/>
      <c r="Q421" s="37"/>
      <c r="R421" s="38"/>
      <c r="S421" s="37"/>
      <c r="T421" s="38"/>
      <c r="U421" s="37"/>
      <c r="V421" s="38"/>
      <c r="W421" s="37"/>
      <c r="X421" s="38"/>
      <c r="Y421" s="37"/>
      <c r="Z421" s="38"/>
      <c r="AA421" s="37"/>
      <c r="AB421" s="38"/>
      <c r="AC421" s="37"/>
      <c r="AD421" s="38"/>
      <c r="AE421" s="37"/>
      <c r="AF421" s="38"/>
      <c r="AG421" s="37"/>
      <c r="AH421" s="38"/>
      <c r="AI421" s="37"/>
      <c r="AJ421" s="38"/>
      <c r="AK421" s="37"/>
      <c r="AL421" s="38"/>
      <c r="AM421" s="37"/>
      <c r="AN421" s="38"/>
    </row>
    <row r="422" s="22" customFormat="1" ht="16.5" spans="1:40">
      <c r="A422" s="27"/>
      <c r="B422" s="28"/>
      <c r="C422" s="28"/>
      <c r="D422" s="28"/>
      <c r="E422" s="30"/>
      <c r="F422" s="28"/>
      <c r="G422" s="28"/>
      <c r="H422" s="28"/>
      <c r="I422" s="28"/>
      <c r="J422" s="28"/>
      <c r="K422" s="28"/>
      <c r="L422" s="28"/>
      <c r="M422" s="28"/>
      <c r="N422" s="28"/>
      <c r="O422" s="40"/>
      <c r="P422" s="41"/>
      <c r="Q422" s="40"/>
      <c r="R422" s="41"/>
      <c r="S422" s="40"/>
      <c r="T422" s="41"/>
      <c r="U422" s="40"/>
      <c r="V422" s="41"/>
      <c r="W422" s="40"/>
      <c r="X422" s="41"/>
      <c r="Y422" s="40"/>
      <c r="Z422" s="41"/>
      <c r="AA422" s="40"/>
      <c r="AB422" s="41"/>
      <c r="AC422" s="40"/>
      <c r="AD422" s="41"/>
      <c r="AE422" s="40"/>
      <c r="AF422" s="41"/>
      <c r="AG422" s="40"/>
      <c r="AH422" s="41"/>
      <c r="AI422" s="40"/>
      <c r="AJ422" s="41"/>
      <c r="AK422" s="40"/>
      <c r="AL422" s="41"/>
      <c r="AM422" s="40"/>
      <c r="AN422" s="41"/>
    </row>
    <row r="423" ht="16.5" spans="1:40">
      <c r="A423" s="25"/>
      <c r="B423" s="26"/>
      <c r="C423" s="26"/>
      <c r="D423" s="26"/>
      <c r="E423" s="29"/>
      <c r="F423" s="26"/>
      <c r="G423" s="26"/>
      <c r="H423" s="26"/>
      <c r="I423" s="26"/>
      <c r="J423" s="26"/>
      <c r="K423" s="26"/>
      <c r="L423" s="26"/>
      <c r="M423" s="26"/>
      <c r="N423" s="26"/>
      <c r="O423" s="37"/>
      <c r="P423" s="38"/>
      <c r="Q423" s="37"/>
      <c r="R423" s="38"/>
      <c r="S423" s="37"/>
      <c r="T423" s="38"/>
      <c r="U423" s="37"/>
      <c r="V423" s="38"/>
      <c r="W423" s="37"/>
      <c r="X423" s="38"/>
      <c r="Y423" s="37"/>
      <c r="Z423" s="38"/>
      <c r="AA423" s="37"/>
      <c r="AB423" s="38"/>
      <c r="AC423" s="37"/>
      <c r="AD423" s="38"/>
      <c r="AE423" s="37"/>
      <c r="AF423" s="38"/>
      <c r="AG423" s="37"/>
      <c r="AH423" s="38"/>
      <c r="AI423" s="37"/>
      <c r="AJ423" s="38"/>
      <c r="AK423" s="37"/>
      <c r="AL423" s="38"/>
      <c r="AM423" s="37"/>
      <c r="AN423" s="38"/>
    </row>
    <row r="424" s="22" customFormat="1" ht="16.5" spans="1:40">
      <c r="A424" s="27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40"/>
      <c r="P424" s="41"/>
      <c r="Q424" s="40"/>
      <c r="R424" s="41"/>
      <c r="S424" s="40"/>
      <c r="T424" s="41"/>
      <c r="U424" s="40"/>
      <c r="V424" s="41"/>
      <c r="W424" s="40"/>
      <c r="X424" s="41"/>
      <c r="Y424" s="40"/>
      <c r="Z424" s="41"/>
      <c r="AA424" s="40"/>
      <c r="AB424" s="41"/>
      <c r="AC424" s="40"/>
      <c r="AD424" s="41"/>
      <c r="AE424" s="40"/>
      <c r="AF424" s="41"/>
      <c r="AG424" s="40"/>
      <c r="AH424" s="41"/>
      <c r="AI424" s="40"/>
      <c r="AJ424" s="41"/>
      <c r="AK424" s="40"/>
      <c r="AL424" s="41"/>
      <c r="AM424" s="40"/>
      <c r="AN424" s="41"/>
    </row>
    <row r="425" ht="16.5" spans="1:40">
      <c r="A425" s="25"/>
      <c r="B425" s="26"/>
      <c r="C425" s="26"/>
      <c r="D425" s="26"/>
      <c r="E425" s="29"/>
      <c r="F425" s="26"/>
      <c r="G425" s="26"/>
      <c r="H425" s="26"/>
      <c r="I425" s="26"/>
      <c r="J425" s="26"/>
      <c r="K425" s="26"/>
      <c r="L425" s="26"/>
      <c r="M425" s="26"/>
      <c r="N425" s="26"/>
      <c r="O425" s="37"/>
      <c r="P425" s="38"/>
      <c r="Q425" s="37"/>
      <c r="R425" s="38"/>
      <c r="S425" s="37"/>
      <c r="T425" s="38"/>
      <c r="U425" s="37"/>
      <c r="V425" s="38"/>
      <c r="W425" s="37"/>
      <c r="X425" s="38"/>
      <c r="Y425" s="37"/>
      <c r="Z425" s="38"/>
      <c r="AA425" s="37"/>
      <c r="AB425" s="38"/>
      <c r="AC425" s="37"/>
      <c r="AD425" s="38"/>
      <c r="AE425" s="37"/>
      <c r="AF425" s="38"/>
      <c r="AG425" s="37"/>
      <c r="AH425" s="38"/>
      <c r="AI425" s="37"/>
      <c r="AJ425" s="38"/>
      <c r="AK425" s="37"/>
      <c r="AL425" s="38"/>
      <c r="AM425" s="37"/>
      <c r="AN425" s="38"/>
    </row>
    <row r="426" s="22" customFormat="1" ht="16.5" spans="1:40">
      <c r="A426" s="27"/>
      <c r="B426" s="28"/>
      <c r="C426" s="28"/>
      <c r="D426" s="28"/>
      <c r="E426" s="30"/>
      <c r="F426" s="28"/>
      <c r="G426" s="28"/>
      <c r="H426" s="28"/>
      <c r="I426" s="28"/>
      <c r="J426" s="28"/>
      <c r="K426" s="28"/>
      <c r="L426" s="28"/>
      <c r="M426" s="28"/>
      <c r="N426" s="28"/>
      <c r="O426" s="40"/>
      <c r="P426" s="41"/>
      <c r="Q426" s="40"/>
      <c r="R426" s="41"/>
      <c r="S426" s="40"/>
      <c r="T426" s="41"/>
      <c r="U426" s="40"/>
      <c r="V426" s="41"/>
      <c r="W426" s="40"/>
      <c r="X426" s="41"/>
      <c r="Y426" s="40"/>
      <c r="Z426" s="41"/>
      <c r="AA426" s="40"/>
      <c r="AB426" s="41"/>
      <c r="AC426" s="40"/>
      <c r="AD426" s="41"/>
      <c r="AE426" s="40"/>
      <c r="AF426" s="41"/>
      <c r="AG426" s="40"/>
      <c r="AH426" s="41"/>
      <c r="AI426" s="40"/>
      <c r="AJ426" s="41"/>
      <c r="AK426" s="40"/>
      <c r="AL426" s="41"/>
      <c r="AM426" s="40"/>
      <c r="AN426" s="41"/>
    </row>
    <row r="427" ht="16.5" spans="1:40">
      <c r="A427" s="25"/>
      <c r="B427" s="26"/>
      <c r="C427" s="26"/>
      <c r="D427" s="26"/>
      <c r="E427" s="29"/>
      <c r="F427" s="26"/>
      <c r="G427" s="26"/>
      <c r="H427" s="26"/>
      <c r="I427" s="26"/>
      <c r="J427" s="26"/>
      <c r="K427" s="26"/>
      <c r="L427" s="26"/>
      <c r="M427" s="26"/>
      <c r="N427" s="26"/>
      <c r="O427" s="37"/>
      <c r="P427" s="38"/>
      <c r="Q427" s="37"/>
      <c r="R427" s="38"/>
      <c r="S427" s="37"/>
      <c r="T427" s="38"/>
      <c r="U427" s="37"/>
      <c r="V427" s="38"/>
      <c r="W427" s="37"/>
      <c r="X427" s="38"/>
      <c r="Y427" s="37"/>
      <c r="Z427" s="38"/>
      <c r="AA427" s="37"/>
      <c r="AB427" s="38"/>
      <c r="AC427" s="37"/>
      <c r="AD427" s="38"/>
      <c r="AE427" s="37"/>
      <c r="AF427" s="38"/>
      <c r="AG427" s="37"/>
      <c r="AH427" s="38"/>
      <c r="AI427" s="37"/>
      <c r="AJ427" s="38"/>
      <c r="AK427" s="37"/>
      <c r="AL427" s="38"/>
      <c r="AM427" s="37"/>
      <c r="AN427" s="38"/>
    </row>
    <row r="428" s="22" customFormat="1" ht="16.5" spans="1:40">
      <c r="A428" s="27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40"/>
      <c r="P428" s="41"/>
      <c r="Q428" s="40"/>
      <c r="R428" s="41"/>
      <c r="S428" s="40"/>
      <c r="T428" s="41"/>
      <c r="U428" s="40"/>
      <c r="V428" s="41"/>
      <c r="W428" s="40"/>
      <c r="X428" s="41"/>
      <c r="Y428" s="40"/>
      <c r="Z428" s="41"/>
      <c r="AA428" s="40"/>
      <c r="AB428" s="41"/>
      <c r="AC428" s="40"/>
      <c r="AD428" s="41"/>
      <c r="AE428" s="40"/>
      <c r="AF428" s="41"/>
      <c r="AG428" s="40"/>
      <c r="AH428" s="41"/>
      <c r="AI428" s="40"/>
      <c r="AJ428" s="41"/>
      <c r="AK428" s="40"/>
      <c r="AL428" s="41"/>
      <c r="AM428" s="40"/>
      <c r="AN428" s="41"/>
    </row>
    <row r="429" ht="16.5" spans="1:40">
      <c r="A429" s="25"/>
      <c r="B429" s="26"/>
      <c r="C429" s="26"/>
      <c r="D429" s="26"/>
      <c r="E429" s="29"/>
      <c r="F429" s="26"/>
      <c r="G429" s="26"/>
      <c r="H429" s="26"/>
      <c r="I429" s="26"/>
      <c r="J429" s="26"/>
      <c r="K429" s="26"/>
      <c r="L429" s="26"/>
      <c r="M429" s="26"/>
      <c r="N429" s="26"/>
      <c r="O429" s="37"/>
      <c r="P429" s="38"/>
      <c r="Q429" s="37"/>
      <c r="R429" s="38"/>
      <c r="S429" s="37"/>
      <c r="T429" s="38"/>
      <c r="U429" s="37"/>
      <c r="V429" s="38"/>
      <c r="W429" s="37"/>
      <c r="X429" s="38"/>
      <c r="Y429" s="37"/>
      <c r="Z429" s="38"/>
      <c r="AA429" s="37"/>
      <c r="AB429" s="38"/>
      <c r="AC429" s="37"/>
      <c r="AD429" s="38"/>
      <c r="AE429" s="37"/>
      <c r="AF429" s="38"/>
      <c r="AG429" s="37"/>
      <c r="AH429" s="38"/>
      <c r="AI429" s="37"/>
      <c r="AJ429" s="38"/>
      <c r="AK429" s="37"/>
      <c r="AL429" s="38"/>
      <c r="AM429" s="37"/>
      <c r="AN429" s="38"/>
    </row>
    <row r="430" s="22" customFormat="1" ht="16.5" spans="1:40">
      <c r="A430" s="27"/>
      <c r="B430" s="28"/>
      <c r="C430" s="28"/>
      <c r="D430" s="28"/>
      <c r="E430" s="30"/>
      <c r="F430" s="28"/>
      <c r="G430" s="28"/>
      <c r="H430" s="28"/>
      <c r="I430" s="28"/>
      <c r="J430" s="28"/>
      <c r="K430" s="28"/>
      <c r="L430" s="28"/>
      <c r="M430" s="28"/>
      <c r="N430" s="28"/>
      <c r="O430" s="40"/>
      <c r="P430" s="41"/>
      <c r="Q430" s="40"/>
      <c r="R430" s="41"/>
      <c r="S430" s="40"/>
      <c r="T430" s="41"/>
      <c r="U430" s="40"/>
      <c r="V430" s="41"/>
      <c r="W430" s="40"/>
      <c r="X430" s="41"/>
      <c r="Y430" s="40"/>
      <c r="Z430" s="41"/>
      <c r="AA430" s="40"/>
      <c r="AB430" s="41"/>
      <c r="AC430" s="40"/>
      <c r="AD430" s="41"/>
      <c r="AE430" s="40"/>
      <c r="AF430" s="41"/>
      <c r="AG430" s="40"/>
      <c r="AH430" s="41"/>
      <c r="AI430" s="40"/>
      <c r="AJ430" s="41"/>
      <c r="AK430" s="40"/>
      <c r="AL430" s="41"/>
      <c r="AM430" s="40"/>
      <c r="AN430" s="41"/>
    </row>
    <row r="431" ht="16.5" spans="1:40">
      <c r="A431" s="25"/>
      <c r="B431" s="26"/>
      <c r="C431" s="26"/>
      <c r="D431" s="26"/>
      <c r="E431" s="29"/>
      <c r="F431" s="26"/>
      <c r="G431" s="26"/>
      <c r="H431" s="26"/>
      <c r="I431" s="26"/>
      <c r="J431" s="26"/>
      <c r="K431" s="26"/>
      <c r="L431" s="26"/>
      <c r="M431" s="26"/>
      <c r="N431" s="26"/>
      <c r="O431" s="37"/>
      <c r="P431" s="38"/>
      <c r="Q431" s="37"/>
      <c r="R431" s="38"/>
      <c r="S431" s="37"/>
      <c r="T431" s="38"/>
      <c r="U431" s="37"/>
      <c r="V431" s="38"/>
      <c r="W431" s="37"/>
      <c r="X431" s="38"/>
      <c r="Y431" s="37"/>
      <c r="Z431" s="38"/>
      <c r="AA431" s="37"/>
      <c r="AB431" s="38"/>
      <c r="AC431" s="37"/>
      <c r="AD431" s="38"/>
      <c r="AE431" s="37"/>
      <c r="AF431" s="38"/>
      <c r="AG431" s="37"/>
      <c r="AH431" s="38"/>
      <c r="AI431" s="37"/>
      <c r="AJ431" s="38"/>
      <c r="AK431" s="37"/>
      <c r="AL431" s="38"/>
      <c r="AM431" s="37"/>
      <c r="AN431" s="38"/>
    </row>
    <row r="432" s="22" customFormat="1" ht="16.5" spans="1:40">
      <c r="A432" s="27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40"/>
      <c r="P432" s="41"/>
      <c r="Q432" s="40"/>
      <c r="R432" s="41"/>
      <c r="S432" s="40"/>
      <c r="T432" s="41"/>
      <c r="U432" s="40"/>
      <c r="V432" s="41"/>
      <c r="W432" s="40"/>
      <c r="X432" s="41"/>
      <c r="Y432" s="40"/>
      <c r="Z432" s="41"/>
      <c r="AA432" s="40"/>
      <c r="AB432" s="41"/>
      <c r="AC432" s="40"/>
      <c r="AD432" s="41"/>
      <c r="AE432" s="40"/>
      <c r="AF432" s="41"/>
      <c r="AG432" s="40"/>
      <c r="AH432" s="41"/>
      <c r="AI432" s="40"/>
      <c r="AJ432" s="41"/>
      <c r="AK432" s="40"/>
      <c r="AL432" s="41"/>
      <c r="AM432" s="40"/>
      <c r="AN432" s="41"/>
    </row>
    <row r="433" ht="16.5" spans="1:40">
      <c r="A433" s="25"/>
      <c r="B433" s="26"/>
      <c r="C433" s="26"/>
      <c r="D433" s="26"/>
      <c r="E433" s="29"/>
      <c r="F433" s="26"/>
      <c r="G433" s="26"/>
      <c r="H433" s="26"/>
      <c r="I433" s="26"/>
      <c r="J433" s="26"/>
      <c r="K433" s="26"/>
      <c r="L433" s="26"/>
      <c r="M433" s="26"/>
      <c r="N433" s="26"/>
      <c r="O433" s="37"/>
      <c r="P433" s="38"/>
      <c r="Q433" s="37"/>
      <c r="R433" s="38"/>
      <c r="S433" s="37"/>
      <c r="T433" s="38"/>
      <c r="U433" s="37"/>
      <c r="V433" s="38"/>
      <c r="W433" s="37"/>
      <c r="X433" s="38"/>
      <c r="Y433" s="37"/>
      <c r="Z433" s="38"/>
      <c r="AA433" s="37"/>
      <c r="AB433" s="38"/>
      <c r="AC433" s="37"/>
      <c r="AD433" s="38"/>
      <c r="AE433" s="37"/>
      <c r="AF433" s="38"/>
      <c r="AG433" s="37"/>
      <c r="AH433" s="38"/>
      <c r="AI433" s="37"/>
      <c r="AJ433" s="38"/>
      <c r="AK433" s="37"/>
      <c r="AL433" s="38"/>
      <c r="AM433" s="37"/>
      <c r="AN433" s="38"/>
    </row>
    <row r="434" s="22" customFormat="1" ht="16.5" spans="1:40">
      <c r="A434" s="27"/>
      <c r="B434" s="28"/>
      <c r="C434" s="28"/>
      <c r="D434" s="28"/>
      <c r="E434" s="30"/>
      <c r="F434" s="28"/>
      <c r="G434" s="28"/>
      <c r="H434" s="28"/>
      <c r="I434" s="28"/>
      <c r="J434" s="28"/>
      <c r="K434" s="28"/>
      <c r="L434" s="28"/>
      <c r="M434" s="28"/>
      <c r="N434" s="28"/>
      <c r="O434" s="40"/>
      <c r="P434" s="41"/>
      <c r="Q434" s="40"/>
      <c r="R434" s="41"/>
      <c r="S434" s="40"/>
      <c r="T434" s="41"/>
      <c r="U434" s="40"/>
      <c r="V434" s="41"/>
      <c r="W434" s="40"/>
      <c r="X434" s="41"/>
      <c r="Y434" s="40"/>
      <c r="Z434" s="41"/>
      <c r="AA434" s="40"/>
      <c r="AB434" s="41"/>
      <c r="AC434" s="40"/>
      <c r="AD434" s="41"/>
      <c r="AE434" s="40"/>
      <c r="AF434" s="41"/>
      <c r="AG434" s="40"/>
      <c r="AH434" s="41"/>
      <c r="AI434" s="40"/>
      <c r="AJ434" s="41"/>
      <c r="AK434" s="40"/>
      <c r="AL434" s="41"/>
      <c r="AM434" s="40"/>
      <c r="AN434" s="41"/>
    </row>
    <row r="435" ht="16.5" spans="1:40">
      <c r="A435" s="25"/>
      <c r="B435" s="26"/>
      <c r="C435" s="26"/>
      <c r="D435" s="26"/>
      <c r="E435" s="29"/>
      <c r="F435" s="26"/>
      <c r="G435" s="26"/>
      <c r="H435" s="26"/>
      <c r="I435" s="26"/>
      <c r="J435" s="26"/>
      <c r="K435" s="26"/>
      <c r="L435" s="26"/>
      <c r="M435" s="26"/>
      <c r="N435" s="26"/>
      <c r="O435" s="37"/>
      <c r="P435" s="38"/>
      <c r="Q435" s="37"/>
      <c r="R435" s="38"/>
      <c r="S435" s="37"/>
      <c r="T435" s="38"/>
      <c r="U435" s="37"/>
      <c r="V435" s="38"/>
      <c r="W435" s="37"/>
      <c r="X435" s="38"/>
      <c r="Y435" s="37"/>
      <c r="Z435" s="38"/>
      <c r="AA435" s="37"/>
      <c r="AB435" s="38"/>
      <c r="AC435" s="37"/>
      <c r="AD435" s="38"/>
      <c r="AE435" s="37"/>
      <c r="AF435" s="38"/>
      <c r="AG435" s="37"/>
      <c r="AH435" s="38"/>
      <c r="AI435" s="37"/>
      <c r="AJ435" s="38"/>
      <c r="AK435" s="37"/>
      <c r="AL435" s="38"/>
      <c r="AM435" s="37"/>
      <c r="AN435" s="38"/>
    </row>
    <row r="436" s="22" customFormat="1" ht="16.5" spans="1:40">
      <c r="A436" s="27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40"/>
      <c r="P436" s="41"/>
      <c r="Q436" s="40"/>
      <c r="R436" s="41"/>
      <c r="S436" s="40"/>
      <c r="T436" s="41"/>
      <c r="U436" s="40"/>
      <c r="V436" s="41"/>
      <c r="W436" s="40"/>
      <c r="X436" s="41"/>
      <c r="Y436" s="40"/>
      <c r="Z436" s="41"/>
      <c r="AA436" s="40"/>
      <c r="AB436" s="41"/>
      <c r="AC436" s="40"/>
      <c r="AD436" s="41"/>
      <c r="AE436" s="40"/>
      <c r="AF436" s="41"/>
      <c r="AG436" s="40"/>
      <c r="AH436" s="41"/>
      <c r="AI436" s="40"/>
      <c r="AJ436" s="41"/>
      <c r="AK436" s="40"/>
      <c r="AL436" s="41"/>
      <c r="AM436" s="40"/>
      <c r="AN436" s="41"/>
    </row>
    <row r="437" ht="16.5" spans="1:40">
      <c r="A437" s="25"/>
      <c r="B437" s="26"/>
      <c r="C437" s="26"/>
      <c r="D437" s="26"/>
      <c r="E437" s="29"/>
      <c r="F437" s="26"/>
      <c r="G437" s="26"/>
      <c r="H437" s="26"/>
      <c r="I437" s="26"/>
      <c r="J437" s="26"/>
      <c r="K437" s="26"/>
      <c r="L437" s="26"/>
      <c r="M437" s="26"/>
      <c r="N437" s="26"/>
      <c r="O437" s="37"/>
      <c r="P437" s="38"/>
      <c r="Q437" s="37"/>
      <c r="R437" s="38"/>
      <c r="S437" s="37"/>
      <c r="T437" s="38"/>
      <c r="U437" s="37"/>
      <c r="V437" s="38"/>
      <c r="W437" s="37"/>
      <c r="X437" s="38"/>
      <c r="Y437" s="37"/>
      <c r="Z437" s="38"/>
      <c r="AA437" s="37"/>
      <c r="AB437" s="38"/>
      <c r="AC437" s="37"/>
      <c r="AD437" s="38"/>
      <c r="AE437" s="37"/>
      <c r="AF437" s="38"/>
      <c r="AG437" s="37"/>
      <c r="AH437" s="38"/>
      <c r="AI437" s="37"/>
      <c r="AJ437" s="38"/>
      <c r="AK437" s="37"/>
      <c r="AL437" s="38"/>
      <c r="AM437" s="37"/>
      <c r="AN437" s="38"/>
    </row>
    <row r="438" s="22" customFormat="1" ht="16.5" spans="1:40">
      <c r="A438" s="27"/>
      <c r="B438" s="28"/>
      <c r="C438" s="28"/>
      <c r="D438" s="28"/>
      <c r="E438" s="30"/>
      <c r="F438" s="28"/>
      <c r="G438" s="28"/>
      <c r="H438" s="28"/>
      <c r="I438" s="28"/>
      <c r="J438" s="28"/>
      <c r="K438" s="28"/>
      <c r="L438" s="28"/>
      <c r="M438" s="28"/>
      <c r="N438" s="28"/>
      <c r="O438" s="40"/>
      <c r="P438" s="41"/>
      <c r="Q438" s="40"/>
      <c r="R438" s="41"/>
      <c r="S438" s="40"/>
      <c r="T438" s="41"/>
      <c r="U438" s="40"/>
      <c r="V438" s="41"/>
      <c r="W438" s="40"/>
      <c r="X438" s="41"/>
      <c r="Y438" s="40"/>
      <c r="Z438" s="41"/>
      <c r="AA438" s="40"/>
      <c r="AB438" s="41"/>
      <c r="AC438" s="40"/>
      <c r="AD438" s="41"/>
      <c r="AE438" s="40"/>
      <c r="AF438" s="41"/>
      <c r="AG438" s="40"/>
      <c r="AH438" s="41"/>
      <c r="AI438" s="40"/>
      <c r="AJ438" s="41"/>
      <c r="AK438" s="40"/>
      <c r="AL438" s="41"/>
      <c r="AM438" s="40"/>
      <c r="AN438" s="41"/>
    </row>
    <row r="439" ht="16.5" spans="1:40">
      <c r="A439" s="25"/>
      <c r="B439" s="26"/>
      <c r="C439" s="26"/>
      <c r="D439" s="26"/>
      <c r="E439" s="29"/>
      <c r="F439" s="26"/>
      <c r="G439" s="26"/>
      <c r="H439" s="26"/>
      <c r="I439" s="26"/>
      <c r="J439" s="26"/>
      <c r="K439" s="26"/>
      <c r="L439" s="26"/>
      <c r="M439" s="26"/>
      <c r="N439" s="26"/>
      <c r="O439" s="37"/>
      <c r="P439" s="38"/>
      <c r="Q439" s="37"/>
      <c r="R439" s="38"/>
      <c r="S439" s="37"/>
      <c r="T439" s="38"/>
      <c r="U439" s="37"/>
      <c r="V439" s="38"/>
      <c r="W439" s="37"/>
      <c r="X439" s="38"/>
      <c r="Y439" s="37"/>
      <c r="Z439" s="38"/>
      <c r="AA439" s="37"/>
      <c r="AB439" s="38"/>
      <c r="AC439" s="37"/>
      <c r="AD439" s="38"/>
      <c r="AE439" s="37"/>
      <c r="AF439" s="38"/>
      <c r="AG439" s="37"/>
      <c r="AH439" s="38"/>
      <c r="AI439" s="37"/>
      <c r="AJ439" s="38"/>
      <c r="AK439" s="37"/>
      <c r="AL439" s="38"/>
      <c r="AM439" s="37"/>
      <c r="AN439" s="38"/>
    </row>
    <row r="440" s="22" customFormat="1" ht="16.5" spans="1:40">
      <c r="A440" s="27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40"/>
      <c r="P440" s="41"/>
      <c r="Q440" s="40"/>
      <c r="R440" s="41"/>
      <c r="S440" s="40"/>
      <c r="T440" s="41"/>
      <c r="U440" s="40"/>
      <c r="V440" s="41"/>
      <c r="W440" s="40"/>
      <c r="X440" s="41"/>
      <c r="Y440" s="40"/>
      <c r="Z440" s="41"/>
      <c r="AA440" s="40"/>
      <c r="AB440" s="41"/>
      <c r="AC440" s="40"/>
      <c r="AD440" s="41"/>
      <c r="AE440" s="40"/>
      <c r="AF440" s="41"/>
      <c r="AG440" s="40"/>
      <c r="AH440" s="41"/>
      <c r="AI440" s="40"/>
      <c r="AJ440" s="41"/>
      <c r="AK440" s="40"/>
      <c r="AL440" s="41"/>
      <c r="AM440" s="40"/>
      <c r="AN440" s="41"/>
    </row>
    <row r="441" ht="16.5" spans="1:40">
      <c r="A441" s="25"/>
      <c r="B441" s="26"/>
      <c r="C441" s="26"/>
      <c r="D441" s="26"/>
      <c r="E441" s="29"/>
      <c r="F441" s="26"/>
      <c r="G441" s="26"/>
      <c r="H441" s="26"/>
      <c r="I441" s="26"/>
      <c r="J441" s="26"/>
      <c r="K441" s="26"/>
      <c r="L441" s="26"/>
      <c r="M441" s="26"/>
      <c r="N441" s="26"/>
      <c r="O441" s="37"/>
      <c r="P441" s="38"/>
      <c r="Q441" s="37"/>
      <c r="R441" s="38"/>
      <c r="S441" s="37"/>
      <c r="T441" s="38"/>
      <c r="U441" s="37"/>
      <c r="V441" s="38"/>
      <c r="W441" s="37"/>
      <c r="X441" s="38"/>
      <c r="Y441" s="37"/>
      <c r="Z441" s="38"/>
      <c r="AA441" s="37"/>
      <c r="AB441" s="38"/>
      <c r="AC441" s="37"/>
      <c r="AD441" s="38"/>
      <c r="AE441" s="37"/>
      <c r="AF441" s="38"/>
      <c r="AG441" s="37"/>
      <c r="AH441" s="38"/>
      <c r="AI441" s="37"/>
      <c r="AJ441" s="38"/>
      <c r="AK441" s="37"/>
      <c r="AL441" s="38"/>
      <c r="AM441" s="37"/>
      <c r="AN441" s="38"/>
    </row>
    <row r="442" s="22" customFormat="1" ht="16.5" spans="1:40">
      <c r="A442" s="27"/>
      <c r="B442" s="28"/>
      <c r="C442" s="28"/>
      <c r="D442" s="28"/>
      <c r="E442" s="30"/>
      <c r="F442" s="28"/>
      <c r="G442" s="28"/>
      <c r="H442" s="28"/>
      <c r="I442" s="28"/>
      <c r="J442" s="28"/>
      <c r="K442" s="28"/>
      <c r="L442" s="28"/>
      <c r="M442" s="28"/>
      <c r="N442" s="28"/>
      <c r="O442" s="40"/>
      <c r="P442" s="41"/>
      <c r="Q442" s="40"/>
      <c r="R442" s="41"/>
      <c r="S442" s="40"/>
      <c r="T442" s="41"/>
      <c r="U442" s="40"/>
      <c r="V442" s="41"/>
      <c r="W442" s="40"/>
      <c r="X442" s="41"/>
      <c r="Y442" s="40"/>
      <c r="Z442" s="41"/>
      <c r="AA442" s="40"/>
      <c r="AB442" s="41"/>
      <c r="AC442" s="40"/>
      <c r="AD442" s="41"/>
      <c r="AE442" s="40"/>
      <c r="AF442" s="41"/>
      <c r="AG442" s="40"/>
      <c r="AH442" s="41"/>
      <c r="AI442" s="40"/>
      <c r="AJ442" s="41"/>
      <c r="AK442" s="40"/>
      <c r="AL442" s="41"/>
      <c r="AM442" s="40"/>
      <c r="AN442" s="41"/>
    </row>
    <row r="443" ht="16.5" spans="1:40">
      <c r="A443" s="25"/>
      <c r="B443" s="26"/>
      <c r="C443" s="26"/>
      <c r="D443" s="26"/>
      <c r="E443" s="29"/>
      <c r="F443" s="26"/>
      <c r="G443" s="26"/>
      <c r="H443" s="26"/>
      <c r="I443" s="26"/>
      <c r="J443" s="26"/>
      <c r="K443" s="26"/>
      <c r="L443" s="26"/>
      <c r="M443" s="26"/>
      <c r="N443" s="26"/>
      <c r="O443" s="37"/>
      <c r="P443" s="38"/>
      <c r="Q443" s="37"/>
      <c r="R443" s="38"/>
      <c r="S443" s="37"/>
      <c r="T443" s="38"/>
      <c r="U443" s="37"/>
      <c r="V443" s="38"/>
      <c r="W443" s="37"/>
      <c r="X443" s="38"/>
      <c r="Y443" s="37"/>
      <c r="Z443" s="38"/>
      <c r="AA443" s="37"/>
      <c r="AB443" s="38"/>
      <c r="AC443" s="37"/>
      <c r="AD443" s="38"/>
      <c r="AE443" s="37"/>
      <c r="AF443" s="38"/>
      <c r="AG443" s="37"/>
      <c r="AH443" s="38"/>
      <c r="AI443" s="37"/>
      <c r="AJ443" s="38"/>
      <c r="AK443" s="37"/>
      <c r="AL443" s="38"/>
      <c r="AM443" s="37"/>
      <c r="AN443" s="38"/>
    </row>
    <row r="444" s="22" customFormat="1" ht="16.5" spans="1:40">
      <c r="A444" s="27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40"/>
      <c r="P444" s="41"/>
      <c r="Q444" s="40"/>
      <c r="R444" s="41"/>
      <c r="S444" s="40"/>
      <c r="T444" s="41"/>
      <c r="U444" s="40"/>
      <c r="V444" s="41"/>
      <c r="W444" s="40"/>
      <c r="X444" s="41"/>
      <c r="Y444" s="40"/>
      <c r="Z444" s="41"/>
      <c r="AA444" s="40"/>
      <c r="AB444" s="41"/>
      <c r="AC444" s="40"/>
      <c r="AD444" s="41"/>
      <c r="AE444" s="40"/>
      <c r="AF444" s="41"/>
      <c r="AG444" s="40"/>
      <c r="AH444" s="41"/>
      <c r="AI444" s="40"/>
      <c r="AJ444" s="41"/>
      <c r="AK444" s="40"/>
      <c r="AL444" s="41"/>
      <c r="AM444" s="40"/>
      <c r="AN444" s="41"/>
    </row>
    <row r="445" ht="16.5" spans="1:40">
      <c r="A445" s="25"/>
      <c r="B445" s="26"/>
      <c r="C445" s="26"/>
      <c r="D445" s="26"/>
      <c r="E445" s="29"/>
      <c r="F445" s="26"/>
      <c r="G445" s="26"/>
      <c r="H445" s="26"/>
      <c r="I445" s="26"/>
      <c r="J445" s="26"/>
      <c r="K445" s="26"/>
      <c r="L445" s="26"/>
      <c r="M445" s="26"/>
      <c r="N445" s="26"/>
      <c r="O445" s="37"/>
      <c r="P445" s="38"/>
      <c r="Q445" s="37"/>
      <c r="R445" s="38"/>
      <c r="S445" s="37"/>
      <c r="T445" s="38"/>
      <c r="U445" s="37"/>
      <c r="V445" s="38"/>
      <c r="W445" s="37"/>
      <c r="X445" s="38"/>
      <c r="Y445" s="37"/>
      <c r="Z445" s="38"/>
      <c r="AA445" s="37"/>
      <c r="AB445" s="38"/>
      <c r="AC445" s="37"/>
      <c r="AD445" s="38"/>
      <c r="AE445" s="37"/>
      <c r="AF445" s="38"/>
      <c r="AG445" s="37"/>
      <c r="AH445" s="38"/>
      <c r="AI445" s="37"/>
      <c r="AJ445" s="38"/>
      <c r="AK445" s="37"/>
      <c r="AL445" s="38"/>
      <c r="AM445" s="37"/>
      <c r="AN445" s="38"/>
    </row>
    <row r="446" s="22" customFormat="1" ht="16.5" spans="1:40">
      <c r="A446" s="27"/>
      <c r="B446" s="28"/>
      <c r="C446" s="28"/>
      <c r="D446" s="28"/>
      <c r="E446" s="30"/>
      <c r="F446" s="28"/>
      <c r="G446" s="28"/>
      <c r="H446" s="28"/>
      <c r="I446" s="28"/>
      <c r="J446" s="28"/>
      <c r="K446" s="28"/>
      <c r="L446" s="28"/>
      <c r="M446" s="28"/>
      <c r="N446" s="28"/>
      <c r="O446" s="40"/>
      <c r="P446" s="41"/>
      <c r="Q446" s="40"/>
      <c r="R446" s="41"/>
      <c r="S446" s="40"/>
      <c r="T446" s="41"/>
      <c r="U446" s="40"/>
      <c r="V446" s="41"/>
      <c r="W446" s="40"/>
      <c r="X446" s="41"/>
      <c r="Y446" s="40"/>
      <c r="Z446" s="41"/>
      <c r="AA446" s="40"/>
      <c r="AB446" s="41"/>
      <c r="AC446" s="40"/>
      <c r="AD446" s="41"/>
      <c r="AE446" s="40"/>
      <c r="AF446" s="41"/>
      <c r="AG446" s="40"/>
      <c r="AH446" s="41"/>
      <c r="AI446" s="40"/>
      <c r="AJ446" s="41"/>
      <c r="AK446" s="40"/>
      <c r="AL446" s="41"/>
      <c r="AM446" s="40"/>
      <c r="AN446" s="41"/>
    </row>
    <row r="447" ht="16.5" spans="1:40">
      <c r="A447" s="25"/>
      <c r="B447" s="26"/>
      <c r="C447" s="26"/>
      <c r="D447" s="26"/>
      <c r="E447" s="29"/>
      <c r="F447" s="26"/>
      <c r="G447" s="26"/>
      <c r="H447" s="26"/>
      <c r="I447" s="26"/>
      <c r="J447" s="26"/>
      <c r="K447" s="26"/>
      <c r="L447" s="26"/>
      <c r="M447" s="26"/>
      <c r="N447" s="26"/>
      <c r="O447" s="37"/>
      <c r="P447" s="38"/>
      <c r="Q447" s="37"/>
      <c r="R447" s="38"/>
      <c r="S447" s="37"/>
      <c r="T447" s="38"/>
      <c r="U447" s="37"/>
      <c r="V447" s="38"/>
      <c r="W447" s="37"/>
      <c r="X447" s="38"/>
      <c r="Y447" s="37"/>
      <c r="Z447" s="38"/>
      <c r="AA447" s="37"/>
      <c r="AB447" s="38"/>
      <c r="AC447" s="37"/>
      <c r="AD447" s="38"/>
      <c r="AE447" s="37"/>
      <c r="AF447" s="38"/>
      <c r="AG447" s="37"/>
      <c r="AH447" s="38"/>
      <c r="AI447" s="37"/>
      <c r="AJ447" s="38"/>
      <c r="AK447" s="37"/>
      <c r="AL447" s="38"/>
      <c r="AM447" s="37"/>
      <c r="AN447" s="38"/>
    </row>
    <row r="448" s="22" customFormat="1" ht="16.5" spans="1:40">
      <c r="A448" s="27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40"/>
      <c r="P448" s="41"/>
      <c r="Q448" s="40"/>
      <c r="R448" s="41"/>
      <c r="S448" s="40"/>
      <c r="T448" s="41"/>
      <c r="U448" s="40"/>
      <c r="V448" s="41"/>
      <c r="W448" s="40"/>
      <c r="X448" s="41"/>
      <c r="Y448" s="40"/>
      <c r="Z448" s="41"/>
      <c r="AA448" s="40"/>
      <c r="AB448" s="41"/>
      <c r="AC448" s="40"/>
      <c r="AD448" s="41"/>
      <c r="AE448" s="40"/>
      <c r="AF448" s="41"/>
      <c r="AG448" s="40"/>
      <c r="AH448" s="41"/>
      <c r="AI448" s="40"/>
      <c r="AJ448" s="41"/>
      <c r="AK448" s="40"/>
      <c r="AL448" s="41"/>
      <c r="AM448" s="40"/>
      <c r="AN448" s="41"/>
    </row>
    <row r="449" ht="16.5" spans="1:40">
      <c r="A449" s="25"/>
      <c r="B449" s="26"/>
      <c r="C449" s="26"/>
      <c r="D449" s="26"/>
      <c r="E449" s="29"/>
      <c r="F449" s="26"/>
      <c r="G449" s="26"/>
      <c r="H449" s="26"/>
      <c r="I449" s="26"/>
      <c r="J449" s="26"/>
      <c r="K449" s="26"/>
      <c r="L449" s="26"/>
      <c r="M449" s="26"/>
      <c r="N449" s="26"/>
      <c r="O449" s="37"/>
      <c r="P449" s="38"/>
      <c r="Q449" s="37"/>
      <c r="R449" s="38"/>
      <c r="S449" s="37"/>
      <c r="T449" s="38"/>
      <c r="U449" s="37"/>
      <c r="V449" s="38"/>
      <c r="W449" s="37"/>
      <c r="X449" s="38"/>
      <c r="Y449" s="37"/>
      <c r="Z449" s="38"/>
      <c r="AA449" s="37"/>
      <c r="AB449" s="38"/>
      <c r="AC449" s="37"/>
      <c r="AD449" s="38"/>
      <c r="AE449" s="37"/>
      <c r="AF449" s="38"/>
      <c r="AG449" s="37"/>
      <c r="AH449" s="38"/>
      <c r="AI449" s="37"/>
      <c r="AJ449" s="38"/>
      <c r="AK449" s="37"/>
      <c r="AL449" s="38"/>
      <c r="AM449" s="37"/>
      <c r="AN449" s="38"/>
    </row>
    <row r="450" s="22" customFormat="1" ht="16.5" spans="1:40">
      <c r="A450" s="27"/>
      <c r="B450" s="28"/>
      <c r="C450" s="28"/>
      <c r="D450" s="28"/>
      <c r="E450" s="30"/>
      <c r="F450" s="28"/>
      <c r="G450" s="28"/>
      <c r="H450" s="28"/>
      <c r="I450" s="28"/>
      <c r="J450" s="28"/>
      <c r="K450" s="28"/>
      <c r="L450" s="28"/>
      <c r="M450" s="28"/>
      <c r="N450" s="28"/>
      <c r="O450" s="40"/>
      <c r="P450" s="41"/>
      <c r="Q450" s="40"/>
      <c r="R450" s="41"/>
      <c r="S450" s="40"/>
      <c r="T450" s="41"/>
      <c r="U450" s="40"/>
      <c r="V450" s="41"/>
      <c r="W450" s="40"/>
      <c r="X450" s="41"/>
      <c r="Y450" s="40"/>
      <c r="Z450" s="41"/>
      <c r="AA450" s="40"/>
      <c r="AB450" s="41"/>
      <c r="AC450" s="40"/>
      <c r="AD450" s="41"/>
      <c r="AE450" s="40"/>
      <c r="AF450" s="41"/>
      <c r="AG450" s="40"/>
      <c r="AH450" s="41"/>
      <c r="AI450" s="40"/>
      <c r="AJ450" s="41"/>
      <c r="AK450" s="40"/>
      <c r="AL450" s="41"/>
      <c r="AM450" s="40"/>
      <c r="AN450" s="41"/>
    </row>
    <row r="451" ht="16.5" spans="1:40">
      <c r="A451" s="25"/>
      <c r="B451" s="26"/>
      <c r="C451" s="26"/>
      <c r="D451" s="26"/>
      <c r="E451" s="29"/>
      <c r="F451" s="26"/>
      <c r="G451" s="26"/>
      <c r="H451" s="26"/>
      <c r="I451" s="26"/>
      <c r="J451" s="26"/>
      <c r="K451" s="26"/>
      <c r="L451" s="26"/>
      <c r="M451" s="26"/>
      <c r="N451" s="26"/>
      <c r="O451" s="37"/>
      <c r="P451" s="38"/>
      <c r="Q451" s="37"/>
      <c r="R451" s="38"/>
      <c r="S451" s="37"/>
      <c r="T451" s="38"/>
      <c r="U451" s="37"/>
      <c r="V451" s="38"/>
      <c r="W451" s="37"/>
      <c r="X451" s="38"/>
      <c r="Y451" s="37"/>
      <c r="Z451" s="38"/>
      <c r="AA451" s="37"/>
      <c r="AB451" s="38"/>
      <c r="AC451" s="37"/>
      <c r="AD451" s="38"/>
      <c r="AE451" s="37"/>
      <c r="AF451" s="38"/>
      <c r="AG451" s="37"/>
      <c r="AH451" s="38"/>
      <c r="AI451" s="37"/>
      <c r="AJ451" s="38"/>
      <c r="AK451" s="37"/>
      <c r="AL451" s="38"/>
      <c r="AM451" s="37"/>
      <c r="AN451" s="38"/>
    </row>
    <row r="452" s="22" customFormat="1" ht="16.5" spans="1:40">
      <c r="A452" s="27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40"/>
      <c r="P452" s="41"/>
      <c r="Q452" s="40"/>
      <c r="R452" s="41"/>
      <c r="S452" s="40"/>
      <c r="T452" s="41"/>
      <c r="U452" s="40"/>
      <c r="V452" s="41"/>
      <c r="W452" s="40"/>
      <c r="X452" s="41"/>
      <c r="Y452" s="40"/>
      <c r="Z452" s="41"/>
      <c r="AA452" s="40"/>
      <c r="AB452" s="41"/>
      <c r="AC452" s="40"/>
      <c r="AD452" s="41"/>
      <c r="AE452" s="40"/>
      <c r="AF452" s="41"/>
      <c r="AG452" s="40"/>
      <c r="AH452" s="41"/>
      <c r="AI452" s="40"/>
      <c r="AJ452" s="41"/>
      <c r="AK452" s="40"/>
      <c r="AL452" s="41"/>
      <c r="AM452" s="40"/>
      <c r="AN452" s="41"/>
    </row>
    <row r="453" ht="16.5" spans="1:40">
      <c r="A453" s="25"/>
      <c r="B453" s="26"/>
      <c r="C453" s="26"/>
      <c r="D453" s="26"/>
      <c r="E453" s="29"/>
      <c r="F453" s="26"/>
      <c r="G453" s="26"/>
      <c r="H453" s="26"/>
      <c r="I453" s="26"/>
      <c r="J453" s="26"/>
      <c r="K453" s="26"/>
      <c r="L453" s="26"/>
      <c r="M453" s="26"/>
      <c r="N453" s="26"/>
      <c r="O453" s="37"/>
      <c r="P453" s="38"/>
      <c r="Q453" s="37"/>
      <c r="R453" s="38"/>
      <c r="S453" s="37"/>
      <c r="T453" s="38"/>
      <c r="U453" s="37"/>
      <c r="V453" s="38"/>
      <c r="W453" s="37"/>
      <c r="X453" s="38"/>
      <c r="Y453" s="37"/>
      <c r="Z453" s="38"/>
      <c r="AA453" s="37"/>
      <c r="AB453" s="38"/>
      <c r="AC453" s="37"/>
      <c r="AD453" s="38"/>
      <c r="AE453" s="37"/>
      <c r="AF453" s="38"/>
      <c r="AG453" s="37"/>
      <c r="AH453" s="38"/>
      <c r="AI453" s="37"/>
      <c r="AJ453" s="38"/>
      <c r="AK453" s="37"/>
      <c r="AL453" s="38"/>
      <c r="AM453" s="37"/>
      <c r="AN453" s="38"/>
    </row>
    <row r="454" s="22" customFormat="1" ht="16.5" spans="1:40">
      <c r="A454" s="27"/>
      <c r="B454" s="28"/>
      <c r="C454" s="28"/>
      <c r="D454" s="28"/>
      <c r="E454" s="30"/>
      <c r="F454" s="28"/>
      <c r="G454" s="28"/>
      <c r="H454" s="28"/>
      <c r="I454" s="28"/>
      <c r="J454" s="28"/>
      <c r="K454" s="28"/>
      <c r="L454" s="28"/>
      <c r="M454" s="28"/>
      <c r="N454" s="28"/>
      <c r="O454" s="40"/>
      <c r="P454" s="41"/>
      <c r="Q454" s="40"/>
      <c r="R454" s="41"/>
      <c r="S454" s="40"/>
      <c r="T454" s="41"/>
      <c r="U454" s="40"/>
      <c r="V454" s="41"/>
      <c r="W454" s="40"/>
      <c r="X454" s="41"/>
      <c r="Y454" s="40"/>
      <c r="Z454" s="41"/>
      <c r="AA454" s="40"/>
      <c r="AB454" s="41"/>
      <c r="AC454" s="40"/>
      <c r="AD454" s="41"/>
      <c r="AE454" s="40"/>
      <c r="AF454" s="41"/>
      <c r="AG454" s="40"/>
      <c r="AH454" s="41"/>
      <c r="AI454" s="40"/>
      <c r="AJ454" s="41"/>
      <c r="AK454" s="40"/>
      <c r="AL454" s="41"/>
      <c r="AM454" s="40"/>
      <c r="AN454" s="41"/>
    </row>
    <row r="455" ht="16.5" spans="1:40">
      <c r="A455" s="25"/>
      <c r="B455" s="26"/>
      <c r="C455" s="26"/>
      <c r="D455" s="26"/>
      <c r="E455" s="29"/>
      <c r="F455" s="26"/>
      <c r="G455" s="26"/>
      <c r="H455" s="26"/>
      <c r="I455" s="26"/>
      <c r="J455" s="26"/>
      <c r="K455" s="26"/>
      <c r="L455" s="26"/>
      <c r="M455" s="26"/>
      <c r="N455" s="26"/>
      <c r="O455" s="37"/>
      <c r="P455" s="38"/>
      <c r="Q455" s="37"/>
      <c r="R455" s="38"/>
      <c r="S455" s="37"/>
      <c r="T455" s="38"/>
      <c r="U455" s="37"/>
      <c r="V455" s="38"/>
      <c r="W455" s="37"/>
      <c r="X455" s="38"/>
      <c r="Y455" s="37"/>
      <c r="Z455" s="38"/>
      <c r="AA455" s="37"/>
      <c r="AB455" s="38"/>
      <c r="AC455" s="37"/>
      <c r="AD455" s="38"/>
      <c r="AE455" s="37"/>
      <c r="AF455" s="38"/>
      <c r="AG455" s="37"/>
      <c r="AH455" s="38"/>
      <c r="AI455" s="37"/>
      <c r="AJ455" s="38"/>
      <c r="AK455" s="37"/>
      <c r="AL455" s="38"/>
      <c r="AM455" s="37"/>
      <c r="AN455" s="38"/>
    </row>
    <row r="456" s="22" customFormat="1" ht="16.5" spans="1:40">
      <c r="A456" s="27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40"/>
      <c r="P456" s="41"/>
      <c r="Q456" s="40"/>
      <c r="R456" s="41"/>
      <c r="S456" s="40"/>
      <c r="T456" s="41"/>
      <c r="U456" s="40"/>
      <c r="V456" s="41"/>
      <c r="W456" s="40"/>
      <c r="X456" s="41"/>
      <c r="Y456" s="40"/>
      <c r="Z456" s="41"/>
      <c r="AA456" s="40"/>
      <c r="AB456" s="41"/>
      <c r="AC456" s="40"/>
      <c r="AD456" s="41"/>
      <c r="AE456" s="40"/>
      <c r="AF456" s="41"/>
      <c r="AG456" s="40"/>
      <c r="AH456" s="41"/>
      <c r="AI456" s="40"/>
      <c r="AJ456" s="41"/>
      <c r="AK456" s="40"/>
      <c r="AL456" s="41"/>
      <c r="AM456" s="40"/>
      <c r="AN456" s="41"/>
    </row>
    <row r="457" ht="16.5" spans="1:40">
      <c r="A457" s="25"/>
      <c r="B457" s="26"/>
      <c r="C457" s="26"/>
      <c r="D457" s="26"/>
      <c r="E457" s="29"/>
      <c r="F457" s="26"/>
      <c r="G457" s="26"/>
      <c r="H457" s="26"/>
      <c r="I457" s="26"/>
      <c r="J457" s="26"/>
      <c r="K457" s="26"/>
      <c r="L457" s="26"/>
      <c r="M457" s="26"/>
      <c r="N457" s="26"/>
      <c r="O457" s="37"/>
      <c r="P457" s="38"/>
      <c r="Q457" s="37"/>
      <c r="R457" s="38"/>
      <c r="S457" s="37"/>
      <c r="T457" s="38"/>
      <c r="U457" s="37"/>
      <c r="V457" s="38"/>
      <c r="W457" s="37"/>
      <c r="X457" s="38"/>
      <c r="Y457" s="37"/>
      <c r="Z457" s="38"/>
      <c r="AA457" s="37"/>
      <c r="AB457" s="38"/>
      <c r="AC457" s="37"/>
      <c r="AD457" s="38"/>
      <c r="AE457" s="37"/>
      <c r="AF457" s="38"/>
      <c r="AG457" s="37"/>
      <c r="AH457" s="38"/>
      <c r="AI457" s="37"/>
      <c r="AJ457" s="38"/>
      <c r="AK457" s="37"/>
      <c r="AL457" s="38"/>
      <c r="AM457" s="37"/>
      <c r="AN457" s="38"/>
    </row>
    <row r="458" s="22" customFormat="1" ht="16.5" spans="1:40">
      <c r="A458" s="27"/>
      <c r="B458" s="28"/>
      <c r="C458" s="28"/>
      <c r="D458" s="28"/>
      <c r="E458" s="30"/>
      <c r="F458" s="28"/>
      <c r="G458" s="28"/>
      <c r="H458" s="28"/>
      <c r="I458" s="28"/>
      <c r="J458" s="28"/>
      <c r="K458" s="28"/>
      <c r="L458" s="28"/>
      <c r="M458" s="28"/>
      <c r="N458" s="28"/>
      <c r="O458" s="40"/>
      <c r="P458" s="41"/>
      <c r="Q458" s="40"/>
      <c r="R458" s="41"/>
      <c r="S458" s="40"/>
      <c r="T458" s="41"/>
      <c r="U458" s="40"/>
      <c r="V458" s="41"/>
      <c r="W458" s="40"/>
      <c r="X458" s="41"/>
      <c r="Y458" s="40"/>
      <c r="Z458" s="41"/>
      <c r="AA458" s="40"/>
      <c r="AB458" s="41"/>
      <c r="AC458" s="40"/>
      <c r="AD458" s="41"/>
      <c r="AE458" s="40"/>
      <c r="AF458" s="41"/>
      <c r="AG458" s="40"/>
      <c r="AH458" s="41"/>
      <c r="AI458" s="40"/>
      <c r="AJ458" s="41"/>
      <c r="AK458" s="40"/>
      <c r="AL458" s="41"/>
      <c r="AM458" s="40"/>
      <c r="AN458" s="41"/>
    </row>
    <row r="459" ht="16.5" spans="1:40">
      <c r="A459" s="25"/>
      <c r="B459" s="26"/>
      <c r="C459" s="26"/>
      <c r="D459" s="26"/>
      <c r="E459" s="29"/>
      <c r="F459" s="26"/>
      <c r="G459" s="26"/>
      <c r="H459" s="26"/>
      <c r="I459" s="26"/>
      <c r="J459" s="26"/>
      <c r="K459" s="26"/>
      <c r="L459" s="26"/>
      <c r="M459" s="26"/>
      <c r="N459" s="26"/>
      <c r="O459" s="37"/>
      <c r="P459" s="38"/>
      <c r="Q459" s="37"/>
      <c r="R459" s="38"/>
      <c r="S459" s="37"/>
      <c r="T459" s="38"/>
      <c r="U459" s="37"/>
      <c r="V459" s="38"/>
      <c r="W459" s="37"/>
      <c r="X459" s="38"/>
      <c r="Y459" s="37"/>
      <c r="Z459" s="38"/>
      <c r="AA459" s="37"/>
      <c r="AB459" s="38"/>
      <c r="AC459" s="37"/>
      <c r="AD459" s="38"/>
      <c r="AE459" s="37"/>
      <c r="AF459" s="38"/>
      <c r="AG459" s="37"/>
      <c r="AH459" s="38"/>
      <c r="AI459" s="37"/>
      <c r="AJ459" s="38"/>
      <c r="AK459" s="37"/>
      <c r="AL459" s="38"/>
      <c r="AM459" s="37"/>
      <c r="AN459" s="38"/>
    </row>
    <row r="460" s="22" customFormat="1" ht="16.5" spans="1:40">
      <c r="A460" s="27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40"/>
      <c r="P460" s="41"/>
      <c r="Q460" s="40"/>
      <c r="R460" s="41"/>
      <c r="S460" s="40"/>
      <c r="T460" s="41"/>
      <c r="U460" s="40"/>
      <c r="V460" s="41"/>
      <c r="W460" s="40"/>
      <c r="X460" s="41"/>
      <c r="Y460" s="40"/>
      <c r="Z460" s="41"/>
      <c r="AA460" s="40"/>
      <c r="AB460" s="41"/>
      <c r="AC460" s="40"/>
      <c r="AD460" s="41"/>
      <c r="AE460" s="40"/>
      <c r="AF460" s="41"/>
      <c r="AG460" s="40"/>
      <c r="AH460" s="41"/>
      <c r="AI460" s="40"/>
      <c r="AJ460" s="41"/>
      <c r="AK460" s="40"/>
      <c r="AL460" s="41"/>
      <c r="AM460" s="40"/>
      <c r="AN460" s="41"/>
    </row>
    <row r="461" ht="16.5" spans="1:40">
      <c r="A461" s="25"/>
      <c r="B461" s="26"/>
      <c r="C461" s="26"/>
      <c r="D461" s="26"/>
      <c r="E461" s="29"/>
      <c r="F461" s="26"/>
      <c r="G461" s="26"/>
      <c r="H461" s="26"/>
      <c r="I461" s="26"/>
      <c r="J461" s="26"/>
      <c r="K461" s="26"/>
      <c r="L461" s="26"/>
      <c r="M461" s="26"/>
      <c r="N461" s="26"/>
      <c r="O461" s="37"/>
      <c r="P461" s="38"/>
      <c r="Q461" s="37"/>
      <c r="R461" s="38"/>
      <c r="S461" s="37"/>
      <c r="T461" s="38"/>
      <c r="U461" s="37"/>
      <c r="V461" s="38"/>
      <c r="W461" s="37"/>
      <c r="X461" s="38"/>
      <c r="Y461" s="37"/>
      <c r="Z461" s="38"/>
      <c r="AA461" s="37"/>
      <c r="AB461" s="38"/>
      <c r="AC461" s="37"/>
      <c r="AD461" s="38"/>
      <c r="AE461" s="37"/>
      <c r="AF461" s="38"/>
      <c r="AG461" s="37"/>
      <c r="AH461" s="38"/>
      <c r="AI461" s="37"/>
      <c r="AJ461" s="38"/>
      <c r="AK461" s="37"/>
      <c r="AL461" s="38"/>
      <c r="AM461" s="37"/>
      <c r="AN461" s="38"/>
    </row>
    <row r="462" s="22" customFormat="1" ht="16.5" spans="1:40">
      <c r="A462" s="27"/>
      <c r="B462" s="28"/>
      <c r="C462" s="28"/>
      <c r="D462" s="28"/>
      <c r="E462" s="30"/>
      <c r="F462" s="28"/>
      <c r="G462" s="28"/>
      <c r="H462" s="28"/>
      <c r="I462" s="28"/>
      <c r="J462" s="28"/>
      <c r="K462" s="28"/>
      <c r="L462" s="28"/>
      <c r="M462" s="28"/>
      <c r="N462" s="28"/>
      <c r="O462" s="40"/>
      <c r="P462" s="41"/>
      <c r="Q462" s="40"/>
      <c r="R462" s="41"/>
      <c r="S462" s="40"/>
      <c r="T462" s="41"/>
      <c r="U462" s="40"/>
      <c r="V462" s="41"/>
      <c r="W462" s="40"/>
      <c r="X462" s="41"/>
      <c r="Y462" s="40"/>
      <c r="Z462" s="41"/>
      <c r="AA462" s="40"/>
      <c r="AB462" s="41"/>
      <c r="AC462" s="40"/>
      <c r="AD462" s="41"/>
      <c r="AE462" s="40"/>
      <c r="AF462" s="41"/>
      <c r="AG462" s="40"/>
      <c r="AH462" s="41"/>
      <c r="AI462" s="40"/>
      <c r="AJ462" s="41"/>
      <c r="AK462" s="40"/>
      <c r="AL462" s="41"/>
      <c r="AM462" s="40"/>
      <c r="AN462" s="41"/>
    </row>
    <row r="463" ht="16.5" spans="1:40">
      <c r="A463" s="25"/>
      <c r="B463" s="26"/>
      <c r="C463" s="26"/>
      <c r="D463" s="26"/>
      <c r="E463" s="29"/>
      <c r="F463" s="26"/>
      <c r="G463" s="26"/>
      <c r="H463" s="26"/>
      <c r="I463" s="26"/>
      <c r="J463" s="26"/>
      <c r="K463" s="26"/>
      <c r="L463" s="26"/>
      <c r="M463" s="26"/>
      <c r="N463" s="26"/>
      <c r="O463" s="37"/>
      <c r="P463" s="38"/>
      <c r="Q463" s="37"/>
      <c r="R463" s="38"/>
      <c r="S463" s="37"/>
      <c r="T463" s="38"/>
      <c r="U463" s="37"/>
      <c r="V463" s="38"/>
      <c r="W463" s="37"/>
      <c r="X463" s="38"/>
      <c r="Y463" s="37"/>
      <c r="Z463" s="38"/>
      <c r="AA463" s="37"/>
      <c r="AB463" s="38"/>
      <c r="AC463" s="37"/>
      <c r="AD463" s="38"/>
      <c r="AE463" s="37"/>
      <c r="AF463" s="38"/>
      <c r="AG463" s="37"/>
      <c r="AH463" s="38"/>
      <c r="AI463" s="37"/>
      <c r="AJ463" s="38"/>
      <c r="AK463" s="37"/>
      <c r="AL463" s="38"/>
      <c r="AM463" s="37"/>
      <c r="AN463" s="38"/>
    </row>
    <row r="464" s="22" customFormat="1" ht="16.5" spans="1:40">
      <c r="A464" s="27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40"/>
      <c r="P464" s="41"/>
      <c r="Q464" s="40"/>
      <c r="R464" s="41"/>
      <c r="S464" s="40"/>
      <c r="T464" s="41"/>
      <c r="U464" s="40"/>
      <c r="V464" s="41"/>
      <c r="W464" s="40"/>
      <c r="X464" s="41"/>
      <c r="Y464" s="40"/>
      <c r="Z464" s="41"/>
      <c r="AA464" s="40"/>
      <c r="AB464" s="41"/>
      <c r="AC464" s="40"/>
      <c r="AD464" s="41"/>
      <c r="AE464" s="40"/>
      <c r="AF464" s="41"/>
      <c r="AG464" s="40"/>
      <c r="AH464" s="41"/>
      <c r="AI464" s="40"/>
      <c r="AJ464" s="41"/>
      <c r="AK464" s="40"/>
      <c r="AL464" s="41"/>
      <c r="AM464" s="40"/>
      <c r="AN464" s="41"/>
    </row>
    <row r="465" ht="16.5" spans="1:40">
      <c r="A465" s="25"/>
      <c r="B465" s="26"/>
      <c r="C465" s="26"/>
      <c r="D465" s="26"/>
      <c r="E465" s="29"/>
      <c r="F465" s="26"/>
      <c r="G465" s="26"/>
      <c r="H465" s="26"/>
      <c r="I465" s="26"/>
      <c r="J465" s="26"/>
      <c r="K465" s="26"/>
      <c r="L465" s="26"/>
      <c r="M465" s="26"/>
      <c r="N465" s="26"/>
      <c r="O465" s="37"/>
      <c r="P465" s="38"/>
      <c r="Q465" s="37"/>
      <c r="R465" s="38"/>
      <c r="S465" s="37"/>
      <c r="T465" s="38"/>
      <c r="U465" s="37"/>
      <c r="V465" s="38"/>
      <c r="W465" s="37"/>
      <c r="X465" s="38"/>
      <c r="Y465" s="37"/>
      <c r="Z465" s="38"/>
      <c r="AA465" s="37"/>
      <c r="AB465" s="38"/>
      <c r="AC465" s="37"/>
      <c r="AD465" s="38"/>
      <c r="AE465" s="37"/>
      <c r="AF465" s="38"/>
      <c r="AG465" s="37"/>
      <c r="AH465" s="38"/>
      <c r="AI465" s="37"/>
      <c r="AJ465" s="38"/>
      <c r="AK465" s="37"/>
      <c r="AL465" s="38"/>
      <c r="AM465" s="37"/>
      <c r="AN465" s="38"/>
    </row>
    <row r="466" s="22" customFormat="1" ht="16.5" spans="1:40">
      <c r="A466" s="27"/>
      <c r="B466" s="28"/>
      <c r="C466" s="28"/>
      <c r="D466" s="28"/>
      <c r="E466" s="30"/>
      <c r="F466" s="28"/>
      <c r="G466" s="28"/>
      <c r="H466" s="28"/>
      <c r="I466" s="28"/>
      <c r="J466" s="28"/>
      <c r="K466" s="28"/>
      <c r="L466" s="28"/>
      <c r="M466" s="28"/>
      <c r="N466" s="28"/>
      <c r="O466" s="40"/>
      <c r="P466" s="41"/>
      <c r="Q466" s="40"/>
      <c r="R466" s="41"/>
      <c r="S466" s="40"/>
      <c r="T466" s="41"/>
      <c r="U466" s="40"/>
      <c r="V466" s="41"/>
      <c r="W466" s="40"/>
      <c r="X466" s="41"/>
      <c r="Y466" s="40"/>
      <c r="Z466" s="41"/>
      <c r="AA466" s="40"/>
      <c r="AB466" s="41"/>
      <c r="AC466" s="40"/>
      <c r="AD466" s="41"/>
      <c r="AE466" s="40"/>
      <c r="AF466" s="41"/>
      <c r="AG466" s="40"/>
      <c r="AH466" s="41"/>
      <c r="AI466" s="40"/>
      <c r="AJ466" s="41"/>
      <c r="AK466" s="40"/>
      <c r="AL466" s="41"/>
      <c r="AM466" s="40"/>
      <c r="AN466" s="41"/>
    </row>
    <row r="467" ht="16.5" spans="1:40">
      <c r="A467" s="25"/>
      <c r="B467" s="26"/>
      <c r="C467" s="26"/>
      <c r="D467" s="26"/>
      <c r="E467" s="29"/>
      <c r="F467" s="26"/>
      <c r="G467" s="26"/>
      <c r="H467" s="26"/>
      <c r="I467" s="26"/>
      <c r="J467" s="26"/>
      <c r="K467" s="26"/>
      <c r="L467" s="26"/>
      <c r="M467" s="26"/>
      <c r="N467" s="26"/>
      <c r="O467" s="37"/>
      <c r="P467" s="38"/>
      <c r="Q467" s="37"/>
      <c r="R467" s="38"/>
      <c r="S467" s="37"/>
      <c r="T467" s="38"/>
      <c r="U467" s="37"/>
      <c r="V467" s="38"/>
      <c r="W467" s="37"/>
      <c r="X467" s="38"/>
      <c r="Y467" s="37"/>
      <c r="Z467" s="38"/>
      <c r="AA467" s="37"/>
      <c r="AB467" s="38"/>
      <c r="AC467" s="37"/>
      <c r="AD467" s="38"/>
      <c r="AE467" s="37"/>
      <c r="AF467" s="38"/>
      <c r="AG467" s="37"/>
      <c r="AH467" s="38"/>
      <c r="AI467" s="37"/>
      <c r="AJ467" s="38"/>
      <c r="AK467" s="37"/>
      <c r="AL467" s="38"/>
      <c r="AM467" s="37"/>
      <c r="AN467" s="38"/>
    </row>
    <row r="468" s="22" customFormat="1" ht="16.5" spans="1:40">
      <c r="A468" s="27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40"/>
      <c r="P468" s="41"/>
      <c r="Q468" s="40"/>
      <c r="R468" s="41"/>
      <c r="S468" s="40"/>
      <c r="T468" s="41"/>
      <c r="U468" s="40"/>
      <c r="V468" s="41"/>
      <c r="W468" s="40"/>
      <c r="X468" s="41"/>
      <c r="Y468" s="40"/>
      <c r="Z468" s="41"/>
      <c r="AA468" s="40"/>
      <c r="AB468" s="41"/>
      <c r="AC468" s="40"/>
      <c r="AD468" s="41"/>
      <c r="AE468" s="40"/>
      <c r="AF468" s="41"/>
      <c r="AG468" s="40"/>
      <c r="AH468" s="41"/>
      <c r="AI468" s="40"/>
      <c r="AJ468" s="41"/>
      <c r="AK468" s="40"/>
      <c r="AL468" s="41"/>
      <c r="AM468" s="40"/>
      <c r="AN468" s="41"/>
    </row>
    <row r="469" ht="16.5" spans="1:40">
      <c r="A469" s="25"/>
      <c r="B469" s="26"/>
      <c r="C469" s="26"/>
      <c r="D469" s="26"/>
      <c r="E469" s="29"/>
      <c r="F469" s="26"/>
      <c r="G469" s="26"/>
      <c r="H469" s="26"/>
      <c r="I469" s="26"/>
      <c r="J469" s="26"/>
      <c r="K469" s="26"/>
      <c r="L469" s="26"/>
      <c r="M469" s="26"/>
      <c r="N469" s="26"/>
      <c r="O469" s="37"/>
      <c r="P469" s="38"/>
      <c r="Q469" s="37"/>
      <c r="R469" s="38"/>
      <c r="S469" s="37"/>
      <c r="T469" s="38"/>
      <c r="U469" s="37"/>
      <c r="V469" s="38"/>
      <c r="W469" s="37"/>
      <c r="X469" s="38"/>
      <c r="Y469" s="37"/>
      <c r="Z469" s="38"/>
      <c r="AA469" s="37"/>
      <c r="AB469" s="38"/>
      <c r="AC469" s="37"/>
      <c r="AD469" s="38"/>
      <c r="AE469" s="37"/>
      <c r="AF469" s="38"/>
      <c r="AG469" s="37"/>
      <c r="AH469" s="38"/>
      <c r="AI469" s="37"/>
      <c r="AJ469" s="38"/>
      <c r="AK469" s="37"/>
      <c r="AL469" s="38"/>
      <c r="AM469" s="37"/>
      <c r="AN469" s="38"/>
    </row>
    <row r="470" s="22" customFormat="1" ht="16.5" spans="1:40">
      <c r="A470" s="27"/>
      <c r="B470" s="28"/>
      <c r="C470" s="28"/>
      <c r="D470" s="28"/>
      <c r="E470" s="30"/>
      <c r="F470" s="28"/>
      <c r="G470" s="28"/>
      <c r="H470" s="28"/>
      <c r="I470" s="28"/>
      <c r="J470" s="28"/>
      <c r="K470" s="28"/>
      <c r="L470" s="28"/>
      <c r="M470" s="28"/>
      <c r="N470" s="28"/>
      <c r="O470" s="40"/>
      <c r="P470" s="41"/>
      <c r="Q470" s="40"/>
      <c r="R470" s="41"/>
      <c r="S470" s="40"/>
      <c r="T470" s="41"/>
      <c r="U470" s="40"/>
      <c r="V470" s="41"/>
      <c r="W470" s="40"/>
      <c r="X470" s="41"/>
      <c r="Y470" s="40"/>
      <c r="Z470" s="41"/>
      <c r="AA470" s="40"/>
      <c r="AB470" s="41"/>
      <c r="AC470" s="40"/>
      <c r="AD470" s="41"/>
      <c r="AE470" s="40"/>
      <c r="AF470" s="41"/>
      <c r="AG470" s="40"/>
      <c r="AH470" s="41"/>
      <c r="AI470" s="40"/>
      <c r="AJ470" s="41"/>
      <c r="AK470" s="40"/>
      <c r="AL470" s="41"/>
      <c r="AM470" s="40"/>
      <c r="AN470" s="41"/>
    </row>
    <row r="471" ht="16.5" spans="1:40">
      <c r="A471" s="25"/>
      <c r="B471" s="26"/>
      <c r="C471" s="26"/>
      <c r="D471" s="26"/>
      <c r="E471" s="29"/>
      <c r="F471" s="26"/>
      <c r="G471" s="26"/>
      <c r="H471" s="26"/>
      <c r="I471" s="26"/>
      <c r="J471" s="26"/>
      <c r="K471" s="26"/>
      <c r="L471" s="26"/>
      <c r="M471" s="26"/>
      <c r="N471" s="26"/>
      <c r="O471" s="37"/>
      <c r="P471" s="38"/>
      <c r="Q471" s="37"/>
      <c r="R471" s="38"/>
      <c r="S471" s="37"/>
      <c r="T471" s="38"/>
      <c r="U471" s="37"/>
      <c r="V471" s="38"/>
      <c r="W471" s="37"/>
      <c r="X471" s="38"/>
      <c r="Y471" s="37"/>
      <c r="Z471" s="38"/>
      <c r="AA471" s="37"/>
      <c r="AB471" s="38"/>
      <c r="AC471" s="37"/>
      <c r="AD471" s="38"/>
      <c r="AE471" s="37"/>
      <c r="AF471" s="38"/>
      <c r="AG471" s="37"/>
      <c r="AH471" s="38"/>
      <c r="AI471" s="37"/>
      <c r="AJ471" s="38"/>
      <c r="AK471" s="37"/>
      <c r="AL471" s="38"/>
      <c r="AM471" s="37"/>
      <c r="AN471" s="38"/>
    </row>
    <row r="472" s="22" customFormat="1" ht="16.5" spans="1:40">
      <c r="A472" s="27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40"/>
      <c r="P472" s="41"/>
      <c r="Q472" s="40"/>
      <c r="R472" s="41"/>
      <c r="S472" s="40"/>
      <c r="T472" s="41"/>
      <c r="U472" s="40"/>
      <c r="V472" s="41"/>
      <c r="W472" s="40"/>
      <c r="X472" s="41"/>
      <c r="Y472" s="40"/>
      <c r="Z472" s="41"/>
      <c r="AA472" s="40"/>
      <c r="AB472" s="41"/>
      <c r="AC472" s="40"/>
      <c r="AD472" s="41"/>
      <c r="AE472" s="40"/>
      <c r="AF472" s="41"/>
      <c r="AG472" s="40"/>
      <c r="AH472" s="41"/>
      <c r="AI472" s="40"/>
      <c r="AJ472" s="41"/>
      <c r="AK472" s="40"/>
      <c r="AL472" s="41"/>
      <c r="AM472" s="40"/>
      <c r="AN472" s="41"/>
    </row>
    <row r="473" ht="16.5" spans="1:40">
      <c r="A473" s="25"/>
      <c r="B473" s="26"/>
      <c r="C473" s="26"/>
      <c r="D473" s="26"/>
      <c r="E473" s="29"/>
      <c r="F473" s="26"/>
      <c r="G473" s="26"/>
      <c r="H473" s="26"/>
      <c r="I473" s="26"/>
      <c r="J473" s="26"/>
      <c r="K473" s="26"/>
      <c r="L473" s="26"/>
      <c r="M473" s="26"/>
      <c r="N473" s="26"/>
      <c r="O473" s="37"/>
      <c r="P473" s="38"/>
      <c r="Q473" s="37"/>
      <c r="R473" s="38"/>
      <c r="S473" s="37"/>
      <c r="T473" s="38"/>
      <c r="U473" s="37"/>
      <c r="V473" s="38"/>
      <c r="W473" s="37"/>
      <c r="X473" s="38"/>
      <c r="Y473" s="37"/>
      <c r="Z473" s="38"/>
      <c r="AA473" s="37"/>
      <c r="AB473" s="38"/>
      <c r="AC473" s="37"/>
      <c r="AD473" s="38"/>
      <c r="AE473" s="37"/>
      <c r="AF473" s="38"/>
      <c r="AG473" s="37"/>
      <c r="AH473" s="38"/>
      <c r="AI473" s="37"/>
      <c r="AJ473" s="38"/>
      <c r="AK473" s="37"/>
      <c r="AL473" s="38"/>
      <c r="AM473" s="37"/>
      <c r="AN473" s="38"/>
    </row>
    <row r="474" s="22" customFormat="1" ht="16.5" spans="1:40">
      <c r="A474" s="27"/>
      <c r="B474" s="28"/>
      <c r="C474" s="28"/>
      <c r="D474" s="28"/>
      <c r="E474" s="30"/>
      <c r="F474" s="28"/>
      <c r="G474" s="28"/>
      <c r="H474" s="28"/>
      <c r="I474" s="28"/>
      <c r="J474" s="28"/>
      <c r="K474" s="28"/>
      <c r="L474" s="28"/>
      <c r="M474" s="28"/>
      <c r="N474" s="28"/>
      <c r="O474" s="40"/>
      <c r="P474" s="41"/>
      <c r="Q474" s="40"/>
      <c r="R474" s="41"/>
      <c r="S474" s="40"/>
      <c r="T474" s="41"/>
      <c r="U474" s="40"/>
      <c r="V474" s="41"/>
      <c r="W474" s="40"/>
      <c r="X474" s="41"/>
      <c r="Y474" s="40"/>
      <c r="Z474" s="41"/>
      <c r="AA474" s="40"/>
      <c r="AB474" s="41"/>
      <c r="AC474" s="40"/>
      <c r="AD474" s="41"/>
      <c r="AE474" s="40"/>
      <c r="AF474" s="41"/>
      <c r="AG474" s="40"/>
      <c r="AH474" s="41"/>
      <c r="AI474" s="40"/>
      <c r="AJ474" s="41"/>
      <c r="AK474" s="40"/>
      <c r="AL474" s="41"/>
      <c r="AM474" s="40"/>
      <c r="AN474" s="41"/>
    </row>
    <row r="475" ht="16.5" spans="1:40">
      <c r="A475" s="25"/>
      <c r="B475" s="26"/>
      <c r="C475" s="26"/>
      <c r="D475" s="26"/>
      <c r="E475" s="29"/>
      <c r="F475" s="26"/>
      <c r="G475" s="26"/>
      <c r="H475" s="26"/>
      <c r="I475" s="26"/>
      <c r="J475" s="26"/>
      <c r="K475" s="26"/>
      <c r="L475" s="26"/>
      <c r="M475" s="26"/>
      <c r="N475" s="26"/>
      <c r="O475" s="37"/>
      <c r="P475" s="38"/>
      <c r="Q475" s="37"/>
      <c r="R475" s="38"/>
      <c r="S475" s="37"/>
      <c r="T475" s="38"/>
      <c r="U475" s="37"/>
      <c r="V475" s="38"/>
      <c r="W475" s="37"/>
      <c r="X475" s="38"/>
      <c r="Y475" s="37"/>
      <c r="Z475" s="38"/>
      <c r="AA475" s="37"/>
      <c r="AB475" s="38"/>
      <c r="AC475" s="37"/>
      <c r="AD475" s="38"/>
      <c r="AE475" s="37"/>
      <c r="AF475" s="38"/>
      <c r="AG475" s="37"/>
      <c r="AH475" s="38"/>
      <c r="AI475" s="37"/>
      <c r="AJ475" s="38"/>
      <c r="AK475" s="37"/>
      <c r="AL475" s="38"/>
      <c r="AM475" s="37"/>
      <c r="AN475" s="38"/>
    </row>
    <row r="476" s="22" customFormat="1" ht="16.5" spans="1:40">
      <c r="A476" s="27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40"/>
      <c r="P476" s="41"/>
      <c r="Q476" s="40"/>
      <c r="R476" s="41"/>
      <c r="S476" s="40"/>
      <c r="T476" s="41"/>
      <c r="U476" s="40"/>
      <c r="V476" s="41"/>
      <c r="W476" s="40"/>
      <c r="X476" s="41"/>
      <c r="Y476" s="40"/>
      <c r="Z476" s="41"/>
      <c r="AA476" s="40"/>
      <c r="AB476" s="41"/>
      <c r="AC476" s="40"/>
      <c r="AD476" s="41"/>
      <c r="AE476" s="40"/>
      <c r="AF476" s="41"/>
      <c r="AG476" s="40"/>
      <c r="AH476" s="41"/>
      <c r="AI476" s="40"/>
      <c r="AJ476" s="41"/>
      <c r="AK476" s="40"/>
      <c r="AL476" s="41"/>
      <c r="AM476" s="40"/>
      <c r="AN476" s="41"/>
    </row>
    <row r="477" ht="16.5" spans="1:40">
      <c r="A477" s="25"/>
      <c r="B477" s="26"/>
      <c r="C477" s="26"/>
      <c r="D477" s="26"/>
      <c r="E477" s="29"/>
      <c r="F477" s="26"/>
      <c r="G477" s="26"/>
      <c r="H477" s="26"/>
      <c r="I477" s="26"/>
      <c r="J477" s="26"/>
      <c r="K477" s="26"/>
      <c r="L477" s="26"/>
      <c r="M477" s="26"/>
      <c r="N477" s="26"/>
      <c r="O477" s="37"/>
      <c r="P477" s="38"/>
      <c r="Q477" s="37"/>
      <c r="R477" s="38"/>
      <c r="S477" s="37"/>
      <c r="T477" s="38"/>
      <c r="U477" s="37"/>
      <c r="V477" s="38"/>
      <c r="W477" s="37"/>
      <c r="X477" s="38"/>
      <c r="Y477" s="37"/>
      <c r="Z477" s="38"/>
      <c r="AA477" s="37"/>
      <c r="AB477" s="38"/>
      <c r="AC477" s="37"/>
      <c r="AD477" s="38"/>
      <c r="AE477" s="37"/>
      <c r="AF477" s="38"/>
      <c r="AG477" s="37"/>
      <c r="AH477" s="38"/>
      <c r="AI477" s="37"/>
      <c r="AJ477" s="38"/>
      <c r="AK477" s="37"/>
      <c r="AL477" s="38"/>
      <c r="AM477" s="37"/>
      <c r="AN477" s="38"/>
    </row>
    <row r="478" s="22" customFormat="1" ht="16.5" spans="1:40">
      <c r="A478" s="27"/>
      <c r="B478" s="28"/>
      <c r="C478" s="28"/>
      <c r="D478" s="28"/>
      <c r="E478" s="30"/>
      <c r="F478" s="28"/>
      <c r="G478" s="28"/>
      <c r="H478" s="28"/>
      <c r="I478" s="28"/>
      <c r="J478" s="28"/>
      <c r="K478" s="28"/>
      <c r="L478" s="28"/>
      <c r="M478" s="28"/>
      <c r="N478" s="28"/>
      <c r="O478" s="40"/>
      <c r="P478" s="41"/>
      <c r="Q478" s="40"/>
      <c r="R478" s="41"/>
      <c r="S478" s="40"/>
      <c r="T478" s="41"/>
      <c r="U478" s="40"/>
      <c r="V478" s="41"/>
      <c r="W478" s="40"/>
      <c r="X478" s="41"/>
      <c r="Y478" s="40"/>
      <c r="Z478" s="41"/>
      <c r="AA478" s="40"/>
      <c r="AB478" s="41"/>
      <c r="AC478" s="40"/>
      <c r="AD478" s="41"/>
      <c r="AE478" s="40"/>
      <c r="AF478" s="41"/>
      <c r="AG478" s="40"/>
      <c r="AH478" s="41"/>
      <c r="AI478" s="40"/>
      <c r="AJ478" s="41"/>
      <c r="AK478" s="40"/>
      <c r="AL478" s="41"/>
      <c r="AM478" s="40"/>
      <c r="AN478" s="41"/>
    </row>
    <row r="479" ht="16.5" spans="1:40">
      <c r="A479" s="25"/>
      <c r="B479" s="26"/>
      <c r="C479" s="26"/>
      <c r="D479" s="26"/>
      <c r="E479" s="29"/>
      <c r="F479" s="26"/>
      <c r="G479" s="26"/>
      <c r="H479" s="26"/>
      <c r="I479" s="26"/>
      <c r="J479" s="26"/>
      <c r="K479" s="26"/>
      <c r="L479" s="26"/>
      <c r="M479" s="26"/>
      <c r="N479" s="26"/>
      <c r="O479" s="37"/>
      <c r="P479" s="38"/>
      <c r="Q479" s="37"/>
      <c r="R479" s="38"/>
      <c r="S479" s="37"/>
      <c r="T479" s="38"/>
      <c r="U479" s="37"/>
      <c r="V479" s="38"/>
      <c r="W479" s="37"/>
      <c r="X479" s="38"/>
      <c r="Y479" s="37"/>
      <c r="Z479" s="38"/>
      <c r="AA479" s="37"/>
      <c r="AB479" s="38"/>
      <c r="AC479" s="37"/>
      <c r="AD479" s="38"/>
      <c r="AE479" s="37"/>
      <c r="AF479" s="38"/>
      <c r="AG479" s="37"/>
      <c r="AH479" s="38"/>
      <c r="AI479" s="37"/>
      <c r="AJ479" s="38"/>
      <c r="AK479" s="37"/>
      <c r="AL479" s="38"/>
      <c r="AM479" s="37"/>
      <c r="AN479" s="38"/>
    </row>
    <row r="480" s="22" customFormat="1" ht="16.5" spans="1:40">
      <c r="A480" s="27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40"/>
      <c r="P480" s="41"/>
      <c r="Q480" s="40"/>
      <c r="R480" s="41"/>
      <c r="S480" s="40"/>
      <c r="T480" s="41"/>
      <c r="U480" s="40"/>
      <c r="V480" s="41"/>
      <c r="W480" s="40"/>
      <c r="X480" s="41"/>
      <c r="Y480" s="40"/>
      <c r="Z480" s="41"/>
      <c r="AA480" s="40"/>
      <c r="AB480" s="41"/>
      <c r="AC480" s="40"/>
      <c r="AD480" s="41"/>
      <c r="AE480" s="40"/>
      <c r="AF480" s="41"/>
      <c r="AG480" s="40"/>
      <c r="AH480" s="41"/>
      <c r="AI480" s="40"/>
      <c r="AJ480" s="41"/>
      <c r="AK480" s="40"/>
      <c r="AL480" s="41"/>
      <c r="AM480" s="40"/>
      <c r="AN480" s="41"/>
    </row>
    <row r="481" ht="16.5" spans="1:40">
      <c r="A481" s="25"/>
      <c r="B481" s="26"/>
      <c r="C481" s="26"/>
      <c r="D481" s="26"/>
      <c r="E481" s="29"/>
      <c r="F481" s="26"/>
      <c r="G481" s="26"/>
      <c r="H481" s="26"/>
      <c r="I481" s="26"/>
      <c r="J481" s="26"/>
      <c r="K481" s="26"/>
      <c r="L481" s="26"/>
      <c r="M481" s="26"/>
      <c r="N481" s="26"/>
      <c r="O481" s="37"/>
      <c r="P481" s="38"/>
      <c r="Q481" s="37"/>
      <c r="R481" s="38"/>
      <c r="S481" s="37"/>
      <c r="T481" s="38"/>
      <c r="U481" s="37"/>
      <c r="V481" s="38"/>
      <c r="W481" s="37"/>
      <c r="X481" s="38"/>
      <c r="Y481" s="37"/>
      <c r="Z481" s="38"/>
      <c r="AA481" s="37"/>
      <c r="AB481" s="38"/>
      <c r="AC481" s="37"/>
      <c r="AD481" s="38"/>
      <c r="AE481" s="37"/>
      <c r="AF481" s="38"/>
      <c r="AG481" s="37"/>
      <c r="AH481" s="38"/>
      <c r="AI481" s="37"/>
      <c r="AJ481" s="38"/>
      <c r="AK481" s="37"/>
      <c r="AL481" s="38"/>
      <c r="AM481" s="37"/>
      <c r="AN481" s="38"/>
    </row>
    <row r="482" s="22" customFormat="1" ht="16.5" spans="1:40">
      <c r="A482" s="27"/>
      <c r="B482" s="28"/>
      <c r="C482" s="28"/>
      <c r="D482" s="28"/>
      <c r="E482" s="30"/>
      <c r="F482" s="28"/>
      <c r="G482" s="28"/>
      <c r="H482" s="28"/>
      <c r="I482" s="28"/>
      <c r="J482" s="28"/>
      <c r="K482" s="28"/>
      <c r="L482" s="28"/>
      <c r="M482" s="28"/>
      <c r="N482" s="28"/>
      <c r="O482" s="40"/>
      <c r="P482" s="41"/>
      <c r="Q482" s="40"/>
      <c r="R482" s="41"/>
      <c r="S482" s="40"/>
      <c r="T482" s="41"/>
      <c r="U482" s="40"/>
      <c r="V482" s="41"/>
      <c r="W482" s="40"/>
      <c r="X482" s="41"/>
      <c r="Y482" s="40"/>
      <c r="Z482" s="41"/>
      <c r="AA482" s="40"/>
      <c r="AB482" s="41"/>
      <c r="AC482" s="40"/>
      <c r="AD482" s="41"/>
      <c r="AE482" s="40"/>
      <c r="AF482" s="41"/>
      <c r="AG482" s="40"/>
      <c r="AH482" s="41"/>
      <c r="AI482" s="40"/>
      <c r="AJ482" s="41"/>
      <c r="AK482" s="40"/>
      <c r="AL482" s="41"/>
      <c r="AM482" s="40"/>
      <c r="AN482" s="41"/>
    </row>
    <row r="483" ht="16.5" spans="1:40">
      <c r="A483" s="25"/>
      <c r="B483" s="26"/>
      <c r="C483" s="26"/>
      <c r="D483" s="26"/>
      <c r="E483" s="29"/>
      <c r="F483" s="26"/>
      <c r="G483" s="26"/>
      <c r="H483" s="26"/>
      <c r="I483" s="26"/>
      <c r="J483" s="26"/>
      <c r="K483" s="26"/>
      <c r="L483" s="26"/>
      <c r="M483" s="26"/>
      <c r="N483" s="26"/>
      <c r="O483" s="37"/>
      <c r="P483" s="38"/>
      <c r="Q483" s="37"/>
      <c r="R483" s="38"/>
      <c r="S483" s="37"/>
      <c r="T483" s="38"/>
      <c r="U483" s="37"/>
      <c r="V483" s="38"/>
      <c r="W483" s="37"/>
      <c r="X483" s="38"/>
      <c r="Y483" s="37"/>
      <c r="Z483" s="38"/>
      <c r="AA483" s="37"/>
      <c r="AB483" s="38"/>
      <c r="AC483" s="37"/>
      <c r="AD483" s="38"/>
      <c r="AE483" s="37"/>
      <c r="AF483" s="38"/>
      <c r="AG483" s="37"/>
      <c r="AH483" s="38"/>
      <c r="AI483" s="37"/>
      <c r="AJ483" s="38"/>
      <c r="AK483" s="37"/>
      <c r="AL483" s="38"/>
      <c r="AM483" s="37"/>
      <c r="AN483" s="38"/>
    </row>
    <row r="484" s="22" customFormat="1" ht="16.5" spans="1:40">
      <c r="A484" s="27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40"/>
      <c r="P484" s="41"/>
      <c r="Q484" s="40"/>
      <c r="R484" s="41"/>
      <c r="S484" s="40"/>
      <c r="T484" s="41"/>
      <c r="U484" s="40"/>
      <c r="V484" s="41"/>
      <c r="W484" s="40"/>
      <c r="X484" s="41"/>
      <c r="Y484" s="40"/>
      <c r="Z484" s="41"/>
      <c r="AA484" s="40"/>
      <c r="AB484" s="41"/>
      <c r="AC484" s="40"/>
      <c r="AD484" s="41"/>
      <c r="AE484" s="40"/>
      <c r="AF484" s="41"/>
      <c r="AG484" s="40"/>
      <c r="AH484" s="41"/>
      <c r="AI484" s="40"/>
      <c r="AJ484" s="41"/>
      <c r="AK484" s="40"/>
      <c r="AL484" s="41"/>
      <c r="AM484" s="40"/>
      <c r="AN484" s="41"/>
    </row>
    <row r="485" ht="16.5" spans="1:40">
      <c r="A485" s="25"/>
      <c r="B485" s="26"/>
      <c r="C485" s="26"/>
      <c r="D485" s="26"/>
      <c r="E485" s="29"/>
      <c r="F485" s="26"/>
      <c r="G485" s="26"/>
      <c r="H485" s="26"/>
      <c r="I485" s="26"/>
      <c r="J485" s="26"/>
      <c r="K485" s="26"/>
      <c r="L485" s="26"/>
      <c r="M485" s="26"/>
      <c r="N485" s="26"/>
      <c r="O485" s="37"/>
      <c r="P485" s="38"/>
      <c r="Q485" s="37"/>
      <c r="R485" s="38"/>
      <c r="S485" s="37"/>
      <c r="T485" s="38"/>
      <c r="U485" s="37"/>
      <c r="V485" s="38"/>
      <c r="W485" s="37"/>
      <c r="X485" s="38"/>
      <c r="Y485" s="37"/>
      <c r="Z485" s="38"/>
      <c r="AA485" s="37"/>
      <c r="AB485" s="38"/>
      <c r="AC485" s="37"/>
      <c r="AD485" s="38"/>
      <c r="AE485" s="37"/>
      <c r="AF485" s="38"/>
      <c r="AG485" s="37"/>
      <c r="AH485" s="38"/>
      <c r="AI485" s="37"/>
      <c r="AJ485" s="38"/>
      <c r="AK485" s="37"/>
      <c r="AL485" s="38"/>
      <c r="AM485" s="37"/>
      <c r="AN485" s="38"/>
    </row>
    <row r="486" s="22" customFormat="1" ht="16.5" spans="1:40">
      <c r="A486" s="27"/>
      <c r="B486" s="28"/>
      <c r="C486" s="28"/>
      <c r="D486" s="28"/>
      <c r="E486" s="30"/>
      <c r="F486" s="28"/>
      <c r="G486" s="28"/>
      <c r="H486" s="28"/>
      <c r="I486" s="28"/>
      <c r="J486" s="28"/>
      <c r="K486" s="28"/>
      <c r="L486" s="28"/>
      <c r="M486" s="28"/>
      <c r="N486" s="28"/>
      <c r="O486" s="40"/>
      <c r="P486" s="41"/>
      <c r="Q486" s="40"/>
      <c r="R486" s="41"/>
      <c r="S486" s="40"/>
      <c r="T486" s="41"/>
      <c r="U486" s="40"/>
      <c r="V486" s="41"/>
      <c r="W486" s="40"/>
      <c r="X486" s="41"/>
      <c r="Y486" s="40"/>
      <c r="Z486" s="41"/>
      <c r="AA486" s="40"/>
      <c r="AB486" s="41"/>
      <c r="AC486" s="40"/>
      <c r="AD486" s="41"/>
      <c r="AE486" s="40"/>
      <c r="AF486" s="41"/>
      <c r="AG486" s="40"/>
      <c r="AH486" s="41"/>
      <c r="AI486" s="40"/>
      <c r="AJ486" s="41"/>
      <c r="AK486" s="40"/>
      <c r="AL486" s="41"/>
      <c r="AM486" s="40"/>
      <c r="AN486" s="41"/>
    </row>
    <row r="487" ht="16.5" spans="1:40">
      <c r="A487" s="25"/>
      <c r="B487" s="26"/>
      <c r="C487" s="26"/>
      <c r="D487" s="26"/>
      <c r="E487" s="29"/>
      <c r="F487" s="26"/>
      <c r="G487" s="26"/>
      <c r="H487" s="26"/>
      <c r="I487" s="26"/>
      <c r="J487" s="26"/>
      <c r="K487" s="26"/>
      <c r="L487" s="26"/>
      <c r="M487" s="26"/>
      <c r="N487" s="26"/>
      <c r="O487" s="37"/>
      <c r="P487" s="38"/>
      <c r="Q487" s="37"/>
      <c r="R487" s="38"/>
      <c r="S487" s="37"/>
      <c r="T487" s="38"/>
      <c r="U487" s="37"/>
      <c r="V487" s="38"/>
      <c r="W487" s="37"/>
      <c r="X487" s="38"/>
      <c r="Y487" s="37"/>
      <c r="Z487" s="38"/>
      <c r="AA487" s="37"/>
      <c r="AB487" s="38"/>
      <c r="AC487" s="37"/>
      <c r="AD487" s="38"/>
      <c r="AE487" s="37"/>
      <c r="AF487" s="38"/>
      <c r="AG487" s="37"/>
      <c r="AH487" s="38"/>
      <c r="AI487" s="37"/>
      <c r="AJ487" s="38"/>
      <c r="AK487" s="37"/>
      <c r="AL487" s="38"/>
      <c r="AM487" s="37"/>
      <c r="AN487" s="38"/>
    </row>
    <row r="488" s="22" customFormat="1" ht="16.5" spans="1:40">
      <c r="A488" s="27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40"/>
      <c r="P488" s="41"/>
      <c r="Q488" s="40"/>
      <c r="R488" s="41"/>
      <c r="S488" s="40"/>
      <c r="T488" s="41"/>
      <c r="U488" s="40"/>
      <c r="V488" s="41"/>
      <c r="W488" s="40"/>
      <c r="X488" s="41"/>
      <c r="Y488" s="40"/>
      <c r="Z488" s="41"/>
      <c r="AA488" s="40"/>
      <c r="AB488" s="41"/>
      <c r="AC488" s="40"/>
      <c r="AD488" s="41"/>
      <c r="AE488" s="40"/>
      <c r="AF488" s="41"/>
      <c r="AG488" s="40"/>
      <c r="AH488" s="41"/>
      <c r="AI488" s="40"/>
      <c r="AJ488" s="41"/>
      <c r="AK488" s="40"/>
      <c r="AL488" s="41"/>
      <c r="AM488" s="40"/>
      <c r="AN488" s="41"/>
    </row>
    <row r="489" ht="16.5" spans="1:40">
      <c r="A489" s="25"/>
      <c r="B489" s="26"/>
      <c r="C489" s="26"/>
      <c r="D489" s="26"/>
      <c r="E489" s="29"/>
      <c r="F489" s="26"/>
      <c r="G489" s="26"/>
      <c r="H489" s="26"/>
      <c r="I489" s="26"/>
      <c r="J489" s="26"/>
      <c r="K489" s="26"/>
      <c r="L489" s="26"/>
      <c r="M489" s="26"/>
      <c r="N489" s="26"/>
      <c r="O489" s="37"/>
      <c r="P489" s="38"/>
      <c r="Q489" s="37"/>
      <c r="R489" s="38"/>
      <c r="S489" s="37"/>
      <c r="T489" s="38"/>
      <c r="U489" s="37"/>
      <c r="V489" s="38"/>
      <c r="W489" s="37"/>
      <c r="X489" s="38"/>
      <c r="Y489" s="37"/>
      <c r="Z489" s="38"/>
      <c r="AA489" s="37"/>
      <c r="AB489" s="38"/>
      <c r="AC489" s="37"/>
      <c r="AD489" s="38"/>
      <c r="AE489" s="37"/>
      <c r="AF489" s="38"/>
      <c r="AG489" s="37"/>
      <c r="AH489" s="38"/>
      <c r="AI489" s="37"/>
      <c r="AJ489" s="38"/>
      <c r="AK489" s="37"/>
      <c r="AL489" s="38"/>
      <c r="AM489" s="37"/>
      <c r="AN489" s="38"/>
    </row>
    <row r="490" s="22" customFormat="1" ht="16.5" spans="1:40">
      <c r="A490" s="27"/>
      <c r="B490" s="28"/>
      <c r="C490" s="28"/>
      <c r="D490" s="28"/>
      <c r="E490" s="30"/>
      <c r="F490" s="28"/>
      <c r="G490" s="28"/>
      <c r="H490" s="28"/>
      <c r="I490" s="28"/>
      <c r="J490" s="28"/>
      <c r="K490" s="28"/>
      <c r="L490" s="28"/>
      <c r="M490" s="28"/>
      <c r="N490" s="28"/>
      <c r="O490" s="40"/>
      <c r="P490" s="41"/>
      <c r="Q490" s="40"/>
      <c r="R490" s="41"/>
      <c r="S490" s="40"/>
      <c r="T490" s="41"/>
      <c r="U490" s="40"/>
      <c r="V490" s="41"/>
      <c r="W490" s="40"/>
      <c r="X490" s="41"/>
      <c r="Y490" s="40"/>
      <c r="Z490" s="41"/>
      <c r="AA490" s="40"/>
      <c r="AB490" s="41"/>
      <c r="AC490" s="40"/>
      <c r="AD490" s="41"/>
      <c r="AE490" s="40"/>
      <c r="AF490" s="41"/>
      <c r="AG490" s="40"/>
      <c r="AH490" s="41"/>
      <c r="AI490" s="40"/>
      <c r="AJ490" s="41"/>
      <c r="AK490" s="40"/>
      <c r="AL490" s="41"/>
      <c r="AM490" s="40"/>
      <c r="AN490" s="41"/>
    </row>
    <row r="491" ht="16.5" spans="1:40">
      <c r="A491" s="25"/>
      <c r="B491" s="26"/>
      <c r="C491" s="26"/>
      <c r="D491" s="26"/>
      <c r="E491" s="29"/>
      <c r="F491" s="26"/>
      <c r="G491" s="26"/>
      <c r="H491" s="26"/>
      <c r="I491" s="26"/>
      <c r="J491" s="26"/>
      <c r="K491" s="26"/>
      <c r="L491" s="26"/>
      <c r="M491" s="26"/>
      <c r="N491" s="26"/>
      <c r="O491" s="37"/>
      <c r="P491" s="38"/>
      <c r="Q491" s="37"/>
      <c r="R491" s="38"/>
      <c r="S491" s="37"/>
      <c r="T491" s="38"/>
      <c r="U491" s="37"/>
      <c r="V491" s="38"/>
      <c r="W491" s="37"/>
      <c r="X491" s="38"/>
      <c r="Y491" s="37"/>
      <c r="Z491" s="38"/>
      <c r="AA491" s="37"/>
      <c r="AB491" s="38"/>
      <c r="AC491" s="37"/>
      <c r="AD491" s="38"/>
      <c r="AE491" s="37"/>
      <c r="AF491" s="38"/>
      <c r="AG491" s="37"/>
      <c r="AH491" s="38"/>
      <c r="AI491" s="37"/>
      <c r="AJ491" s="38"/>
      <c r="AK491" s="37"/>
      <c r="AL491" s="38"/>
      <c r="AM491" s="37"/>
      <c r="AN491" s="38"/>
    </row>
    <row r="492" s="22" customFormat="1" ht="16.5" spans="1:40">
      <c r="A492" s="27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40"/>
      <c r="P492" s="41"/>
      <c r="Q492" s="40"/>
      <c r="R492" s="41"/>
      <c r="S492" s="40"/>
      <c r="T492" s="41"/>
      <c r="U492" s="40"/>
      <c r="V492" s="41"/>
      <c r="W492" s="40"/>
      <c r="X492" s="41"/>
      <c r="Y492" s="40"/>
      <c r="Z492" s="41"/>
      <c r="AA492" s="40"/>
      <c r="AB492" s="41"/>
      <c r="AC492" s="40"/>
      <c r="AD492" s="41"/>
      <c r="AE492" s="40"/>
      <c r="AF492" s="41"/>
      <c r="AG492" s="40"/>
      <c r="AH492" s="41"/>
      <c r="AI492" s="40"/>
      <c r="AJ492" s="41"/>
      <c r="AK492" s="40"/>
      <c r="AL492" s="41"/>
      <c r="AM492" s="40"/>
      <c r="AN492" s="41"/>
    </row>
    <row r="493" ht="16.5" spans="1:40">
      <c r="A493" s="25"/>
      <c r="B493" s="26"/>
      <c r="C493" s="26"/>
      <c r="D493" s="26"/>
      <c r="E493" s="29"/>
      <c r="F493" s="26"/>
      <c r="G493" s="26"/>
      <c r="H493" s="26"/>
      <c r="I493" s="26"/>
      <c r="J493" s="26"/>
      <c r="K493" s="26"/>
      <c r="L493" s="26"/>
      <c r="M493" s="26"/>
      <c r="N493" s="26"/>
      <c r="O493" s="37"/>
      <c r="P493" s="38"/>
      <c r="Q493" s="37"/>
      <c r="R493" s="38"/>
      <c r="S493" s="37"/>
      <c r="T493" s="38"/>
      <c r="U493" s="37"/>
      <c r="V493" s="38"/>
      <c r="W493" s="37"/>
      <c r="X493" s="38"/>
      <c r="Y493" s="37"/>
      <c r="Z493" s="38"/>
      <c r="AA493" s="37"/>
      <c r="AB493" s="38"/>
      <c r="AC493" s="37"/>
      <c r="AD493" s="38"/>
      <c r="AE493" s="37"/>
      <c r="AF493" s="38"/>
      <c r="AG493" s="37"/>
      <c r="AH493" s="38"/>
      <c r="AI493" s="37"/>
      <c r="AJ493" s="38"/>
      <c r="AK493" s="37"/>
      <c r="AL493" s="38"/>
      <c r="AM493" s="37"/>
      <c r="AN493" s="38"/>
    </row>
    <row r="494" s="22" customFormat="1" ht="16.5" spans="1:40">
      <c r="A494" s="27"/>
      <c r="B494" s="28"/>
      <c r="C494" s="28"/>
      <c r="D494" s="28"/>
      <c r="E494" s="30"/>
      <c r="F494" s="28"/>
      <c r="G494" s="28"/>
      <c r="H494" s="28"/>
      <c r="I494" s="28"/>
      <c r="J494" s="28"/>
      <c r="K494" s="28"/>
      <c r="L494" s="28"/>
      <c r="M494" s="28"/>
      <c r="N494" s="28"/>
      <c r="O494" s="40"/>
      <c r="P494" s="41"/>
      <c r="Q494" s="40"/>
      <c r="R494" s="41"/>
      <c r="S494" s="40"/>
      <c r="T494" s="41"/>
      <c r="U494" s="40"/>
      <c r="V494" s="41"/>
      <c r="W494" s="40"/>
      <c r="X494" s="41"/>
      <c r="Y494" s="40"/>
      <c r="Z494" s="41"/>
      <c r="AA494" s="40"/>
      <c r="AB494" s="41"/>
      <c r="AC494" s="40"/>
      <c r="AD494" s="41"/>
      <c r="AE494" s="40"/>
      <c r="AF494" s="41"/>
      <c r="AG494" s="40"/>
      <c r="AH494" s="41"/>
      <c r="AI494" s="40"/>
      <c r="AJ494" s="41"/>
      <c r="AK494" s="40"/>
      <c r="AL494" s="41"/>
      <c r="AM494" s="40"/>
      <c r="AN494" s="41"/>
    </row>
    <row r="495" ht="16.5" spans="1:40">
      <c r="A495" s="25"/>
      <c r="B495" s="26"/>
      <c r="C495" s="26"/>
      <c r="D495" s="26"/>
      <c r="E495" s="29"/>
      <c r="F495" s="26"/>
      <c r="G495" s="26"/>
      <c r="H495" s="26"/>
      <c r="I495" s="26"/>
      <c r="J495" s="26"/>
      <c r="K495" s="26"/>
      <c r="L495" s="26"/>
      <c r="M495" s="26"/>
      <c r="N495" s="26"/>
      <c r="O495" s="37"/>
      <c r="P495" s="38"/>
      <c r="Q495" s="37"/>
      <c r="R495" s="38"/>
      <c r="S495" s="37"/>
      <c r="T495" s="38"/>
      <c r="U495" s="37"/>
      <c r="V495" s="38"/>
      <c r="W495" s="37"/>
      <c r="X495" s="38"/>
      <c r="Y495" s="37"/>
      <c r="Z495" s="38"/>
      <c r="AA495" s="37"/>
      <c r="AB495" s="38"/>
      <c r="AC495" s="37"/>
      <c r="AD495" s="38"/>
      <c r="AE495" s="37"/>
      <c r="AF495" s="38"/>
      <c r="AG495" s="37"/>
      <c r="AH495" s="38"/>
      <c r="AI495" s="37"/>
      <c r="AJ495" s="38"/>
      <c r="AK495" s="37"/>
      <c r="AL495" s="38"/>
      <c r="AM495" s="37"/>
      <c r="AN495" s="38"/>
    </row>
    <row r="496" s="22" customFormat="1" ht="16.5" spans="1:40">
      <c r="A496" s="27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40"/>
      <c r="P496" s="41"/>
      <c r="Q496" s="40"/>
      <c r="R496" s="41"/>
      <c r="S496" s="40"/>
      <c r="T496" s="41"/>
      <c r="U496" s="40"/>
      <c r="V496" s="41"/>
      <c r="W496" s="40"/>
      <c r="X496" s="41"/>
      <c r="Y496" s="40"/>
      <c r="Z496" s="41"/>
      <c r="AA496" s="40"/>
      <c r="AB496" s="41"/>
      <c r="AC496" s="40"/>
      <c r="AD496" s="41"/>
      <c r="AE496" s="40"/>
      <c r="AF496" s="41"/>
      <c r="AG496" s="40"/>
      <c r="AH496" s="41"/>
      <c r="AI496" s="40"/>
      <c r="AJ496" s="41"/>
      <c r="AK496" s="40"/>
      <c r="AL496" s="41"/>
      <c r="AM496" s="40"/>
      <c r="AN496" s="41"/>
    </row>
    <row r="497" ht="16.5" spans="1:40">
      <c r="A497" s="25"/>
      <c r="B497" s="26"/>
      <c r="C497" s="26"/>
      <c r="D497" s="26"/>
      <c r="E497" s="29"/>
      <c r="F497" s="26"/>
      <c r="G497" s="26"/>
      <c r="H497" s="26"/>
      <c r="I497" s="26"/>
      <c r="J497" s="26"/>
      <c r="K497" s="26"/>
      <c r="L497" s="26"/>
      <c r="M497" s="26"/>
      <c r="N497" s="26"/>
      <c r="O497" s="37"/>
      <c r="P497" s="38"/>
      <c r="Q497" s="37"/>
      <c r="R497" s="38"/>
      <c r="S497" s="37"/>
      <c r="T497" s="38"/>
      <c r="U497" s="37"/>
      <c r="V497" s="38"/>
      <c r="W497" s="37"/>
      <c r="X497" s="38"/>
      <c r="Y497" s="37"/>
      <c r="Z497" s="38"/>
      <c r="AA497" s="37"/>
      <c r="AB497" s="38"/>
      <c r="AC497" s="37"/>
      <c r="AD497" s="38"/>
      <c r="AE497" s="37"/>
      <c r="AF497" s="38"/>
      <c r="AG497" s="37"/>
      <c r="AH497" s="38"/>
      <c r="AI497" s="37"/>
      <c r="AJ497" s="38"/>
      <c r="AK497" s="37"/>
      <c r="AL497" s="38"/>
      <c r="AM497" s="37"/>
      <c r="AN497" s="38"/>
    </row>
    <row r="498" s="22" customFormat="1" ht="16.5" spans="1:40">
      <c r="A498" s="27"/>
      <c r="B498" s="28"/>
      <c r="C498" s="28"/>
      <c r="D498" s="28"/>
      <c r="E498" s="30"/>
      <c r="F498" s="28"/>
      <c r="G498" s="28"/>
      <c r="H498" s="28"/>
      <c r="I498" s="28"/>
      <c r="J498" s="28"/>
      <c r="K498" s="28"/>
      <c r="L498" s="28"/>
      <c r="M498" s="28"/>
      <c r="N498" s="28"/>
      <c r="O498" s="40"/>
      <c r="P498" s="41"/>
      <c r="Q498" s="40"/>
      <c r="R498" s="41"/>
      <c r="S498" s="40"/>
      <c r="T498" s="41"/>
      <c r="U498" s="40"/>
      <c r="V498" s="41"/>
      <c r="W498" s="40"/>
      <c r="X498" s="41"/>
      <c r="Y498" s="40"/>
      <c r="Z498" s="41"/>
      <c r="AA498" s="40"/>
      <c r="AB498" s="41"/>
      <c r="AC498" s="40"/>
      <c r="AD498" s="41"/>
      <c r="AE498" s="40"/>
      <c r="AF498" s="41"/>
      <c r="AG498" s="40"/>
      <c r="AH498" s="41"/>
      <c r="AI498" s="40"/>
      <c r="AJ498" s="41"/>
      <c r="AK498" s="40"/>
      <c r="AL498" s="41"/>
      <c r="AM498" s="40"/>
      <c r="AN498" s="41"/>
    </row>
    <row r="499" ht="16.5" spans="1:40">
      <c r="A499" s="25"/>
      <c r="B499" s="26"/>
      <c r="C499" s="26"/>
      <c r="D499" s="26"/>
      <c r="E499" s="29"/>
      <c r="F499" s="26"/>
      <c r="G499" s="26"/>
      <c r="H499" s="26"/>
      <c r="I499" s="26"/>
      <c r="J499" s="26"/>
      <c r="K499" s="26"/>
      <c r="L499" s="26"/>
      <c r="M499" s="26"/>
      <c r="N499" s="26"/>
      <c r="O499" s="37"/>
      <c r="P499" s="38"/>
      <c r="Q499" s="37"/>
      <c r="R499" s="38"/>
      <c r="S499" s="37"/>
      <c r="T499" s="38"/>
      <c r="U499" s="37"/>
      <c r="V499" s="38"/>
      <c r="W499" s="37"/>
      <c r="X499" s="38"/>
      <c r="Y499" s="37"/>
      <c r="Z499" s="38"/>
      <c r="AA499" s="37"/>
      <c r="AB499" s="38"/>
      <c r="AC499" s="37"/>
      <c r="AD499" s="38"/>
      <c r="AE499" s="37"/>
      <c r="AF499" s="38"/>
      <c r="AG499" s="37"/>
      <c r="AH499" s="38"/>
      <c r="AI499" s="37"/>
      <c r="AJ499" s="38"/>
      <c r="AK499" s="37"/>
      <c r="AL499" s="38"/>
      <c r="AM499" s="37"/>
      <c r="AN499" s="38"/>
    </row>
    <row r="500" s="22" customFormat="1" ht="16.5" spans="1:40">
      <c r="A500" s="27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40"/>
      <c r="P500" s="41"/>
      <c r="Q500" s="40"/>
      <c r="R500" s="41"/>
      <c r="S500" s="40"/>
      <c r="T500" s="41"/>
      <c r="U500" s="40"/>
      <c r="V500" s="41"/>
      <c r="W500" s="40"/>
      <c r="X500" s="41"/>
      <c r="Y500" s="40"/>
      <c r="Z500" s="41"/>
      <c r="AA500" s="40"/>
      <c r="AB500" s="41"/>
      <c r="AC500" s="40"/>
      <c r="AD500" s="41"/>
      <c r="AE500" s="40"/>
      <c r="AF500" s="41"/>
      <c r="AG500" s="40"/>
      <c r="AH500" s="41"/>
      <c r="AI500" s="40"/>
      <c r="AJ500" s="41"/>
      <c r="AK500" s="40"/>
      <c r="AL500" s="41"/>
      <c r="AM500" s="40"/>
      <c r="AN500" s="41"/>
    </row>
    <row r="501" ht="16.5" spans="1:40">
      <c r="A501" s="25"/>
      <c r="B501" s="26"/>
      <c r="C501" s="26"/>
      <c r="D501" s="26"/>
      <c r="E501" s="29"/>
      <c r="F501" s="26"/>
      <c r="G501" s="26"/>
      <c r="H501" s="26"/>
      <c r="I501" s="26"/>
      <c r="J501" s="26"/>
      <c r="K501" s="26"/>
      <c r="L501" s="26"/>
      <c r="M501" s="26"/>
      <c r="N501" s="26"/>
      <c r="O501" s="37"/>
      <c r="P501" s="38"/>
      <c r="Q501" s="37"/>
      <c r="R501" s="38"/>
      <c r="S501" s="37"/>
      <c r="T501" s="38"/>
      <c r="U501" s="37"/>
      <c r="V501" s="38"/>
      <c r="W501" s="37"/>
      <c r="X501" s="38"/>
      <c r="Y501" s="37"/>
      <c r="Z501" s="38"/>
      <c r="AA501" s="37"/>
      <c r="AB501" s="38"/>
      <c r="AC501" s="37"/>
      <c r="AD501" s="38"/>
      <c r="AE501" s="37"/>
      <c r="AF501" s="38"/>
      <c r="AG501" s="37"/>
      <c r="AH501" s="38"/>
      <c r="AI501" s="37"/>
      <c r="AJ501" s="38"/>
      <c r="AK501" s="37"/>
      <c r="AL501" s="38"/>
      <c r="AM501" s="37"/>
      <c r="AN501" s="38"/>
    </row>
    <row r="502" s="22" customFormat="1" ht="16.5" spans="1:40">
      <c r="A502" s="27"/>
      <c r="B502" s="28"/>
      <c r="C502" s="28"/>
      <c r="D502" s="28"/>
      <c r="E502" s="30"/>
      <c r="F502" s="28"/>
      <c r="G502" s="28"/>
      <c r="H502" s="28"/>
      <c r="I502" s="28"/>
      <c r="J502" s="28"/>
      <c r="K502" s="28"/>
      <c r="L502" s="28"/>
      <c r="M502" s="28"/>
      <c r="N502" s="28"/>
      <c r="O502" s="40"/>
      <c r="P502" s="41"/>
      <c r="Q502" s="40"/>
      <c r="R502" s="41"/>
      <c r="S502" s="40"/>
      <c r="T502" s="41"/>
      <c r="U502" s="40"/>
      <c r="V502" s="41"/>
      <c r="W502" s="40"/>
      <c r="X502" s="41"/>
      <c r="Y502" s="40"/>
      <c r="Z502" s="41"/>
      <c r="AA502" s="40"/>
      <c r="AB502" s="41"/>
      <c r="AC502" s="40"/>
      <c r="AD502" s="41"/>
      <c r="AE502" s="40"/>
      <c r="AF502" s="41"/>
      <c r="AG502" s="40"/>
      <c r="AH502" s="41"/>
      <c r="AI502" s="40"/>
      <c r="AJ502" s="41"/>
      <c r="AK502" s="40"/>
      <c r="AL502" s="41"/>
      <c r="AM502" s="40"/>
      <c r="AN502" s="41"/>
    </row>
    <row r="503" ht="16.5" spans="1:40">
      <c r="A503" s="25"/>
      <c r="B503" s="26"/>
      <c r="C503" s="26"/>
      <c r="D503" s="26"/>
      <c r="E503" s="29"/>
      <c r="F503" s="26"/>
      <c r="G503" s="26"/>
      <c r="H503" s="26"/>
      <c r="I503" s="26"/>
      <c r="J503" s="26"/>
      <c r="K503" s="26"/>
      <c r="L503" s="26"/>
      <c r="M503" s="26"/>
      <c r="N503" s="26"/>
      <c r="O503" s="37"/>
      <c r="P503" s="38"/>
      <c r="Q503" s="37"/>
      <c r="R503" s="38"/>
      <c r="S503" s="37"/>
      <c r="T503" s="38"/>
      <c r="U503" s="37"/>
      <c r="V503" s="38"/>
      <c r="W503" s="37"/>
      <c r="X503" s="38"/>
      <c r="Y503" s="37"/>
      <c r="Z503" s="38"/>
      <c r="AA503" s="37"/>
      <c r="AB503" s="38"/>
      <c r="AC503" s="37"/>
      <c r="AD503" s="38"/>
      <c r="AE503" s="37"/>
      <c r="AF503" s="38"/>
      <c r="AG503" s="37"/>
      <c r="AH503" s="38"/>
      <c r="AI503" s="37"/>
      <c r="AJ503" s="38"/>
      <c r="AK503" s="37"/>
      <c r="AL503" s="38"/>
      <c r="AM503" s="37"/>
      <c r="AN503" s="38"/>
    </row>
    <row r="504" s="22" customFormat="1" ht="16.5" spans="1:40">
      <c r="A504" s="27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40"/>
      <c r="P504" s="41"/>
      <c r="Q504" s="40"/>
      <c r="R504" s="41"/>
      <c r="S504" s="40"/>
      <c r="T504" s="41"/>
      <c r="U504" s="40"/>
      <c r="V504" s="41"/>
      <c r="W504" s="40"/>
      <c r="X504" s="41"/>
      <c r="Y504" s="40"/>
      <c r="Z504" s="41"/>
      <c r="AA504" s="40"/>
      <c r="AB504" s="41"/>
      <c r="AC504" s="40"/>
      <c r="AD504" s="41"/>
      <c r="AE504" s="40"/>
      <c r="AF504" s="41"/>
      <c r="AG504" s="40"/>
      <c r="AH504" s="41"/>
      <c r="AI504" s="40"/>
      <c r="AJ504" s="41"/>
      <c r="AK504" s="40"/>
      <c r="AL504" s="41"/>
      <c r="AM504" s="40"/>
      <c r="AN504" s="41"/>
    </row>
    <row r="505" ht="16.5" spans="1:40">
      <c r="A505" s="25"/>
      <c r="B505" s="26"/>
      <c r="C505" s="26"/>
      <c r="D505" s="26"/>
      <c r="E505" s="29"/>
      <c r="F505" s="26"/>
      <c r="G505" s="26"/>
      <c r="H505" s="26"/>
      <c r="I505" s="26"/>
      <c r="J505" s="26"/>
      <c r="K505" s="26"/>
      <c r="L505" s="26"/>
      <c r="M505" s="26"/>
      <c r="N505" s="26"/>
      <c r="O505" s="37"/>
      <c r="P505" s="38"/>
      <c r="Q505" s="37"/>
      <c r="R505" s="38"/>
      <c r="S505" s="37"/>
      <c r="T505" s="38"/>
      <c r="U505" s="37"/>
      <c r="V505" s="38"/>
      <c r="W505" s="37"/>
      <c r="X505" s="38"/>
      <c r="Y505" s="37"/>
      <c r="Z505" s="38"/>
      <c r="AA505" s="37"/>
      <c r="AB505" s="38"/>
      <c r="AC505" s="37"/>
      <c r="AD505" s="38"/>
      <c r="AE505" s="37"/>
      <c r="AF505" s="38"/>
      <c r="AG505" s="37"/>
      <c r="AH505" s="38"/>
      <c r="AI505" s="37"/>
      <c r="AJ505" s="38"/>
      <c r="AK505" s="37"/>
      <c r="AL505" s="38"/>
      <c r="AM505" s="37"/>
      <c r="AN505" s="38"/>
    </row>
    <row r="506" s="22" customFormat="1" ht="16.5" spans="1:40">
      <c r="A506" s="27"/>
      <c r="B506" s="28"/>
      <c r="C506" s="28"/>
      <c r="D506" s="28"/>
      <c r="E506" s="30"/>
      <c r="F506" s="28"/>
      <c r="G506" s="28"/>
      <c r="H506" s="28"/>
      <c r="I506" s="28"/>
      <c r="J506" s="28"/>
      <c r="K506" s="28"/>
      <c r="L506" s="28"/>
      <c r="M506" s="28"/>
      <c r="N506" s="28"/>
      <c r="O506" s="40"/>
      <c r="P506" s="41"/>
      <c r="Q506" s="40"/>
      <c r="R506" s="41"/>
      <c r="S506" s="40"/>
      <c r="T506" s="41"/>
      <c r="U506" s="40"/>
      <c r="V506" s="41"/>
      <c r="W506" s="40"/>
      <c r="X506" s="41"/>
      <c r="Y506" s="40"/>
      <c r="Z506" s="41"/>
      <c r="AA506" s="40"/>
      <c r="AB506" s="41"/>
      <c r="AC506" s="40"/>
      <c r="AD506" s="41"/>
      <c r="AE506" s="40"/>
      <c r="AF506" s="41"/>
      <c r="AG506" s="40"/>
      <c r="AH506" s="41"/>
      <c r="AI506" s="40"/>
      <c r="AJ506" s="41"/>
      <c r="AK506" s="40"/>
      <c r="AL506" s="41"/>
      <c r="AM506" s="40"/>
      <c r="AN506" s="41"/>
    </row>
    <row r="507" ht="16.5" spans="1:40">
      <c r="A507" s="25"/>
      <c r="B507" s="26"/>
      <c r="C507" s="26"/>
      <c r="D507" s="26"/>
      <c r="E507" s="29"/>
      <c r="F507" s="26"/>
      <c r="G507" s="26"/>
      <c r="H507" s="26"/>
      <c r="I507" s="26"/>
      <c r="J507" s="26"/>
      <c r="K507" s="26"/>
      <c r="L507" s="26"/>
      <c r="M507" s="26"/>
      <c r="N507" s="26"/>
      <c r="O507" s="37"/>
      <c r="P507" s="38"/>
      <c r="Q507" s="37"/>
      <c r="R507" s="38"/>
      <c r="S507" s="37"/>
      <c r="T507" s="38"/>
      <c r="U507" s="37"/>
      <c r="V507" s="38"/>
      <c r="W507" s="37"/>
      <c r="X507" s="38"/>
      <c r="Y507" s="37"/>
      <c r="Z507" s="38"/>
      <c r="AA507" s="37"/>
      <c r="AB507" s="38"/>
      <c r="AC507" s="37"/>
      <c r="AD507" s="38"/>
      <c r="AE507" s="37"/>
      <c r="AF507" s="38"/>
      <c r="AG507" s="37"/>
      <c r="AH507" s="38"/>
      <c r="AI507" s="37"/>
      <c r="AJ507" s="38"/>
      <c r="AK507" s="37"/>
      <c r="AL507" s="38"/>
      <c r="AM507" s="37"/>
      <c r="AN507" s="38"/>
    </row>
    <row r="508" s="22" customFormat="1" ht="16.5" spans="1:40">
      <c r="A508" s="27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40"/>
      <c r="P508" s="41"/>
      <c r="Q508" s="40"/>
      <c r="R508" s="41"/>
      <c r="S508" s="40"/>
      <c r="T508" s="41"/>
      <c r="U508" s="40"/>
      <c r="V508" s="41"/>
      <c r="W508" s="40"/>
      <c r="X508" s="41"/>
      <c r="Y508" s="40"/>
      <c r="Z508" s="41"/>
      <c r="AA508" s="40"/>
      <c r="AB508" s="41"/>
      <c r="AC508" s="40"/>
      <c r="AD508" s="41"/>
      <c r="AE508" s="40"/>
      <c r="AF508" s="41"/>
      <c r="AG508" s="40"/>
      <c r="AH508" s="41"/>
      <c r="AI508" s="40"/>
      <c r="AJ508" s="41"/>
      <c r="AK508" s="40"/>
      <c r="AL508" s="41"/>
      <c r="AM508" s="40"/>
      <c r="AN508" s="41"/>
    </row>
    <row r="509" ht="16.5" spans="1:40">
      <c r="A509" s="25"/>
      <c r="B509" s="26"/>
      <c r="C509" s="26"/>
      <c r="D509" s="26"/>
      <c r="E509" s="29"/>
      <c r="F509" s="26"/>
      <c r="G509" s="26"/>
      <c r="H509" s="26"/>
      <c r="I509" s="26"/>
      <c r="J509" s="26"/>
      <c r="K509" s="26"/>
      <c r="L509" s="26"/>
      <c r="M509" s="26"/>
      <c r="N509" s="26"/>
      <c r="O509" s="37"/>
      <c r="P509" s="38"/>
      <c r="Q509" s="37"/>
      <c r="R509" s="38"/>
      <c r="S509" s="37"/>
      <c r="T509" s="38"/>
      <c r="U509" s="37"/>
      <c r="V509" s="38"/>
      <c r="W509" s="37"/>
      <c r="X509" s="38"/>
      <c r="Y509" s="37"/>
      <c r="Z509" s="38"/>
      <c r="AA509" s="37"/>
      <c r="AB509" s="38"/>
      <c r="AC509" s="37"/>
      <c r="AD509" s="38"/>
      <c r="AE509" s="37"/>
      <c r="AF509" s="38"/>
      <c r="AG509" s="37"/>
      <c r="AH509" s="38"/>
      <c r="AI509" s="37"/>
      <c r="AJ509" s="38"/>
      <c r="AK509" s="37"/>
      <c r="AL509" s="38"/>
      <c r="AM509" s="37"/>
      <c r="AN509" s="38"/>
    </row>
    <row r="510" s="22" customFormat="1" ht="16.5" spans="1:40">
      <c r="A510" s="27"/>
      <c r="B510" s="28"/>
      <c r="C510" s="28"/>
      <c r="D510" s="28"/>
      <c r="E510" s="30"/>
      <c r="F510" s="28"/>
      <c r="G510" s="28"/>
      <c r="H510" s="28"/>
      <c r="I510" s="28"/>
      <c r="J510" s="28"/>
      <c r="K510" s="28"/>
      <c r="L510" s="28"/>
      <c r="M510" s="28"/>
      <c r="N510" s="28"/>
      <c r="O510" s="40"/>
      <c r="P510" s="41"/>
      <c r="Q510" s="40"/>
      <c r="R510" s="41"/>
      <c r="S510" s="40"/>
      <c r="T510" s="41"/>
      <c r="U510" s="40"/>
      <c r="V510" s="41"/>
      <c r="W510" s="40"/>
      <c r="X510" s="41"/>
      <c r="Y510" s="40"/>
      <c r="Z510" s="41"/>
      <c r="AA510" s="40"/>
      <c r="AB510" s="41"/>
      <c r="AC510" s="40"/>
      <c r="AD510" s="41"/>
      <c r="AE510" s="40"/>
      <c r="AF510" s="41"/>
      <c r="AG510" s="40"/>
      <c r="AH510" s="41"/>
      <c r="AI510" s="40"/>
      <c r="AJ510" s="41"/>
      <c r="AK510" s="40"/>
      <c r="AL510" s="41"/>
      <c r="AM510" s="40"/>
      <c r="AN510" s="41"/>
    </row>
    <row r="511" ht="16.5" spans="1:40">
      <c r="A511" s="25"/>
      <c r="B511" s="26"/>
      <c r="C511" s="26"/>
      <c r="D511" s="26"/>
      <c r="E511" s="29"/>
      <c r="F511" s="26"/>
      <c r="G511" s="26"/>
      <c r="H511" s="26"/>
      <c r="I511" s="26"/>
      <c r="J511" s="26"/>
      <c r="K511" s="26"/>
      <c r="L511" s="26"/>
      <c r="M511" s="26"/>
      <c r="N511" s="26"/>
      <c r="O511" s="37"/>
      <c r="P511" s="38"/>
      <c r="Q511" s="37"/>
      <c r="R511" s="38"/>
      <c r="S511" s="37"/>
      <c r="T511" s="38"/>
      <c r="U511" s="37"/>
      <c r="V511" s="38"/>
      <c r="W511" s="37"/>
      <c r="X511" s="38"/>
      <c r="Y511" s="37"/>
      <c r="Z511" s="38"/>
      <c r="AA511" s="37"/>
      <c r="AB511" s="38"/>
      <c r="AC511" s="37"/>
      <c r="AD511" s="38"/>
      <c r="AE511" s="37"/>
      <c r="AF511" s="38"/>
      <c r="AG511" s="37"/>
      <c r="AH511" s="38"/>
      <c r="AI511" s="37"/>
      <c r="AJ511" s="38"/>
      <c r="AK511" s="37"/>
      <c r="AL511" s="38"/>
      <c r="AM511" s="37"/>
      <c r="AN511" s="38"/>
    </row>
    <row r="512" s="22" customFormat="1" ht="16.5" spans="1:40">
      <c r="A512" s="27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40"/>
      <c r="P512" s="41"/>
      <c r="Q512" s="40"/>
      <c r="R512" s="41"/>
      <c r="S512" s="40"/>
      <c r="T512" s="41"/>
      <c r="U512" s="40"/>
      <c r="V512" s="41"/>
      <c r="W512" s="40"/>
      <c r="X512" s="41"/>
      <c r="Y512" s="40"/>
      <c r="Z512" s="41"/>
      <c r="AA512" s="40"/>
      <c r="AB512" s="41"/>
      <c r="AC512" s="40"/>
      <c r="AD512" s="41"/>
      <c r="AE512" s="40"/>
      <c r="AF512" s="41"/>
      <c r="AG512" s="40"/>
      <c r="AH512" s="41"/>
      <c r="AI512" s="40"/>
      <c r="AJ512" s="41"/>
      <c r="AK512" s="40"/>
      <c r="AL512" s="41"/>
      <c r="AM512" s="40"/>
      <c r="AN512" s="41"/>
    </row>
    <row r="513" ht="16.5" spans="1:40">
      <c r="A513" s="25"/>
      <c r="B513" s="26"/>
      <c r="C513" s="26"/>
      <c r="D513" s="26"/>
      <c r="E513" s="29"/>
      <c r="F513" s="26"/>
      <c r="G513" s="26"/>
      <c r="H513" s="26"/>
      <c r="I513" s="26"/>
      <c r="J513" s="26"/>
      <c r="K513" s="26"/>
      <c r="L513" s="26"/>
      <c r="M513" s="26"/>
      <c r="N513" s="26"/>
      <c r="O513" s="37"/>
      <c r="P513" s="38"/>
      <c r="Q513" s="37"/>
      <c r="R513" s="38"/>
      <c r="S513" s="37"/>
      <c r="T513" s="38"/>
      <c r="U513" s="37"/>
      <c r="V513" s="38"/>
      <c r="W513" s="37"/>
      <c r="X513" s="38"/>
      <c r="Y513" s="37"/>
      <c r="Z513" s="38"/>
      <c r="AA513" s="37"/>
      <c r="AB513" s="38"/>
      <c r="AC513" s="37"/>
      <c r="AD513" s="38"/>
      <c r="AE513" s="37"/>
      <c r="AF513" s="38"/>
      <c r="AG513" s="37"/>
      <c r="AH513" s="38"/>
      <c r="AI513" s="37"/>
      <c r="AJ513" s="38"/>
      <c r="AK513" s="37"/>
      <c r="AL513" s="38"/>
      <c r="AM513" s="37"/>
      <c r="AN513" s="38"/>
    </row>
    <row r="514" s="22" customFormat="1" ht="16.5" spans="1:40">
      <c r="A514" s="27"/>
      <c r="B514" s="28"/>
      <c r="C514" s="28"/>
      <c r="D514" s="28"/>
      <c r="E514" s="30"/>
      <c r="F514" s="28"/>
      <c r="G514" s="28"/>
      <c r="H514" s="28"/>
      <c r="I514" s="28"/>
      <c r="J514" s="28"/>
      <c r="K514" s="28"/>
      <c r="L514" s="28"/>
      <c r="M514" s="28"/>
      <c r="N514" s="28"/>
      <c r="O514" s="40"/>
      <c r="P514" s="41"/>
      <c r="Q514" s="40"/>
      <c r="R514" s="41"/>
      <c r="S514" s="40"/>
      <c r="T514" s="41"/>
      <c r="U514" s="40"/>
      <c r="V514" s="41"/>
      <c r="W514" s="40"/>
      <c r="X514" s="41"/>
      <c r="Y514" s="40"/>
      <c r="Z514" s="41"/>
      <c r="AA514" s="40"/>
      <c r="AB514" s="41"/>
      <c r="AC514" s="40"/>
      <c r="AD514" s="41"/>
      <c r="AE514" s="40"/>
      <c r="AF514" s="41"/>
      <c r="AG514" s="40"/>
      <c r="AH514" s="41"/>
      <c r="AI514" s="40"/>
      <c r="AJ514" s="41"/>
      <c r="AK514" s="40"/>
      <c r="AL514" s="41"/>
      <c r="AM514" s="40"/>
      <c r="AN514" s="41"/>
    </row>
    <row r="515" ht="16.5" spans="1:40">
      <c r="A515" s="25"/>
      <c r="B515" s="26"/>
      <c r="C515" s="26"/>
      <c r="D515" s="26"/>
      <c r="E515" s="29"/>
      <c r="F515" s="26"/>
      <c r="G515" s="26"/>
      <c r="H515" s="26"/>
      <c r="I515" s="26"/>
      <c r="J515" s="26"/>
      <c r="K515" s="26"/>
      <c r="L515" s="26"/>
      <c r="M515" s="26"/>
      <c r="N515" s="26"/>
      <c r="O515" s="37"/>
      <c r="P515" s="38"/>
      <c r="Q515" s="37"/>
      <c r="R515" s="38"/>
      <c r="S515" s="37"/>
      <c r="T515" s="38"/>
      <c r="U515" s="37"/>
      <c r="V515" s="38"/>
      <c r="W515" s="37"/>
      <c r="X515" s="38"/>
      <c r="Y515" s="37"/>
      <c r="Z515" s="38"/>
      <c r="AA515" s="37"/>
      <c r="AB515" s="38"/>
      <c r="AC515" s="37"/>
      <c r="AD515" s="38"/>
      <c r="AE515" s="37"/>
      <c r="AF515" s="38"/>
      <c r="AG515" s="37"/>
      <c r="AH515" s="38"/>
      <c r="AI515" s="37"/>
      <c r="AJ515" s="38"/>
      <c r="AK515" s="37"/>
      <c r="AL515" s="38"/>
      <c r="AM515" s="37"/>
      <c r="AN515" s="38"/>
    </row>
    <row r="516" s="22" customFormat="1" ht="16.5" spans="1:40">
      <c r="A516" s="27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40"/>
      <c r="P516" s="41"/>
      <c r="Q516" s="40"/>
      <c r="R516" s="41"/>
      <c r="S516" s="40"/>
      <c r="T516" s="41"/>
      <c r="U516" s="40"/>
      <c r="V516" s="41"/>
      <c r="W516" s="40"/>
      <c r="X516" s="41"/>
      <c r="Y516" s="40"/>
      <c r="Z516" s="41"/>
      <c r="AA516" s="40"/>
      <c r="AB516" s="41"/>
      <c r="AC516" s="40"/>
      <c r="AD516" s="41"/>
      <c r="AE516" s="40"/>
      <c r="AF516" s="41"/>
      <c r="AG516" s="40"/>
      <c r="AH516" s="41"/>
      <c r="AI516" s="40"/>
      <c r="AJ516" s="41"/>
      <c r="AK516" s="40"/>
      <c r="AL516" s="41"/>
      <c r="AM516" s="40"/>
      <c r="AN516" s="41"/>
    </row>
    <row r="517" ht="16.5" spans="1:40">
      <c r="A517" s="25"/>
      <c r="B517" s="26"/>
      <c r="C517" s="26"/>
      <c r="D517" s="26"/>
      <c r="E517" s="29"/>
      <c r="F517" s="26"/>
      <c r="G517" s="26"/>
      <c r="H517" s="26"/>
      <c r="I517" s="26"/>
      <c r="J517" s="26"/>
      <c r="K517" s="26"/>
      <c r="L517" s="26"/>
      <c r="M517" s="26"/>
      <c r="N517" s="26"/>
      <c r="O517" s="37"/>
      <c r="P517" s="38"/>
      <c r="Q517" s="37"/>
      <c r="R517" s="38"/>
      <c r="S517" s="37"/>
      <c r="T517" s="38"/>
      <c r="U517" s="37"/>
      <c r="V517" s="38"/>
      <c r="W517" s="37"/>
      <c r="X517" s="38"/>
      <c r="Y517" s="37"/>
      <c r="Z517" s="38"/>
      <c r="AA517" s="37"/>
      <c r="AB517" s="38"/>
      <c r="AC517" s="37"/>
      <c r="AD517" s="38"/>
      <c r="AE517" s="37"/>
      <c r="AF517" s="38"/>
      <c r="AG517" s="37"/>
      <c r="AH517" s="38"/>
      <c r="AI517" s="37"/>
      <c r="AJ517" s="38"/>
      <c r="AK517" s="37"/>
      <c r="AL517" s="38"/>
      <c r="AM517" s="37"/>
      <c r="AN517" s="38"/>
    </row>
    <row r="518" s="22" customFormat="1" ht="16.5" spans="1:40">
      <c r="A518" s="27"/>
      <c r="B518" s="28"/>
      <c r="C518" s="28"/>
      <c r="D518" s="28"/>
      <c r="E518" s="30"/>
      <c r="F518" s="28"/>
      <c r="G518" s="28"/>
      <c r="H518" s="28"/>
      <c r="I518" s="28"/>
      <c r="J518" s="28"/>
      <c r="K518" s="28"/>
      <c r="L518" s="28"/>
      <c r="M518" s="28"/>
      <c r="N518" s="28"/>
      <c r="O518" s="40"/>
      <c r="P518" s="41"/>
      <c r="Q518" s="40"/>
      <c r="R518" s="41"/>
      <c r="S518" s="40"/>
      <c r="T518" s="41"/>
      <c r="U518" s="40"/>
      <c r="V518" s="41"/>
      <c r="W518" s="40"/>
      <c r="X518" s="41"/>
      <c r="Y518" s="40"/>
      <c r="Z518" s="41"/>
      <c r="AA518" s="40"/>
      <c r="AB518" s="41"/>
      <c r="AC518" s="40"/>
      <c r="AD518" s="41"/>
      <c r="AE518" s="40"/>
      <c r="AF518" s="41"/>
      <c r="AG518" s="40"/>
      <c r="AH518" s="41"/>
      <c r="AI518" s="40"/>
      <c r="AJ518" s="41"/>
      <c r="AK518" s="40"/>
      <c r="AL518" s="41"/>
      <c r="AM518" s="40"/>
      <c r="AN518" s="41"/>
    </row>
    <row r="519" ht="16.5" spans="1:40">
      <c r="A519" s="25"/>
      <c r="B519" s="26"/>
      <c r="C519" s="26"/>
      <c r="D519" s="26"/>
      <c r="E519" s="29"/>
      <c r="F519" s="26"/>
      <c r="G519" s="26"/>
      <c r="H519" s="26"/>
      <c r="I519" s="26"/>
      <c r="J519" s="26"/>
      <c r="K519" s="26"/>
      <c r="L519" s="26"/>
      <c r="M519" s="26"/>
      <c r="N519" s="26"/>
      <c r="O519" s="37"/>
      <c r="P519" s="38"/>
      <c r="Q519" s="37"/>
      <c r="R519" s="38"/>
      <c r="S519" s="37"/>
      <c r="T519" s="38"/>
      <c r="U519" s="37"/>
      <c r="V519" s="38"/>
      <c r="W519" s="37"/>
      <c r="X519" s="38"/>
      <c r="Y519" s="37"/>
      <c r="Z519" s="38"/>
      <c r="AA519" s="37"/>
      <c r="AB519" s="38"/>
      <c r="AC519" s="37"/>
      <c r="AD519" s="38"/>
      <c r="AE519" s="37"/>
      <c r="AF519" s="38"/>
      <c r="AG519" s="37"/>
      <c r="AH519" s="38"/>
      <c r="AI519" s="37"/>
      <c r="AJ519" s="38"/>
      <c r="AK519" s="37"/>
      <c r="AL519" s="38"/>
      <c r="AM519" s="37"/>
      <c r="AN519" s="38"/>
    </row>
    <row r="520" s="22" customFormat="1" ht="16.5" spans="1:40">
      <c r="A520" s="27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40"/>
      <c r="P520" s="41"/>
      <c r="Q520" s="40"/>
      <c r="R520" s="41"/>
      <c r="S520" s="40"/>
      <c r="T520" s="41"/>
      <c r="U520" s="40"/>
      <c r="V520" s="41"/>
      <c r="W520" s="40"/>
      <c r="X520" s="41"/>
      <c r="Y520" s="40"/>
      <c r="Z520" s="41"/>
      <c r="AA520" s="40"/>
      <c r="AB520" s="41"/>
      <c r="AC520" s="40"/>
      <c r="AD520" s="41"/>
      <c r="AE520" s="40"/>
      <c r="AF520" s="41"/>
      <c r="AG520" s="40"/>
      <c r="AH520" s="41"/>
      <c r="AI520" s="40"/>
      <c r="AJ520" s="41"/>
      <c r="AK520" s="40"/>
      <c r="AL520" s="41"/>
      <c r="AM520" s="40"/>
      <c r="AN520" s="41"/>
    </row>
    <row r="521" ht="16.5" spans="1:40">
      <c r="A521" s="25"/>
      <c r="B521" s="26"/>
      <c r="C521" s="26"/>
      <c r="D521" s="26"/>
      <c r="E521" s="29"/>
      <c r="F521" s="26"/>
      <c r="G521" s="26"/>
      <c r="H521" s="26"/>
      <c r="I521" s="26"/>
      <c r="J521" s="26"/>
      <c r="K521" s="26"/>
      <c r="L521" s="26"/>
      <c r="M521" s="26"/>
      <c r="N521" s="26"/>
      <c r="O521" s="37"/>
      <c r="P521" s="38"/>
      <c r="Q521" s="37"/>
      <c r="R521" s="38"/>
      <c r="S521" s="37"/>
      <c r="T521" s="38"/>
      <c r="U521" s="37"/>
      <c r="V521" s="38"/>
      <c r="W521" s="37"/>
      <c r="X521" s="38"/>
      <c r="Y521" s="37"/>
      <c r="Z521" s="38"/>
      <c r="AA521" s="37"/>
      <c r="AB521" s="38"/>
      <c r="AC521" s="37"/>
      <c r="AD521" s="38"/>
      <c r="AE521" s="37"/>
      <c r="AF521" s="38"/>
      <c r="AG521" s="37"/>
      <c r="AH521" s="38"/>
      <c r="AI521" s="37"/>
      <c r="AJ521" s="38"/>
      <c r="AK521" s="37"/>
      <c r="AL521" s="38"/>
      <c r="AM521" s="37"/>
      <c r="AN521" s="38"/>
    </row>
    <row r="522" s="22" customFormat="1" ht="16.5" spans="1:40">
      <c r="A522" s="27"/>
      <c r="B522" s="28"/>
      <c r="C522" s="28"/>
      <c r="D522" s="28"/>
      <c r="E522" s="30"/>
      <c r="F522" s="28"/>
      <c r="G522" s="28"/>
      <c r="H522" s="28"/>
      <c r="I522" s="28"/>
      <c r="J522" s="28"/>
      <c r="K522" s="28"/>
      <c r="L522" s="28"/>
      <c r="M522" s="28"/>
      <c r="N522" s="28"/>
      <c r="O522" s="40"/>
      <c r="P522" s="41"/>
      <c r="Q522" s="40"/>
      <c r="R522" s="41"/>
      <c r="S522" s="40"/>
      <c r="T522" s="41"/>
      <c r="U522" s="40"/>
      <c r="V522" s="41"/>
      <c r="W522" s="40"/>
      <c r="X522" s="41"/>
      <c r="Y522" s="40"/>
      <c r="Z522" s="41"/>
      <c r="AA522" s="40"/>
      <c r="AB522" s="41"/>
      <c r="AC522" s="40"/>
      <c r="AD522" s="41"/>
      <c r="AE522" s="40"/>
      <c r="AF522" s="41"/>
      <c r="AG522" s="40"/>
      <c r="AH522" s="41"/>
      <c r="AI522" s="40"/>
      <c r="AJ522" s="41"/>
      <c r="AK522" s="40"/>
      <c r="AL522" s="41"/>
      <c r="AM522" s="40"/>
      <c r="AN522" s="41"/>
    </row>
    <row r="523" ht="16.5" spans="1:40">
      <c r="A523" s="25"/>
      <c r="B523" s="26"/>
      <c r="C523" s="26"/>
      <c r="D523" s="26"/>
      <c r="E523" s="29"/>
      <c r="F523" s="26"/>
      <c r="G523" s="26"/>
      <c r="H523" s="26"/>
      <c r="I523" s="26"/>
      <c r="J523" s="26"/>
      <c r="K523" s="26"/>
      <c r="L523" s="26"/>
      <c r="M523" s="26"/>
      <c r="N523" s="26"/>
      <c r="O523" s="37"/>
      <c r="P523" s="38"/>
      <c r="Q523" s="37"/>
      <c r="R523" s="38"/>
      <c r="S523" s="37"/>
      <c r="T523" s="38"/>
      <c r="U523" s="37"/>
      <c r="V523" s="38"/>
      <c r="W523" s="37"/>
      <c r="X523" s="38"/>
      <c r="Y523" s="37"/>
      <c r="Z523" s="38"/>
      <c r="AA523" s="37"/>
      <c r="AB523" s="38"/>
      <c r="AC523" s="37"/>
      <c r="AD523" s="38"/>
      <c r="AE523" s="37"/>
      <c r="AF523" s="38"/>
      <c r="AG523" s="37"/>
      <c r="AH523" s="38"/>
      <c r="AI523" s="37"/>
      <c r="AJ523" s="38"/>
      <c r="AK523" s="37"/>
      <c r="AL523" s="38"/>
      <c r="AM523" s="37"/>
      <c r="AN523" s="38"/>
    </row>
    <row r="524" s="22" customFormat="1" ht="16.5" spans="1:40">
      <c r="A524" s="27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40"/>
      <c r="P524" s="41"/>
      <c r="Q524" s="40"/>
      <c r="R524" s="41"/>
      <c r="S524" s="40"/>
      <c r="T524" s="41"/>
      <c r="U524" s="40"/>
      <c r="V524" s="41"/>
      <c r="W524" s="40"/>
      <c r="X524" s="41"/>
      <c r="Y524" s="40"/>
      <c r="Z524" s="41"/>
      <c r="AA524" s="40"/>
      <c r="AB524" s="41"/>
      <c r="AC524" s="40"/>
      <c r="AD524" s="41"/>
      <c r="AE524" s="40"/>
      <c r="AF524" s="41"/>
      <c r="AG524" s="40"/>
      <c r="AH524" s="41"/>
      <c r="AI524" s="40"/>
      <c r="AJ524" s="41"/>
      <c r="AK524" s="40"/>
      <c r="AL524" s="41"/>
      <c r="AM524" s="40"/>
      <c r="AN524" s="41"/>
    </row>
    <row r="525" ht="16.5" spans="1:40">
      <c r="A525" s="25"/>
      <c r="B525" s="26"/>
      <c r="C525" s="26"/>
      <c r="D525" s="26"/>
      <c r="E525" s="29"/>
      <c r="F525" s="26"/>
      <c r="G525" s="26"/>
      <c r="H525" s="26"/>
      <c r="I525" s="26"/>
      <c r="J525" s="26"/>
      <c r="K525" s="26"/>
      <c r="L525" s="26"/>
      <c r="M525" s="26"/>
      <c r="N525" s="26"/>
      <c r="O525" s="37"/>
      <c r="P525" s="38"/>
      <c r="Q525" s="37"/>
      <c r="R525" s="38"/>
      <c r="S525" s="37"/>
      <c r="T525" s="38"/>
      <c r="U525" s="37"/>
      <c r="V525" s="38"/>
      <c r="W525" s="37"/>
      <c r="X525" s="38"/>
      <c r="Y525" s="37"/>
      <c r="Z525" s="38"/>
      <c r="AA525" s="37"/>
      <c r="AB525" s="38"/>
      <c r="AC525" s="37"/>
      <c r="AD525" s="38"/>
      <c r="AE525" s="37"/>
      <c r="AF525" s="38"/>
      <c r="AG525" s="37"/>
      <c r="AH525" s="38"/>
      <c r="AI525" s="37"/>
      <c r="AJ525" s="38"/>
      <c r="AK525" s="37"/>
      <c r="AL525" s="38"/>
      <c r="AM525" s="37"/>
      <c r="AN525" s="38"/>
    </row>
    <row r="526" s="22" customFormat="1" ht="16.5" spans="1:40">
      <c r="A526" s="27"/>
      <c r="B526" s="28"/>
      <c r="C526" s="28"/>
      <c r="D526" s="28"/>
      <c r="E526" s="30"/>
      <c r="F526" s="28"/>
      <c r="G526" s="28"/>
      <c r="H526" s="28"/>
      <c r="I526" s="28"/>
      <c r="J526" s="28"/>
      <c r="K526" s="28"/>
      <c r="L526" s="28"/>
      <c r="M526" s="28"/>
      <c r="N526" s="28"/>
      <c r="O526" s="40"/>
      <c r="P526" s="41"/>
      <c r="Q526" s="40"/>
      <c r="R526" s="41"/>
      <c r="S526" s="40"/>
      <c r="T526" s="41"/>
      <c r="U526" s="40"/>
      <c r="V526" s="41"/>
      <c r="W526" s="40"/>
      <c r="X526" s="41"/>
      <c r="Y526" s="40"/>
      <c r="Z526" s="41"/>
      <c r="AA526" s="40"/>
      <c r="AB526" s="41"/>
      <c r="AC526" s="40"/>
      <c r="AD526" s="41"/>
      <c r="AE526" s="40"/>
      <c r="AF526" s="41"/>
      <c r="AG526" s="40"/>
      <c r="AH526" s="41"/>
      <c r="AI526" s="40"/>
      <c r="AJ526" s="41"/>
      <c r="AK526" s="40"/>
      <c r="AL526" s="41"/>
      <c r="AM526" s="40"/>
      <c r="AN526" s="41"/>
    </row>
    <row r="527" ht="16.5" spans="1:40">
      <c r="A527" s="25"/>
      <c r="B527" s="26"/>
      <c r="C527" s="26"/>
      <c r="D527" s="26"/>
      <c r="E527" s="29"/>
      <c r="F527" s="26"/>
      <c r="G527" s="26"/>
      <c r="H527" s="26"/>
      <c r="I527" s="26"/>
      <c r="J527" s="26"/>
      <c r="K527" s="26"/>
      <c r="L527" s="26"/>
      <c r="M527" s="26"/>
      <c r="N527" s="26"/>
      <c r="O527" s="37"/>
      <c r="P527" s="38"/>
      <c r="Q527" s="37"/>
      <c r="R527" s="38"/>
      <c r="S527" s="37"/>
      <c r="T527" s="38"/>
      <c r="U527" s="37"/>
      <c r="V527" s="38"/>
      <c r="W527" s="37"/>
      <c r="X527" s="38"/>
      <c r="Y527" s="37"/>
      <c r="Z527" s="38"/>
      <c r="AA527" s="37"/>
      <c r="AB527" s="38"/>
      <c r="AC527" s="37"/>
      <c r="AD527" s="38"/>
      <c r="AE527" s="37"/>
      <c r="AF527" s="38"/>
      <c r="AG527" s="37"/>
      <c r="AH527" s="38"/>
      <c r="AI527" s="37"/>
      <c r="AJ527" s="38"/>
      <c r="AK527" s="37"/>
      <c r="AL527" s="38"/>
      <c r="AM527" s="37"/>
      <c r="AN527" s="38"/>
    </row>
    <row r="528" s="22" customFormat="1" ht="16.5" spans="1:40">
      <c r="A528" s="27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40"/>
      <c r="P528" s="41"/>
      <c r="Q528" s="40"/>
      <c r="R528" s="41"/>
      <c r="S528" s="40"/>
      <c r="T528" s="41"/>
      <c r="U528" s="40"/>
      <c r="V528" s="41"/>
      <c r="W528" s="40"/>
      <c r="X528" s="41"/>
      <c r="Y528" s="40"/>
      <c r="Z528" s="41"/>
      <c r="AA528" s="40"/>
      <c r="AB528" s="41"/>
      <c r="AC528" s="40"/>
      <c r="AD528" s="41"/>
      <c r="AE528" s="40"/>
      <c r="AF528" s="41"/>
      <c r="AG528" s="40"/>
      <c r="AH528" s="41"/>
      <c r="AI528" s="40"/>
      <c r="AJ528" s="41"/>
      <c r="AK528" s="40"/>
      <c r="AL528" s="41"/>
      <c r="AM528" s="40"/>
      <c r="AN528" s="41"/>
    </row>
    <row r="529" ht="16.5" spans="1:40">
      <c r="A529" s="25"/>
      <c r="B529" s="26"/>
      <c r="C529" s="26"/>
      <c r="D529" s="26"/>
      <c r="E529" s="29"/>
      <c r="F529" s="26"/>
      <c r="G529" s="26"/>
      <c r="H529" s="26"/>
      <c r="I529" s="26"/>
      <c r="J529" s="26"/>
      <c r="K529" s="26"/>
      <c r="L529" s="26"/>
      <c r="M529" s="26"/>
      <c r="N529" s="26"/>
      <c r="O529" s="37"/>
      <c r="P529" s="38"/>
      <c r="Q529" s="37"/>
      <c r="R529" s="38"/>
      <c r="S529" s="37"/>
      <c r="T529" s="38"/>
      <c r="U529" s="37"/>
      <c r="V529" s="38"/>
      <c r="W529" s="37"/>
      <c r="X529" s="38"/>
      <c r="Y529" s="37"/>
      <c r="Z529" s="38"/>
      <c r="AA529" s="37"/>
      <c r="AB529" s="38"/>
      <c r="AC529" s="37"/>
      <c r="AD529" s="38"/>
      <c r="AE529" s="37"/>
      <c r="AF529" s="38"/>
      <c r="AG529" s="37"/>
      <c r="AH529" s="38"/>
      <c r="AI529" s="37"/>
      <c r="AJ529" s="38"/>
      <c r="AK529" s="37"/>
      <c r="AL529" s="38"/>
      <c r="AM529" s="37"/>
      <c r="AN529" s="38"/>
    </row>
    <row r="530" s="22" customFormat="1" ht="16.5" spans="1:40">
      <c r="A530" s="27"/>
      <c r="B530" s="28"/>
      <c r="C530" s="28"/>
      <c r="D530" s="28"/>
      <c r="E530" s="30"/>
      <c r="F530" s="28"/>
      <c r="G530" s="28"/>
      <c r="H530" s="28"/>
      <c r="I530" s="28"/>
      <c r="J530" s="28"/>
      <c r="K530" s="28"/>
      <c r="L530" s="28"/>
      <c r="M530" s="28"/>
      <c r="N530" s="28"/>
      <c r="O530" s="40"/>
      <c r="P530" s="41"/>
      <c r="Q530" s="40"/>
      <c r="R530" s="41"/>
      <c r="S530" s="40"/>
      <c r="T530" s="41"/>
      <c r="U530" s="40"/>
      <c r="V530" s="41"/>
      <c r="W530" s="40"/>
      <c r="X530" s="41"/>
      <c r="Y530" s="40"/>
      <c r="Z530" s="41"/>
      <c r="AA530" s="40"/>
      <c r="AB530" s="41"/>
      <c r="AC530" s="40"/>
      <c r="AD530" s="41"/>
      <c r="AE530" s="40"/>
      <c r="AF530" s="41"/>
      <c r="AG530" s="40"/>
      <c r="AH530" s="41"/>
      <c r="AI530" s="40"/>
      <c r="AJ530" s="41"/>
      <c r="AK530" s="40"/>
      <c r="AL530" s="41"/>
      <c r="AM530" s="40"/>
      <c r="AN530" s="41"/>
    </row>
    <row r="531" ht="16.5" spans="1:40">
      <c r="A531" s="25"/>
      <c r="B531" s="26"/>
      <c r="C531" s="26"/>
      <c r="D531" s="26"/>
      <c r="E531" s="29"/>
      <c r="F531" s="26"/>
      <c r="G531" s="26"/>
      <c r="H531" s="26"/>
      <c r="I531" s="26"/>
      <c r="J531" s="26"/>
      <c r="K531" s="26"/>
      <c r="L531" s="26"/>
      <c r="M531" s="26"/>
      <c r="N531" s="26"/>
      <c r="O531" s="37"/>
      <c r="P531" s="38"/>
      <c r="Q531" s="37"/>
      <c r="R531" s="38"/>
      <c r="S531" s="37"/>
      <c r="T531" s="38"/>
      <c r="U531" s="37"/>
      <c r="V531" s="38"/>
      <c r="W531" s="37"/>
      <c r="X531" s="38"/>
      <c r="Y531" s="37"/>
      <c r="Z531" s="38"/>
      <c r="AA531" s="37"/>
      <c r="AB531" s="38"/>
      <c r="AC531" s="37"/>
      <c r="AD531" s="38"/>
      <c r="AE531" s="37"/>
      <c r="AF531" s="38"/>
      <c r="AG531" s="37"/>
      <c r="AH531" s="38"/>
      <c r="AI531" s="37"/>
      <c r="AJ531" s="38"/>
      <c r="AK531" s="37"/>
      <c r="AL531" s="38"/>
      <c r="AM531" s="37"/>
      <c r="AN531" s="38"/>
    </row>
    <row r="532" s="22" customFormat="1" ht="16.5" spans="1:40">
      <c r="A532" s="27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40"/>
      <c r="P532" s="41"/>
      <c r="Q532" s="40"/>
      <c r="R532" s="41"/>
      <c r="S532" s="40"/>
      <c r="T532" s="41"/>
      <c r="U532" s="40"/>
      <c r="V532" s="41"/>
      <c r="W532" s="40"/>
      <c r="X532" s="41"/>
      <c r="Y532" s="40"/>
      <c r="Z532" s="41"/>
      <c r="AA532" s="40"/>
      <c r="AB532" s="41"/>
      <c r="AC532" s="40"/>
      <c r="AD532" s="41"/>
      <c r="AE532" s="40"/>
      <c r="AF532" s="41"/>
      <c r="AG532" s="40"/>
      <c r="AH532" s="41"/>
      <c r="AI532" s="40"/>
      <c r="AJ532" s="41"/>
      <c r="AK532" s="40"/>
      <c r="AL532" s="41"/>
      <c r="AM532" s="40"/>
      <c r="AN532" s="41"/>
    </row>
    <row r="533" ht="16.5" spans="1:40">
      <c r="A533" s="25"/>
      <c r="B533" s="26"/>
      <c r="C533" s="26"/>
      <c r="D533" s="26"/>
      <c r="E533" s="29"/>
      <c r="F533" s="26"/>
      <c r="G533" s="26"/>
      <c r="H533" s="26"/>
      <c r="I533" s="26"/>
      <c r="J533" s="26"/>
      <c r="K533" s="26"/>
      <c r="L533" s="26"/>
      <c r="M533" s="26"/>
      <c r="N533" s="26"/>
      <c r="O533" s="37"/>
      <c r="P533" s="38"/>
      <c r="Q533" s="37"/>
      <c r="R533" s="38"/>
      <c r="S533" s="37"/>
      <c r="T533" s="38"/>
      <c r="U533" s="37"/>
      <c r="V533" s="38"/>
      <c r="W533" s="37"/>
      <c r="X533" s="38"/>
      <c r="Y533" s="37"/>
      <c r="Z533" s="38"/>
      <c r="AA533" s="37"/>
      <c r="AB533" s="38"/>
      <c r="AC533" s="37"/>
      <c r="AD533" s="38"/>
      <c r="AE533" s="37"/>
      <c r="AF533" s="38"/>
      <c r="AG533" s="37"/>
      <c r="AH533" s="38"/>
      <c r="AI533" s="37"/>
      <c r="AJ533" s="38"/>
      <c r="AK533" s="37"/>
      <c r="AL533" s="38"/>
      <c r="AM533" s="37"/>
      <c r="AN533" s="38"/>
    </row>
    <row r="534" s="22" customFormat="1" ht="16.5" spans="1:40">
      <c r="A534" s="27"/>
      <c r="B534" s="28"/>
      <c r="C534" s="28"/>
      <c r="D534" s="28"/>
      <c r="E534" s="30"/>
      <c r="F534" s="28"/>
      <c r="G534" s="28"/>
      <c r="H534" s="28"/>
      <c r="I534" s="28"/>
      <c r="J534" s="28"/>
      <c r="K534" s="28"/>
      <c r="L534" s="28"/>
      <c r="M534" s="28"/>
      <c r="N534" s="28"/>
      <c r="O534" s="40"/>
      <c r="P534" s="41"/>
      <c r="Q534" s="40"/>
      <c r="R534" s="41"/>
      <c r="S534" s="40"/>
      <c r="T534" s="41"/>
      <c r="U534" s="40"/>
      <c r="V534" s="41"/>
      <c r="W534" s="40"/>
      <c r="X534" s="41"/>
      <c r="Y534" s="40"/>
      <c r="Z534" s="41"/>
      <c r="AA534" s="40"/>
      <c r="AB534" s="41"/>
      <c r="AC534" s="40"/>
      <c r="AD534" s="41"/>
      <c r="AE534" s="40"/>
      <c r="AF534" s="41"/>
      <c r="AG534" s="40"/>
      <c r="AH534" s="41"/>
      <c r="AI534" s="40"/>
      <c r="AJ534" s="41"/>
      <c r="AK534" s="40"/>
      <c r="AL534" s="41"/>
      <c r="AM534" s="40"/>
      <c r="AN534" s="41"/>
    </row>
    <row r="535" ht="16.5" spans="1:40">
      <c r="A535" s="25"/>
      <c r="B535" s="26"/>
      <c r="C535" s="26"/>
      <c r="D535" s="26"/>
      <c r="E535" s="29"/>
      <c r="F535" s="26"/>
      <c r="G535" s="26"/>
      <c r="H535" s="26"/>
      <c r="I535" s="26"/>
      <c r="J535" s="26"/>
      <c r="K535" s="26"/>
      <c r="L535" s="26"/>
      <c r="M535" s="26"/>
      <c r="N535" s="26"/>
      <c r="O535" s="37"/>
      <c r="P535" s="38"/>
      <c r="Q535" s="37"/>
      <c r="R535" s="38"/>
      <c r="S535" s="37"/>
      <c r="T535" s="38"/>
      <c r="U535" s="37"/>
      <c r="V535" s="38"/>
      <c r="W535" s="37"/>
      <c r="X535" s="38"/>
      <c r="Y535" s="37"/>
      <c r="Z535" s="38"/>
      <c r="AA535" s="37"/>
      <c r="AB535" s="38"/>
      <c r="AC535" s="37"/>
      <c r="AD535" s="38"/>
      <c r="AE535" s="37"/>
      <c r="AF535" s="38"/>
      <c r="AG535" s="37"/>
      <c r="AH535" s="38"/>
      <c r="AI535" s="37"/>
      <c r="AJ535" s="38"/>
      <c r="AK535" s="37"/>
      <c r="AL535" s="38"/>
      <c r="AM535" s="37"/>
      <c r="AN535" s="38"/>
    </row>
    <row r="536" s="22" customFormat="1" ht="16.5" spans="1:40">
      <c r="A536" s="27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40"/>
      <c r="P536" s="41"/>
      <c r="Q536" s="40"/>
      <c r="R536" s="41"/>
      <c r="S536" s="40"/>
      <c r="T536" s="41"/>
      <c r="U536" s="40"/>
      <c r="V536" s="41"/>
      <c r="W536" s="40"/>
      <c r="X536" s="41"/>
      <c r="Y536" s="40"/>
      <c r="Z536" s="41"/>
      <c r="AA536" s="40"/>
      <c r="AB536" s="41"/>
      <c r="AC536" s="40"/>
      <c r="AD536" s="41"/>
      <c r="AE536" s="40"/>
      <c r="AF536" s="41"/>
      <c r="AG536" s="40"/>
      <c r="AH536" s="41"/>
      <c r="AI536" s="40"/>
      <c r="AJ536" s="41"/>
      <c r="AK536" s="40"/>
      <c r="AL536" s="41"/>
      <c r="AM536" s="40"/>
      <c r="AN536" s="41"/>
    </row>
    <row r="537" ht="16.5" spans="1:40">
      <c r="A537" s="25"/>
      <c r="B537" s="26"/>
      <c r="C537" s="26"/>
      <c r="D537" s="26"/>
      <c r="E537" s="29"/>
      <c r="F537" s="26"/>
      <c r="G537" s="26"/>
      <c r="H537" s="26"/>
      <c r="I537" s="26"/>
      <c r="J537" s="26"/>
      <c r="K537" s="26"/>
      <c r="L537" s="26"/>
      <c r="M537" s="26"/>
      <c r="N537" s="26"/>
      <c r="O537" s="37"/>
      <c r="P537" s="38"/>
      <c r="Q537" s="37"/>
      <c r="R537" s="38"/>
      <c r="S537" s="37"/>
      <c r="T537" s="38"/>
      <c r="U537" s="37"/>
      <c r="V537" s="38"/>
      <c r="W537" s="37"/>
      <c r="X537" s="38"/>
      <c r="Y537" s="37"/>
      <c r="Z537" s="38"/>
      <c r="AA537" s="37"/>
      <c r="AB537" s="38"/>
      <c r="AC537" s="37"/>
      <c r="AD537" s="38"/>
      <c r="AE537" s="37"/>
      <c r="AF537" s="38"/>
      <c r="AG537" s="37"/>
      <c r="AH537" s="38"/>
      <c r="AI537" s="37"/>
      <c r="AJ537" s="38"/>
      <c r="AK537" s="37"/>
      <c r="AL537" s="38"/>
      <c r="AM537" s="37"/>
      <c r="AN537" s="38"/>
    </row>
    <row r="538" s="22" customFormat="1" ht="16.5" spans="1:40">
      <c r="A538" s="27"/>
      <c r="B538" s="28"/>
      <c r="C538" s="28"/>
      <c r="D538" s="28"/>
      <c r="E538" s="30"/>
      <c r="F538" s="28"/>
      <c r="G538" s="28"/>
      <c r="H538" s="28"/>
      <c r="I538" s="28"/>
      <c r="J538" s="28"/>
      <c r="K538" s="28"/>
      <c r="L538" s="28"/>
      <c r="M538" s="28"/>
      <c r="N538" s="28"/>
      <c r="O538" s="40"/>
      <c r="P538" s="41"/>
      <c r="Q538" s="40"/>
      <c r="R538" s="41"/>
      <c r="S538" s="40"/>
      <c r="T538" s="41"/>
      <c r="U538" s="40"/>
      <c r="V538" s="41"/>
      <c r="W538" s="40"/>
      <c r="X538" s="41"/>
      <c r="Y538" s="40"/>
      <c r="Z538" s="41"/>
      <c r="AA538" s="40"/>
      <c r="AB538" s="41"/>
      <c r="AC538" s="40"/>
      <c r="AD538" s="41"/>
      <c r="AE538" s="40"/>
      <c r="AF538" s="41"/>
      <c r="AG538" s="40"/>
      <c r="AH538" s="41"/>
      <c r="AI538" s="40"/>
      <c r="AJ538" s="41"/>
      <c r="AK538" s="40"/>
      <c r="AL538" s="41"/>
      <c r="AM538" s="40"/>
      <c r="AN538" s="41"/>
    </row>
    <row r="539" ht="16.5" spans="1:40">
      <c r="A539" s="25"/>
      <c r="B539" s="26"/>
      <c r="C539" s="26"/>
      <c r="D539" s="26"/>
      <c r="E539" s="29"/>
      <c r="F539" s="26"/>
      <c r="G539" s="26"/>
      <c r="H539" s="26"/>
      <c r="I539" s="26"/>
      <c r="J539" s="26"/>
      <c r="K539" s="26"/>
      <c r="L539" s="26"/>
      <c r="M539" s="26"/>
      <c r="N539" s="26"/>
      <c r="O539" s="37"/>
      <c r="P539" s="38"/>
      <c r="Q539" s="37"/>
      <c r="R539" s="38"/>
      <c r="S539" s="37"/>
      <c r="T539" s="38"/>
      <c r="U539" s="37"/>
      <c r="V539" s="38"/>
      <c r="W539" s="37"/>
      <c r="X539" s="38"/>
      <c r="Y539" s="37"/>
      <c r="Z539" s="38"/>
      <c r="AA539" s="37"/>
      <c r="AB539" s="38"/>
      <c r="AC539" s="37"/>
      <c r="AD539" s="38"/>
      <c r="AE539" s="37"/>
      <c r="AF539" s="38"/>
      <c r="AG539" s="37"/>
      <c r="AH539" s="38"/>
      <c r="AI539" s="37"/>
      <c r="AJ539" s="38"/>
      <c r="AK539" s="37"/>
      <c r="AL539" s="38"/>
      <c r="AM539" s="37"/>
      <c r="AN539" s="38"/>
    </row>
    <row r="540" s="22" customFormat="1" ht="16.5" spans="1:40">
      <c r="A540" s="27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40"/>
      <c r="P540" s="41"/>
      <c r="Q540" s="40"/>
      <c r="R540" s="41"/>
      <c r="S540" s="40"/>
      <c r="T540" s="41"/>
      <c r="U540" s="40"/>
      <c r="V540" s="41"/>
      <c r="W540" s="40"/>
      <c r="X540" s="41"/>
      <c r="Y540" s="40"/>
      <c r="Z540" s="41"/>
      <c r="AA540" s="40"/>
      <c r="AB540" s="41"/>
      <c r="AC540" s="40"/>
      <c r="AD540" s="41"/>
      <c r="AE540" s="40"/>
      <c r="AF540" s="41"/>
      <c r="AG540" s="40"/>
      <c r="AH540" s="41"/>
      <c r="AI540" s="40"/>
      <c r="AJ540" s="41"/>
      <c r="AK540" s="40"/>
      <c r="AL540" s="41"/>
      <c r="AM540" s="40"/>
      <c r="AN540" s="41"/>
    </row>
    <row r="541" ht="16.5" spans="1:40">
      <c r="A541" s="25"/>
      <c r="B541" s="26"/>
      <c r="C541" s="26"/>
      <c r="D541" s="26"/>
      <c r="E541" s="29"/>
      <c r="F541" s="26"/>
      <c r="G541" s="26"/>
      <c r="H541" s="26"/>
      <c r="I541" s="26"/>
      <c r="J541" s="26"/>
      <c r="K541" s="26"/>
      <c r="L541" s="26"/>
      <c r="M541" s="26"/>
      <c r="N541" s="26"/>
      <c r="O541" s="37"/>
      <c r="P541" s="38"/>
      <c r="Q541" s="37"/>
      <c r="R541" s="38"/>
      <c r="S541" s="37"/>
      <c r="T541" s="38"/>
      <c r="U541" s="37"/>
      <c r="V541" s="38"/>
      <c r="W541" s="37"/>
      <c r="X541" s="38"/>
      <c r="Y541" s="37"/>
      <c r="Z541" s="38"/>
      <c r="AA541" s="37"/>
      <c r="AB541" s="38"/>
      <c r="AC541" s="37"/>
      <c r="AD541" s="38"/>
      <c r="AE541" s="37"/>
      <c r="AF541" s="38"/>
      <c r="AG541" s="37"/>
      <c r="AH541" s="38"/>
      <c r="AI541" s="37"/>
      <c r="AJ541" s="38"/>
      <c r="AK541" s="37"/>
      <c r="AL541" s="38"/>
      <c r="AM541" s="37"/>
      <c r="AN541" s="38"/>
    </row>
    <row r="542" s="22" customFormat="1" ht="16.5" spans="1:40">
      <c r="A542" s="27"/>
      <c r="B542" s="28"/>
      <c r="C542" s="28"/>
      <c r="D542" s="28"/>
      <c r="E542" s="30"/>
      <c r="F542" s="28"/>
      <c r="G542" s="28"/>
      <c r="H542" s="28"/>
      <c r="I542" s="28"/>
      <c r="J542" s="28"/>
      <c r="K542" s="28"/>
      <c r="L542" s="28"/>
      <c r="M542" s="28"/>
      <c r="N542" s="28"/>
      <c r="O542" s="40"/>
      <c r="P542" s="41"/>
      <c r="Q542" s="40"/>
      <c r="R542" s="41"/>
      <c r="S542" s="40"/>
      <c r="T542" s="41"/>
      <c r="U542" s="40"/>
      <c r="V542" s="41"/>
      <c r="W542" s="40"/>
      <c r="X542" s="41"/>
      <c r="Y542" s="40"/>
      <c r="Z542" s="41"/>
      <c r="AA542" s="40"/>
      <c r="AB542" s="41"/>
      <c r="AC542" s="40"/>
      <c r="AD542" s="41"/>
      <c r="AE542" s="40"/>
      <c r="AF542" s="41"/>
      <c r="AG542" s="40"/>
      <c r="AH542" s="41"/>
      <c r="AI542" s="40"/>
      <c r="AJ542" s="41"/>
      <c r="AK542" s="40"/>
      <c r="AL542" s="41"/>
      <c r="AM542" s="40"/>
      <c r="AN542" s="41"/>
    </row>
    <row r="543" ht="16.5" spans="1:40">
      <c r="A543" s="25"/>
      <c r="B543" s="26"/>
      <c r="C543" s="26"/>
      <c r="D543" s="26"/>
      <c r="E543" s="29"/>
      <c r="F543" s="26"/>
      <c r="G543" s="26"/>
      <c r="H543" s="26"/>
      <c r="I543" s="26"/>
      <c r="J543" s="26"/>
      <c r="K543" s="26"/>
      <c r="L543" s="26"/>
      <c r="M543" s="26"/>
      <c r="N543" s="26"/>
      <c r="O543" s="37"/>
      <c r="P543" s="38"/>
      <c r="Q543" s="37"/>
      <c r="R543" s="38"/>
      <c r="S543" s="37"/>
      <c r="T543" s="38"/>
      <c r="U543" s="37"/>
      <c r="V543" s="38"/>
      <c r="W543" s="37"/>
      <c r="X543" s="38"/>
      <c r="Y543" s="37"/>
      <c r="Z543" s="38"/>
      <c r="AA543" s="37"/>
      <c r="AB543" s="38"/>
      <c r="AC543" s="37"/>
      <c r="AD543" s="38"/>
      <c r="AE543" s="37"/>
      <c r="AF543" s="38"/>
      <c r="AG543" s="37"/>
      <c r="AH543" s="38"/>
      <c r="AI543" s="37"/>
      <c r="AJ543" s="38"/>
      <c r="AK543" s="37"/>
      <c r="AL543" s="38"/>
      <c r="AM543" s="37"/>
      <c r="AN543" s="38"/>
    </row>
    <row r="544" s="22" customFormat="1" ht="16.5" spans="1:40">
      <c r="A544" s="27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40"/>
      <c r="P544" s="41"/>
      <c r="Q544" s="40"/>
      <c r="R544" s="41"/>
      <c r="S544" s="40"/>
      <c r="T544" s="41"/>
      <c r="U544" s="40"/>
      <c r="V544" s="41"/>
      <c r="W544" s="40"/>
      <c r="X544" s="41"/>
      <c r="Y544" s="40"/>
      <c r="Z544" s="41"/>
      <c r="AA544" s="40"/>
      <c r="AB544" s="41"/>
      <c r="AC544" s="40"/>
      <c r="AD544" s="41"/>
      <c r="AE544" s="40"/>
      <c r="AF544" s="41"/>
      <c r="AG544" s="40"/>
      <c r="AH544" s="41"/>
      <c r="AI544" s="40"/>
      <c r="AJ544" s="41"/>
      <c r="AK544" s="40"/>
      <c r="AL544" s="41"/>
      <c r="AM544" s="40"/>
      <c r="AN544" s="41"/>
    </row>
    <row r="545" ht="16.5" spans="1:40">
      <c r="A545" s="25"/>
      <c r="B545" s="26"/>
      <c r="C545" s="26"/>
      <c r="D545" s="26"/>
      <c r="E545" s="29"/>
      <c r="F545" s="26"/>
      <c r="G545" s="26"/>
      <c r="H545" s="26"/>
      <c r="I545" s="26"/>
      <c r="J545" s="26"/>
      <c r="K545" s="26"/>
      <c r="L545" s="26"/>
      <c r="M545" s="26"/>
      <c r="N545" s="26"/>
      <c r="O545" s="37"/>
      <c r="P545" s="38"/>
      <c r="Q545" s="37"/>
      <c r="R545" s="38"/>
      <c r="S545" s="37"/>
      <c r="T545" s="38"/>
      <c r="U545" s="37"/>
      <c r="V545" s="38"/>
      <c r="W545" s="37"/>
      <c r="X545" s="38"/>
      <c r="Y545" s="37"/>
      <c r="Z545" s="38"/>
      <c r="AA545" s="37"/>
      <c r="AB545" s="38"/>
      <c r="AC545" s="37"/>
      <c r="AD545" s="38"/>
      <c r="AE545" s="37"/>
      <c r="AF545" s="38"/>
      <c r="AG545" s="37"/>
      <c r="AH545" s="38"/>
      <c r="AI545" s="37"/>
      <c r="AJ545" s="38"/>
      <c r="AK545" s="37"/>
      <c r="AL545" s="38"/>
      <c r="AM545" s="37"/>
      <c r="AN545" s="38"/>
    </row>
    <row r="546" s="22" customFormat="1" ht="16.5" spans="1:40">
      <c r="A546" s="27"/>
      <c r="B546" s="28"/>
      <c r="C546" s="28"/>
      <c r="D546" s="28"/>
      <c r="E546" s="30"/>
      <c r="F546" s="28"/>
      <c r="G546" s="28"/>
      <c r="H546" s="28"/>
      <c r="I546" s="28"/>
      <c r="J546" s="28"/>
      <c r="K546" s="28"/>
      <c r="L546" s="28"/>
      <c r="M546" s="28"/>
      <c r="N546" s="28"/>
      <c r="O546" s="40"/>
      <c r="P546" s="41"/>
      <c r="Q546" s="40"/>
      <c r="R546" s="41"/>
      <c r="S546" s="40"/>
      <c r="T546" s="41"/>
      <c r="U546" s="40"/>
      <c r="V546" s="41"/>
      <c r="W546" s="40"/>
      <c r="X546" s="41"/>
      <c r="Y546" s="40"/>
      <c r="Z546" s="41"/>
      <c r="AA546" s="40"/>
      <c r="AB546" s="41"/>
      <c r="AC546" s="40"/>
      <c r="AD546" s="41"/>
      <c r="AE546" s="40"/>
      <c r="AF546" s="41"/>
      <c r="AG546" s="40"/>
      <c r="AH546" s="41"/>
      <c r="AI546" s="40"/>
      <c r="AJ546" s="41"/>
      <c r="AK546" s="40"/>
      <c r="AL546" s="41"/>
      <c r="AM546" s="40"/>
      <c r="AN546" s="41"/>
    </row>
    <row r="547" ht="16.5" spans="1:40">
      <c r="A547" s="25"/>
      <c r="B547" s="26"/>
      <c r="C547" s="26"/>
      <c r="D547" s="26"/>
      <c r="E547" s="29"/>
      <c r="F547" s="26"/>
      <c r="G547" s="26"/>
      <c r="H547" s="26"/>
      <c r="I547" s="26"/>
      <c r="J547" s="26"/>
      <c r="K547" s="26"/>
      <c r="L547" s="26"/>
      <c r="M547" s="26"/>
      <c r="N547" s="26"/>
      <c r="O547" s="37"/>
      <c r="P547" s="38"/>
      <c r="Q547" s="37"/>
      <c r="R547" s="38"/>
      <c r="S547" s="37"/>
      <c r="T547" s="38"/>
      <c r="U547" s="37"/>
      <c r="V547" s="38"/>
      <c r="W547" s="37"/>
      <c r="X547" s="38"/>
      <c r="Y547" s="37"/>
      <c r="Z547" s="38"/>
      <c r="AA547" s="37"/>
      <c r="AB547" s="38"/>
      <c r="AC547" s="37"/>
      <c r="AD547" s="38"/>
      <c r="AE547" s="37"/>
      <c r="AF547" s="38"/>
      <c r="AG547" s="37"/>
      <c r="AH547" s="38"/>
      <c r="AI547" s="37"/>
      <c r="AJ547" s="38"/>
      <c r="AK547" s="37"/>
      <c r="AL547" s="38"/>
      <c r="AM547" s="37"/>
      <c r="AN547" s="38"/>
    </row>
    <row r="548" s="22" customFormat="1" ht="16.5" spans="1:40">
      <c r="A548" s="27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40"/>
      <c r="P548" s="41"/>
      <c r="Q548" s="40"/>
      <c r="R548" s="41"/>
      <c r="S548" s="40"/>
      <c r="T548" s="41"/>
      <c r="U548" s="40"/>
      <c r="V548" s="41"/>
      <c r="W548" s="40"/>
      <c r="X548" s="41"/>
      <c r="Y548" s="40"/>
      <c r="Z548" s="41"/>
      <c r="AA548" s="40"/>
      <c r="AB548" s="41"/>
      <c r="AC548" s="40"/>
      <c r="AD548" s="41"/>
      <c r="AE548" s="40"/>
      <c r="AF548" s="41"/>
      <c r="AG548" s="40"/>
      <c r="AH548" s="41"/>
      <c r="AI548" s="40"/>
      <c r="AJ548" s="41"/>
      <c r="AK548" s="40"/>
      <c r="AL548" s="41"/>
      <c r="AM548" s="40"/>
      <c r="AN548" s="41"/>
    </row>
    <row r="549" ht="16.5" spans="1:40">
      <c r="A549" s="25"/>
      <c r="B549" s="26"/>
      <c r="C549" s="26"/>
      <c r="D549" s="26"/>
      <c r="E549" s="29"/>
      <c r="F549" s="26"/>
      <c r="G549" s="26"/>
      <c r="H549" s="26"/>
      <c r="I549" s="26"/>
      <c r="J549" s="26"/>
      <c r="K549" s="26"/>
      <c r="L549" s="26"/>
      <c r="M549" s="26"/>
      <c r="N549" s="26"/>
      <c r="O549" s="37"/>
      <c r="P549" s="38"/>
      <c r="Q549" s="37"/>
      <c r="R549" s="38"/>
      <c r="S549" s="37"/>
      <c r="T549" s="38"/>
      <c r="U549" s="37"/>
      <c r="V549" s="38"/>
      <c r="W549" s="37"/>
      <c r="X549" s="38"/>
      <c r="Y549" s="37"/>
      <c r="Z549" s="38"/>
      <c r="AA549" s="37"/>
      <c r="AB549" s="38"/>
      <c r="AC549" s="37"/>
      <c r="AD549" s="38"/>
      <c r="AE549" s="37"/>
      <c r="AF549" s="38"/>
      <c r="AG549" s="37"/>
      <c r="AH549" s="38"/>
      <c r="AI549" s="37"/>
      <c r="AJ549" s="38"/>
      <c r="AK549" s="37"/>
      <c r="AL549" s="38"/>
      <c r="AM549" s="37"/>
      <c r="AN549" s="38"/>
    </row>
    <row r="550" s="22" customFormat="1" ht="16.5" spans="1:40">
      <c r="A550" s="27"/>
      <c r="B550" s="28"/>
      <c r="C550" s="28"/>
      <c r="D550" s="28"/>
      <c r="E550" s="30"/>
      <c r="F550" s="28"/>
      <c r="G550" s="28"/>
      <c r="H550" s="28"/>
      <c r="I550" s="28"/>
      <c r="J550" s="28"/>
      <c r="K550" s="28"/>
      <c r="L550" s="28"/>
      <c r="M550" s="28"/>
      <c r="N550" s="28"/>
      <c r="O550" s="40"/>
      <c r="P550" s="41"/>
      <c r="Q550" s="40"/>
      <c r="R550" s="41"/>
      <c r="S550" s="40"/>
      <c r="T550" s="41"/>
      <c r="U550" s="40"/>
      <c r="V550" s="41"/>
      <c r="W550" s="40"/>
      <c r="X550" s="41"/>
      <c r="Y550" s="40"/>
      <c r="Z550" s="41"/>
      <c r="AA550" s="40"/>
      <c r="AB550" s="41"/>
      <c r="AC550" s="40"/>
      <c r="AD550" s="41"/>
      <c r="AE550" s="40"/>
      <c r="AF550" s="41"/>
      <c r="AG550" s="40"/>
      <c r="AH550" s="41"/>
      <c r="AI550" s="40"/>
      <c r="AJ550" s="41"/>
      <c r="AK550" s="40"/>
      <c r="AL550" s="41"/>
      <c r="AM550" s="40"/>
      <c r="AN550" s="41"/>
    </row>
    <row r="551" ht="16.5" spans="1:40">
      <c r="A551" s="25"/>
      <c r="B551" s="26"/>
      <c r="C551" s="26"/>
      <c r="D551" s="26"/>
      <c r="E551" s="29"/>
      <c r="F551" s="26"/>
      <c r="G551" s="26"/>
      <c r="H551" s="26"/>
      <c r="I551" s="26"/>
      <c r="J551" s="26"/>
      <c r="K551" s="26"/>
      <c r="L551" s="26"/>
      <c r="M551" s="26"/>
      <c r="N551" s="26"/>
      <c r="O551" s="37"/>
      <c r="P551" s="38"/>
      <c r="Q551" s="37"/>
      <c r="R551" s="38"/>
      <c r="S551" s="37"/>
      <c r="T551" s="38"/>
      <c r="U551" s="37"/>
      <c r="V551" s="38"/>
      <c r="W551" s="37"/>
      <c r="X551" s="38"/>
      <c r="Y551" s="37"/>
      <c r="Z551" s="38"/>
      <c r="AA551" s="37"/>
      <c r="AB551" s="38"/>
      <c r="AC551" s="37"/>
      <c r="AD551" s="38"/>
      <c r="AE551" s="37"/>
      <c r="AF551" s="38"/>
      <c r="AG551" s="37"/>
      <c r="AH551" s="38"/>
      <c r="AI551" s="37"/>
      <c r="AJ551" s="38"/>
      <c r="AK551" s="37"/>
      <c r="AL551" s="38"/>
      <c r="AM551" s="37"/>
      <c r="AN551" s="38"/>
    </row>
    <row r="552" s="22" customFormat="1" ht="16.5" spans="1:40">
      <c r="A552" s="27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40"/>
      <c r="P552" s="41"/>
      <c r="Q552" s="40"/>
      <c r="R552" s="41"/>
      <c r="S552" s="40"/>
      <c r="T552" s="41"/>
      <c r="U552" s="40"/>
      <c r="V552" s="41"/>
      <c r="W552" s="40"/>
      <c r="X552" s="41"/>
      <c r="Y552" s="40"/>
      <c r="Z552" s="41"/>
      <c r="AA552" s="40"/>
      <c r="AB552" s="41"/>
      <c r="AC552" s="40"/>
      <c r="AD552" s="41"/>
      <c r="AE552" s="40"/>
      <c r="AF552" s="41"/>
      <c r="AG552" s="40"/>
      <c r="AH552" s="41"/>
      <c r="AI552" s="40"/>
      <c r="AJ552" s="41"/>
      <c r="AK552" s="40"/>
      <c r="AL552" s="41"/>
      <c r="AM552" s="40"/>
      <c r="AN552" s="41"/>
    </row>
    <row r="553" ht="16.5" spans="1:40">
      <c r="A553" s="25"/>
      <c r="B553" s="26"/>
      <c r="C553" s="26"/>
      <c r="D553" s="26"/>
      <c r="E553" s="29"/>
      <c r="F553" s="26"/>
      <c r="G553" s="26"/>
      <c r="H553" s="26"/>
      <c r="I553" s="26"/>
      <c r="J553" s="26"/>
      <c r="K553" s="26"/>
      <c r="L553" s="26"/>
      <c r="M553" s="26"/>
      <c r="N553" s="26"/>
      <c r="O553" s="37"/>
      <c r="P553" s="38"/>
      <c r="Q553" s="37"/>
      <c r="R553" s="38"/>
      <c r="S553" s="37"/>
      <c r="T553" s="38"/>
      <c r="U553" s="37"/>
      <c r="V553" s="38"/>
      <c r="W553" s="37"/>
      <c r="X553" s="38"/>
      <c r="Y553" s="37"/>
      <c r="Z553" s="38"/>
      <c r="AA553" s="37"/>
      <c r="AB553" s="38"/>
      <c r="AC553" s="37"/>
      <c r="AD553" s="38"/>
      <c r="AE553" s="37"/>
      <c r="AF553" s="38"/>
      <c r="AG553" s="37"/>
      <c r="AH553" s="38"/>
      <c r="AI553" s="37"/>
      <c r="AJ553" s="38"/>
      <c r="AK553" s="37"/>
      <c r="AL553" s="38"/>
      <c r="AM553" s="37"/>
      <c r="AN553" s="38"/>
    </row>
    <row r="554" s="22" customFormat="1" ht="16.5" spans="1:40">
      <c r="A554" s="27"/>
      <c r="B554" s="28"/>
      <c r="C554" s="28"/>
      <c r="D554" s="28"/>
      <c r="E554" s="30"/>
      <c r="F554" s="28"/>
      <c r="G554" s="28"/>
      <c r="H554" s="28"/>
      <c r="I554" s="28"/>
      <c r="J554" s="28"/>
      <c r="K554" s="28"/>
      <c r="L554" s="28"/>
      <c r="M554" s="28"/>
      <c r="N554" s="28"/>
      <c r="O554" s="40"/>
      <c r="P554" s="41"/>
      <c r="Q554" s="40"/>
      <c r="R554" s="41"/>
      <c r="S554" s="40"/>
      <c r="T554" s="41"/>
      <c r="U554" s="40"/>
      <c r="V554" s="41"/>
      <c r="W554" s="40"/>
      <c r="X554" s="41"/>
      <c r="Y554" s="40"/>
      <c r="Z554" s="41"/>
      <c r="AA554" s="40"/>
      <c r="AB554" s="41"/>
      <c r="AC554" s="40"/>
      <c r="AD554" s="41"/>
      <c r="AE554" s="40"/>
      <c r="AF554" s="41"/>
      <c r="AG554" s="40"/>
      <c r="AH554" s="41"/>
      <c r="AI554" s="40"/>
      <c r="AJ554" s="41"/>
      <c r="AK554" s="40"/>
      <c r="AL554" s="41"/>
      <c r="AM554" s="40"/>
      <c r="AN554" s="41"/>
    </row>
    <row r="555" ht="16.5" spans="1:40">
      <c r="A555" s="25"/>
      <c r="B555" s="26"/>
      <c r="C555" s="26"/>
      <c r="D555" s="26"/>
      <c r="E555" s="29"/>
      <c r="F555" s="26"/>
      <c r="G555" s="26"/>
      <c r="H555" s="26"/>
      <c r="I555" s="26"/>
      <c r="J555" s="26"/>
      <c r="K555" s="26"/>
      <c r="L555" s="26"/>
      <c r="M555" s="26"/>
      <c r="N555" s="26"/>
      <c r="O555" s="37"/>
      <c r="P555" s="38"/>
      <c r="Q555" s="37"/>
      <c r="R555" s="38"/>
      <c r="S555" s="37"/>
      <c r="T555" s="38"/>
      <c r="U555" s="37"/>
      <c r="V555" s="38"/>
      <c r="W555" s="37"/>
      <c r="X555" s="38"/>
      <c r="Y555" s="37"/>
      <c r="Z555" s="38"/>
      <c r="AA555" s="37"/>
      <c r="AB555" s="38"/>
      <c r="AC555" s="37"/>
      <c r="AD555" s="38"/>
      <c r="AE555" s="37"/>
      <c r="AF555" s="38"/>
      <c r="AG555" s="37"/>
      <c r="AH555" s="38"/>
      <c r="AI555" s="37"/>
      <c r="AJ555" s="38"/>
      <c r="AK555" s="37"/>
      <c r="AL555" s="38"/>
      <c r="AM555" s="37"/>
      <c r="AN555" s="38"/>
    </row>
    <row r="556" s="22" customFormat="1" ht="16.5" spans="1:40">
      <c r="A556" s="27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40"/>
      <c r="P556" s="41"/>
      <c r="Q556" s="40"/>
      <c r="R556" s="41"/>
      <c r="S556" s="40"/>
      <c r="T556" s="41"/>
      <c r="U556" s="40"/>
      <c r="V556" s="41"/>
      <c r="W556" s="40"/>
      <c r="X556" s="41"/>
      <c r="Y556" s="40"/>
      <c r="Z556" s="41"/>
      <c r="AA556" s="40"/>
      <c r="AB556" s="41"/>
      <c r="AC556" s="40"/>
      <c r="AD556" s="41"/>
      <c r="AE556" s="40"/>
      <c r="AF556" s="41"/>
      <c r="AG556" s="40"/>
      <c r="AH556" s="41"/>
      <c r="AI556" s="40"/>
      <c r="AJ556" s="41"/>
      <c r="AK556" s="40"/>
      <c r="AL556" s="41"/>
      <c r="AM556" s="40"/>
      <c r="AN556" s="41"/>
    </row>
    <row r="557" ht="17.25" spans="1:40">
      <c r="A557" s="25"/>
      <c r="D557" s="26"/>
      <c r="O557" s="58"/>
      <c r="P557" s="59"/>
      <c r="Q557" s="58"/>
      <c r="R557" s="59"/>
      <c r="S557" s="58"/>
      <c r="T557" s="59"/>
      <c r="U557" s="58"/>
      <c r="V557" s="59"/>
      <c r="W557" s="58"/>
      <c r="X557" s="59"/>
      <c r="Y557" s="58"/>
      <c r="Z557" s="59"/>
      <c r="AA557" s="58"/>
      <c r="AB557" s="59"/>
      <c r="AC557" s="58"/>
      <c r="AD557" s="59"/>
      <c r="AE557" s="58"/>
      <c r="AF557" s="59"/>
      <c r="AG557" s="58"/>
      <c r="AH557" s="59"/>
      <c r="AI557" s="58"/>
      <c r="AJ557" s="59"/>
      <c r="AK557" s="58"/>
      <c r="AL557" s="59"/>
      <c r="AM557" s="58"/>
      <c r="AN557" s="59"/>
    </row>
    <row r="558" ht="16.5" spans="1:4">
      <c r="A558" s="27"/>
      <c r="D558" s="28"/>
    </row>
    <row r="559" ht="16.5" spans="1:4">
      <c r="A559" s="25"/>
      <c r="D559" s="26"/>
    </row>
    <row r="560" ht="16.5" spans="1:4">
      <c r="A560" s="27"/>
      <c r="D560" s="28"/>
    </row>
    <row r="561" ht="16.5" spans="1:4">
      <c r="A561" s="25"/>
      <c r="D561" s="26"/>
    </row>
    <row r="562" ht="16.5" spans="1:4">
      <c r="A562" s="27"/>
      <c r="D562" s="28"/>
    </row>
    <row r="563" ht="16.5" spans="1:4">
      <c r="A563" s="25"/>
      <c r="D563" s="26"/>
    </row>
    <row r="564" ht="16.5" spans="1:4">
      <c r="A564" s="27"/>
      <c r="D564" s="28"/>
    </row>
    <row r="565" ht="16.5" spans="1:4">
      <c r="A565" s="25"/>
      <c r="D565" s="26"/>
    </row>
    <row r="566" ht="16.5" spans="1:4">
      <c r="A566" s="27"/>
      <c r="D566" s="28"/>
    </row>
    <row r="567" ht="16.5" spans="1:4">
      <c r="A567" s="25"/>
      <c r="D567" s="26"/>
    </row>
    <row r="568" ht="16.5" spans="1:4">
      <c r="A568" s="27"/>
      <c r="D568" s="28"/>
    </row>
    <row r="569" ht="16.5" spans="1:4">
      <c r="A569" s="25"/>
      <c r="D569" s="26"/>
    </row>
    <row r="570" ht="16.5" spans="1:4">
      <c r="A570" s="27"/>
      <c r="D570" s="28"/>
    </row>
    <row r="571" ht="16.5" spans="1:4">
      <c r="A571" s="25"/>
      <c r="D571" s="26"/>
    </row>
    <row r="572" ht="16.5" spans="1:4">
      <c r="A572" s="27"/>
      <c r="D572" s="28"/>
    </row>
    <row r="573" ht="16.5" spans="1:4">
      <c r="A573" s="25"/>
      <c r="D573" s="26"/>
    </row>
    <row r="574" ht="16.5" spans="1:4">
      <c r="A574" s="27"/>
      <c r="D574" s="28"/>
    </row>
    <row r="575" ht="16.5" spans="1:4">
      <c r="A575" s="25"/>
      <c r="D575" s="26"/>
    </row>
    <row r="576" ht="16.5" spans="1:4">
      <c r="A576" s="27"/>
      <c r="D576" s="28"/>
    </row>
    <row r="577" ht="16.5" spans="1:4">
      <c r="A577" s="25"/>
      <c r="D577" s="26"/>
    </row>
    <row r="578" ht="16.5" spans="1:4">
      <c r="A578" s="27"/>
      <c r="D578" s="28"/>
    </row>
    <row r="579" ht="16.5" spans="1:4">
      <c r="A579" s="25"/>
      <c r="D579" s="26"/>
    </row>
    <row r="580" ht="16.5" spans="1:4">
      <c r="A580" s="27"/>
      <c r="D580" s="28"/>
    </row>
    <row r="581" ht="16.5" spans="1:4">
      <c r="A581" s="25"/>
      <c r="D581" s="26"/>
    </row>
    <row r="582" ht="16.5" spans="1:4">
      <c r="A582" s="27"/>
      <c r="D582" s="28"/>
    </row>
    <row r="583" ht="16.5" spans="1:4">
      <c r="A583" s="25"/>
      <c r="D583" s="26"/>
    </row>
    <row r="584" ht="16.5" spans="1:4">
      <c r="A584" s="27"/>
      <c r="D584" s="28"/>
    </row>
    <row r="585" ht="16.5" spans="1:4">
      <c r="A585" s="25"/>
      <c r="D585" s="26"/>
    </row>
    <row r="586" ht="16.5" spans="1:4">
      <c r="A586" s="27"/>
      <c r="D586" s="28"/>
    </row>
    <row r="587" ht="16.5" spans="1:4">
      <c r="A587" s="25"/>
      <c r="D587" s="26"/>
    </row>
    <row r="588" ht="16.5" spans="1:4">
      <c r="A588" s="27"/>
      <c r="D588" s="28"/>
    </row>
    <row r="589" ht="16.5" spans="1:4">
      <c r="A589" s="25"/>
      <c r="D589" s="26"/>
    </row>
    <row r="590" ht="16.5" spans="1:4">
      <c r="A590" s="27"/>
      <c r="D590" s="28"/>
    </row>
    <row r="591" ht="16.5" spans="1:4">
      <c r="A591" s="25"/>
      <c r="D591" s="26"/>
    </row>
    <row r="592" ht="16.5" spans="1:4">
      <c r="A592" s="27"/>
      <c r="D592" s="28"/>
    </row>
    <row r="593" ht="16.5" spans="1:4">
      <c r="A593" s="25"/>
      <c r="D593" s="26"/>
    </row>
    <row r="594" ht="16.5" spans="1:4">
      <c r="A594" s="27"/>
      <c r="D594" s="28"/>
    </row>
    <row r="595" ht="16.5" spans="1:4">
      <c r="A595" s="25"/>
      <c r="D595" s="26"/>
    </row>
    <row r="596" ht="16.5" spans="1:4">
      <c r="A596" s="27"/>
      <c r="D596" s="28"/>
    </row>
    <row r="597" ht="16.5" spans="1:4">
      <c r="A597" s="25"/>
      <c r="D597" s="26"/>
    </row>
    <row r="598" ht="16.5" spans="1:4">
      <c r="A598" s="27"/>
      <c r="D598" s="28"/>
    </row>
    <row r="599" ht="16.5" spans="1:4">
      <c r="A599" s="25"/>
      <c r="D599" s="26"/>
    </row>
    <row r="600" ht="16.5" spans="1:4">
      <c r="A600" s="27"/>
      <c r="D600" s="28"/>
    </row>
    <row r="601" ht="16.5" spans="1:4">
      <c r="A601" s="25"/>
      <c r="D601" s="26"/>
    </row>
    <row r="602" ht="16.5" spans="1:4">
      <c r="A602" s="27"/>
      <c r="D602" s="28"/>
    </row>
    <row r="603" ht="16.5" spans="1:4">
      <c r="A603" s="25"/>
      <c r="D603" s="26"/>
    </row>
    <row r="604" ht="16.5" spans="1:4">
      <c r="A604" s="27"/>
      <c r="D604" s="28"/>
    </row>
    <row r="605" ht="16.5" spans="1:4">
      <c r="A605" s="25"/>
      <c r="D605" s="26"/>
    </row>
    <row r="606" ht="16.5" spans="1:4">
      <c r="A606" s="27"/>
      <c r="D606" s="28"/>
    </row>
    <row r="607" ht="16.5" spans="1:4">
      <c r="A607" s="25"/>
      <c r="D607" s="26"/>
    </row>
    <row r="608" ht="16.5" spans="1:4">
      <c r="A608" s="27"/>
      <c r="D608" s="28"/>
    </row>
    <row r="609" ht="16.5" spans="1:4">
      <c r="A609" s="25"/>
      <c r="D609" s="26"/>
    </row>
    <row r="610" ht="16.5" spans="1:4">
      <c r="A610" s="27"/>
      <c r="D610" s="28"/>
    </row>
    <row r="611" ht="16.5" spans="1:4">
      <c r="A611" s="25"/>
      <c r="D611" s="26"/>
    </row>
    <row r="612" ht="16.5" spans="1:4">
      <c r="A612" s="27"/>
      <c r="D612" s="28"/>
    </row>
    <row r="613" ht="16.5" spans="1:4">
      <c r="A613" s="25"/>
      <c r="D613" s="26"/>
    </row>
    <row r="614" ht="16.5" spans="1:4">
      <c r="A614" s="27"/>
      <c r="D614" s="28"/>
    </row>
    <row r="615" ht="16.5" spans="1:4">
      <c r="A615" s="25"/>
      <c r="D615" s="26"/>
    </row>
    <row r="616" ht="16.5" spans="1:4">
      <c r="A616" s="27"/>
      <c r="D616" s="28"/>
    </row>
    <row r="617" ht="16.5" spans="1:4">
      <c r="A617" s="25"/>
      <c r="D617" s="26"/>
    </row>
    <row r="618" ht="16.5" spans="1:4">
      <c r="A618" s="27"/>
      <c r="D618" s="28"/>
    </row>
    <row r="619" ht="16.5" spans="1:4">
      <c r="A619" s="25"/>
      <c r="D619" s="26"/>
    </row>
    <row r="620" ht="16.5" spans="1:4">
      <c r="A620" s="27"/>
      <c r="D620" s="28"/>
    </row>
    <row r="621" ht="16.5" spans="1:4">
      <c r="A621" s="25"/>
      <c r="D621" s="26"/>
    </row>
    <row r="622" ht="16.5" spans="1:4">
      <c r="A622" s="27"/>
      <c r="D622" s="28"/>
    </row>
    <row r="623" ht="16.5" spans="1:4">
      <c r="A623" s="25"/>
      <c r="D623" s="26"/>
    </row>
    <row r="624" ht="16.5" spans="1:4">
      <c r="A624" s="27"/>
      <c r="D624" s="28"/>
    </row>
    <row r="625" ht="16.5" spans="1:4">
      <c r="A625" s="25"/>
      <c r="D625" s="26"/>
    </row>
    <row r="626" ht="16.5" spans="1:4">
      <c r="A626" s="27"/>
      <c r="D626" s="28"/>
    </row>
    <row r="627" ht="16.5" spans="1:4">
      <c r="A627" s="25"/>
      <c r="D627" s="26"/>
    </row>
    <row r="628" ht="16.5" spans="1:4">
      <c r="A628" s="27"/>
      <c r="D628" s="28"/>
    </row>
    <row r="629" ht="16.5" spans="1:4">
      <c r="A629" s="25"/>
      <c r="D629" s="26"/>
    </row>
    <row r="630" ht="16.5" spans="1:4">
      <c r="A630" s="27"/>
      <c r="D630" s="28"/>
    </row>
    <row r="631" ht="16.5" spans="1:4">
      <c r="A631" s="25"/>
      <c r="D631" s="26"/>
    </row>
    <row r="632" ht="16.5" spans="1:4">
      <c r="A632" s="27"/>
      <c r="D632" s="28"/>
    </row>
    <row r="633" ht="16.5" spans="1:4">
      <c r="A633" s="25"/>
      <c r="D633" s="26"/>
    </row>
    <row r="634" ht="16.5" spans="1:4">
      <c r="A634" s="27"/>
      <c r="D634" s="28"/>
    </row>
    <row r="635" ht="16.5" spans="1:4">
      <c r="A635" s="25"/>
      <c r="D635" s="26"/>
    </row>
    <row r="636" ht="16.5" spans="1:4">
      <c r="A636" s="27"/>
      <c r="D636" s="28"/>
    </row>
    <row r="637" ht="16.5" spans="1:4">
      <c r="A637" s="25"/>
      <c r="D637" s="26"/>
    </row>
    <row r="638" ht="16.5" spans="1:4">
      <c r="A638" s="27"/>
      <c r="D638" s="28"/>
    </row>
    <row r="639" ht="16.5" spans="1:4">
      <c r="A639" s="25"/>
      <c r="D639" s="26"/>
    </row>
    <row r="640" ht="16.5" spans="1:4">
      <c r="A640" s="27"/>
      <c r="D640" s="28"/>
    </row>
    <row r="641" ht="16.5" spans="1:4">
      <c r="A641" s="25"/>
      <c r="D641" s="26"/>
    </row>
    <row r="642" ht="16.5" spans="1:4">
      <c r="A642" s="27"/>
      <c r="D642" s="28"/>
    </row>
    <row r="643" ht="16.5" spans="1:4">
      <c r="A643" s="25"/>
      <c r="D643" s="26"/>
    </row>
    <row r="644" ht="16.5" spans="1:4">
      <c r="A644" s="27"/>
      <c r="D644" s="28"/>
    </row>
    <row r="645" ht="16.5" spans="1:4">
      <c r="A645" s="25"/>
      <c r="D645" s="26"/>
    </row>
    <row r="646" ht="16.5" spans="1:4">
      <c r="A646" s="27"/>
      <c r="D646" s="28"/>
    </row>
    <row r="647" ht="16.5" spans="1:4">
      <c r="A647" s="25"/>
      <c r="D647" s="26"/>
    </row>
    <row r="648" ht="16.5" spans="1:4">
      <c r="A648" s="27"/>
      <c r="D648" s="28"/>
    </row>
    <row r="649" ht="16.5" spans="1:4">
      <c r="A649" s="25"/>
      <c r="D649" s="26"/>
    </row>
    <row r="650" ht="16.5" spans="1:4">
      <c r="A650" s="27"/>
      <c r="D650" s="28"/>
    </row>
    <row r="651" ht="16.5" spans="1:4">
      <c r="A651" s="25"/>
      <c r="D651" s="26"/>
    </row>
    <row r="652" ht="16.5" spans="1:4">
      <c r="A652" s="27"/>
      <c r="D652" s="28"/>
    </row>
    <row r="653" ht="16.5" spans="1:4">
      <c r="A653" s="25"/>
      <c r="D653" s="26"/>
    </row>
    <row r="654" ht="16.5" spans="1:4">
      <c r="A654" s="27"/>
      <c r="D654" s="28"/>
    </row>
    <row r="655" ht="16.5" spans="1:4">
      <c r="A655" s="25"/>
      <c r="D655" s="26"/>
    </row>
    <row r="656" ht="16.5" spans="1:4">
      <c r="A656" s="27"/>
      <c r="D656" s="28"/>
    </row>
    <row r="657" ht="16.5" spans="1:4">
      <c r="A657" s="25"/>
      <c r="D657" s="26"/>
    </row>
    <row r="658" ht="16.5" spans="1:4">
      <c r="A658" s="27"/>
      <c r="D658" s="28"/>
    </row>
    <row r="659" ht="16.5" spans="1:4">
      <c r="A659" s="25"/>
      <c r="D659" s="26"/>
    </row>
    <row r="660" ht="16.5" spans="1:4">
      <c r="A660" s="27"/>
      <c r="D660" s="28"/>
    </row>
    <row r="661" ht="16.5" spans="1:4">
      <c r="A661" s="25"/>
      <c r="D661" s="26"/>
    </row>
    <row r="662" ht="16.5" spans="1:4">
      <c r="A662" s="27"/>
      <c r="D662" s="28"/>
    </row>
    <row r="663" ht="16.5" spans="1:4">
      <c r="A663" s="25"/>
      <c r="D663" s="26"/>
    </row>
    <row r="664" ht="16.5" spans="1:4">
      <c r="A664" s="27"/>
      <c r="D664" s="28"/>
    </row>
    <row r="665" ht="16.5" spans="1:4">
      <c r="A665" s="25"/>
      <c r="D665" s="26"/>
    </row>
    <row r="666" ht="16.5" spans="1:4">
      <c r="A666" s="27"/>
      <c r="D666" s="28"/>
    </row>
    <row r="667" ht="16.5" spans="1:4">
      <c r="A667" s="25"/>
      <c r="D667" s="26"/>
    </row>
    <row r="668" ht="16.5" spans="1:4">
      <c r="A668" s="27"/>
      <c r="D668" s="28"/>
    </row>
    <row r="669" ht="16.5" spans="1:4">
      <c r="A669" s="25"/>
      <c r="D669" s="26"/>
    </row>
    <row r="670" ht="16.5" spans="1:4">
      <c r="A670" s="27"/>
      <c r="D670" s="28"/>
    </row>
    <row r="671" ht="16.5" spans="1:4">
      <c r="A671" s="25"/>
      <c r="D671" s="26"/>
    </row>
    <row r="672" ht="16.5" spans="1:4">
      <c r="A672" s="27"/>
      <c r="D672" s="28"/>
    </row>
    <row r="673" ht="16.5" spans="1:4">
      <c r="A673" s="25"/>
      <c r="D673" s="26"/>
    </row>
    <row r="674" ht="16.5" spans="1:4">
      <c r="A674" s="27"/>
      <c r="D674" s="28"/>
    </row>
    <row r="675" ht="16.5" spans="1:4">
      <c r="A675" s="25"/>
      <c r="D675" s="26"/>
    </row>
    <row r="676" ht="16.5" spans="1:4">
      <c r="A676" s="27"/>
      <c r="D676" s="28"/>
    </row>
    <row r="677" ht="16.5" spans="1:4">
      <c r="A677" s="25"/>
      <c r="D677" s="26"/>
    </row>
    <row r="678" ht="16.5" spans="1:4">
      <c r="A678" s="27"/>
      <c r="D678" s="28"/>
    </row>
    <row r="679" ht="16.5" spans="1:4">
      <c r="A679" s="25"/>
      <c r="D679" s="26"/>
    </row>
    <row r="680" ht="16.5" spans="1:4">
      <c r="A680" s="27"/>
      <c r="D680" s="28"/>
    </row>
    <row r="681" ht="16.5" spans="1:4">
      <c r="A681" s="25"/>
      <c r="D681" s="26"/>
    </row>
    <row r="682" ht="16.5" spans="1:4">
      <c r="A682" s="27"/>
      <c r="D682" s="28"/>
    </row>
    <row r="683" ht="16.5" spans="1:4">
      <c r="A683" s="25"/>
      <c r="D683" s="26"/>
    </row>
    <row r="684" ht="16.5" spans="1:4">
      <c r="A684" s="27"/>
      <c r="D684" s="28"/>
    </row>
    <row r="685" ht="16.5" spans="1:4">
      <c r="A685" s="25"/>
      <c r="D685" s="26"/>
    </row>
    <row r="686" ht="16.5" spans="1:4">
      <c r="A686" s="27"/>
      <c r="D686" s="28"/>
    </row>
    <row r="687" ht="16.5" spans="1:4">
      <c r="A687" s="25"/>
      <c r="D687" s="26"/>
    </row>
    <row r="688" ht="16.5" spans="1:4">
      <c r="A688" s="25"/>
      <c r="D688" s="28"/>
    </row>
    <row r="689" ht="16.5" spans="1:4">
      <c r="A689" s="27"/>
      <c r="D689" s="26"/>
    </row>
    <row r="690" ht="16.5" spans="1:4">
      <c r="A690" s="25"/>
      <c r="D690" s="28"/>
    </row>
    <row r="691" ht="16.5" spans="1:4">
      <c r="A691" s="27"/>
      <c r="D691" s="26"/>
    </row>
    <row r="692" ht="16.5" spans="1:4">
      <c r="A692" s="25"/>
      <c r="D692" s="28"/>
    </row>
    <row r="693" ht="16.5" spans="1:4">
      <c r="A693" s="27"/>
      <c r="D693" s="26"/>
    </row>
    <row r="694" ht="16.5" spans="1:4">
      <c r="A694" s="25"/>
      <c r="D694" s="28"/>
    </row>
    <row r="695" ht="16.5" spans="1:4">
      <c r="A695" s="27"/>
      <c r="D695" s="26"/>
    </row>
    <row r="696" ht="16.5" spans="1:4">
      <c r="A696" s="25"/>
      <c r="D696" s="28"/>
    </row>
    <row r="697" ht="16.5" spans="1:4">
      <c r="A697" s="27"/>
      <c r="D697" s="26"/>
    </row>
    <row r="698" ht="16.5" spans="1:4">
      <c r="A698" s="25"/>
      <c r="D698" s="28"/>
    </row>
    <row r="699" ht="16.5" spans="1:4">
      <c r="A699" s="27"/>
      <c r="D699" s="26"/>
    </row>
    <row r="700" ht="16.5" spans="1:4">
      <c r="A700" s="25"/>
      <c r="D700" s="28"/>
    </row>
    <row r="701" ht="16.5" spans="1:4">
      <c r="A701" s="25"/>
      <c r="D701" s="26"/>
    </row>
    <row r="702" ht="16.5" spans="1:4">
      <c r="A702" s="27"/>
      <c r="D702" s="28"/>
    </row>
    <row r="703" ht="16.5" spans="1:4">
      <c r="A703" s="25"/>
      <c r="D703" s="26"/>
    </row>
    <row r="704" ht="16.5" spans="1:4">
      <c r="A704" s="27"/>
      <c r="D704" s="28"/>
    </row>
    <row r="705" ht="16.5" spans="1:4">
      <c r="A705" s="25"/>
      <c r="D705" s="26"/>
    </row>
    <row r="706" ht="16.5" spans="1:4">
      <c r="A706" s="27"/>
      <c r="D706" s="28"/>
    </row>
    <row r="707" ht="16.5" spans="1:4">
      <c r="A707" s="25"/>
      <c r="D707" s="26"/>
    </row>
    <row r="708" ht="16.5" spans="1:4">
      <c r="A708" s="27"/>
      <c r="D708" s="28"/>
    </row>
    <row r="709" ht="16.5" spans="1:4">
      <c r="A709" s="25"/>
      <c r="D709" s="26"/>
    </row>
    <row r="710" ht="16.5" spans="1:4">
      <c r="A710" s="27"/>
      <c r="D710" s="28"/>
    </row>
    <row r="711" ht="16.5" spans="1:4">
      <c r="A711" s="25"/>
      <c r="D711" s="26"/>
    </row>
    <row r="712" ht="16.5" spans="1:4">
      <c r="A712" s="27"/>
      <c r="D712" s="28"/>
    </row>
    <row r="713" ht="16.5" spans="1:4">
      <c r="A713" s="25"/>
      <c r="D713" s="26"/>
    </row>
    <row r="714" ht="16.5" spans="1:4">
      <c r="A714" s="25"/>
      <c r="D714" s="28"/>
    </row>
    <row r="715" ht="16.5" spans="1:4">
      <c r="A715" s="27"/>
      <c r="D715" s="26"/>
    </row>
    <row r="716" ht="16.5" spans="1:4">
      <c r="A716" s="25"/>
      <c r="D716" s="28"/>
    </row>
    <row r="717" ht="16.5" spans="1:4">
      <c r="A717" s="27"/>
      <c r="D717" s="26"/>
    </row>
    <row r="718" ht="16.5" spans="1:4">
      <c r="A718" s="25"/>
      <c r="D718" s="28"/>
    </row>
    <row r="719" ht="16.5" spans="1:4">
      <c r="A719" s="27"/>
      <c r="D719" s="26"/>
    </row>
    <row r="720" ht="16.5" spans="1:4">
      <c r="A720" s="25"/>
      <c r="D720" s="28"/>
    </row>
    <row r="721" ht="16.5" spans="1:4">
      <c r="A721" s="27"/>
      <c r="D721" s="26"/>
    </row>
    <row r="722" ht="16.5" spans="1:4">
      <c r="A722" s="25"/>
      <c r="D722" s="28"/>
    </row>
    <row r="723" ht="16.5" spans="1:4">
      <c r="A723" s="27"/>
      <c r="D723" s="26"/>
    </row>
    <row r="724" ht="16.5" spans="1:4">
      <c r="A724" s="25"/>
      <c r="D724" s="28"/>
    </row>
    <row r="725" ht="16.5" spans="1:4">
      <c r="A725" s="27"/>
      <c r="D725" s="26"/>
    </row>
    <row r="726" ht="16.5" spans="1:4">
      <c r="A726" s="25"/>
      <c r="D726" s="28"/>
    </row>
    <row r="727" ht="16.5" spans="1:4">
      <c r="A727" s="25"/>
      <c r="D727" s="26"/>
    </row>
    <row r="728" ht="16.5" spans="1:4">
      <c r="A728" s="27"/>
      <c r="D728" s="28"/>
    </row>
    <row r="729" ht="16.5" spans="1:4">
      <c r="A729" s="25"/>
      <c r="D729" s="26"/>
    </row>
    <row r="730" ht="16.5" spans="1:4">
      <c r="A730" s="27"/>
      <c r="D730" s="28"/>
    </row>
    <row r="731" ht="16.5" spans="1:4">
      <c r="A731" s="25"/>
      <c r="D731" s="26"/>
    </row>
    <row r="732" ht="16.5" spans="1:4">
      <c r="A732" s="27"/>
      <c r="D732" s="28"/>
    </row>
    <row r="733" ht="16.5" spans="1:4">
      <c r="A733" s="25"/>
      <c r="D733" s="26"/>
    </row>
    <row r="734" ht="16.5" spans="1:4">
      <c r="A734" s="27"/>
      <c r="D734" s="28"/>
    </row>
    <row r="735" ht="16.5" spans="1:4">
      <c r="A735" s="25"/>
      <c r="D735" s="26"/>
    </row>
    <row r="736" ht="16.5" spans="1:4">
      <c r="A736" s="27"/>
      <c r="D736" s="28"/>
    </row>
    <row r="737" ht="16.5" spans="1:4">
      <c r="A737" s="25"/>
      <c r="D737" s="26"/>
    </row>
    <row r="738" ht="16.5" spans="1:4">
      <c r="A738" s="27"/>
      <c r="D738" s="28"/>
    </row>
    <row r="739" ht="16.5" spans="1:4">
      <c r="A739" s="25"/>
      <c r="D739" s="26"/>
    </row>
    <row r="740" ht="16.5" spans="1:4">
      <c r="A740" s="25"/>
      <c r="D740" s="28"/>
    </row>
    <row r="741" ht="16.5" spans="1:4">
      <c r="A741" s="27"/>
      <c r="D741" s="26"/>
    </row>
    <row r="742" ht="16.5" spans="1:4">
      <c r="A742" s="25"/>
      <c r="D742" s="28"/>
    </row>
    <row r="743" ht="16.5" spans="1:4">
      <c r="A743" s="27"/>
      <c r="D743" s="26"/>
    </row>
    <row r="744" ht="16.5" spans="1:4">
      <c r="A744" s="25"/>
      <c r="D744" s="28"/>
    </row>
    <row r="745" ht="16.5" spans="1:4">
      <c r="A745" s="27"/>
      <c r="D745" s="26"/>
    </row>
    <row r="746" ht="16.5" spans="1:4">
      <c r="A746" s="25"/>
      <c r="D746" s="28"/>
    </row>
    <row r="747" ht="16.5" spans="1:4">
      <c r="A747" s="27"/>
      <c r="D747" s="26"/>
    </row>
    <row r="748" ht="16.5" spans="1:4">
      <c r="A748" s="25"/>
      <c r="D748" s="28"/>
    </row>
    <row r="749" ht="16.5" spans="1:4">
      <c r="A749" s="27"/>
      <c r="D749" s="26"/>
    </row>
    <row r="750" ht="16.5" spans="1:4">
      <c r="A750" s="25"/>
      <c r="D750" s="28"/>
    </row>
    <row r="751" ht="16.5" spans="1:4">
      <c r="A751" s="27"/>
      <c r="D751" s="26"/>
    </row>
    <row r="752" ht="16.5" spans="1:4">
      <c r="A752" s="25"/>
      <c r="D752" s="28"/>
    </row>
    <row r="753" ht="16.5" spans="1:4">
      <c r="A753" s="25"/>
      <c r="D753" s="26"/>
    </row>
    <row r="754" ht="16.5" spans="1:4">
      <c r="A754" s="27"/>
      <c r="D754" s="28"/>
    </row>
    <row r="755" ht="16.5" spans="1:4">
      <c r="A755" s="25"/>
      <c r="D755" s="26"/>
    </row>
    <row r="756" ht="16.5" spans="1:4">
      <c r="A756" s="27"/>
      <c r="D756" s="28"/>
    </row>
    <row r="757" ht="16.5" spans="1:4">
      <c r="A757" s="25"/>
      <c r="D757" s="26"/>
    </row>
    <row r="758" ht="16.5" spans="1:4">
      <c r="A758" s="27"/>
      <c r="D758" s="28"/>
    </row>
    <row r="759" ht="16.5" spans="1:4">
      <c r="A759" s="25"/>
      <c r="D759" s="26"/>
    </row>
    <row r="760" ht="16.5" spans="1:4">
      <c r="A760" s="27"/>
      <c r="D760" s="28"/>
    </row>
    <row r="761" ht="16.5" spans="1:4">
      <c r="A761" s="25"/>
      <c r="D761" s="26"/>
    </row>
    <row r="762" ht="16.5" spans="1:4">
      <c r="A762" s="27"/>
      <c r="D762" s="28"/>
    </row>
    <row r="763" ht="16.5" spans="1:4">
      <c r="A763" s="25"/>
      <c r="D763" s="26"/>
    </row>
    <row r="764" ht="16.5" spans="1:4">
      <c r="A764" s="27"/>
      <c r="D764" s="28"/>
    </row>
    <row r="765" ht="16.5" spans="1:4">
      <c r="A765" s="25"/>
      <c r="D765" s="26"/>
    </row>
    <row r="766" ht="16.5" spans="1:4">
      <c r="A766" s="25"/>
      <c r="D766" s="28"/>
    </row>
    <row r="767" ht="16.5" spans="1:4">
      <c r="A767" s="27"/>
      <c r="D767" s="26"/>
    </row>
    <row r="768" ht="16.5" spans="1:4">
      <c r="A768" s="25"/>
      <c r="D768" s="28"/>
    </row>
    <row r="769" ht="16.5" spans="1:4">
      <c r="A769" s="27"/>
      <c r="D769" s="26"/>
    </row>
    <row r="770" ht="16.5" spans="1:4">
      <c r="A770" s="25"/>
      <c r="D770" s="28"/>
    </row>
    <row r="771" ht="16.5" spans="1:4">
      <c r="A771" s="27"/>
      <c r="D771" s="26"/>
    </row>
    <row r="772" ht="16.5" spans="1:4">
      <c r="A772" s="25"/>
      <c r="D772" s="28"/>
    </row>
    <row r="773" ht="16.5" spans="1:4">
      <c r="A773" s="27"/>
      <c r="D773" s="26"/>
    </row>
    <row r="774" ht="16.5" spans="1:4">
      <c r="A774" s="25"/>
      <c r="D774" s="28"/>
    </row>
    <row r="775" ht="16.5" spans="1:4">
      <c r="A775" s="27"/>
      <c r="D775" s="26"/>
    </row>
    <row r="776" ht="16.5" spans="1:4">
      <c r="A776" s="25"/>
      <c r="D776" s="28"/>
    </row>
    <row r="777" ht="16.5" spans="1:4">
      <c r="A777" s="27"/>
      <c r="D777" s="26"/>
    </row>
    <row r="778" ht="16.5" spans="1:4">
      <c r="A778" s="25"/>
      <c r="D778" s="28"/>
    </row>
    <row r="779" ht="16.5" spans="1:4">
      <c r="A779" s="25"/>
      <c r="D779" s="26"/>
    </row>
    <row r="780" ht="16.5" spans="1:4">
      <c r="A780" s="27"/>
      <c r="D780" s="28"/>
    </row>
    <row r="781" ht="16.5" spans="1:4">
      <c r="A781" s="25"/>
      <c r="D781" s="26"/>
    </row>
    <row r="782" ht="16.5" spans="1:4">
      <c r="A782" s="27"/>
      <c r="D782" s="28"/>
    </row>
    <row r="783" ht="16.5" spans="1:4">
      <c r="A783" s="25"/>
      <c r="D783" s="26"/>
    </row>
    <row r="784" ht="16.5" spans="1:4">
      <c r="A784" s="27"/>
      <c r="D784" s="28"/>
    </row>
    <row r="785" ht="16.5" spans="1:4">
      <c r="A785" s="25"/>
      <c r="D785" s="26"/>
    </row>
    <row r="786" ht="16.5" spans="1:4">
      <c r="A786" s="27"/>
      <c r="D786" s="28"/>
    </row>
    <row r="787" ht="16.5" spans="1:4">
      <c r="A787" s="25"/>
      <c r="D787" s="26"/>
    </row>
    <row r="788" ht="16.5" spans="1:4">
      <c r="A788" s="27"/>
      <c r="D788" s="28"/>
    </row>
    <row r="789" ht="16.5" spans="1:4">
      <c r="A789" s="25"/>
      <c r="D789" s="26"/>
    </row>
    <row r="790" ht="16.5" spans="1:4">
      <c r="A790" s="27"/>
      <c r="D790" s="28"/>
    </row>
    <row r="791" ht="16.5" spans="1:4">
      <c r="A791" s="25"/>
      <c r="D791" s="26"/>
    </row>
    <row r="792" ht="16.5" spans="1:4">
      <c r="A792" s="25"/>
      <c r="D792" s="28"/>
    </row>
    <row r="793" ht="16.5" spans="1:4">
      <c r="A793" s="27"/>
      <c r="D793" s="26"/>
    </row>
    <row r="794" ht="16.5" spans="1:4">
      <c r="A794" s="25"/>
      <c r="D794" s="28"/>
    </row>
    <row r="795" ht="16.5" spans="1:4">
      <c r="A795" s="27"/>
      <c r="D795" s="26"/>
    </row>
    <row r="796" ht="16.5" spans="1:4">
      <c r="A796" s="25"/>
      <c r="D796" s="28"/>
    </row>
    <row r="797" ht="16.5" spans="1:4">
      <c r="A797" s="27"/>
      <c r="D797" s="26"/>
    </row>
    <row r="798" ht="16.5" spans="1:4">
      <c r="A798" s="25"/>
      <c r="D798" s="28"/>
    </row>
    <row r="799" ht="16.5" spans="1:4">
      <c r="A799" s="27"/>
      <c r="D799" s="26"/>
    </row>
    <row r="800" ht="16.5" spans="1:4">
      <c r="A800" s="25"/>
      <c r="D800" s="28"/>
    </row>
    <row r="801" ht="16.5" spans="1:4">
      <c r="A801" s="27"/>
      <c r="D801" s="26"/>
    </row>
    <row r="802" ht="16.5" spans="1:4">
      <c r="A802" s="25"/>
      <c r="D802" s="28"/>
    </row>
    <row r="803" ht="16.5" spans="1:4">
      <c r="A803" s="27"/>
      <c r="D803" s="26"/>
    </row>
    <row r="804" ht="16.5" spans="1:4">
      <c r="A804" s="25"/>
      <c r="D804" s="28"/>
    </row>
    <row r="805" ht="16.5" spans="1:4">
      <c r="A805" s="25"/>
      <c r="D805" s="26"/>
    </row>
    <row r="806" ht="16.5" spans="1:4">
      <c r="A806" s="27"/>
      <c r="D806" s="28"/>
    </row>
    <row r="807" ht="16.5" spans="1:4">
      <c r="A807" s="25"/>
      <c r="D807" s="26"/>
    </row>
    <row r="808" ht="16.5" spans="1:4">
      <c r="A808" s="27"/>
      <c r="D808" s="28"/>
    </row>
    <row r="809" ht="16.5" spans="1:4">
      <c r="A809" s="25"/>
      <c r="D809" s="26"/>
    </row>
    <row r="810" ht="16.5" spans="1:4">
      <c r="A810" s="27"/>
      <c r="D810" s="28"/>
    </row>
    <row r="811" ht="16.5" spans="1:4">
      <c r="A811" s="25"/>
      <c r="D811" s="26"/>
    </row>
    <row r="812" ht="16.5" spans="1:4">
      <c r="A812" s="27"/>
      <c r="D812" s="28"/>
    </row>
    <row r="813" ht="16.5" spans="1:4">
      <c r="A813" s="25"/>
      <c r="D813" s="26"/>
    </row>
    <row r="814" ht="16.5" spans="1:4">
      <c r="A814" s="27"/>
      <c r="D814" s="28"/>
    </row>
    <row r="815" ht="16.5" spans="1:4">
      <c r="A815" s="25"/>
      <c r="D815" s="26"/>
    </row>
    <row r="816" ht="16.5" spans="1:4">
      <c r="A816" s="27"/>
      <c r="D816" s="28"/>
    </row>
    <row r="817" ht="16.5" spans="1:4">
      <c r="A817" s="25"/>
      <c r="D817" s="26"/>
    </row>
    <row r="818" ht="16.5" spans="1:4">
      <c r="A818" s="25"/>
      <c r="D818" s="28"/>
    </row>
    <row r="819" ht="16.5" spans="1:4">
      <c r="A819" s="27"/>
      <c r="D819" s="26"/>
    </row>
    <row r="820" ht="16.5" spans="1:4">
      <c r="A820" s="25"/>
      <c r="D820" s="28"/>
    </row>
    <row r="821" ht="16.5" spans="1:4">
      <c r="A821" s="27"/>
      <c r="D821" s="26"/>
    </row>
    <row r="822" ht="16.5" spans="1:4">
      <c r="A822" s="25"/>
      <c r="D822" s="28"/>
    </row>
    <row r="823" ht="16.5" spans="1:4">
      <c r="A823" s="27"/>
      <c r="D823" s="26"/>
    </row>
    <row r="824" ht="16.5" spans="1:4">
      <c r="A824" s="25"/>
      <c r="D824" s="28"/>
    </row>
    <row r="825" ht="16.5" spans="1:4">
      <c r="A825" s="27"/>
      <c r="D825" s="26"/>
    </row>
    <row r="826" ht="16.5" spans="1:4">
      <c r="A826" s="25"/>
      <c r="D826" s="28"/>
    </row>
    <row r="827" ht="16.5" spans="1:4">
      <c r="A827" s="27"/>
      <c r="D827" s="26"/>
    </row>
    <row r="828" ht="16.5" spans="1:4">
      <c r="A828" s="25"/>
      <c r="D828" s="28"/>
    </row>
    <row r="829" ht="16.5" spans="1:4">
      <c r="A829" s="27"/>
      <c r="D829" s="26"/>
    </row>
    <row r="830" ht="16.5" spans="1:4">
      <c r="A830" s="25"/>
      <c r="D830" s="28"/>
    </row>
    <row r="831" ht="16.5" spans="1:4">
      <c r="A831" s="25"/>
      <c r="D831" s="26"/>
    </row>
    <row r="832" ht="16.5" spans="1:4">
      <c r="A832" s="27"/>
      <c r="D832" s="28"/>
    </row>
    <row r="833" ht="16.5" spans="1:4">
      <c r="A833" s="25"/>
      <c r="D833" s="26"/>
    </row>
    <row r="834" ht="16.5" spans="1:4">
      <c r="A834" s="27"/>
      <c r="D834" s="28"/>
    </row>
    <row r="835" ht="16.5" spans="1:4">
      <c r="A835" s="25"/>
      <c r="D835" s="26"/>
    </row>
    <row r="836" ht="16.5" spans="1:4">
      <c r="A836" s="27"/>
      <c r="D836" s="28"/>
    </row>
    <row r="837" ht="16.5" spans="1:4">
      <c r="A837" s="25"/>
      <c r="D837" s="26"/>
    </row>
    <row r="838" ht="16.5" spans="1:4">
      <c r="A838" s="27"/>
      <c r="D838" s="28"/>
    </row>
    <row r="839" ht="16.5" spans="1:4">
      <c r="A839" s="25"/>
      <c r="D839" s="26"/>
    </row>
    <row r="840" ht="16.5" spans="1:4">
      <c r="A840" s="27"/>
      <c r="D840" s="28"/>
    </row>
    <row r="841" ht="16.5" spans="1:4">
      <c r="A841" s="25"/>
      <c r="D841" s="26"/>
    </row>
    <row r="842" ht="16.5" spans="1:4">
      <c r="A842" s="27"/>
      <c r="D842" s="28"/>
    </row>
    <row r="843" ht="16.5" spans="1:4">
      <c r="A843" s="25"/>
      <c r="D843" s="26"/>
    </row>
    <row r="844" ht="16.5" spans="1:4">
      <c r="A844" s="25"/>
      <c r="D844" s="28"/>
    </row>
    <row r="845" ht="16.5" spans="1:4">
      <c r="A845" s="27"/>
      <c r="D845" s="26"/>
    </row>
    <row r="846" ht="16.5" spans="1:4">
      <c r="A846" s="25"/>
      <c r="D846" s="28"/>
    </row>
    <row r="847" ht="16.5" spans="1:4">
      <c r="A847" s="27"/>
      <c r="D847" s="26"/>
    </row>
    <row r="848" ht="16.5" spans="1:4">
      <c r="A848" s="25"/>
      <c r="D848" s="28"/>
    </row>
    <row r="849" ht="16.5" spans="1:4">
      <c r="A849" s="27"/>
      <c r="D849" s="26"/>
    </row>
    <row r="850" ht="16.5" spans="1:4">
      <c r="A850" s="25"/>
      <c r="D850" s="28"/>
    </row>
    <row r="851" ht="16.5" spans="1:4">
      <c r="A851" s="27"/>
      <c r="D851" s="26"/>
    </row>
    <row r="852" ht="16.5" spans="1:4">
      <c r="A852" s="25"/>
      <c r="D852" s="28"/>
    </row>
    <row r="853" ht="16.5" spans="1:4">
      <c r="A853" s="27"/>
      <c r="D853" s="26"/>
    </row>
    <row r="854" ht="16.5" spans="1:4">
      <c r="A854" s="25"/>
      <c r="D854" s="28"/>
    </row>
    <row r="855" ht="16.5" spans="1:4">
      <c r="A855" s="27"/>
      <c r="D855" s="26"/>
    </row>
    <row r="856" ht="16.5" spans="1:4">
      <c r="A856" s="25"/>
      <c r="D856" s="28"/>
    </row>
    <row r="857" ht="16.5" spans="1:4">
      <c r="A857" s="25"/>
      <c r="D857" s="26"/>
    </row>
    <row r="858" ht="16.5" spans="1:4">
      <c r="A858" s="27"/>
      <c r="D858" s="28"/>
    </row>
    <row r="859" ht="16.5" spans="1:4">
      <c r="A859" s="25"/>
      <c r="D859" s="26"/>
    </row>
    <row r="860" ht="16.5" spans="1:4">
      <c r="A860" s="27"/>
      <c r="D860" s="28"/>
    </row>
    <row r="861" ht="16.5" spans="1:4">
      <c r="A861" s="25"/>
      <c r="D861" s="26"/>
    </row>
    <row r="862" ht="16.5" spans="1:4">
      <c r="A862" s="27"/>
      <c r="D862" s="28"/>
    </row>
    <row r="863" ht="16.5" spans="1:4">
      <c r="A863" s="25"/>
      <c r="D863" s="26"/>
    </row>
    <row r="864" ht="16.5" spans="1:4">
      <c r="A864" s="27"/>
      <c r="D864" s="28"/>
    </row>
    <row r="865" ht="16.5" spans="1:4">
      <c r="A865" s="25"/>
      <c r="D865" s="26"/>
    </row>
    <row r="866" ht="16.5" spans="1:4">
      <c r="A866" s="27"/>
      <c r="D866" s="28"/>
    </row>
    <row r="867" ht="16.5" spans="1:4">
      <c r="A867" s="25"/>
      <c r="D867" s="26"/>
    </row>
    <row r="868" ht="16.5" spans="1:4">
      <c r="A868" s="27"/>
      <c r="D868" s="28"/>
    </row>
    <row r="869" ht="16.5" spans="1:4">
      <c r="A869" s="25"/>
      <c r="D869" s="26"/>
    </row>
    <row r="870" ht="16.5" spans="1:4">
      <c r="A870" s="25"/>
      <c r="D870" s="28"/>
    </row>
    <row r="871" ht="16.5" spans="1:4">
      <c r="A871" s="27"/>
      <c r="D871" s="26"/>
    </row>
    <row r="872" ht="16.5" spans="1:4">
      <c r="A872" s="25"/>
      <c r="D872" s="28"/>
    </row>
    <row r="873" ht="16.5" spans="1:4">
      <c r="A873" s="27"/>
      <c r="D873" s="26"/>
    </row>
    <row r="874" ht="16.5" spans="1:4">
      <c r="A874" s="25"/>
      <c r="D874" s="28"/>
    </row>
    <row r="875" ht="16.5" spans="1:4">
      <c r="A875" s="27"/>
      <c r="D875" s="26"/>
    </row>
    <row r="876" ht="16.5" spans="1:4">
      <c r="A876" s="25"/>
      <c r="D876" s="28"/>
    </row>
    <row r="877" ht="16.5" spans="1:4">
      <c r="A877" s="27"/>
      <c r="D877" s="26"/>
    </row>
    <row r="878" ht="16.5" spans="1:4">
      <c r="A878" s="25"/>
      <c r="D878" s="28"/>
    </row>
    <row r="879" ht="16.5" spans="1:4">
      <c r="A879" s="27"/>
      <c r="D879" s="26"/>
    </row>
    <row r="880" ht="16.5" spans="1:4">
      <c r="A880" s="25"/>
      <c r="D880" s="28"/>
    </row>
    <row r="881" ht="16.5" spans="1:4">
      <c r="A881" s="27"/>
      <c r="D881" s="26"/>
    </row>
    <row r="882" ht="16.5" spans="1:4">
      <c r="A882" s="25"/>
      <c r="D882" s="28"/>
    </row>
    <row r="883" ht="16.5" spans="1:4">
      <c r="A883" s="25"/>
      <c r="D883" s="26"/>
    </row>
    <row r="884" ht="16.5" spans="1:4">
      <c r="A884" s="27"/>
      <c r="D884" s="28"/>
    </row>
    <row r="885" ht="16.5" spans="1:4">
      <c r="A885" s="25"/>
      <c r="D885" s="26"/>
    </row>
    <row r="886" ht="16.5" spans="1:4">
      <c r="A886" s="27"/>
      <c r="D886" s="28"/>
    </row>
    <row r="887" ht="16.5" spans="1:4">
      <c r="A887" s="25"/>
      <c r="D887" s="26"/>
    </row>
    <row r="888" ht="16.5" spans="1:4">
      <c r="A888" s="27"/>
      <c r="D888" s="28"/>
    </row>
    <row r="889" ht="16.5" spans="1:4">
      <c r="A889" s="25"/>
      <c r="D889" s="26"/>
    </row>
    <row r="890" ht="16.5" spans="1:4">
      <c r="A890" s="27"/>
      <c r="D890" s="28"/>
    </row>
    <row r="891" ht="16.5" spans="1:4">
      <c r="A891" s="25"/>
      <c r="D891" s="26"/>
    </row>
    <row r="892" ht="16.5" spans="1:4">
      <c r="A892" s="27"/>
      <c r="D892" s="28"/>
    </row>
    <row r="893" ht="16.5" spans="1:4">
      <c r="A893" s="25"/>
      <c r="D893" s="26"/>
    </row>
    <row r="894" ht="16.5" spans="1:4">
      <c r="A894" s="27"/>
      <c r="D894" s="28"/>
    </row>
    <row r="895" ht="16.5" spans="1:4">
      <c r="A895" s="25"/>
      <c r="D895" s="26"/>
    </row>
    <row r="896" ht="16.5" spans="1:4">
      <c r="A896" s="25"/>
      <c r="D896" s="28"/>
    </row>
    <row r="897" ht="16.5" spans="1:4">
      <c r="A897" s="27"/>
      <c r="D897" s="26"/>
    </row>
    <row r="898" ht="16.5" spans="1:4">
      <c r="A898" s="25"/>
      <c r="D898" s="28"/>
    </row>
    <row r="899" ht="16.5" spans="1:4">
      <c r="A899" s="27"/>
      <c r="D899" s="26"/>
    </row>
    <row r="900" ht="16.5" spans="1:4">
      <c r="A900" s="25"/>
      <c r="D900" s="28"/>
    </row>
    <row r="901" ht="16.5" spans="1:4">
      <c r="A901" s="27"/>
      <c r="D901" s="26"/>
    </row>
    <row r="902" ht="16.5" spans="1:4">
      <c r="A902" s="25"/>
      <c r="D902" s="28"/>
    </row>
    <row r="903" ht="16.5" spans="1:4">
      <c r="A903" s="27"/>
      <c r="D903" s="26"/>
    </row>
    <row r="904" ht="16.5" spans="1:4">
      <c r="A904" s="25"/>
      <c r="D904" s="28"/>
    </row>
    <row r="905" ht="16.5" spans="1:4">
      <c r="A905" s="27"/>
      <c r="D905" s="26"/>
    </row>
    <row r="906" ht="16.5" spans="1:4">
      <c r="A906" s="25"/>
      <c r="D906" s="28"/>
    </row>
    <row r="907" ht="16.5" spans="1:4">
      <c r="A907" s="27"/>
      <c r="D907" s="26"/>
    </row>
    <row r="908" ht="16.5" spans="1:4">
      <c r="A908" s="25"/>
      <c r="D908" s="28"/>
    </row>
    <row r="909" ht="16.5" spans="1:4">
      <c r="A909" s="25"/>
      <c r="D909" s="26"/>
    </row>
    <row r="910" ht="16.5" spans="1:4">
      <c r="A910" s="27"/>
      <c r="D910" s="28"/>
    </row>
    <row r="911" ht="16.5" spans="1:4">
      <c r="A911" s="25"/>
      <c r="D911" s="26"/>
    </row>
    <row r="912" ht="16.5" spans="1:4">
      <c r="A912" s="27"/>
      <c r="D912" s="28"/>
    </row>
    <row r="913" ht="16.5" spans="1:4">
      <c r="A913" s="25"/>
      <c r="D913" s="26"/>
    </row>
    <row r="914" ht="16.5" spans="1:4">
      <c r="A914" s="27"/>
      <c r="D914" s="28"/>
    </row>
    <row r="915" ht="16.5" spans="1:4">
      <c r="A915" s="25"/>
      <c r="D915" s="26"/>
    </row>
    <row r="916" ht="16.5" spans="1:4">
      <c r="A916" s="27"/>
      <c r="D916" s="28"/>
    </row>
    <row r="917" ht="16.5" spans="1:4">
      <c r="A917" s="25"/>
      <c r="D917" s="26"/>
    </row>
    <row r="918" ht="16.5" spans="1:4">
      <c r="A918" s="27"/>
      <c r="D918" s="28"/>
    </row>
    <row r="919" ht="16.5" spans="1:4">
      <c r="A919" s="25"/>
      <c r="D919" s="26"/>
    </row>
    <row r="920" ht="16.5" spans="1:4">
      <c r="A920" s="27"/>
      <c r="D920" s="28"/>
    </row>
    <row r="921" ht="16.5" spans="1:4">
      <c r="A921" s="25"/>
      <c r="D921" s="26"/>
    </row>
    <row r="922" ht="16.5" spans="1:4">
      <c r="A922" s="25"/>
      <c r="D922" s="28"/>
    </row>
    <row r="923" ht="16.5" spans="1:4">
      <c r="A923" s="27"/>
      <c r="D923" s="26"/>
    </row>
    <row r="924" ht="16.5" spans="1:4">
      <c r="A924" s="25"/>
      <c r="D924" s="28"/>
    </row>
    <row r="925" ht="16.5" spans="1:4">
      <c r="A925" s="27"/>
      <c r="D925" s="26"/>
    </row>
    <row r="926" ht="16.5" spans="1:4">
      <c r="A926" s="25"/>
      <c r="D926" s="28"/>
    </row>
    <row r="927" ht="16.5" spans="1:4">
      <c r="A927" s="27"/>
      <c r="D927" s="26"/>
    </row>
    <row r="928" ht="16.5" spans="1:4">
      <c r="A928" s="25"/>
      <c r="D928" s="28"/>
    </row>
    <row r="929" ht="16.5" spans="1:4">
      <c r="A929" s="27"/>
      <c r="D929" s="26"/>
    </row>
    <row r="930" ht="16.5" spans="1:4">
      <c r="A930" s="25"/>
      <c r="D930" s="28"/>
    </row>
    <row r="931" ht="16.5" spans="1:4">
      <c r="A931" s="27"/>
      <c r="D931" s="26"/>
    </row>
    <row r="932" ht="16.5" spans="1:4">
      <c r="A932" s="25"/>
      <c r="D932" s="28"/>
    </row>
    <row r="933" ht="16.5" spans="1:4">
      <c r="A933" s="27"/>
      <c r="D933" s="26"/>
    </row>
    <row r="934" ht="16.5" spans="1:4">
      <c r="A934" s="25"/>
      <c r="D934" s="28"/>
    </row>
    <row r="935" ht="16.5" spans="1:4">
      <c r="A935" s="25"/>
      <c r="D935" s="26"/>
    </row>
    <row r="936" ht="16.5" spans="1:4">
      <c r="A936" s="27"/>
      <c r="D936" s="28"/>
    </row>
    <row r="937" ht="16.5" spans="1:4">
      <c r="A937" s="25"/>
      <c r="D937" s="26"/>
    </row>
    <row r="938" ht="16.5" spans="1:4">
      <c r="A938" s="27"/>
      <c r="D938" s="28"/>
    </row>
    <row r="939" ht="16.5" spans="1:4">
      <c r="A939" s="25"/>
      <c r="D939" s="26"/>
    </row>
    <row r="940" ht="16.5" spans="1:4">
      <c r="A940" s="27"/>
      <c r="D940" s="28"/>
    </row>
    <row r="941" ht="16.5" spans="1:4">
      <c r="A941" s="25"/>
      <c r="D941" s="26"/>
    </row>
    <row r="942" ht="16.5" spans="1:4">
      <c r="A942" s="27"/>
      <c r="D942" s="28"/>
    </row>
    <row r="943" ht="16.5" spans="1:4">
      <c r="A943" s="25"/>
      <c r="D943" s="26"/>
    </row>
    <row r="944" ht="16.5" spans="1:4">
      <c r="A944" s="27"/>
      <c r="D944" s="28"/>
    </row>
    <row r="945" ht="16.5" spans="1:4">
      <c r="A945" s="25"/>
      <c r="D945" s="26"/>
    </row>
    <row r="946" ht="16.5" spans="1:4">
      <c r="A946" s="27"/>
      <c r="D946" s="28"/>
    </row>
    <row r="947" ht="16.5" spans="1:4">
      <c r="A947" s="25"/>
      <c r="D947" s="26"/>
    </row>
    <row r="948" ht="16.5" spans="1:4">
      <c r="A948" s="25"/>
      <c r="D948" s="28"/>
    </row>
    <row r="949" ht="16.5" spans="1:4">
      <c r="A949" s="27"/>
      <c r="D949" s="26"/>
    </row>
    <row r="950" ht="16.5" spans="1:4">
      <c r="A950" s="25"/>
      <c r="D950" s="28"/>
    </row>
    <row r="951" ht="16.5" spans="1:4">
      <c r="A951" s="27"/>
      <c r="D951" s="26"/>
    </row>
    <row r="952" ht="16.5" spans="1:4">
      <c r="A952" s="25"/>
      <c r="D952" s="28"/>
    </row>
    <row r="953" ht="16.5" spans="1:4">
      <c r="A953" s="27"/>
      <c r="D953" s="26"/>
    </row>
    <row r="954" ht="16.5" spans="1:4">
      <c r="A954" s="25"/>
      <c r="D954" s="28"/>
    </row>
    <row r="955" ht="16.5" spans="1:4">
      <c r="A955" s="27"/>
      <c r="D955" s="26"/>
    </row>
    <row r="956" ht="16.5" spans="1:4">
      <c r="A956" s="25"/>
      <c r="D956" s="28"/>
    </row>
    <row r="957" ht="16.5" spans="1:4">
      <c r="A957" s="27"/>
      <c r="D957" s="26"/>
    </row>
    <row r="958" ht="16.5" spans="1:4">
      <c r="A958" s="25"/>
      <c r="D958" s="28"/>
    </row>
    <row r="959" ht="16.5" spans="1:4">
      <c r="A959" s="27"/>
      <c r="D959" s="26"/>
    </row>
    <row r="960" ht="16.5" spans="1:4">
      <c r="A960" s="25"/>
      <c r="D960" s="28"/>
    </row>
    <row r="961" ht="16.5" spans="1:4">
      <c r="A961" s="25"/>
      <c r="D961" s="26"/>
    </row>
    <row r="962" ht="16.5" spans="1:4">
      <c r="A962" s="27"/>
      <c r="D962" s="28"/>
    </row>
    <row r="963" ht="16.5" spans="1:4">
      <c r="A963" s="25"/>
      <c r="D963" s="26"/>
    </row>
    <row r="964" ht="16.5" spans="1:4">
      <c r="A964" s="27"/>
      <c r="D964" s="28"/>
    </row>
    <row r="965" ht="16.5" spans="1:4">
      <c r="A965" s="25"/>
      <c r="D965" s="26"/>
    </row>
    <row r="966" ht="16.5" spans="1:4">
      <c r="A966" s="27"/>
      <c r="D966" s="28"/>
    </row>
    <row r="967" ht="16.5" spans="1:4">
      <c r="A967" s="25"/>
      <c r="D967" s="26"/>
    </row>
    <row r="968" ht="16.5" spans="1:4">
      <c r="A968" s="27"/>
      <c r="D968" s="28"/>
    </row>
    <row r="969" ht="16.5" spans="1:4">
      <c r="A969" s="25"/>
      <c r="D969" s="26"/>
    </row>
    <row r="970" ht="16.5" spans="1:4">
      <c r="A970" s="27"/>
      <c r="D970" s="28"/>
    </row>
    <row r="971" ht="16.5" spans="1:4">
      <c r="A971" s="25"/>
      <c r="D971" s="26"/>
    </row>
    <row r="972" ht="16.5" spans="1:4">
      <c r="A972" s="27"/>
      <c r="D972" s="28"/>
    </row>
    <row r="973" ht="16.5" spans="1:4">
      <c r="A973" s="25"/>
      <c r="D973" s="26"/>
    </row>
    <row r="974" ht="16.5" spans="1:4">
      <c r="A974" s="25"/>
      <c r="D974" s="28"/>
    </row>
    <row r="975" ht="16.5" spans="1:4">
      <c r="A975" s="27"/>
      <c r="D975" s="26"/>
    </row>
    <row r="976" ht="16.5" spans="1:4">
      <c r="A976" s="25"/>
      <c r="D976" s="28"/>
    </row>
    <row r="977" ht="16.5" spans="1:4">
      <c r="A977" s="27"/>
      <c r="D977" s="26"/>
    </row>
    <row r="978" ht="16.5" spans="1:4">
      <c r="A978" s="25"/>
      <c r="D978" s="28"/>
    </row>
    <row r="979" ht="16.5" spans="1:4">
      <c r="A979" s="27"/>
      <c r="D979" s="26"/>
    </row>
    <row r="980" ht="16.5" spans="1:4">
      <c r="A980" s="25"/>
      <c r="D980" s="28"/>
    </row>
    <row r="981" ht="16.5" spans="1:4">
      <c r="A981" s="27"/>
      <c r="D981" s="26"/>
    </row>
    <row r="982" ht="16.5" spans="1:4">
      <c r="A982" s="25"/>
      <c r="D982" s="28"/>
    </row>
    <row r="983" ht="16.5" spans="1:4">
      <c r="A983" s="27"/>
      <c r="D983" s="26"/>
    </row>
    <row r="984" ht="16.5" spans="1:4">
      <c r="A984" s="25"/>
      <c r="D984" s="28"/>
    </row>
    <row r="985" ht="16.5" spans="1:4">
      <c r="A985" s="27"/>
      <c r="D985" s="26"/>
    </row>
    <row r="986" ht="16.5" spans="1:4">
      <c r="A986" s="25"/>
      <c r="D986" s="28"/>
    </row>
    <row r="987" ht="16.5" spans="1:4">
      <c r="A987" s="25"/>
      <c r="D987" s="26"/>
    </row>
    <row r="988" ht="16.5" spans="1:4">
      <c r="A988" s="27"/>
      <c r="D988" s="28"/>
    </row>
    <row r="989" ht="16.5" spans="1:4">
      <c r="A989" s="25"/>
      <c r="D989" s="26"/>
    </row>
    <row r="990" ht="16.5" spans="1:4">
      <c r="A990" s="27"/>
      <c r="D990" s="28"/>
    </row>
    <row r="991" ht="16.5" spans="1:4">
      <c r="A991" s="25"/>
      <c r="D991" s="26"/>
    </row>
    <row r="992" ht="16.5" spans="1:4">
      <c r="A992" s="27"/>
      <c r="D992" s="28"/>
    </row>
    <row r="993" ht="16.5" spans="1:4">
      <c r="A993" s="25"/>
      <c r="D993" s="26"/>
    </row>
    <row r="994" ht="16.5" spans="1:4">
      <c r="A994" s="27"/>
      <c r="D994" s="28"/>
    </row>
    <row r="995" ht="16.5" spans="1:4">
      <c r="A995" s="25"/>
      <c r="D995" s="26"/>
    </row>
    <row r="996" ht="16.5" spans="1:4">
      <c r="A996" s="27"/>
      <c r="D996" s="28"/>
    </row>
    <row r="997" ht="16.5" spans="1:4">
      <c r="A997" s="25"/>
      <c r="D997" s="26"/>
    </row>
    <row r="998" ht="16.5" spans="1:4">
      <c r="A998" s="27"/>
      <c r="D998" s="28"/>
    </row>
    <row r="999" ht="16.5" spans="1:4">
      <c r="A999" s="25"/>
      <c r="D999" s="26"/>
    </row>
    <row r="1000" ht="16.5" spans="1:4">
      <c r="A1000" s="25"/>
      <c r="D1000" s="28"/>
    </row>
    <row r="1001" ht="16.5" spans="1:4">
      <c r="A1001" s="27"/>
      <c r="D1001" s="26"/>
    </row>
    <row r="1002" ht="16.5" spans="1:4">
      <c r="A1002" s="25"/>
      <c r="D1002" s="28"/>
    </row>
    <row r="1003" ht="16.5" spans="1:4">
      <c r="A1003" s="27"/>
      <c r="D1003" s="26"/>
    </row>
    <row r="1004" ht="16.5" spans="1:4">
      <c r="A1004" s="25"/>
      <c r="D1004" s="28"/>
    </row>
    <row r="1005" ht="16.5" spans="1:4">
      <c r="A1005" s="27"/>
      <c r="D1005" s="26"/>
    </row>
    <row r="1006" ht="16.5" spans="1:4">
      <c r="A1006" s="25"/>
      <c r="D1006" s="28"/>
    </row>
    <row r="1007" ht="16.5" spans="1:4">
      <c r="A1007" s="27"/>
      <c r="D1007" s="26"/>
    </row>
    <row r="1008" ht="16.5" spans="1:4">
      <c r="A1008" s="25"/>
      <c r="D1008" s="28"/>
    </row>
    <row r="1009" ht="16.5" spans="1:4">
      <c r="A1009" s="27"/>
      <c r="D1009" s="26"/>
    </row>
    <row r="1010" ht="16.5" spans="1:4">
      <c r="A1010" s="25"/>
      <c r="D1010" s="28"/>
    </row>
    <row r="1011" ht="16.5" spans="1:4">
      <c r="A1011" s="27"/>
      <c r="D1011" s="26"/>
    </row>
    <row r="1012" ht="16.5" spans="1:4">
      <c r="A1012" s="25"/>
      <c r="D1012" s="28"/>
    </row>
    <row r="1013" ht="16.5" spans="1:4">
      <c r="A1013" s="25"/>
      <c r="D1013" s="26"/>
    </row>
    <row r="1014" ht="16.5" spans="1:4">
      <c r="A1014" s="27"/>
      <c r="D1014" s="28"/>
    </row>
    <row r="1015" ht="16.5" spans="1:4">
      <c r="A1015" s="25"/>
      <c r="D1015" s="26"/>
    </row>
    <row r="1016" ht="16.5" spans="1:4">
      <c r="A1016" s="27"/>
      <c r="D1016" s="28"/>
    </row>
    <row r="1017" ht="16.5" spans="1:4">
      <c r="A1017" s="25"/>
      <c r="D1017" s="26"/>
    </row>
    <row r="1018" ht="16.5" spans="1:4">
      <c r="A1018" s="27"/>
      <c r="D1018" s="28"/>
    </row>
    <row r="1019" ht="16.5" spans="1:4">
      <c r="A1019" s="25"/>
      <c r="D1019" s="26"/>
    </row>
    <row r="1020" ht="16.5" spans="1:4">
      <c r="A1020" s="27"/>
      <c r="D1020" s="28"/>
    </row>
    <row r="1021" ht="16.5" spans="1:4">
      <c r="A1021" s="25"/>
      <c r="D1021" s="26"/>
    </row>
    <row r="1022" ht="16.5" spans="1:4">
      <c r="A1022" s="27"/>
      <c r="D1022" s="28"/>
    </row>
    <row r="1023" ht="16.5" spans="1:4">
      <c r="A1023" s="25"/>
      <c r="D1023" s="26"/>
    </row>
    <row r="1024" ht="16.5" spans="1:4">
      <c r="A1024" s="27"/>
      <c r="D1024" s="28"/>
    </row>
    <row r="1025" ht="16.5" spans="1:4">
      <c r="A1025" s="25"/>
      <c r="D1025" s="26"/>
    </row>
    <row r="1026" ht="16.5" spans="1:4">
      <c r="A1026" s="25"/>
      <c r="D1026" s="28"/>
    </row>
    <row r="1027" ht="16.5" spans="1:4">
      <c r="A1027" s="27"/>
      <c r="D1027" s="26"/>
    </row>
    <row r="1028" ht="16.5" spans="1:4">
      <c r="A1028" s="25"/>
      <c r="D1028" s="28"/>
    </row>
    <row r="1029" ht="16.5" spans="1:4">
      <c r="A1029" s="27"/>
      <c r="D1029" s="26"/>
    </row>
    <row r="1030" ht="16.5" spans="1:4">
      <c r="A1030" s="25"/>
      <c r="D1030" s="28"/>
    </row>
    <row r="1031" ht="16.5" spans="1:4">
      <c r="A1031" s="27"/>
      <c r="D1031" s="26"/>
    </row>
    <row r="1032" ht="16.5" spans="1:4">
      <c r="A1032" s="25"/>
      <c r="D1032" s="28"/>
    </row>
    <row r="1033" ht="16.5" spans="1:4">
      <c r="A1033" s="27"/>
      <c r="D1033" s="26"/>
    </row>
    <row r="1034" ht="16.5" spans="1:4">
      <c r="A1034" s="25"/>
      <c r="D1034" s="28"/>
    </row>
    <row r="1035" ht="16.5" spans="1:4">
      <c r="A1035" s="27"/>
      <c r="D1035" s="26"/>
    </row>
    <row r="1036" ht="16.5" spans="1:4">
      <c r="A1036" s="25"/>
      <c r="D1036" s="28"/>
    </row>
    <row r="1037" ht="16.5" spans="1:4">
      <c r="A1037" s="27"/>
      <c r="D1037" s="26"/>
    </row>
    <row r="1038" ht="16.5" spans="1:4">
      <c r="A1038" s="25"/>
      <c r="D1038" s="28"/>
    </row>
    <row r="1039" ht="16.5" spans="1:4">
      <c r="A1039" s="25"/>
      <c r="D1039" s="26"/>
    </row>
    <row r="1040" ht="16.5" spans="1:4">
      <c r="A1040" s="27"/>
      <c r="D1040" s="28"/>
    </row>
    <row r="1041" ht="16.5" spans="1:4">
      <c r="A1041" s="25"/>
      <c r="D1041" s="26"/>
    </row>
    <row r="1042" ht="16.5" spans="1:4">
      <c r="A1042" s="27"/>
      <c r="D1042" s="28"/>
    </row>
    <row r="1043" ht="16.5" spans="1:4">
      <c r="A1043" s="25"/>
      <c r="D1043" s="26"/>
    </row>
    <row r="1044" ht="16.5" spans="1:4">
      <c r="A1044" s="27"/>
      <c r="D1044" s="28"/>
    </row>
    <row r="1045" ht="16.5" spans="1:4">
      <c r="A1045" s="25"/>
      <c r="D1045" s="26"/>
    </row>
    <row r="1046" ht="16.5" spans="1:4">
      <c r="A1046" s="27"/>
      <c r="D1046" s="28"/>
    </row>
    <row r="1047" ht="16.5" spans="1:4">
      <c r="A1047" s="25"/>
      <c r="D1047" s="26"/>
    </row>
    <row r="1048" ht="16.5" spans="1:4">
      <c r="A1048" s="27"/>
      <c r="D1048" s="28"/>
    </row>
    <row r="1049" ht="16.5" spans="1:4">
      <c r="A1049" s="25"/>
      <c r="D1049" s="26"/>
    </row>
    <row r="1050" ht="16.5" spans="1:4">
      <c r="A1050" s="27"/>
      <c r="D1050" s="28"/>
    </row>
    <row r="1051" ht="16.5" spans="1:4">
      <c r="A1051" s="25"/>
      <c r="D1051" s="26"/>
    </row>
    <row r="1052" ht="16.5" spans="1:4">
      <c r="A1052" s="25"/>
      <c r="D1052" s="28"/>
    </row>
    <row r="1053" ht="16.5" spans="1:4">
      <c r="A1053" s="27"/>
      <c r="D1053" s="26"/>
    </row>
    <row r="1054" ht="16.5" spans="1:4">
      <c r="A1054" s="25"/>
      <c r="D1054" s="28"/>
    </row>
    <row r="1055" ht="16.5" spans="1:4">
      <c r="A1055" s="27"/>
      <c r="D1055" s="26"/>
    </row>
    <row r="1056" ht="16.5" spans="1:4">
      <c r="A1056" s="25"/>
      <c r="D1056" s="28"/>
    </row>
    <row r="1057" ht="16.5" spans="1:4">
      <c r="A1057" s="27"/>
      <c r="D1057" s="26"/>
    </row>
    <row r="1058" ht="16.5" spans="1:4">
      <c r="A1058" s="25"/>
      <c r="D1058" s="28"/>
    </row>
    <row r="1059" ht="16.5" spans="1:4">
      <c r="A1059" s="27"/>
      <c r="D1059" s="26"/>
    </row>
    <row r="1060" ht="16.5" spans="1:4">
      <c r="A1060" s="25"/>
      <c r="D1060" s="28"/>
    </row>
    <row r="1061" ht="16.5" spans="1:4">
      <c r="A1061" s="27"/>
      <c r="D1061" s="26"/>
    </row>
    <row r="1062" ht="16.5" spans="1:4">
      <c r="A1062" s="25"/>
      <c r="D1062" s="28"/>
    </row>
    <row r="1063" ht="16.5" spans="1:4">
      <c r="A1063" s="27"/>
      <c r="D1063" s="26"/>
    </row>
    <row r="1064" ht="16.5" spans="1:4">
      <c r="A1064" s="25"/>
      <c r="D1064" s="28"/>
    </row>
    <row r="1065" ht="16.5" spans="1:4">
      <c r="A1065" s="25"/>
      <c r="D1065" s="26"/>
    </row>
    <row r="1066" ht="16.5" spans="1:4">
      <c r="A1066" s="27"/>
      <c r="D1066" s="28"/>
    </row>
    <row r="1067" ht="16.5" spans="1:4">
      <c r="A1067" s="25"/>
      <c r="D1067" s="26"/>
    </row>
    <row r="1068" ht="16.5" spans="1:4">
      <c r="A1068" s="27"/>
      <c r="D1068" s="28"/>
    </row>
    <row r="1069" ht="16.5" spans="1:4">
      <c r="A1069" s="25"/>
      <c r="D1069" s="26"/>
    </row>
    <row r="1070" ht="16.5" spans="1:4">
      <c r="A1070" s="27"/>
      <c r="D1070" s="28"/>
    </row>
    <row r="1071" ht="16.5" spans="1:4">
      <c r="A1071" s="25"/>
      <c r="D1071" s="26"/>
    </row>
    <row r="1072" ht="16.5" spans="1:4">
      <c r="A1072" s="27"/>
      <c r="D1072" s="28"/>
    </row>
    <row r="1073" ht="16.5" spans="1:4">
      <c r="A1073" s="25"/>
      <c r="D1073" s="26"/>
    </row>
    <row r="1074" ht="16.5" spans="1:4">
      <c r="A1074" s="27"/>
      <c r="D1074" s="28"/>
    </row>
    <row r="1075" ht="16.5" spans="1:4">
      <c r="A1075" s="25"/>
      <c r="D1075" s="26"/>
    </row>
    <row r="1076" ht="16.5" spans="1:4">
      <c r="A1076" s="27"/>
      <c r="D1076" s="28"/>
    </row>
    <row r="1077" ht="16.5" spans="1:4">
      <c r="A1077" s="25"/>
      <c r="D1077" s="26"/>
    </row>
    <row r="1078" ht="16.5" spans="1:4">
      <c r="A1078" s="25"/>
      <c r="D1078" s="28"/>
    </row>
    <row r="1079" ht="16.5" spans="1:4">
      <c r="A1079" s="27"/>
      <c r="D1079" s="26"/>
    </row>
    <row r="1080" ht="16.5" spans="1:4">
      <c r="A1080" s="25"/>
      <c r="D1080" s="28"/>
    </row>
    <row r="1081" ht="16.5" spans="1:4">
      <c r="A1081" s="27"/>
      <c r="D1081" s="26"/>
    </row>
    <row r="1082" ht="16.5" spans="1:4">
      <c r="A1082" s="25"/>
      <c r="D1082" s="28"/>
    </row>
    <row r="1083" ht="16.5" spans="1:4">
      <c r="A1083" s="27"/>
      <c r="D1083" s="26"/>
    </row>
    <row r="1084" ht="16.5" spans="1:4">
      <c r="A1084" s="25"/>
      <c r="D1084" s="28"/>
    </row>
    <row r="1085" ht="16.5" spans="1:4">
      <c r="A1085" s="27"/>
      <c r="D1085" s="26"/>
    </row>
    <row r="1086" ht="16.5" spans="1:4">
      <c r="A1086" s="25"/>
      <c r="D1086" s="28"/>
    </row>
    <row r="1087" ht="16.5" spans="1:4">
      <c r="A1087" s="27"/>
      <c r="D1087" s="26"/>
    </row>
    <row r="1088" ht="16.5" spans="1:4">
      <c r="A1088" s="25"/>
      <c r="D1088" s="28"/>
    </row>
    <row r="1089" ht="16.5" spans="1:4">
      <c r="A1089" s="27"/>
      <c r="D1089" s="26"/>
    </row>
    <row r="1090" ht="16.5" spans="1:4">
      <c r="A1090" s="25"/>
      <c r="D1090" s="28"/>
    </row>
    <row r="1091" ht="16.5" spans="1:4">
      <c r="A1091" s="25"/>
      <c r="D1091" s="26"/>
    </row>
    <row r="1092" ht="16.5" spans="1:4">
      <c r="A1092" s="27"/>
      <c r="D1092" s="28"/>
    </row>
    <row r="1093" ht="16.5" spans="1:4">
      <c r="A1093" s="25"/>
      <c r="D1093" s="26"/>
    </row>
    <row r="1094" ht="16.5" spans="1:4">
      <c r="A1094" s="27"/>
      <c r="D1094" s="28"/>
    </row>
    <row r="1095" ht="16.5" spans="1:4">
      <c r="A1095" s="25"/>
      <c r="D1095" s="26"/>
    </row>
    <row r="1096" ht="16.5" spans="1:4">
      <c r="A1096" s="27"/>
      <c r="D1096" s="28"/>
    </row>
    <row r="1097" ht="16.5" spans="1:4">
      <c r="A1097" s="25"/>
      <c r="D1097" s="26"/>
    </row>
    <row r="1098" ht="16.5" spans="1:4">
      <c r="A1098" s="27"/>
      <c r="D1098" s="28"/>
    </row>
    <row r="1099" ht="16.5" spans="1:4">
      <c r="A1099" s="25"/>
      <c r="D1099" s="26"/>
    </row>
    <row r="1100" ht="16.5" spans="1:4">
      <c r="A1100" s="27"/>
      <c r="D1100" s="28"/>
    </row>
    <row r="1101" ht="16.5" spans="1:4">
      <c r="A1101" s="25"/>
      <c r="D1101" s="26"/>
    </row>
    <row r="1102" ht="16.5" spans="1:4">
      <c r="A1102" s="27"/>
      <c r="D1102" s="28"/>
    </row>
    <row r="1103" ht="16.5" spans="1:4">
      <c r="A1103" s="25"/>
      <c r="D1103" s="26"/>
    </row>
    <row r="1104" ht="16.5" spans="1:4">
      <c r="A1104" s="25"/>
      <c r="D1104" s="28"/>
    </row>
    <row r="1105" ht="16.5" spans="1:4">
      <c r="A1105" s="27"/>
      <c r="D1105" s="26"/>
    </row>
    <row r="1106" ht="16.5" spans="1:4">
      <c r="A1106" s="25"/>
      <c r="D1106" s="28"/>
    </row>
    <row r="1107" ht="16.5" spans="1:4">
      <c r="A1107" s="27"/>
      <c r="D1107" s="26"/>
    </row>
    <row r="1108" ht="16.5" spans="1:4">
      <c r="A1108" s="25"/>
      <c r="D1108" s="28"/>
    </row>
    <row r="1109" ht="16.5" spans="1:4">
      <c r="A1109" s="27"/>
      <c r="D1109" s="26"/>
    </row>
    <row r="1110" ht="16.5" spans="1:4">
      <c r="A1110" s="25"/>
      <c r="D1110" s="28"/>
    </row>
    <row r="1111" ht="16.5" spans="1:4">
      <c r="A1111" s="27"/>
      <c r="D1111" s="26"/>
    </row>
    <row r="1112" ht="16.5" spans="1:4">
      <c r="A1112" s="25"/>
      <c r="D1112" s="28"/>
    </row>
    <row r="1113" ht="16.5" spans="1:4">
      <c r="A1113" s="27"/>
      <c r="D1113" s="26"/>
    </row>
    <row r="1114" ht="16.5" spans="1:4">
      <c r="A1114" s="25"/>
      <c r="D1114" s="28"/>
    </row>
    <row r="1115" ht="16.5" spans="1:4">
      <c r="A1115" s="27"/>
      <c r="D1115" s="26"/>
    </row>
    <row r="1116" ht="16.5" spans="1:4">
      <c r="A1116" s="25"/>
      <c r="D1116" s="28"/>
    </row>
    <row r="1117" ht="16.5" spans="1:4">
      <c r="A1117" s="25"/>
      <c r="D1117" s="26"/>
    </row>
    <row r="1118" ht="16.5" spans="1:4">
      <c r="A1118" s="27"/>
      <c r="D1118" s="28"/>
    </row>
    <row r="1119" ht="16.5" spans="1:4">
      <c r="A1119" s="25"/>
      <c r="D1119" s="26"/>
    </row>
    <row r="1120" ht="16.5" spans="1:4">
      <c r="A1120" s="27"/>
      <c r="D1120" s="28"/>
    </row>
    <row r="1121" ht="16.5" spans="1:4">
      <c r="A1121" s="25"/>
      <c r="D1121" s="26"/>
    </row>
    <row r="1122" ht="16.5" spans="1:4">
      <c r="A1122" s="27"/>
      <c r="D1122" s="28"/>
    </row>
    <row r="1123" ht="16.5" spans="1:4">
      <c r="A1123" s="25"/>
      <c r="D1123" s="26"/>
    </row>
    <row r="1124" ht="16.5" spans="1:4">
      <c r="A1124" s="27"/>
      <c r="D1124" s="28"/>
    </row>
    <row r="1125" ht="16.5" spans="1:4">
      <c r="A1125" s="25"/>
      <c r="D1125" s="26"/>
    </row>
    <row r="1126" ht="16.5" spans="1:4">
      <c r="A1126" s="27"/>
      <c r="D1126" s="28"/>
    </row>
    <row r="1127" ht="16.5" spans="1:4">
      <c r="A1127" s="25"/>
      <c r="D1127" s="26"/>
    </row>
    <row r="1128" ht="16.5" spans="1:4">
      <c r="A1128" s="27"/>
      <c r="D1128" s="28"/>
    </row>
    <row r="1129" ht="16.5" spans="1:4">
      <c r="A1129" s="25"/>
      <c r="D1129" s="26"/>
    </row>
    <row r="1130" ht="16.5" spans="1:4">
      <c r="A1130" s="25"/>
      <c r="D1130" s="28"/>
    </row>
    <row r="1131" ht="16.5" spans="1:4">
      <c r="A1131" s="27"/>
      <c r="D1131" s="26"/>
    </row>
    <row r="1132" ht="16.5" spans="1:4">
      <c r="A1132" s="25"/>
      <c r="D1132" s="28"/>
    </row>
    <row r="1133" ht="16.5" spans="1:4">
      <c r="A1133" s="27"/>
      <c r="D1133" s="26"/>
    </row>
    <row r="1134" ht="16.5" spans="1:4">
      <c r="A1134" s="25"/>
      <c r="D1134" s="28"/>
    </row>
    <row r="1135" ht="16.5" spans="1:4">
      <c r="A1135" s="27"/>
      <c r="D1135" s="26"/>
    </row>
    <row r="1136" ht="16.5" spans="1:4">
      <c r="A1136" s="25"/>
      <c r="D1136" s="28"/>
    </row>
    <row r="1137" ht="16.5" spans="1:4">
      <c r="A1137" s="27"/>
      <c r="D1137" s="26"/>
    </row>
    <row r="1138" ht="16.5" spans="1:4">
      <c r="A1138" s="25"/>
      <c r="D1138" s="28"/>
    </row>
    <row r="1139" ht="16.5" spans="1:4">
      <c r="A1139" s="27"/>
      <c r="D1139" s="26"/>
    </row>
    <row r="1140" ht="16.5" spans="1:4">
      <c r="A1140" s="25"/>
      <c r="D1140" s="28"/>
    </row>
    <row r="1141" ht="16.5" spans="1:4">
      <c r="A1141" s="27"/>
      <c r="D1141" s="26"/>
    </row>
    <row r="1142" ht="16.5" spans="1:4">
      <c r="A1142" s="25"/>
      <c r="D1142" s="28"/>
    </row>
    <row r="1143" ht="16.5" spans="1:4">
      <c r="A1143" s="25"/>
      <c r="D1143" s="26"/>
    </row>
    <row r="1144" ht="16.5" spans="1:4">
      <c r="A1144" s="27"/>
      <c r="D1144" s="28"/>
    </row>
    <row r="1145" ht="16.5" spans="1:4">
      <c r="A1145" s="25"/>
      <c r="D1145" s="26"/>
    </row>
    <row r="1146" ht="16.5" spans="1:4">
      <c r="A1146" s="27"/>
      <c r="D1146" s="28"/>
    </row>
    <row r="1147" ht="16.5" spans="1:4">
      <c r="A1147" s="25"/>
      <c r="D1147" s="26"/>
    </row>
    <row r="1148" ht="16.5" spans="1:4">
      <c r="A1148" s="27"/>
      <c r="D1148" s="28"/>
    </row>
    <row r="1149" ht="16.5" spans="1:4">
      <c r="A1149" s="25"/>
      <c r="D1149" s="26"/>
    </row>
    <row r="1150" ht="16.5" spans="1:4">
      <c r="A1150" s="27"/>
      <c r="D1150" s="28"/>
    </row>
    <row r="1151" ht="16.5" spans="1:4">
      <c r="A1151" s="25"/>
      <c r="D1151" s="26"/>
    </row>
    <row r="1152" ht="16.5" spans="1:4">
      <c r="A1152" s="27"/>
      <c r="D1152" s="28"/>
    </row>
    <row r="1153" ht="16.5" spans="1:4">
      <c r="A1153" s="25"/>
      <c r="D1153" s="26"/>
    </row>
    <row r="1154" ht="16.5" spans="1:4">
      <c r="A1154" s="27"/>
      <c r="D1154" s="28"/>
    </row>
    <row r="1155" ht="16.5" spans="1:4">
      <c r="A1155" s="25"/>
      <c r="D1155" s="26"/>
    </row>
    <row r="1156" ht="16.5" spans="1:4">
      <c r="A1156" s="25"/>
      <c r="D1156" s="28"/>
    </row>
    <row r="1157" ht="16.5" spans="1:4">
      <c r="A1157" s="27"/>
      <c r="D1157" s="26"/>
    </row>
    <row r="1158" ht="16.5" spans="1:4">
      <c r="A1158" s="25"/>
      <c r="D1158" s="28"/>
    </row>
    <row r="1159" ht="16.5" spans="1:4">
      <c r="A1159" s="27"/>
      <c r="D1159" s="26"/>
    </row>
    <row r="1160" ht="16.5" spans="1:4">
      <c r="A1160" s="25"/>
      <c r="D1160" s="28"/>
    </row>
    <row r="1161" ht="16.5" spans="1:4">
      <c r="A1161" s="27"/>
      <c r="D1161" s="26"/>
    </row>
    <row r="1162" ht="16.5" spans="1:4">
      <c r="A1162" s="25"/>
      <c r="D1162" s="28"/>
    </row>
    <row r="1163" ht="16.5" spans="1:4">
      <c r="A1163" s="27"/>
      <c r="D1163" s="26"/>
    </row>
    <row r="1164" ht="16.5" spans="1:4">
      <c r="A1164" s="25"/>
      <c r="D1164" s="28"/>
    </row>
    <row r="1165" ht="16.5" spans="1:4">
      <c r="A1165" s="27"/>
      <c r="D1165" s="26"/>
    </row>
    <row r="1166" ht="16.5" spans="1:4">
      <c r="A1166" s="25"/>
      <c r="D1166" s="28"/>
    </row>
    <row r="1167" ht="16.5" spans="1:4">
      <c r="A1167" s="27"/>
      <c r="D1167" s="26"/>
    </row>
    <row r="1168" ht="16.5" spans="1:4">
      <c r="A1168" s="25"/>
      <c r="D1168" s="28"/>
    </row>
    <row r="1169" ht="16.5" spans="1:4">
      <c r="A1169" s="25"/>
      <c r="D1169" s="26"/>
    </row>
    <row r="1170" ht="16.5" spans="1:4">
      <c r="A1170" s="27"/>
      <c r="D1170" s="28"/>
    </row>
    <row r="1171" ht="16.5" spans="1:4">
      <c r="A1171" s="25"/>
      <c r="D1171" s="26"/>
    </row>
    <row r="1172" ht="16.5" spans="1:4">
      <c r="A1172" s="27"/>
      <c r="D1172" s="28"/>
    </row>
    <row r="1173" ht="16.5" spans="1:4">
      <c r="A1173" s="25"/>
      <c r="D1173" s="26"/>
    </row>
    <row r="1174" ht="16.5" spans="1:4">
      <c r="A1174" s="27"/>
      <c r="D1174" s="28"/>
    </row>
    <row r="1175" ht="16.5" spans="1:4">
      <c r="A1175" s="25"/>
      <c r="D1175" s="26"/>
    </row>
    <row r="1176" ht="16.5" spans="1:4">
      <c r="A1176" s="27"/>
      <c r="D1176" s="28"/>
    </row>
    <row r="1177" ht="16.5" spans="1:4">
      <c r="A1177" s="25"/>
      <c r="D1177" s="26"/>
    </row>
    <row r="1178" ht="16.5" spans="1:4">
      <c r="A1178" s="27"/>
      <c r="D1178" s="28"/>
    </row>
    <row r="1179" ht="16.5" spans="1:4">
      <c r="A1179" s="25"/>
      <c r="D1179" s="26"/>
    </row>
    <row r="1180" ht="16.5" spans="1:4">
      <c r="A1180" s="27"/>
      <c r="D1180" s="28"/>
    </row>
    <row r="1181" ht="16.5" spans="1:4">
      <c r="A1181" s="25"/>
      <c r="D1181" s="26"/>
    </row>
    <row r="1182" ht="16.5" spans="1:4">
      <c r="A1182" s="25"/>
      <c r="D1182" s="28"/>
    </row>
    <row r="1183" ht="16.5" spans="1:4">
      <c r="A1183" s="27"/>
      <c r="D1183" s="26"/>
    </row>
    <row r="1184" ht="16.5" spans="1:4">
      <c r="A1184" s="25"/>
      <c r="D1184" s="28"/>
    </row>
    <row r="1185" ht="16.5" spans="1:4">
      <c r="A1185" s="27"/>
      <c r="D1185" s="26"/>
    </row>
    <row r="1186" ht="16.5" spans="1:4">
      <c r="A1186" s="25"/>
      <c r="D1186" s="28"/>
    </row>
    <row r="1187" ht="16.5" spans="1:4">
      <c r="A1187" s="27"/>
      <c r="D1187" s="26"/>
    </row>
    <row r="1188" ht="16.5" spans="1:4">
      <c r="A1188" s="25"/>
      <c r="D1188" s="28"/>
    </row>
    <row r="1189" ht="16.5" spans="1:4">
      <c r="A1189" s="27"/>
      <c r="D1189" s="26"/>
    </row>
    <row r="1190" ht="16.5" spans="1:4">
      <c r="A1190" s="25"/>
      <c r="D1190" s="28"/>
    </row>
    <row r="1191" ht="16.5" spans="1:4">
      <c r="A1191" s="27"/>
      <c r="D1191" s="26"/>
    </row>
    <row r="1192" ht="16.5" spans="1:4">
      <c r="A1192" s="25"/>
      <c r="D1192" s="28"/>
    </row>
    <row r="1193" ht="16.5" spans="1:4">
      <c r="A1193" s="27"/>
      <c r="D1193" s="26"/>
    </row>
    <row r="1194" ht="16.5" spans="1:4">
      <c r="A1194" s="25"/>
      <c r="D1194" s="28"/>
    </row>
    <row r="1195" ht="16.5" spans="1:4">
      <c r="A1195" s="25"/>
      <c r="D1195" s="26"/>
    </row>
    <row r="1196" ht="16.5" spans="1:4">
      <c r="A1196" s="27"/>
      <c r="D1196" s="28"/>
    </row>
    <row r="1197" ht="16.5" spans="1:4">
      <c r="A1197" s="25"/>
      <c r="D1197" s="26"/>
    </row>
    <row r="1198" ht="16.5" spans="1:4">
      <c r="A1198" s="27"/>
      <c r="D1198" s="28"/>
    </row>
    <row r="1199" ht="16.5" spans="1:4">
      <c r="A1199" s="25"/>
      <c r="D1199" s="26"/>
    </row>
    <row r="1200" ht="16.5" spans="1:4">
      <c r="A1200" s="27"/>
      <c r="D1200" s="28"/>
    </row>
    <row r="1201" ht="16.5" spans="1:4">
      <c r="A1201" s="25"/>
      <c r="D1201" s="26"/>
    </row>
    <row r="1202" ht="16.5" spans="1:4">
      <c r="A1202" s="27"/>
      <c r="D1202" s="28"/>
    </row>
    <row r="1203" ht="16.5" spans="1:4">
      <c r="A1203" s="25"/>
      <c r="D1203" s="26"/>
    </row>
    <row r="1204" ht="16.5" spans="1:4">
      <c r="A1204" s="27"/>
      <c r="D1204" s="28"/>
    </row>
    <row r="1205" ht="16.5" spans="1:4">
      <c r="A1205" s="25"/>
      <c r="D1205" s="26"/>
    </row>
    <row r="1206" ht="16.5" spans="1:4">
      <c r="A1206" s="27"/>
      <c r="D1206" s="28"/>
    </row>
    <row r="1207" ht="16.5" spans="1:4">
      <c r="A1207" s="25"/>
      <c r="D1207" s="26"/>
    </row>
    <row r="1208" ht="16.5" spans="1:4">
      <c r="A1208" s="25"/>
      <c r="D1208" s="28"/>
    </row>
    <row r="1209" ht="16.5" spans="1:4">
      <c r="A1209" s="27"/>
      <c r="D1209" s="26"/>
    </row>
    <row r="1210" ht="16.5" spans="1:4">
      <c r="A1210" s="25"/>
      <c r="D1210" s="28"/>
    </row>
    <row r="1211" ht="16.5" spans="1:4">
      <c r="A1211" s="27"/>
      <c r="D1211" s="26"/>
    </row>
    <row r="1212" ht="16.5" spans="1:4">
      <c r="A1212" s="25"/>
      <c r="D1212" s="28"/>
    </row>
    <row r="1213" ht="16.5" spans="1:4">
      <c r="A1213" s="27"/>
      <c r="D1213" s="26"/>
    </row>
    <row r="1214" ht="16.5" spans="1:4">
      <c r="A1214" s="25"/>
      <c r="D1214" s="28"/>
    </row>
    <row r="1215" ht="16.5" spans="1:4">
      <c r="A1215" s="27"/>
      <c r="D1215" s="26"/>
    </row>
    <row r="1216" ht="16.5" spans="1:4">
      <c r="A1216" s="25"/>
      <c r="D1216" s="28"/>
    </row>
    <row r="1217" ht="16.5" spans="1:4">
      <c r="A1217" s="27"/>
      <c r="D1217" s="26"/>
    </row>
    <row r="1218" ht="16.5" spans="1:4">
      <c r="A1218" s="25"/>
      <c r="D1218" s="28"/>
    </row>
    <row r="1219" ht="16.5" spans="1:4">
      <c r="A1219" s="27"/>
      <c r="D1219" s="26"/>
    </row>
    <row r="1220" ht="16.5" spans="1:4">
      <c r="A1220" s="25"/>
      <c r="D1220" s="28"/>
    </row>
    <row r="1221" ht="16.5" spans="1:4">
      <c r="A1221" s="25"/>
      <c r="D1221" s="26"/>
    </row>
    <row r="1222" ht="16.5" spans="1:4">
      <c r="A1222" s="27"/>
      <c r="D1222" s="28"/>
    </row>
    <row r="1223" ht="16.5" spans="1:4">
      <c r="A1223" s="25"/>
      <c r="D1223" s="26"/>
    </row>
    <row r="1224" ht="16.5" spans="1:4">
      <c r="A1224" s="27"/>
      <c r="D1224" s="28"/>
    </row>
    <row r="1225" ht="16.5" spans="1:4">
      <c r="A1225" s="25"/>
      <c r="D1225" s="26"/>
    </row>
    <row r="1226" ht="16.5" spans="1:4">
      <c r="A1226" s="27"/>
      <c r="D1226" s="28"/>
    </row>
    <row r="1227" ht="16.5" spans="1:4">
      <c r="A1227" s="25"/>
      <c r="D1227" s="26"/>
    </row>
    <row r="1228" ht="16.5" spans="1:4">
      <c r="A1228" s="27"/>
      <c r="D1228" s="28"/>
    </row>
    <row r="1229" ht="16.5" spans="1:4">
      <c r="A1229" s="25"/>
      <c r="D1229" s="26"/>
    </row>
    <row r="1230" ht="16.5" spans="1:4">
      <c r="A1230" s="27"/>
      <c r="D1230" s="28"/>
    </row>
    <row r="1231" ht="16.5" spans="1:4">
      <c r="A1231" s="25"/>
      <c r="D1231" s="26"/>
    </row>
    <row r="1232" ht="16.5" spans="1:4">
      <c r="A1232" s="27"/>
      <c r="D1232" s="28"/>
    </row>
    <row r="1233" ht="16.5" spans="1:4">
      <c r="A1233" s="25"/>
      <c r="D1233" s="26"/>
    </row>
    <row r="1234" ht="16.5" spans="1:4">
      <c r="A1234" s="25"/>
      <c r="D1234" s="28"/>
    </row>
    <row r="1235" ht="16.5" spans="1:4">
      <c r="A1235" s="27"/>
      <c r="D1235" s="26"/>
    </row>
    <row r="1236" ht="16.5" spans="1:4">
      <c r="A1236" s="25"/>
      <c r="D1236" s="28"/>
    </row>
    <row r="1237" ht="16.5" spans="1:4">
      <c r="A1237" s="27"/>
      <c r="D1237" s="26"/>
    </row>
    <row r="1238" ht="16.5" spans="1:4">
      <c r="A1238" s="25"/>
      <c r="D1238" s="28"/>
    </row>
    <row r="1239" ht="16.5" spans="1:4">
      <c r="A1239" s="27"/>
      <c r="D1239" s="26"/>
    </row>
    <row r="1240" ht="16.5" spans="1:4">
      <c r="A1240" s="25"/>
      <c r="D1240" s="28"/>
    </row>
    <row r="1241" ht="16.5" spans="1:4">
      <c r="A1241" s="27"/>
      <c r="D1241" s="26"/>
    </row>
    <row r="1242" ht="16.5" spans="1:4">
      <c r="A1242" s="25"/>
      <c r="D1242" s="28"/>
    </row>
    <row r="1243" ht="16.5" spans="1:4">
      <c r="A1243" s="27"/>
      <c r="D1243" s="26"/>
    </row>
    <row r="1244" ht="16.5" spans="1:4">
      <c r="A1244" s="25"/>
      <c r="D1244" s="28"/>
    </row>
    <row r="1245" ht="16.5" spans="1:4">
      <c r="A1245" s="27"/>
      <c r="D1245" s="26"/>
    </row>
    <row r="1246" ht="16.5" spans="1:4">
      <c r="A1246" s="25"/>
      <c r="D1246" s="28"/>
    </row>
    <row r="1247" ht="16.5" spans="1:4">
      <c r="A1247" s="25"/>
      <c r="D1247" s="26"/>
    </row>
    <row r="1248" ht="16.5" spans="1:4">
      <c r="A1248" s="27"/>
      <c r="D1248" s="28"/>
    </row>
    <row r="1249" ht="16.5" spans="1:4">
      <c r="A1249" s="25"/>
      <c r="D1249" s="26"/>
    </row>
    <row r="1250" ht="16.5" spans="1:4">
      <c r="A1250" s="27"/>
      <c r="D1250" s="28"/>
    </row>
    <row r="1251" ht="16.5" spans="1:4">
      <c r="A1251" s="25"/>
      <c r="D1251" s="26"/>
    </row>
    <row r="1252" ht="16.5" spans="1:4">
      <c r="A1252" s="27"/>
      <c r="D1252" s="28"/>
    </row>
    <row r="1253" ht="16.5" spans="1:4">
      <c r="A1253" s="25"/>
      <c r="D1253" s="26"/>
    </row>
    <row r="1254" ht="16.5" spans="1:4">
      <c r="A1254" s="27"/>
      <c r="D1254" s="28"/>
    </row>
    <row r="1255" ht="16.5" spans="1:4">
      <c r="A1255" s="25"/>
      <c r="D1255" s="26"/>
    </row>
    <row r="1256" ht="16.5" spans="1:4">
      <c r="A1256" s="27"/>
      <c r="D1256" s="28"/>
    </row>
    <row r="1257" ht="16.5" spans="1:4">
      <c r="A1257" s="25"/>
      <c r="D1257" s="26"/>
    </row>
    <row r="1258" ht="16.5" spans="1:4">
      <c r="A1258" s="27"/>
      <c r="D1258" s="28"/>
    </row>
    <row r="1259" ht="16.5" spans="1:4">
      <c r="A1259" s="25"/>
      <c r="D1259" s="26"/>
    </row>
    <row r="1260" ht="16.5" spans="1:4">
      <c r="A1260" s="25"/>
      <c r="D1260" s="28"/>
    </row>
    <row r="1261" ht="16.5" spans="1:4">
      <c r="A1261" s="27"/>
      <c r="D1261" s="26"/>
    </row>
    <row r="1262" ht="16.5" spans="1:4">
      <c r="A1262" s="25"/>
      <c r="D1262" s="28"/>
    </row>
    <row r="1263" ht="16.5" spans="1:4">
      <c r="A1263" s="27"/>
      <c r="D1263" s="26"/>
    </row>
    <row r="1264" ht="16.5" spans="1:4">
      <c r="A1264" s="25"/>
      <c r="D1264" s="28"/>
    </row>
    <row r="1265" ht="16.5" spans="1:4">
      <c r="A1265" s="27"/>
      <c r="D1265" s="26"/>
    </row>
    <row r="1266" ht="16.5" spans="1:4">
      <c r="A1266" s="25"/>
      <c r="D1266" s="28"/>
    </row>
    <row r="1267" ht="16.5" spans="1:4">
      <c r="A1267" s="27"/>
      <c r="D1267" s="26"/>
    </row>
    <row r="1268" ht="16.5" spans="1:4">
      <c r="A1268" s="25"/>
      <c r="D1268" s="28"/>
    </row>
    <row r="1269" ht="16.5" spans="1:4">
      <c r="A1269" s="27"/>
      <c r="D1269" s="26"/>
    </row>
    <row r="1270" ht="16.5" spans="1:4">
      <c r="A1270" s="25"/>
      <c r="D1270" s="28"/>
    </row>
    <row r="1271" ht="16.5" spans="1:4">
      <c r="A1271" s="27"/>
      <c r="D1271" s="26"/>
    </row>
    <row r="1272" ht="16.5" spans="1:4">
      <c r="A1272" s="25"/>
      <c r="D1272" s="28"/>
    </row>
    <row r="1273" ht="16.5" spans="1:4">
      <c r="A1273" s="25"/>
      <c r="D1273" s="26"/>
    </row>
    <row r="1274" ht="16.5" spans="1:4">
      <c r="A1274" s="27"/>
      <c r="D1274" s="28"/>
    </row>
    <row r="1275" ht="16.5" spans="1:4">
      <c r="A1275" s="25"/>
      <c r="D1275" s="26"/>
    </row>
    <row r="1276" ht="16.5" spans="1:4">
      <c r="A1276" s="27"/>
      <c r="D1276" s="28"/>
    </row>
    <row r="1277" ht="16.5" spans="1:4">
      <c r="A1277" s="25"/>
      <c r="D1277" s="26"/>
    </row>
    <row r="1278" ht="16.5" spans="1:4">
      <c r="A1278" s="27"/>
      <c r="D1278" s="28"/>
    </row>
    <row r="1279" ht="16.5" spans="1:4">
      <c r="A1279" s="25"/>
      <c r="D1279" s="26"/>
    </row>
    <row r="1280" ht="16.5" spans="1:4">
      <c r="A1280" s="27"/>
      <c r="D1280" s="28"/>
    </row>
    <row r="1281" ht="16.5" spans="1:4">
      <c r="A1281" s="25"/>
      <c r="D1281" s="26"/>
    </row>
    <row r="1282" ht="16.5" spans="1:4">
      <c r="A1282" s="27"/>
      <c r="D1282" s="28"/>
    </row>
    <row r="1283" ht="16.5" spans="1:4">
      <c r="A1283" s="25"/>
      <c r="D1283" s="26"/>
    </row>
    <row r="1284" ht="16.5" spans="1:4">
      <c r="A1284" s="27"/>
      <c r="D1284" s="28"/>
    </row>
    <row r="1285" ht="16.5" spans="1:4">
      <c r="A1285" s="25"/>
      <c r="D1285" s="26"/>
    </row>
    <row r="1286" ht="16.5" spans="1:4">
      <c r="A1286" s="25"/>
      <c r="D1286" s="28"/>
    </row>
    <row r="1287" ht="16.5" spans="1:4">
      <c r="A1287" s="27"/>
      <c r="D1287" s="26"/>
    </row>
    <row r="1288" ht="16.5" spans="1:4">
      <c r="A1288" s="25"/>
      <c r="D1288" s="28"/>
    </row>
    <row r="1289" ht="16.5" spans="1:4">
      <c r="A1289" s="27"/>
      <c r="D1289" s="26"/>
    </row>
    <row r="1290" ht="16.5" spans="1:4">
      <c r="A1290" s="25"/>
      <c r="D1290" s="28"/>
    </row>
    <row r="1291" ht="16.5" spans="1:4">
      <c r="A1291" s="27"/>
      <c r="D1291" s="26"/>
    </row>
    <row r="1292" ht="16.5" spans="1:4">
      <c r="A1292" s="25"/>
      <c r="D1292" s="28"/>
    </row>
    <row r="1293" ht="16.5" spans="1:4">
      <c r="A1293" s="27"/>
      <c r="D1293" s="26"/>
    </row>
    <row r="1294" ht="16.5" spans="1:4">
      <c r="A1294" s="25"/>
      <c r="D1294" s="28"/>
    </row>
    <row r="1295" ht="16.5" spans="1:4">
      <c r="A1295" s="27"/>
      <c r="D1295" s="26"/>
    </row>
    <row r="1296" ht="16.5" spans="1:4">
      <c r="A1296" s="25"/>
      <c r="D1296" s="28"/>
    </row>
    <row r="1297" ht="16.5" spans="1:4">
      <c r="A1297" s="27"/>
      <c r="D1297" s="26"/>
    </row>
    <row r="1298" ht="16.5" spans="1:4">
      <c r="A1298" s="25"/>
      <c r="D1298" s="28"/>
    </row>
    <row r="1299" ht="16.5" spans="1:4">
      <c r="A1299" s="25"/>
      <c r="D1299" s="26"/>
    </row>
    <row r="1300" ht="16.5" spans="1:4">
      <c r="A1300" s="27"/>
      <c r="D1300" s="28"/>
    </row>
    <row r="1301" ht="16.5" spans="1:4">
      <c r="A1301" s="25"/>
      <c r="D1301" s="26"/>
    </row>
    <row r="1302" ht="16.5" spans="1:4">
      <c r="A1302" s="27"/>
      <c r="D1302" s="28"/>
    </row>
    <row r="1303" ht="16.5" spans="1:4">
      <c r="A1303" s="25"/>
      <c r="D1303" s="26"/>
    </row>
    <row r="1304" ht="16.5" spans="1:4">
      <c r="A1304" s="27"/>
      <c r="D1304" s="28"/>
    </row>
    <row r="1305" ht="16.5" spans="1:4">
      <c r="A1305" s="25"/>
      <c r="D1305" s="26"/>
    </row>
    <row r="1306" ht="16.5" spans="1:4">
      <c r="A1306" s="27"/>
      <c r="D1306" s="28"/>
    </row>
    <row r="1307" ht="16.5" spans="1:4">
      <c r="A1307" s="25"/>
      <c r="D1307" s="26"/>
    </row>
    <row r="1308" ht="16.5" spans="1:4">
      <c r="A1308" s="27"/>
      <c r="D1308" s="28"/>
    </row>
    <row r="1309" ht="16.5" spans="1:4">
      <c r="A1309" s="25"/>
      <c r="D1309" s="26"/>
    </row>
    <row r="1310" ht="16.5" spans="1:4">
      <c r="A1310" s="27"/>
      <c r="D1310" s="28"/>
    </row>
    <row r="1311" ht="16.5" spans="1:4">
      <c r="A1311" s="25"/>
      <c r="D1311" s="26"/>
    </row>
    <row r="1312" ht="16.5" spans="1:4">
      <c r="A1312" s="25"/>
      <c r="D1312" s="28"/>
    </row>
    <row r="1313" ht="16.5" spans="1:4">
      <c r="A1313" s="27"/>
      <c r="D1313" s="26"/>
    </row>
    <row r="1314" ht="16.5" spans="1:4">
      <c r="A1314" s="25"/>
      <c r="D1314" s="28"/>
    </row>
    <row r="1315" ht="16.5" spans="1:4">
      <c r="A1315" s="27"/>
      <c r="D1315" s="26"/>
    </row>
    <row r="1316" ht="16.5" spans="1:4">
      <c r="A1316" s="25"/>
      <c r="D1316" s="28"/>
    </row>
    <row r="1317" ht="16.5" spans="1:4">
      <c r="A1317" s="27"/>
      <c r="D1317" s="26"/>
    </row>
    <row r="1318" ht="16.5" spans="1:4">
      <c r="A1318" s="25"/>
      <c r="D1318" s="28"/>
    </row>
    <row r="1319" ht="16.5" spans="1:4">
      <c r="A1319" s="27"/>
      <c r="D1319" s="26"/>
    </row>
    <row r="1320" ht="16.5" spans="1:4">
      <c r="A1320" s="25"/>
      <c r="D1320" s="28"/>
    </row>
    <row r="1321" ht="16.5" spans="1:4">
      <c r="A1321" s="27"/>
      <c r="D1321" s="26"/>
    </row>
    <row r="1322" ht="16.5" spans="1:4">
      <c r="A1322" s="25"/>
      <c r="D1322" s="28"/>
    </row>
    <row r="1323" ht="16.5" spans="1:4">
      <c r="A1323" s="27"/>
      <c r="D1323" s="26"/>
    </row>
    <row r="1324" ht="16.5" spans="1:4">
      <c r="A1324" s="25"/>
      <c r="D1324" s="28"/>
    </row>
    <row r="1325" ht="16.5" spans="1:4">
      <c r="A1325" s="25"/>
      <c r="D1325" s="26"/>
    </row>
    <row r="1326" ht="16.5" spans="1:4">
      <c r="A1326" s="27"/>
      <c r="D1326" s="28"/>
    </row>
    <row r="1327" ht="16.5" spans="1:4">
      <c r="A1327" s="25"/>
      <c r="D1327" s="26"/>
    </row>
    <row r="1328" ht="16.5" spans="1:4">
      <c r="A1328" s="27"/>
      <c r="D1328" s="28"/>
    </row>
    <row r="1329" ht="16.5" spans="1:4">
      <c r="A1329" s="25"/>
      <c r="D1329" s="26"/>
    </row>
    <row r="1330" ht="16.5" spans="1:4">
      <c r="A1330" s="27"/>
      <c r="D1330" s="28"/>
    </row>
    <row r="1331" ht="16.5" spans="1:4">
      <c r="A1331" s="25"/>
      <c r="D1331" s="26"/>
    </row>
    <row r="1332" ht="16.5" spans="1:4">
      <c r="A1332" s="27"/>
      <c r="D1332" s="28"/>
    </row>
    <row r="1333" ht="16.5" spans="1:4">
      <c r="A1333" s="25"/>
      <c r="D1333" s="26"/>
    </row>
    <row r="1334" ht="16.5" spans="1:4">
      <c r="A1334" s="27"/>
      <c r="D1334" s="28"/>
    </row>
    <row r="1335" ht="16.5" spans="1:4">
      <c r="A1335" s="25"/>
      <c r="D1335" s="26"/>
    </row>
    <row r="1336" ht="16.5" spans="1:4">
      <c r="A1336" s="27"/>
      <c r="D1336" s="28"/>
    </row>
    <row r="1337" ht="16.5" spans="1:4">
      <c r="A1337" s="25"/>
      <c r="D1337" s="26"/>
    </row>
    <row r="1338" ht="16.5" spans="1:4">
      <c r="A1338" s="25"/>
      <c r="D1338" s="28"/>
    </row>
    <row r="1339" ht="16.5" spans="1:4">
      <c r="A1339" s="27"/>
      <c r="D1339" s="26"/>
    </row>
    <row r="1340" ht="16.5" spans="1:4">
      <c r="A1340" s="25"/>
      <c r="D1340" s="28"/>
    </row>
    <row r="1341" ht="16.5" spans="1:4">
      <c r="A1341" s="27"/>
      <c r="D1341" s="26"/>
    </row>
    <row r="1342" ht="16.5" spans="1:4">
      <c r="A1342" s="25"/>
      <c r="D1342" s="28"/>
    </row>
    <row r="1343" ht="16.5" spans="1:4">
      <c r="A1343" s="27"/>
      <c r="D1343" s="26"/>
    </row>
    <row r="1344" ht="16.5" spans="1:4">
      <c r="A1344" s="25"/>
      <c r="D1344" s="28"/>
    </row>
    <row r="1345" ht="16.5" spans="1:4">
      <c r="A1345" s="27"/>
      <c r="D1345" s="26"/>
    </row>
    <row r="1346" ht="16.5" spans="1:4">
      <c r="A1346" s="25"/>
      <c r="D1346" s="28"/>
    </row>
    <row r="1347" ht="16.5" spans="1:4">
      <c r="A1347" s="27"/>
      <c r="D1347" s="26"/>
    </row>
    <row r="1348" ht="16.5" spans="1:4">
      <c r="A1348" s="25"/>
      <c r="D1348" s="28"/>
    </row>
    <row r="1349" ht="16.5" spans="1:4">
      <c r="A1349" s="27"/>
      <c r="D1349" s="26"/>
    </row>
    <row r="1350" ht="16.5" spans="1:4">
      <c r="A1350" s="25"/>
      <c r="D1350" s="28"/>
    </row>
    <row r="1351" ht="16.5" spans="1:4">
      <c r="A1351" s="25"/>
      <c r="D1351" s="26"/>
    </row>
    <row r="1352" ht="16.5" spans="1:4">
      <c r="A1352" s="27"/>
      <c r="D1352" s="28"/>
    </row>
    <row r="1353" ht="16.5" spans="1:4">
      <c r="A1353" s="25"/>
      <c r="D1353" s="26"/>
    </row>
    <row r="1354" ht="16.5" spans="1:4">
      <c r="A1354" s="27"/>
      <c r="D1354" s="28"/>
    </row>
    <row r="1355" ht="16.5" spans="1:4">
      <c r="A1355" s="25"/>
      <c r="D1355" s="26"/>
    </row>
    <row r="1356" ht="16.5" spans="1:4">
      <c r="A1356" s="27"/>
      <c r="D1356" s="28"/>
    </row>
    <row r="1357" ht="16.5" spans="1:4">
      <c r="A1357" s="25"/>
      <c r="D1357" s="26"/>
    </row>
    <row r="1358" ht="16.5" spans="1:4">
      <c r="A1358" s="27"/>
      <c r="D1358" s="28"/>
    </row>
    <row r="1359" ht="16.5" spans="1:4">
      <c r="A1359" s="25"/>
      <c r="D1359" s="26"/>
    </row>
    <row r="1360" ht="16.5" spans="1:4">
      <c r="A1360" s="27"/>
      <c r="D1360" s="28"/>
    </row>
    <row r="1361" ht="16.5" spans="1:4">
      <c r="A1361" s="25"/>
      <c r="D1361" s="26"/>
    </row>
    <row r="1362" ht="16.5" spans="1:4">
      <c r="A1362" s="27"/>
      <c r="D1362" s="28"/>
    </row>
    <row r="1363" ht="16.5" spans="1:4">
      <c r="A1363" s="25"/>
      <c r="D1363" s="26"/>
    </row>
    <row r="1364" ht="16.5" spans="1:4">
      <c r="A1364" s="25"/>
      <c r="D1364" s="28"/>
    </row>
    <row r="1365" ht="16.5" spans="1:4">
      <c r="A1365" s="27"/>
      <c r="D1365" s="26"/>
    </row>
    <row r="1366" ht="16.5" spans="1:4">
      <c r="A1366" s="25"/>
      <c r="D1366" s="28"/>
    </row>
    <row r="1367" ht="16.5" spans="1:4">
      <c r="A1367" s="27"/>
      <c r="D1367" s="26"/>
    </row>
    <row r="1368" ht="16.5" spans="1:4">
      <c r="A1368" s="25"/>
      <c r="D1368" s="28"/>
    </row>
    <row r="1369" ht="16.5" spans="1:4">
      <c r="A1369" s="27"/>
      <c r="D1369" s="26"/>
    </row>
    <row r="1370" ht="16.5" spans="1:4">
      <c r="A1370" s="25"/>
      <c r="D1370" s="28"/>
    </row>
    <row r="1371" ht="16.5" spans="1:4">
      <c r="A1371" s="27"/>
      <c r="D1371" s="26"/>
    </row>
    <row r="1372" ht="16.5" spans="1:4">
      <c r="A1372" s="25"/>
      <c r="D1372" s="28"/>
    </row>
    <row r="1373" ht="16.5" spans="1:4">
      <c r="A1373" s="27"/>
      <c r="D1373" s="26"/>
    </row>
    <row r="1374" ht="16.5" spans="1:4">
      <c r="A1374" s="25"/>
      <c r="D1374" s="28"/>
    </row>
    <row r="1375" ht="16.5" spans="1:4">
      <c r="A1375" s="27"/>
      <c r="D1375" s="26"/>
    </row>
    <row r="1376" ht="16.5" spans="1:4">
      <c r="A1376" s="25"/>
      <c r="D1376" s="28"/>
    </row>
    <row r="1377" ht="16.5" spans="1:4">
      <c r="A1377" s="25"/>
      <c r="D1377" s="26"/>
    </row>
    <row r="1378" ht="16.5" spans="1:4">
      <c r="A1378" s="27"/>
      <c r="D1378" s="28"/>
    </row>
    <row r="1379" ht="16.5" spans="1:4">
      <c r="A1379" s="25"/>
      <c r="D1379" s="26"/>
    </row>
    <row r="1380" ht="16.5" spans="1:4">
      <c r="A1380" s="27"/>
      <c r="D1380" s="28"/>
    </row>
    <row r="1381" ht="16.5" spans="1:4">
      <c r="A1381" s="25"/>
      <c r="D1381" s="26"/>
    </row>
    <row r="1382" ht="16.5" spans="1:4">
      <c r="A1382" s="27"/>
      <c r="D1382" s="28"/>
    </row>
    <row r="1383" ht="16.5" spans="1:4">
      <c r="A1383" s="25"/>
      <c r="D1383" s="26"/>
    </row>
    <row r="1384" ht="16.5" spans="1:4">
      <c r="A1384" s="27"/>
      <c r="D1384" s="28"/>
    </row>
    <row r="1385" ht="16.5" spans="1:4">
      <c r="A1385" s="25"/>
      <c r="D1385" s="26"/>
    </row>
    <row r="1386" ht="16.5" spans="1:4">
      <c r="A1386" s="27"/>
      <c r="D1386" s="28"/>
    </row>
    <row r="1387" ht="16.5" spans="1:4">
      <c r="A1387" s="25"/>
      <c r="D1387" s="26"/>
    </row>
    <row r="1388" ht="16.5" spans="1:4">
      <c r="A1388" s="27"/>
      <c r="D1388" s="28"/>
    </row>
    <row r="1389" ht="16.5" spans="1:4">
      <c r="A1389" s="25"/>
      <c r="D1389" s="26"/>
    </row>
    <row r="1390" ht="16.5" spans="1:4">
      <c r="A1390" s="25"/>
      <c r="D1390" s="28"/>
    </row>
    <row r="1391" ht="16.5" spans="1:4">
      <c r="A1391" s="27"/>
      <c r="D1391" s="26"/>
    </row>
    <row r="1392" ht="16.5" spans="1:4">
      <c r="A1392" s="25"/>
      <c r="D1392" s="28"/>
    </row>
    <row r="1393" ht="16.5" spans="1:4">
      <c r="A1393" s="27"/>
      <c r="D1393" s="26"/>
    </row>
    <row r="1394" ht="16.5" spans="1:4">
      <c r="A1394" s="25"/>
      <c r="D1394" s="28"/>
    </row>
    <row r="1395" ht="16.5" spans="1:4">
      <c r="A1395" s="27"/>
      <c r="D1395" s="26"/>
    </row>
    <row r="1396" ht="16.5" spans="1:4">
      <c r="A1396" s="25"/>
      <c r="D1396" s="28"/>
    </row>
    <row r="1397" ht="16.5" spans="1:4">
      <c r="A1397" s="27"/>
      <c r="D1397" s="26"/>
    </row>
    <row r="1398" ht="16.5" spans="1:4">
      <c r="A1398" s="25"/>
      <c r="D1398" s="28"/>
    </row>
    <row r="1399" ht="16.5" spans="1:4">
      <c r="A1399" s="27"/>
      <c r="D1399" s="26"/>
    </row>
    <row r="1400" ht="16.5" spans="1:4">
      <c r="A1400" s="25"/>
      <c r="D1400" s="28"/>
    </row>
    <row r="1401" ht="16.5" spans="1:4">
      <c r="A1401" s="27"/>
      <c r="D1401" s="26"/>
    </row>
    <row r="1402" ht="16.5" spans="1:4">
      <c r="A1402" s="25"/>
      <c r="D1402" s="28"/>
    </row>
    <row r="1403" ht="16.5" spans="1:4">
      <c r="A1403" s="25"/>
      <c r="D1403" s="26"/>
    </row>
    <row r="1404" ht="16.5" spans="1:4">
      <c r="A1404" s="27"/>
      <c r="D1404" s="28"/>
    </row>
    <row r="1405" ht="16.5" spans="1:4">
      <c r="A1405" s="25"/>
      <c r="D1405" s="26"/>
    </row>
    <row r="1406" ht="16.5" spans="1:4">
      <c r="A1406" s="27"/>
      <c r="D1406" s="28"/>
    </row>
    <row r="1407" ht="16.5" spans="1:4">
      <c r="A1407" s="25"/>
      <c r="D1407" s="26"/>
    </row>
    <row r="1408" ht="16.5" spans="1:4">
      <c r="A1408" s="27"/>
      <c r="D1408" s="28"/>
    </row>
    <row r="1409" ht="16.5" spans="1:4">
      <c r="A1409" s="25"/>
      <c r="D1409" s="26"/>
    </row>
    <row r="1410" ht="16.5" spans="1:4">
      <c r="A1410" s="27"/>
      <c r="D1410" s="28"/>
    </row>
    <row r="1411" ht="16.5" spans="1:4">
      <c r="A1411" s="25"/>
      <c r="D1411" s="26"/>
    </row>
    <row r="1412" ht="16.5" spans="1:4">
      <c r="A1412" s="27"/>
      <c r="D1412" s="28"/>
    </row>
    <row r="1413" ht="16.5" spans="1:4">
      <c r="A1413" s="25"/>
      <c r="D1413" s="26"/>
    </row>
    <row r="1414" ht="16.5" spans="1:4">
      <c r="A1414" s="27"/>
      <c r="D1414" s="28"/>
    </row>
    <row r="1415" ht="16.5" spans="1:4">
      <c r="A1415" s="25"/>
      <c r="D1415" s="26"/>
    </row>
    <row r="1416" ht="16.5" spans="1:4">
      <c r="A1416" s="25"/>
      <c r="D1416" s="28"/>
    </row>
    <row r="1417" ht="16.5" spans="1:4">
      <c r="A1417" s="27"/>
      <c r="D1417" s="26"/>
    </row>
    <row r="1418" ht="16.5" spans="1:4">
      <c r="A1418" s="25"/>
      <c r="D1418" s="28"/>
    </row>
    <row r="1419" ht="16.5" spans="1:4">
      <c r="A1419" s="27"/>
      <c r="D1419" s="26"/>
    </row>
    <row r="1420" ht="16.5" spans="1:4">
      <c r="A1420" s="25"/>
      <c r="D1420" s="28"/>
    </row>
    <row r="1421" ht="16.5" spans="1:4">
      <c r="A1421" s="27"/>
      <c r="D1421" s="26"/>
    </row>
    <row r="1422" ht="16.5" spans="1:4">
      <c r="A1422" s="25"/>
      <c r="D1422" s="28"/>
    </row>
    <row r="1423" ht="16.5" spans="1:4">
      <c r="A1423" s="27"/>
      <c r="D1423" s="26"/>
    </row>
    <row r="1424" ht="16.5" spans="1:4">
      <c r="A1424" s="25"/>
      <c r="D1424" s="28"/>
    </row>
    <row r="1425" ht="16.5" spans="1:4">
      <c r="A1425" s="27"/>
      <c r="D1425" s="26"/>
    </row>
    <row r="1426" ht="16.5" spans="1:4">
      <c r="A1426" s="25"/>
      <c r="D1426" s="28"/>
    </row>
    <row r="1427" ht="16.5" spans="1:4">
      <c r="A1427" s="27"/>
      <c r="D1427" s="26"/>
    </row>
    <row r="1428" ht="16.5" spans="1:4">
      <c r="A1428" s="25"/>
      <c r="D1428" s="28"/>
    </row>
    <row r="1429" ht="16.5" spans="1:4">
      <c r="A1429" s="25"/>
      <c r="D1429" s="26"/>
    </row>
    <row r="1430" ht="16.5" spans="1:4">
      <c r="A1430" s="27"/>
      <c r="D1430" s="28"/>
    </row>
    <row r="1431" ht="16.5" spans="1:4">
      <c r="A1431" s="25"/>
      <c r="D1431" s="26"/>
    </row>
    <row r="1432" ht="16.5" spans="1:4">
      <c r="A1432" s="27"/>
      <c r="D1432" s="28"/>
    </row>
    <row r="1433" ht="16.5" spans="1:4">
      <c r="A1433" s="25"/>
      <c r="D1433" s="26"/>
    </row>
    <row r="1434" ht="16.5" spans="1:4">
      <c r="A1434" s="27"/>
      <c r="D1434" s="28"/>
    </row>
    <row r="1435" ht="16.5" spans="1:4">
      <c r="A1435" s="25"/>
      <c r="D1435" s="26"/>
    </row>
    <row r="1436" ht="16.5" spans="1:4">
      <c r="A1436" s="27"/>
      <c r="D1436" s="28"/>
    </row>
    <row r="1437" ht="16.5" spans="1:4">
      <c r="A1437" s="25"/>
      <c r="D1437" s="26"/>
    </row>
    <row r="1438" ht="16.5" spans="1:4">
      <c r="A1438" s="27"/>
      <c r="D1438" s="28"/>
    </row>
    <row r="1439" ht="16.5" spans="1:4">
      <c r="A1439" s="25"/>
      <c r="D1439" s="26"/>
    </row>
    <row r="1440" ht="16.5" spans="1:4">
      <c r="A1440" s="27"/>
      <c r="D1440" s="28"/>
    </row>
    <row r="1441" ht="16.5" spans="1:4">
      <c r="A1441" s="25"/>
      <c r="D1441" s="26"/>
    </row>
    <row r="1442" ht="16.5" spans="1:4">
      <c r="A1442" s="25"/>
      <c r="D1442" s="28"/>
    </row>
    <row r="1443" ht="16.5" spans="1:4">
      <c r="A1443" s="27"/>
      <c r="D1443" s="26"/>
    </row>
    <row r="1444" ht="16.5" spans="1:4">
      <c r="A1444" s="25"/>
      <c r="D1444" s="28"/>
    </row>
    <row r="1445" ht="16.5" spans="1:4">
      <c r="A1445" s="27"/>
      <c r="D1445" s="26"/>
    </row>
    <row r="1446" ht="16.5" spans="1:4">
      <c r="A1446" s="25"/>
      <c r="D1446" s="28"/>
    </row>
    <row r="1447" ht="16.5" spans="1:4">
      <c r="A1447" s="27"/>
      <c r="D1447" s="26"/>
    </row>
    <row r="1448" ht="16.5" spans="1:4">
      <c r="A1448" s="25"/>
      <c r="D1448" s="28"/>
    </row>
    <row r="1449" ht="16.5" spans="1:4">
      <c r="A1449" s="27"/>
      <c r="D1449" s="26"/>
    </row>
    <row r="1450" ht="16.5" spans="1:4">
      <c r="A1450" s="25"/>
      <c r="D1450" s="28"/>
    </row>
    <row r="1451" ht="16.5" spans="1:4">
      <c r="A1451" s="27"/>
      <c r="D1451" s="26"/>
    </row>
    <row r="1452" ht="16.5" spans="1:4">
      <c r="A1452" s="25"/>
      <c r="D1452" s="28"/>
    </row>
    <row r="1453" ht="16.5" spans="1:4">
      <c r="A1453" s="27"/>
      <c r="D1453" s="26"/>
    </row>
    <row r="1454" ht="16.5" spans="1:4">
      <c r="A1454" s="25"/>
      <c r="D1454" s="28"/>
    </row>
    <row r="1455" ht="16.5" spans="1:4">
      <c r="A1455" s="25"/>
      <c r="D1455" s="26"/>
    </row>
    <row r="1456" ht="16.5" spans="1:4">
      <c r="A1456" s="27"/>
      <c r="D1456" s="28"/>
    </row>
    <row r="1457" ht="16.5" spans="1:4">
      <c r="A1457" s="25"/>
      <c r="D1457" s="26"/>
    </row>
    <row r="1458" ht="16.5" spans="1:4">
      <c r="A1458" s="27"/>
      <c r="D1458" s="28"/>
    </row>
    <row r="1459" ht="16.5" spans="1:4">
      <c r="A1459" s="25"/>
      <c r="D1459" s="26"/>
    </row>
    <row r="1460" ht="16.5" spans="1:4">
      <c r="A1460" s="27"/>
      <c r="D1460" s="28"/>
    </row>
    <row r="1461" ht="16.5" spans="1:4">
      <c r="A1461" s="25"/>
      <c r="D1461" s="26"/>
    </row>
    <row r="1462" ht="16.5" spans="1:4">
      <c r="A1462" s="27"/>
      <c r="D1462" s="28"/>
    </row>
    <row r="1463" ht="16.5" spans="1:4">
      <c r="A1463" s="25"/>
      <c r="D1463" s="26"/>
    </row>
    <row r="1464" ht="16.5" spans="1:4">
      <c r="A1464" s="27"/>
      <c r="D1464" s="28"/>
    </row>
    <row r="1465" ht="16.5" spans="1:4">
      <c r="A1465" s="25"/>
      <c r="D1465" s="26"/>
    </row>
    <row r="1466" ht="16.5" spans="1:4">
      <c r="A1466" s="27"/>
      <c r="D1466" s="28"/>
    </row>
    <row r="1467" ht="16.5" spans="1:4">
      <c r="A1467" s="25"/>
      <c r="D1467" s="26"/>
    </row>
    <row r="1468" ht="16.5" spans="1:4">
      <c r="A1468" s="25"/>
      <c r="D1468" s="28"/>
    </row>
    <row r="1469" ht="16.5" spans="1:4">
      <c r="A1469" s="27"/>
      <c r="D1469" s="26"/>
    </row>
    <row r="1470" ht="16.5" spans="1:4">
      <c r="A1470" s="25"/>
      <c r="D1470" s="28"/>
    </row>
    <row r="1471" ht="16.5" spans="1:4">
      <c r="A1471" s="27"/>
      <c r="D1471" s="26"/>
    </row>
    <row r="1472" ht="16.5" spans="1:4">
      <c r="A1472" s="25"/>
      <c r="D1472" s="28"/>
    </row>
    <row r="1473" ht="16.5" spans="1:4">
      <c r="A1473" s="27"/>
      <c r="D1473" s="26"/>
    </row>
    <row r="1474" ht="16.5" spans="1:4">
      <c r="A1474" s="25"/>
      <c r="D1474" s="28"/>
    </row>
    <row r="1475" ht="16.5" spans="1:4">
      <c r="A1475" s="27"/>
      <c r="D1475" s="26"/>
    </row>
    <row r="1476" ht="16.5" spans="1:4">
      <c r="A1476" s="25"/>
      <c r="D1476" s="28"/>
    </row>
    <row r="1477" ht="16.5" spans="1:4">
      <c r="A1477" s="27"/>
      <c r="D1477" s="26"/>
    </row>
    <row r="1478" ht="16.5" spans="1:4">
      <c r="A1478" s="25"/>
      <c r="D1478" s="28"/>
    </row>
    <row r="1479" ht="16.5" spans="1:4">
      <c r="A1479" s="27"/>
      <c r="D1479" s="26"/>
    </row>
    <row r="1480" ht="16.5" spans="1:4">
      <c r="A1480" s="25"/>
      <c r="D1480" s="28"/>
    </row>
    <row r="1481" ht="16.5" spans="1:4">
      <c r="A1481" s="25"/>
      <c r="D1481" s="26"/>
    </row>
    <row r="1482" ht="16.5" spans="1:4">
      <c r="A1482" s="27"/>
      <c r="D1482" s="28"/>
    </row>
    <row r="1483" ht="16.5" spans="1:4">
      <c r="A1483" s="25"/>
      <c r="D1483" s="26"/>
    </row>
    <row r="1484" ht="16.5" spans="1:4">
      <c r="A1484" s="27"/>
      <c r="D1484" s="28"/>
    </row>
    <row r="1485" ht="16.5" spans="1:4">
      <c r="A1485" s="25"/>
      <c r="D1485" s="26"/>
    </row>
    <row r="1486" ht="16.5" spans="1:4">
      <c r="A1486" s="27"/>
      <c r="D1486" s="28"/>
    </row>
    <row r="1487" ht="16.5" spans="1:4">
      <c r="A1487" s="25"/>
      <c r="D1487" s="26"/>
    </row>
    <row r="1488" ht="16.5" spans="1:4">
      <c r="A1488" s="27"/>
      <c r="D1488" s="28"/>
    </row>
    <row r="1489" ht="16.5" spans="1:4">
      <c r="A1489" s="25"/>
      <c r="D1489" s="26"/>
    </row>
    <row r="1490" ht="16.5" spans="1:4">
      <c r="A1490" s="27"/>
      <c r="D1490" s="28"/>
    </row>
    <row r="1491" ht="16.5" spans="1:4">
      <c r="A1491" s="25"/>
      <c r="D1491" s="26"/>
    </row>
    <row r="1492" ht="16.5" spans="1:4">
      <c r="A1492" s="27"/>
      <c r="D1492" s="28"/>
    </row>
    <row r="1493" ht="16.5" spans="1:4">
      <c r="A1493" s="25"/>
      <c r="D1493" s="26"/>
    </row>
    <row r="1494" ht="16.5" spans="1:4">
      <c r="A1494" s="25"/>
      <c r="D1494" s="28"/>
    </row>
    <row r="1495" ht="16.5" spans="1:4">
      <c r="A1495" s="27"/>
      <c r="D1495" s="26"/>
    </row>
    <row r="1496" ht="16.5" spans="1:4">
      <c r="A1496" s="25"/>
      <c r="D1496" s="28"/>
    </row>
    <row r="1497" ht="16.5" spans="1:4">
      <c r="A1497" s="27"/>
      <c r="D1497" s="26"/>
    </row>
    <row r="1498" ht="16.5" spans="1:4">
      <c r="A1498" s="25"/>
      <c r="D1498" s="28"/>
    </row>
    <row r="1499" ht="16.5" spans="1:4">
      <c r="A1499" s="27"/>
      <c r="D1499" s="26"/>
    </row>
    <row r="1500" ht="16.5" spans="1:4">
      <c r="A1500" s="25"/>
      <c r="D1500" s="28"/>
    </row>
    <row r="1501" ht="16.5" spans="1:4">
      <c r="A1501" s="27"/>
      <c r="D1501" s="26"/>
    </row>
    <row r="1502" ht="16.5" spans="1:4">
      <c r="A1502" s="25"/>
      <c r="D1502" s="28"/>
    </row>
    <row r="1503" ht="16.5" spans="1:4">
      <c r="A1503" s="27"/>
      <c r="D1503" s="26"/>
    </row>
    <row r="1504" ht="16.5" spans="1:4">
      <c r="A1504" s="25"/>
      <c r="D1504" s="28"/>
    </row>
    <row r="1505" ht="16.5" spans="1:4">
      <c r="A1505" s="27"/>
      <c r="D1505" s="26"/>
    </row>
    <row r="1506" ht="16.5" spans="1:4">
      <c r="A1506" s="25"/>
      <c r="D1506" s="28"/>
    </row>
    <row r="1507" ht="16.5" spans="1:4">
      <c r="A1507" s="25"/>
      <c r="D1507" s="26"/>
    </row>
    <row r="1508" ht="16.5" spans="1:4">
      <c r="A1508" s="27"/>
      <c r="D1508" s="28"/>
    </row>
    <row r="1509" ht="16.5" spans="1:4">
      <c r="A1509" s="25"/>
      <c r="D1509" s="26"/>
    </row>
    <row r="1510" ht="16.5" spans="1:4">
      <c r="A1510" s="27"/>
      <c r="D1510" s="28"/>
    </row>
    <row r="1511" ht="16.5" spans="1:4">
      <c r="A1511" s="25"/>
      <c r="D1511" s="26"/>
    </row>
    <row r="1512" ht="16.5" spans="1:4">
      <c r="A1512" s="27"/>
      <c r="D1512" s="28"/>
    </row>
    <row r="1513" ht="16.5" spans="1:4">
      <c r="A1513" s="25"/>
      <c r="D1513" s="26"/>
    </row>
    <row r="1514" ht="16.5" spans="1:4">
      <c r="A1514" s="27"/>
      <c r="D1514" s="28"/>
    </row>
    <row r="1515" ht="16.5" spans="1:4">
      <c r="A1515" s="25"/>
      <c r="D1515" s="26"/>
    </row>
    <row r="1516" ht="16.5" spans="1:4">
      <c r="A1516" s="27"/>
      <c r="D1516" s="28"/>
    </row>
    <row r="1517" ht="16.5" spans="1:4">
      <c r="A1517" s="25"/>
      <c r="D1517" s="26"/>
    </row>
    <row r="1518" ht="16.5" spans="1:4">
      <c r="A1518" s="27"/>
      <c r="D1518" s="28"/>
    </row>
    <row r="1519" ht="16.5" spans="1:4">
      <c r="A1519" s="25"/>
      <c r="D1519" s="26"/>
    </row>
    <row r="1520" ht="16.5" spans="1:4">
      <c r="A1520" s="25"/>
      <c r="D1520" s="28"/>
    </row>
    <row r="1521" ht="16.5" spans="1:4">
      <c r="A1521" s="27"/>
      <c r="D1521" s="26"/>
    </row>
    <row r="1522" ht="16.5" spans="1:4">
      <c r="A1522" s="25"/>
      <c r="D1522" s="28"/>
    </row>
    <row r="1523" ht="16.5" spans="1:4">
      <c r="A1523" s="27"/>
      <c r="D1523" s="26"/>
    </row>
    <row r="1524" ht="16.5" spans="1:4">
      <c r="A1524" s="25"/>
      <c r="D1524" s="28"/>
    </row>
    <row r="1525" ht="16.5" spans="1:4">
      <c r="A1525" s="27"/>
      <c r="D1525" s="26"/>
    </row>
    <row r="1526" ht="16.5" spans="1:4">
      <c r="A1526" s="25"/>
      <c r="D1526" s="28"/>
    </row>
    <row r="1527" ht="16.5" spans="1:4">
      <c r="A1527" s="27"/>
      <c r="D1527" s="26"/>
    </row>
    <row r="1528" ht="16.5" spans="1:4">
      <c r="A1528" s="25"/>
      <c r="D1528" s="28"/>
    </row>
    <row r="1529" ht="16.5" spans="1:4">
      <c r="A1529" s="27"/>
      <c r="D1529" s="26"/>
    </row>
    <row r="1530" ht="16.5" spans="1:4">
      <c r="A1530" s="25"/>
      <c r="D1530" s="28"/>
    </row>
    <row r="1531" ht="16.5" spans="1:4">
      <c r="A1531" s="27"/>
      <c r="D1531" s="26"/>
    </row>
    <row r="1532" ht="16.5" spans="1:4">
      <c r="A1532" s="25"/>
      <c r="D1532" s="28"/>
    </row>
    <row r="1533" ht="16.5" spans="1:4">
      <c r="A1533" s="25"/>
      <c r="D1533" s="26"/>
    </row>
    <row r="1534" ht="16.5" spans="1:4">
      <c r="A1534" s="27"/>
      <c r="D1534" s="28"/>
    </row>
    <row r="1535" ht="16.5" spans="1:4">
      <c r="A1535" s="25"/>
      <c r="D1535" s="26"/>
    </row>
    <row r="1536" ht="16.5" spans="1:4">
      <c r="A1536" s="27"/>
      <c r="D1536" s="28"/>
    </row>
    <row r="1537" ht="16.5" spans="1:4">
      <c r="A1537" s="25"/>
      <c r="D1537" s="26"/>
    </row>
    <row r="1538" ht="16.5" spans="1:4">
      <c r="A1538" s="27"/>
      <c r="D1538" s="28"/>
    </row>
    <row r="1539" ht="16.5" spans="1:4">
      <c r="A1539" s="25"/>
      <c r="D1539" s="26"/>
    </row>
    <row r="1540" ht="16.5" spans="1:4">
      <c r="A1540" s="27"/>
      <c r="D1540" s="28"/>
    </row>
    <row r="1541" ht="16.5" spans="1:4">
      <c r="A1541" s="25"/>
      <c r="D1541" s="26"/>
    </row>
    <row r="1542" ht="16.5" spans="1:4">
      <c r="A1542" s="27"/>
      <c r="D1542" s="28"/>
    </row>
    <row r="1543" ht="16.5" spans="1:4">
      <c r="A1543" s="25"/>
      <c r="D1543" s="26"/>
    </row>
    <row r="1544" ht="16.5" spans="1:4">
      <c r="A1544" s="27"/>
      <c r="D1544" s="28"/>
    </row>
    <row r="1545" ht="16.5" spans="1:4">
      <c r="A1545" s="25"/>
      <c r="D1545" s="26"/>
    </row>
    <row r="1546" ht="16.5" spans="1:4">
      <c r="A1546" s="25"/>
      <c r="D1546" s="28"/>
    </row>
    <row r="1547" ht="16.5" spans="1:4">
      <c r="A1547" s="27"/>
      <c r="D1547" s="26"/>
    </row>
    <row r="1548" ht="16.5" spans="1:4">
      <c r="A1548" s="25"/>
      <c r="D1548" s="28"/>
    </row>
    <row r="1549" ht="16.5" spans="1:4">
      <c r="A1549" s="27"/>
      <c r="D1549" s="26"/>
    </row>
    <row r="1550" ht="16.5" spans="1:4">
      <c r="A1550" s="25"/>
      <c r="D1550" s="28"/>
    </row>
    <row r="1551" ht="16.5" spans="1:4">
      <c r="A1551" s="27"/>
      <c r="D1551" s="26"/>
    </row>
    <row r="1552" ht="16.5" spans="1:4">
      <c r="A1552" s="25"/>
      <c r="D1552" s="28"/>
    </row>
    <row r="1553" ht="16.5" spans="1:4">
      <c r="A1553" s="27"/>
      <c r="D1553" s="26"/>
    </row>
    <row r="1554" ht="16.5" spans="1:4">
      <c r="A1554" s="25"/>
      <c r="D1554" s="28"/>
    </row>
    <row r="1555" ht="16.5" spans="1:4">
      <c r="A1555" s="27"/>
      <c r="D1555" s="26"/>
    </row>
    <row r="1556" ht="16.5" spans="1:4">
      <c r="A1556" s="25"/>
      <c r="D1556" s="28"/>
    </row>
    <row r="1557" ht="16.5" spans="1:4">
      <c r="A1557" s="27"/>
      <c r="D1557" s="26"/>
    </row>
    <row r="1558" ht="16.5" spans="1:4">
      <c r="A1558" s="25"/>
      <c r="D1558" s="28"/>
    </row>
    <row r="1559" ht="16.5" spans="1:4">
      <c r="A1559" s="25"/>
      <c r="D1559" s="26"/>
    </row>
    <row r="1560" ht="16.5" spans="1:4">
      <c r="A1560" s="27"/>
      <c r="D1560" s="28"/>
    </row>
    <row r="1561" ht="16.5" spans="1:4">
      <c r="A1561" s="25"/>
      <c r="D1561" s="26"/>
    </row>
    <row r="1562" ht="16.5" spans="1:4">
      <c r="A1562" s="27"/>
      <c r="D1562" s="28"/>
    </row>
    <row r="1563" ht="16.5" spans="1:4">
      <c r="A1563" s="25"/>
      <c r="D1563" s="26"/>
    </row>
    <row r="1564" ht="16.5" spans="1:4">
      <c r="A1564" s="27"/>
      <c r="D1564" s="28"/>
    </row>
    <row r="1565" ht="16.5" spans="1:4">
      <c r="A1565" s="25"/>
      <c r="D1565" s="26"/>
    </row>
    <row r="1566" ht="16.5" spans="1:4">
      <c r="A1566" s="27"/>
      <c r="D1566" s="28"/>
    </row>
    <row r="1567" ht="16.5" spans="1:4">
      <c r="A1567" s="25"/>
      <c r="D1567" s="26"/>
    </row>
    <row r="1568" ht="16.5" spans="1:4">
      <c r="A1568" s="27"/>
      <c r="D1568" s="28"/>
    </row>
    <row r="1569" ht="16.5" spans="1:4">
      <c r="A1569" s="25"/>
      <c r="D1569" s="26"/>
    </row>
    <row r="1570" ht="16.5" spans="1:4">
      <c r="A1570" s="27"/>
      <c r="D1570" s="28"/>
    </row>
    <row r="1571" ht="16.5" spans="1:4">
      <c r="A1571" s="25"/>
      <c r="D1571" s="26"/>
    </row>
    <row r="1572" ht="16.5" spans="1:4">
      <c r="A1572" s="25"/>
      <c r="D1572" s="28"/>
    </row>
    <row r="1573" ht="16.5" spans="1:4">
      <c r="A1573" s="27"/>
      <c r="D1573" s="26"/>
    </row>
    <row r="1574" ht="16.5" spans="1:4">
      <c r="A1574" s="25"/>
      <c r="D1574" s="28"/>
    </row>
    <row r="1575" ht="16.5" spans="1:4">
      <c r="A1575" s="27"/>
      <c r="D1575" s="26"/>
    </row>
    <row r="1576" ht="16.5" spans="1:4">
      <c r="A1576" s="25"/>
      <c r="D1576" s="28"/>
    </row>
    <row r="1577" ht="16.5" spans="1:4">
      <c r="A1577" s="27"/>
      <c r="D1577" s="26"/>
    </row>
    <row r="1578" ht="16.5" spans="1:4">
      <c r="A1578" s="25"/>
      <c r="D1578" s="28"/>
    </row>
    <row r="1579" ht="16.5" spans="1:4">
      <c r="A1579" s="27"/>
      <c r="D1579" s="26"/>
    </row>
    <row r="1580" ht="16.5" spans="1:4">
      <c r="A1580" s="25"/>
      <c r="D1580" s="28"/>
    </row>
    <row r="1581" ht="16.5" spans="1:4">
      <c r="A1581" s="27"/>
      <c r="D1581" s="26"/>
    </row>
    <row r="1582" ht="16.5" spans="1:4">
      <c r="A1582" s="25"/>
      <c r="D1582" s="28"/>
    </row>
    <row r="1583" ht="16.5" spans="1:4">
      <c r="A1583" s="27"/>
      <c r="D1583" s="26"/>
    </row>
    <row r="1584" ht="16.5" spans="1:4">
      <c r="A1584" s="25"/>
      <c r="D1584" s="28"/>
    </row>
    <row r="1585" ht="16.5" spans="1:4">
      <c r="A1585" s="25"/>
      <c r="D1585" s="26"/>
    </row>
    <row r="1586" ht="16.5" spans="1:4">
      <c r="A1586" s="27"/>
      <c r="D1586" s="28"/>
    </row>
    <row r="1587" ht="16.5" spans="1:4">
      <c r="A1587" s="25"/>
      <c r="D1587" s="26"/>
    </row>
    <row r="1588" ht="16.5" spans="1:4">
      <c r="A1588" s="27"/>
      <c r="D1588" s="28"/>
    </row>
    <row r="1589" ht="16.5" spans="1:4">
      <c r="A1589" s="25"/>
      <c r="D1589" s="26"/>
    </row>
    <row r="1590" ht="16.5" spans="1:4">
      <c r="A1590" s="27"/>
      <c r="D1590" s="28"/>
    </row>
    <row r="1591" ht="16.5" spans="1:4">
      <c r="A1591" s="25"/>
      <c r="D1591" s="26"/>
    </row>
    <row r="1592" ht="16.5" spans="1:4">
      <c r="A1592" s="27"/>
      <c r="D1592" s="28"/>
    </row>
    <row r="1593" ht="16.5" spans="1:4">
      <c r="A1593" s="25"/>
      <c r="D1593" s="26"/>
    </row>
    <row r="1594" ht="16.5" spans="1:4">
      <c r="A1594" s="27"/>
      <c r="D1594" s="28"/>
    </row>
    <row r="1595" ht="16.5" spans="1:4">
      <c r="A1595" s="25"/>
      <c r="D1595" s="26"/>
    </row>
    <row r="1596" ht="16.5" spans="1:4">
      <c r="A1596" s="27"/>
      <c r="D1596" s="28"/>
    </row>
    <row r="1597" ht="16.5" spans="1:4">
      <c r="A1597" s="25"/>
      <c r="D1597" s="26"/>
    </row>
    <row r="1598" ht="16.5" spans="1:4">
      <c r="A1598" s="25"/>
      <c r="D1598" s="28"/>
    </row>
    <row r="1599" ht="16.5" spans="1:4">
      <c r="A1599" s="27"/>
      <c r="D1599" s="26"/>
    </row>
    <row r="1600" ht="16.5" spans="1:4">
      <c r="A1600" s="25"/>
      <c r="D1600" s="28"/>
    </row>
    <row r="1601" ht="16.5" spans="1:4">
      <c r="A1601" s="27"/>
      <c r="D1601" s="26"/>
    </row>
    <row r="1602" ht="16.5" spans="1:4">
      <c r="A1602" s="25"/>
      <c r="D1602" s="28"/>
    </row>
    <row r="1603" ht="16.5" spans="1:4">
      <c r="A1603" s="27"/>
      <c r="D1603" s="26"/>
    </row>
    <row r="1604" ht="16.5" spans="1:4">
      <c r="A1604" s="25"/>
      <c r="D1604" s="28"/>
    </row>
  </sheetData>
  <mergeCells count="18">
    <mergeCell ref="B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Q1:AU1"/>
    <mergeCell ref="AV1:AX1"/>
    <mergeCell ref="AY1:BA1"/>
    <mergeCell ref="A1:A2"/>
  </mergeCells>
  <conditionalFormatting sqref="AU$1:AU$1048576">
    <cfRule type="top10" dxfId="19" priority="5" bottom="1" rank="3"/>
  </conditionalFormatting>
  <conditionalFormatting sqref="AX2:AX372">
    <cfRule type="top10" dxfId="19" priority="3" bottom="1" rank="1"/>
    <cfRule type="top10" dxfId="19" priority="4" bottom="1" rank="3"/>
  </conditionalFormatting>
  <conditionalFormatting sqref="BA2:BA372">
    <cfRule type="top10" dxfId="19" priority="1" bottom="1" rank="1"/>
    <cfRule type="top10" dxfId="19" priority="2" bottom="1" rank="3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93"/>
  <sheetViews>
    <sheetView workbookViewId="0">
      <pane xSplit="10" ySplit="9" topLeftCell="K10" activePane="bottomRight" state="frozen"/>
      <selection/>
      <selection pane="topRight"/>
      <selection pane="bottomLeft"/>
      <selection pane="bottomRight" activeCell="M7" sqref="M7"/>
    </sheetView>
  </sheetViews>
  <sheetFormatPr defaultColWidth="9" defaultRowHeight="13.5"/>
  <cols>
    <col min="1" max="1" width="7.375" customWidth="1"/>
    <col min="2" max="2" width="10.75" customWidth="1"/>
    <col min="3" max="5" width="7.5" customWidth="1"/>
    <col min="6" max="6" width="6.5" customWidth="1"/>
    <col min="7" max="8" width="5.5" customWidth="1"/>
    <col min="9" max="9" width="3.5" customWidth="1"/>
    <col min="10" max="10" width="4.5" customWidth="1"/>
    <col min="11" max="11" width="9.375" customWidth="1"/>
    <col min="12" max="12" width="10.375" customWidth="1"/>
    <col min="13" max="13" width="12" customWidth="1"/>
    <col min="14" max="14" width="7.5" customWidth="1"/>
    <col min="15" max="15" width="10.75" customWidth="1"/>
    <col min="16" max="16" width="10.625" customWidth="1"/>
    <col min="17" max="17" width="10.375" customWidth="1"/>
    <col min="19" max="19" width="11.75" customWidth="1"/>
    <col min="20" max="20" width="9.75" customWidth="1"/>
    <col min="21" max="21" width="5.75" customWidth="1"/>
  </cols>
  <sheetData>
    <row r="1" spans="1:21">
      <c r="A1" s="6" t="s">
        <v>47</v>
      </c>
      <c r="B1" s="6" t="s">
        <v>48</v>
      </c>
      <c r="C1" s="6" t="s">
        <v>19</v>
      </c>
      <c r="D1" s="6" t="s">
        <v>27</v>
      </c>
      <c r="E1" s="6" t="s">
        <v>21</v>
      </c>
      <c r="F1" s="6" t="s">
        <v>28</v>
      </c>
      <c r="G1" s="6" t="s">
        <v>44</v>
      </c>
      <c r="H1" s="6" t="s">
        <v>45</v>
      </c>
      <c r="I1" s="6" t="s">
        <v>49</v>
      </c>
      <c r="J1" s="6" t="s">
        <v>32</v>
      </c>
      <c r="K1" s="6" t="s">
        <v>50</v>
      </c>
      <c r="L1" s="6" t="s">
        <v>51</v>
      </c>
      <c r="M1" s="6" t="s">
        <v>52</v>
      </c>
      <c r="N1" s="9" t="s">
        <v>4</v>
      </c>
      <c r="O1" s="6" t="s">
        <v>9</v>
      </c>
      <c r="P1" s="9" t="s">
        <v>53</v>
      </c>
      <c r="Q1" s="6" t="s">
        <v>54</v>
      </c>
      <c r="S1" s="13" t="s">
        <v>55</v>
      </c>
      <c r="T1" s="14" t="s">
        <v>56</v>
      </c>
      <c r="U1" s="15" t="s">
        <v>57</v>
      </c>
    </row>
    <row r="2" ht="14.25" spans="1:21">
      <c r="A2">
        <v>0</v>
      </c>
      <c r="B2">
        <v>19519.18</v>
      </c>
      <c r="C2" s="7">
        <f>MOD(A2,$T$2*$U$2/0.01+1)/($T$2*100)</f>
        <v>0</v>
      </c>
      <c r="D2" s="8">
        <f>MOD(QUOTIENT(A2,$T$2*$U$2/0.01+1),$T$3*$U$3/0.01+1)/($T$3*100)</f>
        <v>0</v>
      </c>
      <c r="E2">
        <f>MOD(QUOTIENT(A2,($T$2*$U$2/0.01+1)*($T$3*$U$3/0.01+1)),$T$4*$U$4/0.01+1)/($T$4*100)</f>
        <v>0</v>
      </c>
      <c r="F2">
        <f>MOD(QUOTIENT(A2,($T$2*$U$2/0.01+1)*($T$3*$U$3/0.01+1)*($T$4*$U$4/0.01+1)),$T$5*$U$5/0.01+1)/($T$5*100)</f>
        <v>0</v>
      </c>
      <c r="G2">
        <f>MOD(QUOTIENT(A2,($T$2*$U$2/0.01+1)*($T$3*$U$3/0.01+1)*($T$4*$U$4/0.01+1)*($T$5*$U$5/0.01+1)),$T$6*$U$6/0.01+1)/($T$6*100)</f>
        <v>0</v>
      </c>
      <c r="H2">
        <f>MOD(QUOTIENT(A2,($T$2*$U$2/0.01+1)*($T$3*$U$3/0.01+1)*($T$4*$U$4/0.01+1)*($T$5*$U$5/0.01+1)*($T$6*$U$6/0.01+1)),$T$7*$U$7/0.01+1)/($T$7*100)</f>
        <v>0</v>
      </c>
      <c r="I2">
        <f>MOD(QUOTIENT(A2,($T$2*$U$2/0.01+1)*($T$3*$U$3/0.01+1)*($T$4*$U$4/0.01+1)*($T$5*$U$5/0.01+1)*($T$6*$U$6/0.01+1)*($T$7*$U$7/0.01+1)),$T$8*$U$8/0.01+1)/($T$8*100)</f>
        <v>0</v>
      </c>
      <c r="J2">
        <f>MOD(QUOTIENT(A2,($T$2*$U$2/0.01+1)*($T$3*$U$3/0.01+1)*($T$4*$U$4/0.01+1)*($T$5*$U$5/0.01+1)*($T$6*$U$6/0.01+1)*($T$7*$U$7/0.01+1)*($T$8*$U$8/0.01+1)),$T$9*$U$9/0.01+1)/($T$9*100)</f>
        <v>0</v>
      </c>
      <c r="K2">
        <f>SQRT(POWER($C2*信号概况!$F$2,2)+POWER($D2*信号概况!$F$3,2)+POWER($E2*信号概况!$F$4,2)+POWER($F2*信号概况!$F$5,2)+POWER($G2*信号概况!$F$6,2)+POWER($H2*信号概况!$F$7,2)+POWER($I2*信号概况!$F$8,2)+POWER($J2*信号概况!$F$9,2)+2*$C2*信号概况!$F$2*$D2*信号概况!$F$3*信号相关性!$B$3+2*$C2*信号概况!$F$2*$E2*信号概况!$F$4*信号相关性!$B$4+2*$C2*信号概况!$F$2*$F2*信号概况!$F$5*信号相关性!$B$5+2*$C2*信号概况!$F$2*$G2*信号概况!$F$6*信号相关性!$B$6+2*$C2*信号概况!$F$2*$H2*信号概况!$F$7*信号相关性!$B$7+2*$C2*信号概况!$F$2*$I2*信号概况!$F$8*信号相关性!$B$8+2*$C2*信号概况!$F$2*$J2*信号概况!$F$9*信号相关性!$B$9+2*$D2*信号概况!$F$3*$E2*信号概况!$F$4*信号相关性!$C$4+2*$D2*信号概况!$F$3*$F2*信号概况!$F$5*信号相关性!$C$5+2*$D2*信号概况!$F$3*$G2*信号概况!$F$6*信号相关性!$C$6+2*$D2*信号概况!$F$3*$H2*信号概况!$F$7*信号相关性!$C$7+2*$D2*信号概况!$F$3*$I2*信号概况!$F$8*信号相关性!$C$8+2*$D2*信号概况!$F$3*$J2*信号概况!$F$9*信号相关性!$C$9+2*$E2*信号概况!$F$4*$F2*信号概况!$F$5*信号相关性!$D$5+2*$E2*信号概况!$F$4*$G2*信号概况!$F$6*信号相关性!$D$6+2*$E2*信号概况!$F$4*$H2*信号概况!$F$7*信号相关性!$D$7+2*$E2*信号概况!$F$4*$I2*信号概况!$F$8*信号相关性!$D$8+2*$E2*信号概况!$F$4*$J2*信号概况!$J$5*信号相关性!$D$9+2*$F2*信号概况!$F$5*$G2*信号概况!$F$6*信号相关性!$E$6+2*$F2*信号概况!$F$5*$H2*信号概况!$F$7*信号相关性!$E$7+2*$F2*信号概况!$F$5*$I2*信号概况!$F$8*信号相关性!$E$8+2*$F2*信号概况!$F$5*$J2*信号概况!$F$9*信号相关性!$E$9+2*$G2*信号概况!$F$6*$H2*信号概况!$F$7*信号相关性!$F$7+2*$G2*信号概况!$F$6*$I2*信号概况!$F$8*信号相关性!$F$8+2*$G2*信号概况!$F$6*$J2*信号概况!$F$9*信号相关性!$F$9+2*$H2*信号概况!$F$7*$I2*信号概况!$F$8*信号相关性!$G$8+2*$H2*信号概况!$F$7*$J2*信号概况!$F$9*信号相关性!$G$9+2*$I2*信号概况!$F$8*$J2*信号概况!$F$9*信号相关性!$H$9)</f>
        <v>0</v>
      </c>
      <c r="L2" s="10" t="e">
        <f>B2/K2</f>
        <v>#DIV/0!</v>
      </c>
      <c r="M2" s="11">
        <f>SQRT(POWER($C2*信号概况!$C$2,2)+POWER($D2*信号概况!$C$3,2)+POWER($E2*信号概况!$C$4,2)+POWER($F2*信号概况!$C$5,2)+POWER($G2*信号概况!$C$6,2)+POWER($H2*信号概况!$C$7,2)+POWER($I2*信号概况!$C$8,2)+POWER($J2*信号概况!$C$9,2)+2*$C2*信号概况!$C$2*$D2*信号概况!$C$3*信号相关性!$B$3+2*$C2*信号概况!$C$2*$E2*信号概况!$C$4*信号相关性!$B$4+2*$C2*信号概况!$C$2*$F2*信号概况!$C$5*信号相关性!$B$5+2*$C2*信号概况!$C$2*$G2*信号概况!$C$6*信号相关性!$B$6+2*$C2*信号概况!$C$2*$H2*信号概况!$C$7*信号相关性!$B$7+2*$C2*信号概况!$C$2*$I2*信号概况!$C$8*信号相关性!$B$8+2*$C2*信号概况!$C$2*$J2*信号概况!$C$9*信号相关性!$B$9+2*$D2*信号概况!$C$3*$E2*信号概况!$C$4*信号相关性!$C$4+2*$D2*信号概况!$C$3*$F2*信号概况!$C$5*信号相关性!$C$5+2*$D2*信号概况!$C$3*$G2*信号概况!$C$6*信号相关性!$C$6+2*$D2*信号概况!$C$3*$H2*信号概况!$C$7*信号相关性!$C$7+2*$D2*信号概况!$C$3*$I2*信号概况!$C$8*信号相关性!$C$8+2*$D2*信号概况!$C$3*$J2*信号概况!$C$9*信号相关性!$C$9+2*$E2*信号概况!$C$4*$F2*信号概况!$C$5*信号相关性!$D$5+2*$E2*信号概况!$C$4*$G2*信号概况!$C$6*信号相关性!$D$6+2*$E2*信号概况!$C$4*$H2*信号概况!$C$7*信号相关性!$D$7+2*$E2*信号概况!$C$4*$I2*信号概况!$C$8*信号相关性!$D$8+2*$E2*信号概况!$C$4*$J2*信号概况!$J$5*信号相关性!$D$9+2*$F2*信号概况!$C$5*$G2*信号概况!$C$6*信号相关性!$E$6+2*$F2*信号概况!$C$5*$H2*信号概况!$C$7*信号相关性!$E$7+2*$F2*信号概况!$C$5*$I2*信号概况!$C$8*信号相关性!$E$8+2*$F2*信号概况!$C$5*$J2*信号概况!$C$9*信号相关性!$E$9+2*$G2*信号概况!$C$6*$H2*信号概况!$C$7*信号相关性!$F$7+2*$G2*信号概况!$C$6*$I2*信号概况!$C$8*信号相关性!$F$8+2*$G2*信号概况!$C$6*$J2*信号概况!$C$9*信号相关性!$F$9+2*$H2*信号概况!$C$7*$I2*信号概况!$C$8*信号相关性!$G$8+2*$H2*信号概况!$C$7*$J2*信号概况!$C$9*信号相关性!$G$9+2*$I2*信号概况!$C$8*$J2*信号概况!$C$9*信号相关性!$H$9)</f>
        <v>0</v>
      </c>
      <c r="N2" s="12">
        <f>M2/B2</f>
        <v>0</v>
      </c>
      <c r="O2" s="10">
        <f>$C2*信号概况!$J$2+$D2*信号概况!$J$3+$E2*信号概况!$J$4+$F2*信号概况!$J$5+$G2*信号概况!$J$6+$H2*信号概况!$J$7+$I2*信号概况!$J$8+$J2*信号概况!$J$9</f>
        <v>0</v>
      </c>
      <c r="P2" s="12">
        <f t="shared" ref="P2:P26" si="0">O2/B2</f>
        <v>0</v>
      </c>
      <c r="Q2" s="7" t="e">
        <f>(O2*12-B2*5%)/K2</f>
        <v>#DIV/0!</v>
      </c>
      <c r="S2" s="16" t="s">
        <v>19</v>
      </c>
      <c r="T2" s="17">
        <f>VLOOKUP(S2,表4[],15,FALSE)</f>
        <v>0.3</v>
      </c>
      <c r="U2" s="18">
        <v>0</v>
      </c>
    </row>
    <row r="3" ht="14.25" spans="1:21">
      <c r="A3">
        <v>1</v>
      </c>
      <c r="B3">
        <v>19519.18</v>
      </c>
      <c r="C3" s="7">
        <f>MOD(A3,$T$2*$U$2/0.01+1)/($T$2*100)</f>
        <v>0</v>
      </c>
      <c r="D3" s="8">
        <f>MOD(QUOTIENT(A3,$T$2*$U$2/0.01+1),$T$3*$U$3/0.01+1)/($T$3*100)</f>
        <v>0.0303030303030303</v>
      </c>
      <c r="E3">
        <f>MOD(QUOTIENT(A3,($T$2*$U$2/0.01+1)*($T$3*$U$3/0.01+1)),$T$4*$U$4/0.01+1)/($T$4*100)</f>
        <v>0</v>
      </c>
      <c r="F3">
        <f t="shared" ref="F3:F66" si="1">MOD(QUOTIENT(A3,($T$2*$U$2/0.01+1)*($T$3*$U$3/0.01+1)*($T$4*$U$4/0.01+1)),$T$5*$U$5/0.01+1)/($T$5*100)</f>
        <v>0</v>
      </c>
      <c r="G3">
        <f t="shared" ref="G3:G66" si="2">MOD(QUOTIENT(A3,($T$2*$U$2/0.01+1)*($T$3*$U$3/0.01+1)*($T$4*$U$4/0.01+1)*($T$5*$U$5/0.01+1)),$T$6*$U$6/0.01+1)/($T$6*100)</f>
        <v>0</v>
      </c>
      <c r="H3">
        <f t="shared" ref="H3:H66" si="3">MOD(QUOTIENT(A3,($T$2*$U$2/0.01+1)*($T$3*$U$3/0.01+1)*($T$4*$U$4/0.01+1)*($T$5*$U$5/0.01+1)*($T$6*$U$6/0.01+1)),$T$7*$U$7/0.01+1)/($T$7*100)</f>
        <v>0</v>
      </c>
      <c r="I3">
        <f t="shared" ref="I3:I34" si="4">MOD(QUOTIENT(A3,($T$2*$U$2/0.01+1)*($T$3*$U$3/0.01+1)*($T$4*$U$4/0.01+1)*($T$5*$U$5/0.01+1)*($T$6*$U$6/0.01+1)*($T$7*$U$7/0.01+1)),$T$8*$U$8/0.01+1)/($T$8*100)</f>
        <v>0</v>
      </c>
      <c r="J3">
        <f t="shared" ref="J3:J66" si="5">MOD(QUOTIENT(A3,($T$2*$U$2/0.01+1)*($T$3*$U$3/0.01+1)*($T$4*$U$4/0.01+1)*($T$5*$U$5/0.01+1)*($T$6*$U$6/0.01+1)*($T$7*$U$7/0.01+1)*($T$8*$U$8/0.01+1)),$T$9*$U$9/0.01)/($T$9*100)</f>
        <v>0</v>
      </c>
      <c r="K3">
        <f>SQRT(POWER($C3*信号概况!$F$2,2)+POWER($D3*信号概况!$F$3,2)+POWER($E3*信号概况!$F$4,2)+POWER($F3*信号概况!$F$5,2)+POWER($G3*信号概况!$F$6,2)+POWER($H3*信号概况!$F$7,2)+POWER($I3*信号概况!$F$8,2)+POWER($J3*信号概况!$F$9,2)+2*$C3*信号概况!$F$2*$D3*信号概况!$F$3*信号相关性!$B$3+2*$C3*信号概况!$F$2*$E3*信号概况!$F$4*信号相关性!$B$4+2*$C3*信号概况!$F$2*$F3*信号概况!$F$5*信号相关性!$B$5+2*$C3*信号概况!$F$2*$G3*信号概况!$F$6*信号相关性!$B$6+2*$C3*信号概况!$F$2*$H3*信号概况!$F$7*信号相关性!$B$7+2*$C3*信号概况!$F$2*$I3*信号概况!$F$8*信号相关性!$B$8+2*$C3*信号概况!$F$2*$J3*信号概况!$F$9*信号相关性!$B$9+2*$D3*信号概况!$F$3*$E3*信号概况!$F$4*信号相关性!$C$4+2*$D3*信号概况!$F$3*$F3*信号概况!$F$5*信号相关性!$C$5+2*$D3*信号概况!$F$3*$G3*信号概况!$F$6*信号相关性!$C$6+2*$D3*信号概况!$F$3*$H3*信号概况!$F$7*信号相关性!$C$7+2*$D3*信号概况!$F$3*$I3*信号概况!$F$8*信号相关性!$C$8+2*$D3*信号概况!$F$3*$J3*信号概况!$F$9*信号相关性!$C$9+2*$E3*信号概况!$F$4*$F3*信号概况!$F$5*信号相关性!$D$5+2*$E3*信号概况!$F$4*$G3*信号概况!$F$6*信号相关性!$D$6+2*$E3*信号概况!$F$4*$H3*信号概况!$F$7*信号相关性!$D$7+2*$E3*信号概况!$F$4*$I3*信号概况!$F$8*信号相关性!$D$8+2*$E3*信号概况!$F$4*$J3*信号概况!$J$5*信号相关性!$D$9+2*$F3*信号概况!$F$5*$G3*信号概况!$F$6*信号相关性!$E$6+2*$F3*信号概况!$F$5*$H3*信号概况!$F$7*信号相关性!$E$7+2*$F3*信号概况!$F$5*$I3*信号概况!$F$8*信号相关性!$E$8+2*$F3*信号概况!$F$5*$J3*信号概况!$F$9*信号相关性!$E$9+2*$G3*信号概况!$F$6*$H3*信号概况!$F$7*信号相关性!$F$7+2*$G3*信号概况!$F$6*$I3*信号概况!$F$8*信号相关性!$F$8+2*$G3*信号概况!$F$6*$J3*信号概况!$F$9*信号相关性!$F$9+2*$H3*信号概况!$F$7*$I3*信号概况!$F$8*信号相关性!$G$8+2*$H3*信号概况!$F$7*$J3*信号概况!$F$9*信号相关性!$G$9+2*$I3*信号概况!$F$8*$J3*信号概况!$F$9*信号相关性!$H$9)</f>
        <v>66.8534530504436</v>
      </c>
      <c r="L3" s="10">
        <f t="shared" ref="L3:L64" si="6">B3/K3</f>
        <v>291.969660643736</v>
      </c>
      <c r="M3" s="11">
        <f>SQRT(POWER($C3*信号概况!$C$2,2)+POWER($D3*信号概况!$C$3,2)+POWER($E3*信号概况!$C$4,2)+POWER($F3*信号概况!$C$5,2)+POWER($G3*信号概况!$C$6,2)+POWER($H3*信号概况!$C$7,2)+POWER($I3*信号概况!$C$8,2)+POWER($J3*信号概况!$C$9,2)+2*$C3*信号概况!$C$2*$D3*信号概况!$C$3*信号相关性!$B$3+2*$C3*信号概况!$C$2*$E3*信号概况!$C$4*信号相关性!$B$4+2*$C3*信号概况!$C$2*$F3*信号概况!$C$5*信号相关性!$B$5+2*$C3*信号概况!$C$2*$G3*信号概况!$C$6*信号相关性!$B$6+2*$C3*信号概况!$C$2*$H3*信号概况!$C$7*信号相关性!$B$7+2*$C3*信号概况!$C$2*$I3*信号概况!$C$8*信号相关性!$B$8+2*$C3*信号概况!$C$2*$J3*信号概况!$C$9*信号相关性!$B$9+2*$D3*信号概况!$C$3*$E3*信号概况!$C$4*信号相关性!$C$4+2*$D3*信号概况!$C$3*$F3*信号概况!$C$5*信号相关性!$C$5+2*$D3*信号概况!$C$3*$G3*信号概况!$C$6*信号相关性!$C$6+2*$D3*信号概况!$C$3*$H3*信号概况!$C$7*信号相关性!$C$7+2*$D3*信号概况!$C$3*$I3*信号概况!$C$8*信号相关性!$C$8+2*$D3*信号概况!$C$3*$J3*信号概况!$C$9*信号相关性!$C$9+2*$E3*信号概况!$C$4*$F3*信号概况!$C$5*信号相关性!$D$5+2*$E3*信号概况!$C$4*$G3*信号概况!$C$6*信号相关性!$D$6+2*$E3*信号概况!$C$4*$H3*信号概况!$C$7*信号相关性!$D$7+2*$E3*信号概况!$C$4*$I3*信号概况!$C$8*信号相关性!$D$8+2*$E3*信号概况!$C$4*$J3*信号概况!$J$5*信号相关性!$D$9+2*$F3*信号概况!$C$5*$G3*信号概况!$C$6*信号相关性!$E$6+2*$F3*信号概况!$C$5*$H3*信号概况!$C$7*信号相关性!$E$7+2*$F3*信号概况!$C$5*$I3*信号概况!$C$8*信号相关性!$E$8+2*$F3*信号概况!$C$5*$J3*信号概况!$C$9*信号相关性!$E$9+2*$G3*信号概况!$C$6*$H3*信号概况!$C$7*信号相关性!$F$7+2*$G3*信号概况!$C$6*$I3*信号概况!$C$8*信号相关性!$F$8+2*$G3*信号概况!$C$6*$J3*信号概况!$C$9*信号相关性!$F$9+2*$H3*信号概况!$C$7*$I3*信号概况!$C$8*信号相关性!$G$8+2*$H3*信号概况!$C$7*$J3*信号概况!$C$9*信号相关性!$G$9+2*$I3*信号概况!$C$8*$J3*信号概况!$C$9*信号相关性!$H$9)</f>
        <v>324.333333333333</v>
      </c>
      <c r="N3" s="12">
        <f t="shared" ref="N3:N26" si="7">M3/B3</f>
        <v>0.016616135172345</v>
      </c>
      <c r="O3" s="10">
        <f>$C3*信号概况!$J$2+$D3*信号概况!$J$3+$E3*信号概况!$J$4+$F3*信号概况!$J$5+$G3*信号概况!$J$6+$H3*信号概况!$J$7+$I3*信号概况!$J$8+$J3*信号概况!$J$9</f>
        <v>24.5281506849315</v>
      </c>
      <c r="P3" s="12">
        <f t="shared" si="0"/>
        <v>0.00125661788481542</v>
      </c>
      <c r="Q3" s="7">
        <f t="shared" ref="Q3:Q34" si="8">(O3*12-B3*5%)/K3</f>
        <v>-10.1957514635259</v>
      </c>
      <c r="S3" s="16" t="s">
        <v>27</v>
      </c>
      <c r="T3" s="17">
        <f>VLOOKUP(S3,表4[],15,FALSE)</f>
        <v>0.33</v>
      </c>
      <c r="U3" s="18">
        <v>1</v>
      </c>
    </row>
    <row r="4" ht="14.25" spans="1:21">
      <c r="A4">
        <v>2</v>
      </c>
      <c r="B4">
        <v>19519.18</v>
      </c>
      <c r="C4" s="7">
        <f t="shared" ref="C4:C67" si="9">MOD(A4,$T$2*$U$2/0.01+1)/($T$2*100)</f>
        <v>0</v>
      </c>
      <c r="D4" s="8">
        <f t="shared" ref="D4:D67" si="10">MOD(QUOTIENT(A4,$T$2*$U$2/0.01+1),$T$3*$U$3/0.01+1)/($T$3*100)</f>
        <v>0.0606060606060606</v>
      </c>
      <c r="E4">
        <f t="shared" ref="E4:E67" si="11">MOD(QUOTIENT(A4,($T$2*$U$2/0.01+1)*($T$3*$U$3/0.01+1)),$T$4*$U$4/0.01+1)/($T$4*100)</f>
        <v>0</v>
      </c>
      <c r="F4">
        <f t="shared" si="1"/>
        <v>0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>SQRT(POWER($C4*信号概况!$F$2,2)+POWER($D4*信号概况!$F$3,2)+POWER($E4*信号概况!$F$4,2)+POWER($F4*信号概况!$F$5,2)+POWER($G4*信号概况!$F$6,2)+POWER($H4*信号概况!$F$7,2)+POWER($I4*信号概况!$F$8,2)+POWER($J4*信号概况!$F$9,2)+2*$C4*信号概况!$F$2*$D4*信号概况!$F$3*信号相关性!$B$3+2*$C4*信号概况!$F$2*$E4*信号概况!$F$4*信号相关性!$B$4+2*$C4*信号概况!$F$2*$F4*信号概况!$F$5*信号相关性!$B$5+2*$C4*信号概况!$F$2*$G4*信号概况!$F$6*信号相关性!$B$6+2*$C4*信号概况!$F$2*$H4*信号概况!$F$7*信号相关性!$B$7+2*$C4*信号概况!$F$2*$I4*信号概况!$F$8*信号相关性!$B$8+2*$C4*信号概况!$F$2*$J4*信号概况!$F$9*信号相关性!$B$9+2*$D4*信号概况!$F$3*$E4*信号概况!$F$4*信号相关性!$C$4+2*$D4*信号概况!$F$3*$F4*信号概况!$F$5*信号相关性!$C$5+2*$D4*信号概况!$F$3*$G4*信号概况!$F$6*信号相关性!$C$6+2*$D4*信号概况!$F$3*$H4*信号概况!$F$7*信号相关性!$C$7+2*$D4*信号概况!$F$3*$I4*信号概况!$F$8*信号相关性!$C$8+2*$D4*信号概况!$F$3*$J4*信号概况!$F$9*信号相关性!$C$9+2*$E4*信号概况!$F$4*$F4*信号概况!$F$5*信号相关性!$D$5+2*$E4*信号概况!$F$4*$G4*信号概况!$F$6*信号相关性!$D$6+2*$E4*信号概况!$F$4*$H4*信号概况!$F$7*信号相关性!$D$7+2*$E4*信号概况!$F$4*$I4*信号概况!$F$8*信号相关性!$D$8+2*$E4*信号概况!$F$4*$J4*信号概况!$J$5*信号相关性!$D$9+2*$F4*信号概况!$F$5*$G4*信号概况!$F$6*信号相关性!$E$6+2*$F4*信号概况!$F$5*$H4*信号概况!$F$7*信号相关性!$E$7+2*$F4*信号概况!$F$5*$I4*信号概况!$F$8*信号相关性!$E$8+2*$F4*信号概况!$F$5*$J4*信号概况!$F$9*信号相关性!$E$9+2*$G4*信号概况!$F$6*$H4*信号概况!$F$7*信号相关性!$F$7+2*$G4*信号概况!$F$6*$I4*信号概况!$F$8*信号相关性!$F$8+2*$G4*信号概况!$F$6*$J4*信号概况!$F$9*信号相关性!$F$9+2*$H4*信号概况!$F$7*$I4*信号概况!$F$8*信号相关性!$G$8+2*$H4*信号概况!$F$7*$J4*信号概况!$F$9*信号相关性!$G$9+2*$I4*信号概况!$F$8*$J4*信号概况!$F$9*信号相关性!$H$9)</f>
        <v>133.706906100887</v>
      </c>
      <c r="L4" s="10">
        <f t="shared" si="6"/>
        <v>145.984830321868</v>
      </c>
      <c r="M4" s="11">
        <f>SQRT(POWER($C4*信号概况!$C$2,2)+POWER($D4*信号概况!$C$3,2)+POWER($E4*信号概况!$C$4,2)+POWER($F4*信号概况!$C$5,2)+POWER($G4*信号概况!$C$6,2)+POWER($H4*信号概况!$C$7,2)+POWER($I4*信号概况!$C$8,2)+POWER($J4*信号概况!$C$9,2)+2*$C4*信号概况!$C$2*$D4*信号概况!$C$3*信号相关性!$B$3+2*$C4*信号概况!$C$2*$E4*信号概况!$C$4*信号相关性!$B$4+2*$C4*信号概况!$C$2*$F4*信号概况!$C$5*信号相关性!$B$5+2*$C4*信号概况!$C$2*$G4*信号概况!$C$6*信号相关性!$B$6+2*$C4*信号概况!$C$2*$H4*信号概况!$C$7*信号相关性!$B$7+2*$C4*信号概况!$C$2*$I4*信号概况!$C$8*信号相关性!$B$8+2*$C4*信号概况!$C$2*$J4*信号概况!$C$9*信号相关性!$B$9+2*$D4*信号概况!$C$3*$E4*信号概况!$C$4*信号相关性!$C$4+2*$D4*信号概况!$C$3*$F4*信号概况!$C$5*信号相关性!$C$5+2*$D4*信号概况!$C$3*$G4*信号概况!$C$6*信号相关性!$C$6+2*$D4*信号概况!$C$3*$H4*信号概况!$C$7*信号相关性!$C$7+2*$D4*信号概况!$C$3*$I4*信号概况!$C$8*信号相关性!$C$8+2*$D4*信号概况!$C$3*$J4*信号概况!$C$9*信号相关性!$C$9+2*$E4*信号概况!$C$4*$F4*信号概况!$C$5*信号相关性!$D$5+2*$E4*信号概况!$C$4*$G4*信号概况!$C$6*信号相关性!$D$6+2*$E4*信号概况!$C$4*$H4*信号概况!$C$7*信号相关性!$D$7+2*$E4*信号概况!$C$4*$I4*信号概况!$C$8*信号相关性!$D$8+2*$E4*信号概况!$C$4*$J4*信号概况!$J$5*信号相关性!$D$9+2*$F4*信号概况!$C$5*$G4*信号概况!$C$6*信号相关性!$E$6+2*$F4*信号概况!$C$5*$H4*信号概况!$C$7*信号相关性!$E$7+2*$F4*信号概况!$C$5*$I4*信号概况!$C$8*信号相关性!$E$8+2*$F4*信号概况!$C$5*$J4*信号概况!$C$9*信号相关性!$E$9+2*$G4*信号概况!$C$6*$H4*信号概况!$C$7*信号相关性!$F$7+2*$G4*信号概况!$C$6*$I4*信号概况!$C$8*信号相关性!$F$8+2*$G4*信号概况!$C$6*$J4*信号概况!$C$9*信号相关性!$F$9+2*$H4*信号概况!$C$7*$I4*信号概况!$C$8*信号相关性!$G$8+2*$H4*信号概况!$C$7*$J4*信号概况!$C$9*信号相关性!$G$9+2*$I4*信号概况!$C$8*$J4*信号概况!$C$9*信号相关性!$H$9)</f>
        <v>648.666666666667</v>
      </c>
      <c r="N4" s="12">
        <f t="shared" si="7"/>
        <v>0.03323227034469</v>
      </c>
      <c r="O4" s="10">
        <f>$C4*信号概况!$J$2+$D4*信号概况!$J$3+$E4*信号概况!$J$4+$F4*信号概况!$J$5+$G4*信号概况!$J$6+$H4*信号概况!$J$7+$I4*信号概况!$J$8+$J4*信号概况!$J$9</f>
        <v>49.056301369863</v>
      </c>
      <c r="P4" s="12">
        <f t="shared" si="0"/>
        <v>0.00251323576963085</v>
      </c>
      <c r="Q4" s="7">
        <f t="shared" si="8"/>
        <v>-2.8965099474325</v>
      </c>
      <c r="S4" s="16" t="s">
        <v>21</v>
      </c>
      <c r="T4" s="17">
        <f>VLOOKUP(S4,表4[],15,FALSE)</f>
        <v>0.1</v>
      </c>
      <c r="U4" s="18">
        <v>0</v>
      </c>
    </row>
    <row r="5" ht="14.25" spans="1:21">
      <c r="A5">
        <v>3</v>
      </c>
      <c r="B5">
        <v>19519.18</v>
      </c>
      <c r="C5" s="7">
        <f t="shared" si="9"/>
        <v>0</v>
      </c>
      <c r="D5" s="8">
        <f t="shared" si="10"/>
        <v>0.0909090909090909</v>
      </c>
      <c r="E5">
        <f t="shared" si="11"/>
        <v>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>SQRT(POWER($C5*信号概况!$F$2,2)+POWER($D5*信号概况!$F$3,2)+POWER($E5*信号概况!$F$4,2)+POWER($F5*信号概况!$F$5,2)+POWER($G5*信号概况!$F$6,2)+POWER($H5*信号概况!$F$7,2)+POWER($I5*信号概况!$F$8,2)+POWER($J5*信号概况!$F$9,2)+2*$C5*信号概况!$F$2*$D5*信号概况!$F$3*信号相关性!$B$3+2*$C5*信号概况!$F$2*$E5*信号概况!$F$4*信号相关性!$B$4+2*$C5*信号概况!$F$2*$F5*信号概况!$F$5*信号相关性!$B$5+2*$C5*信号概况!$F$2*$G5*信号概况!$F$6*信号相关性!$B$6+2*$C5*信号概况!$F$2*$H5*信号概况!$F$7*信号相关性!$B$7+2*$C5*信号概况!$F$2*$I5*信号概况!$F$8*信号相关性!$B$8+2*$C5*信号概况!$F$2*$J5*信号概况!$F$9*信号相关性!$B$9+2*$D5*信号概况!$F$3*$E5*信号概况!$F$4*信号相关性!$C$4+2*$D5*信号概况!$F$3*$F5*信号概况!$F$5*信号相关性!$C$5+2*$D5*信号概况!$F$3*$G5*信号概况!$F$6*信号相关性!$C$6+2*$D5*信号概况!$F$3*$H5*信号概况!$F$7*信号相关性!$C$7+2*$D5*信号概况!$F$3*$I5*信号概况!$F$8*信号相关性!$C$8+2*$D5*信号概况!$F$3*$J5*信号概况!$F$9*信号相关性!$C$9+2*$E5*信号概况!$F$4*$F5*信号概况!$F$5*信号相关性!$D$5+2*$E5*信号概况!$F$4*$G5*信号概况!$F$6*信号相关性!$D$6+2*$E5*信号概况!$F$4*$H5*信号概况!$F$7*信号相关性!$D$7+2*$E5*信号概况!$F$4*$I5*信号概况!$F$8*信号相关性!$D$8+2*$E5*信号概况!$F$4*$J5*信号概况!$J$5*信号相关性!$D$9+2*$F5*信号概况!$F$5*$G5*信号概况!$F$6*信号相关性!$E$6+2*$F5*信号概况!$F$5*$H5*信号概况!$F$7*信号相关性!$E$7+2*$F5*信号概况!$F$5*$I5*信号概况!$F$8*信号相关性!$E$8+2*$F5*信号概况!$F$5*$J5*信号概况!$F$9*信号相关性!$E$9+2*$G5*信号概况!$F$6*$H5*信号概况!$F$7*信号相关性!$F$7+2*$G5*信号概况!$F$6*$I5*信号概况!$F$8*信号相关性!$F$8+2*$G5*信号概况!$F$6*$J5*信号概况!$F$9*信号相关性!$F$9+2*$H5*信号概况!$F$7*$I5*信号概况!$F$8*信号相关性!$G$8+2*$H5*信号概况!$F$7*$J5*信号概况!$F$9*信号相关性!$G$9+2*$I5*信号概况!$F$8*$J5*信号概况!$F$9*信号相关性!$H$9)</f>
        <v>200.560359151331</v>
      </c>
      <c r="L5" s="10">
        <f t="shared" si="6"/>
        <v>97.3232202145788</v>
      </c>
      <c r="M5" s="11">
        <f>SQRT(POWER($C5*信号概况!$C$2,2)+POWER($D5*信号概况!$C$3,2)+POWER($E5*信号概况!$C$4,2)+POWER($F5*信号概况!$C$5,2)+POWER($G5*信号概况!$C$6,2)+POWER($H5*信号概况!$C$7,2)+POWER($I5*信号概况!$C$8,2)+POWER($J5*信号概况!$C$9,2)+2*$C5*信号概况!$C$2*$D5*信号概况!$C$3*信号相关性!$B$3+2*$C5*信号概况!$C$2*$E5*信号概况!$C$4*信号相关性!$B$4+2*$C5*信号概况!$C$2*$F5*信号概况!$C$5*信号相关性!$B$5+2*$C5*信号概况!$C$2*$G5*信号概况!$C$6*信号相关性!$B$6+2*$C5*信号概况!$C$2*$H5*信号概况!$C$7*信号相关性!$B$7+2*$C5*信号概况!$C$2*$I5*信号概况!$C$8*信号相关性!$B$8+2*$C5*信号概况!$C$2*$J5*信号概况!$C$9*信号相关性!$B$9+2*$D5*信号概况!$C$3*$E5*信号概况!$C$4*信号相关性!$C$4+2*$D5*信号概况!$C$3*$F5*信号概况!$C$5*信号相关性!$C$5+2*$D5*信号概况!$C$3*$G5*信号概况!$C$6*信号相关性!$C$6+2*$D5*信号概况!$C$3*$H5*信号概况!$C$7*信号相关性!$C$7+2*$D5*信号概况!$C$3*$I5*信号概况!$C$8*信号相关性!$C$8+2*$D5*信号概况!$C$3*$J5*信号概况!$C$9*信号相关性!$C$9+2*$E5*信号概况!$C$4*$F5*信号概况!$C$5*信号相关性!$D$5+2*$E5*信号概况!$C$4*$G5*信号概况!$C$6*信号相关性!$D$6+2*$E5*信号概况!$C$4*$H5*信号概况!$C$7*信号相关性!$D$7+2*$E5*信号概况!$C$4*$I5*信号概况!$C$8*信号相关性!$D$8+2*$E5*信号概况!$C$4*$J5*信号概况!$J$5*信号相关性!$D$9+2*$F5*信号概况!$C$5*$G5*信号概况!$C$6*信号相关性!$E$6+2*$F5*信号概况!$C$5*$H5*信号概况!$C$7*信号相关性!$E$7+2*$F5*信号概况!$C$5*$I5*信号概况!$C$8*信号相关性!$E$8+2*$F5*信号概况!$C$5*$J5*信号概况!$C$9*信号相关性!$E$9+2*$G5*信号概况!$C$6*$H5*信号概况!$C$7*信号相关性!$F$7+2*$G5*信号概况!$C$6*$I5*信号概况!$C$8*信号相关性!$F$8+2*$G5*信号概况!$C$6*$J5*信号概况!$C$9*信号相关性!$F$9+2*$H5*信号概况!$C$7*$I5*信号概况!$C$8*信号相关性!$G$8+2*$H5*信号概况!$C$7*$J5*信号概况!$C$9*信号相关性!$G$9+2*$I5*信号概况!$C$8*$J5*信号概况!$C$9*信号相关性!$H$9)</f>
        <v>973</v>
      </c>
      <c r="N5" s="12">
        <f t="shared" si="7"/>
        <v>0.049848405517035</v>
      </c>
      <c r="O5" s="10">
        <f>$C5*信号概况!$J$2+$D5*信号概况!$J$3+$E5*信号概况!$J$4+$F5*信号概况!$J$5+$G5*信号概况!$J$6+$H5*信号概况!$J$7+$I5*信号概况!$J$8+$J5*信号概况!$J$9</f>
        <v>73.5844520547945</v>
      </c>
      <c r="P5" s="12">
        <f t="shared" si="0"/>
        <v>0.00376985365444627</v>
      </c>
      <c r="Q5" s="7">
        <f t="shared" si="8"/>
        <v>-0.463429442068034</v>
      </c>
      <c r="S5" s="16" t="s">
        <v>28</v>
      </c>
      <c r="T5" s="17">
        <f>VLOOKUP(S5,表4[],15,FALSE)</f>
        <v>0.1</v>
      </c>
      <c r="U5" s="18">
        <v>1</v>
      </c>
    </row>
    <row r="6" ht="14.25" spans="1:21">
      <c r="A6">
        <v>4</v>
      </c>
      <c r="B6">
        <v>19519.18</v>
      </c>
      <c r="C6" s="7">
        <f t="shared" si="9"/>
        <v>0</v>
      </c>
      <c r="D6" s="8">
        <f t="shared" si="10"/>
        <v>0.121212121212121</v>
      </c>
      <c r="E6">
        <f t="shared" si="11"/>
        <v>0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>SQRT(POWER($C6*信号概况!$F$2,2)+POWER($D6*信号概况!$F$3,2)+POWER($E6*信号概况!$F$4,2)+POWER($F6*信号概况!$F$5,2)+POWER($G6*信号概况!$F$6,2)+POWER($H6*信号概况!$F$7,2)+POWER($I6*信号概况!$F$8,2)+POWER($J6*信号概况!$F$9,2)+2*$C6*信号概况!$F$2*$D6*信号概况!$F$3*信号相关性!$B$3+2*$C6*信号概况!$F$2*$E6*信号概况!$F$4*信号相关性!$B$4+2*$C6*信号概况!$F$2*$F6*信号概况!$F$5*信号相关性!$B$5+2*$C6*信号概况!$F$2*$G6*信号概况!$F$6*信号相关性!$B$6+2*$C6*信号概况!$F$2*$H6*信号概况!$F$7*信号相关性!$B$7+2*$C6*信号概况!$F$2*$I6*信号概况!$F$8*信号相关性!$B$8+2*$C6*信号概况!$F$2*$J6*信号概况!$F$9*信号相关性!$B$9+2*$D6*信号概况!$F$3*$E6*信号概况!$F$4*信号相关性!$C$4+2*$D6*信号概况!$F$3*$F6*信号概况!$F$5*信号相关性!$C$5+2*$D6*信号概况!$F$3*$G6*信号概况!$F$6*信号相关性!$C$6+2*$D6*信号概况!$F$3*$H6*信号概况!$F$7*信号相关性!$C$7+2*$D6*信号概况!$F$3*$I6*信号概况!$F$8*信号相关性!$C$8+2*$D6*信号概况!$F$3*$J6*信号概况!$F$9*信号相关性!$C$9+2*$E6*信号概况!$F$4*$F6*信号概况!$F$5*信号相关性!$D$5+2*$E6*信号概况!$F$4*$G6*信号概况!$F$6*信号相关性!$D$6+2*$E6*信号概况!$F$4*$H6*信号概况!$F$7*信号相关性!$D$7+2*$E6*信号概况!$F$4*$I6*信号概况!$F$8*信号相关性!$D$8+2*$E6*信号概况!$F$4*$J6*信号概况!$J$5*信号相关性!$D$9+2*$F6*信号概况!$F$5*$G6*信号概况!$F$6*信号相关性!$E$6+2*$F6*信号概况!$F$5*$H6*信号概况!$F$7*信号相关性!$E$7+2*$F6*信号概况!$F$5*$I6*信号概况!$F$8*信号相关性!$E$8+2*$F6*信号概况!$F$5*$J6*信号概况!$F$9*信号相关性!$E$9+2*$G6*信号概况!$F$6*$H6*信号概况!$F$7*信号相关性!$F$7+2*$G6*信号概况!$F$6*$I6*信号概况!$F$8*信号相关性!$F$8+2*$G6*信号概况!$F$6*$J6*信号概况!$F$9*信号相关性!$F$9+2*$H6*信号概况!$F$7*$I6*信号概况!$F$8*信号相关性!$G$8+2*$H6*信号概况!$F$7*$J6*信号概况!$F$9*信号相关性!$G$9+2*$I6*信号概况!$F$8*$J6*信号概况!$F$9*信号相关性!$H$9)</f>
        <v>267.413812201775</v>
      </c>
      <c r="L6" s="10">
        <f t="shared" si="6"/>
        <v>72.9924151609341</v>
      </c>
      <c r="M6" s="11">
        <f>SQRT(POWER($C6*信号概况!$C$2,2)+POWER($D6*信号概况!$C$3,2)+POWER($E6*信号概况!$C$4,2)+POWER($F6*信号概况!$C$5,2)+POWER($G6*信号概况!$C$6,2)+POWER($H6*信号概况!$C$7,2)+POWER($I6*信号概况!$C$8,2)+POWER($J6*信号概况!$C$9,2)+2*$C6*信号概况!$C$2*$D6*信号概况!$C$3*信号相关性!$B$3+2*$C6*信号概况!$C$2*$E6*信号概况!$C$4*信号相关性!$B$4+2*$C6*信号概况!$C$2*$F6*信号概况!$C$5*信号相关性!$B$5+2*$C6*信号概况!$C$2*$G6*信号概况!$C$6*信号相关性!$B$6+2*$C6*信号概况!$C$2*$H6*信号概况!$C$7*信号相关性!$B$7+2*$C6*信号概况!$C$2*$I6*信号概况!$C$8*信号相关性!$B$8+2*$C6*信号概况!$C$2*$J6*信号概况!$C$9*信号相关性!$B$9+2*$D6*信号概况!$C$3*$E6*信号概况!$C$4*信号相关性!$C$4+2*$D6*信号概况!$C$3*$F6*信号概况!$C$5*信号相关性!$C$5+2*$D6*信号概况!$C$3*$G6*信号概况!$C$6*信号相关性!$C$6+2*$D6*信号概况!$C$3*$H6*信号概况!$C$7*信号相关性!$C$7+2*$D6*信号概况!$C$3*$I6*信号概况!$C$8*信号相关性!$C$8+2*$D6*信号概况!$C$3*$J6*信号概况!$C$9*信号相关性!$C$9+2*$E6*信号概况!$C$4*$F6*信号概况!$C$5*信号相关性!$D$5+2*$E6*信号概况!$C$4*$G6*信号概况!$C$6*信号相关性!$D$6+2*$E6*信号概况!$C$4*$H6*信号概况!$C$7*信号相关性!$D$7+2*$E6*信号概况!$C$4*$I6*信号概况!$C$8*信号相关性!$D$8+2*$E6*信号概况!$C$4*$J6*信号概况!$J$5*信号相关性!$D$9+2*$F6*信号概况!$C$5*$G6*信号概况!$C$6*信号相关性!$E$6+2*$F6*信号概况!$C$5*$H6*信号概况!$C$7*信号相关性!$E$7+2*$F6*信号概况!$C$5*$I6*信号概况!$C$8*信号相关性!$E$8+2*$F6*信号概况!$C$5*$J6*信号概况!$C$9*信号相关性!$E$9+2*$G6*信号概况!$C$6*$H6*信号概况!$C$7*信号相关性!$F$7+2*$G6*信号概况!$C$6*$I6*信号概况!$C$8*信号相关性!$F$8+2*$G6*信号概况!$C$6*$J6*信号概况!$C$9*信号相关性!$F$9+2*$H6*信号概况!$C$7*$I6*信号概况!$C$8*信号相关性!$G$8+2*$H6*信号概况!$C$7*$J6*信号概况!$C$9*信号相关性!$G$9+2*$I6*信号概况!$C$8*$J6*信号概况!$C$9*信号相关性!$H$9)</f>
        <v>1297.33333333333</v>
      </c>
      <c r="N6" s="12">
        <f t="shared" si="7"/>
        <v>0.06646454068938</v>
      </c>
      <c r="O6" s="10">
        <f>$C6*信号概况!$J$2+$D6*信号概况!$J$3+$E6*信号概况!$J$4+$F6*信号概况!$J$5+$G6*信号概况!$J$6+$H6*信号概况!$J$7+$I6*信号概况!$J$8+$J6*信号概况!$J$9</f>
        <v>98.112602739726</v>
      </c>
      <c r="P6" s="12">
        <f t="shared" si="0"/>
        <v>0.00502647153926169</v>
      </c>
      <c r="Q6" s="7">
        <f t="shared" si="8"/>
        <v>0.753110810614202</v>
      </c>
      <c r="S6" s="16" t="s">
        <v>29</v>
      </c>
      <c r="T6" s="17">
        <f>VLOOKUP(S6,表4[],15,FALSE)</f>
        <v>0.5</v>
      </c>
      <c r="U6" s="18">
        <v>1</v>
      </c>
    </row>
    <row r="7" ht="14.25" spans="1:21">
      <c r="A7">
        <v>5</v>
      </c>
      <c r="B7">
        <v>19519.18</v>
      </c>
      <c r="C7" s="7">
        <f t="shared" si="9"/>
        <v>0</v>
      </c>
      <c r="D7" s="8">
        <f t="shared" si="10"/>
        <v>0.151515151515152</v>
      </c>
      <c r="E7">
        <f t="shared" si="11"/>
        <v>0</v>
      </c>
      <c r="F7">
        <f t="shared" si="1"/>
        <v>0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>SQRT(POWER($C7*信号概况!$F$2,2)+POWER($D7*信号概况!$F$3,2)+POWER($E7*信号概况!$F$4,2)+POWER($F7*信号概况!$F$5,2)+POWER($G7*信号概况!$F$6,2)+POWER($H7*信号概况!$F$7,2)+POWER($I7*信号概况!$F$8,2)+POWER($J7*信号概况!$F$9,2)+2*$C7*信号概况!$F$2*$D7*信号概况!$F$3*信号相关性!$B$3+2*$C7*信号概况!$F$2*$E7*信号概况!$F$4*信号相关性!$B$4+2*$C7*信号概况!$F$2*$F7*信号概况!$F$5*信号相关性!$B$5+2*$C7*信号概况!$F$2*$G7*信号概况!$F$6*信号相关性!$B$6+2*$C7*信号概况!$F$2*$H7*信号概况!$F$7*信号相关性!$B$7+2*$C7*信号概况!$F$2*$I7*信号概况!$F$8*信号相关性!$B$8+2*$C7*信号概况!$F$2*$J7*信号概况!$F$9*信号相关性!$B$9+2*$D7*信号概况!$F$3*$E7*信号概况!$F$4*信号相关性!$C$4+2*$D7*信号概况!$F$3*$F7*信号概况!$F$5*信号相关性!$C$5+2*$D7*信号概况!$F$3*$G7*信号概况!$F$6*信号相关性!$C$6+2*$D7*信号概况!$F$3*$H7*信号概况!$F$7*信号相关性!$C$7+2*$D7*信号概况!$F$3*$I7*信号概况!$F$8*信号相关性!$C$8+2*$D7*信号概况!$F$3*$J7*信号概况!$F$9*信号相关性!$C$9+2*$E7*信号概况!$F$4*$F7*信号概况!$F$5*信号相关性!$D$5+2*$E7*信号概况!$F$4*$G7*信号概况!$F$6*信号相关性!$D$6+2*$E7*信号概况!$F$4*$H7*信号概况!$F$7*信号相关性!$D$7+2*$E7*信号概况!$F$4*$I7*信号概况!$F$8*信号相关性!$D$8+2*$E7*信号概况!$F$4*$J7*信号概况!$J$5*信号相关性!$D$9+2*$F7*信号概况!$F$5*$G7*信号概况!$F$6*信号相关性!$E$6+2*$F7*信号概况!$F$5*$H7*信号概况!$F$7*信号相关性!$E$7+2*$F7*信号概况!$F$5*$I7*信号概况!$F$8*信号相关性!$E$8+2*$F7*信号概况!$F$5*$J7*信号概况!$F$9*信号相关性!$E$9+2*$G7*信号概况!$F$6*$H7*信号概况!$F$7*信号相关性!$F$7+2*$G7*信号概况!$F$6*$I7*信号概况!$F$8*信号相关性!$F$8+2*$G7*信号概况!$F$6*$J7*信号概况!$F$9*信号相关性!$F$9+2*$H7*信号概况!$F$7*$I7*信号概况!$F$8*信号相关性!$G$8+2*$H7*信号概况!$F$7*$J7*信号概况!$F$9*信号相关性!$G$9+2*$I7*信号概况!$F$8*$J7*信号概况!$F$9*信号相关性!$H$9)</f>
        <v>334.267265252218</v>
      </c>
      <c r="L7" s="10">
        <f t="shared" si="6"/>
        <v>58.3939321287473</v>
      </c>
      <c r="M7" s="11">
        <f>SQRT(POWER($C7*信号概况!$C$2,2)+POWER($D7*信号概况!$C$3,2)+POWER($E7*信号概况!$C$4,2)+POWER($F7*信号概况!$C$5,2)+POWER($G7*信号概况!$C$6,2)+POWER($H7*信号概况!$C$7,2)+POWER($I7*信号概况!$C$8,2)+POWER($J7*信号概况!$C$9,2)+2*$C7*信号概况!$C$2*$D7*信号概况!$C$3*信号相关性!$B$3+2*$C7*信号概况!$C$2*$E7*信号概况!$C$4*信号相关性!$B$4+2*$C7*信号概况!$C$2*$F7*信号概况!$C$5*信号相关性!$B$5+2*$C7*信号概况!$C$2*$G7*信号概况!$C$6*信号相关性!$B$6+2*$C7*信号概况!$C$2*$H7*信号概况!$C$7*信号相关性!$B$7+2*$C7*信号概况!$C$2*$I7*信号概况!$C$8*信号相关性!$B$8+2*$C7*信号概况!$C$2*$J7*信号概况!$C$9*信号相关性!$B$9+2*$D7*信号概况!$C$3*$E7*信号概况!$C$4*信号相关性!$C$4+2*$D7*信号概况!$C$3*$F7*信号概况!$C$5*信号相关性!$C$5+2*$D7*信号概况!$C$3*$G7*信号概况!$C$6*信号相关性!$C$6+2*$D7*信号概况!$C$3*$H7*信号概况!$C$7*信号相关性!$C$7+2*$D7*信号概况!$C$3*$I7*信号概况!$C$8*信号相关性!$C$8+2*$D7*信号概况!$C$3*$J7*信号概况!$C$9*信号相关性!$C$9+2*$E7*信号概况!$C$4*$F7*信号概况!$C$5*信号相关性!$D$5+2*$E7*信号概况!$C$4*$G7*信号概况!$C$6*信号相关性!$D$6+2*$E7*信号概况!$C$4*$H7*信号概况!$C$7*信号相关性!$D$7+2*$E7*信号概况!$C$4*$I7*信号概况!$C$8*信号相关性!$D$8+2*$E7*信号概况!$C$4*$J7*信号概况!$J$5*信号相关性!$D$9+2*$F7*信号概况!$C$5*$G7*信号概况!$C$6*信号相关性!$E$6+2*$F7*信号概况!$C$5*$H7*信号概况!$C$7*信号相关性!$E$7+2*$F7*信号概况!$C$5*$I7*信号概况!$C$8*信号相关性!$E$8+2*$F7*信号概况!$C$5*$J7*信号概况!$C$9*信号相关性!$E$9+2*$G7*信号概况!$C$6*$H7*信号概况!$C$7*信号相关性!$F$7+2*$G7*信号概况!$C$6*$I7*信号概况!$C$8*信号相关性!$F$8+2*$G7*信号概况!$C$6*$J7*信号概况!$C$9*信号相关性!$F$9+2*$H7*信号概况!$C$7*$I7*信号概况!$C$8*信号相关性!$G$8+2*$H7*信号概况!$C$7*$J7*信号概况!$C$9*信号相关性!$G$9+2*$I7*信号概况!$C$8*$J7*信号概况!$C$9*信号相关性!$H$9)</f>
        <v>1621.66666666667</v>
      </c>
      <c r="N7" s="12">
        <f t="shared" si="7"/>
        <v>0.0830806758617251</v>
      </c>
      <c r="O7" s="10">
        <f>$C7*信号概况!$J$2+$D7*信号概况!$J$3+$E7*信号概况!$J$4+$F7*信号概况!$J$5+$G7*信号概况!$J$6+$H7*信号概况!$J$7+$I7*信号概况!$J$8+$J7*信号概况!$J$9</f>
        <v>122.640753424658</v>
      </c>
      <c r="P7" s="12">
        <f t="shared" si="0"/>
        <v>0.00628308942407711</v>
      </c>
      <c r="Q7" s="7">
        <f t="shared" si="8"/>
        <v>1.48303496222354</v>
      </c>
      <c r="S7" s="16" t="s">
        <v>30</v>
      </c>
      <c r="T7" s="17">
        <f>VLOOKUP(S7,表4[],15,FALSE)</f>
        <v>0.05</v>
      </c>
      <c r="U7" s="18">
        <v>1</v>
      </c>
    </row>
    <row r="8" ht="14.25" spans="1:21">
      <c r="A8">
        <v>6</v>
      </c>
      <c r="B8">
        <v>19519.18</v>
      </c>
      <c r="C8" s="7">
        <f t="shared" si="9"/>
        <v>0</v>
      </c>
      <c r="D8" s="8">
        <f t="shared" si="10"/>
        <v>0.181818181818182</v>
      </c>
      <c r="E8">
        <f t="shared" si="11"/>
        <v>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>SQRT(POWER($C8*信号概况!$F$2,2)+POWER($D8*信号概况!$F$3,2)+POWER($E8*信号概况!$F$4,2)+POWER($F8*信号概况!$F$5,2)+POWER($G8*信号概况!$F$6,2)+POWER($H8*信号概况!$F$7,2)+POWER($I8*信号概况!$F$8,2)+POWER($J8*信号概况!$F$9,2)+2*$C8*信号概况!$F$2*$D8*信号概况!$F$3*信号相关性!$B$3+2*$C8*信号概况!$F$2*$E8*信号概况!$F$4*信号相关性!$B$4+2*$C8*信号概况!$F$2*$F8*信号概况!$F$5*信号相关性!$B$5+2*$C8*信号概况!$F$2*$G8*信号概况!$F$6*信号相关性!$B$6+2*$C8*信号概况!$F$2*$H8*信号概况!$F$7*信号相关性!$B$7+2*$C8*信号概况!$F$2*$I8*信号概况!$F$8*信号相关性!$B$8+2*$C8*信号概况!$F$2*$J8*信号概况!$F$9*信号相关性!$B$9+2*$D8*信号概况!$F$3*$E8*信号概况!$F$4*信号相关性!$C$4+2*$D8*信号概况!$F$3*$F8*信号概况!$F$5*信号相关性!$C$5+2*$D8*信号概况!$F$3*$G8*信号概况!$F$6*信号相关性!$C$6+2*$D8*信号概况!$F$3*$H8*信号概况!$F$7*信号相关性!$C$7+2*$D8*信号概况!$F$3*$I8*信号概况!$F$8*信号相关性!$C$8+2*$D8*信号概况!$F$3*$J8*信号概况!$F$9*信号相关性!$C$9+2*$E8*信号概况!$F$4*$F8*信号概况!$F$5*信号相关性!$D$5+2*$E8*信号概况!$F$4*$G8*信号概况!$F$6*信号相关性!$D$6+2*$E8*信号概况!$F$4*$H8*信号概况!$F$7*信号相关性!$D$7+2*$E8*信号概况!$F$4*$I8*信号概况!$F$8*信号相关性!$D$8+2*$E8*信号概况!$F$4*$J8*信号概况!$J$5*信号相关性!$D$9+2*$F8*信号概况!$F$5*$G8*信号概况!$F$6*信号相关性!$E$6+2*$F8*信号概况!$F$5*$H8*信号概况!$F$7*信号相关性!$E$7+2*$F8*信号概况!$F$5*$I8*信号概况!$F$8*信号相关性!$E$8+2*$F8*信号概况!$F$5*$J8*信号概况!$F$9*信号相关性!$E$9+2*$G8*信号概况!$F$6*$H8*信号概况!$F$7*信号相关性!$F$7+2*$G8*信号概况!$F$6*$I8*信号概况!$F$8*信号相关性!$F$8+2*$G8*信号概况!$F$6*$J8*信号概况!$F$9*信号相关性!$F$9+2*$H8*信号概况!$F$7*$I8*信号概况!$F$8*信号相关性!$G$8+2*$H8*信号概况!$F$7*$J8*信号概况!$F$9*信号相关性!$G$9+2*$I8*信号概况!$F$8*$J8*信号概况!$F$9*信号相关性!$H$9)</f>
        <v>401.120718302662</v>
      </c>
      <c r="L8" s="10">
        <f t="shared" si="6"/>
        <v>48.6616101072894</v>
      </c>
      <c r="M8" s="11">
        <f>SQRT(POWER($C8*信号概况!$C$2,2)+POWER($D8*信号概况!$C$3,2)+POWER($E8*信号概况!$C$4,2)+POWER($F8*信号概况!$C$5,2)+POWER($G8*信号概况!$C$6,2)+POWER($H8*信号概况!$C$7,2)+POWER($I8*信号概况!$C$8,2)+POWER($J8*信号概况!$C$9,2)+2*$C8*信号概况!$C$2*$D8*信号概况!$C$3*信号相关性!$B$3+2*$C8*信号概况!$C$2*$E8*信号概况!$C$4*信号相关性!$B$4+2*$C8*信号概况!$C$2*$F8*信号概况!$C$5*信号相关性!$B$5+2*$C8*信号概况!$C$2*$G8*信号概况!$C$6*信号相关性!$B$6+2*$C8*信号概况!$C$2*$H8*信号概况!$C$7*信号相关性!$B$7+2*$C8*信号概况!$C$2*$I8*信号概况!$C$8*信号相关性!$B$8+2*$C8*信号概况!$C$2*$J8*信号概况!$C$9*信号相关性!$B$9+2*$D8*信号概况!$C$3*$E8*信号概况!$C$4*信号相关性!$C$4+2*$D8*信号概况!$C$3*$F8*信号概况!$C$5*信号相关性!$C$5+2*$D8*信号概况!$C$3*$G8*信号概况!$C$6*信号相关性!$C$6+2*$D8*信号概况!$C$3*$H8*信号概况!$C$7*信号相关性!$C$7+2*$D8*信号概况!$C$3*$I8*信号概况!$C$8*信号相关性!$C$8+2*$D8*信号概况!$C$3*$J8*信号概况!$C$9*信号相关性!$C$9+2*$E8*信号概况!$C$4*$F8*信号概况!$C$5*信号相关性!$D$5+2*$E8*信号概况!$C$4*$G8*信号概况!$C$6*信号相关性!$D$6+2*$E8*信号概况!$C$4*$H8*信号概况!$C$7*信号相关性!$D$7+2*$E8*信号概况!$C$4*$I8*信号概况!$C$8*信号相关性!$D$8+2*$E8*信号概况!$C$4*$J8*信号概况!$J$5*信号相关性!$D$9+2*$F8*信号概况!$C$5*$G8*信号概况!$C$6*信号相关性!$E$6+2*$F8*信号概况!$C$5*$H8*信号概况!$C$7*信号相关性!$E$7+2*$F8*信号概况!$C$5*$I8*信号概况!$C$8*信号相关性!$E$8+2*$F8*信号概况!$C$5*$J8*信号概况!$C$9*信号相关性!$E$9+2*$G8*信号概况!$C$6*$H8*信号概况!$C$7*信号相关性!$F$7+2*$G8*信号概况!$C$6*$I8*信号概况!$C$8*信号相关性!$F$8+2*$G8*信号概况!$C$6*$J8*信号概况!$C$9*信号相关性!$F$9+2*$H8*信号概况!$C$7*$I8*信号概况!$C$8*信号相关性!$G$8+2*$H8*信号概况!$C$7*$J8*信号概况!$C$9*信号相关性!$G$9+2*$I8*信号概况!$C$8*$J8*信号概况!$C$9*信号相关性!$H$9)</f>
        <v>1946</v>
      </c>
      <c r="N8" s="12">
        <f t="shared" si="7"/>
        <v>0.0996968110340701</v>
      </c>
      <c r="O8" s="10">
        <f>$C8*信号概况!$J$2+$D8*信号概况!$J$3+$E8*信号概况!$J$4+$F8*信号概况!$J$5+$G8*信号概况!$J$6+$H8*信号概况!$J$7+$I8*信号概况!$J$8+$J8*信号概况!$J$9</f>
        <v>147.168904109589</v>
      </c>
      <c r="P8" s="12">
        <f t="shared" si="0"/>
        <v>0.00753970730889254</v>
      </c>
      <c r="Q8" s="7">
        <f t="shared" si="8"/>
        <v>1.96965106329644</v>
      </c>
      <c r="S8" s="16" t="s">
        <v>41</v>
      </c>
      <c r="T8" s="17">
        <f>VLOOKUP(S8,表4[],15,FALSE)</f>
        <v>0.1</v>
      </c>
      <c r="U8" s="18">
        <v>0.1</v>
      </c>
    </row>
    <row r="9" ht="15" spans="1:21">
      <c r="A9">
        <v>7</v>
      </c>
      <c r="B9">
        <v>19519.18</v>
      </c>
      <c r="C9" s="7">
        <f t="shared" si="9"/>
        <v>0</v>
      </c>
      <c r="D9" s="8">
        <f t="shared" si="10"/>
        <v>0.212121212121212</v>
      </c>
      <c r="E9">
        <f t="shared" si="11"/>
        <v>0</v>
      </c>
      <c r="F9">
        <f t="shared" si="1"/>
        <v>0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>SQRT(POWER($C9*信号概况!$F$2,2)+POWER($D9*信号概况!$F$3,2)+POWER($E9*信号概况!$F$4,2)+POWER($F9*信号概况!$F$5,2)+POWER($G9*信号概况!$F$6,2)+POWER($H9*信号概况!$F$7,2)+POWER($I9*信号概况!$F$8,2)+POWER($J9*信号概况!$F$9,2)+2*$C9*信号概况!$F$2*$D9*信号概况!$F$3*信号相关性!$B$3+2*$C9*信号概况!$F$2*$E9*信号概况!$F$4*信号相关性!$B$4+2*$C9*信号概况!$F$2*$F9*信号概况!$F$5*信号相关性!$B$5+2*$C9*信号概况!$F$2*$G9*信号概况!$F$6*信号相关性!$B$6+2*$C9*信号概况!$F$2*$H9*信号概况!$F$7*信号相关性!$B$7+2*$C9*信号概况!$F$2*$I9*信号概况!$F$8*信号相关性!$B$8+2*$C9*信号概况!$F$2*$J9*信号概况!$F$9*信号相关性!$B$9+2*$D9*信号概况!$F$3*$E9*信号概况!$F$4*信号相关性!$C$4+2*$D9*信号概况!$F$3*$F9*信号概况!$F$5*信号相关性!$C$5+2*$D9*信号概况!$F$3*$G9*信号概况!$F$6*信号相关性!$C$6+2*$D9*信号概况!$F$3*$H9*信号概况!$F$7*信号相关性!$C$7+2*$D9*信号概况!$F$3*$I9*信号概况!$F$8*信号相关性!$C$8+2*$D9*信号概况!$F$3*$J9*信号概况!$F$9*信号相关性!$C$9+2*$E9*信号概况!$F$4*$F9*信号概况!$F$5*信号相关性!$D$5+2*$E9*信号概况!$F$4*$G9*信号概况!$F$6*信号相关性!$D$6+2*$E9*信号概况!$F$4*$H9*信号概况!$F$7*信号相关性!$D$7+2*$E9*信号概况!$F$4*$I9*信号概况!$F$8*信号相关性!$D$8+2*$E9*信号概况!$F$4*$J9*信号概况!$J$5*信号相关性!$D$9+2*$F9*信号概况!$F$5*$G9*信号概况!$F$6*信号相关性!$E$6+2*$F9*信号概况!$F$5*$H9*信号概况!$F$7*信号相关性!$E$7+2*$F9*信号概况!$F$5*$I9*信号概况!$F$8*信号相关性!$E$8+2*$F9*信号概况!$F$5*$J9*信号概况!$F$9*信号相关性!$E$9+2*$G9*信号概况!$F$6*$H9*信号概况!$F$7*信号相关性!$F$7+2*$G9*信号概况!$F$6*$I9*信号概况!$F$8*信号相关性!$F$8+2*$G9*信号概况!$F$6*$J9*信号概况!$F$9*信号相关性!$F$9+2*$H9*信号概况!$F$7*$I9*信号概况!$F$8*信号相关性!$G$8+2*$H9*信号概况!$F$7*$J9*信号概况!$F$9*信号相关性!$G$9+2*$I9*信号概况!$F$8*$J9*信号概况!$F$9*信号相关性!$H$9)</f>
        <v>467.974171353106</v>
      </c>
      <c r="L9" s="10">
        <f t="shared" si="6"/>
        <v>41.7099515205338</v>
      </c>
      <c r="M9" s="11">
        <f>SQRT(POWER($C9*信号概况!$C$2,2)+POWER($D9*信号概况!$C$3,2)+POWER($E9*信号概况!$C$4,2)+POWER($F9*信号概况!$C$5,2)+POWER($G9*信号概况!$C$6,2)+POWER($H9*信号概况!$C$7,2)+POWER($I9*信号概况!$C$8,2)+POWER($J9*信号概况!$C$9,2)+2*$C9*信号概况!$C$2*$D9*信号概况!$C$3*信号相关性!$B$3+2*$C9*信号概况!$C$2*$E9*信号概况!$C$4*信号相关性!$B$4+2*$C9*信号概况!$C$2*$F9*信号概况!$C$5*信号相关性!$B$5+2*$C9*信号概况!$C$2*$G9*信号概况!$C$6*信号相关性!$B$6+2*$C9*信号概况!$C$2*$H9*信号概况!$C$7*信号相关性!$B$7+2*$C9*信号概况!$C$2*$I9*信号概况!$C$8*信号相关性!$B$8+2*$C9*信号概况!$C$2*$J9*信号概况!$C$9*信号相关性!$B$9+2*$D9*信号概况!$C$3*$E9*信号概况!$C$4*信号相关性!$C$4+2*$D9*信号概况!$C$3*$F9*信号概况!$C$5*信号相关性!$C$5+2*$D9*信号概况!$C$3*$G9*信号概况!$C$6*信号相关性!$C$6+2*$D9*信号概况!$C$3*$H9*信号概况!$C$7*信号相关性!$C$7+2*$D9*信号概况!$C$3*$I9*信号概况!$C$8*信号相关性!$C$8+2*$D9*信号概况!$C$3*$J9*信号概况!$C$9*信号相关性!$C$9+2*$E9*信号概况!$C$4*$F9*信号概况!$C$5*信号相关性!$D$5+2*$E9*信号概况!$C$4*$G9*信号概况!$C$6*信号相关性!$D$6+2*$E9*信号概况!$C$4*$H9*信号概况!$C$7*信号相关性!$D$7+2*$E9*信号概况!$C$4*$I9*信号概况!$C$8*信号相关性!$D$8+2*$E9*信号概况!$C$4*$J9*信号概况!$J$5*信号相关性!$D$9+2*$F9*信号概况!$C$5*$G9*信号概况!$C$6*信号相关性!$E$6+2*$F9*信号概况!$C$5*$H9*信号概况!$C$7*信号相关性!$E$7+2*$F9*信号概况!$C$5*$I9*信号概况!$C$8*信号相关性!$E$8+2*$F9*信号概况!$C$5*$J9*信号概况!$C$9*信号相关性!$E$9+2*$G9*信号概况!$C$6*$H9*信号概况!$C$7*信号相关性!$F$7+2*$G9*信号概况!$C$6*$I9*信号概况!$C$8*信号相关性!$F$8+2*$G9*信号概况!$C$6*$J9*信号概况!$C$9*信号相关性!$F$9+2*$H9*信号概况!$C$7*$I9*信号概况!$C$8*信号相关性!$G$8+2*$H9*信号概况!$C$7*$J9*信号概况!$C$9*信号相关性!$G$9+2*$I9*信号概况!$C$8*$J9*信号概况!$C$9*信号相关性!$H$9)</f>
        <v>2270.33333333333</v>
      </c>
      <c r="N9" s="12">
        <f t="shared" si="7"/>
        <v>0.116312946206415</v>
      </c>
      <c r="O9" s="10">
        <f>$C9*信号概况!$J$2+$D9*信号概况!$J$3+$E9*信号概况!$J$4+$F9*信号概况!$J$5+$G9*信号概况!$J$6+$H9*信号概况!$J$7+$I9*信号概况!$J$8+$J9*信号概况!$J$9</f>
        <v>171.697054794521</v>
      </c>
      <c r="P9" s="12">
        <f t="shared" si="0"/>
        <v>0.00879632519370796</v>
      </c>
      <c r="Q9" s="7">
        <f t="shared" si="8"/>
        <v>2.31723399263422</v>
      </c>
      <c r="S9" s="19" t="s">
        <v>32</v>
      </c>
      <c r="T9" s="20">
        <f>VLOOKUP(S9,表4[],15,FALSE)</f>
        <v>0.1</v>
      </c>
      <c r="U9" s="21">
        <v>0.1</v>
      </c>
    </row>
    <row r="10" spans="1:17">
      <c r="A10">
        <v>8</v>
      </c>
      <c r="B10">
        <v>19519.18</v>
      </c>
      <c r="C10" s="7">
        <f t="shared" si="9"/>
        <v>0</v>
      </c>
      <c r="D10" s="8">
        <f t="shared" si="10"/>
        <v>0.242424242424242</v>
      </c>
      <c r="E10">
        <f t="shared" si="11"/>
        <v>0</v>
      </c>
      <c r="F10">
        <f t="shared" si="1"/>
        <v>0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>SQRT(POWER($C10*信号概况!$F$2,2)+POWER($D10*信号概况!$F$3,2)+POWER($E10*信号概况!$F$4,2)+POWER($F10*信号概况!$F$5,2)+POWER($G10*信号概况!$F$6,2)+POWER($H10*信号概况!$F$7,2)+POWER($I10*信号概况!$F$8,2)+POWER($J10*信号概况!$F$9,2)+2*$C10*信号概况!$F$2*$D10*信号概况!$F$3*信号相关性!$B$3+2*$C10*信号概况!$F$2*$E10*信号概况!$F$4*信号相关性!$B$4+2*$C10*信号概况!$F$2*$F10*信号概况!$F$5*信号相关性!$B$5+2*$C10*信号概况!$F$2*$G10*信号概况!$F$6*信号相关性!$B$6+2*$C10*信号概况!$F$2*$H10*信号概况!$F$7*信号相关性!$B$7+2*$C10*信号概况!$F$2*$I10*信号概况!$F$8*信号相关性!$B$8+2*$C10*信号概况!$F$2*$J10*信号概况!$F$9*信号相关性!$B$9+2*$D10*信号概况!$F$3*$E10*信号概况!$F$4*信号相关性!$C$4+2*$D10*信号概况!$F$3*$F10*信号概况!$F$5*信号相关性!$C$5+2*$D10*信号概况!$F$3*$G10*信号概况!$F$6*信号相关性!$C$6+2*$D10*信号概况!$F$3*$H10*信号概况!$F$7*信号相关性!$C$7+2*$D10*信号概况!$F$3*$I10*信号概况!$F$8*信号相关性!$C$8+2*$D10*信号概况!$F$3*$J10*信号概况!$F$9*信号相关性!$C$9+2*$E10*信号概况!$F$4*$F10*信号概况!$F$5*信号相关性!$D$5+2*$E10*信号概况!$F$4*$G10*信号概况!$F$6*信号相关性!$D$6+2*$E10*信号概况!$F$4*$H10*信号概况!$F$7*信号相关性!$D$7+2*$E10*信号概况!$F$4*$I10*信号概况!$F$8*信号相关性!$D$8+2*$E10*信号概况!$F$4*$J10*信号概况!$J$5*信号相关性!$D$9+2*$F10*信号概况!$F$5*$G10*信号概况!$F$6*信号相关性!$E$6+2*$F10*信号概况!$F$5*$H10*信号概况!$F$7*信号相关性!$E$7+2*$F10*信号概况!$F$5*$I10*信号概况!$F$8*信号相关性!$E$8+2*$F10*信号概况!$F$5*$J10*信号概况!$F$9*信号相关性!$E$9+2*$G10*信号概况!$F$6*$H10*信号概况!$F$7*信号相关性!$F$7+2*$G10*信号概况!$F$6*$I10*信号概况!$F$8*信号相关性!$F$8+2*$G10*信号概况!$F$6*$J10*信号概况!$F$9*信号相关性!$F$9+2*$H10*信号概况!$F$7*$I10*信号概况!$F$8*信号相关性!$G$8+2*$H10*信号概况!$F$7*$J10*信号概况!$F$9*信号相关性!$G$9+2*$I10*信号概况!$F$8*$J10*信号概况!$F$9*信号相关性!$H$9)</f>
        <v>534.827624403549</v>
      </c>
      <c r="L10" s="10">
        <f t="shared" si="6"/>
        <v>36.4962075804671</v>
      </c>
      <c r="M10" s="11">
        <f>SQRT(POWER($C10*信号概况!$C$2,2)+POWER($D10*信号概况!$C$3,2)+POWER($E10*信号概况!$C$4,2)+POWER($F10*信号概况!$C$5,2)+POWER($G10*信号概况!$C$6,2)+POWER($H10*信号概况!$C$7,2)+POWER($I10*信号概况!$C$8,2)+POWER($J10*信号概况!$C$9,2)+2*$C10*信号概况!$C$2*$D10*信号概况!$C$3*信号相关性!$B$3+2*$C10*信号概况!$C$2*$E10*信号概况!$C$4*信号相关性!$B$4+2*$C10*信号概况!$C$2*$F10*信号概况!$C$5*信号相关性!$B$5+2*$C10*信号概况!$C$2*$G10*信号概况!$C$6*信号相关性!$B$6+2*$C10*信号概况!$C$2*$H10*信号概况!$C$7*信号相关性!$B$7+2*$C10*信号概况!$C$2*$I10*信号概况!$C$8*信号相关性!$B$8+2*$C10*信号概况!$C$2*$J10*信号概况!$C$9*信号相关性!$B$9+2*$D10*信号概况!$C$3*$E10*信号概况!$C$4*信号相关性!$C$4+2*$D10*信号概况!$C$3*$F10*信号概况!$C$5*信号相关性!$C$5+2*$D10*信号概况!$C$3*$G10*信号概况!$C$6*信号相关性!$C$6+2*$D10*信号概况!$C$3*$H10*信号概况!$C$7*信号相关性!$C$7+2*$D10*信号概况!$C$3*$I10*信号概况!$C$8*信号相关性!$C$8+2*$D10*信号概况!$C$3*$J10*信号概况!$C$9*信号相关性!$C$9+2*$E10*信号概况!$C$4*$F10*信号概况!$C$5*信号相关性!$D$5+2*$E10*信号概况!$C$4*$G10*信号概况!$C$6*信号相关性!$D$6+2*$E10*信号概况!$C$4*$H10*信号概况!$C$7*信号相关性!$D$7+2*$E10*信号概况!$C$4*$I10*信号概况!$C$8*信号相关性!$D$8+2*$E10*信号概况!$C$4*$J10*信号概况!$J$5*信号相关性!$D$9+2*$F10*信号概况!$C$5*$G10*信号概况!$C$6*信号相关性!$E$6+2*$F10*信号概况!$C$5*$H10*信号概况!$C$7*信号相关性!$E$7+2*$F10*信号概况!$C$5*$I10*信号概况!$C$8*信号相关性!$E$8+2*$F10*信号概况!$C$5*$J10*信号概况!$C$9*信号相关性!$E$9+2*$G10*信号概况!$C$6*$H10*信号概况!$C$7*信号相关性!$F$7+2*$G10*信号概况!$C$6*$I10*信号概况!$C$8*信号相关性!$F$8+2*$G10*信号概况!$C$6*$J10*信号概况!$C$9*信号相关性!$F$9+2*$H10*信号概况!$C$7*$I10*信号概况!$C$8*信号相关性!$G$8+2*$H10*信号概况!$C$7*$J10*信号概况!$C$9*信号相关性!$G$9+2*$I10*信号概况!$C$8*$J10*信号概况!$C$9*信号相关性!$H$9)</f>
        <v>2594.66666666667</v>
      </c>
      <c r="N10" s="12">
        <f t="shared" si="7"/>
        <v>0.13292908137876</v>
      </c>
      <c r="O10" s="10">
        <f>$C10*信号概况!$J$2+$D10*信号概况!$J$3+$E10*信号概况!$J$4+$F10*信号概况!$J$5+$G10*信号概况!$J$6+$H10*信号概况!$J$7+$I10*信号概况!$J$8+$J10*信号概况!$J$9</f>
        <v>196.225205479452</v>
      </c>
      <c r="P10" s="12">
        <f t="shared" si="0"/>
        <v>0.0100529430785234</v>
      </c>
      <c r="Q10" s="7">
        <f t="shared" si="8"/>
        <v>2.57792118963755</v>
      </c>
    </row>
    <row r="11" spans="1:17">
      <c r="A11">
        <v>9</v>
      </c>
      <c r="B11">
        <v>19519.18</v>
      </c>
      <c r="C11" s="7">
        <f t="shared" si="9"/>
        <v>0</v>
      </c>
      <c r="D11" s="8">
        <f t="shared" si="10"/>
        <v>0.272727272727273</v>
      </c>
      <c r="E11">
        <f t="shared" si="11"/>
        <v>0</v>
      </c>
      <c r="F11">
        <f t="shared" si="1"/>
        <v>0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>SQRT(POWER($C11*信号概况!$F$2,2)+POWER($D11*信号概况!$F$3,2)+POWER($E11*信号概况!$F$4,2)+POWER($F11*信号概况!$F$5,2)+POWER($G11*信号概况!$F$6,2)+POWER($H11*信号概况!$F$7,2)+POWER($I11*信号概况!$F$8,2)+POWER($J11*信号概况!$F$9,2)+2*$C11*信号概况!$F$2*$D11*信号概况!$F$3*信号相关性!$B$3+2*$C11*信号概况!$F$2*$E11*信号概况!$F$4*信号相关性!$B$4+2*$C11*信号概况!$F$2*$F11*信号概况!$F$5*信号相关性!$B$5+2*$C11*信号概况!$F$2*$G11*信号概况!$F$6*信号相关性!$B$6+2*$C11*信号概况!$F$2*$H11*信号概况!$F$7*信号相关性!$B$7+2*$C11*信号概况!$F$2*$I11*信号概况!$F$8*信号相关性!$B$8+2*$C11*信号概况!$F$2*$J11*信号概况!$F$9*信号相关性!$B$9+2*$D11*信号概况!$F$3*$E11*信号概况!$F$4*信号相关性!$C$4+2*$D11*信号概况!$F$3*$F11*信号概况!$F$5*信号相关性!$C$5+2*$D11*信号概况!$F$3*$G11*信号概况!$F$6*信号相关性!$C$6+2*$D11*信号概况!$F$3*$H11*信号概况!$F$7*信号相关性!$C$7+2*$D11*信号概况!$F$3*$I11*信号概况!$F$8*信号相关性!$C$8+2*$D11*信号概况!$F$3*$J11*信号概况!$F$9*信号相关性!$C$9+2*$E11*信号概况!$F$4*$F11*信号概况!$F$5*信号相关性!$D$5+2*$E11*信号概况!$F$4*$G11*信号概况!$F$6*信号相关性!$D$6+2*$E11*信号概况!$F$4*$H11*信号概况!$F$7*信号相关性!$D$7+2*$E11*信号概况!$F$4*$I11*信号概况!$F$8*信号相关性!$D$8+2*$E11*信号概况!$F$4*$J11*信号概况!$J$5*信号相关性!$D$9+2*$F11*信号概况!$F$5*$G11*信号概况!$F$6*信号相关性!$E$6+2*$F11*信号概况!$F$5*$H11*信号概况!$F$7*信号相关性!$E$7+2*$F11*信号概况!$F$5*$I11*信号概况!$F$8*信号相关性!$E$8+2*$F11*信号概况!$F$5*$J11*信号概况!$F$9*信号相关性!$E$9+2*$G11*信号概况!$F$6*$H11*信号概况!$F$7*信号相关性!$F$7+2*$G11*信号概况!$F$6*$I11*信号概况!$F$8*信号相关性!$F$8+2*$G11*信号概况!$F$6*$J11*信号概况!$F$9*信号相关性!$F$9+2*$H11*信号概况!$F$7*$I11*信号概况!$F$8*信号相关性!$G$8+2*$H11*信号概况!$F$7*$J11*信号概况!$F$9*信号相关性!$G$9+2*$I11*信号概况!$F$8*$J11*信号概况!$F$9*信号相关性!$H$9)</f>
        <v>601.681077453993</v>
      </c>
      <c r="L11" s="10">
        <f t="shared" si="6"/>
        <v>32.4410734048596</v>
      </c>
      <c r="M11" s="11">
        <f>SQRT(POWER($C11*信号概况!$C$2,2)+POWER($D11*信号概况!$C$3,2)+POWER($E11*信号概况!$C$4,2)+POWER($F11*信号概况!$C$5,2)+POWER($G11*信号概况!$C$6,2)+POWER($H11*信号概况!$C$7,2)+POWER($I11*信号概况!$C$8,2)+POWER($J11*信号概况!$C$9,2)+2*$C11*信号概况!$C$2*$D11*信号概况!$C$3*信号相关性!$B$3+2*$C11*信号概况!$C$2*$E11*信号概况!$C$4*信号相关性!$B$4+2*$C11*信号概况!$C$2*$F11*信号概况!$C$5*信号相关性!$B$5+2*$C11*信号概况!$C$2*$G11*信号概况!$C$6*信号相关性!$B$6+2*$C11*信号概况!$C$2*$H11*信号概况!$C$7*信号相关性!$B$7+2*$C11*信号概况!$C$2*$I11*信号概况!$C$8*信号相关性!$B$8+2*$C11*信号概况!$C$2*$J11*信号概况!$C$9*信号相关性!$B$9+2*$D11*信号概况!$C$3*$E11*信号概况!$C$4*信号相关性!$C$4+2*$D11*信号概况!$C$3*$F11*信号概况!$C$5*信号相关性!$C$5+2*$D11*信号概况!$C$3*$G11*信号概况!$C$6*信号相关性!$C$6+2*$D11*信号概况!$C$3*$H11*信号概况!$C$7*信号相关性!$C$7+2*$D11*信号概况!$C$3*$I11*信号概况!$C$8*信号相关性!$C$8+2*$D11*信号概况!$C$3*$J11*信号概况!$C$9*信号相关性!$C$9+2*$E11*信号概况!$C$4*$F11*信号概况!$C$5*信号相关性!$D$5+2*$E11*信号概况!$C$4*$G11*信号概况!$C$6*信号相关性!$D$6+2*$E11*信号概况!$C$4*$H11*信号概况!$C$7*信号相关性!$D$7+2*$E11*信号概况!$C$4*$I11*信号概况!$C$8*信号相关性!$D$8+2*$E11*信号概况!$C$4*$J11*信号概况!$J$5*信号相关性!$D$9+2*$F11*信号概况!$C$5*$G11*信号概况!$C$6*信号相关性!$E$6+2*$F11*信号概况!$C$5*$H11*信号概况!$C$7*信号相关性!$E$7+2*$F11*信号概况!$C$5*$I11*信号概况!$C$8*信号相关性!$E$8+2*$F11*信号概况!$C$5*$J11*信号概况!$C$9*信号相关性!$E$9+2*$G11*信号概况!$C$6*$H11*信号概况!$C$7*信号相关性!$F$7+2*$G11*信号概况!$C$6*$I11*信号概况!$C$8*信号相关性!$F$8+2*$G11*信号概况!$C$6*$J11*信号概况!$C$9*信号相关性!$F$9+2*$H11*信号概况!$C$7*$I11*信号概况!$C$8*信号相关性!$G$8+2*$H11*信号概况!$C$7*$J11*信号概况!$C$9*信号相关性!$G$9+2*$I11*信号概况!$C$8*$J11*信号概况!$C$9*信号相关性!$H$9)</f>
        <v>2919</v>
      </c>
      <c r="N11" s="12">
        <f t="shared" si="7"/>
        <v>0.149545216551105</v>
      </c>
      <c r="O11" s="10">
        <f>$C11*信号概况!$J$2+$D11*信号概况!$J$3+$E11*信号概况!$J$4+$F11*信号概况!$J$5+$G11*信号概况!$J$6+$H11*信号概况!$J$7+$I11*信号概况!$J$8+$J11*信号概况!$J$9</f>
        <v>220.753356164384</v>
      </c>
      <c r="P11" s="12">
        <f t="shared" si="0"/>
        <v>0.0113095609633388</v>
      </c>
      <c r="Q11" s="7">
        <f t="shared" si="8"/>
        <v>2.78067789841793</v>
      </c>
    </row>
    <row r="12" spans="1:17">
      <c r="A12">
        <v>10</v>
      </c>
      <c r="B12">
        <v>19519.18</v>
      </c>
      <c r="C12" s="7">
        <f t="shared" si="9"/>
        <v>0</v>
      </c>
      <c r="D12" s="8">
        <f t="shared" si="10"/>
        <v>0.303030303030303</v>
      </c>
      <c r="E12">
        <f t="shared" si="11"/>
        <v>0</v>
      </c>
      <c r="F12">
        <f t="shared" si="1"/>
        <v>0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>SQRT(POWER($C12*信号概况!$F$2,2)+POWER($D12*信号概况!$F$3,2)+POWER($E12*信号概况!$F$4,2)+POWER($F12*信号概况!$F$5,2)+POWER($G12*信号概况!$F$6,2)+POWER($H12*信号概况!$F$7,2)+POWER($I12*信号概况!$F$8,2)+POWER($J12*信号概况!$F$9,2)+2*$C12*信号概况!$F$2*$D12*信号概况!$F$3*信号相关性!$B$3+2*$C12*信号概况!$F$2*$E12*信号概况!$F$4*信号相关性!$B$4+2*$C12*信号概况!$F$2*$F12*信号概况!$F$5*信号相关性!$B$5+2*$C12*信号概况!$F$2*$G12*信号概况!$F$6*信号相关性!$B$6+2*$C12*信号概况!$F$2*$H12*信号概况!$F$7*信号相关性!$B$7+2*$C12*信号概况!$F$2*$I12*信号概况!$F$8*信号相关性!$B$8+2*$C12*信号概况!$F$2*$J12*信号概况!$F$9*信号相关性!$B$9+2*$D12*信号概况!$F$3*$E12*信号概况!$F$4*信号相关性!$C$4+2*$D12*信号概况!$F$3*$F12*信号概况!$F$5*信号相关性!$C$5+2*$D12*信号概况!$F$3*$G12*信号概况!$F$6*信号相关性!$C$6+2*$D12*信号概况!$F$3*$H12*信号概况!$F$7*信号相关性!$C$7+2*$D12*信号概况!$F$3*$I12*信号概况!$F$8*信号相关性!$C$8+2*$D12*信号概况!$F$3*$J12*信号概况!$F$9*信号相关性!$C$9+2*$E12*信号概况!$F$4*$F12*信号概况!$F$5*信号相关性!$D$5+2*$E12*信号概况!$F$4*$G12*信号概况!$F$6*信号相关性!$D$6+2*$E12*信号概况!$F$4*$H12*信号概况!$F$7*信号相关性!$D$7+2*$E12*信号概况!$F$4*$I12*信号概况!$F$8*信号相关性!$D$8+2*$E12*信号概况!$F$4*$J12*信号概况!$J$5*信号相关性!$D$9+2*$F12*信号概况!$F$5*$G12*信号概况!$F$6*信号相关性!$E$6+2*$F12*信号概况!$F$5*$H12*信号概况!$F$7*信号相关性!$E$7+2*$F12*信号概况!$F$5*$I12*信号概况!$F$8*信号相关性!$E$8+2*$F12*信号概况!$F$5*$J12*信号概况!$F$9*信号相关性!$E$9+2*$G12*信号概况!$F$6*$H12*信号概况!$F$7*信号相关性!$F$7+2*$G12*信号概况!$F$6*$I12*信号概况!$F$8*信号相关性!$F$8+2*$G12*信号概况!$F$6*$J12*信号概况!$F$9*信号相关性!$F$9+2*$H12*信号概况!$F$7*$I12*信号概况!$F$8*信号相关性!$G$8+2*$H12*信号概况!$F$7*$J12*信号概况!$F$9*信号相关性!$G$9+2*$I12*信号概况!$F$8*$J12*信号概况!$F$9*信号相关性!$H$9)</f>
        <v>668.534530504436</v>
      </c>
      <c r="L12" s="10">
        <f t="shared" si="6"/>
        <v>29.1969660643736</v>
      </c>
      <c r="M12" s="11">
        <f>SQRT(POWER($C12*信号概况!$C$2,2)+POWER($D12*信号概况!$C$3,2)+POWER($E12*信号概况!$C$4,2)+POWER($F12*信号概况!$C$5,2)+POWER($G12*信号概况!$C$6,2)+POWER($H12*信号概况!$C$7,2)+POWER($I12*信号概况!$C$8,2)+POWER($J12*信号概况!$C$9,2)+2*$C12*信号概况!$C$2*$D12*信号概况!$C$3*信号相关性!$B$3+2*$C12*信号概况!$C$2*$E12*信号概况!$C$4*信号相关性!$B$4+2*$C12*信号概况!$C$2*$F12*信号概况!$C$5*信号相关性!$B$5+2*$C12*信号概况!$C$2*$G12*信号概况!$C$6*信号相关性!$B$6+2*$C12*信号概况!$C$2*$H12*信号概况!$C$7*信号相关性!$B$7+2*$C12*信号概况!$C$2*$I12*信号概况!$C$8*信号相关性!$B$8+2*$C12*信号概况!$C$2*$J12*信号概况!$C$9*信号相关性!$B$9+2*$D12*信号概况!$C$3*$E12*信号概况!$C$4*信号相关性!$C$4+2*$D12*信号概况!$C$3*$F12*信号概况!$C$5*信号相关性!$C$5+2*$D12*信号概况!$C$3*$G12*信号概况!$C$6*信号相关性!$C$6+2*$D12*信号概况!$C$3*$H12*信号概况!$C$7*信号相关性!$C$7+2*$D12*信号概况!$C$3*$I12*信号概况!$C$8*信号相关性!$C$8+2*$D12*信号概况!$C$3*$J12*信号概况!$C$9*信号相关性!$C$9+2*$E12*信号概况!$C$4*$F12*信号概况!$C$5*信号相关性!$D$5+2*$E12*信号概况!$C$4*$G12*信号概况!$C$6*信号相关性!$D$6+2*$E12*信号概况!$C$4*$H12*信号概况!$C$7*信号相关性!$D$7+2*$E12*信号概况!$C$4*$I12*信号概况!$C$8*信号相关性!$D$8+2*$E12*信号概况!$C$4*$J12*信号概况!$J$5*信号相关性!$D$9+2*$F12*信号概况!$C$5*$G12*信号概况!$C$6*信号相关性!$E$6+2*$F12*信号概况!$C$5*$H12*信号概况!$C$7*信号相关性!$E$7+2*$F12*信号概况!$C$5*$I12*信号概况!$C$8*信号相关性!$E$8+2*$F12*信号概况!$C$5*$J12*信号概况!$C$9*信号相关性!$E$9+2*$G12*信号概况!$C$6*$H12*信号概况!$C$7*信号相关性!$F$7+2*$G12*信号概况!$C$6*$I12*信号概况!$C$8*信号相关性!$F$8+2*$G12*信号概况!$C$6*$J12*信号概况!$C$9*信号相关性!$F$9+2*$H12*信号概况!$C$7*$I12*信号概况!$C$8*信号相关性!$G$8+2*$H12*信号概况!$C$7*$J12*信号概况!$C$9*信号相关性!$G$9+2*$I12*信号概况!$C$8*$J12*信号概况!$C$9*信号相关性!$H$9)</f>
        <v>3243.33333333333</v>
      </c>
      <c r="N12" s="12">
        <f t="shared" si="7"/>
        <v>0.16616135172345</v>
      </c>
      <c r="O12" s="10">
        <f>$C12*信号概况!$J$2+$D12*信号概况!$J$3+$E12*信号概况!$J$4+$F12*信号概况!$J$5+$G12*信号概况!$J$6+$H12*信号概况!$J$7+$I12*信号概况!$J$8+$J12*信号概况!$J$9</f>
        <v>245.281506849315</v>
      </c>
      <c r="P12" s="12">
        <f t="shared" si="0"/>
        <v>0.0125661788481542</v>
      </c>
      <c r="Q12" s="7">
        <f t="shared" si="8"/>
        <v>2.94288326544222</v>
      </c>
    </row>
    <row r="13" spans="1:17">
      <c r="A13">
        <v>11</v>
      </c>
      <c r="B13">
        <v>19519.18</v>
      </c>
      <c r="C13" s="7">
        <f t="shared" si="9"/>
        <v>0</v>
      </c>
      <c r="D13" s="8">
        <f t="shared" si="10"/>
        <v>0.333333333333333</v>
      </c>
      <c r="E13">
        <f t="shared" si="11"/>
        <v>0</v>
      </c>
      <c r="F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>SQRT(POWER($C13*信号概况!$F$2,2)+POWER($D13*信号概况!$F$3,2)+POWER($E13*信号概况!$F$4,2)+POWER($F13*信号概况!$F$5,2)+POWER($G13*信号概况!$F$6,2)+POWER($H13*信号概况!$F$7,2)+POWER($I13*信号概况!$F$8,2)+POWER($J13*信号概况!$F$9,2)+2*$C13*信号概况!$F$2*$D13*信号概况!$F$3*信号相关性!$B$3+2*$C13*信号概况!$F$2*$E13*信号概况!$F$4*信号相关性!$B$4+2*$C13*信号概况!$F$2*$F13*信号概况!$F$5*信号相关性!$B$5+2*$C13*信号概况!$F$2*$G13*信号概况!$F$6*信号相关性!$B$6+2*$C13*信号概况!$F$2*$H13*信号概况!$F$7*信号相关性!$B$7+2*$C13*信号概况!$F$2*$I13*信号概况!$F$8*信号相关性!$B$8+2*$C13*信号概况!$F$2*$J13*信号概况!$F$9*信号相关性!$B$9+2*$D13*信号概况!$F$3*$E13*信号概况!$F$4*信号相关性!$C$4+2*$D13*信号概况!$F$3*$F13*信号概况!$F$5*信号相关性!$C$5+2*$D13*信号概况!$F$3*$G13*信号概况!$F$6*信号相关性!$C$6+2*$D13*信号概况!$F$3*$H13*信号概况!$F$7*信号相关性!$C$7+2*$D13*信号概况!$F$3*$I13*信号概况!$F$8*信号相关性!$C$8+2*$D13*信号概况!$F$3*$J13*信号概况!$F$9*信号相关性!$C$9+2*$E13*信号概况!$F$4*$F13*信号概况!$F$5*信号相关性!$D$5+2*$E13*信号概况!$F$4*$G13*信号概况!$F$6*信号相关性!$D$6+2*$E13*信号概况!$F$4*$H13*信号概况!$F$7*信号相关性!$D$7+2*$E13*信号概况!$F$4*$I13*信号概况!$F$8*信号相关性!$D$8+2*$E13*信号概况!$F$4*$J13*信号概况!$J$5*信号相关性!$D$9+2*$F13*信号概况!$F$5*$G13*信号概况!$F$6*信号相关性!$E$6+2*$F13*信号概况!$F$5*$H13*信号概况!$F$7*信号相关性!$E$7+2*$F13*信号概况!$F$5*$I13*信号概况!$F$8*信号相关性!$E$8+2*$F13*信号概况!$F$5*$J13*信号概况!$F$9*信号相关性!$E$9+2*$G13*信号概况!$F$6*$H13*信号概况!$F$7*信号相关性!$F$7+2*$G13*信号概况!$F$6*$I13*信号概况!$F$8*信号相关性!$F$8+2*$G13*信号概况!$F$6*$J13*信号概况!$F$9*信号相关性!$F$9+2*$H13*信号概况!$F$7*$I13*信号概况!$F$8*信号相关性!$G$8+2*$H13*信号概况!$F$7*$J13*信号概况!$F$9*信号相关性!$G$9+2*$I13*信号概况!$F$8*$J13*信号概况!$F$9*信号相关性!$H$9)</f>
        <v>735.38798355488</v>
      </c>
      <c r="L13" s="10">
        <f t="shared" si="6"/>
        <v>26.5426964221579</v>
      </c>
      <c r="M13" s="11">
        <f>SQRT(POWER($C13*信号概况!$C$2,2)+POWER($D13*信号概况!$C$3,2)+POWER($E13*信号概况!$C$4,2)+POWER($F13*信号概况!$C$5,2)+POWER($G13*信号概况!$C$6,2)+POWER($H13*信号概况!$C$7,2)+POWER($I13*信号概况!$C$8,2)+POWER($J13*信号概况!$C$9,2)+2*$C13*信号概况!$C$2*$D13*信号概况!$C$3*信号相关性!$B$3+2*$C13*信号概况!$C$2*$E13*信号概况!$C$4*信号相关性!$B$4+2*$C13*信号概况!$C$2*$F13*信号概况!$C$5*信号相关性!$B$5+2*$C13*信号概况!$C$2*$G13*信号概况!$C$6*信号相关性!$B$6+2*$C13*信号概况!$C$2*$H13*信号概况!$C$7*信号相关性!$B$7+2*$C13*信号概况!$C$2*$I13*信号概况!$C$8*信号相关性!$B$8+2*$C13*信号概况!$C$2*$J13*信号概况!$C$9*信号相关性!$B$9+2*$D13*信号概况!$C$3*$E13*信号概况!$C$4*信号相关性!$C$4+2*$D13*信号概况!$C$3*$F13*信号概况!$C$5*信号相关性!$C$5+2*$D13*信号概况!$C$3*$G13*信号概况!$C$6*信号相关性!$C$6+2*$D13*信号概况!$C$3*$H13*信号概况!$C$7*信号相关性!$C$7+2*$D13*信号概况!$C$3*$I13*信号概况!$C$8*信号相关性!$C$8+2*$D13*信号概况!$C$3*$J13*信号概况!$C$9*信号相关性!$C$9+2*$E13*信号概况!$C$4*$F13*信号概况!$C$5*信号相关性!$D$5+2*$E13*信号概况!$C$4*$G13*信号概况!$C$6*信号相关性!$D$6+2*$E13*信号概况!$C$4*$H13*信号概况!$C$7*信号相关性!$D$7+2*$E13*信号概况!$C$4*$I13*信号概况!$C$8*信号相关性!$D$8+2*$E13*信号概况!$C$4*$J13*信号概况!$J$5*信号相关性!$D$9+2*$F13*信号概况!$C$5*$G13*信号概况!$C$6*信号相关性!$E$6+2*$F13*信号概况!$C$5*$H13*信号概况!$C$7*信号相关性!$E$7+2*$F13*信号概况!$C$5*$I13*信号概况!$C$8*信号相关性!$E$8+2*$F13*信号概况!$C$5*$J13*信号概况!$C$9*信号相关性!$E$9+2*$G13*信号概况!$C$6*$H13*信号概况!$C$7*信号相关性!$F$7+2*$G13*信号概况!$C$6*$I13*信号概况!$C$8*信号相关性!$F$8+2*$G13*信号概况!$C$6*$J13*信号概况!$C$9*信号相关性!$F$9+2*$H13*信号概况!$C$7*$I13*信号概况!$C$8*信号相关性!$G$8+2*$H13*信号概况!$C$7*$J13*信号概况!$C$9*信号相关性!$G$9+2*$I13*信号概况!$C$8*$J13*信号概况!$C$9*信号相关性!$H$9)</f>
        <v>3567.66666666667</v>
      </c>
      <c r="N13" s="12">
        <f t="shared" si="7"/>
        <v>0.182777486895795</v>
      </c>
      <c r="O13" s="10">
        <f>$C13*信号概况!$J$2+$D13*信号概况!$J$3+$E13*信号概况!$J$4+$F13*信号概况!$J$5+$G13*信号概况!$J$6+$H13*信号概况!$J$7+$I13*信号概况!$J$8+$J13*信号概况!$J$9</f>
        <v>269.809657534247</v>
      </c>
      <c r="P13" s="12">
        <f t="shared" si="0"/>
        <v>0.0138227967329697</v>
      </c>
      <c r="Q13" s="7">
        <f t="shared" si="8"/>
        <v>3.07559674755301</v>
      </c>
    </row>
    <row r="14" spans="1:17">
      <c r="A14">
        <v>12</v>
      </c>
      <c r="B14">
        <v>19519.18</v>
      </c>
      <c r="C14" s="7">
        <f t="shared" si="9"/>
        <v>0</v>
      </c>
      <c r="D14" s="8">
        <f t="shared" si="10"/>
        <v>0.363636363636364</v>
      </c>
      <c r="E14">
        <f t="shared" si="11"/>
        <v>0</v>
      </c>
      <c r="F14">
        <f t="shared" si="1"/>
        <v>0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>SQRT(POWER($C14*信号概况!$F$2,2)+POWER($D14*信号概况!$F$3,2)+POWER($E14*信号概况!$F$4,2)+POWER($F14*信号概况!$F$5,2)+POWER($G14*信号概况!$F$6,2)+POWER($H14*信号概况!$F$7,2)+POWER($I14*信号概况!$F$8,2)+POWER($J14*信号概况!$F$9,2)+2*$C14*信号概况!$F$2*$D14*信号概况!$F$3*信号相关性!$B$3+2*$C14*信号概况!$F$2*$E14*信号概况!$F$4*信号相关性!$B$4+2*$C14*信号概况!$F$2*$F14*信号概况!$F$5*信号相关性!$B$5+2*$C14*信号概况!$F$2*$G14*信号概况!$F$6*信号相关性!$B$6+2*$C14*信号概况!$F$2*$H14*信号概况!$F$7*信号相关性!$B$7+2*$C14*信号概况!$F$2*$I14*信号概况!$F$8*信号相关性!$B$8+2*$C14*信号概况!$F$2*$J14*信号概况!$F$9*信号相关性!$B$9+2*$D14*信号概况!$F$3*$E14*信号概况!$F$4*信号相关性!$C$4+2*$D14*信号概况!$F$3*$F14*信号概况!$F$5*信号相关性!$C$5+2*$D14*信号概况!$F$3*$G14*信号概况!$F$6*信号相关性!$C$6+2*$D14*信号概况!$F$3*$H14*信号概况!$F$7*信号相关性!$C$7+2*$D14*信号概况!$F$3*$I14*信号概况!$F$8*信号相关性!$C$8+2*$D14*信号概况!$F$3*$J14*信号概况!$F$9*信号相关性!$C$9+2*$E14*信号概况!$F$4*$F14*信号概况!$F$5*信号相关性!$D$5+2*$E14*信号概况!$F$4*$G14*信号概况!$F$6*信号相关性!$D$6+2*$E14*信号概况!$F$4*$H14*信号概况!$F$7*信号相关性!$D$7+2*$E14*信号概况!$F$4*$I14*信号概况!$F$8*信号相关性!$D$8+2*$E14*信号概况!$F$4*$J14*信号概况!$J$5*信号相关性!$D$9+2*$F14*信号概况!$F$5*$G14*信号概况!$F$6*信号相关性!$E$6+2*$F14*信号概况!$F$5*$H14*信号概况!$F$7*信号相关性!$E$7+2*$F14*信号概况!$F$5*$I14*信号概况!$F$8*信号相关性!$E$8+2*$F14*信号概况!$F$5*$J14*信号概况!$F$9*信号相关性!$E$9+2*$G14*信号概况!$F$6*$H14*信号概况!$F$7*信号相关性!$F$7+2*$G14*信号概况!$F$6*$I14*信号概况!$F$8*信号相关性!$F$8+2*$G14*信号概况!$F$6*$J14*信号概况!$F$9*信号相关性!$F$9+2*$H14*信号概况!$F$7*$I14*信号概况!$F$8*信号相关性!$G$8+2*$H14*信号概况!$F$7*$J14*信号概况!$F$9*信号相关性!$G$9+2*$I14*信号概况!$F$8*$J14*信号概况!$F$9*信号相关性!$H$9)</f>
        <v>802.241436605324</v>
      </c>
      <c r="L14" s="10">
        <f t="shared" si="6"/>
        <v>24.3308050536447</v>
      </c>
      <c r="M14" s="11">
        <f>SQRT(POWER($C14*信号概况!$C$2,2)+POWER($D14*信号概况!$C$3,2)+POWER($E14*信号概况!$C$4,2)+POWER($F14*信号概况!$C$5,2)+POWER($G14*信号概况!$C$6,2)+POWER($H14*信号概况!$C$7,2)+POWER($I14*信号概况!$C$8,2)+POWER($J14*信号概况!$C$9,2)+2*$C14*信号概况!$C$2*$D14*信号概况!$C$3*信号相关性!$B$3+2*$C14*信号概况!$C$2*$E14*信号概况!$C$4*信号相关性!$B$4+2*$C14*信号概况!$C$2*$F14*信号概况!$C$5*信号相关性!$B$5+2*$C14*信号概况!$C$2*$G14*信号概况!$C$6*信号相关性!$B$6+2*$C14*信号概况!$C$2*$H14*信号概况!$C$7*信号相关性!$B$7+2*$C14*信号概况!$C$2*$I14*信号概况!$C$8*信号相关性!$B$8+2*$C14*信号概况!$C$2*$J14*信号概况!$C$9*信号相关性!$B$9+2*$D14*信号概况!$C$3*$E14*信号概况!$C$4*信号相关性!$C$4+2*$D14*信号概况!$C$3*$F14*信号概况!$C$5*信号相关性!$C$5+2*$D14*信号概况!$C$3*$G14*信号概况!$C$6*信号相关性!$C$6+2*$D14*信号概况!$C$3*$H14*信号概况!$C$7*信号相关性!$C$7+2*$D14*信号概况!$C$3*$I14*信号概况!$C$8*信号相关性!$C$8+2*$D14*信号概况!$C$3*$J14*信号概况!$C$9*信号相关性!$C$9+2*$E14*信号概况!$C$4*$F14*信号概况!$C$5*信号相关性!$D$5+2*$E14*信号概况!$C$4*$G14*信号概况!$C$6*信号相关性!$D$6+2*$E14*信号概况!$C$4*$H14*信号概况!$C$7*信号相关性!$D$7+2*$E14*信号概况!$C$4*$I14*信号概况!$C$8*信号相关性!$D$8+2*$E14*信号概况!$C$4*$J14*信号概况!$J$5*信号相关性!$D$9+2*$F14*信号概况!$C$5*$G14*信号概况!$C$6*信号相关性!$E$6+2*$F14*信号概况!$C$5*$H14*信号概况!$C$7*信号相关性!$E$7+2*$F14*信号概况!$C$5*$I14*信号概况!$C$8*信号相关性!$E$8+2*$F14*信号概况!$C$5*$J14*信号概况!$C$9*信号相关性!$E$9+2*$G14*信号概况!$C$6*$H14*信号概况!$C$7*信号相关性!$F$7+2*$G14*信号概况!$C$6*$I14*信号概况!$C$8*信号相关性!$F$8+2*$G14*信号概况!$C$6*$J14*信号概况!$C$9*信号相关性!$F$9+2*$H14*信号概况!$C$7*$I14*信号概况!$C$8*信号相关性!$G$8+2*$H14*信号概况!$C$7*$J14*信号概况!$C$9*信号相关性!$G$9+2*$I14*信号概况!$C$8*$J14*信号概况!$C$9*信号相关性!$H$9)</f>
        <v>3892</v>
      </c>
      <c r="N14" s="12">
        <f t="shared" si="7"/>
        <v>0.19939362206814</v>
      </c>
      <c r="O14" s="10">
        <f>$C14*信号概况!$J$2+$D14*信号概况!$J$3+$E14*信号概况!$J$4+$F14*信号概况!$J$5+$G14*信号概况!$J$6+$H14*信号概况!$J$7+$I14*信号概况!$J$8+$J14*信号概况!$J$9</f>
        <v>294.337808219178</v>
      </c>
      <c r="P14" s="12">
        <f t="shared" si="0"/>
        <v>0.0150794146177851</v>
      </c>
      <c r="Q14" s="7">
        <f t="shared" si="8"/>
        <v>3.18619131597867</v>
      </c>
    </row>
    <row r="15" spans="1:17">
      <c r="A15">
        <v>13</v>
      </c>
      <c r="B15">
        <v>19519.18</v>
      </c>
      <c r="C15" s="7">
        <f t="shared" si="9"/>
        <v>0</v>
      </c>
      <c r="D15" s="8">
        <f t="shared" si="10"/>
        <v>0.393939393939394</v>
      </c>
      <c r="E15">
        <f t="shared" si="11"/>
        <v>0</v>
      </c>
      <c r="F15">
        <f t="shared" si="1"/>
        <v>0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>SQRT(POWER($C15*信号概况!$F$2,2)+POWER($D15*信号概况!$F$3,2)+POWER($E15*信号概况!$F$4,2)+POWER($F15*信号概况!$F$5,2)+POWER($G15*信号概况!$F$6,2)+POWER($H15*信号概况!$F$7,2)+POWER($I15*信号概况!$F$8,2)+POWER($J15*信号概况!$F$9,2)+2*$C15*信号概况!$F$2*$D15*信号概况!$F$3*信号相关性!$B$3+2*$C15*信号概况!$F$2*$E15*信号概况!$F$4*信号相关性!$B$4+2*$C15*信号概况!$F$2*$F15*信号概况!$F$5*信号相关性!$B$5+2*$C15*信号概况!$F$2*$G15*信号概况!$F$6*信号相关性!$B$6+2*$C15*信号概况!$F$2*$H15*信号概况!$F$7*信号相关性!$B$7+2*$C15*信号概况!$F$2*$I15*信号概况!$F$8*信号相关性!$B$8+2*$C15*信号概况!$F$2*$J15*信号概况!$F$9*信号相关性!$B$9+2*$D15*信号概况!$F$3*$E15*信号概况!$F$4*信号相关性!$C$4+2*$D15*信号概况!$F$3*$F15*信号概况!$F$5*信号相关性!$C$5+2*$D15*信号概况!$F$3*$G15*信号概况!$F$6*信号相关性!$C$6+2*$D15*信号概况!$F$3*$H15*信号概况!$F$7*信号相关性!$C$7+2*$D15*信号概况!$F$3*$I15*信号概况!$F$8*信号相关性!$C$8+2*$D15*信号概况!$F$3*$J15*信号概况!$F$9*信号相关性!$C$9+2*$E15*信号概况!$F$4*$F15*信号概况!$F$5*信号相关性!$D$5+2*$E15*信号概况!$F$4*$G15*信号概况!$F$6*信号相关性!$D$6+2*$E15*信号概况!$F$4*$H15*信号概况!$F$7*信号相关性!$D$7+2*$E15*信号概况!$F$4*$I15*信号概况!$F$8*信号相关性!$D$8+2*$E15*信号概况!$F$4*$J15*信号概况!$J$5*信号相关性!$D$9+2*$F15*信号概况!$F$5*$G15*信号概况!$F$6*信号相关性!$E$6+2*$F15*信号概况!$F$5*$H15*信号概况!$F$7*信号相关性!$E$7+2*$F15*信号概况!$F$5*$I15*信号概况!$F$8*信号相关性!$E$8+2*$F15*信号概况!$F$5*$J15*信号概况!$F$9*信号相关性!$E$9+2*$G15*信号概况!$F$6*$H15*信号概况!$F$7*信号相关性!$F$7+2*$G15*信号概况!$F$6*$I15*信号概况!$F$8*信号相关性!$F$8+2*$G15*信号概况!$F$6*$J15*信号概况!$F$9*信号相关性!$F$9+2*$H15*信号概况!$F$7*$I15*信号概况!$F$8*信号相关性!$G$8+2*$H15*信号概况!$F$7*$J15*信号概况!$F$9*信号相关性!$G$9+2*$I15*信号概况!$F$8*$J15*信号概况!$F$9*信号相关性!$H$9)</f>
        <v>869.094889655767</v>
      </c>
      <c r="L15" s="10">
        <f t="shared" si="6"/>
        <v>22.4592046649028</v>
      </c>
      <c r="M15" s="11">
        <f>SQRT(POWER($C15*信号概况!$C$2,2)+POWER($D15*信号概况!$C$3,2)+POWER($E15*信号概况!$C$4,2)+POWER($F15*信号概况!$C$5,2)+POWER($G15*信号概况!$C$6,2)+POWER($H15*信号概况!$C$7,2)+POWER($I15*信号概况!$C$8,2)+POWER($J15*信号概况!$C$9,2)+2*$C15*信号概况!$C$2*$D15*信号概况!$C$3*信号相关性!$B$3+2*$C15*信号概况!$C$2*$E15*信号概况!$C$4*信号相关性!$B$4+2*$C15*信号概况!$C$2*$F15*信号概况!$C$5*信号相关性!$B$5+2*$C15*信号概况!$C$2*$G15*信号概况!$C$6*信号相关性!$B$6+2*$C15*信号概况!$C$2*$H15*信号概况!$C$7*信号相关性!$B$7+2*$C15*信号概况!$C$2*$I15*信号概况!$C$8*信号相关性!$B$8+2*$C15*信号概况!$C$2*$J15*信号概况!$C$9*信号相关性!$B$9+2*$D15*信号概况!$C$3*$E15*信号概况!$C$4*信号相关性!$C$4+2*$D15*信号概况!$C$3*$F15*信号概况!$C$5*信号相关性!$C$5+2*$D15*信号概况!$C$3*$G15*信号概况!$C$6*信号相关性!$C$6+2*$D15*信号概况!$C$3*$H15*信号概况!$C$7*信号相关性!$C$7+2*$D15*信号概况!$C$3*$I15*信号概况!$C$8*信号相关性!$C$8+2*$D15*信号概况!$C$3*$J15*信号概况!$C$9*信号相关性!$C$9+2*$E15*信号概况!$C$4*$F15*信号概况!$C$5*信号相关性!$D$5+2*$E15*信号概况!$C$4*$G15*信号概况!$C$6*信号相关性!$D$6+2*$E15*信号概况!$C$4*$H15*信号概况!$C$7*信号相关性!$D$7+2*$E15*信号概况!$C$4*$I15*信号概况!$C$8*信号相关性!$D$8+2*$E15*信号概况!$C$4*$J15*信号概况!$J$5*信号相关性!$D$9+2*$F15*信号概况!$C$5*$G15*信号概况!$C$6*信号相关性!$E$6+2*$F15*信号概况!$C$5*$H15*信号概况!$C$7*信号相关性!$E$7+2*$F15*信号概况!$C$5*$I15*信号概况!$C$8*信号相关性!$E$8+2*$F15*信号概况!$C$5*$J15*信号概况!$C$9*信号相关性!$E$9+2*$G15*信号概况!$C$6*$H15*信号概况!$C$7*信号相关性!$F$7+2*$G15*信号概况!$C$6*$I15*信号概况!$C$8*信号相关性!$F$8+2*$G15*信号概况!$C$6*$J15*信号概况!$C$9*信号相关性!$F$9+2*$H15*信号概况!$C$7*$I15*信号概况!$C$8*信号相关性!$G$8+2*$H15*信号概况!$C$7*$J15*信号概况!$C$9*信号相关性!$G$9+2*$I15*信号概况!$C$8*$J15*信号概况!$C$9*信号相关性!$H$9)</f>
        <v>4216.33333333333</v>
      </c>
      <c r="N15" s="12">
        <f t="shared" si="7"/>
        <v>0.216009757240485</v>
      </c>
      <c r="O15" s="10">
        <f>$C15*信号概况!$J$2+$D15*信号概况!$J$3+$E15*信号概况!$J$4+$F15*信号概况!$J$5+$G15*信号概况!$J$6+$H15*信号概况!$J$7+$I15*信号概况!$J$8+$J15*信号概况!$J$9</f>
        <v>318.86595890411</v>
      </c>
      <c r="P15" s="12">
        <f t="shared" si="0"/>
        <v>0.0163360325026005</v>
      </c>
      <c r="Q15" s="7">
        <f t="shared" si="8"/>
        <v>3.27977133541577</v>
      </c>
    </row>
    <row r="16" spans="1:17">
      <c r="A16">
        <v>14</v>
      </c>
      <c r="B16">
        <v>19519.18</v>
      </c>
      <c r="C16" s="7">
        <f t="shared" si="9"/>
        <v>0</v>
      </c>
      <c r="D16" s="8">
        <f t="shared" si="10"/>
        <v>0.424242424242424</v>
      </c>
      <c r="E16">
        <f t="shared" si="11"/>
        <v>0</v>
      </c>
      <c r="F16">
        <f t="shared" si="1"/>
        <v>0</v>
      </c>
      <c r="G16">
        <f t="shared" si="2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>SQRT(POWER($C16*信号概况!$F$2,2)+POWER($D16*信号概况!$F$3,2)+POWER($E16*信号概况!$F$4,2)+POWER($F16*信号概况!$F$5,2)+POWER($G16*信号概况!$F$6,2)+POWER($H16*信号概况!$F$7,2)+POWER($I16*信号概况!$F$8,2)+POWER($J16*信号概况!$F$9,2)+2*$C16*信号概况!$F$2*$D16*信号概况!$F$3*信号相关性!$B$3+2*$C16*信号概况!$F$2*$E16*信号概况!$F$4*信号相关性!$B$4+2*$C16*信号概况!$F$2*$F16*信号概况!$F$5*信号相关性!$B$5+2*$C16*信号概况!$F$2*$G16*信号概况!$F$6*信号相关性!$B$6+2*$C16*信号概况!$F$2*$H16*信号概况!$F$7*信号相关性!$B$7+2*$C16*信号概况!$F$2*$I16*信号概况!$F$8*信号相关性!$B$8+2*$C16*信号概况!$F$2*$J16*信号概况!$F$9*信号相关性!$B$9+2*$D16*信号概况!$F$3*$E16*信号概况!$F$4*信号相关性!$C$4+2*$D16*信号概况!$F$3*$F16*信号概况!$F$5*信号相关性!$C$5+2*$D16*信号概况!$F$3*$G16*信号概况!$F$6*信号相关性!$C$6+2*$D16*信号概况!$F$3*$H16*信号概况!$F$7*信号相关性!$C$7+2*$D16*信号概况!$F$3*$I16*信号概况!$F$8*信号相关性!$C$8+2*$D16*信号概况!$F$3*$J16*信号概况!$F$9*信号相关性!$C$9+2*$E16*信号概况!$F$4*$F16*信号概况!$F$5*信号相关性!$D$5+2*$E16*信号概况!$F$4*$G16*信号概况!$F$6*信号相关性!$D$6+2*$E16*信号概况!$F$4*$H16*信号概况!$F$7*信号相关性!$D$7+2*$E16*信号概况!$F$4*$I16*信号概况!$F$8*信号相关性!$D$8+2*$E16*信号概况!$F$4*$J16*信号概况!$J$5*信号相关性!$D$9+2*$F16*信号概况!$F$5*$G16*信号概况!$F$6*信号相关性!$E$6+2*$F16*信号概况!$F$5*$H16*信号概况!$F$7*信号相关性!$E$7+2*$F16*信号概况!$F$5*$I16*信号概况!$F$8*信号相关性!$E$8+2*$F16*信号概况!$F$5*$J16*信号概况!$F$9*信号相关性!$E$9+2*$G16*信号概况!$F$6*$H16*信号概况!$F$7*信号相关性!$F$7+2*$G16*信号概况!$F$6*$I16*信号概况!$F$8*信号相关性!$F$8+2*$G16*信号概况!$F$6*$J16*信号概况!$F$9*信号相关性!$F$9+2*$H16*信号概况!$F$7*$I16*信号概况!$F$8*信号相关性!$G$8+2*$H16*信号概况!$F$7*$J16*信号概况!$F$9*信号相关性!$G$9+2*$I16*信号概况!$F$8*$J16*信号概况!$F$9*信号相关性!$H$9)</f>
        <v>935.948342706211</v>
      </c>
      <c r="L16" s="10">
        <f t="shared" si="6"/>
        <v>20.8549757602669</v>
      </c>
      <c r="M16" s="11">
        <f>SQRT(POWER($C16*信号概况!$C$2,2)+POWER($D16*信号概况!$C$3,2)+POWER($E16*信号概况!$C$4,2)+POWER($F16*信号概况!$C$5,2)+POWER($G16*信号概况!$C$6,2)+POWER($H16*信号概况!$C$7,2)+POWER($I16*信号概况!$C$8,2)+POWER($J16*信号概况!$C$9,2)+2*$C16*信号概况!$C$2*$D16*信号概况!$C$3*信号相关性!$B$3+2*$C16*信号概况!$C$2*$E16*信号概况!$C$4*信号相关性!$B$4+2*$C16*信号概况!$C$2*$F16*信号概况!$C$5*信号相关性!$B$5+2*$C16*信号概况!$C$2*$G16*信号概况!$C$6*信号相关性!$B$6+2*$C16*信号概况!$C$2*$H16*信号概况!$C$7*信号相关性!$B$7+2*$C16*信号概况!$C$2*$I16*信号概况!$C$8*信号相关性!$B$8+2*$C16*信号概况!$C$2*$J16*信号概况!$C$9*信号相关性!$B$9+2*$D16*信号概况!$C$3*$E16*信号概况!$C$4*信号相关性!$C$4+2*$D16*信号概况!$C$3*$F16*信号概况!$C$5*信号相关性!$C$5+2*$D16*信号概况!$C$3*$G16*信号概况!$C$6*信号相关性!$C$6+2*$D16*信号概况!$C$3*$H16*信号概况!$C$7*信号相关性!$C$7+2*$D16*信号概况!$C$3*$I16*信号概况!$C$8*信号相关性!$C$8+2*$D16*信号概况!$C$3*$J16*信号概况!$C$9*信号相关性!$C$9+2*$E16*信号概况!$C$4*$F16*信号概况!$C$5*信号相关性!$D$5+2*$E16*信号概况!$C$4*$G16*信号概况!$C$6*信号相关性!$D$6+2*$E16*信号概况!$C$4*$H16*信号概况!$C$7*信号相关性!$D$7+2*$E16*信号概况!$C$4*$I16*信号概况!$C$8*信号相关性!$D$8+2*$E16*信号概况!$C$4*$J16*信号概况!$J$5*信号相关性!$D$9+2*$F16*信号概况!$C$5*$G16*信号概况!$C$6*信号相关性!$E$6+2*$F16*信号概况!$C$5*$H16*信号概况!$C$7*信号相关性!$E$7+2*$F16*信号概况!$C$5*$I16*信号概况!$C$8*信号相关性!$E$8+2*$F16*信号概况!$C$5*$J16*信号概况!$C$9*信号相关性!$E$9+2*$G16*信号概况!$C$6*$H16*信号概况!$C$7*信号相关性!$F$7+2*$G16*信号概况!$C$6*$I16*信号概况!$C$8*信号相关性!$F$8+2*$G16*信号概况!$C$6*$J16*信号概况!$C$9*信号相关性!$F$9+2*$H16*信号概况!$C$7*$I16*信号概况!$C$8*信号相关性!$G$8+2*$H16*信号概况!$C$7*$J16*信号概况!$C$9*信号相关性!$G$9+2*$I16*信号概况!$C$8*$J16*信号概况!$C$9*信号相关性!$H$9)</f>
        <v>4540.66666666667</v>
      </c>
      <c r="N16" s="12">
        <f t="shared" si="7"/>
        <v>0.23262589241283</v>
      </c>
      <c r="O16" s="10">
        <f>$C16*信号概况!$J$2+$D16*信号概况!$J$3+$E16*信号概况!$J$4+$F16*信号概况!$J$5+$G16*信号概况!$J$6+$H16*信号概况!$J$7+$I16*信号概况!$J$8+$J16*信号概况!$J$9</f>
        <v>343.394109589041</v>
      </c>
      <c r="P16" s="12">
        <f t="shared" si="0"/>
        <v>0.0175926503874159</v>
      </c>
      <c r="Q16" s="7">
        <f t="shared" si="8"/>
        <v>3.35998278064756</v>
      </c>
    </row>
    <row r="17" spans="1:17">
      <c r="A17">
        <v>15</v>
      </c>
      <c r="B17">
        <v>19519.18</v>
      </c>
      <c r="C17" s="7">
        <f t="shared" si="9"/>
        <v>0</v>
      </c>
      <c r="D17" s="8">
        <f t="shared" si="10"/>
        <v>0.454545454545455</v>
      </c>
      <c r="E17">
        <f t="shared" si="11"/>
        <v>0</v>
      </c>
      <c r="F17">
        <f t="shared" si="1"/>
        <v>0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>SQRT(POWER($C17*信号概况!$F$2,2)+POWER($D17*信号概况!$F$3,2)+POWER($E17*信号概况!$F$4,2)+POWER($F17*信号概况!$F$5,2)+POWER($G17*信号概况!$F$6,2)+POWER($H17*信号概况!$F$7,2)+POWER($I17*信号概况!$F$8,2)+POWER($J17*信号概况!$F$9,2)+2*$C17*信号概况!$F$2*$D17*信号概况!$F$3*信号相关性!$B$3+2*$C17*信号概况!$F$2*$E17*信号概况!$F$4*信号相关性!$B$4+2*$C17*信号概况!$F$2*$F17*信号概况!$F$5*信号相关性!$B$5+2*$C17*信号概况!$F$2*$G17*信号概况!$F$6*信号相关性!$B$6+2*$C17*信号概况!$F$2*$H17*信号概况!$F$7*信号相关性!$B$7+2*$C17*信号概况!$F$2*$I17*信号概况!$F$8*信号相关性!$B$8+2*$C17*信号概况!$F$2*$J17*信号概况!$F$9*信号相关性!$B$9+2*$D17*信号概况!$F$3*$E17*信号概况!$F$4*信号相关性!$C$4+2*$D17*信号概况!$F$3*$F17*信号概况!$F$5*信号相关性!$C$5+2*$D17*信号概况!$F$3*$G17*信号概况!$F$6*信号相关性!$C$6+2*$D17*信号概况!$F$3*$H17*信号概况!$F$7*信号相关性!$C$7+2*$D17*信号概况!$F$3*$I17*信号概况!$F$8*信号相关性!$C$8+2*$D17*信号概况!$F$3*$J17*信号概况!$F$9*信号相关性!$C$9+2*$E17*信号概况!$F$4*$F17*信号概况!$F$5*信号相关性!$D$5+2*$E17*信号概况!$F$4*$G17*信号概况!$F$6*信号相关性!$D$6+2*$E17*信号概况!$F$4*$H17*信号概况!$F$7*信号相关性!$D$7+2*$E17*信号概况!$F$4*$I17*信号概况!$F$8*信号相关性!$D$8+2*$E17*信号概况!$F$4*$J17*信号概况!$J$5*信号相关性!$D$9+2*$F17*信号概况!$F$5*$G17*信号概况!$F$6*信号相关性!$E$6+2*$F17*信号概况!$F$5*$H17*信号概况!$F$7*信号相关性!$E$7+2*$F17*信号概况!$F$5*$I17*信号概况!$F$8*信号相关性!$E$8+2*$F17*信号概况!$F$5*$J17*信号概况!$F$9*信号相关性!$E$9+2*$G17*信号概况!$F$6*$H17*信号概况!$F$7*信号相关性!$F$7+2*$G17*信号概况!$F$6*$I17*信号概况!$F$8*信号相关性!$F$8+2*$G17*信号概况!$F$6*$J17*信号概况!$F$9*信号相关性!$F$9+2*$H17*信号概况!$F$7*$I17*信号概况!$F$8*信号相关性!$G$8+2*$H17*信号概况!$F$7*$J17*信号概况!$F$9*信号相关性!$G$9+2*$I17*信号概况!$F$8*$J17*信号概况!$F$9*信号相关性!$H$9)</f>
        <v>1002.80179575665</v>
      </c>
      <c r="L17" s="10">
        <f t="shared" si="6"/>
        <v>19.4646440429158</v>
      </c>
      <c r="M17" s="11">
        <f>SQRT(POWER($C17*信号概况!$C$2,2)+POWER($D17*信号概况!$C$3,2)+POWER($E17*信号概况!$C$4,2)+POWER($F17*信号概况!$C$5,2)+POWER($G17*信号概况!$C$6,2)+POWER($H17*信号概况!$C$7,2)+POWER($I17*信号概况!$C$8,2)+POWER($J17*信号概况!$C$9,2)+2*$C17*信号概况!$C$2*$D17*信号概况!$C$3*信号相关性!$B$3+2*$C17*信号概况!$C$2*$E17*信号概况!$C$4*信号相关性!$B$4+2*$C17*信号概况!$C$2*$F17*信号概况!$C$5*信号相关性!$B$5+2*$C17*信号概况!$C$2*$G17*信号概况!$C$6*信号相关性!$B$6+2*$C17*信号概况!$C$2*$H17*信号概况!$C$7*信号相关性!$B$7+2*$C17*信号概况!$C$2*$I17*信号概况!$C$8*信号相关性!$B$8+2*$C17*信号概况!$C$2*$J17*信号概况!$C$9*信号相关性!$B$9+2*$D17*信号概况!$C$3*$E17*信号概况!$C$4*信号相关性!$C$4+2*$D17*信号概况!$C$3*$F17*信号概况!$C$5*信号相关性!$C$5+2*$D17*信号概况!$C$3*$G17*信号概况!$C$6*信号相关性!$C$6+2*$D17*信号概况!$C$3*$H17*信号概况!$C$7*信号相关性!$C$7+2*$D17*信号概况!$C$3*$I17*信号概况!$C$8*信号相关性!$C$8+2*$D17*信号概况!$C$3*$J17*信号概况!$C$9*信号相关性!$C$9+2*$E17*信号概况!$C$4*$F17*信号概况!$C$5*信号相关性!$D$5+2*$E17*信号概况!$C$4*$G17*信号概况!$C$6*信号相关性!$D$6+2*$E17*信号概况!$C$4*$H17*信号概况!$C$7*信号相关性!$D$7+2*$E17*信号概况!$C$4*$I17*信号概况!$C$8*信号相关性!$D$8+2*$E17*信号概况!$C$4*$J17*信号概况!$J$5*信号相关性!$D$9+2*$F17*信号概况!$C$5*$G17*信号概况!$C$6*信号相关性!$E$6+2*$F17*信号概况!$C$5*$H17*信号概况!$C$7*信号相关性!$E$7+2*$F17*信号概况!$C$5*$I17*信号概况!$C$8*信号相关性!$E$8+2*$F17*信号概况!$C$5*$J17*信号概况!$C$9*信号相关性!$E$9+2*$G17*信号概况!$C$6*$H17*信号概况!$C$7*信号相关性!$F$7+2*$G17*信号概况!$C$6*$I17*信号概况!$C$8*信号相关性!$F$8+2*$G17*信号概况!$C$6*$J17*信号概况!$C$9*信号相关性!$F$9+2*$H17*信号概况!$C$7*$I17*信号概况!$C$8*信号相关性!$G$8+2*$H17*信号概况!$C$7*$J17*信号概况!$C$9*信号相关性!$G$9+2*$I17*信号概况!$C$8*$J17*信号概况!$C$9*信号相关性!$H$9)</f>
        <v>4865</v>
      </c>
      <c r="N17" s="12">
        <f t="shared" si="7"/>
        <v>0.249242027585175</v>
      </c>
      <c r="O17" s="10">
        <f>$C17*信号概况!$J$2+$D17*信号概况!$J$3+$E17*信号概况!$J$4+$F17*信号概况!$J$5+$G17*信号概况!$J$6+$H17*信号概况!$J$7+$I17*信号概况!$J$8+$J17*信号概况!$J$9</f>
        <v>367.922260273973</v>
      </c>
      <c r="P17" s="12">
        <f t="shared" si="0"/>
        <v>0.0188492682722313</v>
      </c>
      <c r="Q17" s="7">
        <f t="shared" si="8"/>
        <v>3.42949936651512</v>
      </c>
    </row>
    <row r="18" spans="1:17">
      <c r="A18">
        <v>16</v>
      </c>
      <c r="B18">
        <v>19519.18</v>
      </c>
      <c r="C18" s="7">
        <f t="shared" si="9"/>
        <v>0</v>
      </c>
      <c r="D18" s="8">
        <f t="shared" si="10"/>
        <v>0.484848484848485</v>
      </c>
      <c r="E18">
        <f t="shared" si="11"/>
        <v>0</v>
      </c>
      <c r="F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>SQRT(POWER($C18*信号概况!$F$2,2)+POWER($D18*信号概况!$F$3,2)+POWER($E18*信号概况!$F$4,2)+POWER($F18*信号概况!$F$5,2)+POWER($G18*信号概况!$F$6,2)+POWER($H18*信号概况!$F$7,2)+POWER($I18*信号概况!$F$8,2)+POWER($J18*信号概况!$F$9,2)+2*$C18*信号概况!$F$2*$D18*信号概况!$F$3*信号相关性!$B$3+2*$C18*信号概况!$F$2*$E18*信号概况!$F$4*信号相关性!$B$4+2*$C18*信号概况!$F$2*$F18*信号概况!$F$5*信号相关性!$B$5+2*$C18*信号概况!$F$2*$G18*信号概况!$F$6*信号相关性!$B$6+2*$C18*信号概况!$F$2*$H18*信号概况!$F$7*信号相关性!$B$7+2*$C18*信号概况!$F$2*$I18*信号概况!$F$8*信号相关性!$B$8+2*$C18*信号概况!$F$2*$J18*信号概况!$F$9*信号相关性!$B$9+2*$D18*信号概况!$F$3*$E18*信号概况!$F$4*信号相关性!$C$4+2*$D18*信号概况!$F$3*$F18*信号概况!$F$5*信号相关性!$C$5+2*$D18*信号概况!$F$3*$G18*信号概况!$F$6*信号相关性!$C$6+2*$D18*信号概况!$F$3*$H18*信号概况!$F$7*信号相关性!$C$7+2*$D18*信号概况!$F$3*$I18*信号概况!$F$8*信号相关性!$C$8+2*$D18*信号概况!$F$3*$J18*信号概况!$F$9*信号相关性!$C$9+2*$E18*信号概况!$F$4*$F18*信号概况!$F$5*信号相关性!$D$5+2*$E18*信号概况!$F$4*$G18*信号概况!$F$6*信号相关性!$D$6+2*$E18*信号概况!$F$4*$H18*信号概况!$F$7*信号相关性!$D$7+2*$E18*信号概况!$F$4*$I18*信号概况!$F$8*信号相关性!$D$8+2*$E18*信号概况!$F$4*$J18*信号概况!$J$5*信号相关性!$D$9+2*$F18*信号概况!$F$5*$G18*信号概况!$F$6*信号相关性!$E$6+2*$F18*信号概况!$F$5*$H18*信号概况!$F$7*信号相关性!$E$7+2*$F18*信号概况!$F$5*$I18*信号概况!$F$8*信号相关性!$E$8+2*$F18*信号概况!$F$5*$J18*信号概况!$F$9*信号相关性!$E$9+2*$G18*信号概况!$F$6*$H18*信号概况!$F$7*信号相关性!$F$7+2*$G18*信号概况!$F$6*$I18*信号概况!$F$8*信号相关性!$F$8+2*$G18*信号概况!$F$6*$J18*信号概况!$F$9*信号相关性!$F$9+2*$H18*信号概况!$F$7*$I18*信号概况!$F$8*信号相关性!$G$8+2*$H18*信号概况!$F$7*$J18*信号概况!$F$9*信号相关性!$G$9+2*$I18*信号概况!$F$8*$J18*信号概况!$F$9*信号相关性!$H$9)</f>
        <v>1069.6552488071</v>
      </c>
      <c r="L18" s="10">
        <f t="shared" si="6"/>
        <v>18.2481037902335</v>
      </c>
      <c r="M18" s="11">
        <f>SQRT(POWER($C18*信号概况!$C$2,2)+POWER($D18*信号概况!$C$3,2)+POWER($E18*信号概况!$C$4,2)+POWER($F18*信号概况!$C$5,2)+POWER($G18*信号概况!$C$6,2)+POWER($H18*信号概况!$C$7,2)+POWER($I18*信号概况!$C$8,2)+POWER($J18*信号概况!$C$9,2)+2*$C18*信号概况!$C$2*$D18*信号概况!$C$3*信号相关性!$B$3+2*$C18*信号概况!$C$2*$E18*信号概况!$C$4*信号相关性!$B$4+2*$C18*信号概况!$C$2*$F18*信号概况!$C$5*信号相关性!$B$5+2*$C18*信号概况!$C$2*$G18*信号概况!$C$6*信号相关性!$B$6+2*$C18*信号概况!$C$2*$H18*信号概况!$C$7*信号相关性!$B$7+2*$C18*信号概况!$C$2*$I18*信号概况!$C$8*信号相关性!$B$8+2*$C18*信号概况!$C$2*$J18*信号概况!$C$9*信号相关性!$B$9+2*$D18*信号概况!$C$3*$E18*信号概况!$C$4*信号相关性!$C$4+2*$D18*信号概况!$C$3*$F18*信号概况!$C$5*信号相关性!$C$5+2*$D18*信号概况!$C$3*$G18*信号概况!$C$6*信号相关性!$C$6+2*$D18*信号概况!$C$3*$H18*信号概况!$C$7*信号相关性!$C$7+2*$D18*信号概况!$C$3*$I18*信号概况!$C$8*信号相关性!$C$8+2*$D18*信号概况!$C$3*$J18*信号概况!$C$9*信号相关性!$C$9+2*$E18*信号概况!$C$4*$F18*信号概况!$C$5*信号相关性!$D$5+2*$E18*信号概况!$C$4*$G18*信号概况!$C$6*信号相关性!$D$6+2*$E18*信号概况!$C$4*$H18*信号概况!$C$7*信号相关性!$D$7+2*$E18*信号概况!$C$4*$I18*信号概况!$C$8*信号相关性!$D$8+2*$E18*信号概况!$C$4*$J18*信号概况!$J$5*信号相关性!$D$9+2*$F18*信号概况!$C$5*$G18*信号概况!$C$6*信号相关性!$E$6+2*$F18*信号概况!$C$5*$H18*信号概况!$C$7*信号相关性!$E$7+2*$F18*信号概况!$C$5*$I18*信号概况!$C$8*信号相关性!$E$8+2*$F18*信号概况!$C$5*$J18*信号概况!$C$9*信号相关性!$E$9+2*$G18*信号概况!$C$6*$H18*信号概况!$C$7*信号相关性!$F$7+2*$G18*信号概况!$C$6*$I18*信号概况!$C$8*信号相关性!$F$8+2*$G18*信号概况!$C$6*$J18*信号概况!$C$9*信号相关性!$F$9+2*$H18*信号概况!$C$7*$I18*信号概况!$C$8*信号相关性!$G$8+2*$H18*信号概况!$C$7*$J18*信号概况!$C$9*信号相关性!$G$9+2*$I18*信号概况!$C$8*$J18*信号概况!$C$9*信号相关性!$H$9)</f>
        <v>5189.33333333333</v>
      </c>
      <c r="N18" s="12">
        <f t="shared" si="7"/>
        <v>0.26585816275752</v>
      </c>
      <c r="O18" s="10">
        <f>$C18*信号概况!$J$2+$D18*信号概况!$J$3+$E18*信号概况!$J$4+$F18*信号概况!$J$5+$G18*信号概况!$J$6+$H18*信号概况!$J$7+$I18*信号概况!$J$8+$J18*信号概况!$J$9</f>
        <v>392.450410958904</v>
      </c>
      <c r="P18" s="12">
        <f t="shared" si="0"/>
        <v>0.0201058861570468</v>
      </c>
      <c r="Q18" s="7">
        <f t="shared" si="8"/>
        <v>3.49032637914923</v>
      </c>
    </row>
    <row r="19" spans="1:17">
      <c r="A19">
        <v>17</v>
      </c>
      <c r="B19">
        <v>19519.18</v>
      </c>
      <c r="C19" s="7">
        <f t="shared" si="9"/>
        <v>0</v>
      </c>
      <c r="D19" s="8">
        <f t="shared" si="10"/>
        <v>0.515151515151515</v>
      </c>
      <c r="E19">
        <f t="shared" si="11"/>
        <v>0</v>
      </c>
      <c r="F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>SQRT(POWER($C19*信号概况!$F$2,2)+POWER($D19*信号概况!$F$3,2)+POWER($E19*信号概况!$F$4,2)+POWER($F19*信号概况!$F$5,2)+POWER($G19*信号概况!$F$6,2)+POWER($H19*信号概况!$F$7,2)+POWER($I19*信号概况!$F$8,2)+POWER($J19*信号概况!$F$9,2)+2*$C19*信号概况!$F$2*$D19*信号概况!$F$3*信号相关性!$B$3+2*$C19*信号概况!$F$2*$E19*信号概况!$F$4*信号相关性!$B$4+2*$C19*信号概况!$F$2*$F19*信号概况!$F$5*信号相关性!$B$5+2*$C19*信号概况!$F$2*$G19*信号概况!$F$6*信号相关性!$B$6+2*$C19*信号概况!$F$2*$H19*信号概况!$F$7*信号相关性!$B$7+2*$C19*信号概况!$F$2*$I19*信号概况!$F$8*信号相关性!$B$8+2*$C19*信号概况!$F$2*$J19*信号概况!$F$9*信号相关性!$B$9+2*$D19*信号概况!$F$3*$E19*信号概况!$F$4*信号相关性!$C$4+2*$D19*信号概况!$F$3*$F19*信号概况!$F$5*信号相关性!$C$5+2*$D19*信号概况!$F$3*$G19*信号概况!$F$6*信号相关性!$C$6+2*$D19*信号概况!$F$3*$H19*信号概况!$F$7*信号相关性!$C$7+2*$D19*信号概况!$F$3*$I19*信号概况!$F$8*信号相关性!$C$8+2*$D19*信号概况!$F$3*$J19*信号概况!$F$9*信号相关性!$C$9+2*$E19*信号概况!$F$4*$F19*信号概况!$F$5*信号相关性!$D$5+2*$E19*信号概况!$F$4*$G19*信号概况!$F$6*信号相关性!$D$6+2*$E19*信号概况!$F$4*$H19*信号概况!$F$7*信号相关性!$D$7+2*$E19*信号概况!$F$4*$I19*信号概况!$F$8*信号相关性!$D$8+2*$E19*信号概况!$F$4*$J19*信号概况!$J$5*信号相关性!$D$9+2*$F19*信号概况!$F$5*$G19*信号概况!$F$6*信号相关性!$E$6+2*$F19*信号概况!$F$5*$H19*信号概况!$F$7*信号相关性!$E$7+2*$F19*信号概况!$F$5*$I19*信号概况!$F$8*信号相关性!$E$8+2*$F19*信号概况!$F$5*$J19*信号概况!$F$9*信号相关性!$E$9+2*$G19*信号概况!$F$6*$H19*信号概况!$F$7*信号相关性!$F$7+2*$G19*信号概况!$F$6*$I19*信号概况!$F$8*信号相关性!$F$8+2*$G19*信号概况!$F$6*$J19*信号概况!$F$9*信号相关性!$F$9+2*$H19*信号概况!$F$7*$I19*信号概况!$F$8*信号相关性!$G$8+2*$H19*信号概况!$F$7*$J19*信号概况!$F$9*信号相关性!$G$9+2*$I19*信号概况!$F$8*$J19*信号概况!$F$9*信号相关性!$H$9)</f>
        <v>1136.50870185754</v>
      </c>
      <c r="L19" s="10">
        <f t="shared" si="6"/>
        <v>17.1746859202198</v>
      </c>
      <c r="M19" s="11">
        <f>SQRT(POWER($C19*信号概况!$C$2,2)+POWER($D19*信号概况!$C$3,2)+POWER($E19*信号概况!$C$4,2)+POWER($F19*信号概况!$C$5,2)+POWER($G19*信号概况!$C$6,2)+POWER($H19*信号概况!$C$7,2)+POWER($I19*信号概况!$C$8,2)+POWER($J19*信号概况!$C$9,2)+2*$C19*信号概况!$C$2*$D19*信号概况!$C$3*信号相关性!$B$3+2*$C19*信号概况!$C$2*$E19*信号概况!$C$4*信号相关性!$B$4+2*$C19*信号概况!$C$2*$F19*信号概况!$C$5*信号相关性!$B$5+2*$C19*信号概况!$C$2*$G19*信号概况!$C$6*信号相关性!$B$6+2*$C19*信号概况!$C$2*$H19*信号概况!$C$7*信号相关性!$B$7+2*$C19*信号概况!$C$2*$I19*信号概况!$C$8*信号相关性!$B$8+2*$C19*信号概况!$C$2*$J19*信号概况!$C$9*信号相关性!$B$9+2*$D19*信号概况!$C$3*$E19*信号概况!$C$4*信号相关性!$C$4+2*$D19*信号概况!$C$3*$F19*信号概况!$C$5*信号相关性!$C$5+2*$D19*信号概况!$C$3*$G19*信号概况!$C$6*信号相关性!$C$6+2*$D19*信号概况!$C$3*$H19*信号概况!$C$7*信号相关性!$C$7+2*$D19*信号概况!$C$3*$I19*信号概况!$C$8*信号相关性!$C$8+2*$D19*信号概况!$C$3*$J19*信号概况!$C$9*信号相关性!$C$9+2*$E19*信号概况!$C$4*$F19*信号概况!$C$5*信号相关性!$D$5+2*$E19*信号概况!$C$4*$G19*信号概况!$C$6*信号相关性!$D$6+2*$E19*信号概况!$C$4*$H19*信号概况!$C$7*信号相关性!$D$7+2*$E19*信号概况!$C$4*$I19*信号概况!$C$8*信号相关性!$D$8+2*$E19*信号概况!$C$4*$J19*信号概况!$J$5*信号相关性!$D$9+2*$F19*信号概况!$C$5*$G19*信号概况!$C$6*信号相关性!$E$6+2*$F19*信号概况!$C$5*$H19*信号概况!$C$7*信号相关性!$E$7+2*$F19*信号概况!$C$5*$I19*信号概况!$C$8*信号相关性!$E$8+2*$F19*信号概况!$C$5*$J19*信号概况!$C$9*信号相关性!$E$9+2*$G19*信号概况!$C$6*$H19*信号概况!$C$7*信号相关性!$F$7+2*$G19*信号概况!$C$6*$I19*信号概况!$C$8*信号相关性!$F$8+2*$G19*信号概况!$C$6*$J19*信号概况!$C$9*信号相关性!$F$9+2*$H19*信号概况!$C$7*$I19*信号概况!$C$8*信号相关性!$G$8+2*$H19*信号概况!$C$7*$J19*信号概况!$C$9*信号相关性!$G$9+2*$I19*信号概况!$C$8*$J19*信号概况!$C$9*信号相关性!$H$9)</f>
        <v>5513.66666666667</v>
      </c>
      <c r="N19" s="12">
        <f t="shared" si="7"/>
        <v>0.282474297929865</v>
      </c>
      <c r="O19" s="10">
        <f>$C19*信号概况!$J$2+$D19*信号概况!$J$3+$E19*信号概况!$J$4+$F19*信号概况!$J$5+$G19*信号概况!$J$6+$H19*信号概况!$J$7+$I19*信号概况!$J$8+$J19*信号概况!$J$9</f>
        <v>416.978561643836</v>
      </c>
      <c r="P19" s="12">
        <f t="shared" si="0"/>
        <v>0.0213625040418622</v>
      </c>
      <c r="Q19" s="7">
        <f t="shared" si="8"/>
        <v>3.54399727264992</v>
      </c>
    </row>
    <row r="20" spans="1:17">
      <c r="A20">
        <v>18</v>
      </c>
      <c r="B20">
        <v>19519.18</v>
      </c>
      <c r="C20" s="7">
        <f t="shared" si="9"/>
        <v>0</v>
      </c>
      <c r="D20" s="8">
        <f t="shared" si="10"/>
        <v>0.545454545454545</v>
      </c>
      <c r="E20">
        <f t="shared" si="11"/>
        <v>0</v>
      </c>
      <c r="F20">
        <f t="shared" si="1"/>
        <v>0</v>
      </c>
      <c r="G20">
        <f t="shared" si="2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>SQRT(POWER($C20*信号概况!$F$2,2)+POWER($D20*信号概况!$F$3,2)+POWER($E20*信号概况!$F$4,2)+POWER($F20*信号概况!$F$5,2)+POWER($G20*信号概况!$F$6,2)+POWER($H20*信号概况!$F$7,2)+POWER($I20*信号概况!$F$8,2)+POWER($J20*信号概况!$F$9,2)+2*$C20*信号概况!$F$2*$D20*信号概况!$F$3*信号相关性!$B$3+2*$C20*信号概况!$F$2*$E20*信号概况!$F$4*信号相关性!$B$4+2*$C20*信号概况!$F$2*$F20*信号概况!$F$5*信号相关性!$B$5+2*$C20*信号概况!$F$2*$G20*信号概况!$F$6*信号相关性!$B$6+2*$C20*信号概况!$F$2*$H20*信号概况!$F$7*信号相关性!$B$7+2*$C20*信号概况!$F$2*$I20*信号概况!$F$8*信号相关性!$B$8+2*$C20*信号概况!$F$2*$J20*信号概况!$F$9*信号相关性!$B$9+2*$D20*信号概况!$F$3*$E20*信号概况!$F$4*信号相关性!$C$4+2*$D20*信号概况!$F$3*$F20*信号概况!$F$5*信号相关性!$C$5+2*$D20*信号概况!$F$3*$G20*信号概况!$F$6*信号相关性!$C$6+2*$D20*信号概况!$F$3*$H20*信号概况!$F$7*信号相关性!$C$7+2*$D20*信号概况!$F$3*$I20*信号概况!$F$8*信号相关性!$C$8+2*$D20*信号概况!$F$3*$J20*信号概况!$F$9*信号相关性!$C$9+2*$E20*信号概况!$F$4*$F20*信号概况!$F$5*信号相关性!$D$5+2*$E20*信号概况!$F$4*$G20*信号概况!$F$6*信号相关性!$D$6+2*$E20*信号概况!$F$4*$H20*信号概况!$F$7*信号相关性!$D$7+2*$E20*信号概况!$F$4*$I20*信号概况!$F$8*信号相关性!$D$8+2*$E20*信号概况!$F$4*$J20*信号概况!$J$5*信号相关性!$D$9+2*$F20*信号概况!$F$5*$G20*信号概况!$F$6*信号相关性!$E$6+2*$F20*信号概况!$F$5*$H20*信号概况!$F$7*信号相关性!$E$7+2*$F20*信号概况!$F$5*$I20*信号概况!$F$8*信号相关性!$E$8+2*$F20*信号概况!$F$5*$J20*信号概况!$F$9*信号相关性!$E$9+2*$G20*信号概况!$F$6*$H20*信号概况!$F$7*信号相关性!$F$7+2*$G20*信号概况!$F$6*$I20*信号概况!$F$8*信号相关性!$F$8+2*$G20*信号概况!$F$6*$J20*信号概况!$F$9*信号相关性!$F$9+2*$H20*信号概况!$F$7*$I20*信号概况!$F$8*信号相关性!$G$8+2*$H20*信号概况!$F$7*$J20*信号概况!$F$9*信号相关性!$G$9+2*$I20*信号概况!$F$8*$J20*信号概况!$F$9*信号相关性!$H$9)</f>
        <v>1203.36215490799</v>
      </c>
      <c r="L20" s="10">
        <f t="shared" si="6"/>
        <v>16.2205367024298</v>
      </c>
      <c r="M20" s="11">
        <f>SQRT(POWER($C20*信号概况!$C$2,2)+POWER($D20*信号概况!$C$3,2)+POWER($E20*信号概况!$C$4,2)+POWER($F20*信号概况!$C$5,2)+POWER($G20*信号概况!$C$6,2)+POWER($H20*信号概况!$C$7,2)+POWER($I20*信号概况!$C$8,2)+POWER($J20*信号概况!$C$9,2)+2*$C20*信号概况!$C$2*$D20*信号概况!$C$3*信号相关性!$B$3+2*$C20*信号概况!$C$2*$E20*信号概况!$C$4*信号相关性!$B$4+2*$C20*信号概况!$C$2*$F20*信号概况!$C$5*信号相关性!$B$5+2*$C20*信号概况!$C$2*$G20*信号概况!$C$6*信号相关性!$B$6+2*$C20*信号概况!$C$2*$H20*信号概况!$C$7*信号相关性!$B$7+2*$C20*信号概况!$C$2*$I20*信号概况!$C$8*信号相关性!$B$8+2*$C20*信号概况!$C$2*$J20*信号概况!$C$9*信号相关性!$B$9+2*$D20*信号概况!$C$3*$E20*信号概况!$C$4*信号相关性!$C$4+2*$D20*信号概况!$C$3*$F20*信号概况!$C$5*信号相关性!$C$5+2*$D20*信号概况!$C$3*$G20*信号概况!$C$6*信号相关性!$C$6+2*$D20*信号概况!$C$3*$H20*信号概况!$C$7*信号相关性!$C$7+2*$D20*信号概况!$C$3*$I20*信号概况!$C$8*信号相关性!$C$8+2*$D20*信号概况!$C$3*$J20*信号概况!$C$9*信号相关性!$C$9+2*$E20*信号概况!$C$4*$F20*信号概况!$C$5*信号相关性!$D$5+2*$E20*信号概况!$C$4*$G20*信号概况!$C$6*信号相关性!$D$6+2*$E20*信号概况!$C$4*$H20*信号概况!$C$7*信号相关性!$D$7+2*$E20*信号概况!$C$4*$I20*信号概况!$C$8*信号相关性!$D$8+2*$E20*信号概况!$C$4*$J20*信号概况!$J$5*信号相关性!$D$9+2*$F20*信号概况!$C$5*$G20*信号概况!$C$6*信号相关性!$E$6+2*$F20*信号概况!$C$5*$H20*信号概况!$C$7*信号相关性!$E$7+2*$F20*信号概况!$C$5*$I20*信号概况!$C$8*信号相关性!$E$8+2*$F20*信号概况!$C$5*$J20*信号概况!$C$9*信号相关性!$E$9+2*$G20*信号概况!$C$6*$H20*信号概况!$C$7*信号相关性!$F$7+2*$G20*信号概况!$C$6*$I20*信号概况!$C$8*信号相关性!$F$8+2*$G20*信号概况!$C$6*$J20*信号概况!$C$9*信号相关性!$F$9+2*$H20*信号概况!$C$7*$I20*信号概况!$C$8*信号相关性!$G$8+2*$H20*信号概况!$C$7*$J20*信号概况!$C$9*信号相关性!$G$9+2*$I20*信号概况!$C$8*$J20*信号概况!$C$9*信号相关性!$H$9)</f>
        <v>5838</v>
      </c>
      <c r="N20" s="12">
        <f t="shared" si="7"/>
        <v>0.29909043310221</v>
      </c>
      <c r="O20" s="10">
        <f>$C20*信号概况!$J$2+$D20*信号概况!$J$3+$E20*信号概况!$J$4+$F20*信号概况!$J$5+$G20*信号概况!$J$6+$H20*信号概况!$J$7+$I20*信号概况!$J$8+$J20*信号概况!$J$9</f>
        <v>441.506712328767</v>
      </c>
      <c r="P20" s="12">
        <f t="shared" si="0"/>
        <v>0.0226191219266776</v>
      </c>
      <c r="Q20" s="7">
        <f t="shared" si="8"/>
        <v>3.59170473353942</v>
      </c>
    </row>
    <row r="21" spans="1:17">
      <c r="A21">
        <v>19</v>
      </c>
      <c r="B21">
        <v>19519.18</v>
      </c>
      <c r="C21" s="7">
        <f t="shared" si="9"/>
        <v>0</v>
      </c>
      <c r="D21" s="8">
        <f t="shared" si="10"/>
        <v>0.575757575757576</v>
      </c>
      <c r="E21">
        <f t="shared" si="11"/>
        <v>0</v>
      </c>
      <c r="F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>SQRT(POWER($C21*信号概况!$F$2,2)+POWER($D21*信号概况!$F$3,2)+POWER($E21*信号概况!$F$4,2)+POWER($F21*信号概况!$F$5,2)+POWER($G21*信号概况!$F$6,2)+POWER($H21*信号概况!$F$7,2)+POWER($I21*信号概况!$F$8,2)+POWER($J21*信号概况!$F$9,2)+2*$C21*信号概况!$F$2*$D21*信号概况!$F$3*信号相关性!$B$3+2*$C21*信号概况!$F$2*$E21*信号概况!$F$4*信号相关性!$B$4+2*$C21*信号概况!$F$2*$F21*信号概况!$F$5*信号相关性!$B$5+2*$C21*信号概况!$F$2*$G21*信号概况!$F$6*信号相关性!$B$6+2*$C21*信号概况!$F$2*$H21*信号概况!$F$7*信号相关性!$B$7+2*$C21*信号概况!$F$2*$I21*信号概况!$F$8*信号相关性!$B$8+2*$C21*信号概况!$F$2*$J21*信号概况!$F$9*信号相关性!$B$9+2*$D21*信号概况!$F$3*$E21*信号概况!$F$4*信号相关性!$C$4+2*$D21*信号概况!$F$3*$F21*信号概况!$F$5*信号相关性!$C$5+2*$D21*信号概况!$F$3*$G21*信号概况!$F$6*信号相关性!$C$6+2*$D21*信号概况!$F$3*$H21*信号概况!$F$7*信号相关性!$C$7+2*$D21*信号概况!$F$3*$I21*信号概况!$F$8*信号相关性!$C$8+2*$D21*信号概况!$F$3*$J21*信号概况!$F$9*信号相关性!$C$9+2*$E21*信号概况!$F$4*$F21*信号概况!$F$5*信号相关性!$D$5+2*$E21*信号概况!$F$4*$G21*信号概况!$F$6*信号相关性!$D$6+2*$E21*信号概况!$F$4*$H21*信号概况!$F$7*信号相关性!$D$7+2*$E21*信号概况!$F$4*$I21*信号概况!$F$8*信号相关性!$D$8+2*$E21*信号概况!$F$4*$J21*信号概况!$J$5*信号相关性!$D$9+2*$F21*信号概况!$F$5*$G21*信号概况!$F$6*信号相关性!$E$6+2*$F21*信号概况!$F$5*$H21*信号概况!$F$7*信号相关性!$E$7+2*$F21*信号概况!$F$5*$I21*信号概况!$F$8*信号相关性!$E$8+2*$F21*信号概况!$F$5*$J21*信号概况!$F$9*信号相关性!$E$9+2*$G21*信号概况!$F$6*$H21*信号概况!$F$7*信号相关性!$F$7+2*$G21*信号概况!$F$6*$I21*信号概况!$F$8*信号相关性!$F$8+2*$G21*信号概况!$F$6*$J21*信号概况!$F$9*信号相关性!$F$9+2*$H21*信号概况!$F$7*$I21*信号概况!$F$8*信号相关性!$G$8+2*$H21*信号概况!$F$7*$J21*信号概况!$F$9*信号相关性!$G$9+2*$I21*信号概况!$F$8*$J21*信号概况!$F$9*信号相关性!$H$9)</f>
        <v>1270.21560795843</v>
      </c>
      <c r="L21" s="10">
        <f t="shared" si="6"/>
        <v>15.3668242444072</v>
      </c>
      <c r="M21" s="11">
        <f>SQRT(POWER($C21*信号概况!$C$2,2)+POWER($D21*信号概况!$C$3,2)+POWER($E21*信号概况!$C$4,2)+POWER($F21*信号概况!$C$5,2)+POWER($G21*信号概况!$C$6,2)+POWER($H21*信号概况!$C$7,2)+POWER($I21*信号概况!$C$8,2)+POWER($J21*信号概况!$C$9,2)+2*$C21*信号概况!$C$2*$D21*信号概况!$C$3*信号相关性!$B$3+2*$C21*信号概况!$C$2*$E21*信号概况!$C$4*信号相关性!$B$4+2*$C21*信号概况!$C$2*$F21*信号概况!$C$5*信号相关性!$B$5+2*$C21*信号概况!$C$2*$G21*信号概况!$C$6*信号相关性!$B$6+2*$C21*信号概况!$C$2*$H21*信号概况!$C$7*信号相关性!$B$7+2*$C21*信号概况!$C$2*$I21*信号概况!$C$8*信号相关性!$B$8+2*$C21*信号概况!$C$2*$J21*信号概况!$C$9*信号相关性!$B$9+2*$D21*信号概况!$C$3*$E21*信号概况!$C$4*信号相关性!$C$4+2*$D21*信号概况!$C$3*$F21*信号概况!$C$5*信号相关性!$C$5+2*$D21*信号概况!$C$3*$G21*信号概况!$C$6*信号相关性!$C$6+2*$D21*信号概况!$C$3*$H21*信号概况!$C$7*信号相关性!$C$7+2*$D21*信号概况!$C$3*$I21*信号概况!$C$8*信号相关性!$C$8+2*$D21*信号概况!$C$3*$J21*信号概况!$C$9*信号相关性!$C$9+2*$E21*信号概况!$C$4*$F21*信号概况!$C$5*信号相关性!$D$5+2*$E21*信号概况!$C$4*$G21*信号概况!$C$6*信号相关性!$D$6+2*$E21*信号概况!$C$4*$H21*信号概况!$C$7*信号相关性!$D$7+2*$E21*信号概况!$C$4*$I21*信号概况!$C$8*信号相关性!$D$8+2*$E21*信号概况!$C$4*$J21*信号概况!$J$5*信号相关性!$D$9+2*$F21*信号概况!$C$5*$G21*信号概况!$C$6*信号相关性!$E$6+2*$F21*信号概况!$C$5*$H21*信号概况!$C$7*信号相关性!$E$7+2*$F21*信号概况!$C$5*$I21*信号概况!$C$8*信号相关性!$E$8+2*$F21*信号概况!$C$5*$J21*信号概况!$C$9*信号相关性!$E$9+2*$G21*信号概况!$C$6*$H21*信号概况!$C$7*信号相关性!$F$7+2*$G21*信号概况!$C$6*$I21*信号概况!$C$8*信号相关性!$F$8+2*$G21*信号概况!$C$6*$J21*信号概况!$C$9*信号相关性!$F$9+2*$H21*信号概况!$C$7*$I21*信号概况!$C$8*信号相关性!$G$8+2*$H21*信号概况!$C$7*$J21*信号概况!$C$9*信号相关性!$G$9+2*$I21*信号概况!$C$8*$J21*信号概况!$C$9*信号相关性!$H$9)</f>
        <v>6162.33333333333</v>
      </c>
      <c r="N21" s="12">
        <f t="shared" si="7"/>
        <v>0.315706568274555</v>
      </c>
      <c r="O21" s="10">
        <f>$C21*信号概况!$J$2+$D21*信号概况!$J$3+$E21*信号概况!$J$4+$F21*信号概况!$J$5+$G21*信号概况!$J$6+$H21*信号概况!$J$7+$I21*信号概况!$J$8+$J21*信号概况!$J$9</f>
        <v>466.034863013699</v>
      </c>
      <c r="P21" s="12">
        <f t="shared" si="0"/>
        <v>0.023875739811493</v>
      </c>
      <c r="Q21" s="7">
        <f t="shared" si="8"/>
        <v>3.63439035644055</v>
      </c>
    </row>
    <row r="22" spans="1:17">
      <c r="A22">
        <v>20</v>
      </c>
      <c r="B22">
        <v>19519.18</v>
      </c>
      <c r="C22" s="7">
        <f t="shared" si="9"/>
        <v>0</v>
      </c>
      <c r="D22" s="8">
        <f t="shared" si="10"/>
        <v>0.606060606060606</v>
      </c>
      <c r="E22">
        <f t="shared" si="11"/>
        <v>0</v>
      </c>
      <c r="F22">
        <f t="shared" si="1"/>
        <v>0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>SQRT(POWER($C22*信号概况!$F$2,2)+POWER($D22*信号概况!$F$3,2)+POWER($E22*信号概况!$F$4,2)+POWER($F22*信号概况!$F$5,2)+POWER($G22*信号概况!$F$6,2)+POWER($H22*信号概况!$F$7,2)+POWER($I22*信号概况!$F$8,2)+POWER($J22*信号概况!$F$9,2)+2*$C22*信号概况!$F$2*$D22*信号概况!$F$3*信号相关性!$B$3+2*$C22*信号概况!$F$2*$E22*信号概况!$F$4*信号相关性!$B$4+2*$C22*信号概况!$F$2*$F22*信号概况!$F$5*信号相关性!$B$5+2*$C22*信号概况!$F$2*$G22*信号概况!$F$6*信号相关性!$B$6+2*$C22*信号概况!$F$2*$H22*信号概况!$F$7*信号相关性!$B$7+2*$C22*信号概况!$F$2*$I22*信号概况!$F$8*信号相关性!$B$8+2*$C22*信号概况!$F$2*$J22*信号概况!$F$9*信号相关性!$B$9+2*$D22*信号概况!$F$3*$E22*信号概况!$F$4*信号相关性!$C$4+2*$D22*信号概况!$F$3*$F22*信号概况!$F$5*信号相关性!$C$5+2*$D22*信号概况!$F$3*$G22*信号概况!$F$6*信号相关性!$C$6+2*$D22*信号概况!$F$3*$H22*信号概况!$F$7*信号相关性!$C$7+2*$D22*信号概况!$F$3*$I22*信号概况!$F$8*信号相关性!$C$8+2*$D22*信号概况!$F$3*$J22*信号概况!$F$9*信号相关性!$C$9+2*$E22*信号概况!$F$4*$F22*信号概况!$F$5*信号相关性!$D$5+2*$E22*信号概况!$F$4*$G22*信号概况!$F$6*信号相关性!$D$6+2*$E22*信号概况!$F$4*$H22*信号概况!$F$7*信号相关性!$D$7+2*$E22*信号概况!$F$4*$I22*信号概况!$F$8*信号相关性!$D$8+2*$E22*信号概况!$F$4*$J22*信号概况!$J$5*信号相关性!$D$9+2*$F22*信号概况!$F$5*$G22*信号概况!$F$6*信号相关性!$E$6+2*$F22*信号概况!$F$5*$H22*信号概况!$F$7*信号相关性!$E$7+2*$F22*信号概况!$F$5*$I22*信号概况!$F$8*信号相关性!$E$8+2*$F22*信号概况!$F$5*$J22*信号概况!$F$9*信号相关性!$E$9+2*$G22*信号概况!$F$6*$H22*信号概况!$F$7*信号相关性!$F$7+2*$G22*信号概况!$F$6*$I22*信号概况!$F$8*信号相关性!$F$8+2*$G22*信号概况!$F$6*$J22*信号概况!$F$9*信号相关性!$F$9+2*$H22*信号概况!$F$7*$I22*信号概况!$F$8*信号相关性!$G$8+2*$H22*信号概况!$F$7*$J22*信号概况!$F$9*信号相关性!$G$9+2*$I22*信号概况!$F$8*$J22*信号概况!$F$9*信号相关性!$H$9)</f>
        <v>1337.06906100887</v>
      </c>
      <c r="L22" s="10">
        <f t="shared" si="6"/>
        <v>14.5984830321868</v>
      </c>
      <c r="M22" s="11">
        <f>SQRT(POWER($C22*信号概况!$C$2,2)+POWER($D22*信号概况!$C$3,2)+POWER($E22*信号概况!$C$4,2)+POWER($F22*信号概况!$C$5,2)+POWER($G22*信号概况!$C$6,2)+POWER($H22*信号概况!$C$7,2)+POWER($I22*信号概况!$C$8,2)+POWER($J22*信号概况!$C$9,2)+2*$C22*信号概况!$C$2*$D22*信号概况!$C$3*信号相关性!$B$3+2*$C22*信号概况!$C$2*$E22*信号概况!$C$4*信号相关性!$B$4+2*$C22*信号概况!$C$2*$F22*信号概况!$C$5*信号相关性!$B$5+2*$C22*信号概况!$C$2*$G22*信号概况!$C$6*信号相关性!$B$6+2*$C22*信号概况!$C$2*$H22*信号概况!$C$7*信号相关性!$B$7+2*$C22*信号概况!$C$2*$I22*信号概况!$C$8*信号相关性!$B$8+2*$C22*信号概况!$C$2*$J22*信号概况!$C$9*信号相关性!$B$9+2*$D22*信号概况!$C$3*$E22*信号概况!$C$4*信号相关性!$C$4+2*$D22*信号概况!$C$3*$F22*信号概况!$C$5*信号相关性!$C$5+2*$D22*信号概况!$C$3*$G22*信号概况!$C$6*信号相关性!$C$6+2*$D22*信号概况!$C$3*$H22*信号概况!$C$7*信号相关性!$C$7+2*$D22*信号概况!$C$3*$I22*信号概况!$C$8*信号相关性!$C$8+2*$D22*信号概况!$C$3*$J22*信号概况!$C$9*信号相关性!$C$9+2*$E22*信号概况!$C$4*$F22*信号概况!$C$5*信号相关性!$D$5+2*$E22*信号概况!$C$4*$G22*信号概况!$C$6*信号相关性!$D$6+2*$E22*信号概况!$C$4*$H22*信号概况!$C$7*信号相关性!$D$7+2*$E22*信号概况!$C$4*$I22*信号概况!$C$8*信号相关性!$D$8+2*$E22*信号概况!$C$4*$J22*信号概况!$J$5*信号相关性!$D$9+2*$F22*信号概况!$C$5*$G22*信号概况!$C$6*信号相关性!$E$6+2*$F22*信号概况!$C$5*$H22*信号概况!$C$7*信号相关性!$E$7+2*$F22*信号概况!$C$5*$I22*信号概况!$C$8*信号相关性!$E$8+2*$F22*信号概况!$C$5*$J22*信号概况!$C$9*信号相关性!$E$9+2*$G22*信号概况!$C$6*$H22*信号概况!$C$7*信号相关性!$F$7+2*$G22*信号概况!$C$6*$I22*信号概况!$C$8*信号相关性!$F$8+2*$G22*信号概况!$C$6*$J22*信号概况!$C$9*信号相关性!$F$9+2*$H22*信号概况!$C$7*$I22*信号概况!$C$8*信号相关性!$G$8+2*$H22*信号概况!$C$7*$J22*信号概况!$C$9*信号相关性!$G$9+2*$I22*信号概况!$C$8*$J22*信号概况!$C$9*信号相关性!$H$9)</f>
        <v>6486.66666666667</v>
      </c>
      <c r="N22" s="12">
        <f t="shared" si="7"/>
        <v>0.3323227034469</v>
      </c>
      <c r="O22" s="10">
        <f>$C22*信号概况!$J$2+$D22*信号概况!$J$3+$E22*信号概况!$J$4+$F22*信号概况!$J$5+$G22*信号概况!$J$6+$H22*信号概况!$J$7+$I22*信号概况!$J$8+$J22*信号概况!$J$9</f>
        <v>490.56301369863</v>
      </c>
      <c r="P22" s="12">
        <f t="shared" si="0"/>
        <v>0.0251323576963085</v>
      </c>
      <c r="Q22" s="7">
        <f t="shared" si="8"/>
        <v>3.67280741705157</v>
      </c>
    </row>
    <row r="23" spans="1:17">
      <c r="A23">
        <v>21</v>
      </c>
      <c r="B23">
        <v>19519.18</v>
      </c>
      <c r="C23" s="7">
        <f t="shared" si="9"/>
        <v>0</v>
      </c>
      <c r="D23" s="8">
        <f t="shared" si="10"/>
        <v>0.636363636363636</v>
      </c>
      <c r="E23">
        <f t="shared" si="11"/>
        <v>0</v>
      </c>
      <c r="F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>SQRT(POWER($C23*信号概况!$F$2,2)+POWER($D23*信号概况!$F$3,2)+POWER($E23*信号概况!$F$4,2)+POWER($F23*信号概况!$F$5,2)+POWER($G23*信号概况!$F$6,2)+POWER($H23*信号概况!$F$7,2)+POWER($I23*信号概况!$F$8,2)+POWER($J23*信号概况!$F$9,2)+2*$C23*信号概况!$F$2*$D23*信号概况!$F$3*信号相关性!$B$3+2*$C23*信号概况!$F$2*$E23*信号概况!$F$4*信号相关性!$B$4+2*$C23*信号概况!$F$2*$F23*信号概况!$F$5*信号相关性!$B$5+2*$C23*信号概况!$F$2*$G23*信号概况!$F$6*信号相关性!$B$6+2*$C23*信号概况!$F$2*$H23*信号概况!$F$7*信号相关性!$B$7+2*$C23*信号概况!$F$2*$I23*信号概况!$F$8*信号相关性!$B$8+2*$C23*信号概况!$F$2*$J23*信号概况!$F$9*信号相关性!$B$9+2*$D23*信号概况!$F$3*$E23*信号概况!$F$4*信号相关性!$C$4+2*$D23*信号概况!$F$3*$F23*信号概况!$F$5*信号相关性!$C$5+2*$D23*信号概况!$F$3*$G23*信号概况!$F$6*信号相关性!$C$6+2*$D23*信号概况!$F$3*$H23*信号概况!$F$7*信号相关性!$C$7+2*$D23*信号概况!$F$3*$I23*信号概况!$F$8*信号相关性!$C$8+2*$D23*信号概况!$F$3*$J23*信号概况!$F$9*信号相关性!$C$9+2*$E23*信号概况!$F$4*$F23*信号概况!$F$5*信号相关性!$D$5+2*$E23*信号概况!$F$4*$G23*信号概况!$F$6*信号相关性!$D$6+2*$E23*信号概况!$F$4*$H23*信号概况!$F$7*信号相关性!$D$7+2*$E23*信号概况!$F$4*$I23*信号概况!$F$8*信号相关性!$D$8+2*$E23*信号概况!$F$4*$J23*信号概况!$J$5*信号相关性!$D$9+2*$F23*信号概况!$F$5*$G23*信号概况!$F$6*信号相关性!$E$6+2*$F23*信号概况!$F$5*$H23*信号概况!$F$7*信号相关性!$E$7+2*$F23*信号概况!$F$5*$I23*信号概况!$F$8*信号相关性!$E$8+2*$F23*信号概况!$F$5*$J23*信号概况!$F$9*信号相关性!$E$9+2*$G23*信号概况!$F$6*$H23*信号概况!$F$7*信号相关性!$F$7+2*$G23*信号概况!$F$6*$I23*信号概况!$F$8*信号相关性!$F$8+2*$G23*信号概况!$F$6*$J23*信号概况!$F$9*信号相关性!$F$9+2*$H23*信号概况!$F$7*$I23*信号概况!$F$8*信号相关性!$G$8+2*$H23*信号概况!$F$7*$J23*信号概况!$F$9*信号相关性!$G$9+2*$I23*信号概况!$F$8*$J23*信号概况!$F$9*信号相关性!$H$9)</f>
        <v>1403.92251405932</v>
      </c>
      <c r="L23" s="10">
        <f t="shared" si="6"/>
        <v>13.9033171735113</v>
      </c>
      <c r="M23" s="11">
        <f>SQRT(POWER($C23*信号概况!$C$2,2)+POWER($D23*信号概况!$C$3,2)+POWER($E23*信号概况!$C$4,2)+POWER($F23*信号概况!$C$5,2)+POWER($G23*信号概况!$C$6,2)+POWER($H23*信号概况!$C$7,2)+POWER($I23*信号概况!$C$8,2)+POWER($J23*信号概况!$C$9,2)+2*$C23*信号概况!$C$2*$D23*信号概况!$C$3*信号相关性!$B$3+2*$C23*信号概况!$C$2*$E23*信号概况!$C$4*信号相关性!$B$4+2*$C23*信号概况!$C$2*$F23*信号概况!$C$5*信号相关性!$B$5+2*$C23*信号概况!$C$2*$G23*信号概况!$C$6*信号相关性!$B$6+2*$C23*信号概况!$C$2*$H23*信号概况!$C$7*信号相关性!$B$7+2*$C23*信号概况!$C$2*$I23*信号概况!$C$8*信号相关性!$B$8+2*$C23*信号概况!$C$2*$J23*信号概况!$C$9*信号相关性!$B$9+2*$D23*信号概况!$C$3*$E23*信号概况!$C$4*信号相关性!$C$4+2*$D23*信号概况!$C$3*$F23*信号概况!$C$5*信号相关性!$C$5+2*$D23*信号概况!$C$3*$G23*信号概况!$C$6*信号相关性!$C$6+2*$D23*信号概况!$C$3*$H23*信号概况!$C$7*信号相关性!$C$7+2*$D23*信号概况!$C$3*$I23*信号概况!$C$8*信号相关性!$C$8+2*$D23*信号概况!$C$3*$J23*信号概况!$C$9*信号相关性!$C$9+2*$E23*信号概况!$C$4*$F23*信号概况!$C$5*信号相关性!$D$5+2*$E23*信号概况!$C$4*$G23*信号概况!$C$6*信号相关性!$D$6+2*$E23*信号概况!$C$4*$H23*信号概况!$C$7*信号相关性!$D$7+2*$E23*信号概况!$C$4*$I23*信号概况!$C$8*信号相关性!$D$8+2*$E23*信号概况!$C$4*$J23*信号概况!$J$5*信号相关性!$D$9+2*$F23*信号概况!$C$5*$G23*信号概况!$C$6*信号相关性!$E$6+2*$F23*信号概况!$C$5*$H23*信号概况!$C$7*信号相关性!$E$7+2*$F23*信号概况!$C$5*$I23*信号概况!$C$8*信号相关性!$E$8+2*$F23*信号概况!$C$5*$J23*信号概况!$C$9*信号相关性!$E$9+2*$G23*信号概况!$C$6*$H23*信号概况!$C$7*信号相关性!$F$7+2*$G23*信号概况!$C$6*$I23*信号概况!$C$8*信号相关性!$F$8+2*$G23*信号概况!$C$6*$J23*信号概况!$C$9*信号相关性!$F$9+2*$H23*信号概况!$C$7*$I23*信号概况!$C$8*信号相关性!$G$8+2*$H23*信号概况!$C$7*$J23*信号概况!$C$9*信号相关性!$G$9+2*$I23*信号概况!$C$8*$J23*信号概况!$C$9*信号相关性!$H$9)</f>
        <v>6811</v>
      </c>
      <c r="N23" s="12">
        <f t="shared" si="7"/>
        <v>0.348938838619245</v>
      </c>
      <c r="O23" s="10">
        <f>$C23*信号概况!$J$2+$D23*信号概况!$J$3+$E23*信号概况!$J$4+$F23*信号概况!$J$5+$G23*信号概况!$J$6+$H23*信号概况!$J$7+$I23*信号概况!$J$8+$J23*信号概况!$J$9</f>
        <v>515.091164383562</v>
      </c>
      <c r="P23" s="12">
        <f t="shared" si="0"/>
        <v>0.0263889755811239</v>
      </c>
      <c r="Q23" s="7">
        <f t="shared" si="8"/>
        <v>3.70756570998534</v>
      </c>
    </row>
    <row r="24" spans="1:17">
      <c r="A24">
        <v>22</v>
      </c>
      <c r="B24">
        <v>19519.18</v>
      </c>
      <c r="C24" s="7">
        <f t="shared" si="9"/>
        <v>0</v>
      </c>
      <c r="D24" s="8">
        <f t="shared" si="10"/>
        <v>0.666666666666667</v>
      </c>
      <c r="E24">
        <f t="shared" si="11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>SQRT(POWER($C24*信号概况!$F$2,2)+POWER($D24*信号概况!$F$3,2)+POWER($E24*信号概况!$F$4,2)+POWER($F24*信号概况!$F$5,2)+POWER($G24*信号概况!$F$6,2)+POWER($H24*信号概况!$F$7,2)+POWER($I24*信号概况!$F$8,2)+POWER($J24*信号概况!$F$9,2)+2*$C24*信号概况!$F$2*$D24*信号概况!$F$3*信号相关性!$B$3+2*$C24*信号概况!$F$2*$E24*信号概况!$F$4*信号相关性!$B$4+2*$C24*信号概况!$F$2*$F24*信号概况!$F$5*信号相关性!$B$5+2*$C24*信号概况!$F$2*$G24*信号概况!$F$6*信号相关性!$B$6+2*$C24*信号概况!$F$2*$H24*信号概况!$F$7*信号相关性!$B$7+2*$C24*信号概况!$F$2*$I24*信号概况!$F$8*信号相关性!$B$8+2*$C24*信号概况!$F$2*$J24*信号概况!$F$9*信号相关性!$B$9+2*$D24*信号概况!$F$3*$E24*信号概况!$F$4*信号相关性!$C$4+2*$D24*信号概况!$F$3*$F24*信号概况!$F$5*信号相关性!$C$5+2*$D24*信号概况!$F$3*$G24*信号概况!$F$6*信号相关性!$C$6+2*$D24*信号概况!$F$3*$H24*信号概况!$F$7*信号相关性!$C$7+2*$D24*信号概况!$F$3*$I24*信号概况!$F$8*信号相关性!$C$8+2*$D24*信号概况!$F$3*$J24*信号概况!$F$9*信号相关性!$C$9+2*$E24*信号概况!$F$4*$F24*信号概况!$F$5*信号相关性!$D$5+2*$E24*信号概况!$F$4*$G24*信号概况!$F$6*信号相关性!$D$6+2*$E24*信号概况!$F$4*$H24*信号概况!$F$7*信号相关性!$D$7+2*$E24*信号概况!$F$4*$I24*信号概况!$F$8*信号相关性!$D$8+2*$E24*信号概况!$F$4*$J24*信号概况!$J$5*信号相关性!$D$9+2*$F24*信号概况!$F$5*$G24*信号概况!$F$6*信号相关性!$E$6+2*$F24*信号概况!$F$5*$H24*信号概况!$F$7*信号相关性!$E$7+2*$F24*信号概况!$F$5*$I24*信号概况!$F$8*信号相关性!$E$8+2*$F24*信号概况!$F$5*$J24*信号概况!$F$9*信号相关性!$E$9+2*$G24*信号概况!$F$6*$H24*信号概况!$F$7*信号相关性!$F$7+2*$G24*信号概况!$F$6*$I24*信号概况!$F$8*信号相关性!$F$8+2*$G24*信号概况!$F$6*$J24*信号概况!$F$9*信号相关性!$F$9+2*$H24*信号概况!$F$7*$I24*信号概况!$F$8*信号相关性!$G$8+2*$H24*信号概况!$F$7*$J24*信号概况!$F$9*信号相关性!$G$9+2*$I24*信号概况!$F$8*$J24*信号概况!$F$9*信号相关性!$H$9)</f>
        <v>1470.77596710976</v>
      </c>
      <c r="L24" s="10">
        <f t="shared" si="6"/>
        <v>13.2713482110789</v>
      </c>
      <c r="M24" s="11">
        <f>SQRT(POWER($C24*信号概况!$C$2,2)+POWER($D24*信号概况!$C$3,2)+POWER($E24*信号概况!$C$4,2)+POWER($F24*信号概况!$C$5,2)+POWER($G24*信号概况!$C$6,2)+POWER($H24*信号概况!$C$7,2)+POWER($I24*信号概况!$C$8,2)+POWER($J24*信号概况!$C$9,2)+2*$C24*信号概况!$C$2*$D24*信号概况!$C$3*信号相关性!$B$3+2*$C24*信号概况!$C$2*$E24*信号概况!$C$4*信号相关性!$B$4+2*$C24*信号概况!$C$2*$F24*信号概况!$C$5*信号相关性!$B$5+2*$C24*信号概况!$C$2*$G24*信号概况!$C$6*信号相关性!$B$6+2*$C24*信号概况!$C$2*$H24*信号概况!$C$7*信号相关性!$B$7+2*$C24*信号概况!$C$2*$I24*信号概况!$C$8*信号相关性!$B$8+2*$C24*信号概况!$C$2*$J24*信号概况!$C$9*信号相关性!$B$9+2*$D24*信号概况!$C$3*$E24*信号概况!$C$4*信号相关性!$C$4+2*$D24*信号概况!$C$3*$F24*信号概况!$C$5*信号相关性!$C$5+2*$D24*信号概况!$C$3*$G24*信号概况!$C$6*信号相关性!$C$6+2*$D24*信号概况!$C$3*$H24*信号概况!$C$7*信号相关性!$C$7+2*$D24*信号概况!$C$3*$I24*信号概况!$C$8*信号相关性!$C$8+2*$D24*信号概况!$C$3*$J24*信号概况!$C$9*信号相关性!$C$9+2*$E24*信号概况!$C$4*$F24*信号概况!$C$5*信号相关性!$D$5+2*$E24*信号概况!$C$4*$G24*信号概况!$C$6*信号相关性!$D$6+2*$E24*信号概况!$C$4*$H24*信号概况!$C$7*信号相关性!$D$7+2*$E24*信号概况!$C$4*$I24*信号概况!$C$8*信号相关性!$D$8+2*$E24*信号概况!$C$4*$J24*信号概况!$J$5*信号相关性!$D$9+2*$F24*信号概况!$C$5*$G24*信号概况!$C$6*信号相关性!$E$6+2*$F24*信号概况!$C$5*$H24*信号概况!$C$7*信号相关性!$E$7+2*$F24*信号概况!$C$5*$I24*信号概况!$C$8*信号相关性!$E$8+2*$F24*信号概况!$C$5*$J24*信号概况!$C$9*信号相关性!$E$9+2*$G24*信号概况!$C$6*$H24*信号概况!$C$7*信号相关性!$F$7+2*$G24*信号概况!$C$6*$I24*信号概况!$C$8*信号相关性!$F$8+2*$G24*信号概况!$C$6*$J24*信号概况!$C$9*信号相关性!$F$9+2*$H24*信号概况!$C$7*$I24*信号概况!$C$8*信号相关性!$G$8+2*$H24*信号概况!$C$7*$J24*信号概况!$C$9*信号相关性!$G$9+2*$I24*信号概况!$C$8*$J24*信号概况!$C$9*信号相关性!$H$9)</f>
        <v>7135.33333333333</v>
      </c>
      <c r="N24" s="12">
        <f t="shared" si="7"/>
        <v>0.36555497379159</v>
      </c>
      <c r="O24" s="10">
        <f>$C24*信号概况!$J$2+$D24*信号概况!$J$3+$E24*信号概况!$J$4+$F24*信号概况!$J$5+$G24*信号概况!$J$6+$H24*信号概况!$J$7+$I24*信号概况!$J$8+$J24*信号概况!$J$9</f>
        <v>539.619315068493</v>
      </c>
      <c r="P24" s="12">
        <f t="shared" si="0"/>
        <v>0.0276455934659393</v>
      </c>
      <c r="Q24" s="7">
        <f t="shared" si="8"/>
        <v>3.73916415810696</v>
      </c>
    </row>
    <row r="25" spans="1:17">
      <c r="A25">
        <v>23</v>
      </c>
      <c r="B25">
        <v>19519.18</v>
      </c>
      <c r="C25" s="7">
        <f t="shared" si="9"/>
        <v>0</v>
      </c>
      <c r="D25" s="8">
        <f t="shared" si="10"/>
        <v>0.696969696969697</v>
      </c>
      <c r="E25">
        <f t="shared" si="11"/>
        <v>0</v>
      </c>
      <c r="F25">
        <f t="shared" si="1"/>
        <v>0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>SQRT(POWER($C25*信号概况!$F$2,2)+POWER($D25*信号概况!$F$3,2)+POWER($E25*信号概况!$F$4,2)+POWER($F25*信号概况!$F$5,2)+POWER($G25*信号概况!$F$6,2)+POWER($H25*信号概况!$F$7,2)+POWER($I25*信号概况!$F$8,2)+POWER($J25*信号概况!$F$9,2)+2*$C25*信号概况!$F$2*$D25*信号概况!$F$3*信号相关性!$B$3+2*$C25*信号概况!$F$2*$E25*信号概况!$F$4*信号相关性!$B$4+2*$C25*信号概况!$F$2*$F25*信号概况!$F$5*信号相关性!$B$5+2*$C25*信号概况!$F$2*$G25*信号概况!$F$6*信号相关性!$B$6+2*$C25*信号概况!$F$2*$H25*信号概况!$F$7*信号相关性!$B$7+2*$C25*信号概况!$F$2*$I25*信号概况!$F$8*信号相关性!$B$8+2*$C25*信号概况!$F$2*$J25*信号概况!$F$9*信号相关性!$B$9+2*$D25*信号概况!$F$3*$E25*信号概况!$F$4*信号相关性!$C$4+2*$D25*信号概况!$F$3*$F25*信号概况!$F$5*信号相关性!$C$5+2*$D25*信号概况!$F$3*$G25*信号概况!$F$6*信号相关性!$C$6+2*$D25*信号概况!$F$3*$H25*信号概况!$F$7*信号相关性!$C$7+2*$D25*信号概况!$F$3*$I25*信号概况!$F$8*信号相关性!$C$8+2*$D25*信号概况!$F$3*$J25*信号概况!$F$9*信号相关性!$C$9+2*$E25*信号概况!$F$4*$F25*信号概况!$F$5*信号相关性!$D$5+2*$E25*信号概况!$F$4*$G25*信号概况!$F$6*信号相关性!$D$6+2*$E25*信号概况!$F$4*$H25*信号概况!$F$7*信号相关性!$D$7+2*$E25*信号概况!$F$4*$I25*信号概况!$F$8*信号相关性!$D$8+2*$E25*信号概况!$F$4*$J25*信号概况!$J$5*信号相关性!$D$9+2*$F25*信号概况!$F$5*$G25*信号概况!$F$6*信号相关性!$E$6+2*$F25*信号概况!$F$5*$H25*信号概况!$F$7*信号相关性!$E$7+2*$F25*信号概况!$F$5*$I25*信号概况!$F$8*信号相关性!$E$8+2*$F25*信号概况!$F$5*$J25*信号概况!$F$9*信号相关性!$E$9+2*$G25*信号概况!$F$6*$H25*信号概况!$F$7*信号相关性!$F$7+2*$G25*信号概况!$F$6*$I25*信号概况!$F$8*信号相关性!$F$8+2*$G25*信号概况!$F$6*$J25*信号概况!$F$9*信号相关性!$F$9+2*$H25*信号概况!$F$7*$I25*信号概况!$F$8*信号相关性!$G$8+2*$H25*信号概况!$F$7*$J25*信号概况!$F$9*信号相关性!$G$9+2*$I25*信号概况!$F$8*$J25*信号概况!$F$9*信号相关性!$H$9)</f>
        <v>1537.6294201602</v>
      </c>
      <c r="L25" s="10">
        <f t="shared" si="6"/>
        <v>12.6943330714668</v>
      </c>
      <c r="M25" s="11">
        <f>SQRT(POWER($C25*信号概况!$C$2,2)+POWER($D25*信号概况!$C$3,2)+POWER($E25*信号概况!$C$4,2)+POWER($F25*信号概况!$C$5,2)+POWER($G25*信号概况!$C$6,2)+POWER($H25*信号概况!$C$7,2)+POWER($I25*信号概况!$C$8,2)+POWER($J25*信号概况!$C$9,2)+2*$C25*信号概况!$C$2*$D25*信号概况!$C$3*信号相关性!$B$3+2*$C25*信号概况!$C$2*$E25*信号概况!$C$4*信号相关性!$B$4+2*$C25*信号概况!$C$2*$F25*信号概况!$C$5*信号相关性!$B$5+2*$C25*信号概况!$C$2*$G25*信号概况!$C$6*信号相关性!$B$6+2*$C25*信号概况!$C$2*$H25*信号概况!$C$7*信号相关性!$B$7+2*$C25*信号概况!$C$2*$I25*信号概况!$C$8*信号相关性!$B$8+2*$C25*信号概况!$C$2*$J25*信号概况!$C$9*信号相关性!$B$9+2*$D25*信号概况!$C$3*$E25*信号概况!$C$4*信号相关性!$C$4+2*$D25*信号概况!$C$3*$F25*信号概况!$C$5*信号相关性!$C$5+2*$D25*信号概况!$C$3*$G25*信号概况!$C$6*信号相关性!$C$6+2*$D25*信号概况!$C$3*$H25*信号概况!$C$7*信号相关性!$C$7+2*$D25*信号概况!$C$3*$I25*信号概况!$C$8*信号相关性!$C$8+2*$D25*信号概况!$C$3*$J25*信号概况!$C$9*信号相关性!$C$9+2*$E25*信号概况!$C$4*$F25*信号概况!$C$5*信号相关性!$D$5+2*$E25*信号概况!$C$4*$G25*信号概况!$C$6*信号相关性!$D$6+2*$E25*信号概况!$C$4*$H25*信号概况!$C$7*信号相关性!$D$7+2*$E25*信号概况!$C$4*$I25*信号概况!$C$8*信号相关性!$D$8+2*$E25*信号概况!$C$4*$J25*信号概况!$J$5*信号相关性!$D$9+2*$F25*信号概况!$C$5*$G25*信号概况!$C$6*信号相关性!$E$6+2*$F25*信号概况!$C$5*$H25*信号概况!$C$7*信号相关性!$E$7+2*$F25*信号概况!$C$5*$I25*信号概况!$C$8*信号相关性!$E$8+2*$F25*信号概况!$C$5*$J25*信号概况!$C$9*信号相关性!$E$9+2*$G25*信号概况!$C$6*$H25*信号概况!$C$7*信号相关性!$F$7+2*$G25*信号概况!$C$6*$I25*信号概况!$C$8*信号相关性!$F$8+2*$G25*信号概况!$C$6*$J25*信号概况!$C$9*信号相关性!$F$9+2*$H25*信号概况!$C$7*$I25*信号概况!$C$8*信号相关性!$G$8+2*$H25*信号概况!$C$7*$J25*信号概况!$C$9*信号相关性!$G$9+2*$I25*信号概况!$C$8*$J25*信号概况!$C$9*信号相关性!$H$9)</f>
        <v>7459.66666666667</v>
      </c>
      <c r="N25" s="12">
        <f t="shared" si="7"/>
        <v>0.382171108963935</v>
      </c>
      <c r="O25" s="10">
        <f>$C25*信号概况!$J$2+$D25*信号概况!$J$3+$E25*信号概况!$J$4+$F25*信号概况!$J$5+$G25*信号概况!$J$6+$H25*信号概况!$J$7+$I25*信号概况!$J$8+$J25*信号概况!$J$9</f>
        <v>564.147465753425</v>
      </c>
      <c r="P25" s="12">
        <f t="shared" si="0"/>
        <v>0.0289022113507547</v>
      </c>
      <c r="Q25" s="7">
        <f t="shared" si="8"/>
        <v>3.76801491508757</v>
      </c>
    </row>
    <row r="26" spans="1:17">
      <c r="A26">
        <v>24</v>
      </c>
      <c r="B26">
        <v>19519.18</v>
      </c>
      <c r="C26" s="7">
        <f t="shared" si="9"/>
        <v>0</v>
      </c>
      <c r="D26" s="8">
        <f t="shared" si="10"/>
        <v>0.727272727272727</v>
      </c>
      <c r="E26">
        <f t="shared" si="11"/>
        <v>0</v>
      </c>
      <c r="F26">
        <f t="shared" si="1"/>
        <v>0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>SQRT(POWER($C26*信号概况!$F$2,2)+POWER($D26*信号概况!$F$3,2)+POWER($E26*信号概况!$F$4,2)+POWER($F26*信号概况!$F$5,2)+POWER($G26*信号概况!$F$6,2)+POWER($H26*信号概况!$F$7,2)+POWER($I26*信号概况!$F$8,2)+POWER($J26*信号概况!$F$9,2)+2*$C26*信号概况!$F$2*$D26*信号概况!$F$3*信号相关性!$B$3+2*$C26*信号概况!$F$2*$E26*信号概况!$F$4*信号相关性!$B$4+2*$C26*信号概况!$F$2*$F26*信号概况!$F$5*信号相关性!$B$5+2*$C26*信号概况!$F$2*$G26*信号概况!$F$6*信号相关性!$B$6+2*$C26*信号概况!$F$2*$H26*信号概况!$F$7*信号相关性!$B$7+2*$C26*信号概况!$F$2*$I26*信号概况!$F$8*信号相关性!$B$8+2*$C26*信号概况!$F$2*$J26*信号概况!$F$9*信号相关性!$B$9+2*$D26*信号概况!$F$3*$E26*信号概况!$F$4*信号相关性!$C$4+2*$D26*信号概况!$F$3*$F26*信号概况!$F$5*信号相关性!$C$5+2*$D26*信号概况!$F$3*$G26*信号概况!$F$6*信号相关性!$C$6+2*$D26*信号概况!$F$3*$H26*信号概况!$F$7*信号相关性!$C$7+2*$D26*信号概况!$F$3*$I26*信号概况!$F$8*信号相关性!$C$8+2*$D26*信号概况!$F$3*$J26*信号概况!$F$9*信号相关性!$C$9+2*$E26*信号概况!$F$4*$F26*信号概况!$F$5*信号相关性!$D$5+2*$E26*信号概况!$F$4*$G26*信号概况!$F$6*信号相关性!$D$6+2*$E26*信号概况!$F$4*$H26*信号概况!$F$7*信号相关性!$D$7+2*$E26*信号概况!$F$4*$I26*信号概况!$F$8*信号相关性!$D$8+2*$E26*信号概况!$F$4*$J26*信号概况!$J$5*信号相关性!$D$9+2*$F26*信号概况!$F$5*$G26*信号概况!$F$6*信号相关性!$E$6+2*$F26*信号概况!$F$5*$H26*信号概况!$F$7*信号相关性!$E$7+2*$F26*信号概况!$F$5*$I26*信号概况!$F$8*信号相关性!$E$8+2*$F26*信号概况!$F$5*$J26*信号概况!$F$9*信号相关性!$E$9+2*$G26*信号概况!$F$6*$H26*信号概况!$F$7*信号相关性!$F$7+2*$G26*信号概况!$F$6*$I26*信号概况!$F$8*信号相关性!$F$8+2*$G26*信号概况!$F$6*$J26*信号概况!$F$9*信号相关性!$F$9+2*$H26*信号概况!$F$7*$I26*信号概况!$F$8*信号相关性!$G$8+2*$H26*信号概况!$F$7*$J26*信号概况!$F$9*信号相关性!$G$9+2*$I26*信号概况!$F$8*$J26*信号概况!$F$9*信号相关性!$H$9)</f>
        <v>1604.48287321065</v>
      </c>
      <c r="L26" s="10">
        <f t="shared" si="6"/>
        <v>12.1654025268224</v>
      </c>
      <c r="M26" s="11">
        <f>SQRT(POWER($C26*信号概况!$C$2,2)+POWER($D26*信号概况!$C$3,2)+POWER($E26*信号概况!$C$4,2)+POWER($F26*信号概况!$C$5,2)+POWER($G26*信号概况!$C$6,2)+POWER($H26*信号概况!$C$7,2)+POWER($I26*信号概况!$C$8,2)+POWER($J26*信号概况!$C$9,2)+2*$C26*信号概况!$C$2*$D26*信号概况!$C$3*信号相关性!$B$3+2*$C26*信号概况!$C$2*$E26*信号概况!$C$4*信号相关性!$B$4+2*$C26*信号概况!$C$2*$F26*信号概况!$C$5*信号相关性!$B$5+2*$C26*信号概况!$C$2*$G26*信号概况!$C$6*信号相关性!$B$6+2*$C26*信号概况!$C$2*$H26*信号概况!$C$7*信号相关性!$B$7+2*$C26*信号概况!$C$2*$I26*信号概况!$C$8*信号相关性!$B$8+2*$C26*信号概况!$C$2*$J26*信号概况!$C$9*信号相关性!$B$9+2*$D26*信号概况!$C$3*$E26*信号概况!$C$4*信号相关性!$C$4+2*$D26*信号概况!$C$3*$F26*信号概况!$C$5*信号相关性!$C$5+2*$D26*信号概况!$C$3*$G26*信号概况!$C$6*信号相关性!$C$6+2*$D26*信号概况!$C$3*$H26*信号概况!$C$7*信号相关性!$C$7+2*$D26*信号概况!$C$3*$I26*信号概况!$C$8*信号相关性!$C$8+2*$D26*信号概况!$C$3*$J26*信号概况!$C$9*信号相关性!$C$9+2*$E26*信号概况!$C$4*$F26*信号概况!$C$5*信号相关性!$D$5+2*$E26*信号概况!$C$4*$G26*信号概况!$C$6*信号相关性!$D$6+2*$E26*信号概况!$C$4*$H26*信号概况!$C$7*信号相关性!$D$7+2*$E26*信号概况!$C$4*$I26*信号概况!$C$8*信号相关性!$D$8+2*$E26*信号概况!$C$4*$J26*信号概况!$J$5*信号相关性!$D$9+2*$F26*信号概况!$C$5*$G26*信号概况!$C$6*信号相关性!$E$6+2*$F26*信号概况!$C$5*$H26*信号概况!$C$7*信号相关性!$E$7+2*$F26*信号概况!$C$5*$I26*信号概况!$C$8*信号相关性!$E$8+2*$F26*信号概况!$C$5*$J26*信号概况!$C$9*信号相关性!$E$9+2*$G26*信号概况!$C$6*$H26*信号概况!$C$7*信号相关性!$F$7+2*$G26*信号概况!$C$6*$I26*信号概况!$C$8*信号相关性!$F$8+2*$G26*信号概况!$C$6*$J26*信号概况!$C$9*信号相关性!$F$9+2*$H26*信号概况!$C$7*$I26*信号概况!$C$8*信号相关性!$G$8+2*$H26*信号概况!$C$7*$J26*信号概况!$C$9*信号相关性!$G$9+2*$I26*信号概况!$C$8*$J26*信号概况!$C$9*信号相关性!$H$9)</f>
        <v>7784</v>
      </c>
      <c r="N26" s="12">
        <f t="shared" si="7"/>
        <v>0.39878724413628</v>
      </c>
      <c r="O26" s="10">
        <f>$C26*信号概况!$J$2+$D26*信号概况!$J$3+$E26*信号概况!$J$4+$F26*信号概况!$J$5+$G26*信号概况!$J$6+$H26*信号概况!$J$7+$I26*信号概况!$J$8+$J26*信号概况!$J$9</f>
        <v>588.675616438356</v>
      </c>
      <c r="P26" s="12">
        <f t="shared" si="0"/>
        <v>0.0301588292355702</v>
      </c>
      <c r="Q26" s="7">
        <f t="shared" si="8"/>
        <v>3.79446144231979</v>
      </c>
    </row>
    <row r="27" spans="1:17">
      <c r="A27">
        <v>25</v>
      </c>
      <c r="B27">
        <v>19519.18</v>
      </c>
      <c r="C27" s="7">
        <f t="shared" si="9"/>
        <v>0</v>
      </c>
      <c r="D27" s="8">
        <f t="shared" si="10"/>
        <v>0.757575757575758</v>
      </c>
      <c r="E27">
        <f t="shared" si="11"/>
        <v>0</v>
      </c>
      <c r="F27">
        <f t="shared" si="1"/>
        <v>0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>SQRT(POWER($C27*信号概况!$F$2,2)+POWER($D27*信号概况!$F$3,2)+POWER($E27*信号概况!$F$4,2)+POWER($F27*信号概况!$F$5,2)+POWER($G27*信号概况!$F$6,2)+POWER($H27*信号概况!$F$7,2)+POWER($I27*信号概况!$F$8,2)+POWER($J27*信号概况!$F$9,2)+2*$C27*信号概况!$F$2*$D27*信号概况!$F$3*信号相关性!$B$3+2*$C27*信号概况!$F$2*$E27*信号概况!$F$4*信号相关性!$B$4+2*$C27*信号概况!$F$2*$F27*信号概况!$F$5*信号相关性!$B$5+2*$C27*信号概况!$F$2*$G27*信号概况!$F$6*信号相关性!$B$6+2*$C27*信号概况!$F$2*$H27*信号概况!$F$7*信号相关性!$B$7+2*$C27*信号概况!$F$2*$I27*信号概况!$F$8*信号相关性!$B$8+2*$C27*信号概况!$F$2*$J27*信号概况!$F$9*信号相关性!$B$9+2*$D27*信号概况!$F$3*$E27*信号概况!$F$4*信号相关性!$C$4+2*$D27*信号概况!$F$3*$F27*信号概况!$F$5*信号相关性!$C$5+2*$D27*信号概况!$F$3*$G27*信号概况!$F$6*信号相关性!$C$6+2*$D27*信号概况!$F$3*$H27*信号概况!$F$7*信号相关性!$C$7+2*$D27*信号概况!$F$3*$I27*信号概况!$F$8*信号相关性!$C$8+2*$D27*信号概况!$F$3*$J27*信号概况!$F$9*信号相关性!$C$9+2*$E27*信号概况!$F$4*$F27*信号概况!$F$5*信号相关性!$D$5+2*$E27*信号概况!$F$4*$G27*信号概况!$F$6*信号相关性!$D$6+2*$E27*信号概况!$F$4*$H27*信号概况!$F$7*信号相关性!$D$7+2*$E27*信号概况!$F$4*$I27*信号概况!$F$8*信号相关性!$D$8+2*$E27*信号概况!$F$4*$J27*信号概况!$J$5*信号相关性!$D$9+2*$F27*信号概况!$F$5*$G27*信号概况!$F$6*信号相关性!$E$6+2*$F27*信号概况!$F$5*$H27*信号概况!$F$7*信号相关性!$E$7+2*$F27*信号概况!$F$5*$I27*信号概况!$F$8*信号相关性!$E$8+2*$F27*信号概况!$F$5*$J27*信号概况!$F$9*信号相关性!$E$9+2*$G27*信号概况!$F$6*$H27*信号概况!$F$7*信号相关性!$F$7+2*$G27*信号概况!$F$6*$I27*信号概况!$F$8*信号相关性!$F$8+2*$G27*信号概况!$F$6*$J27*信号概况!$F$9*信号相关性!$F$9+2*$H27*信号概况!$F$7*$I27*信号概况!$F$8*信号相关性!$G$8+2*$H27*信号概况!$F$7*$J27*信号概况!$F$9*信号相关性!$G$9+2*$I27*信号概况!$F$8*$J27*信号概况!$F$9*信号相关性!$H$9)</f>
        <v>1671.33632626109</v>
      </c>
      <c r="L27" s="10">
        <f t="shared" si="6"/>
        <v>11.6787864257495</v>
      </c>
      <c r="M27" s="11">
        <f>SQRT(POWER($C27*信号概况!$C$2,2)+POWER($D27*信号概况!$C$3,2)+POWER($E27*信号概况!$C$4,2)+POWER($F27*信号概况!$C$5,2)+POWER($G27*信号概况!$C$6,2)+POWER($H27*信号概况!$C$7,2)+POWER($I27*信号概况!$C$8,2)+POWER($J27*信号概况!$C$9,2)+2*$C27*信号概况!$C$2*$D27*信号概况!$C$3*信号相关性!$B$3+2*$C27*信号概况!$C$2*$E27*信号概况!$C$4*信号相关性!$B$4+2*$C27*信号概况!$C$2*$F27*信号概况!$C$5*信号相关性!$B$5+2*$C27*信号概况!$C$2*$G27*信号概况!$C$6*信号相关性!$B$6+2*$C27*信号概况!$C$2*$H27*信号概况!$C$7*信号相关性!$B$7+2*$C27*信号概况!$C$2*$I27*信号概况!$C$8*信号相关性!$B$8+2*$C27*信号概况!$C$2*$J27*信号概况!$C$9*信号相关性!$B$9+2*$D27*信号概况!$C$3*$E27*信号概况!$C$4*信号相关性!$C$4+2*$D27*信号概况!$C$3*$F27*信号概况!$C$5*信号相关性!$C$5+2*$D27*信号概况!$C$3*$G27*信号概况!$C$6*信号相关性!$C$6+2*$D27*信号概况!$C$3*$H27*信号概况!$C$7*信号相关性!$C$7+2*$D27*信号概况!$C$3*$I27*信号概况!$C$8*信号相关性!$C$8+2*$D27*信号概况!$C$3*$J27*信号概况!$C$9*信号相关性!$C$9+2*$E27*信号概况!$C$4*$F27*信号概况!$C$5*信号相关性!$D$5+2*$E27*信号概况!$C$4*$G27*信号概况!$C$6*信号相关性!$D$6+2*$E27*信号概况!$C$4*$H27*信号概况!$C$7*信号相关性!$D$7+2*$E27*信号概况!$C$4*$I27*信号概况!$C$8*信号相关性!$D$8+2*$E27*信号概况!$C$4*$J27*信号概况!$J$5*信号相关性!$D$9+2*$F27*信号概况!$C$5*$G27*信号概况!$C$6*信号相关性!$E$6+2*$F27*信号概况!$C$5*$H27*信号概况!$C$7*信号相关性!$E$7+2*$F27*信号概况!$C$5*$I27*信号概况!$C$8*信号相关性!$E$8+2*$F27*信号概况!$C$5*$J27*信号概况!$C$9*信号相关性!$E$9+2*$G27*信号概况!$C$6*$H27*信号概况!$C$7*信号相关性!$F$7+2*$G27*信号概况!$C$6*$I27*信号概况!$C$8*信号相关性!$F$8+2*$G27*信号概况!$C$6*$J27*信号概况!$C$9*信号相关性!$F$9+2*$H27*信号概况!$C$7*$I27*信号概况!$C$8*信号相关性!$G$8+2*$H27*信号概况!$C$7*$J27*信号概况!$C$9*信号相关性!$G$9+2*$I27*信号概况!$C$8*$J27*信号概况!$C$9*信号相关性!$H$9)</f>
        <v>8108.33333333333</v>
      </c>
      <c r="N27" s="12">
        <f t="shared" ref="N27:N39" si="12">M27/B27</f>
        <v>0.415403379308625</v>
      </c>
      <c r="O27" s="10">
        <f>$C27*信号概况!$J$2+$D27*信号概况!$J$3+$E27*信号概况!$J$4+$F27*信号概况!$J$5+$G27*信号概况!$J$6+$H27*信号概况!$J$7+$I27*信号概况!$J$8+$J27*信号概况!$J$9</f>
        <v>613.203767123288</v>
      </c>
      <c r="P27" s="12">
        <f t="shared" ref="P27:P39" si="13">O27/B27</f>
        <v>0.0314154471203856</v>
      </c>
      <c r="Q27" s="7">
        <f t="shared" si="8"/>
        <v>3.81879224737343</v>
      </c>
    </row>
    <row r="28" spans="1:17">
      <c r="A28">
        <v>26</v>
      </c>
      <c r="B28">
        <v>19519.18</v>
      </c>
      <c r="C28" s="7">
        <f t="shared" si="9"/>
        <v>0</v>
      </c>
      <c r="D28" s="8">
        <f t="shared" si="10"/>
        <v>0.787878787878788</v>
      </c>
      <c r="E28">
        <f t="shared" si="11"/>
        <v>0</v>
      </c>
      <c r="F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>SQRT(POWER($C28*信号概况!$F$2,2)+POWER($D28*信号概况!$F$3,2)+POWER($E28*信号概况!$F$4,2)+POWER($F28*信号概况!$F$5,2)+POWER($G28*信号概况!$F$6,2)+POWER($H28*信号概况!$F$7,2)+POWER($I28*信号概况!$F$8,2)+POWER($J28*信号概况!$F$9,2)+2*$C28*信号概况!$F$2*$D28*信号概况!$F$3*信号相关性!$B$3+2*$C28*信号概况!$F$2*$E28*信号概况!$F$4*信号相关性!$B$4+2*$C28*信号概况!$F$2*$F28*信号概况!$F$5*信号相关性!$B$5+2*$C28*信号概况!$F$2*$G28*信号概况!$F$6*信号相关性!$B$6+2*$C28*信号概况!$F$2*$H28*信号概况!$F$7*信号相关性!$B$7+2*$C28*信号概况!$F$2*$I28*信号概况!$F$8*信号相关性!$B$8+2*$C28*信号概况!$F$2*$J28*信号概况!$F$9*信号相关性!$B$9+2*$D28*信号概况!$F$3*$E28*信号概况!$F$4*信号相关性!$C$4+2*$D28*信号概况!$F$3*$F28*信号概况!$F$5*信号相关性!$C$5+2*$D28*信号概况!$F$3*$G28*信号概况!$F$6*信号相关性!$C$6+2*$D28*信号概况!$F$3*$H28*信号概况!$F$7*信号相关性!$C$7+2*$D28*信号概况!$F$3*$I28*信号概况!$F$8*信号相关性!$C$8+2*$D28*信号概况!$F$3*$J28*信号概况!$F$9*信号相关性!$C$9+2*$E28*信号概况!$F$4*$F28*信号概况!$F$5*信号相关性!$D$5+2*$E28*信号概况!$F$4*$G28*信号概况!$F$6*信号相关性!$D$6+2*$E28*信号概况!$F$4*$H28*信号概况!$F$7*信号相关性!$D$7+2*$E28*信号概况!$F$4*$I28*信号概况!$F$8*信号相关性!$D$8+2*$E28*信号概况!$F$4*$J28*信号概况!$J$5*信号相关性!$D$9+2*$F28*信号概况!$F$5*$G28*信号概况!$F$6*信号相关性!$E$6+2*$F28*信号概况!$F$5*$H28*信号概况!$F$7*信号相关性!$E$7+2*$F28*信号概况!$F$5*$I28*信号概况!$F$8*信号相关性!$E$8+2*$F28*信号概况!$F$5*$J28*信号概况!$F$9*信号相关性!$E$9+2*$G28*信号概况!$F$6*$H28*信号概况!$F$7*信号相关性!$F$7+2*$G28*信号概况!$F$6*$I28*信号概况!$F$8*信号相关性!$F$8+2*$G28*信号概况!$F$6*$J28*信号概况!$F$9*信号相关性!$F$9+2*$H28*信号概况!$F$7*$I28*信号概况!$F$8*信号相关性!$G$8+2*$H28*信号概况!$F$7*$J28*信号概况!$F$9*信号相关性!$G$9+2*$I28*信号概况!$F$8*$J28*信号概况!$F$9*信号相关性!$H$9)</f>
        <v>1738.18977931153</v>
      </c>
      <c r="L28" s="10">
        <f t="shared" si="6"/>
        <v>11.2296023324514</v>
      </c>
      <c r="M28" s="11">
        <f>SQRT(POWER($C28*信号概况!$C$2,2)+POWER($D28*信号概况!$C$3,2)+POWER($E28*信号概况!$C$4,2)+POWER($F28*信号概况!$C$5,2)+POWER($G28*信号概况!$C$6,2)+POWER($H28*信号概况!$C$7,2)+POWER($I28*信号概况!$C$8,2)+POWER($J28*信号概况!$C$9,2)+2*$C28*信号概况!$C$2*$D28*信号概况!$C$3*信号相关性!$B$3+2*$C28*信号概况!$C$2*$E28*信号概况!$C$4*信号相关性!$B$4+2*$C28*信号概况!$C$2*$F28*信号概况!$C$5*信号相关性!$B$5+2*$C28*信号概况!$C$2*$G28*信号概况!$C$6*信号相关性!$B$6+2*$C28*信号概况!$C$2*$H28*信号概况!$C$7*信号相关性!$B$7+2*$C28*信号概况!$C$2*$I28*信号概况!$C$8*信号相关性!$B$8+2*$C28*信号概况!$C$2*$J28*信号概况!$C$9*信号相关性!$B$9+2*$D28*信号概况!$C$3*$E28*信号概况!$C$4*信号相关性!$C$4+2*$D28*信号概况!$C$3*$F28*信号概况!$C$5*信号相关性!$C$5+2*$D28*信号概况!$C$3*$G28*信号概况!$C$6*信号相关性!$C$6+2*$D28*信号概况!$C$3*$H28*信号概况!$C$7*信号相关性!$C$7+2*$D28*信号概况!$C$3*$I28*信号概况!$C$8*信号相关性!$C$8+2*$D28*信号概况!$C$3*$J28*信号概况!$C$9*信号相关性!$C$9+2*$E28*信号概况!$C$4*$F28*信号概况!$C$5*信号相关性!$D$5+2*$E28*信号概况!$C$4*$G28*信号概况!$C$6*信号相关性!$D$6+2*$E28*信号概况!$C$4*$H28*信号概况!$C$7*信号相关性!$D$7+2*$E28*信号概况!$C$4*$I28*信号概况!$C$8*信号相关性!$D$8+2*$E28*信号概况!$C$4*$J28*信号概况!$J$5*信号相关性!$D$9+2*$F28*信号概况!$C$5*$G28*信号概况!$C$6*信号相关性!$E$6+2*$F28*信号概况!$C$5*$H28*信号概况!$C$7*信号相关性!$E$7+2*$F28*信号概况!$C$5*$I28*信号概况!$C$8*信号相关性!$E$8+2*$F28*信号概况!$C$5*$J28*信号概况!$C$9*信号相关性!$E$9+2*$G28*信号概况!$C$6*$H28*信号概况!$C$7*信号相关性!$F$7+2*$G28*信号概况!$C$6*$I28*信号概况!$C$8*信号相关性!$F$8+2*$G28*信号概况!$C$6*$J28*信号概况!$C$9*信号相关性!$F$9+2*$H28*信号概况!$C$7*$I28*信号概况!$C$8*信号相关性!$G$8+2*$H28*信号概况!$C$7*$J28*信号概况!$C$9*信号相关性!$G$9+2*$I28*信号概况!$C$8*$J28*信号概况!$C$9*信号相关性!$H$9)</f>
        <v>8432.66666666667</v>
      </c>
      <c r="N28" s="12">
        <f t="shared" si="12"/>
        <v>0.43201951448097</v>
      </c>
      <c r="O28" s="10">
        <f>$C28*信号概况!$J$2+$D28*信号概况!$J$3+$E28*信号概况!$J$4+$F28*信号概况!$J$5+$G28*信号概况!$J$6+$H28*信号概况!$J$7+$I28*信号概况!$J$8+$J28*信号概况!$J$9</f>
        <v>637.731917808219</v>
      </c>
      <c r="P28" s="12">
        <f t="shared" si="13"/>
        <v>0.032672065005201</v>
      </c>
      <c r="Q28" s="7">
        <f t="shared" si="8"/>
        <v>3.84125145203834</v>
      </c>
    </row>
    <row r="29" spans="1:17">
      <c r="A29">
        <v>27</v>
      </c>
      <c r="B29">
        <v>19519.18</v>
      </c>
      <c r="C29" s="7">
        <f t="shared" si="9"/>
        <v>0</v>
      </c>
      <c r="D29" s="8">
        <f t="shared" si="10"/>
        <v>0.818181818181818</v>
      </c>
      <c r="E29">
        <f t="shared" si="11"/>
        <v>0</v>
      </c>
      <c r="F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>SQRT(POWER($C29*信号概况!$F$2,2)+POWER($D29*信号概况!$F$3,2)+POWER($E29*信号概况!$F$4,2)+POWER($F29*信号概况!$F$5,2)+POWER($G29*信号概况!$F$6,2)+POWER($H29*信号概况!$F$7,2)+POWER($I29*信号概况!$F$8,2)+POWER($J29*信号概况!$F$9,2)+2*$C29*信号概况!$F$2*$D29*信号概况!$F$3*信号相关性!$B$3+2*$C29*信号概况!$F$2*$E29*信号概况!$F$4*信号相关性!$B$4+2*$C29*信号概况!$F$2*$F29*信号概况!$F$5*信号相关性!$B$5+2*$C29*信号概况!$F$2*$G29*信号概况!$F$6*信号相关性!$B$6+2*$C29*信号概况!$F$2*$H29*信号概况!$F$7*信号相关性!$B$7+2*$C29*信号概况!$F$2*$I29*信号概况!$F$8*信号相关性!$B$8+2*$C29*信号概况!$F$2*$J29*信号概况!$F$9*信号相关性!$B$9+2*$D29*信号概况!$F$3*$E29*信号概况!$F$4*信号相关性!$C$4+2*$D29*信号概况!$F$3*$F29*信号概况!$F$5*信号相关性!$C$5+2*$D29*信号概况!$F$3*$G29*信号概况!$F$6*信号相关性!$C$6+2*$D29*信号概况!$F$3*$H29*信号概况!$F$7*信号相关性!$C$7+2*$D29*信号概况!$F$3*$I29*信号概况!$F$8*信号相关性!$C$8+2*$D29*信号概况!$F$3*$J29*信号概况!$F$9*信号相关性!$C$9+2*$E29*信号概况!$F$4*$F29*信号概况!$F$5*信号相关性!$D$5+2*$E29*信号概况!$F$4*$G29*信号概况!$F$6*信号相关性!$D$6+2*$E29*信号概况!$F$4*$H29*信号概况!$F$7*信号相关性!$D$7+2*$E29*信号概况!$F$4*$I29*信号概况!$F$8*信号相关性!$D$8+2*$E29*信号概况!$F$4*$J29*信号概况!$J$5*信号相关性!$D$9+2*$F29*信号概况!$F$5*$G29*信号概况!$F$6*信号相关性!$E$6+2*$F29*信号概况!$F$5*$H29*信号概况!$F$7*信号相关性!$E$7+2*$F29*信号概况!$F$5*$I29*信号概况!$F$8*信号相关性!$E$8+2*$F29*信号概况!$F$5*$J29*信号概况!$F$9*信号相关性!$E$9+2*$G29*信号概况!$F$6*$H29*信号概况!$F$7*信号相关性!$F$7+2*$G29*信号概况!$F$6*$I29*信号概况!$F$8*信号相关性!$F$8+2*$G29*信号概况!$F$6*$J29*信号概况!$F$9*信号相关性!$F$9+2*$H29*信号概况!$F$7*$I29*信号概况!$F$8*信号相关性!$G$8+2*$H29*信号概况!$F$7*$J29*信号概况!$F$9*信号相关性!$G$9+2*$I29*信号概况!$F$8*$J29*信号概况!$F$9*信号相关性!$H$9)</f>
        <v>1805.04323236198</v>
      </c>
      <c r="L29" s="10">
        <f t="shared" si="6"/>
        <v>10.8136911349532</v>
      </c>
      <c r="M29" s="11">
        <f>SQRT(POWER($C29*信号概况!$C$2,2)+POWER($D29*信号概况!$C$3,2)+POWER($E29*信号概况!$C$4,2)+POWER($F29*信号概况!$C$5,2)+POWER($G29*信号概况!$C$6,2)+POWER($H29*信号概况!$C$7,2)+POWER($I29*信号概况!$C$8,2)+POWER($J29*信号概况!$C$9,2)+2*$C29*信号概况!$C$2*$D29*信号概况!$C$3*信号相关性!$B$3+2*$C29*信号概况!$C$2*$E29*信号概况!$C$4*信号相关性!$B$4+2*$C29*信号概况!$C$2*$F29*信号概况!$C$5*信号相关性!$B$5+2*$C29*信号概况!$C$2*$G29*信号概况!$C$6*信号相关性!$B$6+2*$C29*信号概况!$C$2*$H29*信号概况!$C$7*信号相关性!$B$7+2*$C29*信号概况!$C$2*$I29*信号概况!$C$8*信号相关性!$B$8+2*$C29*信号概况!$C$2*$J29*信号概况!$C$9*信号相关性!$B$9+2*$D29*信号概况!$C$3*$E29*信号概况!$C$4*信号相关性!$C$4+2*$D29*信号概况!$C$3*$F29*信号概况!$C$5*信号相关性!$C$5+2*$D29*信号概况!$C$3*$G29*信号概况!$C$6*信号相关性!$C$6+2*$D29*信号概况!$C$3*$H29*信号概况!$C$7*信号相关性!$C$7+2*$D29*信号概况!$C$3*$I29*信号概况!$C$8*信号相关性!$C$8+2*$D29*信号概况!$C$3*$J29*信号概况!$C$9*信号相关性!$C$9+2*$E29*信号概况!$C$4*$F29*信号概况!$C$5*信号相关性!$D$5+2*$E29*信号概况!$C$4*$G29*信号概况!$C$6*信号相关性!$D$6+2*$E29*信号概况!$C$4*$H29*信号概况!$C$7*信号相关性!$D$7+2*$E29*信号概况!$C$4*$I29*信号概况!$C$8*信号相关性!$D$8+2*$E29*信号概况!$C$4*$J29*信号概况!$J$5*信号相关性!$D$9+2*$F29*信号概况!$C$5*$G29*信号概况!$C$6*信号相关性!$E$6+2*$F29*信号概况!$C$5*$H29*信号概况!$C$7*信号相关性!$E$7+2*$F29*信号概况!$C$5*$I29*信号概况!$C$8*信号相关性!$E$8+2*$F29*信号概况!$C$5*$J29*信号概况!$C$9*信号相关性!$E$9+2*$G29*信号概况!$C$6*$H29*信号概况!$C$7*信号相关性!$F$7+2*$G29*信号概况!$C$6*$I29*信号概况!$C$8*信号相关性!$F$8+2*$G29*信号概况!$C$6*$J29*信号概况!$C$9*信号相关性!$F$9+2*$H29*信号概况!$C$7*$I29*信号概况!$C$8*信号相关性!$G$8+2*$H29*信号概况!$C$7*$J29*信号概况!$C$9*信号相关性!$G$9+2*$I29*信号概况!$C$8*$J29*信号概况!$C$9*信号相关性!$H$9)</f>
        <v>8757</v>
      </c>
      <c r="N29" s="12">
        <f t="shared" si="12"/>
        <v>0.448635649653315</v>
      </c>
      <c r="O29" s="10">
        <f>$C29*信号概况!$J$2+$D29*信号概况!$J$3+$E29*信号概况!$J$4+$F29*信号概况!$J$5+$G29*信号概况!$J$6+$H29*信号概况!$J$7+$I29*信号概况!$J$8+$J29*信号概况!$J$9</f>
        <v>662.260068493151</v>
      </c>
      <c r="P29" s="12">
        <f t="shared" si="13"/>
        <v>0.0339286828900164</v>
      </c>
      <c r="Q29" s="7">
        <f t="shared" si="8"/>
        <v>3.86204701191325</v>
      </c>
    </row>
    <row r="30" spans="1:17">
      <c r="A30">
        <v>28</v>
      </c>
      <c r="B30">
        <v>19519.18</v>
      </c>
      <c r="C30" s="7">
        <f t="shared" si="9"/>
        <v>0</v>
      </c>
      <c r="D30" s="8">
        <f t="shared" si="10"/>
        <v>0.848484848484849</v>
      </c>
      <c r="E30">
        <f t="shared" si="11"/>
        <v>0</v>
      </c>
      <c r="F30">
        <f t="shared" si="1"/>
        <v>0</v>
      </c>
      <c r="G30">
        <f t="shared" si="2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>SQRT(POWER($C30*信号概况!$F$2,2)+POWER($D30*信号概况!$F$3,2)+POWER($E30*信号概况!$F$4,2)+POWER($F30*信号概况!$F$5,2)+POWER($G30*信号概况!$F$6,2)+POWER($H30*信号概况!$F$7,2)+POWER($I30*信号概况!$F$8,2)+POWER($J30*信号概况!$F$9,2)+2*$C30*信号概况!$F$2*$D30*信号概况!$F$3*信号相关性!$B$3+2*$C30*信号概况!$F$2*$E30*信号概况!$F$4*信号相关性!$B$4+2*$C30*信号概况!$F$2*$F30*信号概况!$F$5*信号相关性!$B$5+2*$C30*信号概况!$F$2*$G30*信号概况!$F$6*信号相关性!$B$6+2*$C30*信号概况!$F$2*$H30*信号概况!$F$7*信号相关性!$B$7+2*$C30*信号概况!$F$2*$I30*信号概况!$F$8*信号相关性!$B$8+2*$C30*信号概况!$F$2*$J30*信号概况!$F$9*信号相关性!$B$9+2*$D30*信号概况!$F$3*$E30*信号概况!$F$4*信号相关性!$C$4+2*$D30*信号概况!$F$3*$F30*信号概况!$F$5*信号相关性!$C$5+2*$D30*信号概况!$F$3*$G30*信号概况!$F$6*信号相关性!$C$6+2*$D30*信号概况!$F$3*$H30*信号概况!$F$7*信号相关性!$C$7+2*$D30*信号概况!$F$3*$I30*信号概况!$F$8*信号相关性!$C$8+2*$D30*信号概况!$F$3*$J30*信号概况!$F$9*信号相关性!$C$9+2*$E30*信号概况!$F$4*$F30*信号概况!$F$5*信号相关性!$D$5+2*$E30*信号概况!$F$4*$G30*信号概况!$F$6*信号相关性!$D$6+2*$E30*信号概况!$F$4*$H30*信号概况!$F$7*信号相关性!$D$7+2*$E30*信号概况!$F$4*$I30*信号概况!$F$8*信号相关性!$D$8+2*$E30*信号概况!$F$4*$J30*信号概况!$J$5*信号相关性!$D$9+2*$F30*信号概况!$F$5*$G30*信号概况!$F$6*信号相关性!$E$6+2*$F30*信号概况!$F$5*$H30*信号概况!$F$7*信号相关性!$E$7+2*$F30*信号概况!$F$5*$I30*信号概况!$F$8*信号相关性!$E$8+2*$F30*信号概况!$F$5*$J30*信号概况!$F$9*信号相关性!$E$9+2*$G30*信号概况!$F$6*$H30*信号概况!$F$7*信号相关性!$F$7+2*$G30*信号概况!$F$6*$I30*信号概况!$F$8*信号相关性!$F$8+2*$G30*信号概况!$F$6*$J30*信号概况!$F$9*信号相关性!$F$9+2*$H30*信号概况!$F$7*$I30*信号概况!$F$8*信号相关性!$G$8+2*$H30*信号概况!$F$7*$J30*信号概况!$F$9*信号相关性!$G$9+2*$I30*信号概况!$F$8*$J30*信号概况!$F$9*信号相关性!$H$9)</f>
        <v>1871.89668541242</v>
      </c>
      <c r="L30" s="10">
        <f t="shared" si="6"/>
        <v>10.4274878801334</v>
      </c>
      <c r="M30" s="11">
        <f>SQRT(POWER($C30*信号概况!$C$2,2)+POWER($D30*信号概况!$C$3,2)+POWER($E30*信号概况!$C$4,2)+POWER($F30*信号概况!$C$5,2)+POWER($G30*信号概况!$C$6,2)+POWER($H30*信号概况!$C$7,2)+POWER($I30*信号概况!$C$8,2)+POWER($J30*信号概况!$C$9,2)+2*$C30*信号概况!$C$2*$D30*信号概况!$C$3*信号相关性!$B$3+2*$C30*信号概况!$C$2*$E30*信号概况!$C$4*信号相关性!$B$4+2*$C30*信号概况!$C$2*$F30*信号概况!$C$5*信号相关性!$B$5+2*$C30*信号概况!$C$2*$G30*信号概况!$C$6*信号相关性!$B$6+2*$C30*信号概况!$C$2*$H30*信号概况!$C$7*信号相关性!$B$7+2*$C30*信号概况!$C$2*$I30*信号概况!$C$8*信号相关性!$B$8+2*$C30*信号概况!$C$2*$J30*信号概况!$C$9*信号相关性!$B$9+2*$D30*信号概况!$C$3*$E30*信号概况!$C$4*信号相关性!$C$4+2*$D30*信号概况!$C$3*$F30*信号概况!$C$5*信号相关性!$C$5+2*$D30*信号概况!$C$3*$G30*信号概况!$C$6*信号相关性!$C$6+2*$D30*信号概况!$C$3*$H30*信号概况!$C$7*信号相关性!$C$7+2*$D30*信号概况!$C$3*$I30*信号概况!$C$8*信号相关性!$C$8+2*$D30*信号概况!$C$3*$J30*信号概况!$C$9*信号相关性!$C$9+2*$E30*信号概况!$C$4*$F30*信号概况!$C$5*信号相关性!$D$5+2*$E30*信号概况!$C$4*$G30*信号概况!$C$6*信号相关性!$D$6+2*$E30*信号概况!$C$4*$H30*信号概况!$C$7*信号相关性!$D$7+2*$E30*信号概况!$C$4*$I30*信号概况!$C$8*信号相关性!$D$8+2*$E30*信号概况!$C$4*$J30*信号概况!$J$5*信号相关性!$D$9+2*$F30*信号概况!$C$5*$G30*信号概况!$C$6*信号相关性!$E$6+2*$F30*信号概况!$C$5*$H30*信号概况!$C$7*信号相关性!$E$7+2*$F30*信号概况!$C$5*$I30*信号概况!$C$8*信号相关性!$E$8+2*$F30*信号概况!$C$5*$J30*信号概况!$C$9*信号相关性!$E$9+2*$G30*信号概况!$C$6*$H30*信号概况!$C$7*信号相关性!$F$7+2*$G30*信号概况!$C$6*$I30*信号概况!$C$8*信号相关性!$F$8+2*$G30*信号概况!$C$6*$J30*信号概况!$C$9*信号相关性!$F$9+2*$H30*信号概况!$C$7*$I30*信号概况!$C$8*信号相关性!$G$8+2*$H30*信号概况!$C$7*$J30*信号概况!$C$9*信号相关性!$G$9+2*$I30*信号概况!$C$8*$J30*信号概况!$C$9*信号相关性!$H$9)</f>
        <v>9081.33333333333</v>
      </c>
      <c r="N30" s="12">
        <f t="shared" si="12"/>
        <v>0.46525178482566</v>
      </c>
      <c r="O30" s="10">
        <f>$C30*信号概况!$J$2+$D30*信号概况!$J$3+$E30*信号概况!$J$4+$F30*信号概况!$J$5+$G30*信号概况!$J$6+$H30*信号概况!$J$7+$I30*信号概况!$J$8+$J30*信号概况!$J$9</f>
        <v>686.788219178082</v>
      </c>
      <c r="P30" s="12">
        <f t="shared" si="13"/>
        <v>0.0351853007748318</v>
      </c>
      <c r="Q30" s="7">
        <f t="shared" si="8"/>
        <v>3.88135717465423</v>
      </c>
    </row>
    <row r="31" spans="1:17">
      <c r="A31">
        <v>29</v>
      </c>
      <c r="B31">
        <v>19519.18</v>
      </c>
      <c r="C31" s="7">
        <f t="shared" si="9"/>
        <v>0</v>
      </c>
      <c r="D31" s="8">
        <f t="shared" si="10"/>
        <v>0.878787878787879</v>
      </c>
      <c r="E31">
        <f t="shared" si="11"/>
        <v>0</v>
      </c>
      <c r="F31">
        <f t="shared" si="1"/>
        <v>0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>SQRT(POWER($C31*信号概况!$F$2,2)+POWER($D31*信号概况!$F$3,2)+POWER($E31*信号概况!$F$4,2)+POWER($F31*信号概况!$F$5,2)+POWER($G31*信号概况!$F$6,2)+POWER($H31*信号概况!$F$7,2)+POWER($I31*信号概况!$F$8,2)+POWER($J31*信号概况!$F$9,2)+2*$C31*信号概况!$F$2*$D31*信号概况!$F$3*信号相关性!$B$3+2*$C31*信号概况!$F$2*$E31*信号概况!$F$4*信号相关性!$B$4+2*$C31*信号概况!$F$2*$F31*信号概况!$F$5*信号相关性!$B$5+2*$C31*信号概况!$F$2*$G31*信号概况!$F$6*信号相关性!$B$6+2*$C31*信号概况!$F$2*$H31*信号概况!$F$7*信号相关性!$B$7+2*$C31*信号概况!$F$2*$I31*信号概况!$F$8*信号相关性!$B$8+2*$C31*信号概况!$F$2*$J31*信号概况!$F$9*信号相关性!$B$9+2*$D31*信号概况!$F$3*$E31*信号概况!$F$4*信号相关性!$C$4+2*$D31*信号概况!$F$3*$F31*信号概况!$F$5*信号相关性!$C$5+2*$D31*信号概况!$F$3*$G31*信号概况!$F$6*信号相关性!$C$6+2*$D31*信号概况!$F$3*$H31*信号概况!$F$7*信号相关性!$C$7+2*$D31*信号概况!$F$3*$I31*信号概况!$F$8*信号相关性!$C$8+2*$D31*信号概况!$F$3*$J31*信号概况!$F$9*信号相关性!$C$9+2*$E31*信号概况!$F$4*$F31*信号概况!$F$5*信号相关性!$D$5+2*$E31*信号概况!$F$4*$G31*信号概况!$F$6*信号相关性!$D$6+2*$E31*信号概况!$F$4*$H31*信号概况!$F$7*信号相关性!$D$7+2*$E31*信号概况!$F$4*$I31*信号概况!$F$8*信号相关性!$D$8+2*$E31*信号概况!$F$4*$J31*信号概况!$J$5*信号相关性!$D$9+2*$F31*信号概况!$F$5*$G31*信号概况!$F$6*信号相关性!$E$6+2*$F31*信号概况!$F$5*$H31*信号概况!$F$7*信号相关性!$E$7+2*$F31*信号概况!$F$5*$I31*信号概况!$F$8*信号相关性!$E$8+2*$F31*信号概况!$F$5*$J31*信号概况!$F$9*信号相关性!$E$9+2*$G31*信号概况!$F$6*$H31*信号概况!$F$7*信号相关性!$F$7+2*$G31*信号概况!$F$6*$I31*信号概况!$F$8*信号相关性!$F$8+2*$G31*信号概况!$F$6*$J31*信号概况!$F$9*信号相关性!$F$9+2*$H31*信号概况!$F$7*$I31*信号概况!$F$8*信号相关性!$G$8+2*$H31*信号概况!$F$7*$J31*信号概况!$F$9*信号相关性!$G$9+2*$I31*信号概况!$F$8*$J31*信号概况!$F$9*信号相关性!$H$9)</f>
        <v>1938.75013846287</v>
      </c>
      <c r="L31" s="10">
        <f t="shared" si="6"/>
        <v>10.0679193325426</v>
      </c>
      <c r="M31" s="11">
        <f>SQRT(POWER($C31*信号概况!$C$2,2)+POWER($D31*信号概况!$C$3,2)+POWER($E31*信号概况!$C$4,2)+POWER($F31*信号概况!$C$5,2)+POWER($G31*信号概况!$C$6,2)+POWER($H31*信号概况!$C$7,2)+POWER($I31*信号概况!$C$8,2)+POWER($J31*信号概况!$C$9,2)+2*$C31*信号概况!$C$2*$D31*信号概况!$C$3*信号相关性!$B$3+2*$C31*信号概况!$C$2*$E31*信号概况!$C$4*信号相关性!$B$4+2*$C31*信号概况!$C$2*$F31*信号概况!$C$5*信号相关性!$B$5+2*$C31*信号概况!$C$2*$G31*信号概况!$C$6*信号相关性!$B$6+2*$C31*信号概况!$C$2*$H31*信号概况!$C$7*信号相关性!$B$7+2*$C31*信号概况!$C$2*$I31*信号概况!$C$8*信号相关性!$B$8+2*$C31*信号概况!$C$2*$J31*信号概况!$C$9*信号相关性!$B$9+2*$D31*信号概况!$C$3*$E31*信号概况!$C$4*信号相关性!$C$4+2*$D31*信号概况!$C$3*$F31*信号概况!$C$5*信号相关性!$C$5+2*$D31*信号概况!$C$3*$G31*信号概况!$C$6*信号相关性!$C$6+2*$D31*信号概况!$C$3*$H31*信号概况!$C$7*信号相关性!$C$7+2*$D31*信号概况!$C$3*$I31*信号概况!$C$8*信号相关性!$C$8+2*$D31*信号概况!$C$3*$J31*信号概况!$C$9*信号相关性!$C$9+2*$E31*信号概况!$C$4*$F31*信号概况!$C$5*信号相关性!$D$5+2*$E31*信号概况!$C$4*$G31*信号概况!$C$6*信号相关性!$D$6+2*$E31*信号概况!$C$4*$H31*信号概况!$C$7*信号相关性!$D$7+2*$E31*信号概况!$C$4*$I31*信号概况!$C$8*信号相关性!$D$8+2*$E31*信号概况!$C$4*$J31*信号概况!$J$5*信号相关性!$D$9+2*$F31*信号概况!$C$5*$G31*信号概况!$C$6*信号相关性!$E$6+2*$F31*信号概况!$C$5*$H31*信号概况!$C$7*信号相关性!$E$7+2*$F31*信号概况!$C$5*$I31*信号概况!$C$8*信号相关性!$E$8+2*$F31*信号概况!$C$5*$J31*信号概况!$C$9*信号相关性!$E$9+2*$G31*信号概况!$C$6*$H31*信号概况!$C$7*信号相关性!$F$7+2*$G31*信号概况!$C$6*$I31*信号概况!$C$8*信号相关性!$F$8+2*$G31*信号概况!$C$6*$J31*信号概况!$C$9*信号相关性!$F$9+2*$H31*信号概况!$C$7*$I31*信号概况!$C$8*信号相关性!$G$8+2*$H31*信号概况!$C$7*$J31*信号概况!$C$9*信号相关性!$G$9+2*$I31*信号概况!$C$8*$J31*信号概况!$C$9*信号相关性!$H$9)</f>
        <v>9405.66666666667</v>
      </c>
      <c r="N31" s="12">
        <f t="shared" si="12"/>
        <v>0.481867919998005</v>
      </c>
      <c r="O31" s="10">
        <f>$C31*信号概况!$J$2+$D31*信号概况!$J$3+$E31*信号概况!$J$4+$F31*信号概况!$J$5+$G31*信号概况!$J$6+$H31*信号概况!$J$7+$I31*信号概况!$J$8+$J31*信号概况!$J$9</f>
        <v>711.316369863014</v>
      </c>
      <c r="P31" s="12">
        <f t="shared" si="13"/>
        <v>0.0364419186596473</v>
      </c>
      <c r="Q31" s="7">
        <f t="shared" si="8"/>
        <v>3.89933560203377</v>
      </c>
    </row>
    <row r="32" spans="1:17">
      <c r="A32">
        <v>30</v>
      </c>
      <c r="B32">
        <v>19519.18</v>
      </c>
      <c r="C32" s="7">
        <f t="shared" si="9"/>
        <v>0</v>
      </c>
      <c r="D32" s="8">
        <f t="shared" si="10"/>
        <v>0.909090909090909</v>
      </c>
      <c r="E32">
        <f t="shared" si="11"/>
        <v>0</v>
      </c>
      <c r="F32">
        <f t="shared" si="1"/>
        <v>0</v>
      </c>
      <c r="G32">
        <f t="shared" si="2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>SQRT(POWER($C32*信号概况!$F$2,2)+POWER($D32*信号概况!$F$3,2)+POWER($E32*信号概况!$F$4,2)+POWER($F32*信号概况!$F$5,2)+POWER($G32*信号概况!$F$6,2)+POWER($H32*信号概况!$F$7,2)+POWER($I32*信号概况!$F$8,2)+POWER($J32*信号概况!$F$9,2)+2*$C32*信号概况!$F$2*$D32*信号概况!$F$3*信号相关性!$B$3+2*$C32*信号概况!$F$2*$E32*信号概况!$F$4*信号相关性!$B$4+2*$C32*信号概况!$F$2*$F32*信号概况!$F$5*信号相关性!$B$5+2*$C32*信号概况!$F$2*$G32*信号概况!$F$6*信号相关性!$B$6+2*$C32*信号概况!$F$2*$H32*信号概况!$F$7*信号相关性!$B$7+2*$C32*信号概况!$F$2*$I32*信号概况!$F$8*信号相关性!$B$8+2*$C32*信号概况!$F$2*$J32*信号概况!$F$9*信号相关性!$B$9+2*$D32*信号概况!$F$3*$E32*信号概况!$F$4*信号相关性!$C$4+2*$D32*信号概况!$F$3*$F32*信号概况!$F$5*信号相关性!$C$5+2*$D32*信号概况!$F$3*$G32*信号概况!$F$6*信号相关性!$C$6+2*$D32*信号概况!$F$3*$H32*信号概况!$F$7*信号相关性!$C$7+2*$D32*信号概况!$F$3*$I32*信号概况!$F$8*信号相关性!$C$8+2*$D32*信号概况!$F$3*$J32*信号概况!$F$9*信号相关性!$C$9+2*$E32*信号概况!$F$4*$F32*信号概况!$F$5*信号相关性!$D$5+2*$E32*信号概况!$F$4*$G32*信号概况!$F$6*信号相关性!$D$6+2*$E32*信号概况!$F$4*$H32*信号概况!$F$7*信号相关性!$D$7+2*$E32*信号概况!$F$4*$I32*信号概况!$F$8*信号相关性!$D$8+2*$E32*信号概况!$F$4*$J32*信号概况!$J$5*信号相关性!$D$9+2*$F32*信号概况!$F$5*$G32*信号概况!$F$6*信号相关性!$E$6+2*$F32*信号概况!$F$5*$H32*信号概况!$F$7*信号相关性!$E$7+2*$F32*信号概况!$F$5*$I32*信号概况!$F$8*信号相关性!$E$8+2*$F32*信号概况!$F$5*$J32*信号概况!$F$9*信号相关性!$E$9+2*$G32*信号概况!$F$6*$H32*信号概况!$F$7*信号相关性!$F$7+2*$G32*信号概况!$F$6*$I32*信号概况!$F$8*信号相关性!$F$8+2*$G32*信号概况!$F$6*$J32*信号概况!$F$9*信号相关性!$F$9+2*$H32*信号概况!$F$7*$I32*信号概况!$F$8*信号相关性!$G$8+2*$H32*信号概况!$F$7*$J32*信号概况!$F$9*信号相关性!$G$9+2*$I32*信号概况!$F$8*$J32*信号概况!$F$9*信号相关性!$H$9)</f>
        <v>2005.60359151331</v>
      </c>
      <c r="L32" s="10">
        <f t="shared" si="6"/>
        <v>9.73232202145788</v>
      </c>
      <c r="M32" s="11">
        <f>SQRT(POWER($C32*信号概况!$C$2,2)+POWER($D32*信号概况!$C$3,2)+POWER($E32*信号概况!$C$4,2)+POWER($F32*信号概况!$C$5,2)+POWER($G32*信号概况!$C$6,2)+POWER($H32*信号概况!$C$7,2)+POWER($I32*信号概况!$C$8,2)+POWER($J32*信号概况!$C$9,2)+2*$C32*信号概况!$C$2*$D32*信号概况!$C$3*信号相关性!$B$3+2*$C32*信号概况!$C$2*$E32*信号概况!$C$4*信号相关性!$B$4+2*$C32*信号概况!$C$2*$F32*信号概况!$C$5*信号相关性!$B$5+2*$C32*信号概况!$C$2*$G32*信号概况!$C$6*信号相关性!$B$6+2*$C32*信号概况!$C$2*$H32*信号概况!$C$7*信号相关性!$B$7+2*$C32*信号概况!$C$2*$I32*信号概况!$C$8*信号相关性!$B$8+2*$C32*信号概况!$C$2*$J32*信号概况!$C$9*信号相关性!$B$9+2*$D32*信号概况!$C$3*$E32*信号概况!$C$4*信号相关性!$C$4+2*$D32*信号概况!$C$3*$F32*信号概况!$C$5*信号相关性!$C$5+2*$D32*信号概况!$C$3*$G32*信号概况!$C$6*信号相关性!$C$6+2*$D32*信号概况!$C$3*$H32*信号概况!$C$7*信号相关性!$C$7+2*$D32*信号概况!$C$3*$I32*信号概况!$C$8*信号相关性!$C$8+2*$D32*信号概况!$C$3*$J32*信号概况!$C$9*信号相关性!$C$9+2*$E32*信号概况!$C$4*$F32*信号概况!$C$5*信号相关性!$D$5+2*$E32*信号概况!$C$4*$G32*信号概况!$C$6*信号相关性!$D$6+2*$E32*信号概况!$C$4*$H32*信号概况!$C$7*信号相关性!$D$7+2*$E32*信号概况!$C$4*$I32*信号概况!$C$8*信号相关性!$D$8+2*$E32*信号概况!$C$4*$J32*信号概况!$J$5*信号相关性!$D$9+2*$F32*信号概况!$C$5*$G32*信号概况!$C$6*信号相关性!$E$6+2*$F32*信号概况!$C$5*$H32*信号概况!$C$7*信号相关性!$E$7+2*$F32*信号概况!$C$5*$I32*信号概况!$C$8*信号相关性!$E$8+2*$F32*信号概况!$C$5*$J32*信号概况!$C$9*信号相关性!$E$9+2*$G32*信号概况!$C$6*$H32*信号概况!$C$7*信号相关性!$F$7+2*$G32*信号概况!$C$6*$I32*信号概况!$C$8*信号相关性!$F$8+2*$G32*信号概况!$C$6*$J32*信号概况!$C$9*信号相关性!$F$9+2*$H32*信号概况!$C$7*$I32*信号概况!$C$8*信号相关性!$G$8+2*$H32*信号概况!$C$7*$J32*信号概况!$C$9*信号相关性!$G$9+2*$I32*信号概况!$C$8*$J32*信号概况!$C$9*信号相关性!$H$9)</f>
        <v>9730</v>
      </c>
      <c r="N32" s="12">
        <f t="shared" si="12"/>
        <v>0.49848405517035</v>
      </c>
      <c r="O32" s="10">
        <f>$C32*信号概况!$J$2+$D32*信号概况!$J$3+$E32*信号概况!$J$4+$F32*信号概况!$J$5+$G32*信号概况!$J$6+$H32*信号概况!$J$7+$I32*信号概况!$J$8+$J32*信号概况!$J$9</f>
        <v>735.844520547945</v>
      </c>
      <c r="P32" s="12">
        <f t="shared" si="13"/>
        <v>0.0376985365444627</v>
      </c>
      <c r="Q32" s="7">
        <f t="shared" si="8"/>
        <v>3.91611546758801</v>
      </c>
    </row>
    <row r="33" spans="1:17">
      <c r="A33">
        <v>31</v>
      </c>
      <c r="B33">
        <v>19519.18</v>
      </c>
      <c r="C33" s="7">
        <f t="shared" si="9"/>
        <v>0</v>
      </c>
      <c r="D33" s="8">
        <f t="shared" si="10"/>
        <v>0.939393939393939</v>
      </c>
      <c r="E33">
        <f t="shared" si="11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>SQRT(POWER($C33*信号概况!$F$2,2)+POWER($D33*信号概况!$F$3,2)+POWER($E33*信号概况!$F$4,2)+POWER($F33*信号概况!$F$5,2)+POWER($G33*信号概况!$F$6,2)+POWER($H33*信号概况!$F$7,2)+POWER($I33*信号概况!$F$8,2)+POWER($J33*信号概况!$F$9,2)+2*$C33*信号概况!$F$2*$D33*信号概况!$F$3*信号相关性!$B$3+2*$C33*信号概况!$F$2*$E33*信号概况!$F$4*信号相关性!$B$4+2*$C33*信号概况!$F$2*$F33*信号概况!$F$5*信号相关性!$B$5+2*$C33*信号概况!$F$2*$G33*信号概况!$F$6*信号相关性!$B$6+2*$C33*信号概况!$F$2*$H33*信号概况!$F$7*信号相关性!$B$7+2*$C33*信号概况!$F$2*$I33*信号概况!$F$8*信号相关性!$B$8+2*$C33*信号概况!$F$2*$J33*信号概况!$F$9*信号相关性!$B$9+2*$D33*信号概况!$F$3*$E33*信号概况!$F$4*信号相关性!$C$4+2*$D33*信号概况!$F$3*$F33*信号概况!$F$5*信号相关性!$C$5+2*$D33*信号概况!$F$3*$G33*信号概况!$F$6*信号相关性!$C$6+2*$D33*信号概况!$F$3*$H33*信号概况!$F$7*信号相关性!$C$7+2*$D33*信号概况!$F$3*$I33*信号概况!$F$8*信号相关性!$C$8+2*$D33*信号概况!$F$3*$J33*信号概况!$F$9*信号相关性!$C$9+2*$E33*信号概况!$F$4*$F33*信号概况!$F$5*信号相关性!$D$5+2*$E33*信号概况!$F$4*$G33*信号概况!$F$6*信号相关性!$D$6+2*$E33*信号概况!$F$4*$H33*信号概况!$F$7*信号相关性!$D$7+2*$E33*信号概况!$F$4*$I33*信号概况!$F$8*信号相关性!$D$8+2*$E33*信号概况!$F$4*$J33*信号概况!$J$5*信号相关性!$D$9+2*$F33*信号概况!$F$5*$G33*信号概况!$F$6*信号相关性!$E$6+2*$F33*信号概况!$F$5*$H33*信号概况!$F$7*信号相关性!$E$7+2*$F33*信号概况!$F$5*$I33*信号概况!$F$8*信号相关性!$E$8+2*$F33*信号概况!$F$5*$J33*信号概况!$F$9*信号相关性!$E$9+2*$G33*信号概况!$F$6*$H33*信号概况!$F$7*信号相关性!$F$7+2*$G33*信号概况!$F$6*$I33*信号概况!$F$8*信号相关性!$F$8+2*$G33*信号概况!$F$6*$J33*信号概况!$F$9*信号相关性!$F$9+2*$H33*信号概况!$F$7*$I33*信号概况!$F$8*信号相关性!$G$8+2*$H33*信号概况!$F$7*$J33*信号概况!$F$9*信号相关性!$G$9+2*$I33*信号概况!$F$8*$J33*信号概况!$F$9*信号相关性!$H$9)</f>
        <v>2072.45704456375</v>
      </c>
      <c r="L33" s="10">
        <f t="shared" si="6"/>
        <v>9.41837614979795</v>
      </c>
      <c r="M33" s="11">
        <f>SQRT(POWER($C33*信号概况!$C$2,2)+POWER($D33*信号概况!$C$3,2)+POWER($E33*信号概况!$C$4,2)+POWER($F33*信号概况!$C$5,2)+POWER($G33*信号概况!$C$6,2)+POWER($H33*信号概况!$C$7,2)+POWER($I33*信号概况!$C$8,2)+POWER($J33*信号概况!$C$9,2)+2*$C33*信号概况!$C$2*$D33*信号概况!$C$3*信号相关性!$B$3+2*$C33*信号概况!$C$2*$E33*信号概况!$C$4*信号相关性!$B$4+2*$C33*信号概况!$C$2*$F33*信号概况!$C$5*信号相关性!$B$5+2*$C33*信号概况!$C$2*$G33*信号概况!$C$6*信号相关性!$B$6+2*$C33*信号概况!$C$2*$H33*信号概况!$C$7*信号相关性!$B$7+2*$C33*信号概况!$C$2*$I33*信号概况!$C$8*信号相关性!$B$8+2*$C33*信号概况!$C$2*$J33*信号概况!$C$9*信号相关性!$B$9+2*$D33*信号概况!$C$3*$E33*信号概况!$C$4*信号相关性!$C$4+2*$D33*信号概况!$C$3*$F33*信号概况!$C$5*信号相关性!$C$5+2*$D33*信号概况!$C$3*$G33*信号概况!$C$6*信号相关性!$C$6+2*$D33*信号概况!$C$3*$H33*信号概况!$C$7*信号相关性!$C$7+2*$D33*信号概况!$C$3*$I33*信号概况!$C$8*信号相关性!$C$8+2*$D33*信号概况!$C$3*$J33*信号概况!$C$9*信号相关性!$C$9+2*$E33*信号概况!$C$4*$F33*信号概况!$C$5*信号相关性!$D$5+2*$E33*信号概况!$C$4*$G33*信号概况!$C$6*信号相关性!$D$6+2*$E33*信号概况!$C$4*$H33*信号概况!$C$7*信号相关性!$D$7+2*$E33*信号概况!$C$4*$I33*信号概况!$C$8*信号相关性!$D$8+2*$E33*信号概况!$C$4*$J33*信号概况!$J$5*信号相关性!$D$9+2*$F33*信号概况!$C$5*$G33*信号概况!$C$6*信号相关性!$E$6+2*$F33*信号概况!$C$5*$H33*信号概况!$C$7*信号相关性!$E$7+2*$F33*信号概况!$C$5*$I33*信号概况!$C$8*信号相关性!$E$8+2*$F33*信号概况!$C$5*$J33*信号概况!$C$9*信号相关性!$E$9+2*$G33*信号概况!$C$6*$H33*信号概况!$C$7*信号相关性!$F$7+2*$G33*信号概况!$C$6*$I33*信号概况!$C$8*信号相关性!$F$8+2*$G33*信号概况!$C$6*$J33*信号概况!$C$9*信号相关性!$F$9+2*$H33*信号概况!$C$7*$I33*信号概况!$C$8*信号相关性!$G$8+2*$H33*信号概况!$C$7*$J33*信号概况!$C$9*信号相关性!$G$9+2*$I33*信号概况!$C$8*$J33*信号概况!$C$9*信号相关性!$H$9)</f>
        <v>10054.3333333333</v>
      </c>
      <c r="N33" s="12">
        <f t="shared" si="12"/>
        <v>0.515100190342695</v>
      </c>
      <c r="O33" s="10">
        <f>$C33*信号概况!$J$2+$D33*信号概况!$J$3+$E33*信号概况!$J$4+$F33*信号概况!$J$5+$G33*信号概况!$J$6+$H33*信号概况!$J$7+$I33*信号概况!$J$8+$J33*信号概况!$J$9</f>
        <v>760.372671232877</v>
      </c>
      <c r="P33" s="12">
        <f t="shared" si="13"/>
        <v>0.0389551544292781</v>
      </c>
      <c r="Q33" s="7">
        <f t="shared" si="8"/>
        <v>3.93181276117101</v>
      </c>
    </row>
    <row r="34" spans="1:17">
      <c r="A34">
        <v>32</v>
      </c>
      <c r="B34">
        <v>19519.18</v>
      </c>
      <c r="C34" s="7">
        <f t="shared" si="9"/>
        <v>0</v>
      </c>
      <c r="D34" s="8">
        <f t="shared" si="10"/>
        <v>0.96969696969697</v>
      </c>
      <c r="E34">
        <f t="shared" si="11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>SQRT(POWER($C34*信号概况!$F$2,2)+POWER($D34*信号概况!$F$3,2)+POWER($E34*信号概况!$F$4,2)+POWER($F34*信号概况!$F$5,2)+POWER($G34*信号概况!$F$6,2)+POWER($H34*信号概况!$F$7,2)+POWER($I34*信号概况!$F$8,2)+POWER($J34*信号概况!$F$9,2)+2*$C34*信号概况!$F$2*$D34*信号概况!$F$3*信号相关性!$B$3+2*$C34*信号概况!$F$2*$E34*信号概况!$F$4*信号相关性!$B$4+2*$C34*信号概况!$F$2*$F34*信号概况!$F$5*信号相关性!$B$5+2*$C34*信号概况!$F$2*$G34*信号概况!$F$6*信号相关性!$B$6+2*$C34*信号概况!$F$2*$H34*信号概况!$F$7*信号相关性!$B$7+2*$C34*信号概况!$F$2*$I34*信号概况!$F$8*信号相关性!$B$8+2*$C34*信号概况!$F$2*$J34*信号概况!$F$9*信号相关性!$B$9+2*$D34*信号概况!$F$3*$E34*信号概况!$F$4*信号相关性!$C$4+2*$D34*信号概况!$F$3*$F34*信号概况!$F$5*信号相关性!$C$5+2*$D34*信号概况!$F$3*$G34*信号概况!$F$6*信号相关性!$C$6+2*$D34*信号概况!$F$3*$H34*信号概况!$F$7*信号相关性!$C$7+2*$D34*信号概况!$F$3*$I34*信号概况!$F$8*信号相关性!$C$8+2*$D34*信号概况!$F$3*$J34*信号概况!$F$9*信号相关性!$C$9+2*$E34*信号概况!$F$4*$F34*信号概况!$F$5*信号相关性!$D$5+2*$E34*信号概况!$F$4*$G34*信号概况!$F$6*信号相关性!$D$6+2*$E34*信号概况!$F$4*$H34*信号概况!$F$7*信号相关性!$D$7+2*$E34*信号概况!$F$4*$I34*信号概况!$F$8*信号相关性!$D$8+2*$E34*信号概况!$F$4*$J34*信号概况!$J$5*信号相关性!$D$9+2*$F34*信号概况!$F$5*$G34*信号概况!$F$6*信号相关性!$E$6+2*$F34*信号概况!$F$5*$H34*信号概况!$F$7*信号相关性!$E$7+2*$F34*信号概况!$F$5*$I34*信号概况!$F$8*信号相关性!$E$8+2*$F34*信号概况!$F$5*$J34*信号概况!$F$9*信号相关性!$E$9+2*$G34*信号概况!$F$6*$H34*信号概况!$F$7*信号相关性!$F$7+2*$G34*信号概况!$F$6*$I34*信号概况!$F$8*信号相关性!$F$8+2*$G34*信号概况!$F$6*$J34*信号概况!$F$9*信号相关性!$F$9+2*$H34*信号概况!$F$7*$I34*信号概况!$F$8*信号相关性!$G$8+2*$H34*信号概况!$F$7*$J34*信号概况!$F$9*信号相关性!$G$9+2*$I34*信号概况!$F$8*$J34*信号概况!$F$9*信号相关性!$H$9)</f>
        <v>2139.3104976142</v>
      </c>
      <c r="L34" s="10">
        <f t="shared" si="6"/>
        <v>9.12405189511676</v>
      </c>
      <c r="M34" s="11">
        <f>SQRT(POWER($C34*信号概况!$C$2,2)+POWER($D34*信号概况!$C$3,2)+POWER($E34*信号概况!$C$4,2)+POWER($F34*信号概况!$C$5,2)+POWER($G34*信号概况!$C$6,2)+POWER($H34*信号概况!$C$7,2)+POWER($I34*信号概况!$C$8,2)+POWER($J34*信号概况!$C$9,2)+2*$C34*信号概况!$C$2*$D34*信号概况!$C$3*信号相关性!$B$3+2*$C34*信号概况!$C$2*$E34*信号概况!$C$4*信号相关性!$B$4+2*$C34*信号概况!$C$2*$F34*信号概况!$C$5*信号相关性!$B$5+2*$C34*信号概况!$C$2*$G34*信号概况!$C$6*信号相关性!$B$6+2*$C34*信号概况!$C$2*$H34*信号概况!$C$7*信号相关性!$B$7+2*$C34*信号概况!$C$2*$I34*信号概况!$C$8*信号相关性!$B$8+2*$C34*信号概况!$C$2*$J34*信号概况!$C$9*信号相关性!$B$9+2*$D34*信号概况!$C$3*$E34*信号概况!$C$4*信号相关性!$C$4+2*$D34*信号概况!$C$3*$F34*信号概况!$C$5*信号相关性!$C$5+2*$D34*信号概况!$C$3*$G34*信号概况!$C$6*信号相关性!$C$6+2*$D34*信号概况!$C$3*$H34*信号概况!$C$7*信号相关性!$C$7+2*$D34*信号概况!$C$3*$I34*信号概况!$C$8*信号相关性!$C$8+2*$D34*信号概况!$C$3*$J34*信号概况!$C$9*信号相关性!$C$9+2*$E34*信号概况!$C$4*$F34*信号概况!$C$5*信号相关性!$D$5+2*$E34*信号概况!$C$4*$G34*信号概况!$C$6*信号相关性!$D$6+2*$E34*信号概况!$C$4*$H34*信号概况!$C$7*信号相关性!$D$7+2*$E34*信号概况!$C$4*$I34*信号概况!$C$8*信号相关性!$D$8+2*$E34*信号概况!$C$4*$J34*信号概况!$J$5*信号相关性!$D$9+2*$F34*信号概况!$C$5*$G34*信号概况!$C$6*信号相关性!$E$6+2*$F34*信号概况!$C$5*$H34*信号概况!$C$7*信号相关性!$E$7+2*$F34*信号概况!$C$5*$I34*信号概况!$C$8*信号相关性!$E$8+2*$F34*信号概况!$C$5*$J34*信号概况!$C$9*信号相关性!$E$9+2*$G34*信号概况!$C$6*$H34*信号概况!$C$7*信号相关性!$F$7+2*$G34*信号概况!$C$6*$I34*信号概况!$C$8*信号相关性!$F$8+2*$G34*信号概况!$C$6*$J34*信号概况!$C$9*信号相关性!$F$9+2*$H34*信号概况!$C$7*$I34*信号概况!$C$8*信号相关性!$G$8+2*$H34*信号概况!$C$7*$J34*信号概况!$C$9*信号相关性!$G$9+2*$I34*信号概况!$C$8*$J34*信号概况!$C$9*信号相关性!$H$9)</f>
        <v>10378.6666666667</v>
      </c>
      <c r="N34" s="12">
        <f t="shared" si="12"/>
        <v>0.53171632551504</v>
      </c>
      <c r="O34" s="10">
        <f>$C34*信号概况!$J$2+$D34*信号概况!$J$3+$E34*信号概况!$J$4+$F34*信号概况!$J$5+$G34*信号概况!$J$6+$H34*信号概况!$J$7+$I34*信号概况!$J$8+$J34*信号概况!$J$9</f>
        <v>784.900821917808</v>
      </c>
      <c r="P34" s="12">
        <f t="shared" si="13"/>
        <v>0.0402117723140935</v>
      </c>
      <c r="Q34" s="7">
        <f t="shared" si="8"/>
        <v>3.94652897390507</v>
      </c>
    </row>
    <row r="35" spans="1:17">
      <c r="A35">
        <v>33</v>
      </c>
      <c r="B35">
        <v>19519.18</v>
      </c>
      <c r="C35" s="7">
        <f t="shared" si="9"/>
        <v>0</v>
      </c>
      <c r="D35" s="8">
        <f t="shared" si="10"/>
        <v>1</v>
      </c>
      <c r="E35">
        <f t="shared" si="11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ref="I35:I64" si="14">MOD(QUOTIENT(A35,($T$2*$U$2/0.01+1)*($T$3*$U$3/0.01+1)*($T$4*$U$4/0.01+1)*($T$5*$U$5/0.01+1)*($T$6*$U$6/0.01+1)*($T$7*$U$7/0.01+1)),$T$8*$U$8/0.01+1)/($T$8*100)</f>
        <v>0</v>
      </c>
      <c r="J35">
        <f t="shared" si="5"/>
        <v>0</v>
      </c>
      <c r="K35">
        <f>SQRT(POWER($C35*信号概况!$F$2,2)+POWER($D35*信号概况!$F$3,2)+POWER($E35*信号概况!$F$4,2)+POWER($F35*信号概况!$F$5,2)+POWER($G35*信号概况!$F$6,2)+POWER($H35*信号概况!$F$7,2)+POWER($I35*信号概况!$F$8,2)+POWER($J35*信号概况!$F$9,2)+2*$C35*信号概况!$F$2*$D35*信号概况!$F$3*信号相关性!$B$3+2*$C35*信号概况!$F$2*$E35*信号概况!$F$4*信号相关性!$B$4+2*$C35*信号概况!$F$2*$F35*信号概况!$F$5*信号相关性!$B$5+2*$C35*信号概况!$F$2*$G35*信号概况!$F$6*信号相关性!$B$6+2*$C35*信号概况!$F$2*$H35*信号概况!$F$7*信号相关性!$B$7+2*$C35*信号概况!$F$2*$I35*信号概况!$F$8*信号相关性!$B$8+2*$C35*信号概况!$F$2*$J35*信号概况!$F$9*信号相关性!$B$9+2*$D35*信号概况!$F$3*$E35*信号概况!$F$4*信号相关性!$C$4+2*$D35*信号概况!$F$3*$F35*信号概况!$F$5*信号相关性!$C$5+2*$D35*信号概况!$F$3*$G35*信号概况!$F$6*信号相关性!$C$6+2*$D35*信号概况!$F$3*$H35*信号概况!$F$7*信号相关性!$C$7+2*$D35*信号概况!$F$3*$I35*信号概况!$F$8*信号相关性!$C$8+2*$D35*信号概况!$F$3*$J35*信号概况!$F$9*信号相关性!$C$9+2*$E35*信号概况!$F$4*$F35*信号概况!$F$5*信号相关性!$D$5+2*$E35*信号概况!$F$4*$G35*信号概况!$F$6*信号相关性!$D$6+2*$E35*信号概况!$F$4*$H35*信号概况!$F$7*信号相关性!$D$7+2*$E35*信号概况!$F$4*$I35*信号概况!$F$8*信号相关性!$D$8+2*$E35*信号概况!$F$4*$J35*信号概况!$J$5*信号相关性!$D$9+2*$F35*信号概况!$F$5*$G35*信号概况!$F$6*信号相关性!$E$6+2*$F35*信号概况!$F$5*$H35*信号概况!$F$7*信号相关性!$E$7+2*$F35*信号概况!$F$5*$I35*信号概况!$F$8*信号相关性!$E$8+2*$F35*信号概况!$F$5*$J35*信号概况!$F$9*信号相关性!$E$9+2*$G35*信号概况!$F$6*$H35*信号概况!$F$7*信号相关性!$F$7+2*$G35*信号概况!$F$6*$I35*信号概况!$F$8*信号相关性!$F$8+2*$G35*信号概况!$F$6*$J35*信号概况!$F$9*信号相关性!$F$9+2*$H35*信号概况!$F$7*$I35*信号概况!$F$8*信号相关性!$G$8+2*$H35*信号概况!$F$7*$J35*信号概况!$F$9*信号相关性!$G$9+2*$I35*信号概况!$F$8*$J35*信号概况!$F$9*信号相关性!$H$9)</f>
        <v>2206.16395066464</v>
      </c>
      <c r="L35" s="10">
        <f t="shared" si="6"/>
        <v>8.84756547405262</v>
      </c>
      <c r="M35" s="11">
        <f>SQRT(POWER($C35*信号概况!$C$2,2)+POWER($D35*信号概况!$C$3,2)+POWER($E35*信号概况!$C$4,2)+POWER($F35*信号概况!$C$5,2)+POWER($G35*信号概况!$C$6,2)+POWER($H35*信号概况!$C$7,2)+POWER($I35*信号概况!$C$8,2)+POWER($J35*信号概况!$C$9,2)+2*$C35*信号概况!$C$2*$D35*信号概况!$C$3*信号相关性!$B$3+2*$C35*信号概况!$C$2*$E35*信号概况!$C$4*信号相关性!$B$4+2*$C35*信号概况!$C$2*$F35*信号概况!$C$5*信号相关性!$B$5+2*$C35*信号概况!$C$2*$G35*信号概况!$C$6*信号相关性!$B$6+2*$C35*信号概况!$C$2*$H35*信号概况!$C$7*信号相关性!$B$7+2*$C35*信号概况!$C$2*$I35*信号概况!$C$8*信号相关性!$B$8+2*$C35*信号概况!$C$2*$J35*信号概况!$C$9*信号相关性!$B$9+2*$D35*信号概况!$C$3*$E35*信号概况!$C$4*信号相关性!$C$4+2*$D35*信号概况!$C$3*$F35*信号概况!$C$5*信号相关性!$C$5+2*$D35*信号概况!$C$3*$G35*信号概况!$C$6*信号相关性!$C$6+2*$D35*信号概况!$C$3*$H35*信号概况!$C$7*信号相关性!$C$7+2*$D35*信号概况!$C$3*$I35*信号概况!$C$8*信号相关性!$C$8+2*$D35*信号概况!$C$3*$J35*信号概况!$C$9*信号相关性!$C$9+2*$E35*信号概况!$C$4*$F35*信号概况!$C$5*信号相关性!$D$5+2*$E35*信号概况!$C$4*$G35*信号概况!$C$6*信号相关性!$D$6+2*$E35*信号概况!$C$4*$H35*信号概况!$C$7*信号相关性!$D$7+2*$E35*信号概况!$C$4*$I35*信号概况!$C$8*信号相关性!$D$8+2*$E35*信号概况!$C$4*$J35*信号概况!$J$5*信号相关性!$D$9+2*$F35*信号概况!$C$5*$G35*信号概况!$C$6*信号相关性!$E$6+2*$F35*信号概况!$C$5*$H35*信号概况!$C$7*信号相关性!$E$7+2*$F35*信号概况!$C$5*$I35*信号概况!$C$8*信号相关性!$E$8+2*$F35*信号概况!$C$5*$J35*信号概况!$C$9*信号相关性!$E$9+2*$G35*信号概况!$C$6*$H35*信号概况!$C$7*信号相关性!$F$7+2*$G35*信号概况!$C$6*$I35*信号概况!$C$8*信号相关性!$F$8+2*$G35*信号概况!$C$6*$J35*信号概况!$C$9*信号相关性!$F$9+2*$H35*信号概况!$C$7*$I35*信号概况!$C$8*信号相关性!$G$8+2*$H35*信号概况!$C$7*$J35*信号概况!$C$9*信号相关性!$G$9+2*$I35*信号概况!$C$8*$J35*信号概况!$C$9*信号相关性!$H$9)</f>
        <v>10703</v>
      </c>
      <c r="N35" s="12">
        <f t="shared" si="12"/>
        <v>0.548332460687385</v>
      </c>
      <c r="O35" s="10">
        <f>$C35*信号概况!$J$2+$D35*信号概况!$J$3+$E35*信号概况!$J$4+$F35*信号概况!$J$5+$G35*信号概况!$J$6+$H35*信号概况!$J$7+$I35*信号概况!$J$8+$J35*信号概况!$J$9</f>
        <v>809.42897260274</v>
      </c>
      <c r="P35" s="12">
        <f t="shared" si="13"/>
        <v>0.041468390198909</v>
      </c>
      <c r="Q35" s="7">
        <f t="shared" ref="Q35:Q66" si="15">(O35*12-B35*5%)/K35</f>
        <v>3.96035329495828</v>
      </c>
    </row>
    <row r="36" spans="1:17">
      <c r="A36">
        <v>34</v>
      </c>
      <c r="B36">
        <v>19519.18</v>
      </c>
      <c r="C36" s="7">
        <f t="shared" si="9"/>
        <v>0</v>
      </c>
      <c r="D36" s="8">
        <f t="shared" si="10"/>
        <v>0</v>
      </c>
      <c r="E36">
        <f t="shared" si="11"/>
        <v>0</v>
      </c>
      <c r="F36">
        <f t="shared" si="1"/>
        <v>0.1</v>
      </c>
      <c r="G36">
        <f t="shared" si="2"/>
        <v>0</v>
      </c>
      <c r="H36">
        <f t="shared" si="3"/>
        <v>0</v>
      </c>
      <c r="I36">
        <f t="shared" si="14"/>
        <v>0</v>
      </c>
      <c r="J36">
        <f t="shared" si="5"/>
        <v>0</v>
      </c>
      <c r="K36">
        <f>SQRT(POWER($C36*信号概况!$F$2,2)+POWER($D36*信号概况!$F$3,2)+POWER($E36*信号概况!$F$4,2)+POWER($F36*信号概况!$F$5,2)+POWER($G36*信号概况!$F$6,2)+POWER($H36*信号概况!$F$7,2)+POWER($I36*信号概况!$F$8,2)+POWER($J36*信号概况!$F$9,2)+2*$C36*信号概况!$F$2*$D36*信号概况!$F$3*信号相关性!$B$3+2*$C36*信号概况!$F$2*$E36*信号概况!$F$4*信号相关性!$B$4+2*$C36*信号概况!$F$2*$F36*信号概况!$F$5*信号相关性!$B$5+2*$C36*信号概况!$F$2*$G36*信号概况!$F$6*信号相关性!$B$6+2*$C36*信号概况!$F$2*$H36*信号概况!$F$7*信号相关性!$B$7+2*$C36*信号概况!$F$2*$I36*信号概况!$F$8*信号相关性!$B$8+2*$C36*信号概况!$F$2*$J36*信号概况!$F$9*信号相关性!$B$9+2*$D36*信号概况!$F$3*$E36*信号概况!$F$4*信号相关性!$C$4+2*$D36*信号概况!$F$3*$F36*信号概况!$F$5*信号相关性!$C$5+2*$D36*信号概况!$F$3*$G36*信号概况!$F$6*信号相关性!$C$6+2*$D36*信号概况!$F$3*$H36*信号概况!$F$7*信号相关性!$C$7+2*$D36*信号概况!$F$3*$I36*信号概况!$F$8*信号相关性!$C$8+2*$D36*信号概况!$F$3*$J36*信号概况!$F$9*信号相关性!$C$9+2*$E36*信号概况!$F$4*$F36*信号概况!$F$5*信号相关性!$D$5+2*$E36*信号概况!$F$4*$G36*信号概况!$F$6*信号相关性!$D$6+2*$E36*信号概况!$F$4*$H36*信号概况!$F$7*信号相关性!$D$7+2*$E36*信号概况!$F$4*$I36*信号概况!$F$8*信号相关性!$D$8+2*$E36*信号概况!$F$4*$J36*信号概况!$J$5*信号相关性!$D$9+2*$F36*信号概况!$F$5*$G36*信号概况!$F$6*信号相关性!$E$6+2*$F36*信号概况!$F$5*$H36*信号概况!$F$7*信号相关性!$E$7+2*$F36*信号概况!$F$5*$I36*信号概况!$F$8*信号相关性!$E$8+2*$F36*信号概况!$F$5*$J36*信号概况!$F$9*信号相关性!$E$9+2*$G36*信号概况!$F$6*$H36*信号概况!$F$7*信号相关性!$F$7+2*$G36*信号概况!$F$6*$I36*信号概况!$F$8*信号相关性!$F$8+2*$G36*信号概况!$F$6*$J36*信号概况!$F$9*信号相关性!$F$9+2*$H36*信号概况!$F$7*$I36*信号概况!$F$8*信号相关性!$G$8+2*$H36*信号概况!$F$7*$J36*信号概况!$F$9*信号相关性!$G$9+2*$I36*信号概况!$F$8*$J36*信号概况!$F$9*信号相关性!$H$9)</f>
        <v>20.995744408904</v>
      </c>
      <c r="L36" s="10">
        <f t="shared" si="6"/>
        <v>929.673157562453</v>
      </c>
      <c r="M36" s="11">
        <f>SQRT(POWER($C36*信号概况!$C$2,2)+POWER($D36*信号概况!$C$3,2)+POWER($E36*信号概况!$C$4,2)+POWER($F36*信号概况!$C$5,2)+POWER($G36*信号概况!$C$6,2)+POWER($H36*信号概况!$C$7,2)+POWER($I36*信号概况!$C$8,2)+POWER($J36*信号概况!$C$9,2)+2*$C36*信号概况!$C$2*$D36*信号概况!$C$3*信号相关性!$B$3+2*$C36*信号概况!$C$2*$E36*信号概况!$C$4*信号相关性!$B$4+2*$C36*信号概况!$C$2*$F36*信号概况!$C$5*信号相关性!$B$5+2*$C36*信号概况!$C$2*$G36*信号概况!$C$6*信号相关性!$B$6+2*$C36*信号概况!$C$2*$H36*信号概况!$C$7*信号相关性!$B$7+2*$C36*信号概况!$C$2*$I36*信号概况!$C$8*信号相关性!$B$8+2*$C36*信号概况!$C$2*$J36*信号概况!$C$9*信号相关性!$B$9+2*$D36*信号概况!$C$3*$E36*信号概况!$C$4*信号相关性!$C$4+2*$D36*信号概况!$C$3*$F36*信号概况!$C$5*信号相关性!$C$5+2*$D36*信号概况!$C$3*$G36*信号概况!$C$6*信号相关性!$C$6+2*$D36*信号概况!$C$3*$H36*信号概况!$C$7*信号相关性!$C$7+2*$D36*信号概况!$C$3*$I36*信号概况!$C$8*信号相关性!$C$8+2*$D36*信号概况!$C$3*$J36*信号概况!$C$9*信号相关性!$C$9+2*$E36*信号概况!$C$4*$F36*信号概况!$C$5*信号相关性!$D$5+2*$E36*信号概况!$C$4*$G36*信号概况!$C$6*信号相关性!$D$6+2*$E36*信号概况!$C$4*$H36*信号概况!$C$7*信号相关性!$D$7+2*$E36*信号概况!$C$4*$I36*信号概况!$C$8*信号相关性!$D$8+2*$E36*信号概况!$C$4*$J36*信号概况!$J$5*信号相关性!$D$9+2*$F36*信号概况!$C$5*$G36*信号概况!$C$6*信号相关性!$E$6+2*$F36*信号概况!$C$5*$H36*信号概况!$C$7*信号相关性!$E$7+2*$F36*信号概况!$C$5*$I36*信号概况!$C$8*信号相关性!$E$8+2*$F36*信号概况!$C$5*$J36*信号概况!$C$9*信号相关性!$E$9+2*$G36*信号概况!$C$6*$H36*信号概况!$C$7*信号相关性!$F$7+2*$G36*信号概况!$C$6*$I36*信号概况!$C$8*信号相关性!$F$8+2*$G36*信号概况!$C$6*$J36*信号概况!$C$9*信号相关性!$F$9+2*$H36*信号概况!$C$7*$I36*信号概况!$C$8*信号相关性!$G$8+2*$H36*信号概况!$C$7*$J36*信号概况!$C$9*信号相关性!$G$9+2*$I36*信号概况!$C$8*$J36*信号概况!$C$9*信号相关性!$H$9)</f>
        <v>101.2</v>
      </c>
      <c r="N36" s="12">
        <f t="shared" si="12"/>
        <v>0.00518464402705442</v>
      </c>
      <c r="O36" s="10">
        <f>$C36*信号概况!$J$2+$D36*信号概况!$J$3+$E36*信号概况!$J$4+$F36*信号概况!$J$5+$G36*信号概况!$J$6+$H36*信号概况!$J$7+$I36*信号概况!$J$8+$J36*信号概况!$J$9</f>
        <v>61.9578278873239</v>
      </c>
      <c r="P36" s="12">
        <f t="shared" si="13"/>
        <v>0.00317420239412332</v>
      </c>
      <c r="Q36" s="7">
        <f t="shared" si="15"/>
        <v>-11.0720087282796</v>
      </c>
    </row>
    <row r="37" spans="1:17">
      <c r="A37">
        <v>35</v>
      </c>
      <c r="B37">
        <v>19519.18</v>
      </c>
      <c r="C37" s="7">
        <f t="shared" si="9"/>
        <v>0</v>
      </c>
      <c r="D37" s="8">
        <f t="shared" si="10"/>
        <v>0.0303030303030303</v>
      </c>
      <c r="E37">
        <f t="shared" si="11"/>
        <v>0</v>
      </c>
      <c r="F37">
        <f t="shared" si="1"/>
        <v>0.1</v>
      </c>
      <c r="G37">
        <f t="shared" si="2"/>
        <v>0</v>
      </c>
      <c r="H37">
        <f t="shared" si="3"/>
        <v>0</v>
      </c>
      <c r="I37">
        <f t="shared" si="14"/>
        <v>0</v>
      </c>
      <c r="J37">
        <f t="shared" si="5"/>
        <v>0</v>
      </c>
      <c r="K37">
        <f>SQRT(POWER($C37*信号概况!$F$2,2)+POWER($D37*信号概况!$F$3,2)+POWER($E37*信号概况!$F$4,2)+POWER($F37*信号概况!$F$5,2)+POWER($G37*信号概况!$F$6,2)+POWER($H37*信号概况!$F$7,2)+POWER($I37*信号概况!$F$8,2)+POWER($J37*信号概况!$F$9,2)+2*$C37*信号概况!$F$2*$D37*信号概况!$F$3*信号相关性!$B$3+2*$C37*信号概况!$F$2*$E37*信号概况!$F$4*信号相关性!$B$4+2*$C37*信号概况!$F$2*$F37*信号概况!$F$5*信号相关性!$B$5+2*$C37*信号概况!$F$2*$G37*信号概况!$F$6*信号相关性!$B$6+2*$C37*信号概况!$F$2*$H37*信号概况!$F$7*信号相关性!$B$7+2*$C37*信号概况!$F$2*$I37*信号概况!$F$8*信号相关性!$B$8+2*$C37*信号概况!$F$2*$J37*信号概况!$F$9*信号相关性!$B$9+2*$D37*信号概况!$F$3*$E37*信号概况!$F$4*信号相关性!$C$4+2*$D37*信号概况!$F$3*$F37*信号概况!$F$5*信号相关性!$C$5+2*$D37*信号概况!$F$3*$G37*信号概况!$F$6*信号相关性!$C$6+2*$D37*信号概况!$F$3*$H37*信号概况!$F$7*信号相关性!$C$7+2*$D37*信号概况!$F$3*$I37*信号概况!$F$8*信号相关性!$C$8+2*$D37*信号概况!$F$3*$J37*信号概况!$F$9*信号相关性!$C$9+2*$E37*信号概况!$F$4*$F37*信号概况!$F$5*信号相关性!$D$5+2*$E37*信号概况!$F$4*$G37*信号概况!$F$6*信号相关性!$D$6+2*$E37*信号概况!$F$4*$H37*信号概况!$F$7*信号相关性!$D$7+2*$E37*信号概况!$F$4*$I37*信号概况!$F$8*信号相关性!$D$8+2*$E37*信号概况!$F$4*$J37*信号概况!$J$5*信号相关性!$D$9+2*$F37*信号概况!$F$5*$G37*信号概况!$F$6*信号相关性!$E$6+2*$F37*信号概况!$F$5*$H37*信号概况!$F$7*信号相关性!$E$7+2*$F37*信号概况!$F$5*$I37*信号概况!$F$8*信号相关性!$E$8+2*$F37*信号概况!$F$5*$J37*信号概况!$F$9*信号相关性!$E$9+2*$G37*信号概况!$F$6*$H37*信号概况!$F$7*信号相关性!$F$7+2*$G37*信号概况!$F$6*$I37*信号概况!$F$8*信号相关性!$F$8+2*$G37*信号概况!$F$6*$J37*信号概况!$F$9*信号相关性!$F$9+2*$H37*信号概况!$F$7*$I37*信号概况!$F$8*信号相关性!$G$8+2*$H37*信号概况!$F$7*$J37*信号概况!$F$9*信号相关性!$G$9+2*$I37*信号概况!$F$8*$J37*信号概况!$F$9*信号相关性!$H$9)</f>
        <v>63.8764920619921</v>
      </c>
      <c r="L37" s="10">
        <f t="shared" si="6"/>
        <v>305.576893312436</v>
      </c>
      <c r="M37" s="11">
        <f>SQRT(POWER($C37*信号概况!$C$2,2)+POWER($D37*信号概况!$C$3,2)+POWER($E37*信号概况!$C$4,2)+POWER($F37*信号概况!$C$5,2)+POWER($G37*信号概况!$C$6,2)+POWER($H37*信号概况!$C$7,2)+POWER($I37*信号概况!$C$8,2)+POWER($J37*信号概况!$C$9,2)+2*$C37*信号概况!$C$2*$D37*信号概况!$C$3*信号相关性!$B$3+2*$C37*信号概况!$C$2*$E37*信号概况!$C$4*信号相关性!$B$4+2*$C37*信号概况!$C$2*$F37*信号概况!$C$5*信号相关性!$B$5+2*$C37*信号概况!$C$2*$G37*信号概况!$C$6*信号相关性!$B$6+2*$C37*信号概况!$C$2*$H37*信号概况!$C$7*信号相关性!$B$7+2*$C37*信号概况!$C$2*$I37*信号概况!$C$8*信号相关性!$B$8+2*$C37*信号概况!$C$2*$J37*信号概况!$C$9*信号相关性!$B$9+2*$D37*信号概况!$C$3*$E37*信号概况!$C$4*信号相关性!$C$4+2*$D37*信号概况!$C$3*$F37*信号概况!$C$5*信号相关性!$C$5+2*$D37*信号概况!$C$3*$G37*信号概况!$C$6*信号相关性!$C$6+2*$D37*信号概况!$C$3*$H37*信号概况!$C$7*信号相关性!$C$7+2*$D37*信号概况!$C$3*$I37*信号概况!$C$8*信号相关性!$C$8+2*$D37*信号概况!$C$3*$J37*信号概况!$C$9*信号相关性!$C$9+2*$E37*信号概况!$C$4*$F37*信号概况!$C$5*信号相关性!$D$5+2*$E37*信号概况!$C$4*$G37*信号概况!$C$6*信号相关性!$D$6+2*$E37*信号概况!$C$4*$H37*信号概况!$C$7*信号相关性!$D$7+2*$E37*信号概况!$C$4*$I37*信号概况!$C$8*信号相关性!$D$8+2*$E37*信号概况!$C$4*$J37*信号概况!$J$5*信号相关性!$D$9+2*$F37*信号概况!$C$5*$G37*信号概况!$C$6*信号相关性!$E$6+2*$F37*信号概况!$C$5*$H37*信号概况!$C$7*信号相关性!$E$7+2*$F37*信号概况!$C$5*$I37*信号概况!$C$8*信号相关性!$E$8+2*$F37*信号概况!$C$5*$J37*信号概况!$C$9*信号相关性!$E$9+2*$G37*信号概况!$C$6*$H37*信号概况!$C$7*信号相关性!$F$7+2*$G37*信号概况!$C$6*$I37*信号概况!$C$8*信号相关性!$F$8+2*$G37*信号概况!$C$6*$J37*信号概况!$C$9*信号相关性!$F$9+2*$H37*信号概况!$C$7*$I37*信号概况!$C$8*信号相关性!$G$8+2*$H37*信号概况!$C$7*$J37*信号概况!$C$9*信号相关性!$G$9+2*$I37*信号概况!$C$8*$J37*信号概况!$C$9*信号相关性!$H$9)</f>
        <v>309.878896829785</v>
      </c>
      <c r="N37" s="12">
        <f t="shared" si="12"/>
        <v>0.0158756103908968</v>
      </c>
      <c r="O37" s="10">
        <f>$C37*信号概况!$J$2+$D37*信号概况!$J$3+$E37*信号概况!$J$4+$F37*信号概况!$J$5+$G37*信号概况!$J$6+$H37*信号概况!$J$7+$I37*信号概况!$J$8+$J37*信号概况!$J$9</f>
        <v>86.4859785722554</v>
      </c>
      <c r="P37" s="12">
        <f t="shared" si="13"/>
        <v>0.00443082027893874</v>
      </c>
      <c r="Q37" s="7">
        <f t="shared" si="15"/>
        <v>0.968630882344287</v>
      </c>
    </row>
    <row r="38" spans="1:17">
      <c r="A38">
        <v>36</v>
      </c>
      <c r="B38">
        <v>19519.18</v>
      </c>
      <c r="C38" s="7">
        <f t="shared" si="9"/>
        <v>0</v>
      </c>
      <c r="D38" s="8">
        <f t="shared" si="10"/>
        <v>0.0606060606060606</v>
      </c>
      <c r="E38">
        <f t="shared" si="11"/>
        <v>0</v>
      </c>
      <c r="F38">
        <f t="shared" si="1"/>
        <v>0.1</v>
      </c>
      <c r="G38">
        <f t="shared" si="2"/>
        <v>0</v>
      </c>
      <c r="H38">
        <f t="shared" si="3"/>
        <v>0</v>
      </c>
      <c r="I38">
        <f t="shared" si="14"/>
        <v>0</v>
      </c>
      <c r="J38">
        <f t="shared" si="5"/>
        <v>0</v>
      </c>
      <c r="K38">
        <f>SQRT(POWER($C38*信号概况!$F$2,2)+POWER($D38*信号概况!$F$3,2)+POWER($E38*信号概况!$F$4,2)+POWER($F38*信号概况!$F$5,2)+POWER($G38*信号概况!$F$6,2)+POWER($H38*信号概况!$F$7,2)+POWER($I38*信号概况!$F$8,2)+POWER($J38*信号概况!$F$9,2)+2*$C38*信号概况!$F$2*$D38*信号概况!$F$3*信号相关性!$B$3+2*$C38*信号概况!$F$2*$E38*信号概况!$F$4*信号相关性!$B$4+2*$C38*信号概况!$F$2*$F38*信号概况!$F$5*信号相关性!$B$5+2*$C38*信号概况!$F$2*$G38*信号概况!$F$6*信号相关性!$B$6+2*$C38*信号概况!$F$2*$H38*信号概况!$F$7*信号相关性!$B$7+2*$C38*信号概况!$F$2*$I38*信号概况!$F$8*信号相关性!$B$8+2*$C38*信号概况!$F$2*$J38*信号概况!$F$9*信号相关性!$B$9+2*$D38*信号概况!$F$3*$E38*信号概况!$F$4*信号相关性!$C$4+2*$D38*信号概况!$F$3*$F38*信号概况!$F$5*信号相关性!$C$5+2*$D38*信号概况!$F$3*$G38*信号概况!$F$6*信号相关性!$C$6+2*$D38*信号概况!$F$3*$H38*信号概况!$F$7*信号相关性!$C$7+2*$D38*信号概况!$F$3*$I38*信号概况!$F$8*信号相关性!$C$8+2*$D38*信号概况!$F$3*$J38*信号概况!$F$9*信号相关性!$C$9+2*$E38*信号概况!$F$4*$F38*信号概况!$F$5*信号相关性!$D$5+2*$E38*信号概况!$F$4*$G38*信号概况!$F$6*信号相关性!$D$6+2*$E38*信号概况!$F$4*$H38*信号概况!$F$7*信号相关性!$D$7+2*$E38*信号概况!$F$4*$I38*信号概况!$F$8*信号相关性!$D$8+2*$E38*信号概况!$F$4*$J38*信号概况!$J$5*信号相关性!$D$9+2*$F38*信号概况!$F$5*$G38*信号概况!$F$6*信号相关性!$E$6+2*$F38*信号概况!$F$5*$H38*信号概况!$F$7*信号相关性!$E$7+2*$F38*信号概况!$F$5*$I38*信号概况!$F$8*信号相关性!$E$8+2*$F38*信号概况!$F$5*$J38*信号概况!$F$9*信号相关性!$E$9+2*$G38*信号概况!$F$6*$H38*信号概况!$F$7*信号相关性!$F$7+2*$G38*信号概况!$F$6*$I38*信号概况!$F$8*信号相关性!$F$8+2*$G38*信号概况!$F$6*$J38*信号概况!$F$9*信号相关性!$F$9+2*$H38*信号概况!$F$7*$I38*信号概况!$F$8*信号相关性!$G$8+2*$H38*信号概况!$F$7*$J38*信号概况!$F$9*信号相关性!$G$9+2*$I38*信号概况!$F$8*$J38*信号概况!$F$9*信号相关性!$H$9)</f>
        <v>129.067267587654</v>
      </c>
      <c r="L38" s="10">
        <f t="shared" si="6"/>
        <v>151.232611992377</v>
      </c>
      <c r="M38" s="11">
        <f>SQRT(POWER($C38*信号概况!$C$2,2)+POWER($D38*信号概况!$C$3,2)+POWER($E38*信号概况!$C$4,2)+POWER($F38*信号概况!$C$5,2)+POWER($G38*信号概况!$C$6,2)+POWER($H38*信号概况!$C$7,2)+POWER($I38*信号概况!$C$8,2)+POWER($J38*信号概况!$C$9,2)+2*$C38*信号概况!$C$2*$D38*信号概况!$C$3*信号相关性!$B$3+2*$C38*信号概况!$C$2*$E38*信号概况!$C$4*信号相关性!$B$4+2*$C38*信号概况!$C$2*$F38*信号概况!$C$5*信号相关性!$B$5+2*$C38*信号概况!$C$2*$G38*信号概况!$C$6*信号相关性!$B$6+2*$C38*信号概况!$C$2*$H38*信号概况!$C$7*信号相关性!$B$7+2*$C38*信号概况!$C$2*$I38*信号概况!$C$8*信号相关性!$B$8+2*$C38*信号概况!$C$2*$J38*信号概况!$C$9*信号相关性!$B$9+2*$D38*信号概况!$C$3*$E38*信号概况!$C$4*信号相关性!$C$4+2*$D38*信号概况!$C$3*$F38*信号概况!$C$5*信号相关性!$C$5+2*$D38*信号概况!$C$3*$G38*信号概况!$C$6*信号相关性!$C$6+2*$D38*信号概况!$C$3*$H38*信号概况!$C$7*信号相关性!$C$7+2*$D38*信号概况!$C$3*$I38*信号概况!$C$8*信号相关性!$C$8+2*$D38*信号概况!$C$3*$J38*信号概况!$C$9*信号相关性!$C$9+2*$E38*信号概况!$C$4*$F38*信号概况!$C$5*信号相关性!$D$5+2*$E38*信号概况!$C$4*$G38*信号概况!$C$6*信号相关性!$D$6+2*$E38*信号概况!$C$4*$H38*信号概况!$C$7*信号相关性!$D$7+2*$E38*信号概况!$C$4*$I38*信号概况!$C$8*信号相关性!$D$8+2*$E38*信号概况!$C$4*$J38*信号概况!$J$5*信号相关性!$D$9+2*$F38*信号概况!$C$5*$G38*信号概况!$C$6*信号相关性!$E$6+2*$F38*信号概况!$C$5*$H38*信号概况!$C$7*信号相关性!$E$7+2*$F38*信号概况!$C$5*$I38*信号概况!$C$8*信号相关性!$E$8+2*$F38*信号概况!$C$5*$J38*信号概况!$C$9*信号相关性!$E$9+2*$G38*信号概况!$C$6*$H38*信号概况!$C$7*信号相关性!$F$7+2*$G38*信号概况!$C$6*$I38*信号概况!$C$8*信号相关性!$F$8+2*$G38*信号概况!$C$6*$J38*信号概况!$C$9*信号相关性!$F$9+2*$H38*信号概况!$C$7*$I38*信号概况!$C$8*信号相关性!$G$8+2*$H38*信号概况!$C$7*$J38*信号概况!$C$9*信号相关性!$G$9+2*$I38*信号概况!$C$8*$J38*信号概况!$C$9*信号相关性!$H$9)</f>
        <v>626.252859173602</v>
      </c>
      <c r="N38" s="12">
        <f t="shared" si="12"/>
        <v>0.032083973772136</v>
      </c>
      <c r="O38" s="10">
        <f>$C38*信号概况!$J$2+$D38*信号概况!$J$3+$E38*信号概况!$J$4+$F38*信号概况!$J$5+$G38*信号概况!$J$6+$H38*信号概况!$J$7+$I38*信号概况!$J$8+$J38*信号概况!$J$9</f>
        <v>111.014129257187</v>
      </c>
      <c r="P38" s="12">
        <f t="shared" si="13"/>
        <v>0.00568743816375416</v>
      </c>
      <c r="Q38" s="7">
        <f t="shared" si="15"/>
        <v>2.75988294897719</v>
      </c>
    </row>
    <row r="39" spans="1:17">
      <c r="A39">
        <v>37</v>
      </c>
      <c r="B39">
        <v>19519.18</v>
      </c>
      <c r="C39" s="7">
        <f t="shared" si="9"/>
        <v>0</v>
      </c>
      <c r="D39" s="8">
        <f t="shared" si="10"/>
        <v>0.0909090909090909</v>
      </c>
      <c r="E39">
        <f t="shared" si="11"/>
        <v>0</v>
      </c>
      <c r="F39">
        <f t="shared" si="1"/>
        <v>0.1</v>
      </c>
      <c r="G39">
        <f t="shared" si="2"/>
        <v>0</v>
      </c>
      <c r="H39">
        <f t="shared" si="3"/>
        <v>0</v>
      </c>
      <c r="I39">
        <f t="shared" si="14"/>
        <v>0</v>
      </c>
      <c r="J39">
        <f t="shared" si="5"/>
        <v>0</v>
      </c>
      <c r="K39">
        <f>SQRT(POWER($C39*信号概况!$F$2,2)+POWER($D39*信号概况!$F$3,2)+POWER($E39*信号概况!$F$4,2)+POWER($F39*信号概况!$F$5,2)+POWER($G39*信号概况!$F$6,2)+POWER($H39*信号概况!$F$7,2)+POWER($I39*信号概况!$F$8,2)+POWER($J39*信号概况!$F$9,2)+2*$C39*信号概况!$F$2*$D39*信号概况!$F$3*信号相关性!$B$3+2*$C39*信号概况!$F$2*$E39*信号概况!$F$4*信号相关性!$B$4+2*$C39*信号概况!$F$2*$F39*信号概况!$F$5*信号相关性!$B$5+2*$C39*信号概况!$F$2*$G39*信号概况!$F$6*信号相关性!$B$6+2*$C39*信号概况!$F$2*$H39*信号概况!$F$7*信号相关性!$B$7+2*$C39*信号概况!$F$2*$I39*信号概况!$F$8*信号相关性!$B$8+2*$C39*信号概况!$F$2*$J39*信号概况!$F$9*信号相关性!$B$9+2*$D39*信号概况!$F$3*$E39*信号概况!$F$4*信号相关性!$C$4+2*$D39*信号概况!$F$3*$F39*信号概况!$F$5*信号相关性!$C$5+2*$D39*信号概况!$F$3*$G39*信号概况!$F$6*信号相关性!$C$6+2*$D39*信号概况!$F$3*$H39*信号概况!$F$7*信号相关性!$C$7+2*$D39*信号概况!$F$3*$I39*信号概况!$F$8*信号相关性!$C$8+2*$D39*信号概况!$F$3*$J39*信号概况!$F$9*信号相关性!$C$9+2*$E39*信号概况!$F$4*$F39*信号概况!$F$5*信号相关性!$D$5+2*$E39*信号概况!$F$4*$G39*信号概况!$F$6*信号相关性!$D$6+2*$E39*信号概况!$F$4*$H39*信号概况!$F$7*信号相关性!$D$7+2*$E39*信号概况!$F$4*$I39*信号概况!$F$8*信号相关性!$D$8+2*$E39*信号概况!$F$4*$J39*信号概况!$J$5*信号相关性!$D$9+2*$F39*信号概况!$F$5*$G39*信号概况!$F$6*信号相关性!$E$6+2*$F39*信号概况!$F$5*$H39*信号概况!$F$7*信号相关性!$E$7+2*$F39*信号概况!$F$5*$I39*信号概况!$F$8*信号相关性!$E$8+2*$F39*信号概况!$F$5*$J39*信号概况!$F$9*信号相关性!$E$9+2*$G39*信号概况!$F$6*$H39*信号概况!$F$7*信号相关性!$F$7+2*$G39*信号概况!$F$6*$I39*信号概况!$F$8*信号相关性!$F$8+2*$G39*信号概况!$F$6*$J39*信号概况!$F$9*信号相关性!$F$9+2*$H39*信号概况!$F$7*$I39*信号概况!$F$8*信号相关性!$G$8+2*$H39*信号概况!$F$7*$J39*信号概况!$F$9*信号相关性!$G$9+2*$I39*信号概况!$F$8*$J39*信号概况!$F$9*信号相关性!$H$9)</f>
        <v>195.384956576693</v>
      </c>
      <c r="L39" s="10">
        <f t="shared" si="6"/>
        <v>99.9011405073974</v>
      </c>
      <c r="M39" s="11">
        <f>SQRT(POWER($C39*信号概况!$C$2,2)+POWER($D39*信号概况!$C$3,2)+POWER($E39*信号概况!$C$4,2)+POWER($F39*信号概况!$C$5,2)+POWER($G39*信号概况!$C$6,2)+POWER($H39*信号概况!$C$7,2)+POWER($I39*信号概况!$C$8,2)+POWER($J39*信号概况!$C$9,2)+2*$C39*信号概况!$C$2*$D39*信号概况!$C$3*信号相关性!$B$3+2*$C39*信号概况!$C$2*$E39*信号概况!$C$4*信号相关性!$B$4+2*$C39*信号概况!$C$2*$F39*信号概况!$C$5*信号相关性!$B$5+2*$C39*信号概况!$C$2*$G39*信号概况!$C$6*信号相关性!$B$6+2*$C39*信号概况!$C$2*$H39*信号概况!$C$7*信号相关性!$B$7+2*$C39*信号概况!$C$2*$I39*信号概况!$C$8*信号相关性!$B$8+2*$C39*信号概况!$C$2*$J39*信号概况!$C$9*信号相关性!$B$9+2*$D39*信号概况!$C$3*$E39*信号概况!$C$4*信号相关性!$C$4+2*$D39*信号概况!$C$3*$F39*信号概况!$C$5*信号相关性!$C$5+2*$D39*信号概况!$C$3*$G39*信号概况!$C$6*信号相关性!$C$6+2*$D39*信号概况!$C$3*$H39*信号概况!$C$7*信号相关性!$C$7+2*$D39*信号概况!$C$3*$I39*信号概况!$C$8*信号相关性!$C$8+2*$D39*信号概况!$C$3*$J39*信号概况!$C$9*信号相关性!$C$9+2*$E39*信号概况!$C$4*$F39*信号概况!$C$5*信号相关性!$D$5+2*$E39*信号概况!$C$4*$G39*信号概况!$C$6*信号相关性!$D$6+2*$E39*信号概况!$C$4*$H39*信号概况!$C$7*信号相关性!$D$7+2*$E39*信号概况!$C$4*$I39*信号概况!$C$8*信号相关性!$D$8+2*$E39*信号概况!$C$4*$J39*信号概况!$J$5*信号相关性!$D$9+2*$F39*信号概况!$C$5*$G39*信号概况!$C$6*信号相关性!$E$6+2*$F39*信号概况!$C$5*$H39*信号概况!$C$7*信号相关性!$E$7+2*$F39*信号概况!$C$5*$I39*信号概况!$C$8*信号相关性!$E$8+2*$F39*信号概况!$C$5*$J39*信号概况!$C$9*信号相关性!$E$9+2*$G39*信号概况!$C$6*$H39*信号概况!$C$7*信号相关性!$F$7+2*$G39*信号概况!$C$6*$I39*信号概况!$C$8*信号相关性!$F$8+2*$G39*信号概况!$C$6*$J39*信号概况!$C$9*信号相关性!$F$9+2*$H39*信号概况!$C$7*$I39*信号概况!$C$8*信号相关性!$G$8+2*$H39*信号概况!$C$7*$J39*信号概况!$C$9*信号相关性!$G$9+2*$I39*信号概况!$C$8*$J39*信号概况!$C$9*信号相关性!$H$9)</f>
        <v>948.021402062211</v>
      </c>
      <c r="N39" s="12">
        <f t="shared" si="12"/>
        <v>0.0485687104715573</v>
      </c>
      <c r="O39" s="10">
        <f>$C39*信号概况!$J$2+$D39*信号概况!$J$3+$E39*信号概况!$J$4+$F39*信号概况!$J$5+$G39*信号概况!$J$6+$H39*信号概况!$J$7+$I39*信号概况!$J$8+$J39*信号概况!$J$9</f>
        <v>135.542279942118</v>
      </c>
      <c r="P39" s="12">
        <f t="shared" si="13"/>
        <v>0.00694405604856958</v>
      </c>
      <c r="Q39" s="7">
        <f t="shared" si="15"/>
        <v>3.32957240262284</v>
      </c>
    </row>
    <row r="40" spans="1:17">
      <c r="A40">
        <v>38</v>
      </c>
      <c r="B40">
        <v>19519.18</v>
      </c>
      <c r="C40" s="7">
        <f t="shared" si="9"/>
        <v>0</v>
      </c>
      <c r="D40" s="8">
        <f t="shared" si="10"/>
        <v>0.121212121212121</v>
      </c>
      <c r="E40">
        <f t="shared" si="11"/>
        <v>0</v>
      </c>
      <c r="F40">
        <f t="shared" si="1"/>
        <v>0.1</v>
      </c>
      <c r="G40">
        <f t="shared" si="2"/>
        <v>0</v>
      </c>
      <c r="H40">
        <f t="shared" si="3"/>
        <v>0</v>
      </c>
      <c r="I40">
        <f t="shared" si="14"/>
        <v>0</v>
      </c>
      <c r="J40">
        <f t="shared" si="5"/>
        <v>0</v>
      </c>
      <c r="K40">
        <f>SQRT(POWER($C40*信号概况!$F$2,2)+POWER($D40*信号概况!$F$3,2)+POWER($E40*信号概况!$F$4,2)+POWER($F40*信号概况!$F$5,2)+POWER($G40*信号概况!$F$6,2)+POWER($H40*信号概况!$F$7,2)+POWER($I40*信号概况!$F$8,2)+POWER($J40*信号概况!$F$9,2)+2*$C40*信号概况!$F$2*$D40*信号概况!$F$3*信号相关性!$B$3+2*$C40*信号概况!$F$2*$E40*信号概况!$F$4*信号相关性!$B$4+2*$C40*信号概况!$F$2*$F40*信号概况!$F$5*信号相关性!$B$5+2*$C40*信号概况!$F$2*$G40*信号概况!$F$6*信号相关性!$B$6+2*$C40*信号概况!$F$2*$H40*信号概况!$F$7*信号相关性!$B$7+2*$C40*信号概况!$F$2*$I40*信号概况!$F$8*信号相关性!$B$8+2*$C40*信号概况!$F$2*$J40*信号概况!$F$9*信号相关性!$B$9+2*$D40*信号概况!$F$3*$E40*信号概况!$F$4*信号相关性!$C$4+2*$D40*信号概况!$F$3*$F40*信号概况!$F$5*信号相关性!$C$5+2*$D40*信号概况!$F$3*$G40*信号概况!$F$6*信号相关性!$C$6+2*$D40*信号概况!$F$3*$H40*信号概况!$F$7*信号相关性!$C$7+2*$D40*信号概况!$F$3*$I40*信号概况!$F$8*信号相关性!$C$8+2*$D40*信号概况!$F$3*$J40*信号概况!$F$9*信号相关性!$C$9+2*$E40*信号概况!$F$4*$F40*信号概况!$F$5*信号相关性!$D$5+2*$E40*信号概况!$F$4*$G40*信号概况!$F$6*信号相关性!$D$6+2*$E40*信号概况!$F$4*$H40*信号概况!$F$7*信号相关性!$D$7+2*$E40*信号概况!$F$4*$I40*信号概况!$F$8*信号相关性!$D$8+2*$E40*信号概况!$F$4*$J40*信号概况!$J$5*信号相关性!$D$9+2*$F40*信号概况!$F$5*$G40*信号概况!$F$6*信号相关性!$E$6+2*$F40*信号概况!$F$5*$H40*信号概况!$F$7*信号相关性!$E$7+2*$F40*信号概况!$F$5*$I40*信号概况!$F$8*信号相关性!$E$8+2*$F40*信号概况!$F$5*$J40*信号概况!$F$9*信号相关性!$E$9+2*$G40*信号概况!$F$6*$H40*信号概况!$F$7*信号相关性!$F$7+2*$G40*信号概况!$F$6*$I40*信号概况!$F$8*信号相关性!$F$8+2*$G40*信号概况!$F$6*$J40*信号概况!$F$9*信号相关性!$F$9+2*$H40*信号概况!$F$7*$I40*信号概况!$F$8*信号相关性!$G$8+2*$H40*信号概况!$F$7*$J40*信号概况!$F$9*信号相关性!$G$9+2*$I40*信号概况!$F$8*$J40*信号概况!$F$9*信号相关性!$H$9)</f>
        <v>261.975134926858</v>
      </c>
      <c r="L40" s="10">
        <f t="shared" si="6"/>
        <v>74.5077581712084</v>
      </c>
      <c r="M40" s="11">
        <f>SQRT(POWER($C40*信号概况!$C$2,2)+POWER($D40*信号概况!$C$3,2)+POWER($E40*信号概况!$C$4,2)+POWER($F40*信号概况!$C$5,2)+POWER($G40*信号概况!$C$6,2)+POWER($H40*信号概况!$C$7,2)+POWER($I40*信号概况!$C$8,2)+POWER($J40*信号概况!$C$9,2)+2*$C40*信号概况!$C$2*$D40*信号概况!$C$3*信号相关性!$B$3+2*$C40*信号概况!$C$2*$E40*信号概况!$C$4*信号相关性!$B$4+2*$C40*信号概况!$C$2*$F40*信号概况!$C$5*信号相关性!$B$5+2*$C40*信号概况!$C$2*$G40*信号概况!$C$6*信号相关性!$B$6+2*$C40*信号概况!$C$2*$H40*信号概况!$C$7*信号相关性!$B$7+2*$C40*信号概况!$C$2*$I40*信号概况!$C$8*信号相关性!$B$8+2*$C40*信号概况!$C$2*$J40*信号概况!$C$9*信号相关性!$B$9+2*$D40*信号概况!$C$3*$E40*信号概况!$C$4*信号相关性!$C$4+2*$D40*信号概况!$C$3*$F40*信号概况!$C$5*信号相关性!$C$5+2*$D40*信号概况!$C$3*$G40*信号概况!$C$6*信号相关性!$C$6+2*$D40*信号概况!$C$3*$H40*信号概况!$C$7*信号相关性!$C$7+2*$D40*信号概况!$C$3*$I40*信号概况!$C$8*信号相关性!$C$8+2*$D40*信号概况!$C$3*$J40*信号概况!$C$9*信号相关性!$C$9+2*$E40*信号概况!$C$4*$F40*信号概况!$C$5*信号相关性!$D$5+2*$E40*信号概况!$C$4*$G40*信号概况!$C$6*信号相关性!$D$6+2*$E40*信号概况!$C$4*$H40*信号概况!$C$7*信号相关性!$D$7+2*$E40*信号概况!$C$4*$I40*信号概况!$C$8*信号相关性!$D$8+2*$E40*信号概况!$C$4*$J40*信号概况!$J$5*信号相关性!$D$9+2*$F40*信号概况!$C$5*$G40*信号概况!$C$6*信号相关性!$E$6+2*$F40*信号概况!$C$5*$H40*信号概况!$C$7*信号相关性!$E$7+2*$F40*信号概况!$C$5*$I40*信号概况!$C$8*信号相关性!$E$8+2*$F40*信号概况!$C$5*$J40*信号概况!$C$9*信号相关性!$E$9+2*$G40*信号概况!$C$6*$H40*信号概况!$C$7*信号相关性!$F$7+2*$G40*信号概况!$C$6*$I40*信号概况!$C$8*信号相关性!$F$8+2*$G40*信号概况!$C$6*$J40*信号概况!$C$9*信号相关性!$F$9+2*$H40*信号概况!$C$7*$I40*信号概况!$C$8*信号相关性!$G$8+2*$H40*信号概况!$C$7*$J40*信号概况!$C$9*信号相关性!$G$9+2*$I40*信号概况!$C$8*$J40*信号概况!$C$9*信号相关性!$H$9)</f>
        <v>1271.09430654657</v>
      </c>
      <c r="N40" s="12">
        <f t="shared" ref="N40:N64" si="16">M40/B40</f>
        <v>0.0651202717812209</v>
      </c>
      <c r="O40" s="10">
        <f>$C40*信号概况!$J$2+$D40*信号概况!$J$3+$E40*信号概况!$J$4+$F40*信号概况!$J$5+$G40*信号概况!$J$6+$H40*信号概况!$J$7+$I40*信号概况!$J$8+$J40*信号概况!$J$9</f>
        <v>160.07043062705</v>
      </c>
      <c r="P40" s="12">
        <f t="shared" ref="P40:P64" si="17">O40/B40</f>
        <v>0.00820067393338501</v>
      </c>
      <c r="Q40" s="7">
        <f t="shared" si="15"/>
        <v>3.60677805467457</v>
      </c>
    </row>
    <row r="41" spans="1:17">
      <c r="A41">
        <v>39</v>
      </c>
      <c r="B41">
        <v>19519.18</v>
      </c>
      <c r="C41" s="7">
        <f t="shared" si="9"/>
        <v>0</v>
      </c>
      <c r="D41" s="8">
        <f t="shared" si="10"/>
        <v>0.151515151515152</v>
      </c>
      <c r="E41">
        <f t="shared" si="11"/>
        <v>0</v>
      </c>
      <c r="F41">
        <f t="shared" si="1"/>
        <v>0.1</v>
      </c>
      <c r="G41">
        <f t="shared" si="2"/>
        <v>0</v>
      </c>
      <c r="H41">
        <f t="shared" si="3"/>
        <v>0</v>
      </c>
      <c r="I41">
        <f t="shared" si="14"/>
        <v>0</v>
      </c>
      <c r="J41">
        <f t="shared" si="5"/>
        <v>0</v>
      </c>
      <c r="K41">
        <f>SQRT(POWER($C41*信号概况!$F$2,2)+POWER($D41*信号概况!$F$3,2)+POWER($E41*信号概况!$F$4,2)+POWER($F41*信号概况!$F$5,2)+POWER($G41*信号概况!$F$6,2)+POWER($H41*信号概况!$F$7,2)+POWER($I41*信号概况!$F$8,2)+POWER($J41*信号概况!$F$9,2)+2*$C41*信号概况!$F$2*$D41*信号概况!$F$3*信号相关性!$B$3+2*$C41*信号概况!$F$2*$E41*信号概况!$F$4*信号相关性!$B$4+2*$C41*信号概况!$F$2*$F41*信号概况!$F$5*信号相关性!$B$5+2*$C41*信号概况!$F$2*$G41*信号概况!$F$6*信号相关性!$B$6+2*$C41*信号概况!$F$2*$H41*信号概况!$F$7*信号相关性!$B$7+2*$C41*信号概况!$F$2*$I41*信号概况!$F$8*信号相关性!$B$8+2*$C41*信号概况!$F$2*$J41*信号概况!$F$9*信号相关性!$B$9+2*$D41*信号概况!$F$3*$E41*信号概况!$F$4*信号相关性!$C$4+2*$D41*信号概况!$F$3*$F41*信号概况!$F$5*信号相关性!$C$5+2*$D41*信号概况!$F$3*$G41*信号概况!$F$6*信号相关性!$C$6+2*$D41*信号概况!$F$3*$H41*信号概况!$F$7*信号相关性!$C$7+2*$D41*信号概况!$F$3*$I41*信号概况!$F$8*信号相关性!$C$8+2*$D41*信号概况!$F$3*$J41*信号概况!$F$9*信号相关性!$C$9+2*$E41*信号概况!$F$4*$F41*信号概况!$F$5*信号相关性!$D$5+2*$E41*信号概况!$F$4*$G41*信号概况!$F$6*信号相关性!$D$6+2*$E41*信号概况!$F$4*$H41*信号概况!$F$7*信号相关性!$D$7+2*$E41*信号概况!$F$4*$I41*信号概况!$F$8*信号相关性!$D$8+2*$E41*信号概况!$F$4*$J41*信号概况!$J$5*信号相关性!$D$9+2*$F41*信号概况!$F$5*$G41*信号概况!$F$6*信号相关性!$E$6+2*$F41*信号概况!$F$5*$H41*信号概况!$F$7*信号相关性!$E$7+2*$F41*信号概况!$F$5*$I41*信号概况!$F$8*信号相关性!$E$8+2*$F41*信号概况!$F$5*$J41*信号概况!$F$9*信号相关性!$E$9+2*$G41*信号概况!$F$6*$H41*信号概况!$F$7*信号相关性!$F$7+2*$G41*信号概况!$F$6*$I41*信号概况!$F$8*信号相关性!$F$8+2*$G41*信号概况!$F$6*$J41*信号概况!$F$9*信号相关性!$F$9+2*$H41*信号概况!$F$7*$I41*信号概况!$F$8*信号相关性!$G$8+2*$H41*信号概况!$F$7*$J41*信号概况!$F$9*信号相关性!$G$9+2*$I41*信号概况!$F$8*$J41*信号概况!$F$9*信号相关性!$H$9)</f>
        <v>328.672222362873</v>
      </c>
      <c r="L41" s="10">
        <f t="shared" si="6"/>
        <v>59.3879819221525</v>
      </c>
      <c r="M41" s="11">
        <f>SQRT(POWER($C41*信号概况!$C$2,2)+POWER($D41*信号概况!$C$3,2)+POWER($E41*信号概况!$C$4,2)+POWER($F41*信号概况!$C$5,2)+POWER($G41*信号概况!$C$6,2)+POWER($H41*信号概况!$C$7,2)+POWER($I41*信号概况!$C$8,2)+POWER($J41*信号概况!$C$9,2)+2*$C41*信号概况!$C$2*$D41*信号概况!$C$3*信号相关性!$B$3+2*$C41*信号概况!$C$2*$E41*信号概况!$C$4*信号相关性!$B$4+2*$C41*信号概况!$C$2*$F41*信号概况!$C$5*信号相关性!$B$5+2*$C41*信号概况!$C$2*$G41*信号概况!$C$6*信号相关性!$B$6+2*$C41*信号概况!$C$2*$H41*信号概况!$C$7*信号相关性!$B$7+2*$C41*信号概况!$C$2*$I41*信号概况!$C$8*信号相关性!$B$8+2*$C41*信号概况!$C$2*$J41*信号概况!$C$9*信号相关性!$B$9+2*$D41*信号概况!$C$3*$E41*信号概况!$C$4*信号相关性!$C$4+2*$D41*信号概况!$C$3*$F41*信号概况!$C$5*信号相关性!$C$5+2*$D41*信号概况!$C$3*$G41*信号概况!$C$6*信号相关性!$C$6+2*$D41*信号概况!$C$3*$H41*信号概况!$C$7*信号相关性!$C$7+2*$D41*信号概况!$C$3*$I41*信号概况!$C$8*信号相关性!$C$8+2*$D41*信号概况!$C$3*$J41*信号概况!$C$9*信号相关性!$C$9+2*$E41*信号概况!$C$4*$F41*信号概况!$C$5*信号相关性!$D$5+2*$E41*信号概况!$C$4*$G41*信号概况!$C$6*信号相关性!$D$6+2*$E41*信号概况!$C$4*$H41*信号概况!$C$7*信号相关性!$D$7+2*$E41*信号概况!$C$4*$I41*信号概况!$C$8*信号相关性!$D$8+2*$E41*信号概况!$C$4*$J41*信号概况!$J$5*信号相关性!$D$9+2*$F41*信号概况!$C$5*$G41*信号概况!$C$6*信号相关性!$E$6+2*$F41*信号概况!$C$5*$H41*信号概况!$C$7*信号相关性!$E$7+2*$F41*信号概况!$C$5*$I41*信号概况!$C$8*信号相关性!$E$8+2*$F41*信号概况!$C$5*$J41*信号概况!$C$9*信号相关性!$E$9+2*$G41*信号概况!$C$6*$H41*信号概况!$C$7*信号相关性!$F$7+2*$G41*信号概况!$C$6*$I41*信号概况!$C$8*信号相关性!$F$8+2*$G41*信号概况!$C$6*$J41*信号概况!$C$9*信号相关性!$F$9+2*$H41*信号概况!$C$7*$I41*信号概况!$C$8*信号相关性!$G$8+2*$H41*信号概况!$C$7*$J41*信号概况!$C$9*信号相关性!$G$9+2*$I41*信号概况!$C$8*$J41*信号概况!$C$9*信号相关性!$H$9)</f>
        <v>1594.67900084137</v>
      </c>
      <c r="N41" s="12">
        <f t="shared" si="16"/>
        <v>0.0816980529326219</v>
      </c>
      <c r="O41" s="10">
        <f>$C41*信号概况!$J$2+$D41*信号概况!$J$3+$E41*信号概况!$J$4+$F41*信号概况!$J$5+$G41*信号概况!$J$6+$H41*信号概况!$J$7+$I41*信号概况!$J$8+$J41*信号概况!$J$9</f>
        <v>184.598581311981</v>
      </c>
      <c r="P41" s="12">
        <f t="shared" si="17"/>
        <v>0.00945729181820043</v>
      </c>
      <c r="Q41" s="7">
        <f t="shared" si="15"/>
        <v>3.77039461027407</v>
      </c>
    </row>
    <row r="42" spans="1:17">
      <c r="A42">
        <v>40</v>
      </c>
      <c r="B42">
        <v>19519.18</v>
      </c>
      <c r="C42" s="7">
        <f t="shared" si="9"/>
        <v>0</v>
      </c>
      <c r="D42" s="8">
        <f t="shared" si="10"/>
        <v>0.181818181818182</v>
      </c>
      <c r="E42">
        <f t="shared" si="11"/>
        <v>0</v>
      </c>
      <c r="F42">
        <f t="shared" si="1"/>
        <v>0.1</v>
      </c>
      <c r="G42">
        <f t="shared" si="2"/>
        <v>0</v>
      </c>
      <c r="H42">
        <f t="shared" si="3"/>
        <v>0</v>
      </c>
      <c r="I42">
        <f t="shared" si="14"/>
        <v>0</v>
      </c>
      <c r="J42">
        <f t="shared" si="5"/>
        <v>0</v>
      </c>
      <c r="K42">
        <f>SQRT(POWER($C42*信号概况!$F$2,2)+POWER($D42*信号概况!$F$3,2)+POWER($E42*信号概况!$F$4,2)+POWER($F42*信号概况!$F$5,2)+POWER($G42*信号概况!$F$6,2)+POWER($H42*信号概况!$F$7,2)+POWER($I42*信号概况!$F$8,2)+POWER($J42*信号概况!$F$9,2)+2*$C42*信号概况!$F$2*$D42*信号概况!$F$3*信号相关性!$B$3+2*$C42*信号概况!$F$2*$E42*信号概况!$F$4*信号相关性!$B$4+2*$C42*信号概况!$F$2*$F42*信号概况!$F$5*信号相关性!$B$5+2*$C42*信号概况!$F$2*$G42*信号概况!$F$6*信号相关性!$B$6+2*$C42*信号概况!$F$2*$H42*信号概况!$F$7*信号相关性!$B$7+2*$C42*信号概况!$F$2*$I42*信号概况!$F$8*信号相关性!$B$8+2*$C42*信号概况!$F$2*$J42*信号概况!$F$9*信号相关性!$B$9+2*$D42*信号概况!$F$3*$E42*信号概况!$F$4*信号相关性!$C$4+2*$D42*信号概况!$F$3*$F42*信号概况!$F$5*信号相关性!$C$5+2*$D42*信号概况!$F$3*$G42*信号概况!$F$6*信号相关性!$C$6+2*$D42*信号概况!$F$3*$H42*信号概况!$F$7*信号相关性!$C$7+2*$D42*信号概况!$F$3*$I42*信号概况!$F$8*信号相关性!$C$8+2*$D42*信号概况!$F$3*$J42*信号概况!$F$9*信号相关性!$C$9+2*$E42*信号概况!$F$4*$F42*信号概况!$F$5*信号相关性!$D$5+2*$E42*信号概况!$F$4*$G42*信号概况!$F$6*信号相关性!$D$6+2*$E42*信号概况!$F$4*$H42*信号概况!$F$7*信号相关性!$D$7+2*$E42*信号概况!$F$4*$I42*信号概况!$F$8*信号相关性!$D$8+2*$E42*信号概况!$F$4*$J42*信号概况!$J$5*信号相关性!$D$9+2*$F42*信号概况!$F$5*$G42*信号概况!$F$6*信号相关性!$E$6+2*$F42*信号概况!$F$5*$H42*信号概况!$F$7*信号相关性!$E$7+2*$F42*信号概况!$F$5*$I42*信号概况!$F$8*信号相关性!$E$8+2*$F42*信号概况!$F$5*$J42*信号概况!$F$9*信号相关性!$E$9+2*$G42*信号概况!$F$6*$H42*信号概况!$F$7*信号相关性!$F$7+2*$G42*信号概况!$F$6*$I42*信号概况!$F$8*信号相关性!$F$8+2*$G42*信号概况!$F$6*$J42*信号概况!$F$9*信号相关性!$F$9+2*$H42*信号概况!$F$7*$I42*信号概况!$F$8*信号相关性!$G$8+2*$H42*信号概况!$F$7*$J42*信号概况!$F$9*信号相关性!$G$9+2*$I42*信号概况!$F$8*$J42*信号概况!$F$9*信号相关性!$H$9)</f>
        <v>395.422124514411</v>
      </c>
      <c r="L42" s="10">
        <f t="shared" si="6"/>
        <v>49.3628929437625</v>
      </c>
      <c r="M42" s="11">
        <f>SQRT(POWER($C42*信号概况!$C$2,2)+POWER($D42*信号概况!$C$3,2)+POWER($E42*信号概况!$C$4,2)+POWER($F42*信号概况!$C$5,2)+POWER($G42*信号概况!$C$6,2)+POWER($H42*信号概况!$C$7,2)+POWER($I42*信号概况!$C$8,2)+POWER($J42*信号概况!$C$9,2)+2*$C42*信号概况!$C$2*$D42*信号概况!$C$3*信号相关性!$B$3+2*$C42*信号概况!$C$2*$E42*信号概况!$C$4*信号相关性!$B$4+2*$C42*信号概况!$C$2*$F42*信号概况!$C$5*信号相关性!$B$5+2*$C42*信号概况!$C$2*$G42*信号概况!$C$6*信号相关性!$B$6+2*$C42*信号概况!$C$2*$H42*信号概况!$C$7*信号相关性!$B$7+2*$C42*信号概况!$C$2*$I42*信号概况!$C$8*信号相关性!$B$8+2*$C42*信号概况!$C$2*$J42*信号概况!$C$9*信号相关性!$B$9+2*$D42*信号概况!$C$3*$E42*信号概况!$C$4*信号相关性!$C$4+2*$D42*信号概况!$C$3*$F42*信号概况!$C$5*信号相关性!$C$5+2*$D42*信号概况!$C$3*$G42*信号概况!$C$6*信号相关性!$C$6+2*$D42*信号概况!$C$3*$H42*信号概况!$C$7*信号相关性!$C$7+2*$D42*信号概况!$C$3*$I42*信号概况!$C$8*信号相关性!$C$8+2*$D42*信号概况!$C$3*$J42*信号概况!$C$9*信号相关性!$C$9+2*$E42*信号概况!$C$4*$F42*信号概况!$C$5*信号相关性!$D$5+2*$E42*信号概况!$C$4*$G42*信号概况!$C$6*信号相关性!$D$6+2*$E42*信号概况!$C$4*$H42*信号概况!$C$7*信号相关性!$D$7+2*$E42*信号概况!$C$4*$I42*信号概况!$C$8*信号相关性!$D$8+2*$E42*信号概况!$C$4*$J42*信号概况!$J$5*信号相关性!$D$9+2*$F42*信号概况!$C$5*$G42*信号概况!$C$6*信号相关性!$E$6+2*$F42*信号概况!$C$5*$H42*信号概况!$C$7*信号相关性!$E$7+2*$F42*信号概况!$C$5*$I42*信号概况!$C$8*信号相关性!$E$8+2*$F42*信号概况!$C$5*$J42*信号概况!$C$9*信号相关性!$E$9+2*$G42*信号概况!$C$6*$H42*信号概况!$C$7*信号相关性!$F$7+2*$G42*信号概况!$C$6*$I42*信号概况!$C$8*信号相关性!$F$8+2*$G42*信号概况!$C$6*$J42*信号概况!$C$9*信号相关性!$F$9+2*$H42*信号概况!$C$7*$I42*信号概况!$C$8*信号相关性!$G$8+2*$H42*信号概况!$C$7*$J42*信号概况!$C$9*信号相关性!$G$9+2*$I42*信号概况!$C$8*$J42*信号概况!$C$9*信号相关性!$H$9)</f>
        <v>1918.51654085546</v>
      </c>
      <c r="N42" s="12">
        <f t="shared" si="16"/>
        <v>0.0982887877900332</v>
      </c>
      <c r="O42" s="10">
        <f>$C42*信号概况!$J$2+$D42*信号概况!$J$3+$E42*信号概况!$J$4+$F42*信号概况!$J$5+$G42*信号概况!$J$6+$H42*信号概况!$J$7+$I42*信号概况!$J$8+$J42*信号概况!$J$9</f>
        <v>209.126731996913</v>
      </c>
      <c r="P42" s="12">
        <f t="shared" si="17"/>
        <v>0.0107139097030159</v>
      </c>
      <c r="Q42" s="7">
        <f t="shared" si="15"/>
        <v>3.87829028496119</v>
      </c>
    </row>
    <row r="43" spans="1:17">
      <c r="A43">
        <v>41</v>
      </c>
      <c r="B43">
        <v>19519.18</v>
      </c>
      <c r="C43" s="7">
        <f t="shared" si="9"/>
        <v>0</v>
      </c>
      <c r="D43" s="8">
        <f t="shared" si="10"/>
        <v>0.212121212121212</v>
      </c>
      <c r="E43">
        <f t="shared" si="11"/>
        <v>0</v>
      </c>
      <c r="F43">
        <f t="shared" si="1"/>
        <v>0.1</v>
      </c>
      <c r="G43">
        <f t="shared" si="2"/>
        <v>0</v>
      </c>
      <c r="H43">
        <f t="shared" si="3"/>
        <v>0</v>
      </c>
      <c r="I43">
        <f t="shared" si="14"/>
        <v>0</v>
      </c>
      <c r="J43">
        <f t="shared" si="5"/>
        <v>0</v>
      </c>
      <c r="K43">
        <f>SQRT(POWER($C43*信号概况!$F$2,2)+POWER($D43*信号概况!$F$3,2)+POWER($E43*信号概况!$F$4,2)+POWER($F43*信号概况!$F$5,2)+POWER($G43*信号概况!$F$6,2)+POWER($H43*信号概况!$F$7,2)+POWER($I43*信号概况!$F$8,2)+POWER($J43*信号概况!$F$9,2)+2*$C43*信号概况!$F$2*$D43*信号概况!$F$3*信号相关性!$B$3+2*$C43*信号概况!$F$2*$E43*信号概况!$F$4*信号相关性!$B$4+2*$C43*信号概况!$F$2*$F43*信号概况!$F$5*信号相关性!$B$5+2*$C43*信号概况!$F$2*$G43*信号概况!$F$6*信号相关性!$B$6+2*$C43*信号概况!$F$2*$H43*信号概况!$F$7*信号相关性!$B$7+2*$C43*信号概况!$F$2*$I43*信号概况!$F$8*信号相关性!$B$8+2*$C43*信号概况!$F$2*$J43*信号概况!$F$9*信号相关性!$B$9+2*$D43*信号概况!$F$3*$E43*信号概况!$F$4*信号相关性!$C$4+2*$D43*信号概况!$F$3*$F43*信号概况!$F$5*信号相关性!$C$5+2*$D43*信号概况!$F$3*$G43*信号概况!$F$6*信号相关性!$C$6+2*$D43*信号概况!$F$3*$H43*信号概况!$F$7*信号相关性!$C$7+2*$D43*信号概况!$F$3*$I43*信号概况!$F$8*信号相关性!$C$8+2*$D43*信号概况!$F$3*$J43*信号概况!$F$9*信号相关性!$C$9+2*$E43*信号概况!$F$4*$F43*信号概况!$F$5*信号相关性!$D$5+2*$E43*信号概况!$F$4*$G43*信号概况!$F$6*信号相关性!$D$6+2*$E43*信号概况!$F$4*$H43*信号概况!$F$7*信号相关性!$D$7+2*$E43*信号概况!$F$4*$I43*信号概况!$F$8*信号相关性!$D$8+2*$E43*信号概况!$F$4*$J43*信号概况!$J$5*信号相关性!$D$9+2*$F43*信号概况!$F$5*$G43*信号概况!$F$6*信号相关性!$E$6+2*$F43*信号概况!$F$5*$H43*信号概况!$F$7*信号相关性!$E$7+2*$F43*信号概况!$F$5*$I43*信号概况!$F$8*信号相关性!$E$8+2*$F43*信号概况!$F$5*$J43*信号概况!$F$9*信号相关性!$E$9+2*$G43*信号概况!$F$6*$H43*信号概况!$F$7*信号相关性!$F$7+2*$G43*信号概况!$F$6*$I43*信号概况!$F$8*信号相关性!$F$8+2*$G43*信号概况!$F$6*$J43*信号概况!$F$9*信号相关性!$F$9+2*$H43*信号概况!$F$7*$I43*信号概况!$F$8*信号相关性!$G$8+2*$H43*信号概况!$F$7*$J43*信号概况!$F$9*信号相关性!$G$9+2*$I43*信号概况!$F$8*$J43*信号概况!$F$9*信号相关性!$H$9)</f>
        <v>462.201959891525</v>
      </c>
      <c r="L43" s="10">
        <f t="shared" si="6"/>
        <v>42.2308464563435</v>
      </c>
      <c r="M43" s="11">
        <f>SQRT(POWER($C43*信号概况!$C$2,2)+POWER($D43*信号概况!$C$3,2)+POWER($E43*信号概况!$C$4,2)+POWER($F43*信号概况!$C$5,2)+POWER($G43*信号概况!$C$6,2)+POWER($H43*信号概况!$C$7,2)+POWER($I43*信号概况!$C$8,2)+POWER($J43*信号概况!$C$9,2)+2*$C43*信号概况!$C$2*$D43*信号概况!$C$3*信号相关性!$B$3+2*$C43*信号概况!$C$2*$E43*信号概况!$C$4*信号相关性!$B$4+2*$C43*信号概况!$C$2*$F43*信号概况!$C$5*信号相关性!$B$5+2*$C43*信号概况!$C$2*$G43*信号概况!$C$6*信号相关性!$B$6+2*$C43*信号概况!$C$2*$H43*信号概况!$C$7*信号相关性!$B$7+2*$C43*信号概况!$C$2*$I43*信号概况!$C$8*信号相关性!$B$8+2*$C43*信号概况!$C$2*$J43*信号概况!$C$9*信号相关性!$B$9+2*$D43*信号概况!$C$3*$E43*信号概况!$C$4*信号相关性!$C$4+2*$D43*信号概况!$C$3*$F43*信号概况!$C$5*信号相关性!$C$5+2*$D43*信号概况!$C$3*$G43*信号概况!$C$6*信号相关性!$C$6+2*$D43*信号概况!$C$3*$H43*信号概况!$C$7*信号相关性!$C$7+2*$D43*信号概况!$C$3*$I43*信号概况!$C$8*信号相关性!$C$8+2*$D43*信号概况!$C$3*$J43*信号概况!$C$9*信号相关性!$C$9+2*$E43*信号概况!$C$4*$F43*信号概况!$C$5*信号相关性!$D$5+2*$E43*信号概况!$C$4*$G43*信号概况!$C$6*信号相关性!$D$6+2*$E43*信号概况!$C$4*$H43*信号概况!$C$7*信号相关性!$D$7+2*$E43*信号概况!$C$4*$I43*信号概况!$C$8*信号相关性!$D$8+2*$E43*信号概况!$C$4*$J43*信号概况!$J$5*信号相关性!$D$9+2*$F43*信号概况!$C$5*$G43*信号概况!$C$6*信号相关性!$E$6+2*$F43*信号概况!$C$5*$H43*信号概况!$C$7*信号相关性!$E$7+2*$F43*信号概况!$C$5*$I43*信号概况!$C$8*信号相关性!$E$8+2*$F43*信号概况!$C$5*$J43*信号概况!$C$9*信号相关性!$E$9+2*$G43*信号概况!$C$6*$H43*信号概况!$C$7*信号相关性!$F$7+2*$G43*信号概况!$C$6*$I43*信号概况!$C$8*信号相关性!$F$8+2*$G43*信号概况!$C$6*$J43*信号概况!$C$9*信号相关性!$F$9+2*$H43*信号概况!$C$7*$I43*信号概况!$C$8*信号相关性!$G$8+2*$H43*信号概况!$C$7*$J43*信号概况!$C$9*信号相关性!$G$9+2*$I43*信号概况!$C$8*$J43*信号概况!$C$9*信号相关性!$H$9)</f>
        <v>2242.49738942318</v>
      </c>
      <c r="N43" s="12">
        <f t="shared" si="16"/>
        <v>0.114886864582589</v>
      </c>
      <c r="O43" s="10">
        <f>$C43*信号概况!$J$2+$D43*信号概况!$J$3+$E43*信号概况!$J$4+$F43*信号概况!$J$5+$G43*信号概况!$J$6+$H43*信号概况!$J$7+$I43*信号概况!$J$8+$J43*信号概况!$J$9</f>
        <v>233.654882681844</v>
      </c>
      <c r="P43" s="12">
        <f t="shared" si="17"/>
        <v>0.0119705275878313</v>
      </c>
      <c r="Q43" s="7">
        <f t="shared" si="15"/>
        <v>3.95476382794034</v>
      </c>
    </row>
    <row r="44" spans="1:17">
      <c r="A44">
        <v>42</v>
      </c>
      <c r="B44">
        <v>19519.18</v>
      </c>
      <c r="C44" s="7">
        <f t="shared" si="9"/>
        <v>0</v>
      </c>
      <c r="D44" s="8">
        <f t="shared" si="10"/>
        <v>0.242424242424242</v>
      </c>
      <c r="E44">
        <f t="shared" si="11"/>
        <v>0</v>
      </c>
      <c r="F44">
        <f t="shared" si="1"/>
        <v>0.1</v>
      </c>
      <c r="G44">
        <f t="shared" si="2"/>
        <v>0</v>
      </c>
      <c r="H44">
        <f t="shared" si="3"/>
        <v>0</v>
      </c>
      <c r="I44">
        <f t="shared" si="14"/>
        <v>0</v>
      </c>
      <c r="J44">
        <f t="shared" si="5"/>
        <v>0</v>
      </c>
      <c r="K44">
        <f>SQRT(POWER($C44*信号概况!$F$2,2)+POWER($D44*信号概况!$F$3,2)+POWER($E44*信号概况!$F$4,2)+POWER($F44*信号概况!$F$5,2)+POWER($G44*信号概况!$F$6,2)+POWER($H44*信号概况!$F$7,2)+POWER($I44*信号概况!$F$8,2)+POWER($J44*信号概况!$F$9,2)+2*$C44*信号概况!$F$2*$D44*信号概况!$F$3*信号相关性!$B$3+2*$C44*信号概况!$F$2*$E44*信号概况!$F$4*信号相关性!$B$4+2*$C44*信号概况!$F$2*$F44*信号概况!$F$5*信号相关性!$B$5+2*$C44*信号概况!$F$2*$G44*信号概况!$F$6*信号相关性!$B$6+2*$C44*信号概况!$F$2*$H44*信号概况!$F$7*信号相关性!$B$7+2*$C44*信号概况!$F$2*$I44*信号概况!$F$8*信号相关性!$B$8+2*$C44*信号概况!$F$2*$J44*信号概况!$F$9*信号相关性!$B$9+2*$D44*信号概况!$F$3*$E44*信号概况!$F$4*信号相关性!$C$4+2*$D44*信号概况!$F$3*$F44*信号概况!$F$5*信号相关性!$C$5+2*$D44*信号概况!$F$3*$G44*信号概况!$F$6*信号相关性!$C$6+2*$D44*信号概况!$F$3*$H44*信号概况!$F$7*信号相关性!$C$7+2*$D44*信号概况!$F$3*$I44*信号概况!$F$8*信号相关性!$C$8+2*$D44*信号概况!$F$3*$J44*信号概况!$F$9*信号相关性!$C$9+2*$E44*信号概况!$F$4*$F44*信号概况!$F$5*信号相关性!$D$5+2*$E44*信号概况!$F$4*$G44*信号概况!$F$6*信号相关性!$D$6+2*$E44*信号概况!$F$4*$H44*信号概况!$F$7*信号相关性!$D$7+2*$E44*信号概况!$F$4*$I44*信号概况!$F$8*信号相关性!$D$8+2*$E44*信号概况!$F$4*$J44*信号概况!$J$5*信号相关性!$D$9+2*$F44*信号概况!$F$5*$G44*信号概况!$F$6*信号相关性!$E$6+2*$F44*信号概况!$F$5*$H44*信号概况!$F$7*信号相关性!$E$7+2*$F44*信号概况!$F$5*$I44*信号概况!$F$8*信号相关性!$E$8+2*$F44*信号概况!$F$5*$J44*信号概况!$F$9*信号相关性!$E$9+2*$G44*信号概况!$F$6*$H44*信号概况!$F$7*信号相关性!$F$7+2*$G44*信号概况!$F$6*$I44*信号概况!$F$8*信号相关性!$F$8+2*$G44*信号概况!$F$6*$J44*信号概况!$F$9*信号相关性!$F$9+2*$H44*信号概况!$F$7*$I44*信号概况!$F$8*信号相关性!$G$8+2*$H44*信号概况!$F$7*$J44*信号概况!$F$9*信号相关性!$G$9+2*$I44*信号概况!$F$8*$J44*信号概况!$F$9*信号相关性!$H$9)</f>
        <v>529.000392503804</v>
      </c>
      <c r="L44" s="10">
        <f t="shared" si="6"/>
        <v>36.8982334920662</v>
      </c>
      <c r="M44" s="11">
        <f>SQRT(POWER($C44*信号概况!$C$2,2)+POWER($D44*信号概况!$C$3,2)+POWER($E44*信号概况!$C$4,2)+POWER($F44*信号概况!$C$5,2)+POWER($G44*信号概况!$C$6,2)+POWER($H44*信号概况!$C$7,2)+POWER($I44*信号概况!$C$8,2)+POWER($J44*信号概况!$C$9,2)+2*$C44*信号概况!$C$2*$D44*信号概况!$C$3*信号相关性!$B$3+2*$C44*信号概况!$C$2*$E44*信号概况!$C$4*信号相关性!$B$4+2*$C44*信号概况!$C$2*$F44*信号概况!$C$5*信号相关性!$B$5+2*$C44*信号概况!$C$2*$G44*信号概况!$C$6*信号相关性!$B$6+2*$C44*信号概况!$C$2*$H44*信号概况!$C$7*信号相关性!$B$7+2*$C44*信号概况!$C$2*$I44*信号概况!$C$8*信号相关性!$B$8+2*$C44*信号概况!$C$2*$J44*信号概况!$C$9*信号相关性!$B$9+2*$D44*信号概况!$C$3*$E44*信号概况!$C$4*信号相关性!$C$4+2*$D44*信号概况!$C$3*$F44*信号概况!$C$5*信号相关性!$C$5+2*$D44*信号概况!$C$3*$G44*信号概况!$C$6*信号相关性!$C$6+2*$D44*信号概况!$C$3*$H44*信号概况!$C$7*信号相关性!$C$7+2*$D44*信号概况!$C$3*$I44*信号概况!$C$8*信号相关性!$C$8+2*$D44*信号概况!$C$3*$J44*信号概况!$C$9*信号相关性!$C$9+2*$E44*信号概况!$C$4*$F44*信号概况!$C$5*信号相关性!$D$5+2*$E44*信号概况!$C$4*$G44*信号概况!$C$6*信号相关性!$D$6+2*$E44*信号概况!$C$4*$H44*信号概况!$C$7*信号相关性!$D$7+2*$E44*信号概况!$C$4*$I44*信号概况!$C$8*信号相关性!$D$8+2*$E44*信号概况!$C$4*$J44*信号概况!$J$5*信号相关性!$D$9+2*$F44*信号概况!$C$5*$G44*信号概况!$C$6*信号相关性!$E$6+2*$F44*信号概况!$C$5*$H44*信号概况!$C$7*信号相关性!$E$7+2*$F44*信号概况!$C$5*$I44*信号概况!$C$8*信号相关性!$E$8+2*$F44*信号概况!$C$5*$J44*信号概况!$C$9*信号相关性!$E$9+2*$G44*信号概况!$C$6*$H44*信号概况!$C$7*信号相关性!$F$7+2*$G44*信号概况!$C$6*$I44*信号概况!$C$8*信号相关性!$F$8+2*$G44*信号概况!$C$6*$J44*信号概况!$C$9*信号相关性!$F$9+2*$H44*信号概况!$C$7*$I44*信号概况!$C$8*信号相关性!$G$8+2*$H44*信号概况!$C$7*$J44*信号概况!$C$9*信号相关性!$G$9+2*$I44*信号概况!$C$8*$J44*信号概况!$C$9*信号相关性!$H$9)</f>
        <v>2566.56727708934</v>
      </c>
      <c r="N44" s="12">
        <f t="shared" si="16"/>
        <v>0.131489502995994</v>
      </c>
      <c r="O44" s="10">
        <f>$C44*信号概况!$J$2+$D44*信号概况!$J$3+$E44*信号概况!$J$4+$F44*信号概况!$J$5+$G44*信号概况!$J$6+$H44*信号概况!$J$7+$I44*信号概况!$J$8+$J44*信号概况!$J$9</f>
        <v>258.183033366776</v>
      </c>
      <c r="P44" s="12">
        <f t="shared" si="17"/>
        <v>0.0132271454726467</v>
      </c>
      <c r="Q44" s="7">
        <f t="shared" si="15"/>
        <v>4.01178795039562</v>
      </c>
    </row>
    <row r="45" spans="1:17">
      <c r="A45">
        <v>43</v>
      </c>
      <c r="B45">
        <v>19519.18</v>
      </c>
      <c r="C45" s="7">
        <f t="shared" si="9"/>
        <v>0</v>
      </c>
      <c r="D45" s="8">
        <f t="shared" si="10"/>
        <v>0.272727272727273</v>
      </c>
      <c r="E45">
        <f t="shared" si="11"/>
        <v>0</v>
      </c>
      <c r="F45">
        <f t="shared" si="1"/>
        <v>0.1</v>
      </c>
      <c r="G45">
        <f t="shared" si="2"/>
        <v>0</v>
      </c>
      <c r="H45">
        <f t="shared" si="3"/>
        <v>0</v>
      </c>
      <c r="I45">
        <f t="shared" si="14"/>
        <v>0</v>
      </c>
      <c r="J45">
        <f t="shared" si="5"/>
        <v>0</v>
      </c>
      <c r="K45">
        <f>SQRT(POWER($C45*信号概况!$F$2,2)+POWER($D45*信号概况!$F$3,2)+POWER($E45*信号概况!$F$4,2)+POWER($F45*信号概况!$F$5,2)+POWER($G45*信号概况!$F$6,2)+POWER($H45*信号概况!$F$7,2)+POWER($I45*信号概况!$F$8,2)+POWER($J45*信号概况!$F$9,2)+2*$C45*信号概况!$F$2*$D45*信号概况!$F$3*信号相关性!$B$3+2*$C45*信号概况!$F$2*$E45*信号概况!$F$4*信号相关性!$B$4+2*$C45*信号概况!$F$2*$F45*信号概况!$F$5*信号相关性!$B$5+2*$C45*信号概况!$F$2*$G45*信号概况!$F$6*信号相关性!$B$6+2*$C45*信号概况!$F$2*$H45*信号概况!$F$7*信号相关性!$B$7+2*$C45*信号概况!$F$2*$I45*信号概况!$F$8*信号相关性!$B$8+2*$C45*信号概况!$F$2*$J45*信号概况!$F$9*信号相关性!$B$9+2*$D45*信号概况!$F$3*$E45*信号概况!$F$4*信号相关性!$C$4+2*$D45*信号概况!$F$3*$F45*信号概况!$F$5*信号相关性!$C$5+2*$D45*信号概况!$F$3*$G45*信号概况!$F$6*信号相关性!$C$6+2*$D45*信号概况!$F$3*$H45*信号概况!$F$7*信号相关性!$C$7+2*$D45*信号概况!$F$3*$I45*信号概况!$F$8*信号相关性!$C$8+2*$D45*信号概况!$F$3*$J45*信号概况!$F$9*信号相关性!$C$9+2*$E45*信号概况!$F$4*$F45*信号概况!$F$5*信号相关性!$D$5+2*$E45*信号概况!$F$4*$G45*信号概况!$F$6*信号相关性!$D$6+2*$E45*信号概况!$F$4*$H45*信号概况!$F$7*信号相关性!$D$7+2*$E45*信号概况!$F$4*$I45*信号概况!$F$8*信号相关性!$D$8+2*$E45*信号概况!$F$4*$J45*信号概况!$J$5*信号相关性!$D$9+2*$F45*信号概况!$F$5*$G45*信号概况!$F$6*信号相关性!$E$6+2*$F45*信号概况!$F$5*$H45*信号概况!$F$7*信号相关性!$E$7+2*$F45*信号概况!$F$5*$I45*信号概况!$F$8*信号相关性!$E$8+2*$F45*信号概况!$F$5*$J45*信号概况!$F$9*信号相关性!$E$9+2*$G45*信号概况!$F$6*$H45*信号概况!$F$7*信号相关性!$F$7+2*$G45*信号概况!$F$6*$I45*信号概况!$F$8*信号相关性!$F$8+2*$G45*信号概况!$F$6*$J45*信号概况!$F$9*信号相关性!$F$9+2*$H45*信号概况!$F$7*$I45*信号概况!$F$8*信号相关性!$G$8+2*$H45*信号概况!$F$7*$J45*信号概况!$F$9*信号相关性!$G$9+2*$I45*信号概况!$F$8*$J45*信号概况!$F$9*信号相关性!$H$9)</f>
        <v>595.811167384706</v>
      </c>
      <c r="L45" s="10">
        <f t="shared" si="6"/>
        <v>32.76068168658</v>
      </c>
      <c r="M45" s="11">
        <f>SQRT(POWER($C45*信号概况!$C$2,2)+POWER($D45*信号概况!$C$3,2)+POWER($E45*信号概况!$C$4,2)+POWER($F45*信号概况!$C$5,2)+POWER($G45*信号概况!$C$6,2)+POWER($H45*信号概况!$C$7,2)+POWER($I45*信号概况!$C$8,2)+POWER($J45*信号概况!$C$9,2)+2*$C45*信号概况!$C$2*$D45*信号概况!$C$3*信号相关性!$B$3+2*$C45*信号概况!$C$2*$E45*信号概况!$C$4*信号相关性!$B$4+2*$C45*信号概况!$C$2*$F45*信号概况!$C$5*信号相关性!$B$5+2*$C45*信号概况!$C$2*$G45*信号概况!$C$6*信号相关性!$B$6+2*$C45*信号概况!$C$2*$H45*信号概况!$C$7*信号相关性!$B$7+2*$C45*信号概况!$C$2*$I45*信号概况!$C$8*信号相关性!$B$8+2*$C45*信号概况!$C$2*$J45*信号概况!$C$9*信号相关性!$B$9+2*$D45*信号概况!$C$3*$E45*信号概况!$C$4*信号相关性!$C$4+2*$D45*信号概况!$C$3*$F45*信号概况!$C$5*信号相关性!$C$5+2*$D45*信号概况!$C$3*$G45*信号概况!$C$6*信号相关性!$C$6+2*$D45*信号概况!$C$3*$H45*信号概况!$C$7*信号相关性!$C$7+2*$D45*信号概况!$C$3*$I45*信号概况!$C$8*信号相关性!$C$8+2*$D45*信号概况!$C$3*$J45*信号概况!$C$9*信号相关性!$C$9+2*$E45*信号概况!$C$4*$F45*信号概况!$C$5*信号相关性!$D$5+2*$E45*信号概况!$C$4*$G45*信号概况!$C$6*信号相关性!$D$6+2*$E45*信号概况!$C$4*$H45*信号概况!$C$7*信号相关性!$D$7+2*$E45*信号概况!$C$4*$I45*信号概况!$C$8*信号相关性!$D$8+2*$E45*信号概况!$C$4*$J45*信号概况!$J$5*信号相关性!$D$9+2*$F45*信号概况!$C$5*$G45*信号概况!$C$6*信号相关性!$E$6+2*$F45*信号概况!$C$5*$H45*信号概况!$C$7*信号相关性!$E$7+2*$F45*信号概况!$C$5*$I45*信号概况!$C$8*信号相关性!$E$8+2*$F45*信号概况!$C$5*$J45*信号概况!$C$9*信号相关性!$E$9+2*$G45*信号概况!$C$6*$H45*信号概况!$C$7*信号相关性!$F$7+2*$G45*信号概况!$C$6*$I45*信号概况!$C$8*信号相关性!$F$8+2*$G45*信号概况!$C$6*$J45*信号概况!$C$9*信号相关性!$F$9+2*$H45*信号概况!$C$7*$I45*信号概况!$C$8*信号相关性!$G$8+2*$H45*信号概况!$C$7*$J45*信号概况!$C$9*信号相关性!$G$9+2*$I45*信号概况!$C$8*$J45*信号概况!$C$9*信号相关性!$H$9)</f>
        <v>2890.69625804995</v>
      </c>
      <c r="N45" s="12">
        <f t="shared" si="16"/>
        <v>0.148095168856988</v>
      </c>
      <c r="O45" s="10">
        <f>$C45*信号概况!$J$2+$D45*信号概况!$J$3+$E45*信号概况!$J$4+$F45*信号概况!$J$5+$G45*信号概况!$J$6+$H45*信号概况!$J$7+$I45*信号概况!$J$8+$J45*信号概况!$J$9</f>
        <v>282.711184051708</v>
      </c>
      <c r="P45" s="12">
        <f t="shared" si="17"/>
        <v>0.0144837633574621</v>
      </c>
      <c r="Q45" s="7">
        <f t="shared" si="15"/>
        <v>4.05594144740182</v>
      </c>
    </row>
    <row r="46" spans="1:17">
      <c r="A46">
        <v>44</v>
      </c>
      <c r="B46">
        <v>19519.18</v>
      </c>
      <c r="C46" s="7">
        <f t="shared" si="9"/>
        <v>0</v>
      </c>
      <c r="D46" s="8">
        <f t="shared" si="10"/>
        <v>0.303030303030303</v>
      </c>
      <c r="E46">
        <f t="shared" si="11"/>
        <v>0</v>
      </c>
      <c r="F46">
        <f t="shared" si="1"/>
        <v>0.1</v>
      </c>
      <c r="G46">
        <f t="shared" si="2"/>
        <v>0</v>
      </c>
      <c r="H46">
        <f t="shared" si="3"/>
        <v>0</v>
      </c>
      <c r="I46">
        <f t="shared" si="14"/>
        <v>0</v>
      </c>
      <c r="J46">
        <f t="shared" si="5"/>
        <v>0</v>
      </c>
      <c r="K46">
        <f>SQRT(POWER($C46*信号概况!$F$2,2)+POWER($D46*信号概况!$F$3,2)+POWER($E46*信号概况!$F$4,2)+POWER($F46*信号概况!$F$5,2)+POWER($G46*信号概况!$F$6,2)+POWER($H46*信号概况!$F$7,2)+POWER($I46*信号概况!$F$8,2)+POWER($J46*信号概况!$F$9,2)+2*$C46*信号概况!$F$2*$D46*信号概况!$F$3*信号相关性!$B$3+2*$C46*信号概况!$F$2*$E46*信号概况!$F$4*信号相关性!$B$4+2*$C46*信号概况!$F$2*$F46*信号概况!$F$5*信号相关性!$B$5+2*$C46*信号概况!$F$2*$G46*信号概况!$F$6*信号相关性!$B$6+2*$C46*信号概况!$F$2*$H46*信号概况!$F$7*信号相关性!$B$7+2*$C46*信号概况!$F$2*$I46*信号概况!$F$8*信号相关性!$B$8+2*$C46*信号概况!$F$2*$J46*信号概况!$F$9*信号相关性!$B$9+2*$D46*信号概况!$F$3*$E46*信号概况!$F$4*信号相关性!$C$4+2*$D46*信号概况!$F$3*$F46*信号概况!$F$5*信号相关性!$C$5+2*$D46*信号概况!$F$3*$G46*信号概况!$F$6*信号相关性!$C$6+2*$D46*信号概况!$F$3*$H46*信号概况!$F$7*信号相关性!$C$7+2*$D46*信号概况!$F$3*$I46*信号概况!$F$8*信号相关性!$C$8+2*$D46*信号概况!$F$3*$J46*信号概况!$F$9*信号相关性!$C$9+2*$E46*信号概况!$F$4*$F46*信号概况!$F$5*信号相关性!$D$5+2*$E46*信号概况!$F$4*$G46*信号概况!$F$6*信号相关性!$D$6+2*$E46*信号概况!$F$4*$H46*信号概况!$F$7*信号相关性!$D$7+2*$E46*信号概况!$F$4*$I46*信号概况!$F$8*信号相关性!$D$8+2*$E46*信号概况!$F$4*$J46*信号概况!$J$5*信号相关性!$D$9+2*$F46*信号概况!$F$5*$G46*信号概况!$F$6*信号相关性!$E$6+2*$F46*信号概况!$F$5*$H46*信号概况!$F$7*信号相关性!$E$7+2*$F46*信号概况!$F$5*$I46*信号概况!$F$8*信号相关性!$E$8+2*$F46*信号概况!$F$5*$J46*信号概况!$F$9*信号相关性!$E$9+2*$G46*信号概况!$F$6*$H46*信号概况!$F$7*信号相关性!$F$7+2*$G46*信号概况!$F$6*$I46*信号概况!$F$8*信号相关性!$F$8+2*$G46*信号概况!$F$6*$J46*信号概况!$F$9*信号相关性!$F$9+2*$H46*信号概况!$F$7*$I46*信号概况!$F$8*信号相关性!$G$8+2*$H46*信号概况!$F$7*$J46*信号概况!$F$9*信号相关性!$G$9+2*$I46*信号概况!$F$8*$J46*信号概况!$F$9*信号相关性!$H$9)</f>
        <v>662.630551258399</v>
      </c>
      <c r="L46" s="10">
        <f t="shared" si="6"/>
        <v>29.4571084338493</v>
      </c>
      <c r="M46" s="11">
        <f>SQRT(POWER($C46*信号概况!$C$2,2)+POWER($D46*信号概况!$C$3,2)+POWER($E46*信号概况!$C$4,2)+POWER($F46*信号概况!$C$5,2)+POWER($G46*信号概况!$C$6,2)+POWER($H46*信号概况!$C$7,2)+POWER($I46*信号概况!$C$8,2)+POWER($J46*信号概况!$C$9,2)+2*$C46*信号概况!$C$2*$D46*信号概况!$C$3*信号相关性!$B$3+2*$C46*信号概况!$C$2*$E46*信号概况!$C$4*信号相关性!$B$4+2*$C46*信号概况!$C$2*$F46*信号概况!$C$5*信号相关性!$B$5+2*$C46*信号概况!$C$2*$G46*信号概况!$C$6*信号相关性!$B$6+2*$C46*信号概况!$C$2*$H46*信号概况!$C$7*信号相关性!$B$7+2*$C46*信号概况!$C$2*$I46*信号概况!$C$8*信号相关性!$B$8+2*$C46*信号概况!$C$2*$J46*信号概况!$C$9*信号相关性!$B$9+2*$D46*信号概况!$C$3*$E46*信号概况!$C$4*信号相关性!$C$4+2*$D46*信号概况!$C$3*$F46*信号概况!$C$5*信号相关性!$C$5+2*$D46*信号概况!$C$3*$G46*信号概况!$C$6*信号相关性!$C$6+2*$D46*信号概况!$C$3*$H46*信号概况!$C$7*信号相关性!$C$7+2*$D46*信号概况!$C$3*$I46*信号概况!$C$8*信号相关性!$C$8+2*$D46*信号概况!$C$3*$J46*信号概况!$C$9*信号相关性!$C$9+2*$E46*信号概况!$C$4*$F46*信号概况!$C$5*信号相关性!$D$5+2*$E46*信号概况!$C$4*$G46*信号概况!$C$6*信号相关性!$D$6+2*$E46*信号概况!$C$4*$H46*信号概况!$C$7*信号相关性!$D$7+2*$E46*信号概况!$C$4*$I46*信号概况!$C$8*信号相关性!$D$8+2*$E46*信号概况!$C$4*$J46*信号概况!$J$5*信号相关性!$D$9+2*$F46*信号概况!$C$5*$G46*信号概况!$C$6*信号相关性!$E$6+2*$F46*信号概况!$C$5*$H46*信号概况!$C$7*信号相关性!$E$7+2*$F46*信号概况!$C$5*$I46*信号概况!$C$8*信号相关性!$E$8+2*$F46*信号概况!$C$5*$J46*信号概况!$C$9*信号相关性!$E$9+2*$G46*信号概况!$C$6*$H46*信号概况!$C$7*信号相关性!$F$7+2*$G46*信号概况!$C$6*$I46*信号概况!$C$8*信号相关性!$F$8+2*$G46*信号概况!$C$6*$J46*信号概况!$C$9*信号相关性!$F$9+2*$H46*信号概况!$C$7*$I46*信号概况!$C$8*信号相关性!$G$8+2*$H46*信号概况!$C$7*$J46*信号概况!$C$9*信号相关性!$G$9+2*$I46*信号概况!$C$8*$J46*信号概况!$C$9*信号相关性!$H$9)</f>
        <v>3214.86645865803</v>
      </c>
      <c r="N46" s="12">
        <f t="shared" si="16"/>
        <v>0.164702946468962</v>
      </c>
      <c r="O46" s="10">
        <f>$C46*信号概况!$J$2+$D46*信号概况!$J$3+$E46*信号概况!$J$4+$F46*信号概况!$J$5+$G46*信号概况!$J$6+$H46*信号概况!$J$7+$I46*信号概况!$J$8+$J46*信号概况!$J$9</f>
        <v>307.239334736639</v>
      </c>
      <c r="P46" s="12">
        <f t="shared" si="17"/>
        <v>0.0157403812422775</v>
      </c>
      <c r="Q46" s="7">
        <f t="shared" si="15"/>
        <v>4.0911379828343</v>
      </c>
    </row>
    <row r="47" spans="1:17">
      <c r="A47">
        <v>45</v>
      </c>
      <c r="B47">
        <v>19519.18</v>
      </c>
      <c r="C47" s="7">
        <f t="shared" si="9"/>
        <v>0</v>
      </c>
      <c r="D47" s="8">
        <f t="shared" si="10"/>
        <v>0.333333333333333</v>
      </c>
      <c r="E47">
        <f t="shared" si="11"/>
        <v>0</v>
      </c>
      <c r="F47">
        <f t="shared" si="1"/>
        <v>0.1</v>
      </c>
      <c r="G47">
        <f t="shared" si="2"/>
        <v>0</v>
      </c>
      <c r="H47">
        <f t="shared" si="3"/>
        <v>0</v>
      </c>
      <c r="I47">
        <f t="shared" si="14"/>
        <v>0</v>
      </c>
      <c r="J47">
        <f t="shared" si="5"/>
        <v>0</v>
      </c>
      <c r="K47">
        <f>SQRT(POWER($C47*信号概况!$F$2,2)+POWER($D47*信号概况!$F$3,2)+POWER($E47*信号概况!$F$4,2)+POWER($F47*信号概况!$F$5,2)+POWER($G47*信号概况!$F$6,2)+POWER($H47*信号概况!$F$7,2)+POWER($I47*信号概况!$F$8,2)+POWER($J47*信号概况!$F$9,2)+2*$C47*信号概况!$F$2*$D47*信号概况!$F$3*信号相关性!$B$3+2*$C47*信号概况!$F$2*$E47*信号概况!$F$4*信号相关性!$B$4+2*$C47*信号概况!$F$2*$F47*信号概况!$F$5*信号相关性!$B$5+2*$C47*信号概况!$F$2*$G47*信号概况!$F$6*信号相关性!$B$6+2*$C47*信号概况!$F$2*$H47*信号概况!$F$7*信号相关性!$B$7+2*$C47*信号概况!$F$2*$I47*信号概况!$F$8*信号相关性!$B$8+2*$C47*信号概况!$F$2*$J47*信号概况!$F$9*信号相关性!$B$9+2*$D47*信号概况!$F$3*$E47*信号概况!$F$4*信号相关性!$C$4+2*$D47*信号概况!$F$3*$F47*信号概况!$F$5*信号相关性!$C$5+2*$D47*信号概况!$F$3*$G47*信号概况!$F$6*信号相关性!$C$6+2*$D47*信号概况!$F$3*$H47*信号概况!$F$7*信号相关性!$C$7+2*$D47*信号概况!$F$3*$I47*信号概况!$F$8*信号相关性!$C$8+2*$D47*信号概况!$F$3*$J47*信号概况!$F$9*信号相关性!$C$9+2*$E47*信号概况!$F$4*$F47*信号概况!$F$5*信号相关性!$D$5+2*$E47*信号概况!$F$4*$G47*信号概况!$F$6*信号相关性!$D$6+2*$E47*信号概况!$F$4*$H47*信号概况!$F$7*信号相关性!$D$7+2*$E47*信号概况!$F$4*$I47*信号概况!$F$8*信号相关性!$D$8+2*$E47*信号概况!$F$4*$J47*信号概况!$J$5*信号相关性!$D$9+2*$F47*信号概况!$F$5*$G47*信号概况!$F$6*信号相关性!$E$6+2*$F47*信号概况!$F$5*$H47*信号概况!$F$7*信号相关性!$E$7+2*$F47*信号概况!$F$5*$I47*信号概况!$F$8*信号相关性!$E$8+2*$F47*信号概况!$F$5*$J47*信号概况!$F$9*信号相关性!$E$9+2*$G47*信号概况!$F$6*$H47*信号概况!$F$7*信号相关性!$F$7+2*$G47*信号概况!$F$6*$I47*信号概况!$F$8*信号相关性!$F$8+2*$G47*信号概况!$F$6*$J47*信号概况!$F$9*信号相关性!$F$9+2*$H47*信号概况!$F$7*$I47*信号概况!$F$8*信号相关性!$G$8+2*$H47*信号概况!$F$7*$J47*信号概况!$F$9*信号相关性!$G$9+2*$I47*信号概况!$F$8*$J47*信号概况!$F$9*信号相关性!$H$9)</f>
        <v>729.456178335086</v>
      </c>
      <c r="L47" s="10">
        <f t="shared" si="6"/>
        <v>26.7585368110126</v>
      </c>
      <c r="M47" s="11">
        <f>SQRT(POWER($C47*信号概况!$C$2,2)+POWER($D47*信号概况!$C$3,2)+POWER($E47*信号概况!$C$4,2)+POWER($F47*信号概况!$C$5,2)+POWER($G47*信号概况!$C$6,2)+POWER($H47*信号概况!$C$7,2)+POWER($I47*信号概况!$C$8,2)+POWER($J47*信号概况!$C$9,2)+2*$C47*信号概况!$C$2*$D47*信号概况!$C$3*信号相关性!$B$3+2*$C47*信号概况!$C$2*$E47*信号概况!$C$4*信号相关性!$B$4+2*$C47*信号概况!$C$2*$F47*信号概况!$C$5*信号相关性!$B$5+2*$C47*信号概况!$C$2*$G47*信号概况!$C$6*信号相关性!$B$6+2*$C47*信号概况!$C$2*$H47*信号概况!$C$7*信号相关性!$B$7+2*$C47*信号概况!$C$2*$I47*信号概况!$C$8*信号相关性!$B$8+2*$C47*信号概况!$C$2*$J47*信号概况!$C$9*信号相关性!$B$9+2*$D47*信号概况!$C$3*$E47*信号概况!$C$4*信号相关性!$C$4+2*$D47*信号概况!$C$3*$F47*信号概况!$C$5*信号相关性!$C$5+2*$D47*信号概况!$C$3*$G47*信号概况!$C$6*信号相关性!$C$6+2*$D47*信号概况!$C$3*$H47*信号概况!$C$7*信号相关性!$C$7+2*$D47*信号概况!$C$3*$I47*信号概况!$C$8*信号相关性!$C$8+2*$D47*信号概况!$C$3*$J47*信号概况!$C$9*信号相关性!$C$9+2*$E47*信号概况!$C$4*$F47*信号概况!$C$5*信号相关性!$D$5+2*$E47*信号概况!$C$4*$G47*信号概况!$C$6*信号相关性!$D$6+2*$E47*信号概况!$C$4*$H47*信号概况!$C$7*信号相关性!$D$7+2*$E47*信号概况!$C$4*$I47*信号概况!$C$8*信号相关性!$D$8+2*$E47*信号概况!$C$4*$J47*信号概况!$J$5*信号相关性!$D$9+2*$F47*信号概况!$C$5*$G47*信号概况!$C$6*信号相关性!$E$6+2*$F47*信号概况!$C$5*$H47*信号概况!$C$7*信号相关性!$E$7+2*$F47*信号概况!$C$5*$I47*信号概况!$C$8*信号相关性!$E$8+2*$F47*信号概况!$C$5*$J47*信号概况!$C$9*信号相关性!$E$9+2*$G47*信号概况!$C$6*$H47*信号概况!$C$7*信号相关性!$F$7+2*$G47*信号概况!$C$6*$I47*信号概况!$C$8*信号相关性!$F$8+2*$G47*信号概况!$C$6*$J47*信号概况!$C$9*信号相关性!$F$9+2*$H47*信号概况!$C$7*$I47*信号概况!$C$8*信号相关性!$G$8+2*$H47*信号概况!$C$7*$J47*信号概况!$C$9*信号相关性!$G$9+2*$I47*信号概况!$C$8*$J47*信号概况!$C$9*信号相关性!$H$9)</f>
        <v>3539.06655206244</v>
      </c>
      <c r="N47" s="12">
        <f t="shared" si="16"/>
        <v>0.181312255538524</v>
      </c>
      <c r="O47" s="10">
        <f>$C47*信号概况!$J$2+$D47*信号概况!$J$3+$E47*信号概况!$J$4+$F47*信号概况!$J$5+$G47*信号概况!$J$6+$H47*信号概况!$J$7+$I47*信号概况!$J$8+$J47*信号概况!$J$9</f>
        <v>331.76748542157</v>
      </c>
      <c r="P47" s="12">
        <f t="shared" si="17"/>
        <v>0.016996999127093</v>
      </c>
      <c r="Q47" s="7">
        <f t="shared" si="15"/>
        <v>4.11985108127817</v>
      </c>
    </row>
    <row r="48" spans="1:17">
      <c r="A48">
        <v>46</v>
      </c>
      <c r="B48">
        <v>19519.18</v>
      </c>
      <c r="C48" s="7">
        <f t="shared" si="9"/>
        <v>0</v>
      </c>
      <c r="D48" s="8">
        <f t="shared" si="10"/>
        <v>0.363636363636364</v>
      </c>
      <c r="E48">
        <f t="shared" si="11"/>
        <v>0</v>
      </c>
      <c r="F48">
        <f t="shared" si="1"/>
        <v>0.1</v>
      </c>
      <c r="G48">
        <f t="shared" si="2"/>
        <v>0</v>
      </c>
      <c r="H48">
        <f t="shared" si="3"/>
        <v>0</v>
      </c>
      <c r="I48">
        <f t="shared" si="14"/>
        <v>0</v>
      </c>
      <c r="J48">
        <f t="shared" si="5"/>
        <v>0</v>
      </c>
      <c r="K48">
        <f>SQRT(POWER($C48*信号概况!$F$2,2)+POWER($D48*信号概况!$F$3,2)+POWER($E48*信号概况!$F$4,2)+POWER($F48*信号概况!$F$5,2)+POWER($G48*信号概况!$F$6,2)+POWER($H48*信号概况!$F$7,2)+POWER($I48*信号概况!$F$8,2)+POWER($J48*信号概况!$F$9,2)+2*$C48*信号概况!$F$2*$D48*信号概况!$F$3*信号相关性!$B$3+2*$C48*信号概况!$F$2*$E48*信号概况!$F$4*信号相关性!$B$4+2*$C48*信号概况!$F$2*$F48*信号概况!$F$5*信号相关性!$B$5+2*$C48*信号概况!$F$2*$G48*信号概况!$F$6*信号相关性!$B$6+2*$C48*信号概况!$F$2*$H48*信号概况!$F$7*信号相关性!$B$7+2*$C48*信号概况!$F$2*$I48*信号概况!$F$8*信号相关性!$B$8+2*$C48*信号概况!$F$2*$J48*信号概况!$F$9*信号相关性!$B$9+2*$D48*信号概况!$F$3*$E48*信号概况!$F$4*信号相关性!$C$4+2*$D48*信号概况!$F$3*$F48*信号概况!$F$5*信号相关性!$C$5+2*$D48*信号概况!$F$3*$G48*信号概况!$F$6*信号相关性!$C$6+2*$D48*信号概况!$F$3*$H48*信号概况!$F$7*信号相关性!$C$7+2*$D48*信号概况!$F$3*$I48*信号概况!$F$8*信号相关性!$C$8+2*$D48*信号概况!$F$3*$J48*信号概况!$F$9*信号相关性!$C$9+2*$E48*信号概况!$F$4*$F48*信号概况!$F$5*信号相关性!$D$5+2*$E48*信号概况!$F$4*$G48*信号概况!$F$6*信号相关性!$D$6+2*$E48*信号概况!$F$4*$H48*信号概况!$F$7*信号相关性!$D$7+2*$E48*信号概况!$F$4*$I48*信号概况!$F$8*信号相关性!$D$8+2*$E48*信号概况!$F$4*$J48*信号概况!$J$5*信号相关性!$D$9+2*$F48*信号概况!$F$5*$G48*信号概况!$F$6*信号相关性!$E$6+2*$F48*信号概况!$F$5*$H48*信号概况!$F$7*信号相关性!$E$7+2*$F48*信号概况!$F$5*$I48*信号概况!$F$8*信号相关性!$E$8+2*$F48*信号概况!$F$5*$J48*信号概况!$F$9*信号相关性!$E$9+2*$G48*信号概况!$F$6*$H48*信号概况!$F$7*信号相关性!$F$7+2*$G48*信号概况!$F$6*$I48*信号概况!$F$8*信号相关性!$F$8+2*$G48*信号概况!$F$6*$J48*信号概况!$F$9*信号相关性!$F$9+2*$H48*信号概况!$F$7*$I48*信号概况!$F$8*信号相关性!$G$8+2*$H48*信号概况!$F$7*$J48*信号概况!$F$9*信号相关性!$G$9+2*$I48*信号概况!$F$8*$J48*信号概况!$F$9*信号相关性!$H$9)</f>
        <v>796.286476797756</v>
      </c>
      <c r="L48" s="10">
        <f t="shared" si="6"/>
        <v>24.5127608828619</v>
      </c>
      <c r="M48" s="11">
        <f>SQRT(POWER($C48*信号概况!$C$2,2)+POWER($D48*信号概况!$C$3,2)+POWER($E48*信号概况!$C$4,2)+POWER($F48*信号概况!$C$5,2)+POWER($G48*信号概况!$C$6,2)+POWER($H48*信号概况!$C$7,2)+POWER($I48*信号概况!$C$8,2)+POWER($J48*信号概况!$C$9,2)+2*$C48*信号概况!$C$2*$D48*信号概况!$C$3*信号相关性!$B$3+2*$C48*信号概况!$C$2*$E48*信号概况!$C$4*信号相关性!$B$4+2*$C48*信号概况!$C$2*$F48*信号概况!$C$5*信号相关性!$B$5+2*$C48*信号概况!$C$2*$G48*信号概况!$C$6*信号相关性!$B$6+2*$C48*信号概况!$C$2*$H48*信号概况!$C$7*信号相关性!$B$7+2*$C48*信号概况!$C$2*$I48*信号概况!$C$8*信号相关性!$B$8+2*$C48*信号概况!$C$2*$J48*信号概况!$C$9*信号相关性!$B$9+2*$D48*信号概况!$C$3*$E48*信号概况!$C$4*信号相关性!$C$4+2*$D48*信号概况!$C$3*$F48*信号概况!$C$5*信号相关性!$C$5+2*$D48*信号概况!$C$3*$G48*信号概况!$C$6*信号相关性!$C$6+2*$D48*信号概况!$C$3*$H48*信号概况!$C$7*信号相关性!$C$7+2*$D48*信号概况!$C$3*$I48*信号概况!$C$8*信号相关性!$C$8+2*$D48*信号概况!$C$3*$J48*信号概况!$C$9*信号相关性!$C$9+2*$E48*信号概况!$C$4*$F48*信号概况!$C$5*信号相关性!$D$5+2*$E48*信号概况!$C$4*$G48*信号概况!$C$6*信号相关性!$D$6+2*$E48*信号概况!$C$4*$H48*信号概况!$C$7*信号相关性!$D$7+2*$E48*信号概况!$C$4*$I48*信号概况!$C$8*信号相关性!$D$8+2*$E48*信号概况!$C$4*$J48*信号概况!$J$5*信号相关性!$D$9+2*$F48*信号概况!$C$5*$G48*信号概况!$C$6*信号相关性!$E$6+2*$F48*信号概况!$C$5*$H48*信号概况!$C$7*信号相关性!$E$7+2*$F48*信号概况!$C$5*$I48*信号概况!$C$8*信号相关性!$E$8+2*$F48*信号概况!$C$5*$J48*信号概况!$C$9*信号相关性!$E$9+2*$G48*信号概况!$C$6*$H48*信号概况!$C$7*信号相关性!$F$7+2*$G48*信号概况!$C$6*$I48*信号概况!$C$8*信号相关性!$F$8+2*$G48*信号概况!$C$6*$J48*信号概况!$C$9*信号相关性!$F$9+2*$H48*信号概况!$C$7*$I48*信号概况!$C$8*信号相关性!$G$8+2*$H48*信号概况!$C$7*$J48*信号概况!$C$9*信号相关性!$G$9+2*$I48*信号概况!$C$8*$J48*信号概况!$C$9*信号相关性!$H$9)</f>
        <v>3863.28901262538</v>
      </c>
      <c r="N48" s="12">
        <f t="shared" si="16"/>
        <v>0.197922710514754</v>
      </c>
      <c r="O48" s="10">
        <f>$C48*信号概况!$J$2+$D48*信号概况!$J$3+$E48*信号概况!$J$4+$F48*信号概况!$J$5+$G48*信号概况!$J$6+$H48*信号概况!$J$7+$I48*信号概况!$J$8+$J48*信号概况!$J$9</f>
        <v>356.295636106502</v>
      </c>
      <c r="P48" s="12">
        <f t="shared" si="17"/>
        <v>0.0182536170119084</v>
      </c>
      <c r="Q48" s="7">
        <f t="shared" si="15"/>
        <v>4.14372054457992</v>
      </c>
    </row>
    <row r="49" spans="1:17">
      <c r="A49">
        <v>47</v>
      </c>
      <c r="B49">
        <v>19519.18</v>
      </c>
      <c r="C49" s="7">
        <f t="shared" si="9"/>
        <v>0</v>
      </c>
      <c r="D49" s="8">
        <f t="shared" si="10"/>
        <v>0.393939393939394</v>
      </c>
      <c r="E49">
        <f t="shared" si="11"/>
        <v>0</v>
      </c>
      <c r="F49">
        <f t="shared" si="1"/>
        <v>0.1</v>
      </c>
      <c r="G49">
        <f t="shared" si="2"/>
        <v>0</v>
      </c>
      <c r="H49">
        <f t="shared" si="3"/>
        <v>0</v>
      </c>
      <c r="I49">
        <f t="shared" si="14"/>
        <v>0</v>
      </c>
      <c r="J49">
        <f t="shared" si="5"/>
        <v>0</v>
      </c>
      <c r="K49">
        <f>SQRT(POWER($C49*信号概况!$F$2,2)+POWER($D49*信号概况!$F$3,2)+POWER($E49*信号概况!$F$4,2)+POWER($F49*信号概况!$F$5,2)+POWER($G49*信号概况!$F$6,2)+POWER($H49*信号概况!$F$7,2)+POWER($I49*信号概况!$F$8,2)+POWER($J49*信号概况!$F$9,2)+2*$C49*信号概况!$F$2*$D49*信号概况!$F$3*信号相关性!$B$3+2*$C49*信号概况!$F$2*$E49*信号概况!$F$4*信号相关性!$B$4+2*$C49*信号概况!$F$2*$F49*信号概况!$F$5*信号相关性!$B$5+2*$C49*信号概况!$F$2*$G49*信号概况!$F$6*信号相关性!$B$6+2*$C49*信号概况!$F$2*$H49*信号概况!$F$7*信号相关性!$B$7+2*$C49*信号概况!$F$2*$I49*信号概况!$F$8*信号相关性!$B$8+2*$C49*信号概况!$F$2*$J49*信号概况!$F$9*信号相关性!$B$9+2*$D49*信号概况!$F$3*$E49*信号概况!$F$4*信号相关性!$C$4+2*$D49*信号概况!$F$3*$F49*信号概况!$F$5*信号相关性!$C$5+2*$D49*信号概况!$F$3*$G49*信号概况!$F$6*信号相关性!$C$6+2*$D49*信号概况!$F$3*$H49*信号概况!$F$7*信号相关性!$C$7+2*$D49*信号概况!$F$3*$I49*信号概况!$F$8*信号相关性!$C$8+2*$D49*信号概况!$F$3*$J49*信号概况!$F$9*信号相关性!$C$9+2*$E49*信号概况!$F$4*$F49*信号概况!$F$5*信号相关性!$D$5+2*$E49*信号概况!$F$4*$G49*信号概况!$F$6*信号相关性!$D$6+2*$E49*信号概况!$F$4*$H49*信号概况!$F$7*信号相关性!$D$7+2*$E49*信号概况!$F$4*$I49*信号概况!$F$8*信号相关性!$D$8+2*$E49*信号概况!$F$4*$J49*信号概况!$J$5*信号相关性!$D$9+2*$F49*信号概况!$F$5*$G49*信号概况!$F$6*信号相关性!$E$6+2*$F49*信号概况!$F$5*$H49*信号概况!$F$7*信号相关性!$E$7+2*$F49*信号概况!$F$5*$I49*信号概况!$F$8*信号相关性!$E$8+2*$F49*信号概况!$F$5*$J49*信号概况!$F$9*信号相关性!$E$9+2*$G49*信号概况!$F$6*$H49*信号概况!$F$7*信号相关性!$F$7+2*$G49*信号概况!$F$6*$I49*信号概况!$F$8*信号相关性!$F$8+2*$G49*信号概况!$F$6*$J49*信号概况!$F$9*信号相关性!$F$9+2*$H49*信号概况!$F$7*$I49*信号概况!$F$8*信号相关性!$G$8+2*$H49*信号概况!$F$7*$J49*信号概况!$F$9*信号相关性!$G$9+2*$I49*信号概况!$F$8*$J49*信号概况!$F$9*信号相关性!$H$9)</f>
        <v>863.120361548883</v>
      </c>
      <c r="L49" s="10">
        <f t="shared" si="6"/>
        <v>22.6146675128513</v>
      </c>
      <c r="M49" s="11">
        <f>SQRT(POWER($C49*信号概况!$C$2,2)+POWER($D49*信号概况!$C$3,2)+POWER($E49*信号概况!$C$4,2)+POWER($F49*信号概况!$C$5,2)+POWER($G49*信号概况!$C$6,2)+POWER($H49*信号概况!$C$7,2)+POWER($I49*信号概况!$C$8,2)+POWER($J49*信号概况!$C$9,2)+2*$C49*信号概况!$C$2*$D49*信号概况!$C$3*信号相关性!$B$3+2*$C49*信号概况!$C$2*$E49*信号概况!$C$4*信号相关性!$B$4+2*$C49*信号概况!$C$2*$F49*信号概况!$C$5*信号相关性!$B$5+2*$C49*信号概况!$C$2*$G49*信号概况!$C$6*信号相关性!$B$6+2*$C49*信号概况!$C$2*$H49*信号概况!$C$7*信号相关性!$B$7+2*$C49*信号概况!$C$2*$I49*信号概况!$C$8*信号相关性!$B$8+2*$C49*信号概况!$C$2*$J49*信号概况!$C$9*信号相关性!$B$9+2*$D49*信号概况!$C$3*$E49*信号概况!$C$4*信号相关性!$C$4+2*$D49*信号概况!$C$3*$F49*信号概况!$C$5*信号相关性!$C$5+2*$D49*信号概况!$C$3*$G49*信号概况!$C$6*信号相关性!$C$6+2*$D49*信号概况!$C$3*$H49*信号概况!$C$7*信号相关性!$C$7+2*$D49*信号概况!$C$3*$I49*信号概况!$C$8*信号相关性!$C$8+2*$D49*信号概况!$C$3*$J49*信号概况!$C$9*信号相关性!$C$9+2*$E49*信号概况!$C$4*$F49*信号概况!$C$5*信号相关性!$D$5+2*$E49*信号概况!$C$4*$G49*信号概况!$C$6*信号相关性!$D$6+2*$E49*信号概况!$C$4*$H49*信号概况!$C$7*信号相关性!$D$7+2*$E49*信号概况!$C$4*$I49*信号概况!$C$8*信号相关性!$D$8+2*$E49*信号概况!$C$4*$J49*信号概况!$J$5*信号相关性!$D$9+2*$F49*信号概况!$C$5*$G49*信号概况!$C$6*信号相关性!$E$6+2*$F49*信号概况!$C$5*$H49*信号概况!$C$7*信号相关性!$E$7+2*$F49*信号概况!$C$5*$I49*信号概况!$C$8*信号相关性!$E$8+2*$F49*信号概况!$C$5*$J49*信号概况!$C$9*信号相关性!$E$9+2*$G49*信号概况!$C$6*$H49*信号概况!$C$7*信号相关性!$F$7+2*$G49*信号概况!$C$6*$I49*信号概况!$C$8*信号相关性!$F$8+2*$G49*信号概况!$C$6*$J49*信号概况!$C$9*信号相关性!$F$9+2*$H49*信号概况!$C$7*$I49*信号概况!$C$8*信号相关性!$G$8+2*$H49*信号概况!$C$7*$J49*信号概况!$C$9*信号相关性!$G$9+2*$I49*信号概况!$C$8*$J49*信号概况!$C$9*信号相关性!$H$9)</f>
        <v>4187.52864496938</v>
      </c>
      <c r="N49" s="12">
        <f t="shared" si="16"/>
        <v>0.21453404522984</v>
      </c>
      <c r="O49" s="10">
        <f>$C49*信号概况!$J$2+$D49*信号概况!$J$3+$E49*信号概况!$J$4+$F49*信号概况!$J$5+$G49*信号概况!$J$6+$H49*信号概况!$J$7+$I49*信号概况!$J$8+$J49*信号概况!$J$9</f>
        <v>380.823786791434</v>
      </c>
      <c r="P49" s="12">
        <f t="shared" si="17"/>
        <v>0.0195102348967238</v>
      </c>
      <c r="Q49" s="7">
        <f t="shared" si="15"/>
        <v>4.16387632780189</v>
      </c>
    </row>
    <row r="50" spans="1:17">
      <c r="A50">
        <v>48</v>
      </c>
      <c r="B50">
        <v>19519.18</v>
      </c>
      <c r="C50" s="7">
        <f t="shared" si="9"/>
        <v>0</v>
      </c>
      <c r="D50" s="8">
        <f t="shared" si="10"/>
        <v>0.424242424242424</v>
      </c>
      <c r="E50">
        <f t="shared" si="11"/>
        <v>0</v>
      </c>
      <c r="F50">
        <f t="shared" si="1"/>
        <v>0.1</v>
      </c>
      <c r="G50">
        <f t="shared" si="2"/>
        <v>0</v>
      </c>
      <c r="H50">
        <f t="shared" si="3"/>
        <v>0</v>
      </c>
      <c r="I50">
        <f t="shared" si="14"/>
        <v>0</v>
      </c>
      <c r="J50">
        <f t="shared" si="5"/>
        <v>0</v>
      </c>
      <c r="K50">
        <f>SQRT(POWER($C50*信号概况!$F$2,2)+POWER($D50*信号概况!$F$3,2)+POWER($E50*信号概况!$F$4,2)+POWER($F50*信号概况!$F$5,2)+POWER($G50*信号概况!$F$6,2)+POWER($H50*信号概况!$F$7,2)+POWER($I50*信号概况!$F$8,2)+POWER($J50*信号概况!$F$9,2)+2*$C50*信号概况!$F$2*$D50*信号概况!$F$3*信号相关性!$B$3+2*$C50*信号概况!$F$2*$E50*信号概况!$F$4*信号相关性!$B$4+2*$C50*信号概况!$F$2*$F50*信号概况!$F$5*信号相关性!$B$5+2*$C50*信号概况!$F$2*$G50*信号概况!$F$6*信号相关性!$B$6+2*$C50*信号概况!$F$2*$H50*信号概况!$F$7*信号相关性!$B$7+2*$C50*信号概况!$F$2*$I50*信号概况!$F$8*信号相关性!$B$8+2*$C50*信号概况!$F$2*$J50*信号概况!$F$9*信号相关性!$B$9+2*$D50*信号概况!$F$3*$E50*信号概况!$F$4*信号相关性!$C$4+2*$D50*信号概况!$F$3*$F50*信号概况!$F$5*信号相关性!$C$5+2*$D50*信号概况!$F$3*$G50*信号概况!$F$6*信号相关性!$C$6+2*$D50*信号概况!$F$3*$H50*信号概况!$F$7*信号相关性!$C$7+2*$D50*信号概况!$F$3*$I50*信号概况!$F$8*信号相关性!$C$8+2*$D50*信号概况!$F$3*$J50*信号概况!$F$9*信号相关性!$C$9+2*$E50*信号概况!$F$4*$F50*信号概况!$F$5*信号相关性!$D$5+2*$E50*信号概况!$F$4*$G50*信号概况!$F$6*信号相关性!$D$6+2*$E50*信号概况!$F$4*$H50*信号概况!$F$7*信号相关性!$D$7+2*$E50*信号概况!$F$4*$I50*信号概况!$F$8*信号相关性!$D$8+2*$E50*信号概况!$F$4*$J50*信号概况!$J$5*信号相关性!$D$9+2*$F50*信号概况!$F$5*$G50*信号概况!$F$6*信号相关性!$E$6+2*$F50*信号概况!$F$5*$H50*信号概况!$F$7*信号相关性!$E$7+2*$F50*信号概况!$F$5*$I50*信号概况!$F$8*信号相关性!$E$8+2*$F50*信号概况!$F$5*$J50*信号概况!$F$9*信号相关性!$E$9+2*$G50*信号概况!$F$6*$H50*信号概况!$F$7*信号相关性!$F$7+2*$G50*信号概况!$F$6*$I50*信号概况!$F$8*信号相关性!$F$8+2*$G50*信号概况!$F$6*$J50*信号概况!$F$9*信号相关性!$F$9+2*$H50*信号概况!$F$7*$I50*信号概况!$F$8*信号相关性!$G$8+2*$H50*信号概况!$F$7*$J50*信号概况!$F$9*信号相关性!$G$9+2*$I50*信号概况!$F$8*$J50*信号概况!$F$9*信号相关性!$H$9)</f>
        <v>929.957059373765</v>
      </c>
      <c r="L50" s="10">
        <f t="shared" si="6"/>
        <v>20.9893347259972</v>
      </c>
      <c r="M50" s="11">
        <f>SQRT(POWER($C50*信号概况!$C$2,2)+POWER($D50*信号概况!$C$3,2)+POWER($E50*信号概况!$C$4,2)+POWER($F50*信号概况!$C$5,2)+POWER($G50*信号概况!$C$6,2)+POWER($H50*信号概况!$C$7,2)+POWER($I50*信号概况!$C$8,2)+POWER($J50*信号概况!$C$9,2)+2*$C50*信号概况!$C$2*$D50*信号概况!$C$3*信号相关性!$B$3+2*$C50*信号概况!$C$2*$E50*信号概况!$C$4*信号相关性!$B$4+2*$C50*信号概况!$C$2*$F50*信号概况!$C$5*信号相关性!$B$5+2*$C50*信号概况!$C$2*$G50*信号概况!$C$6*信号相关性!$B$6+2*$C50*信号概况!$C$2*$H50*信号概况!$C$7*信号相关性!$B$7+2*$C50*信号概况!$C$2*$I50*信号概况!$C$8*信号相关性!$B$8+2*$C50*信号概况!$C$2*$J50*信号概况!$C$9*信号相关性!$B$9+2*$D50*信号概况!$C$3*$E50*信号概况!$C$4*信号相关性!$C$4+2*$D50*信号概况!$C$3*$F50*信号概况!$C$5*信号相关性!$C$5+2*$D50*信号概况!$C$3*$G50*信号概况!$C$6*信号相关性!$C$6+2*$D50*信号概况!$C$3*$H50*信号概况!$C$7*信号相关性!$C$7+2*$D50*信号概况!$C$3*$I50*信号概况!$C$8*信号相关性!$C$8+2*$D50*信号概况!$C$3*$J50*信号概况!$C$9*信号相关性!$C$9+2*$E50*信号概况!$C$4*$F50*信号概况!$C$5*信号相关性!$D$5+2*$E50*信号概况!$C$4*$G50*信号概况!$C$6*信号相关性!$D$6+2*$E50*信号概况!$C$4*$H50*信号概况!$C$7*信号相关性!$D$7+2*$E50*信号概况!$C$4*$I50*信号概况!$C$8*信号相关性!$D$8+2*$E50*信号概况!$C$4*$J50*信号概况!$J$5*信号相关性!$D$9+2*$F50*信号概况!$C$5*$G50*信号概况!$C$6*信号相关性!$E$6+2*$F50*信号概况!$C$5*$H50*信号概况!$C$7*信号相关性!$E$7+2*$F50*信号概况!$C$5*$I50*信号概况!$C$8*信号相关性!$E$8+2*$F50*信号概况!$C$5*$J50*信号概况!$C$9*信号相关性!$E$9+2*$G50*信号概况!$C$6*$H50*信号概况!$C$7*信号相关性!$F$7+2*$G50*信号概况!$C$6*$I50*信号概况!$C$8*信号相关性!$F$8+2*$G50*信号概况!$C$6*$J50*信号概况!$C$9*信号相关性!$F$9+2*$H50*信号概况!$C$7*$I50*信号概况!$C$8*信号相关性!$G$8+2*$H50*信号概况!$C$7*$J50*信号概况!$C$9*信号相关性!$G$9+2*$I50*信号概况!$C$8*$J50*信号概况!$C$9*信号相关性!$H$9)</f>
        <v>4511.78174694083</v>
      </c>
      <c r="N50" s="12">
        <f t="shared" si="16"/>
        <v>0.231146070016303</v>
      </c>
      <c r="O50" s="10">
        <f>$C50*信号概况!$J$2+$D50*信号概况!$J$3+$E50*信号概况!$J$4+$F50*信号概况!$J$5+$G50*信号概况!$J$6+$H50*信号概况!$J$7+$I50*信号概况!$J$8+$J50*信号概况!$J$9</f>
        <v>405.351937476365</v>
      </c>
      <c r="P50" s="12">
        <f t="shared" si="17"/>
        <v>0.0207668527815392</v>
      </c>
      <c r="Q50" s="7">
        <f t="shared" si="15"/>
        <v>4.18112235454693</v>
      </c>
    </row>
    <row r="51" spans="1:17">
      <c r="A51">
        <v>49</v>
      </c>
      <c r="B51">
        <v>19519.18</v>
      </c>
      <c r="C51" s="7">
        <f t="shared" si="9"/>
        <v>0</v>
      </c>
      <c r="D51" s="8">
        <f t="shared" si="10"/>
        <v>0.454545454545455</v>
      </c>
      <c r="E51">
        <f t="shared" si="11"/>
        <v>0</v>
      </c>
      <c r="F51">
        <f t="shared" si="1"/>
        <v>0.1</v>
      </c>
      <c r="G51">
        <f t="shared" si="2"/>
        <v>0</v>
      </c>
      <c r="H51">
        <f t="shared" si="3"/>
        <v>0</v>
      </c>
      <c r="I51">
        <f t="shared" si="14"/>
        <v>0</v>
      </c>
      <c r="J51">
        <f t="shared" si="5"/>
        <v>0</v>
      </c>
      <c r="K51">
        <f>SQRT(POWER($C51*信号概况!$F$2,2)+POWER($D51*信号概况!$F$3,2)+POWER($E51*信号概况!$F$4,2)+POWER($F51*信号概况!$F$5,2)+POWER($G51*信号概况!$F$6,2)+POWER($H51*信号概况!$F$7,2)+POWER($I51*信号概况!$F$8,2)+POWER($J51*信号概况!$F$9,2)+2*$C51*信号概况!$F$2*$D51*信号概况!$F$3*信号相关性!$B$3+2*$C51*信号概况!$F$2*$E51*信号概况!$F$4*信号相关性!$B$4+2*$C51*信号概况!$F$2*$F51*信号概况!$F$5*信号相关性!$B$5+2*$C51*信号概况!$F$2*$G51*信号概况!$F$6*信号相关性!$B$6+2*$C51*信号概况!$F$2*$H51*信号概况!$F$7*信号相关性!$B$7+2*$C51*信号概况!$F$2*$I51*信号概况!$F$8*信号相关性!$B$8+2*$C51*信号概况!$F$2*$J51*信号概况!$F$9*信号相关性!$B$9+2*$D51*信号概况!$F$3*$E51*信号概况!$F$4*信号相关性!$C$4+2*$D51*信号概况!$F$3*$F51*信号概况!$F$5*信号相关性!$C$5+2*$D51*信号概况!$F$3*$G51*信号概况!$F$6*信号相关性!$C$6+2*$D51*信号概况!$F$3*$H51*信号概况!$F$7*信号相关性!$C$7+2*$D51*信号概况!$F$3*$I51*信号概况!$F$8*信号相关性!$C$8+2*$D51*信号概况!$F$3*$J51*信号概况!$F$9*信号相关性!$C$9+2*$E51*信号概况!$F$4*$F51*信号概况!$F$5*信号相关性!$D$5+2*$E51*信号概况!$F$4*$G51*信号概况!$F$6*信号相关性!$D$6+2*$E51*信号概况!$F$4*$H51*信号概况!$F$7*信号相关性!$D$7+2*$E51*信号概况!$F$4*$I51*信号概况!$F$8*信号相关性!$D$8+2*$E51*信号概况!$F$4*$J51*信号概况!$J$5*信号相关性!$D$9+2*$F51*信号概况!$F$5*$G51*信号概况!$F$6*信号相关性!$E$6+2*$F51*信号概况!$F$5*$H51*信号概况!$F$7*信号相关性!$E$7+2*$F51*信号概况!$F$5*$I51*信号概况!$F$8*信号相关性!$E$8+2*$F51*信号概况!$F$5*$J51*信号概况!$F$9*信号相关性!$E$9+2*$G51*信号概况!$F$6*$H51*信号概况!$F$7*信号相关性!$F$7+2*$G51*信号概况!$F$6*$I51*信号概况!$F$8*信号相关性!$F$8+2*$G51*信号概况!$F$6*$J51*信号概况!$F$9*信号相关性!$F$9+2*$H51*信号概况!$F$7*$I51*信号概况!$F$8*信号相关性!$G$8+2*$H51*信号概况!$F$7*$J51*信号概况!$F$9*信号相关性!$G$9+2*$I51*信号概况!$F$8*$J51*信号概况!$F$9*信号相关性!$H$9)</f>
        <v>996.796004409861</v>
      </c>
      <c r="L51" s="10">
        <f t="shared" si="6"/>
        <v>19.581920386565</v>
      </c>
      <c r="M51" s="11">
        <f>SQRT(POWER($C51*信号概况!$C$2,2)+POWER($D51*信号概况!$C$3,2)+POWER($E51*信号概况!$C$4,2)+POWER($F51*信号概况!$C$5,2)+POWER($G51*信号概况!$C$6,2)+POWER($H51*信号概况!$C$7,2)+POWER($I51*信号概况!$C$8,2)+POWER($J51*信号概况!$C$9,2)+2*$C51*信号概况!$C$2*$D51*信号概况!$C$3*信号相关性!$B$3+2*$C51*信号概况!$C$2*$E51*信号概况!$C$4*信号相关性!$B$4+2*$C51*信号概况!$C$2*$F51*信号概况!$C$5*信号相关性!$B$5+2*$C51*信号概况!$C$2*$G51*信号概况!$C$6*信号相关性!$B$6+2*$C51*信号概况!$C$2*$H51*信号概况!$C$7*信号相关性!$B$7+2*$C51*信号概况!$C$2*$I51*信号概况!$C$8*信号相关性!$B$8+2*$C51*信号概况!$C$2*$J51*信号概况!$C$9*信号相关性!$B$9+2*$D51*信号概况!$C$3*$E51*信号概况!$C$4*信号相关性!$C$4+2*$D51*信号概况!$C$3*$F51*信号概况!$C$5*信号相关性!$C$5+2*$D51*信号概况!$C$3*$G51*信号概况!$C$6*信号相关性!$C$6+2*$D51*信号概况!$C$3*$H51*信号概况!$C$7*信号相关性!$C$7+2*$D51*信号概况!$C$3*$I51*信号概况!$C$8*信号相关性!$C$8+2*$D51*信号概况!$C$3*$J51*信号概况!$C$9*信号相关性!$C$9+2*$E51*信号概况!$C$4*$F51*信号概况!$C$5*信号相关性!$D$5+2*$E51*信号概况!$C$4*$G51*信号概况!$C$6*信号相关性!$D$6+2*$E51*信号概况!$C$4*$H51*信号概况!$C$7*信号相关性!$D$7+2*$E51*信号概况!$C$4*$I51*信号概况!$C$8*信号相关性!$D$8+2*$E51*信号概况!$C$4*$J51*信号概况!$J$5*信号相关性!$D$9+2*$F51*信号概况!$C$5*$G51*信号概况!$C$6*信号相关性!$E$6+2*$F51*信号概况!$C$5*$H51*信号概况!$C$7*信号相关性!$E$7+2*$F51*信号概况!$C$5*$I51*信号概况!$C$8*信号相关性!$E$8+2*$F51*信号概况!$C$5*$J51*信号概况!$C$9*信号相关性!$E$9+2*$G51*信号概况!$C$6*$H51*信号概况!$C$7*信号相关性!$F$7+2*$G51*信号概况!$C$6*$I51*信号概况!$C$8*信号相关性!$F$8+2*$G51*信号概况!$C$6*$J51*信号概况!$C$9*信号相关性!$F$9+2*$H51*信号概况!$C$7*$I51*信号概况!$C$8*信号相关性!$G$8+2*$H51*信号概况!$C$7*$J51*信号概况!$C$9*信号相关性!$G$9+2*$I51*信号概况!$C$8*$J51*信号概况!$C$9*信号相关性!$H$9)</f>
        <v>4836.04560915631</v>
      </c>
      <c r="N51" s="12">
        <f t="shared" si="16"/>
        <v>0.247758646067935</v>
      </c>
      <c r="O51" s="10">
        <f>$C51*信号概况!$J$2+$D51*信号概况!$J$3+$E51*信号概况!$J$4+$F51*信号概况!$J$5+$G51*信号概况!$J$6+$H51*信号概况!$J$7+$I51*信号概况!$J$8+$J51*信号概况!$J$9</f>
        <v>429.880088161297</v>
      </c>
      <c r="P51" s="12">
        <f t="shared" si="17"/>
        <v>0.0220234706663547</v>
      </c>
      <c r="Q51" s="7">
        <f t="shared" si="15"/>
        <v>4.19604617136463</v>
      </c>
    </row>
    <row r="52" spans="1:17">
      <c r="A52">
        <v>50</v>
      </c>
      <c r="B52">
        <v>19519.18</v>
      </c>
      <c r="C52" s="7">
        <f t="shared" si="9"/>
        <v>0</v>
      </c>
      <c r="D52" s="8">
        <f t="shared" si="10"/>
        <v>0.484848484848485</v>
      </c>
      <c r="E52">
        <f t="shared" si="11"/>
        <v>0</v>
      </c>
      <c r="F52">
        <f t="shared" si="1"/>
        <v>0.1</v>
      </c>
      <c r="G52">
        <f t="shared" si="2"/>
        <v>0</v>
      </c>
      <c r="H52">
        <f t="shared" si="3"/>
        <v>0</v>
      </c>
      <c r="I52">
        <f t="shared" si="14"/>
        <v>0</v>
      </c>
      <c r="J52">
        <f t="shared" si="5"/>
        <v>0</v>
      </c>
      <c r="K52">
        <f>SQRT(POWER($C52*信号概况!$F$2,2)+POWER($D52*信号概况!$F$3,2)+POWER($E52*信号概况!$F$4,2)+POWER($F52*信号概况!$F$5,2)+POWER($G52*信号概况!$F$6,2)+POWER($H52*信号概况!$F$7,2)+POWER($I52*信号概况!$F$8,2)+POWER($J52*信号概况!$F$9,2)+2*$C52*信号概况!$F$2*$D52*信号概况!$F$3*信号相关性!$B$3+2*$C52*信号概况!$F$2*$E52*信号概况!$F$4*信号相关性!$B$4+2*$C52*信号概况!$F$2*$F52*信号概况!$F$5*信号相关性!$B$5+2*$C52*信号概况!$F$2*$G52*信号概况!$F$6*信号相关性!$B$6+2*$C52*信号概况!$F$2*$H52*信号概况!$F$7*信号相关性!$B$7+2*$C52*信号概况!$F$2*$I52*信号概况!$F$8*信号相关性!$B$8+2*$C52*信号概况!$F$2*$J52*信号概况!$F$9*信号相关性!$B$9+2*$D52*信号概况!$F$3*$E52*信号概况!$F$4*信号相关性!$C$4+2*$D52*信号概况!$F$3*$F52*信号概况!$F$5*信号相关性!$C$5+2*$D52*信号概况!$F$3*$G52*信号概况!$F$6*信号相关性!$C$6+2*$D52*信号概况!$F$3*$H52*信号概况!$F$7*信号相关性!$C$7+2*$D52*信号概况!$F$3*$I52*信号概况!$F$8*信号相关性!$C$8+2*$D52*信号概况!$F$3*$J52*信号概况!$F$9*信号相关性!$C$9+2*$E52*信号概况!$F$4*$F52*信号概况!$F$5*信号相关性!$D$5+2*$E52*信号概况!$F$4*$G52*信号概况!$F$6*信号相关性!$D$6+2*$E52*信号概况!$F$4*$H52*信号概况!$F$7*信号相关性!$D$7+2*$E52*信号概况!$F$4*$I52*信号概况!$F$8*信号相关性!$D$8+2*$E52*信号概况!$F$4*$J52*信号概况!$J$5*信号相关性!$D$9+2*$F52*信号概况!$F$5*$G52*信号概况!$F$6*信号相关性!$E$6+2*$F52*信号概况!$F$5*$H52*信号概况!$F$7*信号相关性!$E$7+2*$F52*信号概况!$F$5*$I52*信号概况!$F$8*信号相关性!$E$8+2*$F52*信号概况!$F$5*$J52*信号概况!$F$9*信号相关性!$E$9+2*$G52*信号概况!$F$6*$H52*信号概况!$F$7*信号相关性!$F$7+2*$G52*信号概况!$F$6*$I52*信号概况!$F$8*信号相关性!$F$8+2*$G52*信号概况!$F$6*$J52*信号概况!$F$9*信号相关性!$F$9+2*$H52*信号概况!$F$7*$I52*信号概况!$F$8*信号相关性!$G$8+2*$H52*信号概况!$F$7*$J52*信号概况!$F$9*信号相关性!$G$9+2*$I52*信号概况!$F$8*$J52*信号概况!$F$9*信号相关性!$H$9)</f>
        <v>1063.63677301293</v>
      </c>
      <c r="L52" s="10">
        <f t="shared" si="6"/>
        <v>18.3513587488223</v>
      </c>
      <c r="M52" s="11">
        <f>SQRT(POWER($C52*信号概况!$C$2,2)+POWER($D52*信号概况!$C$3,2)+POWER($E52*信号概况!$C$4,2)+POWER($F52*信号概况!$C$5,2)+POWER($G52*信号概况!$C$6,2)+POWER($H52*信号概况!$C$7,2)+POWER($I52*信号概况!$C$8,2)+POWER($J52*信号概况!$C$9,2)+2*$C52*信号概况!$C$2*$D52*信号概况!$C$3*信号相关性!$B$3+2*$C52*信号概况!$C$2*$E52*信号概况!$C$4*信号相关性!$B$4+2*$C52*信号概况!$C$2*$F52*信号概况!$C$5*信号相关性!$B$5+2*$C52*信号概况!$C$2*$G52*信号概况!$C$6*信号相关性!$B$6+2*$C52*信号概况!$C$2*$H52*信号概况!$C$7*信号相关性!$B$7+2*$C52*信号概况!$C$2*$I52*信号概况!$C$8*信号相关性!$B$8+2*$C52*信号概况!$C$2*$J52*信号概况!$C$9*信号相关性!$B$9+2*$D52*信号概况!$C$3*$E52*信号概况!$C$4*信号相关性!$C$4+2*$D52*信号概况!$C$3*$F52*信号概况!$C$5*信号相关性!$C$5+2*$D52*信号概况!$C$3*$G52*信号概况!$C$6*信号相关性!$C$6+2*$D52*信号概况!$C$3*$H52*信号概况!$C$7*信号相关性!$C$7+2*$D52*信号概况!$C$3*$I52*信号概况!$C$8*信号相关性!$C$8+2*$D52*信号概况!$C$3*$J52*信号概况!$C$9*信号相关性!$C$9+2*$E52*信号概况!$C$4*$F52*信号概况!$C$5*信号相关性!$D$5+2*$E52*信号概况!$C$4*$G52*信号概况!$C$6*信号相关性!$D$6+2*$E52*信号概况!$C$4*$H52*信号概况!$C$7*信号相关性!$D$7+2*$E52*信号概况!$C$4*$I52*信号概况!$C$8*信号相关性!$D$8+2*$E52*信号概况!$C$4*$J52*信号概况!$J$5*信号相关性!$D$9+2*$F52*信号概况!$C$5*$G52*信号概况!$C$6*信号相关性!$E$6+2*$F52*信号概况!$C$5*$H52*信号概况!$C$7*信号相关性!$E$7+2*$F52*信号概况!$C$5*$I52*信号概况!$C$8*信号相关性!$E$8+2*$F52*信号概况!$C$5*$J52*信号概况!$C$9*信号相关性!$E$9+2*$G52*信号概况!$C$6*$H52*信号概况!$C$7*信号相关性!$F$7+2*$G52*信号概况!$C$6*$I52*信号概况!$C$8*信号相关性!$F$8+2*$G52*信号概况!$C$6*$J52*信号概况!$C$9*信号相关性!$F$9+2*$H52*信号概况!$C$7*$I52*信号概况!$C$8*信号相关性!$G$8+2*$H52*信号概况!$C$7*$J52*信号概况!$C$9*信号相关性!$G$9+2*$I52*信号概况!$C$8*$J52*信号概况!$C$9*信号相关性!$H$9)</f>
        <v>5160.3182031609</v>
      </c>
      <c r="N52" s="12">
        <f t="shared" si="16"/>
        <v>0.26437166946362</v>
      </c>
      <c r="O52" s="10">
        <f>$C52*信号概况!$J$2+$D52*信号概况!$J$3+$E52*信号概况!$J$4+$F52*信号概况!$J$5+$G52*信号概况!$J$6+$H52*信号概况!$J$7+$I52*信号概况!$J$8+$J52*信号概况!$J$9</f>
        <v>454.408238846228</v>
      </c>
      <c r="P52" s="12">
        <f t="shared" si="17"/>
        <v>0.0232800885511701</v>
      </c>
      <c r="Q52" s="7">
        <f t="shared" si="15"/>
        <v>4.20908714304137</v>
      </c>
    </row>
    <row r="53" spans="1:17">
      <c r="A53">
        <v>51</v>
      </c>
      <c r="B53">
        <v>19519.18</v>
      </c>
      <c r="C53" s="7">
        <f t="shared" si="9"/>
        <v>0</v>
      </c>
      <c r="D53" s="8">
        <f t="shared" si="10"/>
        <v>0.515151515151515</v>
      </c>
      <c r="E53">
        <f t="shared" si="11"/>
        <v>0</v>
      </c>
      <c r="F53">
        <f t="shared" si="1"/>
        <v>0.1</v>
      </c>
      <c r="G53">
        <f t="shared" si="2"/>
        <v>0</v>
      </c>
      <c r="H53">
        <f t="shared" si="3"/>
        <v>0</v>
      </c>
      <c r="I53">
        <f t="shared" si="14"/>
        <v>0</v>
      </c>
      <c r="J53">
        <f t="shared" si="5"/>
        <v>0</v>
      </c>
      <c r="K53">
        <f>SQRT(POWER($C53*信号概况!$F$2,2)+POWER($D53*信号概况!$F$3,2)+POWER($E53*信号概况!$F$4,2)+POWER($F53*信号概况!$F$5,2)+POWER($G53*信号概况!$F$6,2)+POWER($H53*信号概况!$F$7,2)+POWER($I53*信号概况!$F$8,2)+POWER($J53*信号概况!$F$9,2)+2*$C53*信号概况!$F$2*$D53*信号概况!$F$3*信号相关性!$B$3+2*$C53*信号概况!$F$2*$E53*信号概况!$F$4*信号相关性!$B$4+2*$C53*信号概况!$F$2*$F53*信号概况!$F$5*信号相关性!$B$5+2*$C53*信号概况!$F$2*$G53*信号概况!$F$6*信号相关性!$B$6+2*$C53*信号概况!$F$2*$H53*信号概况!$F$7*信号相关性!$B$7+2*$C53*信号概况!$F$2*$I53*信号概况!$F$8*信号相关性!$B$8+2*$C53*信号概况!$F$2*$J53*信号概况!$F$9*信号相关性!$B$9+2*$D53*信号概况!$F$3*$E53*信号概况!$F$4*信号相关性!$C$4+2*$D53*信号概况!$F$3*$F53*信号概况!$F$5*信号相关性!$C$5+2*$D53*信号概况!$F$3*$G53*信号概况!$F$6*信号相关性!$C$6+2*$D53*信号概况!$F$3*$H53*信号概况!$F$7*信号相关性!$C$7+2*$D53*信号概况!$F$3*$I53*信号概况!$F$8*信号相关性!$C$8+2*$D53*信号概况!$F$3*$J53*信号概况!$F$9*信号相关性!$C$9+2*$E53*信号概况!$F$4*$F53*信号概况!$F$5*信号相关性!$D$5+2*$E53*信号概况!$F$4*$G53*信号概况!$F$6*信号相关性!$D$6+2*$E53*信号概况!$F$4*$H53*信号概况!$F$7*信号相关性!$D$7+2*$E53*信号概况!$F$4*$I53*信号概况!$F$8*信号相关性!$D$8+2*$E53*信号概况!$F$4*$J53*信号概况!$J$5*信号相关性!$D$9+2*$F53*信号概况!$F$5*$G53*信号概况!$F$6*信号相关性!$E$6+2*$F53*信号概况!$F$5*$H53*信号概况!$F$7*信号相关性!$E$7+2*$F53*信号概况!$F$5*$I53*信号概况!$F$8*信号相关性!$E$8+2*$F53*信号概况!$F$5*$J53*信号概况!$F$9*信号相关性!$E$9+2*$G53*信号概况!$F$6*$H53*信号概况!$F$7*信号相关性!$F$7+2*$G53*信号概况!$F$6*$I53*信号概况!$F$8*信号相关性!$F$8+2*$G53*信号概况!$F$6*$J53*信号概况!$F$9*信号相关性!$F$9+2*$H53*信号概况!$F$7*$I53*信号概况!$F$8*信号相关性!$G$8+2*$H53*信号概况!$F$7*$J53*信号概况!$F$9*信号相关性!$G$9+2*$I53*信号概况!$F$8*$J53*信号概况!$F$9*信号相关性!$H$9)</f>
        <v>1130.47904172205</v>
      </c>
      <c r="L53" s="10">
        <f t="shared" si="6"/>
        <v>17.2662909082035</v>
      </c>
      <c r="M53" s="11">
        <f>SQRT(POWER($C53*信号概况!$C$2,2)+POWER($D53*信号概况!$C$3,2)+POWER($E53*信号概况!$C$4,2)+POWER($F53*信号概况!$C$5,2)+POWER($G53*信号概况!$C$6,2)+POWER($H53*信号概况!$C$7,2)+POWER($I53*信号概况!$C$8,2)+POWER($J53*信号概况!$C$9,2)+2*$C53*信号概况!$C$2*$D53*信号概况!$C$3*信号相关性!$B$3+2*$C53*信号概况!$C$2*$E53*信号概况!$C$4*信号相关性!$B$4+2*$C53*信号概况!$C$2*$F53*信号概况!$C$5*信号相关性!$B$5+2*$C53*信号概况!$C$2*$G53*信号概况!$C$6*信号相关性!$B$6+2*$C53*信号概况!$C$2*$H53*信号概况!$C$7*信号相关性!$B$7+2*$C53*信号概况!$C$2*$I53*信号概况!$C$8*信号相关性!$B$8+2*$C53*信号概况!$C$2*$J53*信号概况!$C$9*信号相关性!$B$9+2*$D53*信号概况!$C$3*$E53*信号概况!$C$4*信号相关性!$C$4+2*$D53*信号概况!$C$3*$F53*信号概况!$C$5*信号相关性!$C$5+2*$D53*信号概况!$C$3*$G53*信号概况!$C$6*信号相关性!$C$6+2*$D53*信号概况!$C$3*$H53*信号概况!$C$7*信号相关性!$C$7+2*$D53*信号概况!$C$3*$I53*信号概况!$C$8*信号相关性!$C$8+2*$D53*信号概况!$C$3*$J53*信号概况!$C$9*信号相关性!$C$9+2*$E53*信号概况!$C$4*$F53*信号概况!$C$5*信号相关性!$D$5+2*$E53*信号概况!$C$4*$G53*信号概况!$C$6*信号相关性!$D$6+2*$E53*信号概况!$C$4*$H53*信号概况!$C$7*信号相关性!$D$7+2*$E53*信号概况!$C$4*$I53*信号概况!$C$8*信号相关性!$D$8+2*$E53*信号概况!$C$4*$J53*信号概况!$J$5*信号相关性!$D$9+2*$F53*信号概况!$C$5*$G53*信号概况!$C$6*信号相关性!$E$6+2*$F53*信号概况!$C$5*$H53*信号概况!$C$7*信号相关性!$E$7+2*$F53*信号概况!$C$5*$I53*信号概况!$C$8*信号相关性!$E$8+2*$F53*信号概况!$C$5*$J53*信号概况!$C$9*信号相关性!$E$9+2*$G53*信号概况!$C$6*$H53*信号概况!$C$7*信号相关性!$F$7+2*$G53*信号概况!$C$6*$I53*信号概况!$C$8*信号相关性!$F$8+2*$G53*信号概况!$C$6*$J53*信号概况!$C$9*信号相关性!$F$9+2*$H53*信号概况!$C$7*$I53*信号概况!$C$8*信号相关性!$G$8+2*$H53*信号概况!$C$7*$J53*信号概况!$C$9*信号相关性!$G$9+2*$I53*信号概况!$C$8*$J53*信号概况!$C$9*信号相关性!$H$9)</f>
        <v>5484.5979801741</v>
      </c>
      <c r="N53" s="12">
        <f t="shared" si="16"/>
        <v>0.280985060856762</v>
      </c>
      <c r="O53" s="10">
        <f>$C53*信号概况!$J$2+$D53*信号概况!$J$3+$E53*信号概况!$J$4+$F53*信号概况!$J$5+$G53*信号概况!$J$6+$H53*信号概况!$J$7+$I53*信号概况!$J$8+$J53*信号概况!$J$9</f>
        <v>478.93638953116</v>
      </c>
      <c r="P53" s="12">
        <f t="shared" si="17"/>
        <v>0.0245367064359855</v>
      </c>
      <c r="Q53" s="7">
        <f t="shared" si="15"/>
        <v>4.22058038962481</v>
      </c>
    </row>
    <row r="54" spans="1:17">
      <c r="A54">
        <v>52</v>
      </c>
      <c r="B54">
        <v>19519.18</v>
      </c>
      <c r="C54" s="7">
        <f t="shared" si="9"/>
        <v>0</v>
      </c>
      <c r="D54" s="8">
        <f t="shared" si="10"/>
        <v>0.545454545454545</v>
      </c>
      <c r="E54">
        <f t="shared" si="11"/>
        <v>0</v>
      </c>
      <c r="F54">
        <f t="shared" si="1"/>
        <v>0.1</v>
      </c>
      <c r="G54">
        <f t="shared" si="2"/>
        <v>0</v>
      </c>
      <c r="H54">
        <f t="shared" si="3"/>
        <v>0</v>
      </c>
      <c r="I54">
        <f t="shared" si="14"/>
        <v>0</v>
      </c>
      <c r="J54">
        <f t="shared" si="5"/>
        <v>0</v>
      </c>
      <c r="K54">
        <f>SQRT(POWER($C54*信号概况!$F$2,2)+POWER($D54*信号概况!$F$3,2)+POWER($E54*信号概况!$F$4,2)+POWER($F54*信号概况!$F$5,2)+POWER($G54*信号概况!$F$6,2)+POWER($H54*信号概况!$F$7,2)+POWER($I54*信号概况!$F$8,2)+POWER($J54*信号概况!$F$9,2)+2*$C54*信号概况!$F$2*$D54*信号概况!$F$3*信号相关性!$B$3+2*$C54*信号概况!$F$2*$E54*信号概况!$F$4*信号相关性!$B$4+2*$C54*信号概况!$F$2*$F54*信号概况!$F$5*信号相关性!$B$5+2*$C54*信号概况!$F$2*$G54*信号概况!$F$6*信号相关性!$B$6+2*$C54*信号概况!$F$2*$H54*信号概况!$F$7*信号相关性!$B$7+2*$C54*信号概况!$F$2*$I54*信号概况!$F$8*信号相关性!$B$8+2*$C54*信号概况!$F$2*$J54*信号概况!$F$9*信号相关性!$B$9+2*$D54*信号概况!$F$3*$E54*信号概况!$F$4*信号相关性!$C$4+2*$D54*信号概况!$F$3*$F54*信号概况!$F$5*信号相关性!$C$5+2*$D54*信号概况!$F$3*$G54*信号概况!$F$6*信号相关性!$C$6+2*$D54*信号概况!$F$3*$H54*信号概况!$F$7*信号相关性!$C$7+2*$D54*信号概况!$F$3*$I54*信号概况!$F$8*信号相关性!$C$8+2*$D54*信号概况!$F$3*$J54*信号概况!$F$9*信号相关性!$C$9+2*$E54*信号概况!$F$4*$F54*信号概况!$F$5*信号相关性!$D$5+2*$E54*信号概况!$F$4*$G54*信号概况!$F$6*信号相关性!$D$6+2*$E54*信号概况!$F$4*$H54*信号概况!$F$7*信号相关性!$D$7+2*$E54*信号概况!$F$4*$I54*信号概况!$F$8*信号相关性!$D$8+2*$E54*信号概况!$F$4*$J54*信号概况!$J$5*信号相关性!$D$9+2*$F54*信号概况!$F$5*$G54*信号概况!$F$6*信号相关性!$E$6+2*$F54*信号概况!$F$5*$H54*信号概况!$F$7*信号相关性!$E$7+2*$F54*信号概况!$F$5*$I54*信号概况!$F$8*信号相关性!$E$8+2*$F54*信号概况!$F$5*$J54*信号概况!$F$9*信号相关性!$E$9+2*$G54*信号概况!$F$6*$H54*信号概况!$F$7*信号相关性!$F$7+2*$G54*信号概况!$F$6*$I54*信号概况!$F$8*信号相关性!$F$8+2*$G54*信号概况!$F$6*$J54*信号概况!$F$9*信号相关性!$F$9+2*$H54*信号概况!$F$7*$I54*信号概况!$F$8*信号相关性!$G$8+2*$H54*信号概况!$F$7*$J54*信号概况!$F$9*信号相关性!$G$9+2*$I54*信号概况!$F$8*$J54*信号概况!$F$9*信号相关性!$H$9)</f>
        <v>1197.32255930044</v>
      </c>
      <c r="L54" s="10">
        <f t="shared" si="6"/>
        <v>16.3023571621372</v>
      </c>
      <c r="M54" s="11">
        <f>SQRT(POWER($C54*信号概况!$C$2,2)+POWER($D54*信号概况!$C$3,2)+POWER($E54*信号概况!$C$4,2)+POWER($F54*信号概况!$C$5,2)+POWER($G54*信号概况!$C$6,2)+POWER($H54*信号概况!$C$7,2)+POWER($I54*信号概况!$C$8,2)+POWER($J54*信号概况!$C$9,2)+2*$C54*信号概况!$C$2*$D54*信号概况!$C$3*信号相关性!$B$3+2*$C54*信号概况!$C$2*$E54*信号概况!$C$4*信号相关性!$B$4+2*$C54*信号概况!$C$2*$F54*信号概况!$C$5*信号相关性!$B$5+2*$C54*信号概况!$C$2*$G54*信号概况!$C$6*信号相关性!$B$6+2*$C54*信号概况!$C$2*$H54*信号概况!$C$7*信号相关性!$B$7+2*$C54*信号概况!$C$2*$I54*信号概况!$C$8*信号相关性!$B$8+2*$C54*信号概况!$C$2*$J54*信号概况!$C$9*信号相关性!$B$9+2*$D54*信号概况!$C$3*$E54*信号概况!$C$4*信号相关性!$C$4+2*$D54*信号概况!$C$3*$F54*信号概况!$C$5*信号相关性!$C$5+2*$D54*信号概况!$C$3*$G54*信号概况!$C$6*信号相关性!$C$6+2*$D54*信号概况!$C$3*$H54*信号概况!$C$7*信号相关性!$C$7+2*$D54*信号概况!$C$3*$I54*信号概况!$C$8*信号相关性!$C$8+2*$D54*信号概况!$C$3*$J54*信号概况!$C$9*信号相关性!$C$9+2*$E54*信号概况!$C$4*$F54*信号概况!$C$5*信号相关性!$D$5+2*$E54*信号概况!$C$4*$G54*信号概况!$C$6*信号相关性!$D$6+2*$E54*信号概况!$C$4*$H54*信号概况!$C$7*信号相关性!$D$7+2*$E54*信号概况!$C$4*$I54*信号概况!$C$8*信号相关性!$D$8+2*$E54*信号概况!$C$4*$J54*信号概况!$J$5*信号相关性!$D$9+2*$F54*信号概况!$C$5*$G54*信号概况!$C$6*信号相关性!$E$6+2*$F54*信号概况!$C$5*$H54*信号概况!$C$7*信号相关性!$E$7+2*$F54*信号概况!$C$5*$I54*信号概况!$C$8*信号相关性!$E$8+2*$F54*信号概况!$C$5*$J54*信号概况!$C$9*信号相关性!$E$9+2*$G54*信号概况!$C$6*$H54*信号概况!$C$7*信号相关性!$F$7+2*$G54*信号概况!$C$6*$I54*信号概况!$C$8*信号相关性!$F$8+2*$G54*信号概况!$C$6*$J54*信号概况!$C$9*信号相关性!$F$9+2*$H54*信号概况!$C$7*$I54*信号概况!$C$8*信号相关性!$G$8+2*$H54*信号概况!$C$7*$J54*信号概况!$C$9*信号相关性!$G$9+2*$I54*信号概况!$C$8*$J54*信号概况!$C$9*信号相关性!$H$9)</f>
        <v>5808.88373722594</v>
      </c>
      <c r="N54" s="12">
        <f t="shared" si="16"/>
        <v>0.297598758617213</v>
      </c>
      <c r="O54" s="10">
        <f>$C54*信号概况!$J$2+$D54*信号概况!$J$3+$E54*信号概况!$J$4+$F54*信号概况!$J$5+$G54*信号概况!$J$6+$H54*信号概况!$J$7+$I54*信号概况!$J$8+$J54*信号概况!$J$9</f>
        <v>503.464540216091</v>
      </c>
      <c r="P54" s="12">
        <f t="shared" si="17"/>
        <v>0.0257933243208009</v>
      </c>
      <c r="Q54" s="7">
        <f t="shared" si="15"/>
        <v>4.23078596761157</v>
      </c>
    </row>
    <row r="55" spans="1:17">
      <c r="A55">
        <v>53</v>
      </c>
      <c r="B55">
        <v>19519.18</v>
      </c>
      <c r="C55" s="7">
        <f t="shared" si="9"/>
        <v>0</v>
      </c>
      <c r="D55" s="8">
        <f t="shared" si="10"/>
        <v>0.575757575757576</v>
      </c>
      <c r="E55">
        <f t="shared" si="11"/>
        <v>0</v>
      </c>
      <c r="F55">
        <f t="shared" si="1"/>
        <v>0.1</v>
      </c>
      <c r="G55">
        <f t="shared" si="2"/>
        <v>0</v>
      </c>
      <c r="H55">
        <f t="shared" si="3"/>
        <v>0</v>
      </c>
      <c r="I55">
        <f t="shared" si="14"/>
        <v>0</v>
      </c>
      <c r="J55">
        <f t="shared" si="5"/>
        <v>0</v>
      </c>
      <c r="K55">
        <f>SQRT(POWER($C55*信号概况!$F$2,2)+POWER($D55*信号概况!$F$3,2)+POWER($E55*信号概况!$F$4,2)+POWER($F55*信号概况!$F$5,2)+POWER($G55*信号概况!$F$6,2)+POWER($H55*信号概况!$F$7,2)+POWER($I55*信号概况!$F$8,2)+POWER($J55*信号概况!$F$9,2)+2*$C55*信号概况!$F$2*$D55*信号概况!$F$3*信号相关性!$B$3+2*$C55*信号概况!$F$2*$E55*信号概况!$F$4*信号相关性!$B$4+2*$C55*信号概况!$F$2*$F55*信号概况!$F$5*信号相关性!$B$5+2*$C55*信号概况!$F$2*$G55*信号概况!$F$6*信号相关性!$B$6+2*$C55*信号概况!$F$2*$H55*信号概况!$F$7*信号相关性!$B$7+2*$C55*信号概况!$F$2*$I55*信号概况!$F$8*信号相关性!$B$8+2*$C55*信号概况!$F$2*$J55*信号概况!$F$9*信号相关性!$B$9+2*$D55*信号概况!$F$3*$E55*信号概况!$F$4*信号相关性!$C$4+2*$D55*信号概况!$F$3*$F55*信号概况!$F$5*信号相关性!$C$5+2*$D55*信号概况!$F$3*$G55*信号概况!$F$6*信号相关性!$C$6+2*$D55*信号概况!$F$3*$H55*信号概况!$F$7*信号相关性!$C$7+2*$D55*信号概况!$F$3*$I55*信号概况!$F$8*信号相关性!$C$8+2*$D55*信号概况!$F$3*$J55*信号概况!$F$9*信号相关性!$C$9+2*$E55*信号概况!$F$4*$F55*信号概况!$F$5*信号相关性!$D$5+2*$E55*信号概况!$F$4*$G55*信号概况!$F$6*信号相关性!$D$6+2*$E55*信号概况!$F$4*$H55*信号概况!$F$7*信号相关性!$D$7+2*$E55*信号概况!$F$4*$I55*信号概况!$F$8*信号相关性!$D$8+2*$E55*信号概况!$F$4*$J55*信号概况!$J$5*信号相关性!$D$9+2*$F55*信号概况!$F$5*$G55*信号概况!$F$6*信号相关性!$E$6+2*$F55*信号概况!$F$5*$H55*信号概况!$F$7*信号相关性!$E$7+2*$F55*信号概况!$F$5*$I55*信号概况!$F$8*信号相关性!$E$8+2*$F55*信号概况!$F$5*$J55*信号概况!$F$9*信号相关性!$E$9+2*$G55*信号概况!$F$6*$H55*信号概况!$F$7*信号相关性!$F$7+2*$G55*信号概况!$F$6*$I55*信号概况!$F$8*信号相关性!$F$8+2*$G55*信号概况!$F$6*$J55*信号概况!$F$9*信号相关性!$F$9+2*$H55*信号概况!$F$7*$I55*信号概况!$F$8*信号相关性!$G$8+2*$H55*信号概况!$F$7*$J55*信号概况!$F$9*信号相关性!$G$9+2*$I55*信号概况!$F$8*$J55*信号概况!$F$9*信号相关性!$H$9)</f>
        <v>1264.16712764423</v>
      </c>
      <c r="L55" s="10">
        <f t="shared" si="6"/>
        <v>15.4403476986258</v>
      </c>
      <c r="M55" s="11">
        <f>SQRT(POWER($C55*信号概况!$C$2,2)+POWER($D55*信号概况!$C$3,2)+POWER($E55*信号概况!$C$4,2)+POWER($F55*信号概况!$C$5,2)+POWER($G55*信号概况!$C$6,2)+POWER($H55*信号概况!$C$7,2)+POWER($I55*信号概况!$C$8,2)+POWER($J55*信号概况!$C$9,2)+2*$C55*信号概况!$C$2*$D55*信号概况!$C$3*信号相关性!$B$3+2*$C55*信号概况!$C$2*$E55*信号概况!$C$4*信号相关性!$B$4+2*$C55*信号概况!$C$2*$F55*信号概况!$C$5*信号相关性!$B$5+2*$C55*信号概况!$C$2*$G55*信号概况!$C$6*信号相关性!$B$6+2*$C55*信号概况!$C$2*$H55*信号概况!$C$7*信号相关性!$B$7+2*$C55*信号概况!$C$2*$I55*信号概况!$C$8*信号相关性!$B$8+2*$C55*信号概况!$C$2*$J55*信号概况!$C$9*信号相关性!$B$9+2*$D55*信号概况!$C$3*$E55*信号概况!$C$4*信号相关性!$C$4+2*$D55*信号概况!$C$3*$F55*信号概况!$C$5*信号相关性!$C$5+2*$D55*信号概况!$C$3*$G55*信号概况!$C$6*信号相关性!$C$6+2*$D55*信号概况!$C$3*$H55*信号概况!$C$7*信号相关性!$C$7+2*$D55*信号概况!$C$3*$I55*信号概况!$C$8*信号相关性!$C$8+2*$D55*信号概况!$C$3*$J55*信号概况!$C$9*信号相关性!$C$9+2*$E55*信号概况!$C$4*$F55*信号概况!$C$5*信号相关性!$D$5+2*$E55*信号概况!$C$4*$G55*信号概况!$C$6*信号相关性!$D$6+2*$E55*信号概况!$C$4*$H55*信号概况!$C$7*信号相关性!$D$7+2*$E55*信号概况!$C$4*$I55*信号概况!$C$8*信号相关性!$D$8+2*$E55*信号概况!$C$4*$J55*信号概况!$J$5*信号相关性!$D$9+2*$F55*信号概况!$C$5*$G55*信号概况!$C$6*信号相关性!$E$6+2*$F55*信号概况!$C$5*$H55*信号概况!$C$7*信号相关性!$E$7+2*$F55*信号概况!$C$5*$I55*信号概况!$C$8*信号相关性!$E$8+2*$F55*信号概况!$C$5*$J55*信号概况!$C$9*信号相关性!$E$9+2*$G55*信号概况!$C$6*$H55*信号概况!$C$7*信号相关性!$F$7+2*$G55*信号概况!$C$6*$I55*信号概况!$C$8*信号相关性!$F$8+2*$G55*信号概况!$C$6*$J55*信号概况!$C$9*信号相关性!$F$9+2*$H55*信号概况!$C$7*$I55*信号概况!$C$8*信号相关性!$G$8+2*$H55*信号概况!$C$7*$J55*信号概况!$C$9*信号相关性!$G$9+2*$I55*信号概况!$C$8*$J55*信号概况!$C$9*信号相关性!$H$9)</f>
        <v>6133.17452574998</v>
      </c>
      <c r="N55" s="12">
        <f t="shared" si="16"/>
        <v>0.314212714148339</v>
      </c>
      <c r="O55" s="10">
        <f>$C55*信号概况!$J$2+$D55*信号概况!$J$3+$E55*信号概况!$J$4+$F55*信号概况!$J$5+$G55*信号概况!$J$6+$H55*信号概况!$J$7+$I55*信号概况!$J$8+$J55*信号概况!$J$9</f>
        <v>527.992690901023</v>
      </c>
      <c r="P55" s="12">
        <f t="shared" si="17"/>
        <v>0.0270499422056164</v>
      </c>
      <c r="Q55" s="7">
        <f t="shared" si="15"/>
        <v>4.2399087696581</v>
      </c>
    </row>
    <row r="56" spans="1:17">
      <c r="A56">
        <v>54</v>
      </c>
      <c r="B56">
        <v>19519.18</v>
      </c>
      <c r="C56" s="7">
        <f t="shared" si="9"/>
        <v>0</v>
      </c>
      <c r="D56" s="8">
        <f t="shared" si="10"/>
        <v>0.606060606060606</v>
      </c>
      <c r="E56">
        <f t="shared" si="11"/>
        <v>0</v>
      </c>
      <c r="F56">
        <f t="shared" si="1"/>
        <v>0.1</v>
      </c>
      <c r="G56">
        <f t="shared" si="2"/>
        <v>0</v>
      </c>
      <c r="H56">
        <f t="shared" si="3"/>
        <v>0</v>
      </c>
      <c r="I56">
        <f t="shared" si="14"/>
        <v>0</v>
      </c>
      <c r="J56">
        <f t="shared" si="5"/>
        <v>0</v>
      </c>
      <c r="K56">
        <f>SQRT(POWER($C56*信号概况!$F$2,2)+POWER($D56*信号概况!$F$3,2)+POWER($E56*信号概况!$F$4,2)+POWER($F56*信号概况!$F$5,2)+POWER($G56*信号概况!$F$6,2)+POWER($H56*信号概况!$F$7,2)+POWER($I56*信号概况!$F$8,2)+POWER($J56*信号概况!$F$9,2)+2*$C56*信号概况!$F$2*$D56*信号概况!$F$3*信号相关性!$B$3+2*$C56*信号概况!$F$2*$E56*信号概况!$F$4*信号相关性!$B$4+2*$C56*信号概况!$F$2*$F56*信号概况!$F$5*信号相关性!$B$5+2*$C56*信号概况!$F$2*$G56*信号概况!$F$6*信号相关性!$B$6+2*$C56*信号概况!$F$2*$H56*信号概况!$F$7*信号相关性!$B$7+2*$C56*信号概况!$F$2*$I56*信号概况!$F$8*信号相关性!$B$8+2*$C56*信号概况!$F$2*$J56*信号概况!$F$9*信号相关性!$B$9+2*$D56*信号概况!$F$3*$E56*信号概况!$F$4*信号相关性!$C$4+2*$D56*信号概况!$F$3*$F56*信号概况!$F$5*信号相关性!$C$5+2*$D56*信号概况!$F$3*$G56*信号概况!$F$6*信号相关性!$C$6+2*$D56*信号概况!$F$3*$H56*信号概况!$F$7*信号相关性!$C$7+2*$D56*信号概况!$F$3*$I56*信号概况!$F$8*信号相关性!$C$8+2*$D56*信号概况!$F$3*$J56*信号概况!$F$9*信号相关性!$C$9+2*$E56*信号概况!$F$4*$F56*信号概况!$F$5*信号相关性!$D$5+2*$E56*信号概况!$F$4*$G56*信号概况!$F$6*信号相关性!$D$6+2*$E56*信号概况!$F$4*$H56*信号概况!$F$7*信号相关性!$D$7+2*$E56*信号概况!$F$4*$I56*信号概况!$F$8*信号相关性!$D$8+2*$E56*信号概况!$F$4*$J56*信号概况!$J$5*信号相关性!$D$9+2*$F56*信号概况!$F$5*$G56*信号概况!$F$6*信号相关性!$E$6+2*$F56*信号概况!$F$5*$H56*信号概况!$F$7*信号相关性!$E$7+2*$F56*信号概况!$F$5*$I56*信号概况!$F$8*信号相关性!$E$8+2*$F56*信号概况!$F$5*$J56*信号概况!$F$9*信号相关性!$E$9+2*$G56*信号概况!$F$6*$H56*信号概况!$F$7*信号相关性!$F$7+2*$G56*信号概况!$F$6*$I56*信号概况!$F$8*信号相关性!$F$8+2*$G56*信号概况!$F$6*$J56*信号概况!$F$9*信号相关性!$F$9+2*$H56*信号概况!$F$7*$I56*信号概况!$F$8*信号相关性!$G$8+2*$H56*信号概况!$F$7*$J56*信号概况!$F$9*信号相关性!$G$9+2*$I56*信号概况!$F$8*$J56*信号概况!$F$9*信号相关性!$H$9)</f>
        <v>1331.01258844246</v>
      </c>
      <c r="L56" s="10">
        <f t="shared" si="6"/>
        <v>14.6649101364557</v>
      </c>
      <c r="M56" s="11">
        <f>SQRT(POWER($C56*信号概况!$C$2,2)+POWER($D56*信号概况!$C$3,2)+POWER($E56*信号概况!$C$4,2)+POWER($F56*信号概况!$C$5,2)+POWER($G56*信号概况!$C$6,2)+POWER($H56*信号概况!$C$7,2)+POWER($I56*信号概况!$C$8,2)+POWER($J56*信号概况!$C$9,2)+2*$C56*信号概况!$C$2*$D56*信号概况!$C$3*信号相关性!$B$3+2*$C56*信号概况!$C$2*$E56*信号概况!$C$4*信号相关性!$B$4+2*$C56*信号概况!$C$2*$F56*信号概况!$C$5*信号相关性!$B$5+2*$C56*信号概况!$C$2*$G56*信号概况!$C$6*信号相关性!$B$6+2*$C56*信号概况!$C$2*$H56*信号概况!$C$7*信号相关性!$B$7+2*$C56*信号概况!$C$2*$I56*信号概况!$C$8*信号相关性!$B$8+2*$C56*信号概况!$C$2*$J56*信号概况!$C$9*信号相关性!$B$9+2*$D56*信号概况!$C$3*$E56*信号概况!$C$4*信号相关性!$C$4+2*$D56*信号概况!$C$3*$F56*信号概况!$C$5*信号相关性!$C$5+2*$D56*信号概况!$C$3*$G56*信号概况!$C$6*信号相关性!$C$6+2*$D56*信号概况!$C$3*$H56*信号概况!$C$7*信号相关性!$C$7+2*$D56*信号概况!$C$3*$I56*信号概况!$C$8*信号相关性!$C$8+2*$D56*信号概况!$C$3*$J56*信号概况!$C$9*信号相关性!$C$9+2*$E56*信号概况!$C$4*$F56*信号概况!$C$5*信号相关性!$D$5+2*$E56*信号概况!$C$4*$G56*信号概况!$C$6*信号相关性!$D$6+2*$E56*信号概况!$C$4*$H56*信号概况!$C$7*信号相关性!$D$7+2*$E56*信号概况!$C$4*$I56*信号概况!$C$8*信号相关性!$D$8+2*$E56*信号概况!$C$4*$J56*信号概况!$J$5*信号相关性!$D$9+2*$F56*信号概况!$C$5*$G56*信号概况!$C$6*信号相关性!$E$6+2*$F56*信号概况!$C$5*$H56*信号概况!$C$7*信号相关性!$E$7+2*$F56*信号概况!$C$5*$I56*信号概况!$C$8*信号相关性!$E$8+2*$F56*信号概况!$C$5*$J56*信号概况!$C$9*信号相关性!$E$9+2*$G56*信号概况!$C$6*$H56*信号概况!$C$7*信号相关性!$F$7+2*$G56*信号概况!$C$6*$I56*信号概况!$C$8*信号相关性!$F$8+2*$G56*信号概况!$C$6*$J56*信号概况!$C$9*信号相关性!$F$9+2*$H56*信号概况!$C$7*$I56*信号概况!$C$8*信号相关性!$G$8+2*$H56*信号概况!$C$7*$J56*信号概况!$C$9*信号相关性!$G$9+2*$I56*信号概况!$C$8*$J56*信号概况!$C$9*信号相关性!$H$9)</f>
        <v>6457.46958771244</v>
      </c>
      <c r="N56" s="12">
        <f t="shared" si="16"/>
        <v>0.330826888614811</v>
      </c>
      <c r="O56" s="10">
        <f>$C56*信号概况!$J$2+$D56*信号概况!$J$3+$E56*信号概况!$J$4+$F56*信号概况!$J$5+$G56*信号概况!$J$6+$H56*信号概况!$J$7+$I56*信号概况!$J$8+$J56*信号概况!$J$9</f>
        <v>552.520841585954</v>
      </c>
      <c r="P56" s="12">
        <f t="shared" si="17"/>
        <v>0.0283065600904318</v>
      </c>
      <c r="Q56" s="7">
        <f t="shared" si="15"/>
        <v>4.24811241315759</v>
      </c>
    </row>
    <row r="57" spans="1:17">
      <c r="A57">
        <v>55</v>
      </c>
      <c r="B57">
        <v>19519.18</v>
      </c>
      <c r="C57" s="7">
        <f t="shared" si="9"/>
        <v>0</v>
      </c>
      <c r="D57" s="8">
        <f t="shared" si="10"/>
        <v>0.636363636363636</v>
      </c>
      <c r="E57">
        <f t="shared" si="11"/>
        <v>0</v>
      </c>
      <c r="F57">
        <f t="shared" si="1"/>
        <v>0.1</v>
      </c>
      <c r="G57">
        <f t="shared" si="2"/>
        <v>0</v>
      </c>
      <c r="H57">
        <f t="shared" si="3"/>
        <v>0</v>
      </c>
      <c r="I57">
        <f t="shared" si="14"/>
        <v>0</v>
      </c>
      <c r="J57">
        <f t="shared" si="5"/>
        <v>0</v>
      </c>
      <c r="K57">
        <f>SQRT(POWER($C57*信号概况!$F$2,2)+POWER($D57*信号概况!$F$3,2)+POWER($E57*信号概况!$F$4,2)+POWER($F57*信号概况!$F$5,2)+POWER($G57*信号概况!$F$6,2)+POWER($H57*信号概况!$F$7,2)+POWER($I57*信号概况!$F$8,2)+POWER($J57*信号概况!$F$9,2)+2*$C57*信号概况!$F$2*$D57*信号概况!$F$3*信号相关性!$B$3+2*$C57*信号概况!$F$2*$E57*信号概况!$F$4*信号相关性!$B$4+2*$C57*信号概况!$F$2*$F57*信号概况!$F$5*信号相关性!$B$5+2*$C57*信号概况!$F$2*$G57*信号概况!$F$6*信号相关性!$B$6+2*$C57*信号概况!$F$2*$H57*信号概况!$F$7*信号相关性!$B$7+2*$C57*信号概况!$F$2*$I57*信号概况!$F$8*信号相关性!$B$8+2*$C57*信号概况!$F$2*$J57*信号概况!$F$9*信号相关性!$B$9+2*$D57*信号概况!$F$3*$E57*信号概况!$F$4*信号相关性!$C$4+2*$D57*信号概况!$F$3*$F57*信号概况!$F$5*信号相关性!$C$5+2*$D57*信号概况!$F$3*$G57*信号概况!$F$6*信号相关性!$C$6+2*$D57*信号概况!$F$3*$H57*信号概况!$F$7*信号相关性!$C$7+2*$D57*信号概况!$F$3*$I57*信号概况!$F$8*信号相关性!$C$8+2*$D57*信号概况!$F$3*$J57*信号概况!$F$9*信号相关性!$C$9+2*$E57*信号概况!$F$4*$F57*信号概况!$F$5*信号相关性!$D$5+2*$E57*信号概况!$F$4*$G57*信号概况!$F$6*信号相关性!$D$6+2*$E57*信号概况!$F$4*$H57*信号概况!$F$7*信号相关性!$D$7+2*$E57*信号概况!$F$4*$I57*信号概况!$F$8*信号相关性!$D$8+2*$E57*信号概况!$F$4*$J57*信号概况!$J$5*信号相关性!$D$9+2*$F57*信号概况!$F$5*$G57*信号概况!$F$6*信号相关性!$E$6+2*$F57*信号概况!$F$5*$H57*信号概况!$F$7*信号相关性!$E$7+2*$F57*信号概况!$F$5*$I57*信号概况!$F$8*信号相关性!$E$8+2*$F57*信号概况!$F$5*$J57*信号概况!$F$9*信号相关性!$E$9+2*$G57*信号概况!$F$6*$H57*信号概况!$F$7*信号相关性!$F$7+2*$G57*信号概况!$F$6*$I57*信号概况!$F$8*信号相关性!$F$8+2*$G57*信号概况!$F$6*$J57*信号概况!$F$9*信号相关性!$F$9+2*$H57*信号概况!$F$7*$I57*信号概况!$F$8*信号相关性!$G$8+2*$H57*信号概况!$F$7*$J57*信号概况!$F$9*信号相关性!$G$9+2*$I57*信号概况!$F$8*$J57*信号概况!$F$9*信号相关性!$H$9)</f>
        <v>1397.85881366391</v>
      </c>
      <c r="L57" s="10">
        <f t="shared" si="6"/>
        <v>13.9636276633965</v>
      </c>
      <c r="M57" s="11">
        <f>SQRT(POWER($C57*信号概况!$C$2,2)+POWER($D57*信号概况!$C$3,2)+POWER($E57*信号概况!$C$4,2)+POWER($F57*信号概况!$C$5,2)+POWER($G57*信号概况!$C$6,2)+POWER($H57*信号概况!$C$7,2)+POWER($I57*信号概况!$C$8,2)+POWER($J57*信号概况!$C$9,2)+2*$C57*信号概况!$C$2*$D57*信号概况!$C$3*信号相关性!$B$3+2*$C57*信号概况!$C$2*$E57*信号概况!$C$4*信号相关性!$B$4+2*$C57*信号概况!$C$2*$F57*信号概况!$C$5*信号相关性!$B$5+2*$C57*信号概况!$C$2*$G57*信号概况!$C$6*信号相关性!$B$6+2*$C57*信号概况!$C$2*$H57*信号概况!$C$7*信号相关性!$B$7+2*$C57*信号概况!$C$2*$I57*信号概况!$C$8*信号相关性!$B$8+2*$C57*信号概况!$C$2*$J57*信号概况!$C$9*信号相关性!$B$9+2*$D57*信号概况!$C$3*$E57*信号概况!$C$4*信号相关性!$C$4+2*$D57*信号概况!$C$3*$F57*信号概况!$C$5*信号相关性!$C$5+2*$D57*信号概况!$C$3*$G57*信号概况!$C$6*信号相关性!$C$6+2*$D57*信号概况!$C$3*$H57*信号概况!$C$7*信号相关性!$C$7+2*$D57*信号概况!$C$3*$I57*信号概况!$C$8*信号相关性!$C$8+2*$D57*信号概况!$C$3*$J57*信号概况!$C$9*信号相关性!$C$9+2*$E57*信号概况!$C$4*$F57*信号概况!$C$5*信号相关性!$D$5+2*$E57*信号概况!$C$4*$G57*信号概况!$C$6*信号相关性!$D$6+2*$E57*信号概况!$C$4*$H57*信号概况!$C$7*信号相关性!$D$7+2*$E57*信号概况!$C$4*$I57*信号概况!$C$8*信号相关性!$D$8+2*$E57*信号概况!$C$4*$J57*信号概况!$J$5*信号相关性!$D$9+2*$F57*信号概况!$C$5*$G57*信号概况!$C$6*信号相关性!$E$6+2*$F57*信号概况!$C$5*$H57*信号概况!$C$7*信号相关性!$E$7+2*$F57*信号概况!$C$5*$I57*信号概况!$C$8*信号相关性!$E$8+2*$F57*信号概况!$C$5*$J57*信号概况!$C$9*信号相关性!$E$9+2*$G57*信号概况!$C$6*$H57*信号概况!$C$7*信号相关性!$F$7+2*$G57*信号概况!$C$6*$I57*信号概况!$C$8*信号相关性!$F$8+2*$G57*信号概况!$C$6*$J57*信号概况!$C$9*信号相关性!$F$9+2*$H57*信号概况!$C$7*$I57*信号概况!$C$8*信号相关性!$G$8+2*$H57*信号概况!$C$7*$J57*信号概况!$C$9*信号相关性!$G$9+2*$I57*信号概况!$C$8*$J57*信号概况!$C$9*信号相关性!$H$9)</f>
        <v>6781.76831006309</v>
      </c>
      <c r="N57" s="12">
        <f t="shared" si="16"/>
        <v>0.347441250609047</v>
      </c>
      <c r="O57" s="10">
        <f>$C57*信号概况!$J$2+$D57*信号概况!$J$3+$E57*信号概况!$J$4+$F57*信号概况!$J$5+$G57*信号概况!$J$6+$H57*信号概况!$J$7+$I57*信号概况!$J$8+$J57*信号概况!$J$9</f>
        <v>577.048992270885</v>
      </c>
      <c r="P57" s="12">
        <f t="shared" si="17"/>
        <v>0.0295631779752472</v>
      </c>
      <c r="Q57" s="7">
        <f t="shared" si="15"/>
        <v>4.25552913434707</v>
      </c>
    </row>
    <row r="58" spans="1:17">
      <c r="A58">
        <v>56</v>
      </c>
      <c r="B58">
        <v>19519.18</v>
      </c>
      <c r="C58" s="7">
        <f t="shared" si="9"/>
        <v>0</v>
      </c>
      <c r="D58" s="8">
        <f t="shared" si="10"/>
        <v>0.666666666666667</v>
      </c>
      <c r="E58">
        <f t="shared" si="11"/>
        <v>0</v>
      </c>
      <c r="F58">
        <f t="shared" si="1"/>
        <v>0.1</v>
      </c>
      <c r="G58">
        <f t="shared" si="2"/>
        <v>0</v>
      </c>
      <c r="H58">
        <f t="shared" si="3"/>
        <v>0</v>
      </c>
      <c r="I58">
        <f t="shared" si="14"/>
        <v>0</v>
      </c>
      <c r="J58">
        <f t="shared" si="5"/>
        <v>0</v>
      </c>
      <c r="K58">
        <f>SQRT(POWER($C58*信号概况!$F$2,2)+POWER($D58*信号概况!$F$3,2)+POWER($E58*信号概况!$F$4,2)+POWER($F58*信号概况!$F$5,2)+POWER($G58*信号概况!$F$6,2)+POWER($H58*信号概况!$F$7,2)+POWER($I58*信号概况!$F$8,2)+POWER($J58*信号概况!$F$9,2)+2*$C58*信号概况!$F$2*$D58*信号概况!$F$3*信号相关性!$B$3+2*$C58*信号概况!$F$2*$E58*信号概况!$F$4*信号相关性!$B$4+2*$C58*信号概况!$F$2*$F58*信号概况!$F$5*信号相关性!$B$5+2*$C58*信号概况!$F$2*$G58*信号概况!$F$6*信号相关性!$B$6+2*$C58*信号概况!$F$2*$H58*信号概况!$F$7*信号相关性!$B$7+2*$C58*信号概况!$F$2*$I58*信号概况!$F$8*信号相关性!$B$8+2*$C58*信号概况!$F$2*$J58*信号概况!$F$9*信号相关性!$B$9+2*$D58*信号概况!$F$3*$E58*信号概况!$F$4*信号相关性!$C$4+2*$D58*信号概况!$F$3*$F58*信号概况!$F$5*信号相关性!$C$5+2*$D58*信号概况!$F$3*$G58*信号概况!$F$6*信号相关性!$C$6+2*$D58*信号概况!$F$3*$H58*信号概况!$F$7*信号相关性!$C$7+2*$D58*信号概况!$F$3*$I58*信号概况!$F$8*信号相关性!$C$8+2*$D58*信号概况!$F$3*$J58*信号概况!$F$9*信号相关性!$C$9+2*$E58*信号概况!$F$4*$F58*信号概况!$F$5*信号相关性!$D$5+2*$E58*信号概况!$F$4*$G58*信号概况!$F$6*信号相关性!$D$6+2*$E58*信号概况!$F$4*$H58*信号概况!$F$7*信号相关性!$D$7+2*$E58*信号概况!$F$4*$I58*信号概况!$F$8*信号相关性!$D$8+2*$E58*信号概况!$F$4*$J58*信号概况!$J$5*信号相关性!$D$9+2*$F58*信号概况!$F$5*$G58*信号概况!$F$6*信号相关性!$E$6+2*$F58*信号概况!$F$5*$H58*信号概况!$F$7*信号相关性!$E$7+2*$F58*信号概况!$F$5*$I58*信号概况!$F$8*信号相关性!$E$8+2*$F58*信号概况!$F$5*$J58*信号概况!$F$9*信号相关性!$E$9+2*$G58*信号概况!$F$6*$H58*信号概况!$F$7*信号相关性!$F$7+2*$G58*信号概况!$F$6*$I58*信号概况!$F$8*信号相关性!$F$8+2*$G58*信号概况!$F$6*$J58*信号概况!$F$9*信号相关性!$F$9+2*$H58*信号概况!$F$7*$I58*信号概况!$F$8*信号相关性!$G$8+2*$H58*信号概况!$F$7*$J58*信号概况!$F$9*信号相关性!$G$9+2*$I58*信号概况!$F$8*$J58*信号概况!$F$9*信号相关性!$H$9)</f>
        <v>1464.70569864837</v>
      </c>
      <c r="L58" s="10">
        <f t="shared" si="6"/>
        <v>13.326349462566</v>
      </c>
      <c r="M58" s="11">
        <f>SQRT(POWER($C58*信号概况!$C$2,2)+POWER($D58*信号概况!$C$3,2)+POWER($E58*信号概况!$C$4,2)+POWER($F58*信号概况!$C$5,2)+POWER($G58*信号概况!$C$6,2)+POWER($H58*信号概况!$C$7,2)+POWER($I58*信号概况!$C$8,2)+POWER($J58*信号概况!$C$9,2)+2*$C58*信号概况!$C$2*$D58*信号概况!$C$3*信号相关性!$B$3+2*$C58*信号概况!$C$2*$E58*信号概况!$C$4*信号相关性!$B$4+2*$C58*信号概况!$C$2*$F58*信号概况!$C$5*信号相关性!$B$5+2*$C58*信号概况!$C$2*$G58*信号概况!$C$6*信号相关性!$B$6+2*$C58*信号概况!$C$2*$H58*信号概况!$C$7*信号相关性!$B$7+2*$C58*信号概况!$C$2*$I58*信号概况!$C$8*信号相关性!$B$8+2*$C58*信号概况!$C$2*$J58*信号概况!$C$9*信号相关性!$B$9+2*$D58*信号概况!$C$3*$E58*信号概况!$C$4*信号相关性!$C$4+2*$D58*信号概况!$C$3*$F58*信号概况!$C$5*信号相关性!$C$5+2*$D58*信号概况!$C$3*$G58*信号概况!$C$6*信号相关性!$C$6+2*$D58*信号概况!$C$3*$H58*信号概况!$C$7*信号相关性!$C$7+2*$D58*信号概况!$C$3*$I58*信号概况!$C$8*信号相关性!$C$8+2*$D58*信号概况!$C$3*$J58*信号概况!$C$9*信号相关性!$C$9+2*$E58*信号概况!$C$4*$F58*信号概况!$C$5*信号相关性!$D$5+2*$E58*信号概况!$C$4*$G58*信号概况!$C$6*信号相关性!$D$6+2*$E58*信号概况!$C$4*$H58*信号概况!$C$7*信号相关性!$D$7+2*$E58*信号概况!$C$4*$I58*信号概况!$C$8*信号相关性!$D$8+2*$E58*信号概况!$C$4*$J58*信号概况!$J$5*信号相关性!$D$9+2*$F58*信号概况!$C$5*$G58*信号概况!$C$6*信号相关性!$E$6+2*$F58*信号概况!$C$5*$H58*信号概况!$C$7*信号相关性!$E$7+2*$F58*信号概况!$C$5*$I58*信号概况!$C$8*信号相关性!$E$8+2*$F58*信号概况!$C$5*$J58*信号概况!$C$9*信号相关性!$E$9+2*$G58*信号概况!$C$6*$H58*信号概况!$C$7*信号相关性!$F$7+2*$G58*信号概况!$C$6*$I58*信号概况!$C$8*信号相关性!$F$8+2*$G58*信号概况!$C$6*$J58*信号概况!$C$9*信号相关性!$F$9+2*$H58*信号概况!$C$7*$I58*信号概况!$C$8*信号相关性!$G$8+2*$H58*信号概况!$C$7*$J58*信号概况!$C$9*信号相关性!$G$9+2*$I58*信号概况!$C$8*$J58*信号概况!$C$9*信号相关性!$H$9)</f>
        <v>7106.07019165608</v>
      </c>
      <c r="N58" s="12">
        <f t="shared" si="16"/>
        <v>0.364055774456513</v>
      </c>
      <c r="O58" s="10">
        <f>$C58*信号概况!$J$2+$D58*信号概况!$J$3+$E58*信号概况!$J$4+$F58*信号概况!$J$5+$G58*信号概况!$J$6+$H58*信号概况!$J$7+$I58*信号概况!$J$8+$J58*信号概况!$J$9</f>
        <v>601.577142955817</v>
      </c>
      <c r="P58" s="12">
        <f t="shared" si="17"/>
        <v>0.0308197958600626</v>
      </c>
      <c r="Q58" s="7">
        <f t="shared" si="15"/>
        <v>4.26226696682537</v>
      </c>
    </row>
    <row r="59" spans="1:17">
      <c r="A59">
        <v>57</v>
      </c>
      <c r="B59">
        <v>19519.18</v>
      </c>
      <c r="C59" s="7">
        <f t="shared" si="9"/>
        <v>0</v>
      </c>
      <c r="D59" s="8">
        <f t="shared" si="10"/>
        <v>0.696969696969697</v>
      </c>
      <c r="E59">
        <f t="shared" si="11"/>
        <v>0</v>
      </c>
      <c r="F59">
        <f t="shared" si="1"/>
        <v>0.1</v>
      </c>
      <c r="G59">
        <f t="shared" si="2"/>
        <v>0</v>
      </c>
      <c r="H59">
        <f t="shared" si="3"/>
        <v>0</v>
      </c>
      <c r="I59">
        <f t="shared" si="14"/>
        <v>0</v>
      </c>
      <c r="J59">
        <f t="shared" si="5"/>
        <v>0</v>
      </c>
      <c r="K59">
        <f>SQRT(POWER($C59*信号概况!$F$2,2)+POWER($D59*信号概况!$F$3,2)+POWER($E59*信号概况!$F$4,2)+POWER($F59*信号概况!$F$5,2)+POWER($G59*信号概况!$F$6,2)+POWER($H59*信号概况!$F$7,2)+POWER($I59*信号概况!$F$8,2)+POWER($J59*信号概况!$F$9,2)+2*$C59*信号概况!$F$2*$D59*信号概况!$F$3*信号相关性!$B$3+2*$C59*信号概况!$F$2*$E59*信号概况!$F$4*信号相关性!$B$4+2*$C59*信号概况!$F$2*$F59*信号概况!$F$5*信号相关性!$B$5+2*$C59*信号概况!$F$2*$G59*信号概况!$F$6*信号相关性!$B$6+2*$C59*信号概况!$F$2*$H59*信号概况!$F$7*信号相关性!$B$7+2*$C59*信号概况!$F$2*$I59*信号概况!$F$8*信号相关性!$B$8+2*$C59*信号概况!$F$2*$J59*信号概况!$F$9*信号相关性!$B$9+2*$D59*信号概况!$F$3*$E59*信号概况!$F$4*信号相关性!$C$4+2*$D59*信号概况!$F$3*$F59*信号概况!$F$5*信号相关性!$C$5+2*$D59*信号概况!$F$3*$G59*信号概况!$F$6*信号相关性!$C$6+2*$D59*信号概况!$F$3*$H59*信号概况!$F$7*信号相关性!$C$7+2*$D59*信号概况!$F$3*$I59*信号概况!$F$8*信号相关性!$C$8+2*$D59*信号概况!$F$3*$J59*信号概况!$F$9*信号相关性!$C$9+2*$E59*信号概况!$F$4*$F59*信号概况!$F$5*信号相关性!$D$5+2*$E59*信号概况!$F$4*$G59*信号概况!$F$6*信号相关性!$D$6+2*$E59*信号概况!$F$4*$H59*信号概况!$F$7*信号相关性!$D$7+2*$E59*信号概况!$F$4*$I59*信号概况!$F$8*信号相关性!$D$8+2*$E59*信号概况!$F$4*$J59*信号概况!$J$5*信号相关性!$D$9+2*$F59*信号概况!$F$5*$G59*信号概况!$F$6*信号相关性!$E$6+2*$F59*信号概况!$F$5*$H59*信号概况!$F$7*信号相关性!$E$7+2*$F59*信号概况!$F$5*$I59*信号概况!$F$8*信号相关性!$E$8+2*$F59*信号概况!$F$5*$J59*信号概况!$F$9*信号相关性!$E$9+2*$G59*信号概况!$F$6*$H59*信号概况!$F$7*信号相关性!$F$7+2*$G59*信号概况!$F$6*$I59*信号概况!$F$8*信号相关性!$F$8+2*$G59*信号概况!$F$6*$J59*信号概况!$F$9*信号相关性!$F$9+2*$H59*信号概况!$F$7*$I59*信号概况!$F$8*信号相关性!$G$8+2*$H59*信号概况!$F$7*$J59*信号概况!$F$9*信号相关性!$G$9+2*$I59*信号概况!$F$8*$J59*信号概况!$F$9*信号相关性!$H$9)</f>
        <v>1531.55315700685</v>
      </c>
      <c r="L59" s="10">
        <f t="shared" si="6"/>
        <v>12.7446963957469</v>
      </c>
      <c r="M59" s="11">
        <f>SQRT(POWER($C59*信号概况!$C$2,2)+POWER($D59*信号概况!$C$3,2)+POWER($E59*信号概况!$C$4,2)+POWER($F59*信号概况!$C$5,2)+POWER($G59*信号概况!$C$6,2)+POWER($H59*信号概况!$C$7,2)+POWER($I59*信号概况!$C$8,2)+POWER($J59*信号概况!$C$9,2)+2*$C59*信号概况!$C$2*$D59*信号概况!$C$3*信号相关性!$B$3+2*$C59*信号概况!$C$2*$E59*信号概况!$C$4*信号相关性!$B$4+2*$C59*信号概况!$C$2*$F59*信号概况!$C$5*信号相关性!$B$5+2*$C59*信号概况!$C$2*$G59*信号概况!$C$6*信号相关性!$B$6+2*$C59*信号概况!$C$2*$H59*信号概况!$C$7*信号相关性!$B$7+2*$C59*信号概况!$C$2*$I59*信号概况!$C$8*信号相关性!$B$8+2*$C59*信号概况!$C$2*$J59*信号概况!$C$9*信号相关性!$B$9+2*$D59*信号概况!$C$3*$E59*信号概况!$C$4*信号相关性!$C$4+2*$D59*信号概况!$C$3*$F59*信号概况!$C$5*信号相关性!$C$5+2*$D59*信号概况!$C$3*$G59*信号概况!$C$6*信号相关性!$C$6+2*$D59*信号概况!$C$3*$H59*信号概况!$C$7*信号相关性!$C$7+2*$D59*信号概况!$C$3*$I59*信号概况!$C$8*信号相关性!$C$8+2*$D59*信号概况!$C$3*$J59*信号概况!$C$9*信号相关性!$C$9+2*$E59*信号概况!$C$4*$F59*信号概况!$C$5*信号相关性!$D$5+2*$E59*信号概况!$C$4*$G59*信号概况!$C$6*信号相关性!$D$6+2*$E59*信号概况!$C$4*$H59*信号概况!$C$7*信号相关性!$D$7+2*$E59*信号概况!$C$4*$I59*信号概况!$C$8*信号相关性!$D$8+2*$E59*信号概况!$C$4*$J59*信号概况!$J$5*信号相关性!$D$9+2*$F59*信号概况!$C$5*$G59*信号概况!$C$6*信号相关性!$E$6+2*$F59*信号概况!$C$5*$H59*信号概况!$C$7*信号相关性!$E$7+2*$F59*信号概况!$C$5*$I59*信号概况!$C$8*信号相关性!$E$8+2*$F59*信号概况!$C$5*$J59*信号概况!$C$9*信号相关性!$E$9+2*$G59*信号概况!$C$6*$H59*信号概况!$C$7*信号相关性!$F$7+2*$G59*信号概况!$C$6*$I59*信号概况!$C$8*信号相关性!$F$8+2*$G59*信号概况!$C$6*$J59*信号概况!$C$9*信号相关性!$F$9+2*$H59*信号概况!$C$7*$I59*信号概况!$C$8*信号相关性!$G$8+2*$H59*信号概况!$C$7*$J59*信号概况!$C$9*信号相关性!$G$9+2*$I59*信号概况!$C$8*$J59*信号概况!$C$9*信号相关性!$H$9)</f>
        <v>7430.37481883199</v>
      </c>
      <c r="N59" s="12">
        <f t="shared" si="16"/>
        <v>0.380670438964751</v>
      </c>
      <c r="O59" s="10">
        <f>$C59*信号概况!$J$2+$D59*信号概况!$J$3+$E59*信号概况!$J$4+$F59*信号概况!$J$5+$G59*信号概况!$J$6+$H59*信号概况!$J$7+$I59*信号概况!$J$8+$J59*信号概况!$J$9</f>
        <v>626.105293640749</v>
      </c>
      <c r="P59" s="12">
        <f t="shared" si="17"/>
        <v>0.032076413744878</v>
      </c>
      <c r="Q59" s="7">
        <f t="shared" si="15"/>
        <v>4.26841503592666</v>
      </c>
    </row>
    <row r="60" spans="1:17">
      <c r="A60">
        <v>58</v>
      </c>
      <c r="B60">
        <v>19519.18</v>
      </c>
      <c r="C60" s="7">
        <f t="shared" si="9"/>
        <v>0</v>
      </c>
      <c r="D60" s="8">
        <f t="shared" si="10"/>
        <v>0.727272727272727</v>
      </c>
      <c r="E60">
        <f t="shared" si="11"/>
        <v>0</v>
      </c>
      <c r="F60">
        <f t="shared" si="1"/>
        <v>0.1</v>
      </c>
      <c r="G60">
        <f t="shared" si="2"/>
        <v>0</v>
      </c>
      <c r="H60">
        <f t="shared" si="3"/>
        <v>0</v>
      </c>
      <c r="I60">
        <f t="shared" si="14"/>
        <v>0</v>
      </c>
      <c r="J60">
        <f t="shared" si="5"/>
        <v>0</v>
      </c>
      <c r="K60">
        <f>SQRT(POWER($C60*信号概况!$F$2,2)+POWER($D60*信号概况!$F$3,2)+POWER($E60*信号概况!$F$4,2)+POWER($F60*信号概况!$F$5,2)+POWER($G60*信号概况!$F$6,2)+POWER($H60*信号概况!$F$7,2)+POWER($I60*信号概况!$F$8,2)+POWER($J60*信号概况!$F$9,2)+2*$C60*信号概况!$F$2*$D60*信号概况!$F$3*信号相关性!$B$3+2*$C60*信号概况!$F$2*$E60*信号概况!$F$4*信号相关性!$B$4+2*$C60*信号概况!$F$2*$F60*信号概况!$F$5*信号相关性!$B$5+2*$C60*信号概况!$F$2*$G60*信号概况!$F$6*信号相关性!$B$6+2*$C60*信号概况!$F$2*$H60*信号概况!$F$7*信号相关性!$B$7+2*$C60*信号概况!$F$2*$I60*信号概况!$F$8*信号相关性!$B$8+2*$C60*信号概况!$F$2*$J60*信号概况!$F$9*信号相关性!$B$9+2*$D60*信号概况!$F$3*$E60*信号概况!$F$4*信号相关性!$C$4+2*$D60*信号概况!$F$3*$F60*信号概况!$F$5*信号相关性!$C$5+2*$D60*信号概况!$F$3*$G60*信号概况!$F$6*信号相关性!$C$6+2*$D60*信号概况!$F$3*$H60*信号概况!$F$7*信号相关性!$C$7+2*$D60*信号概况!$F$3*$I60*信号概况!$F$8*信号相关性!$C$8+2*$D60*信号概况!$F$3*$J60*信号概况!$F$9*信号相关性!$C$9+2*$E60*信号概况!$F$4*$F60*信号概况!$F$5*信号相关性!$D$5+2*$E60*信号概况!$F$4*$G60*信号概况!$F$6*信号相关性!$D$6+2*$E60*信号概况!$F$4*$H60*信号概况!$F$7*信号相关性!$D$7+2*$E60*信号概况!$F$4*$I60*信号概况!$F$8*信号相关性!$D$8+2*$E60*信号概况!$F$4*$J60*信号概况!$J$5*信号相关性!$D$9+2*$F60*信号概况!$F$5*$G60*信号概况!$F$6*信号相关性!$E$6+2*$F60*信号概况!$F$5*$H60*信号概况!$F$7*信号相关性!$E$7+2*$F60*信号概况!$F$5*$I60*信号概况!$F$8*信号相关性!$E$8+2*$F60*信号概况!$F$5*$J60*信号概况!$F$9*信号相关性!$E$9+2*$G60*信号概况!$F$6*$H60*信号概况!$F$7*信号相关性!$F$7+2*$G60*信号概况!$F$6*$I60*信号概况!$F$8*信号相关性!$F$8+2*$G60*信号概况!$F$6*$J60*信号概况!$F$9*信号相关性!$F$9+2*$H60*信号概况!$F$7*$I60*信号概况!$F$8*信号相关性!$G$8+2*$H60*信号概况!$F$7*$J60*信号概况!$F$9*信号相关性!$G$9+2*$I60*信号概况!$F$8*$J60*信号概况!$F$9*信号相关性!$H$9)</f>
        <v>1598.40111680136</v>
      </c>
      <c r="L60" s="10">
        <f t="shared" si="6"/>
        <v>12.2116906668964</v>
      </c>
      <c r="M60" s="11">
        <f>SQRT(POWER($C60*信号概况!$C$2,2)+POWER($D60*信号概况!$C$3,2)+POWER($E60*信号概况!$C$4,2)+POWER($F60*信号概况!$C$5,2)+POWER($G60*信号概况!$C$6,2)+POWER($H60*信号概况!$C$7,2)+POWER($I60*信号概况!$C$8,2)+POWER($J60*信号概况!$C$9,2)+2*$C60*信号概况!$C$2*$D60*信号概况!$C$3*信号相关性!$B$3+2*$C60*信号概况!$C$2*$E60*信号概况!$C$4*信号相关性!$B$4+2*$C60*信号概况!$C$2*$F60*信号概况!$C$5*信号相关性!$B$5+2*$C60*信号概况!$C$2*$G60*信号概况!$C$6*信号相关性!$B$6+2*$C60*信号概况!$C$2*$H60*信号概况!$C$7*信号相关性!$B$7+2*$C60*信号概况!$C$2*$I60*信号概况!$C$8*信号相关性!$B$8+2*$C60*信号概况!$C$2*$J60*信号概况!$C$9*信号相关性!$B$9+2*$D60*信号概况!$C$3*$E60*信号概况!$C$4*信号相关性!$C$4+2*$D60*信号概况!$C$3*$F60*信号概况!$C$5*信号相关性!$C$5+2*$D60*信号概况!$C$3*$G60*信号概况!$C$6*信号相关性!$C$6+2*$D60*信号概况!$C$3*$H60*信号概况!$C$7*信号相关性!$C$7+2*$D60*信号概况!$C$3*$I60*信号概况!$C$8*信号相关性!$C$8+2*$D60*信号概况!$C$3*$J60*信号概况!$C$9*信号相关性!$C$9+2*$E60*信号概况!$C$4*$F60*信号概况!$C$5*信号相关性!$D$5+2*$E60*信号概况!$C$4*$G60*信号概况!$C$6*信号相关性!$D$6+2*$E60*信号概况!$C$4*$H60*信号概况!$C$7*信号相关性!$D$7+2*$E60*信号概况!$C$4*$I60*信号概况!$C$8*信号相关性!$D$8+2*$E60*信号概况!$C$4*$J60*信号概况!$J$5*信号相关性!$D$9+2*$F60*信号概况!$C$5*$G60*信号概况!$C$6*信号相关性!$E$6+2*$F60*信号概况!$C$5*$H60*信号概况!$C$7*信号相关性!$E$7+2*$F60*信号概况!$C$5*$I60*信号概况!$C$8*信号相关性!$E$8+2*$F60*信号概况!$C$5*$J60*信号概况!$C$9*信号相关性!$E$9+2*$G60*信号概况!$C$6*$H60*信号概况!$C$7*信号相关性!$F$7+2*$G60*信号概况!$C$6*$I60*信号概况!$C$8*信号相关性!$F$8+2*$G60*信号概况!$C$6*$J60*信号概况!$C$9*信号相关性!$F$9+2*$H60*信号概况!$C$7*$I60*信号概况!$C$8*信号相关性!$G$8+2*$H60*信号概况!$C$7*$J60*信号概况!$C$9*信号相关性!$G$9+2*$I60*信号概况!$C$8*$J60*信号概况!$C$9*信号相关性!$H$9)</f>
        <v>7754.6818471259</v>
      </c>
      <c r="N60" s="12">
        <f t="shared" si="16"/>
        <v>0.397285226486251</v>
      </c>
      <c r="O60" s="10">
        <f>$C60*信号概况!$J$2+$D60*信号概况!$J$3+$E60*信号概况!$J$4+$F60*信号概况!$J$5+$G60*信号概况!$J$6+$H60*信号概况!$J$7+$I60*信号概况!$J$8+$J60*信号概况!$J$9</f>
        <v>650.63344432568</v>
      </c>
      <c r="P60" s="12">
        <f t="shared" si="17"/>
        <v>0.0333330316296935</v>
      </c>
      <c r="Q60" s="7">
        <f t="shared" si="15"/>
        <v>4.27404752167548</v>
      </c>
    </row>
    <row r="61" spans="1:17">
      <c r="A61">
        <v>59</v>
      </c>
      <c r="B61">
        <v>19519.18</v>
      </c>
      <c r="C61" s="7">
        <f t="shared" si="9"/>
        <v>0</v>
      </c>
      <c r="D61" s="8">
        <f t="shared" si="10"/>
        <v>0.757575757575758</v>
      </c>
      <c r="E61">
        <f t="shared" si="11"/>
        <v>0</v>
      </c>
      <c r="F61">
        <f t="shared" si="1"/>
        <v>0.1</v>
      </c>
      <c r="G61">
        <f t="shared" si="2"/>
        <v>0</v>
      </c>
      <c r="H61">
        <f t="shared" si="3"/>
        <v>0</v>
      </c>
      <c r="I61">
        <f t="shared" si="14"/>
        <v>0</v>
      </c>
      <c r="J61">
        <f t="shared" si="5"/>
        <v>0</v>
      </c>
      <c r="K61">
        <f>SQRT(POWER($C61*信号概况!$F$2,2)+POWER($D61*信号概况!$F$3,2)+POWER($E61*信号概况!$F$4,2)+POWER($F61*信号概况!$F$5,2)+POWER($G61*信号概况!$F$6,2)+POWER($H61*信号概况!$F$7,2)+POWER($I61*信号概况!$F$8,2)+POWER($J61*信号概况!$F$9,2)+2*$C61*信号概况!$F$2*$D61*信号概况!$F$3*信号相关性!$B$3+2*$C61*信号概况!$F$2*$E61*信号概况!$F$4*信号相关性!$B$4+2*$C61*信号概况!$F$2*$F61*信号概况!$F$5*信号相关性!$B$5+2*$C61*信号概况!$F$2*$G61*信号概况!$F$6*信号相关性!$B$6+2*$C61*信号概况!$F$2*$H61*信号概况!$F$7*信号相关性!$B$7+2*$C61*信号概况!$F$2*$I61*信号概况!$F$8*信号相关性!$B$8+2*$C61*信号概况!$F$2*$J61*信号概况!$F$9*信号相关性!$B$9+2*$D61*信号概况!$F$3*$E61*信号概况!$F$4*信号相关性!$C$4+2*$D61*信号概况!$F$3*$F61*信号概况!$F$5*信号相关性!$C$5+2*$D61*信号概况!$F$3*$G61*信号概况!$F$6*信号相关性!$C$6+2*$D61*信号概况!$F$3*$H61*信号概况!$F$7*信号相关性!$C$7+2*$D61*信号概况!$F$3*$I61*信号概况!$F$8*信号相关性!$C$8+2*$D61*信号概况!$F$3*$J61*信号概况!$F$9*信号相关性!$C$9+2*$E61*信号概况!$F$4*$F61*信号概况!$F$5*信号相关性!$D$5+2*$E61*信号概况!$F$4*$G61*信号概况!$F$6*信号相关性!$D$6+2*$E61*信号概况!$F$4*$H61*信号概况!$F$7*信号相关性!$D$7+2*$E61*信号概况!$F$4*$I61*信号概况!$F$8*信号相关性!$D$8+2*$E61*信号概况!$F$4*$J61*信号概况!$J$5*信号相关性!$D$9+2*$F61*信号概况!$F$5*$G61*信号概况!$F$6*信号相关性!$E$6+2*$F61*信号概况!$F$5*$H61*信号概况!$F$7*信号相关性!$E$7+2*$F61*信号概况!$F$5*$I61*信号概况!$F$8*信号相关性!$E$8+2*$F61*信号概况!$F$5*$J61*信号概况!$F$9*信号相关性!$E$9+2*$G61*信号概况!$F$6*$H61*信号概况!$F$7*信号相关性!$F$7+2*$G61*信号概况!$F$6*$I61*信号概况!$F$8*信号相关性!$F$8+2*$G61*信号概况!$F$6*$J61*信号概况!$F$9*信号相关性!$F$9+2*$H61*信号概况!$F$7*$I61*信号概况!$F$8*信号相关性!$G$8+2*$H61*信号概况!$F$7*$J61*信号概况!$F$9*信号相关性!$G$9+2*$I61*信号概况!$F$8*$J61*信号概况!$F$9*信号相关性!$H$9)</f>
        <v>1665.24951764459</v>
      </c>
      <c r="L61" s="10">
        <f t="shared" si="6"/>
        <v>11.7214746457989</v>
      </c>
      <c r="M61" s="11">
        <f>SQRT(POWER($C61*信号概况!$C$2,2)+POWER($D61*信号概况!$C$3,2)+POWER($E61*信号概况!$C$4,2)+POWER($F61*信号概况!$C$5,2)+POWER($G61*信号概况!$C$6,2)+POWER($H61*信号概况!$C$7,2)+POWER($I61*信号概况!$C$8,2)+POWER($J61*信号概况!$C$9,2)+2*$C61*信号概况!$C$2*$D61*信号概况!$C$3*信号相关性!$B$3+2*$C61*信号概况!$C$2*$E61*信号概况!$C$4*信号相关性!$B$4+2*$C61*信号概况!$C$2*$F61*信号概况!$C$5*信号相关性!$B$5+2*$C61*信号概况!$C$2*$G61*信号概况!$C$6*信号相关性!$B$6+2*$C61*信号概况!$C$2*$H61*信号概况!$C$7*信号相关性!$B$7+2*$C61*信号概况!$C$2*$I61*信号概况!$C$8*信号相关性!$B$8+2*$C61*信号概况!$C$2*$J61*信号概况!$C$9*信号相关性!$B$9+2*$D61*信号概况!$C$3*$E61*信号概况!$C$4*信号相关性!$C$4+2*$D61*信号概况!$C$3*$F61*信号概况!$C$5*信号相关性!$C$5+2*$D61*信号概况!$C$3*$G61*信号概况!$C$6*信号相关性!$C$6+2*$D61*信号概况!$C$3*$H61*信号概况!$C$7*信号相关性!$C$7+2*$D61*信号概况!$C$3*$I61*信号概况!$C$8*信号相关性!$C$8+2*$D61*信号概况!$C$3*$J61*信号概况!$C$9*信号相关性!$C$9+2*$E61*信号概况!$C$4*$F61*信号概况!$C$5*信号相关性!$D$5+2*$E61*信号概况!$C$4*$G61*信号概况!$C$6*信号相关性!$D$6+2*$E61*信号概况!$C$4*$H61*信号概况!$C$7*信号相关性!$D$7+2*$E61*信号概况!$C$4*$I61*信号概况!$C$8*信号相关性!$D$8+2*$E61*信号概况!$C$4*$J61*信号概况!$J$5*信号相关性!$D$9+2*$F61*信号概况!$C$5*$G61*信号概况!$C$6*信号相关性!$E$6+2*$F61*信号概况!$C$5*$H61*信号概况!$C$7*信号相关性!$E$7+2*$F61*信号概况!$C$5*$I61*信号概况!$C$8*信号相关性!$E$8+2*$F61*信号概况!$C$5*$J61*信号概况!$C$9*信号相关性!$E$9+2*$G61*信号概况!$C$6*$H61*信号概况!$C$7*信号相关性!$F$7+2*$G61*信号概况!$C$6*$I61*信号概况!$C$8*信号相关性!$F$8+2*$G61*信号概况!$C$6*$J61*信号概况!$C$9*信号相关性!$F$9+2*$H61*信号概况!$C$7*$I61*信号概况!$C$8*信号相关性!$G$8+2*$H61*信号概况!$C$7*$J61*信号概况!$C$9*信号相关性!$G$9+2*$I61*信号概况!$C$8*$J61*信号概况!$C$9*信号相关性!$H$9)</f>
        <v>8078.99098738065</v>
      </c>
      <c r="N61" s="12">
        <f t="shared" si="16"/>
        <v>0.413900122207011</v>
      </c>
      <c r="O61" s="10">
        <f>$C61*信号概况!$J$2+$D61*信号概况!$J$3+$E61*信号概况!$J$4+$F61*信号概况!$J$5+$G61*信号概况!$J$6+$H61*信号概况!$J$7+$I61*信号概况!$J$8+$J61*信号概况!$J$9</f>
        <v>675.161595010612</v>
      </c>
      <c r="P61" s="12">
        <f t="shared" si="17"/>
        <v>0.0345896495145089</v>
      </c>
      <c r="Q61" s="7">
        <f t="shared" si="15"/>
        <v>4.2792266652067</v>
      </c>
    </row>
    <row r="62" spans="1:17">
      <c r="A62">
        <v>60</v>
      </c>
      <c r="B62">
        <v>19519.18</v>
      </c>
      <c r="C62" s="7">
        <f t="shared" si="9"/>
        <v>0</v>
      </c>
      <c r="D62" s="8">
        <f t="shared" si="10"/>
        <v>0.787878787878788</v>
      </c>
      <c r="E62">
        <f t="shared" si="11"/>
        <v>0</v>
      </c>
      <c r="F62">
        <f t="shared" si="1"/>
        <v>0.1</v>
      </c>
      <c r="G62">
        <f t="shared" si="2"/>
        <v>0</v>
      </c>
      <c r="H62">
        <f t="shared" si="3"/>
        <v>0</v>
      </c>
      <c r="I62">
        <f t="shared" si="14"/>
        <v>0</v>
      </c>
      <c r="J62">
        <f t="shared" si="5"/>
        <v>0</v>
      </c>
      <c r="K62">
        <f>SQRT(POWER($C62*信号概况!$F$2,2)+POWER($D62*信号概况!$F$3,2)+POWER($E62*信号概况!$F$4,2)+POWER($F62*信号概况!$F$5,2)+POWER($G62*信号概况!$F$6,2)+POWER($H62*信号概况!$F$7,2)+POWER($I62*信号概况!$F$8,2)+POWER($J62*信号概况!$F$9,2)+2*$C62*信号概况!$F$2*$D62*信号概况!$F$3*信号相关性!$B$3+2*$C62*信号概况!$F$2*$E62*信号概况!$F$4*信号相关性!$B$4+2*$C62*信号概况!$F$2*$F62*信号概况!$F$5*信号相关性!$B$5+2*$C62*信号概况!$F$2*$G62*信号概况!$F$6*信号相关性!$B$6+2*$C62*信号概况!$F$2*$H62*信号概况!$F$7*信号相关性!$B$7+2*$C62*信号概况!$F$2*$I62*信号概况!$F$8*信号相关性!$B$8+2*$C62*信号概况!$F$2*$J62*信号概况!$F$9*信号相关性!$B$9+2*$D62*信号概况!$F$3*$E62*信号概况!$F$4*信号相关性!$C$4+2*$D62*信号概况!$F$3*$F62*信号概况!$F$5*信号相关性!$C$5+2*$D62*信号概况!$F$3*$G62*信号概况!$F$6*信号相关性!$C$6+2*$D62*信号概况!$F$3*$H62*信号概况!$F$7*信号相关性!$C$7+2*$D62*信号概况!$F$3*$I62*信号概况!$F$8*信号相关性!$C$8+2*$D62*信号概况!$F$3*$J62*信号概况!$F$9*信号相关性!$C$9+2*$E62*信号概况!$F$4*$F62*信号概况!$F$5*信号相关性!$D$5+2*$E62*信号概况!$F$4*$G62*信号概况!$F$6*信号相关性!$D$6+2*$E62*信号概况!$F$4*$H62*信号概况!$F$7*信号相关性!$D$7+2*$E62*信号概况!$F$4*$I62*信号概况!$F$8*信号相关性!$D$8+2*$E62*信号概况!$F$4*$J62*信号概况!$J$5*信号相关性!$D$9+2*$F62*信号概况!$F$5*$G62*信号概况!$F$6*信号相关性!$E$6+2*$F62*信号概况!$F$5*$H62*信号概况!$F$7*信号相关性!$E$7+2*$F62*信号概况!$F$5*$I62*信号概况!$F$8*信号相关性!$E$8+2*$F62*信号概况!$F$5*$J62*信号概况!$F$9*信号相关性!$E$9+2*$G62*信号概况!$F$6*$H62*信号概况!$F$7*信号相关性!$F$7+2*$G62*信号概况!$F$6*$I62*信号概况!$F$8*信号相关性!$F$8+2*$G62*信号概况!$F$6*$J62*信号概况!$F$9*信号相关性!$F$9+2*$H62*信号概况!$F$7*$I62*信号概况!$F$8*信号相关性!$G$8+2*$H62*信号概况!$F$7*$J62*信号概况!$F$9*信号相关性!$G$9+2*$I62*信号概况!$F$8*$J62*信号概况!$F$9*信号相关性!$H$9)</f>
        <v>1732.0983084712</v>
      </c>
      <c r="L62" s="10">
        <f t="shared" si="6"/>
        <v>11.2690947762822</v>
      </c>
      <c r="M62" s="11">
        <f>SQRT(POWER($C62*信号概况!$C$2,2)+POWER($D62*信号概况!$C$3,2)+POWER($E62*信号概况!$C$4,2)+POWER($F62*信号概况!$C$5,2)+POWER($G62*信号概况!$C$6,2)+POWER($H62*信号概况!$C$7,2)+POWER($I62*信号概况!$C$8,2)+POWER($J62*信号概况!$C$9,2)+2*$C62*信号概况!$C$2*$D62*信号概况!$C$3*信号相关性!$B$3+2*$C62*信号概况!$C$2*$E62*信号概况!$C$4*信号相关性!$B$4+2*$C62*信号概况!$C$2*$F62*信号概况!$C$5*信号相关性!$B$5+2*$C62*信号概况!$C$2*$G62*信号概况!$C$6*信号相关性!$B$6+2*$C62*信号概况!$C$2*$H62*信号概况!$C$7*信号相关性!$B$7+2*$C62*信号概况!$C$2*$I62*信号概况!$C$8*信号相关性!$B$8+2*$C62*信号概况!$C$2*$J62*信号概况!$C$9*信号相关性!$B$9+2*$D62*信号概况!$C$3*$E62*信号概况!$C$4*信号相关性!$C$4+2*$D62*信号概况!$C$3*$F62*信号概况!$C$5*信号相关性!$C$5+2*$D62*信号概况!$C$3*$G62*信号概况!$C$6*信号相关性!$C$6+2*$D62*信号概况!$C$3*$H62*信号概况!$C$7*信号相关性!$C$7+2*$D62*信号概况!$C$3*$I62*信号概况!$C$8*信号相关性!$C$8+2*$D62*信号概况!$C$3*$J62*信号概况!$C$9*信号相关性!$C$9+2*$E62*信号概况!$C$4*$F62*信号概况!$C$5*信号相关性!$D$5+2*$E62*信号概况!$C$4*$G62*信号概况!$C$6*信号相关性!$D$6+2*$E62*信号概况!$C$4*$H62*信号概况!$C$7*信号相关性!$D$7+2*$E62*信号概况!$C$4*$I62*信号概况!$C$8*信号相关性!$D$8+2*$E62*信号概况!$C$4*$J62*信号概况!$J$5*信号相关性!$D$9+2*$F62*信号概况!$C$5*$G62*信号概况!$C$6*信号相关性!$E$6+2*$F62*信号概况!$C$5*$H62*信号概况!$C$7*信号相关性!$E$7+2*$F62*信号概况!$C$5*$I62*信号概况!$C$8*信号相关性!$E$8+2*$F62*信号概况!$C$5*$J62*信号概况!$C$9*信号相关性!$E$9+2*$G62*信号概况!$C$6*$H62*信号概况!$C$7*信号相关性!$F$7+2*$G62*信号概况!$C$6*$I62*信号概况!$C$8*信号相关性!$F$8+2*$G62*信号概况!$C$6*$J62*信号概况!$C$9*信号相关性!$F$9+2*$H62*信号概况!$C$7*$I62*信号概况!$C$8*信号相关性!$G$8+2*$H62*信号概况!$C$7*$J62*信号概况!$C$9*信号相关性!$G$9+2*$I62*信号概况!$C$8*$J62*信号概况!$C$9*信号相关性!$H$9)</f>
        <v>8403.30199507514</v>
      </c>
      <c r="N62" s="12">
        <f t="shared" si="16"/>
        <v>0.43051511359981</v>
      </c>
      <c r="O62" s="10">
        <f>$C62*信号概况!$J$2+$D62*信号概况!$J$3+$E62*信号概况!$J$4+$F62*信号概况!$J$5+$G62*信号概况!$J$6+$H62*信号概况!$J$7+$I62*信号概况!$J$8+$J62*信号概况!$J$9</f>
        <v>699.689745695543</v>
      </c>
      <c r="P62" s="12">
        <f t="shared" si="17"/>
        <v>0.0358462673993243</v>
      </c>
      <c r="Q62" s="7">
        <f t="shared" si="15"/>
        <v>4.28400507757316</v>
      </c>
    </row>
    <row r="63" spans="1:17">
      <c r="A63">
        <v>61</v>
      </c>
      <c r="B63">
        <v>19519.18</v>
      </c>
      <c r="C63" s="7">
        <f t="shared" si="9"/>
        <v>0</v>
      </c>
      <c r="D63" s="8">
        <f t="shared" si="10"/>
        <v>0.818181818181818</v>
      </c>
      <c r="E63">
        <f t="shared" si="11"/>
        <v>0</v>
      </c>
      <c r="F63">
        <f t="shared" si="1"/>
        <v>0.1</v>
      </c>
      <c r="G63">
        <f t="shared" si="2"/>
        <v>0</v>
      </c>
      <c r="H63">
        <f t="shared" si="3"/>
        <v>0</v>
      </c>
      <c r="I63">
        <f t="shared" si="14"/>
        <v>0</v>
      </c>
      <c r="J63">
        <f t="shared" si="5"/>
        <v>0</v>
      </c>
      <c r="K63">
        <f>SQRT(POWER($C63*信号概况!$F$2,2)+POWER($D63*信号概况!$F$3,2)+POWER($E63*信号概况!$F$4,2)+POWER($F63*信号概况!$F$5,2)+POWER($G63*信号概况!$F$6,2)+POWER($H63*信号概况!$F$7,2)+POWER($I63*信号概况!$F$8,2)+POWER($J63*信号概况!$F$9,2)+2*$C63*信号概况!$F$2*$D63*信号概况!$F$3*信号相关性!$B$3+2*$C63*信号概况!$F$2*$E63*信号概况!$F$4*信号相关性!$B$4+2*$C63*信号概况!$F$2*$F63*信号概况!$F$5*信号相关性!$B$5+2*$C63*信号概况!$F$2*$G63*信号概况!$F$6*信号相关性!$B$6+2*$C63*信号概况!$F$2*$H63*信号概况!$F$7*信号相关性!$B$7+2*$C63*信号概况!$F$2*$I63*信号概况!$F$8*信号相关性!$B$8+2*$C63*信号概况!$F$2*$J63*信号概况!$F$9*信号相关性!$B$9+2*$D63*信号概况!$F$3*$E63*信号概况!$F$4*信号相关性!$C$4+2*$D63*信号概况!$F$3*$F63*信号概况!$F$5*信号相关性!$C$5+2*$D63*信号概况!$F$3*$G63*信号概况!$F$6*信号相关性!$C$6+2*$D63*信号概况!$F$3*$H63*信号概况!$F$7*信号相关性!$C$7+2*$D63*信号概况!$F$3*$I63*信号概况!$F$8*信号相关性!$C$8+2*$D63*信号概况!$F$3*$J63*信号概况!$F$9*信号相关性!$C$9+2*$E63*信号概况!$F$4*$F63*信号概况!$F$5*信号相关性!$D$5+2*$E63*信号概况!$F$4*$G63*信号概况!$F$6*信号相关性!$D$6+2*$E63*信号概况!$F$4*$H63*信号概况!$F$7*信号相关性!$D$7+2*$E63*信号概况!$F$4*$I63*信号概况!$F$8*信号相关性!$D$8+2*$E63*信号概况!$F$4*$J63*信号概况!$J$5*信号相关性!$D$9+2*$F63*信号概况!$F$5*$G63*信号概况!$F$6*信号相关性!$E$6+2*$F63*信号概况!$F$5*$H63*信号概况!$F$7*信号相关性!$E$7+2*$F63*信号概况!$F$5*$I63*信号概况!$F$8*信号相关性!$E$8+2*$F63*信号概况!$F$5*$J63*信号概况!$F$9*信号相关性!$E$9+2*$G63*信号概况!$F$6*$H63*信号概况!$F$7*信号相关性!$F$7+2*$G63*信号概况!$F$6*$I63*信号概况!$F$8*信号相关性!$F$8+2*$G63*信号概况!$F$6*$J63*信号概况!$F$9*信号相关性!$F$9+2*$H63*信号概况!$F$7*$I63*信号概况!$F$8*信号相关性!$G$8+2*$H63*信号概况!$F$7*$J63*信号概况!$F$9*信号相关性!$G$9+2*$I63*信号概况!$F$8*$J63*信号概况!$F$9*信号相关性!$H$9)</f>
        <v>1798.94744580591</v>
      </c>
      <c r="L63" s="10">
        <f t="shared" si="6"/>
        <v>10.8503336467707</v>
      </c>
      <c r="M63" s="11">
        <f>SQRT(POWER($C63*信号概况!$C$2,2)+POWER($D63*信号概况!$C$3,2)+POWER($E63*信号概况!$C$4,2)+POWER($F63*信号概况!$C$5,2)+POWER($G63*信号概况!$C$6,2)+POWER($H63*信号概况!$C$7,2)+POWER($I63*信号概况!$C$8,2)+POWER($J63*信号概况!$C$9,2)+2*$C63*信号概况!$C$2*$D63*信号概况!$C$3*信号相关性!$B$3+2*$C63*信号概况!$C$2*$E63*信号概况!$C$4*信号相关性!$B$4+2*$C63*信号概况!$C$2*$F63*信号概况!$C$5*信号相关性!$B$5+2*$C63*信号概况!$C$2*$G63*信号概况!$C$6*信号相关性!$B$6+2*$C63*信号概况!$C$2*$H63*信号概况!$C$7*信号相关性!$B$7+2*$C63*信号概况!$C$2*$I63*信号概况!$C$8*信号相关性!$B$8+2*$C63*信号概况!$C$2*$J63*信号概况!$C$9*信号相关性!$B$9+2*$D63*信号概况!$C$3*$E63*信号概况!$C$4*信号相关性!$C$4+2*$D63*信号概况!$C$3*$F63*信号概况!$C$5*信号相关性!$C$5+2*$D63*信号概况!$C$3*$G63*信号概况!$C$6*信号相关性!$C$6+2*$D63*信号概况!$C$3*$H63*信号概况!$C$7*信号相关性!$C$7+2*$D63*信号概况!$C$3*$I63*信号概况!$C$8*信号相关性!$C$8+2*$D63*信号概况!$C$3*$J63*信号概况!$C$9*信号相关性!$C$9+2*$E63*信号概况!$C$4*$F63*信号概况!$C$5*信号相关性!$D$5+2*$E63*信号概况!$C$4*$G63*信号概况!$C$6*信号相关性!$D$6+2*$E63*信号概况!$C$4*$H63*信号概况!$C$7*信号相关性!$D$7+2*$E63*信号概况!$C$4*$I63*信号概况!$C$8*信号相关性!$D$8+2*$E63*信号概况!$C$4*$J63*信号概况!$J$5*信号相关性!$D$9+2*$F63*信号概况!$C$5*$G63*信号概况!$C$6*信号相关性!$E$6+2*$F63*信号概况!$C$5*$H63*信号概况!$C$7*信号相关性!$E$7+2*$F63*信号概况!$C$5*$I63*信号概况!$C$8*信号相关性!$E$8+2*$F63*信号概况!$C$5*$J63*信号概况!$C$9*信号相关性!$E$9+2*$G63*信号概况!$C$6*$H63*信号概况!$C$7*信号相关性!$F$7+2*$G63*信号概况!$C$6*$I63*信号概况!$C$8*信号相关性!$F$8+2*$G63*信号概况!$C$6*$J63*信号概况!$C$9*信号相关性!$F$9+2*$H63*信号概况!$C$7*$I63*信号概况!$C$8*信号相关性!$G$8+2*$H63*信号概况!$C$7*$J63*信号概况!$C$9*信号相关性!$G$9+2*$I63*信号概况!$C$8*$J63*信号概况!$C$9*信号相关性!$H$9)</f>
        <v>8727.61466203177</v>
      </c>
      <c r="N63" s="12">
        <f t="shared" si="16"/>
        <v>0.447130189999363</v>
      </c>
      <c r="O63" s="10">
        <f>$C63*信号概况!$J$2+$D63*信号概况!$J$3+$E63*信号概况!$J$4+$F63*信号概况!$J$5+$G63*信号概况!$J$6+$H63*信号概况!$J$7+$I63*信号概况!$J$8+$J63*信号概况!$J$9</f>
        <v>724.217896380475</v>
      </c>
      <c r="P63" s="12">
        <f t="shared" si="17"/>
        <v>0.0371028852841397</v>
      </c>
      <c r="Q63" s="7">
        <f t="shared" si="15"/>
        <v>4.28842753275075</v>
      </c>
    </row>
    <row r="64" spans="1:17">
      <c r="A64">
        <v>62</v>
      </c>
      <c r="B64">
        <v>19519.18</v>
      </c>
      <c r="C64" s="7">
        <f t="shared" si="9"/>
        <v>0</v>
      </c>
      <c r="D64" s="8">
        <f t="shared" si="10"/>
        <v>0.848484848484849</v>
      </c>
      <c r="E64">
        <f t="shared" si="11"/>
        <v>0</v>
      </c>
      <c r="F64">
        <f t="shared" si="1"/>
        <v>0.1</v>
      </c>
      <c r="G64">
        <f t="shared" si="2"/>
        <v>0</v>
      </c>
      <c r="H64">
        <f t="shared" si="3"/>
        <v>0</v>
      </c>
      <c r="I64">
        <f t="shared" si="14"/>
        <v>0</v>
      </c>
      <c r="J64">
        <f t="shared" si="5"/>
        <v>0</v>
      </c>
      <c r="K64">
        <f>SQRT(POWER($C64*信号概况!$F$2,2)+POWER($D64*信号概况!$F$3,2)+POWER($E64*信号概况!$F$4,2)+POWER($F64*信号概况!$F$5,2)+POWER($G64*信号概况!$F$6,2)+POWER($H64*信号概况!$F$7,2)+POWER($I64*信号概况!$F$8,2)+POWER($J64*信号概况!$F$9,2)+2*$C64*信号概况!$F$2*$D64*信号概况!$F$3*信号相关性!$B$3+2*$C64*信号概况!$F$2*$E64*信号概况!$F$4*信号相关性!$B$4+2*$C64*信号概况!$F$2*$F64*信号概况!$F$5*信号相关性!$B$5+2*$C64*信号概况!$F$2*$G64*信号概况!$F$6*信号相关性!$B$6+2*$C64*信号概况!$F$2*$H64*信号概况!$F$7*信号相关性!$B$7+2*$C64*信号概况!$F$2*$I64*信号概况!$F$8*信号相关性!$B$8+2*$C64*信号概况!$F$2*$J64*信号概况!$F$9*信号相关性!$B$9+2*$D64*信号概况!$F$3*$E64*信号概况!$F$4*信号相关性!$C$4+2*$D64*信号概况!$F$3*$F64*信号概况!$F$5*信号相关性!$C$5+2*$D64*信号概况!$F$3*$G64*信号概况!$F$6*信号相关性!$C$6+2*$D64*信号概况!$F$3*$H64*信号概况!$F$7*信号相关性!$C$7+2*$D64*信号概况!$F$3*$I64*信号概况!$F$8*信号相关性!$C$8+2*$D64*信号概况!$F$3*$J64*信号概况!$F$9*信号相关性!$C$9+2*$E64*信号概况!$F$4*$F64*信号概况!$F$5*信号相关性!$D$5+2*$E64*信号概况!$F$4*$G64*信号概况!$F$6*信号相关性!$D$6+2*$E64*信号概况!$F$4*$H64*信号概况!$F$7*信号相关性!$D$7+2*$E64*信号概况!$F$4*$I64*信号概况!$F$8*信号相关性!$D$8+2*$E64*信号概况!$F$4*$J64*信号概况!$J$5*信号相关性!$D$9+2*$F64*信号概况!$F$5*$G64*信号概况!$F$6*信号相关性!$E$6+2*$F64*信号概况!$F$5*$H64*信号概况!$F$7*信号相关性!$E$7+2*$F64*信号概况!$F$5*$I64*信号概况!$F$8*信号相关性!$E$8+2*$F64*信号概况!$F$5*$J64*信号概况!$F$9*信号相关性!$E$9+2*$G64*信号概况!$F$6*$H64*信号概况!$F$7*信号相关性!$F$7+2*$G64*信号概况!$F$6*$I64*信号概况!$F$8*信号相关性!$F$8+2*$G64*信号概况!$F$6*$J64*信号概况!$F$9*信号相关性!$F$9+2*$H64*信号概况!$F$7*$I64*信号概况!$F$8*信号相关性!$G$8+2*$H64*信号概况!$F$7*$J64*信号概况!$F$9*信号相关性!$G$9+2*$I64*信号概况!$F$8*$J64*信号概况!$F$9*信号相关性!$H$9)</f>
        <v>1865.79689240387</v>
      </c>
      <c r="L64" s="10">
        <f t="shared" si="6"/>
        <v>10.4615781489762</v>
      </c>
      <c r="M64" s="11">
        <f>SQRT(POWER($C64*信号概况!$C$2,2)+POWER($D64*信号概况!$C$3,2)+POWER($E64*信号概况!$C$4,2)+POWER($F64*信号概况!$C$5,2)+POWER($G64*信号概况!$C$6,2)+POWER($H64*信号概况!$C$7,2)+POWER($I64*信号概况!$C$8,2)+POWER($J64*信号概况!$C$9,2)+2*$C64*信号概况!$C$2*$D64*信号概况!$C$3*信号相关性!$B$3+2*$C64*信号概况!$C$2*$E64*信号概况!$C$4*信号相关性!$B$4+2*$C64*信号概况!$C$2*$F64*信号概况!$C$5*信号相关性!$B$5+2*$C64*信号概况!$C$2*$G64*信号概况!$C$6*信号相关性!$B$6+2*$C64*信号概况!$C$2*$H64*信号概况!$C$7*信号相关性!$B$7+2*$C64*信号概况!$C$2*$I64*信号概况!$C$8*信号相关性!$B$8+2*$C64*信号概况!$C$2*$J64*信号概况!$C$9*信号相关性!$B$9+2*$D64*信号概况!$C$3*$E64*信号概况!$C$4*信号相关性!$C$4+2*$D64*信号概况!$C$3*$F64*信号概况!$C$5*信号相关性!$C$5+2*$D64*信号概况!$C$3*$G64*信号概况!$C$6*信号相关性!$C$6+2*$D64*信号概况!$C$3*$H64*信号概况!$C$7*信号相关性!$C$7+2*$D64*信号概况!$C$3*$I64*信号概况!$C$8*信号相关性!$C$8+2*$D64*信号概况!$C$3*$J64*信号概况!$C$9*信号相关性!$C$9+2*$E64*信号概况!$C$4*$F64*信号概况!$C$5*信号相关性!$D$5+2*$E64*信号概况!$C$4*$G64*信号概况!$C$6*信号相关性!$D$6+2*$E64*信号概况!$C$4*$H64*信号概况!$C$7*信号相关性!$D$7+2*$E64*信号概况!$C$4*$I64*信号概况!$C$8*信号相关性!$D$8+2*$E64*信号概况!$C$4*$J64*信号概况!$J$5*信号相关性!$D$9+2*$F64*信号概况!$C$5*$G64*信号概况!$C$6*信号相关性!$E$6+2*$F64*信号概况!$C$5*$H64*信号概况!$C$7*信号相关性!$E$7+2*$F64*信号概况!$C$5*$I64*信号概况!$C$8*信号相关性!$E$8+2*$F64*信号概况!$C$5*$J64*信号概况!$C$9*信号相关性!$E$9+2*$G64*信号概况!$C$6*$H64*信号概况!$C$7*信号相关性!$F$7+2*$G64*信号概况!$C$6*$I64*信号概况!$C$8*信号相关性!$F$8+2*$G64*信号概况!$C$6*$J64*信号概况!$C$9*信号相关性!$F$9+2*$H64*信号概况!$C$7*$I64*信号概况!$C$8*信号相关性!$G$8+2*$H64*信号概况!$C$7*$J64*信号概况!$C$9*信号相关性!$G$9+2*$I64*信号概况!$C$8*$J64*信号概况!$C$9*信号相关性!$H$9)</f>
        <v>9051.92880990634</v>
      </c>
      <c r="N64" s="12">
        <f t="shared" si="16"/>
        <v>0.463745342268801</v>
      </c>
      <c r="O64" s="10">
        <f>$C64*信号概况!$J$2+$D64*信号概况!$J$3+$E64*信号概况!$J$4+$F64*信号概况!$J$5+$G64*信号概况!$J$6+$H64*信号概况!$J$7+$I64*信号概况!$J$8+$J64*信号概况!$J$9</f>
        <v>748.746047065406</v>
      </c>
      <c r="P64" s="12">
        <f t="shared" si="17"/>
        <v>0.0383595031689552</v>
      </c>
      <c r="Q64" s="7">
        <f t="shared" si="15"/>
        <v>4.29253237444629</v>
      </c>
    </row>
    <row r="65" spans="1:17">
      <c r="A65">
        <v>63</v>
      </c>
      <c r="B65">
        <v>19519.18</v>
      </c>
      <c r="C65" s="7">
        <f t="shared" si="9"/>
        <v>0</v>
      </c>
      <c r="D65" s="8">
        <f t="shared" si="10"/>
        <v>0.878787878787879</v>
      </c>
      <c r="E65">
        <f t="shared" si="11"/>
        <v>0</v>
      </c>
      <c r="F65">
        <f t="shared" si="1"/>
        <v>0.1</v>
      </c>
      <c r="G65">
        <f t="shared" ref="G65:G107" si="18">MOD(QUOTIENT(A65,($T$2*$U$2/0.01+1)*($T$3*$U$3/0.01+1)*($T$4*$U$4/0.01+1)*($T$5*$U$5/0.01+1)),$T$6*$U$6/0.01+1)/($T$6*100)</f>
        <v>0</v>
      </c>
      <c r="H65">
        <f t="shared" ref="H65:H107" si="19">MOD(QUOTIENT(A65,($T$2*$U$2/0.01+1)*($T$3*$U$3/0.01+1)*($T$4*$U$4/0.01+1)*($T$5*$U$5/0.01+1)*($T$6*$U$6/0.01+1)),$T$7*$U$7/0.01+1)/($T$7*100)</f>
        <v>0</v>
      </c>
      <c r="I65">
        <f t="shared" ref="I65:I107" si="20">MOD(QUOTIENT(A65,($T$2*$U$2/0.01+1)*($T$3*$U$3/0.01+1)*($T$4*$U$4/0.01+1)*($T$5*$U$5/0.01+1)*($T$6*$U$6/0.01+1)*($T$7*$U$7/0.01+1)),$T$8*$U$8/0.01+1)/($T$8*100)</f>
        <v>0</v>
      </c>
      <c r="J65">
        <f t="shared" ref="J65:J107" si="21">MOD(QUOTIENT(A65,($T$2*$U$2/0.01+1)*($T$3*$U$3/0.01+1)*($T$4*$U$4/0.01+1)*($T$5*$U$5/0.01+1)*($T$6*$U$6/0.01+1)*($T$7*$U$7/0.01+1)*($T$8*$U$8/0.01+1)),$T$9*$U$9/0.01)/($T$9*100)</f>
        <v>0</v>
      </c>
      <c r="K65">
        <f>SQRT(POWER($C65*信号概况!$F$2,2)+POWER($D65*信号概况!$F$3,2)+POWER($E65*信号概况!$F$4,2)+POWER($F65*信号概况!$F$5,2)+POWER($G65*信号概况!$F$6,2)+POWER($H65*信号概况!$F$7,2)+POWER($I65*信号概况!$F$8,2)+POWER($J65*信号概况!$F$9,2)+2*$C65*信号概况!$F$2*$D65*信号概况!$F$3*信号相关性!$B$3+2*$C65*信号概况!$F$2*$E65*信号概况!$F$4*信号相关性!$B$4+2*$C65*信号概况!$F$2*$F65*信号概况!$F$5*信号相关性!$B$5+2*$C65*信号概况!$F$2*$G65*信号概况!$F$6*信号相关性!$B$6+2*$C65*信号概况!$F$2*$H65*信号概况!$F$7*信号相关性!$B$7+2*$C65*信号概况!$F$2*$I65*信号概况!$F$8*信号相关性!$B$8+2*$C65*信号概况!$F$2*$J65*信号概况!$F$9*信号相关性!$B$9+2*$D65*信号概况!$F$3*$E65*信号概况!$F$4*信号相关性!$C$4+2*$D65*信号概况!$F$3*$F65*信号概况!$F$5*信号相关性!$C$5+2*$D65*信号概况!$F$3*$G65*信号概况!$F$6*信号相关性!$C$6+2*$D65*信号概况!$F$3*$H65*信号概况!$F$7*信号相关性!$C$7+2*$D65*信号概况!$F$3*$I65*信号概况!$F$8*信号相关性!$C$8+2*$D65*信号概况!$F$3*$J65*信号概况!$F$9*信号相关性!$C$9+2*$E65*信号概况!$F$4*$F65*信号概况!$F$5*信号相关性!$D$5+2*$E65*信号概况!$F$4*$G65*信号概况!$F$6*信号相关性!$D$6+2*$E65*信号概况!$F$4*$H65*信号概况!$F$7*信号相关性!$D$7+2*$E65*信号概况!$F$4*$I65*信号概况!$F$8*信号相关性!$D$8+2*$E65*信号概况!$F$4*$J65*信号概况!$J$5*信号相关性!$D$9+2*$F65*信号概况!$F$5*$G65*信号概况!$F$6*信号相关性!$E$6+2*$F65*信号概况!$F$5*$H65*信号概况!$F$7*信号相关性!$E$7+2*$F65*信号概况!$F$5*$I65*信号概况!$F$8*信号相关性!$E$8+2*$F65*信号概况!$F$5*$J65*信号概况!$F$9*信号相关性!$E$9+2*$G65*信号概况!$F$6*$H65*信号概况!$F$7*信号相关性!$F$7+2*$G65*信号概况!$F$6*$I65*信号概况!$F$8*信号相关性!$F$8+2*$G65*信号概况!$F$6*$J65*信号概况!$F$9*信号相关性!$F$9+2*$H65*信号概况!$F$7*$I65*信号概况!$F$8*信号相关性!$G$8+2*$H65*信号概况!$F$7*$J65*信号概况!$F$9*信号相关性!$G$9+2*$I65*信号概况!$F$8*$J65*信号概况!$F$9*信号相关性!$H$9)</f>
        <v>1932.64661617322</v>
      </c>
      <c r="L65" s="10">
        <f t="shared" ref="L65:L107" si="22">B65/K65</f>
        <v>10.0997149901359</v>
      </c>
      <c r="M65" s="11">
        <f>SQRT(POWER($C65*信号概况!$C$2,2)+POWER($D65*信号概况!$C$3,2)+POWER($E65*信号概况!$C$4,2)+POWER($F65*信号概况!$C$5,2)+POWER($G65*信号概况!$C$6,2)+POWER($H65*信号概况!$C$7,2)+POWER($I65*信号概况!$C$8,2)+POWER($J65*信号概况!$C$9,2)+2*$C65*信号概况!$C$2*$D65*信号概况!$C$3*信号相关性!$B$3+2*$C65*信号概况!$C$2*$E65*信号概况!$C$4*信号相关性!$B$4+2*$C65*信号概况!$C$2*$F65*信号概况!$C$5*信号相关性!$B$5+2*$C65*信号概况!$C$2*$G65*信号概况!$C$6*信号相关性!$B$6+2*$C65*信号概况!$C$2*$H65*信号概况!$C$7*信号相关性!$B$7+2*$C65*信号概况!$C$2*$I65*信号概况!$C$8*信号相关性!$B$8+2*$C65*信号概况!$C$2*$J65*信号概况!$C$9*信号相关性!$B$9+2*$D65*信号概况!$C$3*$E65*信号概况!$C$4*信号相关性!$C$4+2*$D65*信号概况!$C$3*$F65*信号概况!$C$5*信号相关性!$C$5+2*$D65*信号概况!$C$3*$G65*信号概况!$C$6*信号相关性!$C$6+2*$D65*信号概况!$C$3*$H65*信号概况!$C$7*信号相关性!$C$7+2*$D65*信号概况!$C$3*$I65*信号概况!$C$8*信号相关性!$C$8+2*$D65*信号概况!$C$3*$J65*信号概况!$C$9*信号相关性!$C$9+2*$E65*信号概况!$C$4*$F65*信号概况!$C$5*信号相关性!$D$5+2*$E65*信号概况!$C$4*$G65*信号概况!$C$6*信号相关性!$D$6+2*$E65*信号概况!$C$4*$H65*信号概况!$C$7*信号相关性!$D$7+2*$E65*信号概况!$C$4*$I65*信号概况!$C$8*信号相关性!$D$8+2*$E65*信号概况!$C$4*$J65*信号概况!$J$5*信号相关性!$D$9+2*$F65*信号概况!$C$5*$G65*信号概况!$C$6*信号相关性!$E$6+2*$F65*信号概况!$C$5*$H65*信号概况!$C$7*信号相关性!$E$7+2*$F65*信号概况!$C$5*$I65*信号概况!$C$8*信号相关性!$E$8+2*$F65*信号概况!$C$5*$J65*信号概况!$C$9*信号相关性!$E$9+2*$G65*信号概况!$C$6*$H65*信号概况!$C$7*信号相关性!$F$7+2*$G65*信号概况!$C$6*$I65*信号概况!$C$8*信号相关性!$F$8+2*$G65*信号概况!$C$6*$J65*信号概况!$C$9*信号相关性!$F$9+2*$H65*信号概况!$C$7*$I65*信号概况!$C$8*信号相关性!$G$8+2*$H65*信号概况!$C$7*$J65*信号概况!$C$9*信号相关性!$G$9+2*$I65*信号概况!$C$8*$J65*信号概况!$C$9*信号相关性!$H$9)</f>
        <v>9376.24428502879</v>
      </c>
      <c r="N65" s="12">
        <f t="shared" ref="N65:N107" si="23">M65/B65</f>
        <v>0.480360562535352</v>
      </c>
      <c r="O65" s="10">
        <f>$C65*信号概况!$J$2+$D65*信号概况!$J$3+$E65*信号概况!$J$4+$F65*信号概况!$J$5+$G65*信号概况!$J$6+$H65*信号概况!$J$7+$I65*信号概况!$J$8+$J65*信号概况!$J$9</f>
        <v>773.274197750338</v>
      </c>
      <c r="P65" s="12">
        <f t="shared" ref="P65:P107" si="24">O65/B65</f>
        <v>0.0396161210537706</v>
      </c>
      <c r="Q65" s="7">
        <f t="shared" ref="Q65:Q107" si="25">(O65*12-B65*5%)/K65</f>
        <v>4.29635263038685</v>
      </c>
    </row>
    <row r="66" spans="1:17">
      <c r="A66">
        <v>64</v>
      </c>
      <c r="B66">
        <v>19519.18</v>
      </c>
      <c r="C66" s="7">
        <f t="shared" si="9"/>
        <v>0</v>
      </c>
      <c r="D66" s="8">
        <f t="shared" si="10"/>
        <v>0.909090909090909</v>
      </c>
      <c r="E66">
        <f t="shared" si="11"/>
        <v>0</v>
      </c>
      <c r="F66">
        <f t="shared" si="1"/>
        <v>0.1</v>
      </c>
      <c r="G66">
        <f t="shared" si="18"/>
        <v>0</v>
      </c>
      <c r="H66">
        <f t="shared" si="19"/>
        <v>0</v>
      </c>
      <c r="I66">
        <f t="shared" si="20"/>
        <v>0</v>
      </c>
      <c r="J66">
        <f t="shared" si="21"/>
        <v>0</v>
      </c>
      <c r="K66">
        <f>SQRT(POWER($C66*信号概况!$F$2,2)+POWER($D66*信号概况!$F$3,2)+POWER($E66*信号概况!$F$4,2)+POWER($F66*信号概况!$F$5,2)+POWER($G66*信号概况!$F$6,2)+POWER($H66*信号概况!$F$7,2)+POWER($I66*信号概况!$F$8,2)+POWER($J66*信号概况!$F$9,2)+2*$C66*信号概况!$F$2*$D66*信号概况!$F$3*信号相关性!$B$3+2*$C66*信号概况!$F$2*$E66*信号概况!$F$4*信号相关性!$B$4+2*$C66*信号概况!$F$2*$F66*信号概况!$F$5*信号相关性!$B$5+2*$C66*信号概况!$F$2*$G66*信号概况!$F$6*信号相关性!$B$6+2*$C66*信号概况!$F$2*$H66*信号概况!$F$7*信号相关性!$B$7+2*$C66*信号概况!$F$2*$I66*信号概况!$F$8*信号相关性!$B$8+2*$C66*信号概况!$F$2*$J66*信号概况!$F$9*信号相关性!$B$9+2*$D66*信号概况!$F$3*$E66*信号概况!$F$4*信号相关性!$C$4+2*$D66*信号概况!$F$3*$F66*信号概况!$F$5*信号相关性!$C$5+2*$D66*信号概况!$F$3*$G66*信号概况!$F$6*信号相关性!$C$6+2*$D66*信号概况!$F$3*$H66*信号概况!$F$7*信号相关性!$C$7+2*$D66*信号概况!$F$3*$I66*信号概况!$F$8*信号相关性!$C$8+2*$D66*信号概况!$F$3*$J66*信号概况!$F$9*信号相关性!$C$9+2*$E66*信号概况!$F$4*$F66*信号概况!$F$5*信号相关性!$D$5+2*$E66*信号概况!$F$4*$G66*信号概况!$F$6*信号相关性!$D$6+2*$E66*信号概况!$F$4*$H66*信号概况!$F$7*信号相关性!$D$7+2*$E66*信号概况!$F$4*$I66*信号概况!$F$8*信号相关性!$D$8+2*$E66*信号概况!$F$4*$J66*信号概况!$J$5*信号相关性!$D$9+2*$F66*信号概况!$F$5*$G66*信号概况!$F$6*信号相关性!$E$6+2*$F66*信号概况!$F$5*$H66*信号概况!$F$7*信号相关性!$E$7+2*$F66*信号概况!$F$5*$I66*信号概况!$F$8*信号相关性!$E$8+2*$F66*信号概况!$F$5*$J66*信号概况!$F$9*信号相关性!$E$9+2*$G66*信号概况!$F$6*$H66*信号概况!$F$7*信号相关性!$F$7+2*$G66*信号概况!$F$6*$I66*信号概况!$F$8*信号相关性!$F$8+2*$G66*信号概况!$F$6*$J66*信号概况!$F$9*信号相关性!$F$9+2*$H66*信号概况!$F$7*$I66*信号概况!$F$8*信号相关性!$G$8+2*$H66*信号概况!$F$7*$J66*信号概况!$F$9*信号相关性!$G$9+2*$I66*信号概况!$F$8*$J66*信号概况!$F$9*信号相关性!$H$9)</f>
        <v>1999.49658931372</v>
      </c>
      <c r="L66" s="10">
        <f t="shared" si="22"/>
        <v>9.76204715943003</v>
      </c>
      <c r="M66" s="11">
        <f>SQRT(POWER($C66*信号概况!$C$2,2)+POWER($D66*信号概况!$C$3,2)+POWER($E66*信号概况!$C$4,2)+POWER($F66*信号概况!$C$5,2)+POWER($G66*信号概况!$C$6,2)+POWER($H66*信号概况!$C$7,2)+POWER($I66*信号概况!$C$8,2)+POWER($J66*信号概况!$C$9,2)+2*$C66*信号概况!$C$2*$D66*信号概况!$C$3*信号相关性!$B$3+2*$C66*信号概况!$C$2*$E66*信号概况!$C$4*信号相关性!$B$4+2*$C66*信号概况!$C$2*$F66*信号概况!$C$5*信号相关性!$B$5+2*$C66*信号概况!$C$2*$G66*信号概况!$C$6*信号相关性!$B$6+2*$C66*信号概况!$C$2*$H66*信号概况!$C$7*信号相关性!$B$7+2*$C66*信号概况!$C$2*$I66*信号概况!$C$8*信号相关性!$B$8+2*$C66*信号概况!$C$2*$J66*信号概况!$C$9*信号相关性!$B$9+2*$D66*信号概况!$C$3*$E66*信号概况!$C$4*信号相关性!$C$4+2*$D66*信号概况!$C$3*$F66*信号概况!$C$5*信号相关性!$C$5+2*$D66*信号概况!$C$3*$G66*信号概况!$C$6*信号相关性!$C$6+2*$D66*信号概况!$C$3*$H66*信号概况!$C$7*信号相关性!$C$7+2*$D66*信号概况!$C$3*$I66*信号概况!$C$8*信号相关性!$C$8+2*$D66*信号概况!$C$3*$J66*信号概况!$C$9*信号相关性!$C$9+2*$E66*信号概况!$C$4*$F66*信号概况!$C$5*信号相关性!$D$5+2*$E66*信号概况!$C$4*$G66*信号概况!$C$6*信号相关性!$D$6+2*$E66*信号概况!$C$4*$H66*信号概况!$C$7*信号相关性!$D$7+2*$E66*信号概况!$C$4*$I66*信号概况!$C$8*信号相关性!$D$8+2*$E66*信号概况!$C$4*$J66*信号概况!$J$5*信号相关性!$D$9+2*$F66*信号概况!$C$5*$G66*信号概况!$C$6*信号相关性!$E$6+2*$F66*信号概况!$C$5*$H66*信号概况!$C$7*信号相关性!$E$7+2*$F66*信号概况!$C$5*$I66*信号概况!$C$8*信号相关性!$E$8+2*$F66*信号概况!$C$5*$J66*信号概况!$C$9*信号相关性!$E$9+2*$G66*信号概况!$C$6*$H66*信号概况!$C$7*信号相关性!$F$7+2*$G66*信号概况!$C$6*$I66*信号概况!$C$8*信号相关性!$F$8+2*$G66*信号概况!$C$6*$J66*信号概况!$C$9*信号相关性!$F$9+2*$H66*信号概况!$C$7*$I66*信号概况!$C$8*信号相关性!$G$8+2*$H66*信号概况!$C$7*$J66*信号概况!$C$9*信号相关性!$G$9+2*$I66*信号概况!$C$8*$J66*信号概况!$C$9*信号相关性!$H$9)</f>
        <v>9700.56095427888</v>
      </c>
      <c r="N66" s="12">
        <f t="shared" si="23"/>
        <v>0.496975843979044</v>
      </c>
      <c r="O66" s="10">
        <f>$C66*信号概况!$J$2+$D66*信号概况!$J$3+$E66*信号概况!$J$4+$F66*信号概况!$J$5+$G66*信号概况!$J$6+$H66*信号概况!$J$7+$I66*信号概况!$J$8+$J66*信号概况!$J$9</f>
        <v>797.802348435269</v>
      </c>
      <c r="P66" s="12">
        <f t="shared" si="24"/>
        <v>0.040872738938586</v>
      </c>
      <c r="Q66" s="7">
        <f t="shared" si="25"/>
        <v>4.29991690267108</v>
      </c>
    </row>
    <row r="67" spans="1:17">
      <c r="A67">
        <v>65</v>
      </c>
      <c r="B67">
        <v>19519.18</v>
      </c>
      <c r="C67" s="7">
        <f t="shared" si="9"/>
        <v>0</v>
      </c>
      <c r="D67" s="8">
        <f t="shared" si="10"/>
        <v>0.939393939393939</v>
      </c>
      <c r="E67">
        <f t="shared" si="11"/>
        <v>0</v>
      </c>
      <c r="F67">
        <f t="shared" ref="F67:F98" si="26">MOD(QUOTIENT(A67,($T$2*$U$2/0.01+1)*($T$3*$U$3/0.01+1)*($T$4*$U$4/0.01+1)),$T$5*$U$5/0.01+1)/($T$5*100)</f>
        <v>0.1</v>
      </c>
      <c r="G67">
        <f t="shared" si="18"/>
        <v>0</v>
      </c>
      <c r="H67">
        <f t="shared" si="19"/>
        <v>0</v>
      </c>
      <c r="I67">
        <f t="shared" si="20"/>
        <v>0</v>
      </c>
      <c r="J67">
        <f t="shared" si="21"/>
        <v>0</v>
      </c>
      <c r="K67">
        <f>SQRT(POWER($C67*信号概况!$F$2,2)+POWER($D67*信号概况!$F$3,2)+POWER($E67*信号概况!$F$4,2)+POWER($F67*信号概况!$F$5,2)+POWER($G67*信号概况!$F$6,2)+POWER($H67*信号概况!$F$7,2)+POWER($I67*信号概况!$F$8,2)+POWER($J67*信号概况!$F$9,2)+2*$C67*信号概况!$F$2*$D67*信号概况!$F$3*信号相关性!$B$3+2*$C67*信号概况!$F$2*$E67*信号概况!$F$4*信号相关性!$B$4+2*$C67*信号概况!$F$2*$F67*信号概况!$F$5*信号相关性!$B$5+2*$C67*信号概况!$F$2*$G67*信号概况!$F$6*信号相关性!$B$6+2*$C67*信号概况!$F$2*$H67*信号概况!$F$7*信号相关性!$B$7+2*$C67*信号概况!$F$2*$I67*信号概况!$F$8*信号相关性!$B$8+2*$C67*信号概况!$F$2*$J67*信号概况!$F$9*信号相关性!$B$9+2*$D67*信号概况!$F$3*$E67*信号概况!$F$4*信号相关性!$C$4+2*$D67*信号概况!$F$3*$F67*信号概况!$F$5*信号相关性!$C$5+2*$D67*信号概况!$F$3*$G67*信号概况!$F$6*信号相关性!$C$6+2*$D67*信号概况!$F$3*$H67*信号概况!$F$7*信号相关性!$C$7+2*$D67*信号概况!$F$3*$I67*信号概况!$F$8*信号相关性!$C$8+2*$D67*信号概况!$F$3*$J67*信号概况!$F$9*信号相关性!$C$9+2*$E67*信号概况!$F$4*$F67*信号概况!$F$5*信号相关性!$D$5+2*$E67*信号概况!$F$4*$G67*信号概况!$F$6*信号相关性!$D$6+2*$E67*信号概况!$F$4*$H67*信号概况!$F$7*信号相关性!$D$7+2*$E67*信号概况!$F$4*$I67*信号概况!$F$8*信号相关性!$D$8+2*$E67*信号概况!$F$4*$J67*信号概况!$J$5*信号相关性!$D$9+2*$F67*信号概况!$F$5*$G67*信号概况!$F$6*信号相关性!$E$6+2*$F67*信号概况!$F$5*$H67*信号概况!$F$7*信号相关性!$E$7+2*$F67*信号概况!$F$5*$I67*信号概况!$F$8*信号相关性!$E$8+2*$F67*信号概况!$F$5*$J67*信号概况!$F$9*信号相关性!$E$9+2*$G67*信号概况!$F$6*$H67*信号概况!$F$7*信号相关性!$F$7+2*$G67*信号概况!$F$6*$I67*信号概况!$F$8*信号相关性!$F$8+2*$G67*信号概况!$F$6*$J67*信号概况!$F$9*信号相关性!$F$9+2*$H67*信号概况!$F$7*$I67*信号概况!$F$8*信号相关性!$G$8+2*$H67*信号概况!$F$7*$J67*信号概况!$F$9*信号相关性!$G$9+2*$I67*信号概况!$F$8*$J67*信号概况!$F$9*信号相关性!$H$9)</f>
        <v>2066.34678762257</v>
      </c>
      <c r="L67" s="10">
        <f t="shared" si="22"/>
        <v>9.44622660480806</v>
      </c>
      <c r="M67" s="11">
        <f>SQRT(POWER($C67*信号概况!$C$2,2)+POWER($D67*信号概况!$C$3,2)+POWER($E67*信号概况!$C$4,2)+POWER($F67*信号概况!$C$5,2)+POWER($G67*信号概况!$C$6,2)+POWER($H67*信号概况!$C$7,2)+POWER($I67*信号概况!$C$8,2)+POWER($J67*信号概况!$C$9,2)+2*$C67*信号概况!$C$2*$D67*信号概况!$C$3*信号相关性!$B$3+2*$C67*信号概况!$C$2*$E67*信号概况!$C$4*信号相关性!$B$4+2*$C67*信号概况!$C$2*$F67*信号概况!$C$5*信号相关性!$B$5+2*$C67*信号概况!$C$2*$G67*信号概况!$C$6*信号相关性!$B$6+2*$C67*信号概况!$C$2*$H67*信号概况!$C$7*信号相关性!$B$7+2*$C67*信号概况!$C$2*$I67*信号概况!$C$8*信号相关性!$B$8+2*$C67*信号概况!$C$2*$J67*信号概况!$C$9*信号相关性!$B$9+2*$D67*信号概况!$C$3*$E67*信号概况!$C$4*信号相关性!$C$4+2*$D67*信号概况!$C$3*$F67*信号概况!$C$5*信号相关性!$C$5+2*$D67*信号概况!$C$3*$G67*信号概况!$C$6*信号相关性!$C$6+2*$D67*信号概况!$C$3*$H67*信号概况!$C$7*信号相关性!$C$7+2*$D67*信号概况!$C$3*$I67*信号概况!$C$8*信号相关性!$C$8+2*$D67*信号概况!$C$3*$J67*信号概况!$C$9*信号相关性!$C$9+2*$E67*信号概况!$C$4*$F67*信号概况!$C$5*信号相关性!$D$5+2*$E67*信号概况!$C$4*$G67*信号概况!$C$6*信号相关性!$D$6+2*$E67*信号概况!$C$4*$H67*信号概况!$C$7*信号相关性!$D$7+2*$E67*信号概况!$C$4*$I67*信号概况!$C$8*信号相关性!$D$8+2*$E67*信号概况!$C$4*$J67*信号概况!$J$5*信号相关性!$D$9+2*$F67*信号概况!$C$5*$G67*信号概况!$C$6*信号相关性!$E$6+2*$F67*信号概况!$C$5*$H67*信号概况!$C$7*信号相关性!$E$7+2*$F67*信号概况!$C$5*$I67*信号概况!$C$8*信号相关性!$E$8+2*$F67*信号概况!$C$5*$J67*信号概况!$C$9*信号相关性!$E$9+2*$G67*信号概况!$C$6*$H67*信号概况!$C$7*信号相关性!$F$7+2*$G67*信号概况!$C$6*$I67*信号概况!$C$8*信号相关性!$F$8+2*$G67*信号概况!$C$6*$J67*信号概况!$C$9*信号相关性!$F$9+2*$H67*信号概况!$C$7*$I67*信号概况!$C$8*信号相关性!$G$8+2*$H67*信号概况!$C$7*$J67*信号概况!$C$9*信号相关性!$G$9+2*$I67*信号概况!$C$8*$J67*信号概况!$C$9*信号相关性!$H$9)</f>
        <v>10024.8787017623</v>
      </c>
      <c r="N67" s="12">
        <f t="shared" si="23"/>
        <v>0.51359118066242</v>
      </c>
      <c r="O67" s="10">
        <f>$C67*信号概况!$J$2+$D67*信号概况!$J$3+$E67*信号概况!$J$4+$F67*信号概况!$J$5+$G67*信号概况!$J$6+$H67*信号概况!$J$7+$I67*信号概况!$J$8+$J67*信号概况!$J$9</f>
        <v>822.330499120201</v>
      </c>
      <c r="P67" s="12">
        <f t="shared" si="24"/>
        <v>0.0421293568234014</v>
      </c>
      <c r="Q67" s="7">
        <f t="shared" si="25"/>
        <v>4.30325008498359</v>
      </c>
    </row>
    <row r="68" spans="1:17">
      <c r="A68">
        <v>66</v>
      </c>
      <c r="B68">
        <v>19519.18</v>
      </c>
      <c r="C68" s="7">
        <f t="shared" ref="C68:C131" si="27">MOD(A68,$T$2*$U$2/0.01+1)/($T$2*100)</f>
        <v>0</v>
      </c>
      <c r="D68" s="8">
        <f t="shared" ref="D68:D131" si="28">MOD(QUOTIENT(A68,$T$2*$U$2/0.01+1),$T$3*$U$3/0.01+1)/($T$3*100)</f>
        <v>0.96969696969697</v>
      </c>
      <c r="E68">
        <f t="shared" ref="E68:E131" si="29">MOD(QUOTIENT(A68,($T$2*$U$2/0.01+1)*($T$3*$U$3/0.01+1)),$T$4*$U$4/0.01+1)/($T$4*100)</f>
        <v>0</v>
      </c>
      <c r="F68">
        <f t="shared" si="26"/>
        <v>0.1</v>
      </c>
      <c r="G68">
        <f t="shared" si="18"/>
        <v>0</v>
      </c>
      <c r="H68">
        <f t="shared" si="19"/>
        <v>0</v>
      </c>
      <c r="I68">
        <f t="shared" si="20"/>
        <v>0</v>
      </c>
      <c r="J68">
        <f t="shared" si="21"/>
        <v>0</v>
      </c>
      <c r="K68">
        <f>SQRT(POWER($C68*信号概况!$F$2,2)+POWER($D68*信号概况!$F$3,2)+POWER($E68*信号概况!$F$4,2)+POWER($F68*信号概况!$F$5,2)+POWER($G68*信号概况!$F$6,2)+POWER($H68*信号概况!$F$7,2)+POWER($I68*信号概况!$F$8,2)+POWER($J68*信号概况!$F$9,2)+2*$C68*信号概况!$F$2*$D68*信号概况!$F$3*信号相关性!$B$3+2*$C68*信号概况!$F$2*$E68*信号概况!$F$4*信号相关性!$B$4+2*$C68*信号概况!$F$2*$F68*信号概况!$F$5*信号相关性!$B$5+2*$C68*信号概况!$F$2*$G68*信号概况!$F$6*信号相关性!$B$6+2*$C68*信号概况!$F$2*$H68*信号概况!$F$7*信号相关性!$B$7+2*$C68*信号概况!$F$2*$I68*信号概况!$F$8*信号相关性!$B$8+2*$C68*信号概况!$F$2*$J68*信号概况!$F$9*信号相关性!$B$9+2*$D68*信号概况!$F$3*$E68*信号概况!$F$4*信号相关性!$C$4+2*$D68*信号概况!$F$3*$F68*信号概况!$F$5*信号相关性!$C$5+2*$D68*信号概况!$F$3*$G68*信号概况!$F$6*信号相关性!$C$6+2*$D68*信号概况!$F$3*$H68*信号概况!$F$7*信号相关性!$C$7+2*$D68*信号概况!$F$3*$I68*信号概况!$F$8*信号相关性!$C$8+2*$D68*信号概况!$F$3*$J68*信号概况!$F$9*信号相关性!$C$9+2*$E68*信号概况!$F$4*$F68*信号概况!$F$5*信号相关性!$D$5+2*$E68*信号概况!$F$4*$G68*信号概况!$F$6*信号相关性!$D$6+2*$E68*信号概况!$F$4*$H68*信号概况!$F$7*信号相关性!$D$7+2*$E68*信号概况!$F$4*$I68*信号概况!$F$8*信号相关性!$D$8+2*$E68*信号概况!$F$4*$J68*信号概况!$J$5*信号相关性!$D$9+2*$F68*信号概况!$F$5*$G68*信号概况!$F$6*信号相关性!$E$6+2*$F68*信号概况!$F$5*$H68*信号概况!$F$7*信号相关性!$E$7+2*$F68*信号概况!$F$5*$I68*信号概况!$F$8*信号相关性!$E$8+2*$F68*信号概况!$F$5*$J68*信号概况!$F$9*信号相关性!$E$9+2*$G68*信号概况!$F$6*$H68*信号概况!$F$7*信号相关性!$F$7+2*$G68*信号概况!$F$6*$I68*信号概况!$F$8*信号相关性!$F$8+2*$G68*信号概况!$F$6*$J68*信号概况!$F$9*信号相关性!$F$9+2*$H68*信号概况!$F$7*$I68*信号概况!$F$8*信号相关性!$G$8+2*$H68*信号概况!$F$7*$J68*信号概况!$F$9*信号相关性!$G$9+2*$I68*信号概况!$F$8*$J68*信号概况!$F$9*信号相关性!$H$9)</f>
        <v>2133.19718993078</v>
      </c>
      <c r="L68" s="10">
        <f t="shared" si="22"/>
        <v>9.15019956529821</v>
      </c>
      <c r="M68" s="11">
        <f>SQRT(POWER($C68*信号概况!$C$2,2)+POWER($D68*信号概况!$C$3,2)+POWER($E68*信号概况!$C$4,2)+POWER($F68*信号概况!$C$5,2)+POWER($G68*信号概况!$C$6,2)+POWER($H68*信号概况!$C$7,2)+POWER($I68*信号概况!$C$8,2)+POWER($J68*信号概况!$C$9,2)+2*$C68*信号概况!$C$2*$D68*信号概况!$C$3*信号相关性!$B$3+2*$C68*信号概况!$C$2*$E68*信号概况!$C$4*信号相关性!$B$4+2*$C68*信号概况!$C$2*$F68*信号概况!$C$5*信号相关性!$B$5+2*$C68*信号概况!$C$2*$G68*信号概况!$C$6*信号相关性!$B$6+2*$C68*信号概况!$C$2*$H68*信号概况!$C$7*信号相关性!$B$7+2*$C68*信号概况!$C$2*$I68*信号概况!$C$8*信号相关性!$B$8+2*$C68*信号概况!$C$2*$J68*信号概况!$C$9*信号相关性!$B$9+2*$D68*信号概况!$C$3*$E68*信号概况!$C$4*信号相关性!$C$4+2*$D68*信号概况!$C$3*$F68*信号概况!$C$5*信号相关性!$C$5+2*$D68*信号概况!$C$3*$G68*信号概况!$C$6*信号相关性!$C$6+2*$D68*信号概况!$C$3*$H68*信号概况!$C$7*信号相关性!$C$7+2*$D68*信号概况!$C$3*$I68*信号概况!$C$8*信号相关性!$C$8+2*$D68*信号概况!$C$3*$J68*信号概况!$C$9*信号相关性!$C$9+2*$E68*信号概况!$C$4*$F68*信号概况!$C$5*信号相关性!$D$5+2*$E68*信号概况!$C$4*$G68*信号概况!$C$6*信号相关性!$D$6+2*$E68*信号概况!$C$4*$H68*信号概况!$C$7*信号相关性!$D$7+2*$E68*信号概况!$C$4*$I68*信号概况!$C$8*信号相关性!$D$8+2*$E68*信号概况!$C$4*$J68*信号概况!$J$5*信号相关性!$D$9+2*$F68*信号概况!$C$5*$G68*信号概况!$C$6*信号相关性!$E$6+2*$F68*信号概况!$C$5*$H68*信号概况!$C$7*信号相关性!$E$7+2*$F68*信号概况!$C$5*$I68*信号概况!$C$8*信号相关性!$E$8+2*$F68*信号概况!$C$5*$J68*信号概况!$C$9*信号相关性!$E$9+2*$G68*信号概况!$C$6*$H68*信号概况!$C$7*信号相关性!$F$7+2*$G68*信号概况!$C$6*$I68*信号概况!$C$8*信号相关性!$F$8+2*$G68*信号概况!$C$6*$J68*信号概况!$C$9*信号相关性!$F$9+2*$H68*信号概况!$C$7*$I68*信号概况!$C$8*信号相关性!$G$8+2*$H68*信号概况!$C$7*$J68*信号概况!$C$9*信号相关性!$G$9+2*$I68*信号概况!$C$8*$J68*信号概况!$C$9*信号相关性!$H$9)</f>
        <v>10349.1974261117</v>
      </c>
      <c r="N68" s="12">
        <f t="shared" si="23"/>
        <v>0.530206567392261</v>
      </c>
      <c r="O68" s="10">
        <f>$C68*信号概况!$J$2+$D68*信号概况!$J$3+$E68*信号概况!$J$4+$F68*信号概况!$J$5+$G68*信号概况!$J$6+$H68*信号概况!$J$7+$I68*信号概况!$J$8+$J68*信号概况!$J$9</f>
        <v>846.858649805132</v>
      </c>
      <c r="P68" s="12">
        <f t="shared" si="24"/>
        <v>0.0433859747082168</v>
      </c>
      <c r="Q68" s="7">
        <f t="shared" si="25"/>
        <v>4.30637394471707</v>
      </c>
    </row>
    <row r="69" spans="1:17">
      <c r="A69">
        <v>67</v>
      </c>
      <c r="B69">
        <v>19519.18</v>
      </c>
      <c r="C69" s="7">
        <f t="shared" si="27"/>
        <v>0</v>
      </c>
      <c r="D69" s="8">
        <f t="shared" si="28"/>
        <v>1</v>
      </c>
      <c r="E69">
        <f t="shared" si="29"/>
        <v>0</v>
      </c>
      <c r="F69">
        <f t="shared" si="26"/>
        <v>0.1</v>
      </c>
      <c r="G69">
        <f t="shared" si="18"/>
        <v>0</v>
      </c>
      <c r="H69">
        <f t="shared" si="19"/>
        <v>0</v>
      </c>
      <c r="I69">
        <f t="shared" si="20"/>
        <v>0</v>
      </c>
      <c r="J69">
        <f t="shared" si="21"/>
        <v>0</v>
      </c>
      <c r="K69">
        <f>SQRT(POWER($C69*信号概况!$F$2,2)+POWER($D69*信号概况!$F$3,2)+POWER($E69*信号概况!$F$4,2)+POWER($F69*信号概况!$F$5,2)+POWER($G69*信号概况!$F$6,2)+POWER($H69*信号概况!$F$7,2)+POWER($I69*信号概况!$F$8,2)+POWER($J69*信号概况!$F$9,2)+2*$C69*信号概况!$F$2*$D69*信号概况!$F$3*信号相关性!$B$3+2*$C69*信号概况!$F$2*$E69*信号概况!$F$4*信号相关性!$B$4+2*$C69*信号概况!$F$2*$F69*信号概况!$F$5*信号相关性!$B$5+2*$C69*信号概况!$F$2*$G69*信号概况!$F$6*信号相关性!$B$6+2*$C69*信号概况!$F$2*$H69*信号概况!$F$7*信号相关性!$B$7+2*$C69*信号概况!$F$2*$I69*信号概况!$F$8*信号相关性!$B$8+2*$C69*信号概况!$F$2*$J69*信号概况!$F$9*信号相关性!$B$9+2*$D69*信号概况!$F$3*$E69*信号概况!$F$4*信号相关性!$C$4+2*$D69*信号概况!$F$3*$F69*信号概况!$F$5*信号相关性!$C$5+2*$D69*信号概况!$F$3*$G69*信号概况!$F$6*信号相关性!$C$6+2*$D69*信号概况!$F$3*$H69*信号概况!$F$7*信号相关性!$C$7+2*$D69*信号概况!$F$3*$I69*信号概况!$F$8*信号相关性!$C$8+2*$D69*信号概况!$F$3*$J69*信号概况!$F$9*信号相关性!$C$9+2*$E69*信号概况!$F$4*$F69*信号概况!$F$5*信号相关性!$D$5+2*$E69*信号概况!$F$4*$G69*信号概况!$F$6*信号相关性!$D$6+2*$E69*信号概况!$F$4*$H69*信号概况!$F$7*信号相关性!$D$7+2*$E69*信号概况!$F$4*$I69*信号概况!$F$8*信号相关性!$D$8+2*$E69*信号概况!$F$4*$J69*信号概况!$J$5*信号相关性!$D$9+2*$F69*信号概况!$F$5*$G69*信号概况!$F$6*信号相关性!$E$6+2*$F69*信号概况!$F$5*$H69*信号概况!$F$7*信号相关性!$E$7+2*$F69*信号概况!$F$5*$I69*信号概况!$F$8*信号相关性!$E$8+2*$F69*信号概况!$F$5*$J69*信号概况!$F$9*信号相关性!$E$9+2*$G69*信号概况!$F$6*$H69*信号概况!$F$7*信号相关性!$F$7+2*$G69*信号概况!$F$6*$I69*信号概况!$F$8*信号相关性!$F$8+2*$G69*信号概况!$F$6*$J69*信号概况!$F$9*信号相关性!$F$9+2*$H69*信号概况!$F$7*$I69*信号概况!$F$8*信号相关性!$G$8+2*$H69*信号概况!$F$7*$J69*信号概况!$F$9*信号相关性!$G$9+2*$I69*信号概况!$F$8*$J69*信号概况!$F$9*信号相关性!$H$9)</f>
        <v>2200.04777764225</v>
      </c>
      <c r="L69" s="10">
        <f t="shared" si="22"/>
        <v>8.87216186773833</v>
      </c>
      <c r="M69" s="11">
        <f>SQRT(POWER($C69*信号概况!$C$2,2)+POWER($D69*信号概况!$C$3,2)+POWER($E69*信号概况!$C$4,2)+POWER($F69*信号概况!$C$5,2)+POWER($G69*信号概况!$C$6,2)+POWER($H69*信号概况!$C$7,2)+POWER($I69*信号概况!$C$8,2)+POWER($J69*信号概况!$C$9,2)+2*$C69*信号概况!$C$2*$D69*信号概况!$C$3*信号相关性!$B$3+2*$C69*信号概况!$C$2*$E69*信号概况!$C$4*信号相关性!$B$4+2*$C69*信号概况!$C$2*$F69*信号概况!$C$5*信号相关性!$B$5+2*$C69*信号概况!$C$2*$G69*信号概况!$C$6*信号相关性!$B$6+2*$C69*信号概况!$C$2*$H69*信号概况!$C$7*信号相关性!$B$7+2*$C69*信号概况!$C$2*$I69*信号概况!$C$8*信号相关性!$B$8+2*$C69*信号概况!$C$2*$J69*信号概况!$C$9*信号相关性!$B$9+2*$D69*信号概况!$C$3*$E69*信号概况!$C$4*信号相关性!$C$4+2*$D69*信号概况!$C$3*$F69*信号概况!$C$5*信号相关性!$C$5+2*$D69*信号概况!$C$3*$G69*信号概况!$C$6*信号相关性!$C$6+2*$D69*信号概况!$C$3*$H69*信号概况!$C$7*信号相关性!$C$7+2*$D69*信号概况!$C$3*$I69*信号概况!$C$8*信号相关性!$C$8+2*$D69*信号概况!$C$3*$J69*信号概况!$C$9*信号相关性!$C$9+2*$E69*信号概况!$C$4*$F69*信号概况!$C$5*信号相关性!$D$5+2*$E69*信号概况!$C$4*$G69*信号概况!$C$6*信号相关性!$D$6+2*$E69*信号概况!$C$4*$H69*信号概况!$C$7*信号相关性!$D$7+2*$E69*信号概况!$C$4*$I69*信号概况!$C$8*信号相关性!$D$8+2*$E69*信号概况!$C$4*$J69*信号概况!$J$5*信号相关性!$D$9+2*$F69*信号概况!$C$5*$G69*信号概况!$C$6*信号相关性!$E$6+2*$F69*信号概况!$C$5*$H69*信号概况!$C$7*信号相关性!$E$7+2*$F69*信号概况!$C$5*$I69*信号概况!$C$8*信号相关性!$E$8+2*$F69*信号概况!$C$5*$J69*信号概况!$C$9*信号相关性!$E$9+2*$G69*信号概况!$C$6*$H69*信号概况!$C$7*信号相关性!$F$7+2*$G69*信号概况!$C$6*$I69*信号概况!$C$8*信号相关性!$F$8+2*$G69*信号概况!$C$6*$J69*信号概况!$C$9*信号相关性!$F$9+2*$H69*信号概况!$C$7*$I69*信号概况!$C$8*信号相关性!$G$8+2*$H69*信号概况!$C$7*$J69*信号概况!$C$9*信号相关性!$G$9+2*$I69*信号概况!$C$8*$J69*信号概况!$C$9*信号相关性!$H$9)</f>
        <v>10673.5170382797</v>
      </c>
      <c r="N69" s="12">
        <f t="shared" si="23"/>
        <v>0.546821999606528</v>
      </c>
      <c r="O69" s="10">
        <f>$C69*信号概况!$J$2+$D69*信号概况!$J$3+$E69*信号概况!$J$4+$F69*信号概况!$J$5+$G69*信号概况!$J$6+$H69*信号概况!$J$7+$I69*信号概况!$J$8+$J69*信号概况!$J$9</f>
        <v>871.386800490064</v>
      </c>
      <c r="P69" s="12">
        <f t="shared" si="24"/>
        <v>0.0446425925930323</v>
      </c>
      <c r="Q69" s="7">
        <f t="shared" si="25"/>
        <v>4.30930759878362</v>
      </c>
    </row>
    <row r="70" spans="1:17">
      <c r="A70">
        <v>68</v>
      </c>
      <c r="B70">
        <v>19519.18</v>
      </c>
      <c r="C70" s="7">
        <f t="shared" si="27"/>
        <v>0</v>
      </c>
      <c r="D70" s="8">
        <f t="shared" si="28"/>
        <v>0</v>
      </c>
      <c r="E70">
        <f t="shared" si="29"/>
        <v>0</v>
      </c>
      <c r="F70">
        <f t="shared" si="26"/>
        <v>0.2</v>
      </c>
      <c r="G70">
        <f t="shared" si="18"/>
        <v>0</v>
      </c>
      <c r="H70">
        <f t="shared" si="19"/>
        <v>0</v>
      </c>
      <c r="I70">
        <f t="shared" si="20"/>
        <v>0</v>
      </c>
      <c r="J70">
        <f t="shared" si="21"/>
        <v>0</v>
      </c>
      <c r="K70">
        <f>SQRT(POWER($C70*信号概况!$F$2,2)+POWER($D70*信号概况!$F$3,2)+POWER($E70*信号概况!$F$4,2)+POWER($F70*信号概况!$F$5,2)+POWER($G70*信号概况!$F$6,2)+POWER($H70*信号概况!$F$7,2)+POWER($I70*信号概况!$F$8,2)+POWER($J70*信号概况!$F$9,2)+2*$C70*信号概况!$F$2*$D70*信号概况!$F$3*信号相关性!$B$3+2*$C70*信号概况!$F$2*$E70*信号概况!$F$4*信号相关性!$B$4+2*$C70*信号概况!$F$2*$F70*信号概况!$F$5*信号相关性!$B$5+2*$C70*信号概况!$F$2*$G70*信号概况!$F$6*信号相关性!$B$6+2*$C70*信号概况!$F$2*$H70*信号概况!$F$7*信号相关性!$B$7+2*$C70*信号概况!$F$2*$I70*信号概况!$F$8*信号相关性!$B$8+2*$C70*信号概况!$F$2*$J70*信号概况!$F$9*信号相关性!$B$9+2*$D70*信号概况!$F$3*$E70*信号概况!$F$4*信号相关性!$C$4+2*$D70*信号概况!$F$3*$F70*信号概况!$F$5*信号相关性!$C$5+2*$D70*信号概况!$F$3*$G70*信号概况!$F$6*信号相关性!$C$6+2*$D70*信号概况!$F$3*$H70*信号概况!$F$7*信号相关性!$C$7+2*$D70*信号概况!$F$3*$I70*信号概况!$F$8*信号相关性!$C$8+2*$D70*信号概况!$F$3*$J70*信号概况!$F$9*信号相关性!$C$9+2*$E70*信号概况!$F$4*$F70*信号概况!$F$5*信号相关性!$D$5+2*$E70*信号概况!$F$4*$G70*信号概况!$F$6*信号相关性!$D$6+2*$E70*信号概况!$F$4*$H70*信号概况!$F$7*信号相关性!$D$7+2*$E70*信号概况!$F$4*$I70*信号概况!$F$8*信号相关性!$D$8+2*$E70*信号概况!$F$4*$J70*信号概况!$J$5*信号相关性!$D$9+2*$F70*信号概况!$F$5*$G70*信号概况!$F$6*信号相关性!$E$6+2*$F70*信号概况!$F$5*$H70*信号概况!$F$7*信号相关性!$E$7+2*$F70*信号概况!$F$5*$I70*信号概况!$F$8*信号相关性!$E$8+2*$F70*信号概况!$F$5*$J70*信号概况!$F$9*信号相关性!$E$9+2*$G70*信号概况!$F$6*$H70*信号概况!$F$7*信号相关性!$F$7+2*$G70*信号概况!$F$6*$I70*信号概况!$F$8*信号相关性!$F$8+2*$G70*信号概况!$F$6*$J70*信号概况!$F$9*信号相关性!$F$9+2*$H70*信号概况!$F$7*$I70*信号概况!$F$8*信号相关性!$G$8+2*$H70*信号概况!$F$7*$J70*信号概况!$F$9*信号相关性!$G$9+2*$I70*信号概况!$F$8*$J70*信号概况!$F$9*信号相关性!$H$9)</f>
        <v>41.991488817808</v>
      </c>
      <c r="L70" s="10">
        <f t="shared" si="22"/>
        <v>464.836578781226</v>
      </c>
      <c r="M70" s="11">
        <f>SQRT(POWER($C70*信号概况!$C$2,2)+POWER($D70*信号概况!$C$3,2)+POWER($E70*信号概况!$C$4,2)+POWER($F70*信号概况!$C$5,2)+POWER($G70*信号概况!$C$6,2)+POWER($H70*信号概况!$C$7,2)+POWER($I70*信号概况!$C$8,2)+POWER($J70*信号概况!$C$9,2)+2*$C70*信号概况!$C$2*$D70*信号概况!$C$3*信号相关性!$B$3+2*$C70*信号概况!$C$2*$E70*信号概况!$C$4*信号相关性!$B$4+2*$C70*信号概况!$C$2*$F70*信号概况!$C$5*信号相关性!$B$5+2*$C70*信号概况!$C$2*$G70*信号概况!$C$6*信号相关性!$B$6+2*$C70*信号概况!$C$2*$H70*信号概况!$C$7*信号相关性!$B$7+2*$C70*信号概况!$C$2*$I70*信号概况!$C$8*信号相关性!$B$8+2*$C70*信号概况!$C$2*$J70*信号概况!$C$9*信号相关性!$B$9+2*$D70*信号概况!$C$3*$E70*信号概况!$C$4*信号相关性!$C$4+2*$D70*信号概况!$C$3*$F70*信号概况!$C$5*信号相关性!$C$5+2*$D70*信号概况!$C$3*$G70*信号概况!$C$6*信号相关性!$C$6+2*$D70*信号概况!$C$3*$H70*信号概况!$C$7*信号相关性!$C$7+2*$D70*信号概况!$C$3*$I70*信号概况!$C$8*信号相关性!$C$8+2*$D70*信号概况!$C$3*$J70*信号概况!$C$9*信号相关性!$C$9+2*$E70*信号概况!$C$4*$F70*信号概况!$C$5*信号相关性!$D$5+2*$E70*信号概况!$C$4*$G70*信号概况!$C$6*信号相关性!$D$6+2*$E70*信号概况!$C$4*$H70*信号概况!$C$7*信号相关性!$D$7+2*$E70*信号概况!$C$4*$I70*信号概况!$C$8*信号相关性!$D$8+2*$E70*信号概况!$C$4*$J70*信号概况!$J$5*信号相关性!$D$9+2*$F70*信号概况!$C$5*$G70*信号概况!$C$6*信号相关性!$E$6+2*$F70*信号概况!$C$5*$H70*信号概况!$C$7*信号相关性!$E$7+2*$F70*信号概况!$C$5*$I70*信号概况!$C$8*信号相关性!$E$8+2*$F70*信号概况!$C$5*$J70*信号概况!$C$9*信号相关性!$E$9+2*$G70*信号概况!$C$6*$H70*信号概况!$C$7*信号相关性!$F$7+2*$G70*信号概况!$C$6*$I70*信号概况!$C$8*信号相关性!$F$8+2*$G70*信号概况!$C$6*$J70*信号概况!$C$9*信号相关性!$F$9+2*$H70*信号概况!$C$7*$I70*信号概况!$C$8*信号相关性!$G$8+2*$H70*信号概况!$C$7*$J70*信号概况!$C$9*信号相关性!$G$9+2*$I70*信号概况!$C$8*$J70*信号概况!$C$9*信号相关性!$H$9)</f>
        <v>202.4</v>
      </c>
      <c r="N70" s="12">
        <f t="shared" si="23"/>
        <v>0.0103692880541088</v>
      </c>
      <c r="O70" s="10">
        <f>$C70*信号概况!$J$2+$D70*信号概况!$J$3+$E70*信号概况!$J$4+$F70*信号概况!$J$5+$G70*信号概况!$J$6+$H70*信号概况!$J$7+$I70*信号概况!$J$8+$J70*信号概况!$J$9</f>
        <v>123.915655774648</v>
      </c>
      <c r="P70" s="12">
        <f t="shared" si="24"/>
        <v>0.00634840478824663</v>
      </c>
      <c r="Q70" s="7">
        <f t="shared" si="25"/>
        <v>12.1698202107817</v>
      </c>
    </row>
    <row r="71" spans="1:17">
      <c r="A71">
        <v>69</v>
      </c>
      <c r="B71">
        <v>19519.18</v>
      </c>
      <c r="C71" s="7">
        <f t="shared" si="27"/>
        <v>0</v>
      </c>
      <c r="D71" s="8">
        <f t="shared" si="28"/>
        <v>0.0303030303030303</v>
      </c>
      <c r="E71">
        <f t="shared" si="29"/>
        <v>0</v>
      </c>
      <c r="F71">
        <f t="shared" si="26"/>
        <v>0.2</v>
      </c>
      <c r="G71">
        <f t="shared" si="18"/>
        <v>0</v>
      </c>
      <c r="H71">
        <f t="shared" si="19"/>
        <v>0</v>
      </c>
      <c r="I71">
        <f t="shared" si="20"/>
        <v>0</v>
      </c>
      <c r="J71">
        <f t="shared" si="21"/>
        <v>0</v>
      </c>
      <c r="K71">
        <f>SQRT(POWER($C71*信号概况!$F$2,2)+POWER($D71*信号概况!$F$3,2)+POWER($E71*信号概况!$F$4,2)+POWER($F71*信号概况!$F$5,2)+POWER($G71*信号概况!$F$6,2)+POWER($H71*信号概况!$F$7,2)+POWER($I71*信号概况!$F$8,2)+POWER($J71*信号概况!$F$9,2)+2*$C71*信号概况!$F$2*$D71*信号概况!$F$3*信号相关性!$B$3+2*$C71*信号概况!$F$2*$E71*信号概况!$F$4*信号相关性!$B$4+2*$C71*信号概况!$F$2*$F71*信号概况!$F$5*信号相关性!$B$5+2*$C71*信号概况!$F$2*$G71*信号概况!$F$6*信号相关性!$B$6+2*$C71*信号概况!$F$2*$H71*信号概况!$F$7*信号相关性!$B$7+2*$C71*信号概况!$F$2*$I71*信号概况!$F$8*信号相关性!$B$8+2*$C71*信号概况!$F$2*$J71*信号概况!$F$9*信号相关性!$B$9+2*$D71*信号概况!$F$3*$E71*信号概况!$F$4*信号相关性!$C$4+2*$D71*信号概况!$F$3*$F71*信号概况!$F$5*信号相关性!$C$5+2*$D71*信号概况!$F$3*$G71*信号概况!$F$6*信号相关性!$C$6+2*$D71*信号概况!$F$3*$H71*信号概况!$F$7*信号相关性!$C$7+2*$D71*信号概况!$F$3*$I71*信号概况!$F$8*信号相关性!$C$8+2*$D71*信号概况!$F$3*$J71*信号概况!$F$9*信号相关性!$C$9+2*$E71*信号概况!$F$4*$F71*信号概况!$F$5*信号相关性!$D$5+2*$E71*信号概况!$F$4*$G71*信号概况!$F$6*信号相关性!$D$6+2*$E71*信号概况!$F$4*$H71*信号概况!$F$7*信号相关性!$D$7+2*$E71*信号概况!$F$4*$I71*信号概况!$F$8*信号相关性!$D$8+2*$E71*信号概况!$F$4*$J71*信号概况!$J$5*信号相关性!$D$9+2*$F71*信号概况!$F$5*$G71*信号概况!$F$6*信号相关性!$E$6+2*$F71*信号概况!$F$5*$H71*信号概况!$F$7*信号相关性!$E$7+2*$F71*信号概况!$F$5*$I71*信号概况!$F$8*信号相关性!$E$8+2*$F71*信号概况!$F$5*$J71*信号概况!$F$9*信号相关性!$E$9+2*$G71*信号概况!$F$6*$H71*信号概况!$F$7*信号相关性!$F$7+2*$G71*信号概况!$F$6*$I71*信号概况!$F$8*信号相关性!$F$8+2*$G71*信号概况!$F$6*$J71*信号概况!$F$9*信号相关性!$F$9+2*$H71*信号概况!$F$7*$I71*信号概况!$F$8*信号相关性!$G$8+2*$H71*信号概况!$F$7*$J71*信号概况!$F$9*信号相关性!$G$9+2*$I71*信号概况!$F$8*$J71*信号概况!$F$9*信号相关性!$H$9)</f>
        <v>67.6215265880004</v>
      </c>
      <c r="L71" s="10">
        <f t="shared" si="22"/>
        <v>288.653347312389</v>
      </c>
      <c r="M71" s="11">
        <f>SQRT(POWER($C71*信号概况!$C$2,2)+POWER($D71*信号概况!$C$3,2)+POWER($E71*信号概况!$C$4,2)+POWER($F71*信号概况!$C$5,2)+POWER($G71*信号概况!$C$6,2)+POWER($H71*信号概况!$C$7,2)+POWER($I71*信号概况!$C$8,2)+POWER($J71*信号概况!$C$9,2)+2*$C71*信号概况!$C$2*$D71*信号概况!$C$3*信号相关性!$B$3+2*$C71*信号概况!$C$2*$E71*信号概况!$C$4*信号相关性!$B$4+2*$C71*信号概况!$C$2*$F71*信号概况!$C$5*信号相关性!$B$5+2*$C71*信号概况!$C$2*$G71*信号概况!$C$6*信号相关性!$B$6+2*$C71*信号概况!$C$2*$H71*信号概况!$C$7*信号相关性!$B$7+2*$C71*信号概况!$C$2*$I71*信号概况!$C$8*信号相关性!$B$8+2*$C71*信号概况!$C$2*$J71*信号概况!$C$9*信号相关性!$B$9+2*$D71*信号概况!$C$3*$E71*信号概况!$C$4*信号相关性!$C$4+2*$D71*信号概况!$C$3*$F71*信号概况!$C$5*信号相关性!$C$5+2*$D71*信号概况!$C$3*$G71*信号概况!$C$6*信号相关性!$C$6+2*$D71*信号概况!$C$3*$H71*信号概况!$C$7*信号相关性!$C$7+2*$D71*信号概况!$C$3*$I71*信号概况!$C$8*信号相关性!$C$8+2*$D71*信号概况!$C$3*$J71*信号概况!$C$9*信号相关性!$C$9+2*$E71*信号概况!$C$4*$F71*信号概况!$C$5*信号相关性!$D$5+2*$E71*信号概况!$C$4*$G71*信号概况!$C$6*信号相关性!$D$6+2*$E71*信号概况!$C$4*$H71*信号概况!$C$7*信号相关性!$D$7+2*$E71*信号概况!$C$4*$I71*信号概况!$C$8*信号相关性!$D$8+2*$E71*信号概况!$C$4*$J71*信号概况!$J$5*信号相关性!$D$9+2*$F71*信号概况!$C$5*$G71*信号概况!$C$6*信号相关性!$E$6+2*$F71*信号概况!$C$5*$H71*信号概况!$C$7*信号相关性!$E$7+2*$F71*信号概况!$C$5*$I71*信号概况!$C$8*信号相关性!$E$8+2*$F71*信号概况!$C$5*$J71*信号概况!$C$9*信号相关性!$E$9+2*$G71*信号概况!$C$6*$H71*信号概况!$C$7*信号相关性!$F$7+2*$G71*信号概况!$C$6*$I71*信号概况!$C$8*信号相关性!$F$8+2*$G71*信号概况!$C$6*$J71*信号概况!$C$9*信号相关性!$F$9+2*$H71*信号概况!$C$7*$I71*信号概况!$C$8*信号相关性!$G$8+2*$H71*信号概况!$C$7*$J71*信号概况!$C$9*信号相关性!$G$9+2*$I71*信号概况!$C$8*$J71*信号概况!$C$9*信号相关性!$H$9)</f>
        <v>327.62879954268</v>
      </c>
      <c r="N71" s="12">
        <f t="shared" si="23"/>
        <v>0.0167849673778653</v>
      </c>
      <c r="O71" s="10">
        <f>$C71*信号概况!$J$2+$D71*信号概况!$J$3+$E71*信号概况!$J$4+$F71*信号概况!$J$5+$G71*信号概况!$J$6+$H71*信号概况!$J$7+$I71*信号概况!$J$8+$J71*信号概况!$J$9</f>
        <v>148.443806459579</v>
      </c>
      <c r="P71" s="12">
        <f t="shared" si="24"/>
        <v>0.00760502267306205</v>
      </c>
      <c r="Q71" s="7">
        <f t="shared" si="25"/>
        <v>11.9099156459722</v>
      </c>
    </row>
    <row r="72" spans="1:17">
      <c r="A72">
        <v>70</v>
      </c>
      <c r="B72">
        <v>19519.18</v>
      </c>
      <c r="C72" s="7">
        <f t="shared" si="27"/>
        <v>0</v>
      </c>
      <c r="D72" s="8">
        <f t="shared" si="28"/>
        <v>0.0606060606060606</v>
      </c>
      <c r="E72">
        <f t="shared" si="29"/>
        <v>0</v>
      </c>
      <c r="F72">
        <f t="shared" si="26"/>
        <v>0.2</v>
      </c>
      <c r="G72">
        <f t="shared" si="18"/>
        <v>0</v>
      </c>
      <c r="H72">
        <f t="shared" si="19"/>
        <v>0</v>
      </c>
      <c r="I72">
        <f t="shared" si="20"/>
        <v>0</v>
      </c>
      <c r="J72">
        <f t="shared" si="21"/>
        <v>0</v>
      </c>
      <c r="K72">
        <f>SQRT(POWER($C72*信号概况!$F$2,2)+POWER($D72*信号概况!$F$3,2)+POWER($E72*信号概况!$F$4,2)+POWER($F72*信号概况!$F$5,2)+POWER($G72*信号概况!$F$6,2)+POWER($H72*信号概况!$F$7,2)+POWER($I72*信号概况!$F$8,2)+POWER($J72*信号概况!$F$9,2)+2*$C72*信号概况!$F$2*$D72*信号概况!$F$3*信号相关性!$B$3+2*$C72*信号概况!$F$2*$E72*信号概况!$F$4*信号相关性!$B$4+2*$C72*信号概况!$F$2*$F72*信号概况!$F$5*信号相关性!$B$5+2*$C72*信号概况!$F$2*$G72*信号概况!$F$6*信号相关性!$B$6+2*$C72*信号概况!$F$2*$H72*信号概况!$F$7*信号相关性!$B$7+2*$C72*信号概况!$F$2*$I72*信号概况!$F$8*信号相关性!$B$8+2*$C72*信号概况!$F$2*$J72*信号概况!$F$9*信号相关性!$B$9+2*$D72*信号概况!$F$3*$E72*信号概况!$F$4*信号相关性!$C$4+2*$D72*信号概况!$F$3*$F72*信号概况!$F$5*信号相关性!$C$5+2*$D72*信号概况!$F$3*$G72*信号概况!$F$6*信号相关性!$C$6+2*$D72*信号概况!$F$3*$H72*信号概况!$F$7*信号相关性!$C$7+2*$D72*信号概况!$F$3*$I72*信号概况!$F$8*信号相关性!$C$8+2*$D72*信号概况!$F$3*$J72*信号概况!$F$9*信号相关性!$C$9+2*$E72*信号概况!$F$4*$F72*信号概况!$F$5*信号相关性!$D$5+2*$E72*信号概况!$F$4*$G72*信号概况!$F$6*信号相关性!$D$6+2*$E72*信号概况!$F$4*$H72*信号概况!$F$7*信号相关性!$D$7+2*$E72*信号概况!$F$4*$I72*信号概况!$F$8*信号相关性!$D$8+2*$E72*信号概况!$F$4*$J72*信号概况!$J$5*信号相关性!$D$9+2*$F72*信号概况!$F$5*$G72*信号概况!$F$6*信号相关性!$E$6+2*$F72*信号概况!$F$5*$H72*信号概况!$F$7*信号相关性!$E$7+2*$F72*信号概况!$F$5*$I72*信号概况!$F$8*信号相关性!$E$8+2*$F72*信号概况!$F$5*$J72*信号概况!$F$9*信号相关性!$E$9+2*$G72*信号概况!$F$6*$H72*信号概况!$F$7*信号相关性!$F$7+2*$G72*信号概况!$F$6*$I72*信号概况!$F$8*信号相关性!$F$8+2*$G72*信号概况!$F$6*$J72*信号概况!$F$9*信号相关性!$F$9+2*$H72*信号概况!$F$7*$I72*信号概况!$F$8*信号相关性!$G$8+2*$H72*信号概况!$F$7*$J72*信号概况!$F$9*信号相关性!$G$9+2*$I72*信号概况!$F$8*$J72*信号概况!$F$9*信号相关性!$H$9)</f>
        <v>127.752984123984</v>
      </c>
      <c r="L72" s="10">
        <f t="shared" si="22"/>
        <v>152.788446656218</v>
      </c>
      <c r="M72" s="11">
        <f>SQRT(POWER($C72*信号概况!$C$2,2)+POWER($D72*信号概况!$C$3,2)+POWER($E72*信号概况!$C$4,2)+POWER($F72*信号概况!$C$5,2)+POWER($G72*信号概况!$C$6,2)+POWER($H72*信号概况!$C$7,2)+POWER($I72*信号概况!$C$8,2)+POWER($J72*信号概况!$C$9,2)+2*$C72*信号概况!$C$2*$D72*信号概况!$C$3*信号相关性!$B$3+2*$C72*信号概况!$C$2*$E72*信号概况!$C$4*信号相关性!$B$4+2*$C72*信号概况!$C$2*$F72*信号概况!$C$5*信号相关性!$B$5+2*$C72*信号概况!$C$2*$G72*信号概况!$C$6*信号相关性!$B$6+2*$C72*信号概况!$C$2*$H72*信号概况!$C$7*信号相关性!$B$7+2*$C72*信号概况!$C$2*$I72*信号概况!$C$8*信号相关性!$B$8+2*$C72*信号概况!$C$2*$J72*信号概况!$C$9*信号相关性!$B$9+2*$D72*信号概况!$C$3*$E72*信号概况!$C$4*信号相关性!$C$4+2*$D72*信号概况!$C$3*$F72*信号概况!$C$5*信号相关性!$C$5+2*$D72*信号概况!$C$3*$G72*信号概况!$C$6*信号相关性!$C$6+2*$D72*信号概况!$C$3*$H72*信号概况!$C$7*信号相关性!$C$7+2*$D72*信号概况!$C$3*$I72*信号概况!$C$8*信号相关性!$C$8+2*$D72*信号概况!$C$3*$J72*信号概况!$C$9*信号相关性!$C$9+2*$E72*信号概况!$C$4*$F72*信号概况!$C$5*信号相关性!$D$5+2*$E72*信号概况!$C$4*$G72*信号概况!$C$6*信号相关性!$D$6+2*$E72*信号概况!$C$4*$H72*信号概况!$C$7*信号相关性!$D$7+2*$E72*信号概况!$C$4*$I72*信号概况!$C$8*信号相关性!$D$8+2*$E72*信号概况!$C$4*$J72*信号概况!$J$5*信号相关性!$D$9+2*$F72*信号概况!$C$5*$G72*信号概况!$C$6*信号相关性!$E$6+2*$F72*信号概况!$C$5*$H72*信号概况!$C$7*信号相关性!$E$7+2*$F72*信号概况!$C$5*$I72*信号概况!$C$8*信号相关性!$E$8+2*$F72*信号概况!$C$5*$J72*信号概况!$C$9*信号相关性!$E$9+2*$G72*信号概况!$C$6*$H72*信号概况!$C$7*信号相关性!$F$7+2*$G72*信号概况!$C$6*$I72*信号概况!$C$8*信号相关性!$F$8+2*$G72*信号概况!$C$6*$J72*信号概况!$C$9*信号相关性!$F$9+2*$H72*信号概况!$C$7*$I72*信号概况!$C$8*信号相关性!$G$8+2*$H72*信号概况!$C$7*$J72*信号概况!$C$9*信号相关性!$G$9+2*$I72*信号概况!$C$8*$J72*信号概况!$C$9*信号相关性!$H$9)</f>
        <v>619.75779365957</v>
      </c>
      <c r="N72" s="12">
        <f t="shared" si="23"/>
        <v>0.0317512207817936</v>
      </c>
      <c r="O72" s="10">
        <f>$C72*信号概况!$J$2+$D72*信号概况!$J$3+$E72*信号概况!$J$4+$F72*信号概况!$J$5+$G72*信号概况!$J$6+$H72*信号概况!$J$7+$I72*信号概况!$J$8+$J72*信号概况!$J$9</f>
        <v>172.971957144511</v>
      </c>
      <c r="P72" s="12">
        <f t="shared" si="24"/>
        <v>0.00886164055787748</v>
      </c>
      <c r="Q72" s="7">
        <f t="shared" si="25"/>
        <v>8.60805321515518</v>
      </c>
    </row>
    <row r="73" spans="1:17">
      <c r="A73">
        <v>71</v>
      </c>
      <c r="B73">
        <v>19519.18</v>
      </c>
      <c r="C73" s="7">
        <f t="shared" si="27"/>
        <v>0</v>
      </c>
      <c r="D73" s="8">
        <f t="shared" si="28"/>
        <v>0.0909090909090909</v>
      </c>
      <c r="E73">
        <f t="shared" si="29"/>
        <v>0</v>
      </c>
      <c r="F73">
        <f t="shared" si="26"/>
        <v>0.2</v>
      </c>
      <c r="G73">
        <f t="shared" si="18"/>
        <v>0</v>
      </c>
      <c r="H73">
        <f t="shared" si="19"/>
        <v>0</v>
      </c>
      <c r="I73">
        <f t="shared" si="20"/>
        <v>0</v>
      </c>
      <c r="J73">
        <f t="shared" si="21"/>
        <v>0</v>
      </c>
      <c r="K73">
        <f>SQRT(POWER($C73*信号概况!$F$2,2)+POWER($D73*信号概况!$F$3,2)+POWER($E73*信号概况!$F$4,2)+POWER($F73*信号概况!$F$5,2)+POWER($G73*信号概况!$F$6,2)+POWER($H73*信号概况!$F$7,2)+POWER($I73*信号概况!$F$8,2)+POWER($J73*信号概况!$F$9,2)+2*$C73*信号概况!$F$2*$D73*信号概况!$F$3*信号相关性!$B$3+2*$C73*信号概况!$F$2*$E73*信号概况!$F$4*信号相关性!$B$4+2*$C73*信号概况!$F$2*$F73*信号概况!$F$5*信号相关性!$B$5+2*$C73*信号概况!$F$2*$G73*信号概况!$F$6*信号相关性!$B$6+2*$C73*信号概况!$F$2*$H73*信号概况!$F$7*信号相关性!$B$7+2*$C73*信号概况!$F$2*$I73*信号概况!$F$8*信号相关性!$B$8+2*$C73*信号概况!$F$2*$J73*信号概况!$F$9*信号相关性!$B$9+2*$D73*信号概况!$F$3*$E73*信号概况!$F$4*信号相关性!$C$4+2*$D73*信号概况!$F$3*$F73*信号概况!$F$5*信号相关性!$C$5+2*$D73*信号概况!$F$3*$G73*信号概况!$F$6*信号相关性!$C$6+2*$D73*信号概况!$F$3*$H73*信号概况!$F$7*信号相关性!$C$7+2*$D73*信号概况!$F$3*$I73*信号概况!$F$8*信号相关性!$C$8+2*$D73*信号概况!$F$3*$J73*信号概况!$F$9*信号相关性!$C$9+2*$E73*信号概况!$F$4*$F73*信号概况!$F$5*信号相关性!$D$5+2*$E73*信号概况!$F$4*$G73*信号概况!$F$6*信号相关性!$D$6+2*$E73*信号概况!$F$4*$H73*信号概况!$F$7*信号相关性!$D$7+2*$E73*信号概况!$F$4*$I73*信号概况!$F$8*信号相关性!$D$8+2*$E73*信号概况!$F$4*$J73*信号概况!$J$5*信号相关性!$D$9+2*$F73*信号概况!$F$5*$G73*信号概况!$F$6*信号相关性!$E$6+2*$F73*信号概况!$F$5*$H73*信号概况!$F$7*信号相关性!$E$7+2*$F73*信号概况!$F$5*$I73*信号概况!$F$8*信号相关性!$E$8+2*$F73*信号概况!$F$5*$J73*信号概况!$F$9*信号相关性!$E$9+2*$G73*信号概况!$F$6*$H73*信号概况!$F$7*信号相关性!$F$7+2*$G73*信号概况!$F$6*$I73*信号概况!$F$8*信号相关性!$F$8+2*$G73*信号概况!$F$6*$J73*信号概况!$F$9*信号相关性!$F$9+2*$H73*信号概况!$F$7*$I73*信号概况!$F$8*信号相关性!$G$8+2*$H73*信号概况!$F$7*$J73*信号概况!$F$9*信号相关性!$G$9+2*$I73*信号概况!$F$8*$J73*信号概况!$F$9*信号相关性!$H$9)</f>
        <v>192.373978013166</v>
      </c>
      <c r="L73" s="10">
        <f t="shared" si="22"/>
        <v>101.464762550495</v>
      </c>
      <c r="M73" s="11">
        <f>SQRT(POWER($C73*信号概况!$C$2,2)+POWER($D73*信号概况!$C$3,2)+POWER($E73*信号概况!$C$4,2)+POWER($F73*信号概况!$C$5,2)+POWER($G73*信号概况!$C$6,2)+POWER($H73*信号概况!$C$7,2)+POWER($I73*信号概况!$C$8,2)+POWER($J73*信号概况!$C$9,2)+2*$C73*信号概况!$C$2*$D73*信号概况!$C$3*信号相关性!$B$3+2*$C73*信号概况!$C$2*$E73*信号概况!$C$4*信号相关性!$B$4+2*$C73*信号概况!$C$2*$F73*信号概况!$C$5*信号相关性!$B$5+2*$C73*信号概况!$C$2*$G73*信号概况!$C$6*信号相关性!$B$6+2*$C73*信号概况!$C$2*$H73*信号概况!$C$7*信号相关性!$B$7+2*$C73*信号概况!$C$2*$I73*信号概况!$C$8*信号相关性!$B$8+2*$C73*信号概况!$C$2*$J73*信号概况!$C$9*信号相关性!$B$9+2*$D73*信号概况!$C$3*$E73*信号概况!$C$4*信号相关性!$C$4+2*$D73*信号概况!$C$3*$F73*信号概况!$C$5*信号相关性!$C$5+2*$D73*信号概况!$C$3*$G73*信号概况!$C$6*信号相关性!$C$6+2*$D73*信号概况!$C$3*$H73*信号概况!$C$7*信号相关性!$C$7+2*$D73*信号概况!$C$3*$I73*信号概况!$C$8*信号相关性!$C$8+2*$D73*信号概况!$C$3*$J73*信号概况!$C$9*信号相关性!$C$9+2*$E73*信号概况!$C$4*$F73*信号概况!$C$5*信号相关性!$D$5+2*$E73*信号概况!$C$4*$G73*信号概况!$C$6*信号相关性!$D$6+2*$E73*信号概况!$C$4*$H73*信号概况!$C$7*信号相关性!$D$7+2*$E73*信号概况!$C$4*$I73*信号概况!$C$8*信号相关性!$D$8+2*$E73*信号概况!$C$4*$J73*信号概况!$J$5*信号相关性!$D$9+2*$F73*信号概况!$C$5*$G73*信号概况!$C$6*信号相关性!$E$6+2*$F73*信号概况!$C$5*$H73*信号概况!$C$7*信号相关性!$E$7+2*$F73*信号概况!$C$5*$I73*信号概况!$C$8*信号相关性!$E$8+2*$F73*信号概况!$C$5*$J73*信号概况!$C$9*信号相关性!$E$9+2*$G73*信号概况!$C$6*$H73*信号概况!$C$7*信号相关性!$F$7+2*$G73*信号概况!$C$6*$I73*信号概况!$C$8*信号相关性!$F$8+2*$G73*信号概况!$C$6*$J73*信号概况!$C$9*信号相关性!$F$9+2*$H73*信号概况!$C$7*$I73*信号概况!$C$8*信号相关性!$G$8+2*$H73*信号概况!$C$7*$J73*信号概况!$C$9*信号相关性!$G$9+2*$I73*信号概况!$C$8*$J73*信号概况!$C$9*信号相关性!$H$9)</f>
        <v>933.404005528153</v>
      </c>
      <c r="N73" s="12">
        <f t="shared" si="23"/>
        <v>0.0478198369771759</v>
      </c>
      <c r="O73" s="10">
        <f>$C73*信号概况!$J$2+$D73*信号概况!$J$3+$E73*信号概况!$J$4+$F73*信号概况!$J$5+$G73*信号概况!$J$6+$H73*信号概况!$J$7+$I73*信号概况!$J$8+$J73*信号概况!$J$9</f>
        <v>197.500107829442</v>
      </c>
      <c r="P73" s="12">
        <f t="shared" si="24"/>
        <v>0.0101182584426929</v>
      </c>
      <c r="Q73" s="7">
        <f t="shared" si="25"/>
        <v>7.24652215622376</v>
      </c>
    </row>
    <row r="74" spans="1:17">
      <c r="A74">
        <v>72</v>
      </c>
      <c r="B74">
        <v>19519.18</v>
      </c>
      <c r="C74" s="7">
        <f t="shared" si="27"/>
        <v>0</v>
      </c>
      <c r="D74" s="8">
        <f t="shared" si="28"/>
        <v>0.121212121212121</v>
      </c>
      <c r="E74">
        <f t="shared" si="29"/>
        <v>0</v>
      </c>
      <c r="F74">
        <f t="shared" si="26"/>
        <v>0.2</v>
      </c>
      <c r="G74">
        <f t="shared" si="18"/>
        <v>0</v>
      </c>
      <c r="H74">
        <f t="shared" si="19"/>
        <v>0</v>
      </c>
      <c r="I74">
        <f t="shared" si="20"/>
        <v>0</v>
      </c>
      <c r="J74">
        <f t="shared" si="21"/>
        <v>0</v>
      </c>
      <c r="K74">
        <f>SQRT(POWER($C74*信号概况!$F$2,2)+POWER($D74*信号概况!$F$3,2)+POWER($E74*信号概况!$F$4,2)+POWER($F74*信号概况!$F$5,2)+POWER($G74*信号概况!$F$6,2)+POWER($H74*信号概况!$F$7,2)+POWER($I74*信号概况!$F$8,2)+POWER($J74*信号概况!$F$9,2)+2*$C74*信号概况!$F$2*$D74*信号概况!$F$3*信号相关性!$B$3+2*$C74*信号概况!$F$2*$E74*信号概况!$F$4*信号相关性!$B$4+2*$C74*信号概况!$F$2*$F74*信号概况!$F$5*信号相关性!$B$5+2*$C74*信号概况!$F$2*$G74*信号概况!$F$6*信号相关性!$B$6+2*$C74*信号概况!$F$2*$H74*信号概况!$F$7*信号相关性!$B$7+2*$C74*信号概况!$F$2*$I74*信号概况!$F$8*信号相关性!$B$8+2*$C74*信号概况!$F$2*$J74*信号概况!$F$9*信号相关性!$B$9+2*$D74*信号概况!$F$3*$E74*信号概况!$F$4*信号相关性!$C$4+2*$D74*信号概况!$F$3*$F74*信号概况!$F$5*信号相关性!$C$5+2*$D74*信号概况!$F$3*$G74*信号概况!$F$6*信号相关性!$C$6+2*$D74*信号概况!$F$3*$H74*信号概况!$F$7*信号相关性!$C$7+2*$D74*信号概况!$F$3*$I74*信号概况!$F$8*信号相关性!$C$8+2*$D74*信号概况!$F$3*$J74*信号概况!$F$9*信号相关性!$C$9+2*$E74*信号概况!$F$4*$F74*信号概况!$F$5*信号相关性!$D$5+2*$E74*信号概况!$F$4*$G74*信号概况!$F$6*信号相关性!$D$6+2*$E74*信号概况!$F$4*$H74*信号概况!$F$7*信号相关性!$D$7+2*$E74*信号概况!$F$4*$I74*信号概况!$F$8*信号相关性!$D$8+2*$E74*信号概况!$F$4*$J74*信号概况!$J$5*信号相关性!$D$9+2*$F74*信号概况!$F$5*$G74*信号概况!$F$6*信号相关性!$E$6+2*$F74*信号概况!$F$5*$H74*信号概况!$F$7*信号相关性!$E$7+2*$F74*信号概况!$F$5*$I74*信号概况!$F$8*信号相关性!$E$8+2*$F74*信号概况!$F$5*$J74*信号概况!$F$9*信号相关性!$E$9+2*$G74*信号概况!$F$6*$H74*信号概况!$F$7*信号相关性!$F$7+2*$G74*信号概况!$F$6*$I74*信号概况!$F$8*信号相关性!$F$8+2*$G74*信号概况!$F$6*$J74*信号概况!$F$9*信号相关性!$F$9+2*$H74*信号概况!$F$7*$I74*信号概况!$F$8*信号相关性!$G$8+2*$H74*信号概况!$F$7*$J74*信号概况!$F$9*信号相关性!$G$9+2*$I74*信号概况!$F$8*$J74*信号概况!$F$9*信号相关性!$H$9)</f>
        <v>258.134535175309</v>
      </c>
      <c r="L74" s="10">
        <f t="shared" si="22"/>
        <v>75.6163059961883</v>
      </c>
      <c r="M74" s="11">
        <f>SQRT(POWER($C74*信号概况!$C$2,2)+POWER($D74*信号概况!$C$3,2)+POWER($E74*信号概况!$C$4,2)+POWER($F74*信号概况!$C$5,2)+POWER($G74*信号概况!$C$6,2)+POWER($H74*信号概况!$C$7,2)+POWER($I74*信号概况!$C$8,2)+POWER($J74*信号概况!$C$9,2)+2*$C74*信号概况!$C$2*$D74*信号概况!$C$3*信号相关性!$B$3+2*$C74*信号概况!$C$2*$E74*信号概况!$C$4*信号相关性!$B$4+2*$C74*信号概况!$C$2*$F74*信号概况!$C$5*信号相关性!$B$5+2*$C74*信号概况!$C$2*$G74*信号概况!$C$6*信号相关性!$B$6+2*$C74*信号概况!$C$2*$H74*信号概况!$C$7*信号相关性!$B$7+2*$C74*信号概况!$C$2*$I74*信号概况!$C$8*信号相关性!$B$8+2*$C74*信号概况!$C$2*$J74*信号概况!$C$9*信号相关性!$B$9+2*$D74*信号概况!$C$3*$E74*信号概况!$C$4*信号相关性!$C$4+2*$D74*信号概况!$C$3*$F74*信号概况!$C$5*信号相关性!$C$5+2*$D74*信号概况!$C$3*$G74*信号概况!$C$6*信号相关性!$C$6+2*$D74*信号概况!$C$3*$H74*信号概况!$C$7*信号相关性!$C$7+2*$D74*信号概况!$C$3*$I74*信号概况!$C$8*信号相关性!$C$8+2*$D74*信号概况!$C$3*$J74*信号概况!$C$9*信号相关性!$C$9+2*$E74*信号概况!$C$4*$F74*信号概况!$C$5*信号相关性!$D$5+2*$E74*信号概况!$C$4*$G74*信号概况!$C$6*信号相关性!$D$6+2*$E74*信号概况!$C$4*$H74*信号概况!$C$7*信号相关性!$D$7+2*$E74*信号概况!$C$4*$I74*信号概况!$C$8*信号相关性!$D$8+2*$E74*信号概况!$C$4*$J74*信号概况!$J$5*信号相关性!$D$9+2*$F74*信号概况!$C$5*$G74*信号概况!$C$6*信号相关性!$E$6+2*$F74*信号概况!$C$5*$H74*信号概况!$C$7*信号相关性!$E$7+2*$F74*信号概况!$C$5*$I74*信号概况!$C$8*信号相关性!$E$8+2*$F74*信号概况!$C$5*$J74*信号概况!$C$9*信号相关性!$E$9+2*$G74*信号概况!$C$6*$H74*信号概况!$C$7*信号相关性!$F$7+2*$G74*信号概况!$C$6*$I74*信号概况!$C$8*信号相关性!$F$8+2*$G74*信号概况!$C$6*$J74*信号概况!$C$9*信号相关性!$F$9+2*$H74*信号概况!$C$7*$I74*信号概况!$C$8*信号相关性!$G$8+2*$H74*信号概况!$C$7*$J74*信号概况!$C$9*信号相关性!$G$9+2*$I74*信号概况!$C$8*$J74*信号概况!$C$9*信号相关性!$H$9)</f>
        <v>1252.5057183472</v>
      </c>
      <c r="N74" s="12">
        <f t="shared" si="23"/>
        <v>0.064167947544272</v>
      </c>
      <c r="O74" s="10">
        <f>$C74*信号概况!$J$2+$D74*信号概况!$J$3+$E74*信号概况!$J$4+$F74*信号概况!$J$5+$G74*信号概况!$J$6+$H74*信号概况!$J$7+$I74*信号概况!$J$8+$J74*信号概况!$J$9</f>
        <v>222.028258514374</v>
      </c>
      <c r="P74" s="12">
        <f t="shared" si="24"/>
        <v>0.0113748763275083</v>
      </c>
      <c r="Q74" s="7">
        <f t="shared" si="25"/>
        <v>6.5406982487866</v>
      </c>
    </row>
    <row r="75" spans="1:17">
      <c r="A75">
        <v>73</v>
      </c>
      <c r="B75">
        <v>19519.18</v>
      </c>
      <c r="C75" s="7">
        <f t="shared" si="27"/>
        <v>0</v>
      </c>
      <c r="D75" s="8">
        <f t="shared" si="28"/>
        <v>0.151515151515152</v>
      </c>
      <c r="E75">
        <f t="shared" si="29"/>
        <v>0</v>
      </c>
      <c r="F75">
        <f t="shared" si="26"/>
        <v>0.2</v>
      </c>
      <c r="G75">
        <f t="shared" si="18"/>
        <v>0</v>
      </c>
      <c r="H75">
        <f t="shared" si="19"/>
        <v>0</v>
      </c>
      <c r="I75">
        <f t="shared" si="20"/>
        <v>0</v>
      </c>
      <c r="J75">
        <f t="shared" si="21"/>
        <v>0</v>
      </c>
      <c r="K75">
        <f>SQRT(POWER($C75*信号概况!$F$2,2)+POWER($D75*信号概况!$F$3,2)+POWER($E75*信号概况!$F$4,2)+POWER($F75*信号概况!$F$5,2)+POWER($G75*信号概况!$F$6,2)+POWER($H75*信号概况!$F$7,2)+POWER($I75*信号概况!$F$8,2)+POWER($J75*信号概况!$F$9,2)+2*$C75*信号概况!$F$2*$D75*信号概况!$F$3*信号相关性!$B$3+2*$C75*信号概况!$F$2*$E75*信号概况!$F$4*信号相关性!$B$4+2*$C75*信号概况!$F$2*$F75*信号概况!$F$5*信号相关性!$B$5+2*$C75*信号概况!$F$2*$G75*信号概况!$F$6*信号相关性!$B$6+2*$C75*信号概况!$F$2*$H75*信号概况!$F$7*信号相关性!$B$7+2*$C75*信号概况!$F$2*$I75*信号概况!$F$8*信号相关性!$B$8+2*$C75*信号概况!$F$2*$J75*信号概况!$F$9*信号相关性!$B$9+2*$D75*信号概况!$F$3*$E75*信号概况!$F$4*信号相关性!$C$4+2*$D75*信号概况!$F$3*$F75*信号概况!$F$5*信号相关性!$C$5+2*$D75*信号概况!$F$3*$G75*信号概况!$F$6*信号相关性!$C$6+2*$D75*信号概况!$F$3*$H75*信号概况!$F$7*信号相关性!$C$7+2*$D75*信号概况!$F$3*$I75*信号概况!$F$8*信号相关性!$C$8+2*$D75*信号概况!$F$3*$J75*信号概况!$F$9*信号相关性!$C$9+2*$E75*信号概况!$F$4*$F75*信号概况!$F$5*信号相关性!$D$5+2*$E75*信号概况!$F$4*$G75*信号概况!$F$6*信号相关性!$D$6+2*$E75*信号概况!$F$4*$H75*信号概况!$F$7*信号相关性!$D$7+2*$E75*信号概况!$F$4*$I75*信号概况!$F$8*信号相关性!$D$8+2*$E75*信号概况!$F$4*$J75*信号概况!$J$5*信号相关性!$D$9+2*$F75*信号概况!$F$5*$G75*信号概况!$F$6*信号相关性!$E$6+2*$F75*信号概况!$F$5*$H75*信号概况!$F$7*信号相关性!$E$7+2*$F75*信号概况!$F$5*$I75*信号概况!$F$8*信号相关性!$E$8+2*$F75*信号概况!$F$5*$J75*信号概况!$F$9*信号相关性!$E$9+2*$G75*信号概况!$F$6*$H75*信号概况!$F$7*信号相关性!$F$7+2*$G75*信号概况!$F$6*$I75*信号概况!$F$8*信号相关性!$F$8+2*$G75*信号概况!$F$6*$J75*信号概况!$F$9*信号相关性!$F$9+2*$H75*信号概况!$F$7*$I75*信号概况!$F$8*信号相关性!$G$8+2*$H75*信号概况!$F$7*$J75*信号概况!$F$9*信号相关性!$G$9+2*$I75*信号概况!$F$8*$J75*信号概况!$F$9*信号相关性!$H$9)</f>
        <v>324.342253573708</v>
      </c>
      <c r="L75" s="10">
        <f t="shared" si="22"/>
        <v>60.1808114266068</v>
      </c>
      <c r="M75" s="11">
        <f>SQRT(POWER($C75*信号概况!$C$2,2)+POWER($D75*信号概况!$C$3,2)+POWER($E75*信号概况!$C$4,2)+POWER($F75*信号概况!$C$5,2)+POWER($G75*信号概况!$C$6,2)+POWER($H75*信号概况!$C$7,2)+POWER($I75*信号概况!$C$8,2)+POWER($J75*信号概况!$C$9,2)+2*$C75*信号概况!$C$2*$D75*信号概况!$C$3*信号相关性!$B$3+2*$C75*信号概况!$C$2*$E75*信号概况!$C$4*信号相关性!$B$4+2*$C75*信号概况!$C$2*$F75*信号概况!$C$5*信号相关性!$B$5+2*$C75*信号概况!$C$2*$G75*信号概况!$C$6*信号相关性!$B$6+2*$C75*信号概况!$C$2*$H75*信号概况!$C$7*信号相关性!$B$7+2*$C75*信号概况!$C$2*$I75*信号概况!$C$8*信号相关性!$B$8+2*$C75*信号概况!$C$2*$J75*信号概况!$C$9*信号相关性!$B$9+2*$D75*信号概况!$C$3*$E75*信号概况!$C$4*信号相关性!$C$4+2*$D75*信号概况!$C$3*$F75*信号概况!$C$5*信号相关性!$C$5+2*$D75*信号概况!$C$3*$G75*信号概况!$C$6*信号相关性!$C$6+2*$D75*信号概况!$C$3*$H75*信号概况!$C$7*信号相关性!$C$7+2*$D75*信号概况!$C$3*$I75*信号概况!$C$8*信号相关性!$C$8+2*$D75*信号概况!$C$3*$J75*信号概况!$C$9*信号相关性!$C$9+2*$E75*信号概况!$C$4*$F75*信号概况!$C$5*信号相关性!$D$5+2*$E75*信号概况!$C$4*$G75*信号概况!$C$6*信号相关性!$D$6+2*$E75*信号概况!$C$4*$H75*信号概况!$C$7*信号相关性!$D$7+2*$E75*信号概况!$C$4*$I75*信号概况!$C$8*信号相关性!$D$8+2*$E75*信号概况!$C$4*$J75*信号概况!$J$5*信号相关性!$D$9+2*$F75*信号概况!$C$5*$G75*信号概况!$C$6*信号相关性!$E$6+2*$F75*信号概况!$C$5*$H75*信号概况!$C$7*信号相关性!$E$7+2*$F75*信号概况!$C$5*$I75*信号概况!$C$8*信号相关性!$E$8+2*$F75*信号概况!$C$5*$J75*信号概况!$C$9*信号相关性!$E$9+2*$G75*信号概况!$C$6*$H75*信号概况!$C$7*信号相关性!$F$7+2*$G75*信号概况!$C$6*$I75*信号概况!$C$8*信号相关性!$F$8+2*$G75*信号概况!$C$6*$J75*信号概况!$C$9*信号相关性!$F$9+2*$H75*信号概况!$C$7*$I75*信号概况!$C$8*信号相关性!$G$8+2*$H75*信号概况!$C$7*$J75*信号概况!$C$9*信号相关性!$G$9+2*$I75*信号概况!$C$8*$J75*信号概况!$C$9*信号相关性!$H$9)</f>
        <v>1573.7478621657</v>
      </c>
      <c r="N75" s="12">
        <f t="shared" si="23"/>
        <v>0.0806257159453266</v>
      </c>
      <c r="O75" s="10">
        <f>$C75*信号概况!$J$2+$D75*信号概况!$J$3+$E75*信号概况!$J$4+$F75*信号概况!$J$5+$G75*信号概况!$J$6+$H75*信号概况!$J$7+$I75*信号概况!$J$8+$J75*信号概况!$J$9</f>
        <v>246.556409199305</v>
      </c>
      <c r="P75" s="12">
        <f t="shared" si="24"/>
        <v>0.0126314942123237</v>
      </c>
      <c r="Q75" s="7">
        <f t="shared" si="25"/>
        <v>6.11304228340723</v>
      </c>
    </row>
    <row r="76" spans="1:17">
      <c r="A76">
        <v>74</v>
      </c>
      <c r="B76">
        <v>19519.18</v>
      </c>
      <c r="C76" s="7">
        <f t="shared" si="27"/>
        <v>0</v>
      </c>
      <c r="D76" s="8">
        <f t="shared" si="28"/>
        <v>0.181818181818182</v>
      </c>
      <c r="E76">
        <f t="shared" si="29"/>
        <v>0</v>
      </c>
      <c r="F76">
        <f t="shared" si="26"/>
        <v>0.2</v>
      </c>
      <c r="G76">
        <f t="shared" si="18"/>
        <v>0</v>
      </c>
      <c r="H76">
        <f t="shared" si="19"/>
        <v>0</v>
      </c>
      <c r="I76">
        <f t="shared" si="20"/>
        <v>0</v>
      </c>
      <c r="J76">
        <f t="shared" si="21"/>
        <v>0</v>
      </c>
      <c r="K76">
        <f>SQRT(POWER($C76*信号概况!$F$2,2)+POWER($D76*信号概况!$F$3,2)+POWER($E76*信号概况!$F$4,2)+POWER($F76*信号概况!$F$5,2)+POWER($G76*信号概况!$F$6,2)+POWER($H76*信号概况!$F$7,2)+POWER($I76*信号概况!$F$8,2)+POWER($J76*信号概况!$F$9,2)+2*$C76*信号概况!$F$2*$D76*信号概况!$F$3*信号相关性!$B$3+2*$C76*信号概况!$F$2*$E76*信号概况!$F$4*信号相关性!$B$4+2*$C76*信号概况!$F$2*$F76*信号概况!$F$5*信号相关性!$B$5+2*$C76*信号概况!$F$2*$G76*信号概况!$F$6*信号相关性!$B$6+2*$C76*信号概况!$F$2*$H76*信号概况!$F$7*信号相关性!$B$7+2*$C76*信号概况!$F$2*$I76*信号概况!$F$8*信号相关性!$B$8+2*$C76*信号概况!$F$2*$J76*信号概况!$F$9*信号相关性!$B$9+2*$D76*信号概况!$F$3*$E76*信号概况!$F$4*信号相关性!$C$4+2*$D76*信号概况!$F$3*$F76*信号概况!$F$5*信号相关性!$C$5+2*$D76*信号概况!$F$3*$G76*信号概况!$F$6*信号相关性!$C$6+2*$D76*信号概况!$F$3*$H76*信号概况!$F$7*信号相关性!$C$7+2*$D76*信号概况!$F$3*$I76*信号概况!$F$8*信号相关性!$C$8+2*$D76*信号概况!$F$3*$J76*信号概况!$F$9*信号相关性!$C$9+2*$E76*信号概况!$F$4*$F76*信号概况!$F$5*信号相关性!$D$5+2*$E76*信号概况!$F$4*$G76*信号概况!$F$6*信号相关性!$D$6+2*$E76*信号概况!$F$4*$H76*信号概况!$F$7*信号相关性!$D$7+2*$E76*信号概况!$F$4*$I76*信号概况!$F$8*信号相关性!$D$8+2*$E76*信号概况!$F$4*$J76*信号概况!$J$5*信号相关性!$D$9+2*$F76*信号概况!$F$5*$G76*信号概况!$F$6*信号相关性!$E$6+2*$F76*信号概况!$F$5*$H76*信号概况!$F$7*信号相关性!$E$7+2*$F76*信号概况!$F$5*$I76*信号概况!$F$8*信号相关性!$E$8+2*$F76*信号概况!$F$5*$J76*信号概况!$F$9*信号相关性!$E$9+2*$G76*信号概况!$F$6*$H76*信号概况!$F$7*信号相关性!$F$7+2*$G76*信号概况!$F$6*$I76*信号概况!$F$8*信号相关性!$F$8+2*$G76*信号概况!$F$6*$J76*信号概况!$F$9*信号相关性!$F$9+2*$H76*信号概况!$F$7*$I76*信号概况!$F$8*信号相关性!$G$8+2*$H76*信号概况!$F$7*$J76*信号概况!$F$9*信号相关性!$G$9+2*$I76*信号概况!$F$8*$J76*信号概况!$F$9*信号相关性!$H$9)</f>
        <v>390.769913153387</v>
      </c>
      <c r="L76" s="10">
        <f t="shared" si="22"/>
        <v>49.9505702536987</v>
      </c>
      <c r="M76" s="11">
        <f>SQRT(POWER($C76*信号概况!$C$2,2)+POWER($D76*信号概况!$C$3,2)+POWER($E76*信号概况!$C$4,2)+POWER($F76*信号概况!$C$5,2)+POWER($G76*信号概况!$C$6,2)+POWER($H76*信号概况!$C$7,2)+POWER($I76*信号概况!$C$8,2)+POWER($J76*信号概况!$C$9,2)+2*$C76*信号概况!$C$2*$D76*信号概况!$C$3*信号相关性!$B$3+2*$C76*信号概况!$C$2*$E76*信号概况!$C$4*信号相关性!$B$4+2*$C76*信号概况!$C$2*$F76*信号概况!$C$5*信号相关性!$B$5+2*$C76*信号概况!$C$2*$G76*信号概况!$C$6*信号相关性!$B$6+2*$C76*信号概况!$C$2*$H76*信号概况!$C$7*信号相关性!$B$7+2*$C76*信号概况!$C$2*$I76*信号概况!$C$8*信号相关性!$B$8+2*$C76*信号概况!$C$2*$J76*信号概况!$C$9*信号相关性!$B$9+2*$D76*信号概况!$C$3*$E76*信号概况!$C$4*信号相关性!$C$4+2*$D76*信号概况!$C$3*$F76*信号概况!$C$5*信号相关性!$C$5+2*$D76*信号概况!$C$3*$G76*信号概况!$C$6*信号相关性!$C$6+2*$D76*信号概况!$C$3*$H76*信号概况!$C$7*信号相关性!$C$7+2*$D76*信号概况!$C$3*$I76*信号概况!$C$8*信号相关性!$C$8+2*$D76*信号概况!$C$3*$J76*信号概况!$C$9*信号相关性!$C$9+2*$E76*信号概况!$C$4*$F76*信号概况!$C$5*信号相关性!$D$5+2*$E76*信号概况!$C$4*$G76*信号概况!$C$6*信号相关性!$D$6+2*$E76*信号概况!$C$4*$H76*信号概况!$C$7*信号相关性!$D$7+2*$E76*信号概况!$C$4*$I76*信号概况!$C$8*信号相关性!$D$8+2*$E76*信号概况!$C$4*$J76*信号概况!$J$5*信号相关性!$D$9+2*$F76*信号概况!$C$5*$G76*信号概况!$C$6*信号相关性!$E$6+2*$F76*信号概况!$C$5*$H76*信号概况!$C$7*信号相关性!$E$7+2*$F76*信号概况!$C$5*$I76*信号概况!$C$8*信号相关性!$E$8+2*$F76*信号概况!$C$5*$J76*信号概况!$C$9*信号相关性!$E$9+2*$G76*信号概况!$C$6*$H76*信号概况!$C$7*信号相关性!$F$7+2*$G76*信号概况!$C$6*$I76*信号概况!$C$8*信号相关性!$F$8+2*$G76*信号概况!$C$6*$J76*信号概况!$C$9*信号相关性!$F$9+2*$H76*信号概况!$C$7*$I76*信号概况!$C$8*信号相关性!$G$8+2*$H76*信号概况!$C$7*$J76*信号概况!$C$9*信号相关性!$G$9+2*$I76*信号概况!$C$8*$J76*信号概况!$C$9*信号相关性!$H$9)</f>
        <v>1896.04280412442</v>
      </c>
      <c r="N76" s="12">
        <f t="shared" si="23"/>
        <v>0.0971374209431145</v>
      </c>
      <c r="O76" s="10">
        <f>$C76*信号概况!$J$2+$D76*信号概况!$J$3+$E76*信号概况!$J$4+$F76*信号概况!$J$5+$G76*信号概况!$J$6+$H76*信号概况!$J$7+$I76*信号概况!$J$8+$J76*信号概况!$J$9</f>
        <v>271.084559884237</v>
      </c>
      <c r="P76" s="12">
        <f t="shared" si="24"/>
        <v>0.0138881120971392</v>
      </c>
      <c r="Q76" s="7">
        <f t="shared" si="25"/>
        <v>5.82710091530778</v>
      </c>
    </row>
    <row r="77" spans="1:17">
      <c r="A77">
        <v>75</v>
      </c>
      <c r="B77">
        <v>19519.18</v>
      </c>
      <c r="C77" s="7">
        <f t="shared" si="27"/>
        <v>0</v>
      </c>
      <c r="D77" s="8">
        <f t="shared" si="28"/>
        <v>0.212121212121212</v>
      </c>
      <c r="E77">
        <f t="shared" si="29"/>
        <v>0</v>
      </c>
      <c r="F77">
        <f t="shared" si="26"/>
        <v>0.2</v>
      </c>
      <c r="G77">
        <f t="shared" si="18"/>
        <v>0</v>
      </c>
      <c r="H77">
        <f t="shared" si="19"/>
        <v>0</v>
      </c>
      <c r="I77">
        <f t="shared" si="20"/>
        <v>0</v>
      </c>
      <c r="J77">
        <f t="shared" si="21"/>
        <v>0</v>
      </c>
      <c r="K77">
        <f>SQRT(POWER($C77*信号概况!$F$2,2)+POWER($D77*信号概况!$F$3,2)+POWER($E77*信号概况!$F$4,2)+POWER($F77*信号概况!$F$5,2)+POWER($G77*信号概况!$F$6,2)+POWER($H77*信号概况!$F$7,2)+POWER($I77*信号概况!$F$8,2)+POWER($J77*信号概况!$F$9,2)+2*$C77*信号概况!$F$2*$D77*信号概况!$F$3*信号相关性!$B$3+2*$C77*信号概况!$F$2*$E77*信号概况!$F$4*信号相关性!$B$4+2*$C77*信号概况!$F$2*$F77*信号概况!$F$5*信号相关性!$B$5+2*$C77*信号概况!$F$2*$G77*信号概况!$F$6*信号相关性!$B$6+2*$C77*信号概况!$F$2*$H77*信号概况!$F$7*信号相关性!$B$7+2*$C77*信号概况!$F$2*$I77*信号概况!$F$8*信号相关性!$B$8+2*$C77*信号概况!$F$2*$J77*信号概况!$F$9*信号相关性!$B$9+2*$D77*信号概况!$F$3*$E77*信号概况!$F$4*信号相关性!$C$4+2*$D77*信号概况!$F$3*$F77*信号概况!$F$5*信号相关性!$C$5+2*$D77*信号概况!$F$3*$G77*信号概况!$F$6*信号相关性!$C$6+2*$D77*信号概况!$F$3*$H77*信号概况!$F$7*信号相关性!$C$7+2*$D77*信号概况!$F$3*$I77*信号概况!$F$8*信号相关性!$C$8+2*$D77*信号概况!$F$3*$J77*信号概况!$F$9*信号相关性!$C$9+2*$E77*信号概况!$F$4*$F77*信号概况!$F$5*信号相关性!$D$5+2*$E77*信号概况!$F$4*$G77*信号概况!$F$6*信号相关性!$D$6+2*$E77*信号概况!$F$4*$H77*信号概况!$F$7*信号相关性!$D$7+2*$E77*信号概况!$F$4*$I77*信号概况!$F$8*信号相关性!$D$8+2*$E77*信号概况!$F$4*$J77*信号概况!$J$5*信号相关性!$D$9+2*$F77*信号概况!$F$5*$G77*信号概况!$F$6*信号相关性!$E$6+2*$F77*信号概况!$F$5*$H77*信号概况!$F$7*信号相关性!$E$7+2*$F77*信号概况!$F$5*$I77*信号概况!$F$8*信号相关性!$E$8+2*$F77*信号概况!$F$5*$J77*信号概况!$F$9*信号相关性!$E$9+2*$G77*信号概况!$F$6*$H77*信号概况!$F$7*信号相关性!$F$7+2*$G77*信号概况!$F$6*$I77*信号概况!$F$8*信号相关性!$F$8+2*$G77*信号概况!$F$6*$J77*信号概况!$F$9*信号相关性!$F$9+2*$H77*信号概况!$F$7*$I77*信号概况!$F$8*信号相关性!$G$8+2*$H77*信号概况!$F$7*$J77*信号概况!$F$9*信号相关性!$G$9+2*$I77*信号概况!$F$8*$J77*信号概况!$F$9*信号相关性!$H$9)</f>
        <v>457.321682153903</v>
      </c>
      <c r="L77" s="10">
        <f t="shared" si="22"/>
        <v>42.6815101091821</v>
      </c>
      <c r="M77" s="11">
        <f>SQRT(POWER($C77*信号概况!$C$2,2)+POWER($D77*信号概况!$C$3,2)+POWER($E77*信号概况!$C$4,2)+POWER($F77*信号概况!$C$5,2)+POWER($G77*信号概况!$C$6,2)+POWER($H77*信号概况!$C$7,2)+POWER($I77*信号概况!$C$8,2)+POWER($J77*信号概况!$C$9,2)+2*$C77*信号概况!$C$2*$D77*信号概况!$C$3*信号相关性!$B$3+2*$C77*信号概况!$C$2*$E77*信号概况!$C$4*信号相关性!$B$4+2*$C77*信号概况!$C$2*$F77*信号概况!$C$5*信号相关性!$B$5+2*$C77*信号概况!$C$2*$G77*信号概况!$C$6*信号相关性!$B$6+2*$C77*信号概况!$C$2*$H77*信号概况!$C$7*信号相关性!$B$7+2*$C77*信号概况!$C$2*$I77*信号概况!$C$8*信号相关性!$B$8+2*$C77*信号概况!$C$2*$J77*信号概况!$C$9*信号相关性!$B$9+2*$D77*信号概况!$C$3*$E77*信号概况!$C$4*信号相关性!$C$4+2*$D77*信号概况!$C$3*$F77*信号概况!$C$5*信号相关性!$C$5+2*$D77*信号概况!$C$3*$G77*信号概况!$C$6*信号相关性!$C$6+2*$D77*信号概况!$C$3*$H77*信号概况!$C$7*信号相关性!$C$7+2*$D77*信号概况!$C$3*$I77*信号概况!$C$8*信号相关性!$C$8+2*$D77*信号概况!$C$3*$J77*信号概况!$C$9*信号相关性!$C$9+2*$E77*信号概况!$C$4*$F77*信号概况!$C$5*信号相关性!$D$5+2*$E77*信号概况!$C$4*$G77*信号概况!$C$6*信号相关性!$D$6+2*$E77*信号概况!$C$4*$H77*信号概况!$C$7*信号相关性!$D$7+2*$E77*信号概况!$C$4*$I77*信号概况!$C$8*信号相关性!$D$8+2*$E77*信号概况!$C$4*$J77*信号概况!$J$5*信号相关性!$D$9+2*$F77*信号概况!$C$5*$G77*信号概况!$C$6*信号相关性!$E$6+2*$F77*信号概况!$C$5*$H77*信号概况!$C$7*信号相关性!$E$7+2*$F77*信号概况!$C$5*$I77*信号概况!$C$8*信号相关性!$E$8+2*$F77*信号概况!$C$5*$J77*信号概况!$C$9*信号相关性!$E$9+2*$G77*信号概况!$C$6*$H77*信号概况!$C$7*信号相关性!$F$7+2*$G77*信号概况!$C$6*$I77*信号概况!$C$8*信号相关性!$F$8+2*$G77*信号概况!$C$6*$J77*信号概况!$C$9*信号相关性!$F$9+2*$H77*信号概况!$C$7*$I77*信号概况!$C$8*信号相关性!$G$8+2*$H77*信号概况!$C$7*$J77*信号概况!$C$9*信号相关性!$G$9+2*$I77*信号概况!$C$8*$J77*信号概况!$C$9*信号相关性!$H$9)</f>
        <v>2218.93184183181</v>
      </c>
      <c r="N77" s="12">
        <f t="shared" si="23"/>
        <v>0.113679562452511</v>
      </c>
      <c r="O77" s="10">
        <f>$C77*信号概况!$J$2+$D77*信号概况!$J$3+$E77*信号概况!$J$4+$F77*信号概况!$J$5+$G77*信号概况!$J$6+$H77*信号概况!$J$7+$I77*信号概况!$J$8+$J77*信号概况!$J$9</f>
        <v>295.612710569168</v>
      </c>
      <c r="P77" s="12">
        <f t="shared" si="24"/>
        <v>0.0151447299819546</v>
      </c>
      <c r="Q77" s="7">
        <f t="shared" si="25"/>
        <v>5.62272384444844</v>
      </c>
    </row>
    <row r="78" spans="1:17">
      <c r="A78">
        <v>76</v>
      </c>
      <c r="B78">
        <v>19519.18</v>
      </c>
      <c r="C78" s="7">
        <f t="shared" si="27"/>
        <v>0</v>
      </c>
      <c r="D78" s="8">
        <f t="shared" si="28"/>
        <v>0.242424242424242</v>
      </c>
      <c r="E78">
        <f t="shared" si="29"/>
        <v>0</v>
      </c>
      <c r="F78">
        <f t="shared" si="26"/>
        <v>0.2</v>
      </c>
      <c r="G78">
        <f t="shared" si="18"/>
        <v>0</v>
      </c>
      <c r="H78">
        <f t="shared" si="19"/>
        <v>0</v>
      </c>
      <c r="I78">
        <f t="shared" si="20"/>
        <v>0</v>
      </c>
      <c r="J78">
        <f t="shared" si="21"/>
        <v>0</v>
      </c>
      <c r="K78">
        <f>SQRT(POWER($C78*信号概况!$F$2,2)+POWER($D78*信号概况!$F$3,2)+POWER($E78*信号概况!$F$4,2)+POWER($F78*信号概况!$F$5,2)+POWER($G78*信号概况!$F$6,2)+POWER($H78*信号概况!$F$7,2)+POWER($I78*信号概况!$F$8,2)+POWER($J78*信号概况!$F$9,2)+2*$C78*信号概况!$F$2*$D78*信号概况!$F$3*信号相关性!$B$3+2*$C78*信号概况!$F$2*$E78*信号概况!$F$4*信号相关性!$B$4+2*$C78*信号概况!$F$2*$F78*信号概况!$F$5*信号相关性!$B$5+2*$C78*信号概况!$F$2*$G78*信号概况!$F$6*信号相关性!$B$6+2*$C78*信号概况!$F$2*$H78*信号概况!$F$7*信号相关性!$B$7+2*$C78*信号概况!$F$2*$I78*信号概况!$F$8*信号相关性!$B$8+2*$C78*信号概况!$F$2*$J78*信号概况!$F$9*信号相关性!$B$9+2*$D78*信号概况!$F$3*$E78*信号概况!$F$4*信号相关性!$C$4+2*$D78*信号概况!$F$3*$F78*信号概况!$F$5*信号相关性!$C$5+2*$D78*信号概况!$F$3*$G78*信号概况!$F$6*信号相关性!$C$6+2*$D78*信号概况!$F$3*$H78*信号概况!$F$7*信号相关性!$C$7+2*$D78*信号概况!$F$3*$I78*信号概况!$F$8*信号相关性!$C$8+2*$D78*信号概况!$F$3*$J78*信号概况!$F$9*信号相关性!$C$9+2*$E78*信号概况!$F$4*$F78*信号概况!$F$5*信号相关性!$D$5+2*$E78*信号概况!$F$4*$G78*信号概况!$F$6*信号相关性!$D$6+2*$E78*信号概况!$F$4*$H78*信号概况!$F$7*信号相关性!$D$7+2*$E78*信号概况!$F$4*$I78*信号概况!$F$8*信号相关性!$D$8+2*$E78*信号概况!$F$4*$J78*信号概况!$J$5*信号相关性!$D$9+2*$F78*信号概况!$F$5*$G78*信号概况!$F$6*信号相关性!$E$6+2*$F78*信号概况!$F$5*$H78*信号概况!$F$7*信号相关性!$E$7+2*$F78*信号概况!$F$5*$I78*信号概况!$F$8*信号相关性!$E$8+2*$F78*信号概况!$F$5*$J78*信号概况!$F$9*信号相关性!$E$9+2*$G78*信号概况!$F$6*$H78*信号概况!$F$7*信号相关性!$F$7+2*$G78*信号概况!$F$6*$I78*信号概况!$F$8*信号相关性!$F$8+2*$G78*信号概况!$F$6*$J78*信号概况!$F$9*信号相关性!$F$9+2*$H78*信号概况!$F$7*$I78*信号概况!$F$8*信号相关性!$G$8+2*$H78*信号概况!$F$7*$J78*信号概况!$F$9*信号相关性!$G$9+2*$I78*信号概况!$F$8*$J78*信号概况!$F$9*信号相关性!$H$9)</f>
        <v>523.950269853716</v>
      </c>
      <c r="L78" s="10">
        <f t="shared" si="22"/>
        <v>37.2538790856042</v>
      </c>
      <c r="M78" s="11">
        <f>SQRT(POWER($C78*信号概况!$C$2,2)+POWER($D78*信号概况!$C$3,2)+POWER($E78*信号概况!$C$4,2)+POWER($F78*信号概况!$C$5,2)+POWER($G78*信号概况!$C$6,2)+POWER($H78*信号概况!$C$7,2)+POWER($I78*信号概况!$C$8,2)+POWER($J78*信号概况!$C$9,2)+2*$C78*信号概况!$C$2*$D78*信号概况!$C$3*信号相关性!$B$3+2*$C78*信号概况!$C$2*$E78*信号概况!$C$4*信号相关性!$B$4+2*$C78*信号概况!$C$2*$F78*信号概况!$C$5*信号相关性!$B$5+2*$C78*信号概况!$C$2*$G78*信号概况!$C$6*信号相关性!$B$6+2*$C78*信号概况!$C$2*$H78*信号概况!$C$7*信号相关性!$B$7+2*$C78*信号概况!$C$2*$I78*信号概况!$C$8*信号相关性!$B$8+2*$C78*信号概况!$C$2*$J78*信号概况!$C$9*信号相关性!$B$9+2*$D78*信号概况!$C$3*$E78*信号概况!$C$4*信号相关性!$C$4+2*$D78*信号概况!$C$3*$F78*信号概况!$C$5*信号相关性!$C$5+2*$D78*信号概况!$C$3*$G78*信号概况!$C$6*信号相关性!$C$6+2*$D78*信号概况!$C$3*$H78*信号概况!$C$7*信号相关性!$C$7+2*$D78*信号概况!$C$3*$I78*信号概况!$C$8*信号相关性!$C$8+2*$D78*信号概况!$C$3*$J78*信号概况!$C$9*信号相关性!$C$9+2*$E78*信号概况!$C$4*$F78*信号概况!$C$5*信号相关性!$D$5+2*$E78*信号概况!$C$4*$G78*信号概况!$C$6*信号相关性!$D$6+2*$E78*信号概况!$C$4*$H78*信号概况!$C$7*信号相关性!$D$7+2*$E78*信号概况!$C$4*$I78*信号概况!$C$8*信号相关性!$D$8+2*$E78*信号概况!$C$4*$J78*信号概况!$J$5*信号相关性!$D$9+2*$F78*信号概况!$C$5*$G78*信号概况!$C$6*信号相关性!$E$6+2*$F78*信号概况!$C$5*$H78*信号概况!$C$7*信号相关性!$E$7+2*$F78*信号概况!$C$5*$I78*信号概况!$C$8*信号相关性!$E$8+2*$F78*信号概况!$C$5*$J78*信号概况!$C$9*信号相关性!$E$9+2*$G78*信号概况!$C$6*$H78*信号概况!$C$7*信号相关性!$F$7+2*$G78*信号概况!$C$6*$I78*信号概况!$C$8*信号相关性!$F$8+2*$G78*信号概况!$C$6*$J78*信号概况!$C$9*信号相关性!$F$9+2*$H78*信号概况!$C$7*$I78*信号概况!$C$8*信号相关性!$G$8+2*$H78*信号概况!$C$7*$J78*信号概况!$C$9*信号相关性!$G$9+2*$I78*信号概况!$C$8*$J78*信号概况!$C$9*信号相关性!$H$9)</f>
        <v>2542.18861309314</v>
      </c>
      <c r="N78" s="12">
        <f t="shared" si="23"/>
        <v>0.130240543562442</v>
      </c>
      <c r="O78" s="10">
        <f>$C78*信号概况!$J$2+$D78*信号概况!$J$3+$E78*信号概况!$J$4+$F78*信号概况!$J$5+$G78*信号概况!$J$6+$H78*信号概况!$J$7+$I78*信号概况!$J$8+$J78*信号概况!$J$9</f>
        <v>320.1408612541</v>
      </c>
      <c r="P78" s="12">
        <f t="shared" si="24"/>
        <v>0.01640134786677</v>
      </c>
      <c r="Q78" s="7">
        <f t="shared" si="25"/>
        <v>5.46947200895478</v>
      </c>
    </row>
    <row r="79" spans="1:17">
      <c r="A79">
        <v>77</v>
      </c>
      <c r="B79">
        <v>19519.18</v>
      </c>
      <c r="C79" s="7">
        <f t="shared" si="27"/>
        <v>0</v>
      </c>
      <c r="D79" s="8">
        <f t="shared" si="28"/>
        <v>0.272727272727273</v>
      </c>
      <c r="E79">
        <f t="shared" si="29"/>
        <v>0</v>
      </c>
      <c r="F79">
        <f t="shared" si="26"/>
        <v>0.2</v>
      </c>
      <c r="G79">
        <f t="shared" si="18"/>
        <v>0</v>
      </c>
      <c r="H79">
        <f t="shared" si="19"/>
        <v>0</v>
      </c>
      <c r="I79">
        <f t="shared" si="20"/>
        <v>0</v>
      </c>
      <c r="J79">
        <f t="shared" si="21"/>
        <v>0</v>
      </c>
      <c r="K79">
        <f>SQRT(POWER($C79*信号概况!$F$2,2)+POWER($D79*信号概况!$F$3,2)+POWER($E79*信号概况!$F$4,2)+POWER($F79*信号概况!$F$5,2)+POWER($G79*信号概况!$F$6,2)+POWER($H79*信号概况!$F$7,2)+POWER($I79*信号概况!$F$8,2)+POWER($J79*信号概况!$F$9,2)+2*$C79*信号概况!$F$2*$D79*信号概况!$F$3*信号相关性!$B$3+2*$C79*信号概况!$F$2*$E79*信号概况!$F$4*信号相关性!$B$4+2*$C79*信号概况!$F$2*$F79*信号概况!$F$5*信号相关性!$B$5+2*$C79*信号概况!$F$2*$G79*信号概况!$F$6*信号相关性!$B$6+2*$C79*信号概况!$F$2*$H79*信号概况!$F$7*信号相关性!$B$7+2*$C79*信号概况!$F$2*$I79*信号概况!$F$8*信号相关性!$B$8+2*$C79*信号概况!$F$2*$J79*信号概况!$F$9*信号相关性!$B$9+2*$D79*信号概况!$F$3*$E79*信号概况!$F$4*信号相关性!$C$4+2*$D79*信号概况!$F$3*$F79*信号概况!$F$5*信号相关性!$C$5+2*$D79*信号概况!$F$3*$G79*信号概况!$F$6*信号相关性!$C$6+2*$D79*信号概况!$F$3*$H79*信号概况!$F$7*信号相关性!$C$7+2*$D79*信号概况!$F$3*$I79*信号概况!$F$8*信号相关性!$C$8+2*$D79*信号概况!$F$3*$J79*信号概况!$F$9*信号相关性!$C$9+2*$E79*信号概况!$F$4*$F79*信号概况!$F$5*信号相关性!$D$5+2*$E79*信号概况!$F$4*$G79*信号概况!$F$6*信号相关性!$D$6+2*$E79*信号概况!$F$4*$H79*信号概况!$F$7*信号相关性!$D$7+2*$E79*信号概况!$F$4*$I79*信号概况!$F$8*信号相关性!$D$8+2*$E79*信号概况!$F$4*$J79*信号概况!$J$5*信号相关性!$D$9+2*$F79*信号概况!$F$5*$G79*信号概况!$F$6*信号相关性!$E$6+2*$F79*信号概况!$F$5*$H79*信号概况!$F$7*信号相关性!$E$7+2*$F79*信号概况!$F$5*$I79*信号概况!$F$8*信号相关性!$E$8+2*$F79*信号概况!$F$5*$J79*信号概况!$F$9*信号相关性!$E$9+2*$G79*信号概况!$F$6*$H79*信号概况!$F$7*信号相关性!$F$7+2*$G79*信号概况!$F$6*$I79*信号概况!$F$8*信号相关性!$F$8+2*$G79*信号概况!$F$6*$J79*信号概况!$F$9*信号相关性!$F$9+2*$H79*信号概况!$F$7*$I79*信号概况!$F$8*信号相关性!$G$8+2*$H79*信号概况!$F$7*$J79*信号概况!$F$9*信号相关性!$G$9+2*$I79*信号概况!$F$8*$J79*信号概况!$F$9*信号相关性!$H$9)</f>
        <v>590.629679207727</v>
      </c>
      <c r="L79" s="10">
        <f t="shared" si="22"/>
        <v>33.0480852675455</v>
      </c>
      <c r="M79" s="11">
        <f>SQRT(POWER($C79*信号概况!$C$2,2)+POWER($D79*信号概况!$C$3,2)+POWER($E79*信号概况!$C$4,2)+POWER($F79*信号概况!$C$5,2)+POWER($G79*信号概况!$C$6,2)+POWER($H79*信号概况!$C$7,2)+POWER($I79*信号概况!$C$8,2)+POWER($J79*信号概况!$C$9,2)+2*$C79*信号概况!$C$2*$D79*信号概况!$C$3*信号相关性!$B$3+2*$C79*信号概况!$C$2*$E79*信号概况!$C$4*信号相关性!$B$4+2*$C79*信号概况!$C$2*$F79*信号概况!$C$5*信号相关性!$B$5+2*$C79*信号概况!$C$2*$G79*信号概况!$C$6*信号相关性!$B$6+2*$C79*信号概况!$C$2*$H79*信号概况!$C$7*信号相关性!$B$7+2*$C79*信号概况!$C$2*$I79*信号概况!$C$8*信号相关性!$B$8+2*$C79*信号概况!$C$2*$J79*信号概况!$C$9*信号相关性!$B$9+2*$D79*信号概况!$C$3*$E79*信号概况!$C$4*信号相关性!$C$4+2*$D79*信号概况!$C$3*$F79*信号概况!$C$5*信号相关性!$C$5+2*$D79*信号概况!$C$3*$G79*信号概况!$C$6*信号相关性!$C$6+2*$D79*信号概况!$C$3*$H79*信号概况!$C$7*信号相关性!$C$7+2*$D79*信号概况!$C$3*$I79*信号概况!$C$8*信号相关性!$C$8+2*$D79*信号概况!$C$3*$J79*信号概况!$C$9*信号相关性!$C$9+2*$E79*信号概况!$C$4*$F79*信号概况!$C$5*信号相关性!$D$5+2*$E79*信号概况!$C$4*$G79*信号概况!$C$6*信号相关性!$D$6+2*$E79*信号概况!$C$4*$H79*信号概况!$C$7*信号相关性!$D$7+2*$E79*信号概况!$C$4*$I79*信号概况!$C$8*信号相关性!$D$8+2*$E79*信号概况!$C$4*$J79*信号概况!$J$5*信号相关性!$D$9+2*$F79*信号概况!$C$5*$G79*信号概况!$C$6*信号相关性!$E$6+2*$F79*信号概况!$C$5*$H79*信号概况!$C$7*信号相关性!$E$7+2*$F79*信号概况!$C$5*$I79*信号概况!$C$8*信号相关性!$E$8+2*$F79*信号概况!$C$5*$J79*信号概况!$C$9*信号相关性!$E$9+2*$G79*信号概况!$C$6*$H79*信号概况!$C$7*信号相关性!$F$7+2*$G79*信号概况!$C$6*$I79*信号概况!$C$8*信号相关性!$F$8+2*$G79*信号概况!$C$6*$J79*信号概况!$C$9*信号相关性!$F$9+2*$H79*信号概况!$C$7*$I79*信号概况!$C$8*信号相关性!$G$8+2*$H79*信号概况!$C$7*$J79*信号概况!$C$9*信号相关性!$G$9+2*$I79*信号概况!$C$8*$J79*信号概况!$C$9*信号相关性!$H$9)</f>
        <v>2865.68867684681</v>
      </c>
      <c r="N79" s="12">
        <f t="shared" si="23"/>
        <v>0.146813988950704</v>
      </c>
      <c r="O79" s="10">
        <f>$C79*信号概况!$J$2+$D79*信号概况!$J$3+$E79*信号概况!$J$4+$F79*信号概况!$J$5+$G79*信号概况!$J$6+$H79*信号概况!$J$7+$I79*信号概况!$J$8+$J79*信号概况!$J$9</f>
        <v>344.669011939031</v>
      </c>
      <c r="P79" s="12">
        <f t="shared" si="24"/>
        <v>0.0176579657515854</v>
      </c>
      <c r="Q79" s="7">
        <f t="shared" si="25"/>
        <v>5.35033923034024</v>
      </c>
    </row>
    <row r="80" spans="1:17">
      <c r="A80">
        <v>78</v>
      </c>
      <c r="B80">
        <v>19519.18</v>
      </c>
      <c r="C80" s="7">
        <f t="shared" si="27"/>
        <v>0</v>
      </c>
      <c r="D80" s="8">
        <f t="shared" si="28"/>
        <v>0.303030303030303</v>
      </c>
      <c r="E80">
        <f t="shared" si="29"/>
        <v>0</v>
      </c>
      <c r="F80">
        <f t="shared" si="26"/>
        <v>0.2</v>
      </c>
      <c r="G80">
        <f t="shared" si="18"/>
        <v>0</v>
      </c>
      <c r="H80">
        <f t="shared" si="19"/>
        <v>0</v>
      </c>
      <c r="I80">
        <f t="shared" si="20"/>
        <v>0</v>
      </c>
      <c r="J80">
        <f t="shared" si="21"/>
        <v>0</v>
      </c>
      <c r="K80">
        <f>SQRT(POWER($C80*信号概况!$F$2,2)+POWER($D80*信号概况!$F$3,2)+POWER($E80*信号概况!$F$4,2)+POWER($F80*信号概况!$F$5,2)+POWER($G80*信号概况!$F$6,2)+POWER($H80*信号概况!$F$7,2)+POWER($I80*信号概况!$F$8,2)+POWER($J80*信号概况!$F$9,2)+2*$C80*信号概况!$F$2*$D80*信号概况!$F$3*信号相关性!$B$3+2*$C80*信号概况!$F$2*$E80*信号概况!$F$4*信号相关性!$B$4+2*$C80*信号概况!$F$2*$F80*信号概况!$F$5*信号相关性!$B$5+2*$C80*信号概况!$F$2*$G80*信号概况!$F$6*信号相关性!$B$6+2*$C80*信号概况!$F$2*$H80*信号概况!$F$7*信号相关性!$B$7+2*$C80*信号概况!$F$2*$I80*信号概况!$F$8*信号相关性!$B$8+2*$C80*信号概况!$F$2*$J80*信号概况!$F$9*信号相关性!$B$9+2*$D80*信号概况!$F$3*$E80*信号概况!$F$4*信号相关性!$C$4+2*$D80*信号概况!$F$3*$F80*信号概况!$F$5*信号相关性!$C$5+2*$D80*信号概况!$F$3*$G80*信号概况!$F$6*信号相关性!$C$6+2*$D80*信号概况!$F$3*$H80*信号概况!$F$7*信号相关性!$C$7+2*$D80*信号概况!$F$3*$I80*信号概况!$F$8*信号相关性!$C$8+2*$D80*信号概况!$F$3*$J80*信号概况!$F$9*信号相关性!$C$9+2*$E80*信号概况!$F$4*$F80*信号概况!$F$5*信号相关性!$D$5+2*$E80*信号概况!$F$4*$G80*信号概况!$F$6*信号相关性!$D$6+2*$E80*信号概况!$F$4*$H80*信号概况!$F$7*信号相关性!$D$7+2*$E80*信号概况!$F$4*$I80*信号概况!$F$8*信号相关性!$D$8+2*$E80*信号概况!$F$4*$J80*信号概况!$J$5*信号相关性!$D$9+2*$F80*信号概况!$F$5*$G80*信号概况!$F$6*信号相关性!$E$6+2*$F80*信号概况!$F$5*$H80*信号概况!$F$7*信号相关性!$E$7+2*$F80*信号概况!$F$5*$I80*信号概况!$F$8*信号相关性!$E$8+2*$F80*信号概况!$F$5*$J80*信号概况!$F$9*信号相关性!$E$9+2*$G80*信号概况!$F$6*$H80*信号概况!$F$7*信号相关性!$F$7+2*$G80*信号概况!$F$6*$I80*信号概况!$F$8*信号相关性!$F$8+2*$G80*信号概况!$F$6*$J80*信号概况!$F$9*信号相关性!$F$9+2*$H80*信号概况!$F$7*$I80*信号概况!$F$8*信号相关性!$G$8+2*$H80*信号概况!$F$7*$J80*信号概况!$F$9*信号相关性!$G$9+2*$I80*信号概况!$F$8*$J80*信号概况!$F$9*信号相关性!$H$9)</f>
        <v>657.344444725747</v>
      </c>
      <c r="L80" s="10">
        <f t="shared" si="22"/>
        <v>29.6939909610762</v>
      </c>
      <c r="M80" s="11">
        <f>SQRT(POWER($C80*信号概况!$C$2,2)+POWER($D80*信号概况!$C$3,2)+POWER($E80*信号概况!$C$4,2)+POWER($F80*信号概况!$C$5,2)+POWER($G80*信号概况!$C$6,2)+POWER($H80*信号概况!$C$7,2)+POWER($I80*信号概况!$C$8,2)+POWER($J80*信号概况!$C$9,2)+2*$C80*信号概况!$C$2*$D80*信号概况!$C$3*信号相关性!$B$3+2*$C80*信号概况!$C$2*$E80*信号概况!$C$4*信号相关性!$B$4+2*$C80*信号概况!$C$2*$F80*信号概况!$C$5*信号相关性!$B$5+2*$C80*信号概况!$C$2*$G80*信号概况!$C$6*信号相关性!$B$6+2*$C80*信号概况!$C$2*$H80*信号概况!$C$7*信号相关性!$B$7+2*$C80*信号概况!$C$2*$I80*信号概况!$C$8*信号相关性!$B$8+2*$C80*信号概况!$C$2*$J80*信号概况!$C$9*信号相关性!$B$9+2*$D80*信号概况!$C$3*$E80*信号概况!$C$4*信号相关性!$C$4+2*$D80*信号概况!$C$3*$F80*信号概况!$C$5*信号相关性!$C$5+2*$D80*信号概况!$C$3*$G80*信号概况!$C$6*信号相关性!$C$6+2*$D80*信号概况!$C$3*$H80*信号概况!$C$7*信号相关性!$C$7+2*$D80*信号概况!$C$3*$I80*信号概况!$C$8*信号相关性!$C$8+2*$D80*信号概况!$C$3*$J80*信号概况!$C$9*信号相关性!$C$9+2*$E80*信号概况!$C$4*$F80*信号概况!$C$5*信号相关性!$D$5+2*$E80*信号概况!$C$4*$G80*信号概况!$C$6*信号相关性!$D$6+2*$E80*信号概况!$C$4*$H80*信号概况!$C$7*信号相关性!$D$7+2*$E80*信号概况!$C$4*$I80*信号概况!$C$8*信号相关性!$D$8+2*$E80*信号概况!$C$4*$J80*信号概况!$J$5*信号相关性!$D$9+2*$F80*信号概况!$C$5*$G80*信号概况!$C$6*信号相关性!$E$6+2*$F80*信号概况!$C$5*$H80*信号概况!$C$7*信号相关性!$E$7+2*$F80*信号概况!$C$5*$I80*信号概况!$C$8*信号相关性!$E$8+2*$F80*信号概况!$C$5*$J80*信号概况!$C$9*信号相关性!$E$9+2*$G80*信号概况!$C$6*$H80*信号概况!$C$7*信号相关性!$F$7+2*$G80*信号概况!$C$6*$I80*信号概况!$C$8*信号相关性!$F$8+2*$G80*信号概况!$C$6*$J80*信号概况!$C$9*信号相关性!$F$9+2*$H80*信号概况!$C$7*$I80*信号概况!$C$8*信号相关性!$G$8+2*$H80*信号概况!$C$7*$J80*信号概况!$C$9*信号相关性!$G$9+2*$I80*信号概况!$C$8*$J80*信号概况!$C$9*信号相关性!$H$9)</f>
        <v>3189.35800168275</v>
      </c>
      <c r="N80" s="12">
        <f t="shared" si="23"/>
        <v>0.163396105865244</v>
      </c>
      <c r="O80" s="10">
        <f>$C80*信号概况!$J$2+$D80*信号概况!$J$3+$E80*信号概况!$J$4+$F80*信号概况!$J$5+$G80*信号概况!$J$6+$H80*信号概况!$J$7+$I80*信号概况!$J$8+$J80*信号概况!$J$9</f>
        <v>369.197162623963</v>
      </c>
      <c r="P80" s="12">
        <f t="shared" si="24"/>
        <v>0.0189145836364009</v>
      </c>
      <c r="Q80" s="7">
        <f t="shared" si="25"/>
        <v>5.25509415832788</v>
      </c>
    </row>
    <row r="81" spans="1:17">
      <c r="A81">
        <v>79</v>
      </c>
      <c r="B81">
        <v>19519.18</v>
      </c>
      <c r="C81" s="7">
        <f t="shared" si="27"/>
        <v>0</v>
      </c>
      <c r="D81" s="8">
        <f t="shared" si="28"/>
        <v>0.333333333333333</v>
      </c>
      <c r="E81">
        <f t="shared" si="29"/>
        <v>0</v>
      </c>
      <c r="F81">
        <f t="shared" si="26"/>
        <v>0.2</v>
      </c>
      <c r="G81">
        <f t="shared" si="18"/>
        <v>0</v>
      </c>
      <c r="H81">
        <f t="shared" si="19"/>
        <v>0</v>
      </c>
      <c r="I81">
        <f t="shared" si="20"/>
        <v>0</v>
      </c>
      <c r="J81">
        <f t="shared" si="21"/>
        <v>0</v>
      </c>
      <c r="K81">
        <f>SQRT(POWER($C81*信号概况!$F$2,2)+POWER($D81*信号概况!$F$3,2)+POWER($E81*信号概况!$F$4,2)+POWER($F81*信号概况!$F$5,2)+POWER($G81*信号概况!$F$6,2)+POWER($H81*信号概况!$F$7,2)+POWER($I81*信号概况!$F$8,2)+POWER($J81*信号概况!$F$9,2)+2*$C81*信号概况!$F$2*$D81*信号概况!$F$3*信号相关性!$B$3+2*$C81*信号概况!$F$2*$E81*信号概况!$F$4*信号相关性!$B$4+2*$C81*信号概况!$F$2*$F81*信号概况!$F$5*信号相关性!$B$5+2*$C81*信号概况!$F$2*$G81*信号概况!$F$6*信号相关性!$B$6+2*$C81*信号概况!$F$2*$H81*信号概况!$F$7*信号相关性!$B$7+2*$C81*信号概况!$F$2*$I81*信号概况!$F$8*信号相关性!$B$8+2*$C81*信号概况!$F$2*$J81*信号概况!$F$9*信号相关性!$B$9+2*$D81*信号概况!$F$3*$E81*信号概况!$F$4*信号相关性!$C$4+2*$D81*信号概况!$F$3*$F81*信号概况!$F$5*信号相关性!$C$5+2*$D81*信号概况!$F$3*$G81*信号概况!$F$6*信号相关性!$C$6+2*$D81*信号概况!$F$3*$H81*信号概况!$F$7*信号相关性!$C$7+2*$D81*信号概况!$F$3*$I81*信号概况!$F$8*信号相关性!$C$8+2*$D81*信号概况!$F$3*$J81*信号概况!$F$9*信号相关性!$C$9+2*$E81*信号概况!$F$4*$F81*信号概况!$F$5*信号相关性!$D$5+2*$E81*信号概况!$F$4*$G81*信号概况!$F$6*信号相关性!$D$6+2*$E81*信号概况!$F$4*$H81*信号概况!$F$7*信号相关性!$D$7+2*$E81*信号概况!$F$4*$I81*信号概况!$F$8*信号相关性!$D$8+2*$E81*信号概况!$F$4*$J81*信号概况!$J$5*信号相关性!$D$9+2*$F81*信号概况!$F$5*$G81*信号概况!$F$6*信号相关性!$E$6+2*$F81*信号概况!$F$5*$H81*信号概况!$F$7*信号相关性!$E$7+2*$F81*信号概况!$F$5*$I81*信号概况!$F$8*信号相关性!$E$8+2*$F81*信号概况!$F$5*$J81*信号概况!$F$9*信号相关性!$E$9+2*$G81*信号概况!$F$6*$H81*信号概况!$F$7*信号相关性!$F$7+2*$G81*信号概况!$F$6*$I81*信号概况!$F$8*信号相关性!$F$8+2*$G81*信号概况!$F$6*$J81*信号概况!$F$9*信号相关性!$F$9+2*$H81*信号概况!$F$7*$I81*信号概况!$F$8*信号相关性!$G$8+2*$H81*信号概况!$F$7*$J81*信号概况!$F$9*信号相关性!$G$9+2*$I81*信号概况!$F$8*$J81*信号概况!$F$9*信号相关性!$H$9)</f>
        <v>724.084793675515</v>
      </c>
      <c r="L81" s="10">
        <f t="shared" si="22"/>
        <v>26.9570362069324</v>
      </c>
      <c r="M81" s="11">
        <f>SQRT(POWER($C81*信号概况!$C$2,2)+POWER($D81*信号概况!$C$3,2)+POWER($E81*信号概况!$C$4,2)+POWER($F81*信号概况!$C$5,2)+POWER($G81*信号概况!$C$6,2)+POWER($H81*信号概况!$C$7,2)+POWER($I81*信号概况!$C$8,2)+POWER($J81*信号概况!$C$9,2)+2*$C81*信号概况!$C$2*$D81*信号概况!$C$3*信号相关性!$B$3+2*$C81*信号概况!$C$2*$E81*信号概况!$C$4*信号相关性!$B$4+2*$C81*信号概况!$C$2*$F81*信号概况!$C$5*信号相关性!$B$5+2*$C81*信号概况!$C$2*$G81*信号概况!$C$6*信号相关性!$B$6+2*$C81*信号概况!$C$2*$H81*信号概况!$C$7*信号相关性!$B$7+2*$C81*信号概况!$C$2*$I81*信号概况!$C$8*信号相关性!$B$8+2*$C81*信号概况!$C$2*$J81*信号概况!$C$9*信号相关性!$B$9+2*$D81*信号概况!$C$3*$E81*信号概况!$C$4*信号相关性!$C$4+2*$D81*信号概况!$C$3*$F81*信号概况!$C$5*信号相关性!$C$5+2*$D81*信号概况!$C$3*$G81*信号概况!$C$6*信号相关性!$C$6+2*$D81*信号概况!$C$3*$H81*信号概况!$C$7*信号相关性!$C$7+2*$D81*信号概况!$C$3*$I81*信号概况!$C$8*信号相关性!$C$8+2*$D81*信号概况!$C$3*$J81*信号概况!$C$9*信号相关性!$C$9+2*$E81*信号概况!$C$4*$F81*信号概况!$C$5*信号相关性!$D$5+2*$E81*信号概况!$C$4*$G81*信号概况!$C$6*信号相关性!$D$6+2*$E81*信号概况!$C$4*$H81*信号概况!$C$7*信号相关性!$D$7+2*$E81*信号概况!$C$4*$I81*信号概况!$C$8*信号相关性!$D$8+2*$E81*信号概况!$C$4*$J81*信号概况!$J$5*信号相关性!$D$9+2*$F81*信号概况!$C$5*$G81*信号概况!$C$6*信号相关性!$E$6+2*$F81*信号概况!$C$5*$H81*信号概况!$C$7*信号相关性!$E$7+2*$F81*信号概况!$C$5*$I81*信号概况!$C$8*信号相关性!$E$8+2*$F81*信号概况!$C$5*$J81*信号概况!$C$9*信号相关性!$E$9+2*$G81*信号概况!$C$6*$H81*信号概况!$C$7*信号相关性!$F$7+2*$G81*信号概况!$C$6*$I81*信号概况!$C$8*信号相关性!$F$8+2*$G81*信号概况!$C$6*$J81*信号概况!$C$9*信号相关性!$F$9+2*$H81*信号概况!$C$7*$I81*信号概况!$C$8*信号相关性!$G$8+2*$H81*信号概况!$C$7*$J81*信号概况!$C$9*信号相关性!$G$9+2*$I81*信号概况!$C$8*$J81*信号概况!$C$9*信号相关性!$H$9)</f>
        <v>3513.14980543241</v>
      </c>
      <c r="N81" s="12">
        <f t="shared" si="23"/>
        <v>0.179984497577891</v>
      </c>
      <c r="O81" s="10">
        <f>$C81*信号概况!$J$2+$D81*信号概况!$J$3+$E81*信号概况!$J$4+$F81*信号概况!$J$5+$G81*信号概况!$J$6+$H81*信号概况!$J$7+$I81*信号概况!$J$8+$J81*信号概况!$J$9</f>
        <v>393.725313308894</v>
      </c>
      <c r="P81" s="12">
        <f t="shared" si="24"/>
        <v>0.0201712015212163</v>
      </c>
      <c r="Q81" s="7">
        <f t="shared" si="25"/>
        <v>5.17721790659046</v>
      </c>
    </row>
    <row r="82" spans="1:17">
      <c r="A82">
        <v>80</v>
      </c>
      <c r="B82">
        <v>19519.18</v>
      </c>
      <c r="C82" s="7">
        <f t="shared" si="27"/>
        <v>0</v>
      </c>
      <c r="D82" s="8">
        <f t="shared" si="28"/>
        <v>0.363636363636364</v>
      </c>
      <c r="E82">
        <f t="shared" si="29"/>
        <v>0</v>
      </c>
      <c r="F82">
        <f t="shared" si="26"/>
        <v>0.2</v>
      </c>
      <c r="G82">
        <f t="shared" si="18"/>
        <v>0</v>
      </c>
      <c r="H82">
        <f t="shared" si="19"/>
        <v>0</v>
      </c>
      <c r="I82">
        <f t="shared" si="20"/>
        <v>0</v>
      </c>
      <c r="J82">
        <f t="shared" si="21"/>
        <v>0</v>
      </c>
      <c r="K82">
        <f>SQRT(POWER($C82*信号概况!$F$2,2)+POWER($D82*信号概况!$F$3,2)+POWER($E82*信号概况!$F$4,2)+POWER($F82*信号概况!$F$5,2)+POWER($G82*信号概况!$F$6,2)+POWER($H82*信号概况!$F$7,2)+POWER($I82*信号概况!$F$8,2)+POWER($J82*信号概况!$F$9,2)+2*$C82*信号概况!$F$2*$D82*信号概况!$F$3*信号相关性!$B$3+2*$C82*信号概况!$F$2*$E82*信号概况!$F$4*信号相关性!$B$4+2*$C82*信号概况!$F$2*$F82*信号概况!$F$5*信号相关性!$B$5+2*$C82*信号概况!$F$2*$G82*信号概况!$F$6*信号相关性!$B$6+2*$C82*信号概况!$F$2*$H82*信号概况!$F$7*信号相关性!$B$7+2*$C82*信号概况!$F$2*$I82*信号概况!$F$8*信号相关性!$B$8+2*$C82*信号概况!$F$2*$J82*信号概况!$F$9*信号相关性!$B$9+2*$D82*信号概况!$F$3*$E82*信号概况!$F$4*信号相关性!$C$4+2*$D82*信号概况!$F$3*$F82*信号概况!$F$5*信号相关性!$C$5+2*$D82*信号概况!$F$3*$G82*信号概况!$F$6*信号相关性!$C$6+2*$D82*信号概况!$F$3*$H82*信号概况!$F$7*信号相关性!$C$7+2*$D82*信号概况!$F$3*$I82*信号概况!$F$8*信号相关性!$C$8+2*$D82*信号概况!$F$3*$J82*信号概况!$F$9*信号相关性!$C$9+2*$E82*信号概况!$F$4*$F82*信号概况!$F$5*信号相关性!$D$5+2*$E82*信号概况!$F$4*$G82*信号概况!$F$6*信号相关性!$D$6+2*$E82*信号概况!$F$4*$H82*信号概况!$F$7*信号相关性!$D$7+2*$E82*信号概况!$F$4*$I82*信号概况!$F$8*信号相关性!$D$8+2*$E82*信号概况!$F$4*$J82*信号概况!$J$5*信号相关性!$D$9+2*$F82*信号概况!$F$5*$G82*信号概况!$F$6*信号相关性!$E$6+2*$F82*信号概况!$F$5*$H82*信号概况!$F$7*信号相关性!$E$7+2*$F82*信号概况!$F$5*$I82*信号概况!$F$8*信号相关性!$E$8+2*$F82*信号概况!$F$5*$J82*信号概况!$F$9*信号相关性!$E$9+2*$G82*信号概况!$F$6*$H82*信号概况!$F$7*信号相关性!$F$7+2*$G82*信号概况!$F$6*$I82*信号概况!$F$8*信号相关性!$F$8+2*$G82*信号概况!$F$6*$J82*信号概况!$F$9*信号相关性!$F$9+2*$H82*信号概况!$F$7*$I82*信号概况!$F$8*信号相关性!$G$8+2*$H82*信号概况!$F$7*$J82*信号概况!$F$9*信号相关性!$G$9+2*$I82*信号概况!$F$8*$J82*信号概况!$F$9*信号相关性!$H$9)</f>
        <v>790.844249028822</v>
      </c>
      <c r="L82" s="10">
        <f t="shared" si="22"/>
        <v>24.6814464718812</v>
      </c>
      <c r="M82" s="11">
        <f>SQRT(POWER($C82*信号概况!$C$2,2)+POWER($D82*信号概况!$C$3,2)+POWER($E82*信号概况!$C$4,2)+POWER($F82*信号概况!$C$5,2)+POWER($G82*信号概况!$C$6,2)+POWER($H82*信号概况!$C$7,2)+POWER($I82*信号概况!$C$8,2)+POWER($J82*信号概况!$C$9,2)+2*$C82*信号概况!$C$2*$D82*信号概况!$C$3*信号相关性!$B$3+2*$C82*信号概况!$C$2*$E82*信号概况!$C$4*信号相关性!$B$4+2*$C82*信号概况!$C$2*$F82*信号概况!$C$5*信号相关性!$B$5+2*$C82*信号概况!$C$2*$G82*信号概况!$C$6*信号相关性!$B$6+2*$C82*信号概况!$C$2*$H82*信号概况!$C$7*信号相关性!$B$7+2*$C82*信号概况!$C$2*$I82*信号概况!$C$8*信号相关性!$B$8+2*$C82*信号概况!$C$2*$J82*信号概况!$C$9*信号相关性!$B$9+2*$D82*信号概况!$C$3*$E82*信号概况!$C$4*信号相关性!$C$4+2*$D82*信号概况!$C$3*$F82*信号概况!$C$5*信号相关性!$C$5+2*$D82*信号概况!$C$3*$G82*信号概况!$C$6*信号相关性!$C$6+2*$D82*信号概况!$C$3*$H82*信号概况!$C$7*信号相关性!$C$7+2*$D82*信号概况!$C$3*$I82*信号概况!$C$8*信号相关性!$C$8+2*$D82*信号概况!$C$3*$J82*信号概况!$C$9*信号相关性!$C$9+2*$E82*信号概况!$C$4*$F82*信号概况!$C$5*信号相关性!$D$5+2*$E82*信号概况!$C$4*$G82*信号概况!$C$6*信号相关性!$D$6+2*$E82*信号概况!$C$4*$H82*信号概况!$C$7*信号相关性!$D$7+2*$E82*信号概况!$C$4*$I82*信号概况!$C$8*信号相关性!$D$8+2*$E82*信号概况!$C$4*$J82*信号概况!$J$5*信号相关性!$D$9+2*$F82*信号概况!$C$5*$G82*信号概况!$C$6*信号相关性!$E$6+2*$F82*信号概况!$C$5*$H82*信号概况!$C$7*信号相关性!$E$7+2*$F82*信号概况!$C$5*$I82*信号概况!$C$8*信号相关性!$E$8+2*$F82*信号概况!$C$5*$J82*信号概况!$C$9*信号相关性!$E$9+2*$G82*信号概况!$C$6*$H82*信号概况!$C$7*信号相关性!$F$7+2*$G82*信号概况!$C$6*$I82*信号概况!$C$8*信号相关性!$F$8+2*$G82*信号概况!$C$6*$J82*信号概况!$C$9*信号相关性!$F$9+2*$H82*信号概况!$C$7*$I82*信号概况!$C$8*信号相关性!$G$8+2*$H82*信号概况!$C$7*$J82*信号概况!$C$9*信号相关性!$G$9+2*$I82*信号概况!$C$8*$J82*信号概况!$C$9*信号相关性!$H$9)</f>
        <v>3837.03308171092</v>
      </c>
      <c r="N82" s="12">
        <f t="shared" si="23"/>
        <v>0.196577575580066</v>
      </c>
      <c r="O82" s="10">
        <f>$C82*信号概况!$J$2+$D82*信号概况!$J$3+$E82*信号概况!$J$4+$F82*信号概况!$J$5+$G82*信号概况!$J$6+$H82*信号概况!$J$7+$I82*信号概况!$J$8+$J82*信号概况!$J$9</f>
        <v>418.253463993826</v>
      </c>
      <c r="P82" s="12">
        <f t="shared" si="24"/>
        <v>0.0214278194060317</v>
      </c>
      <c r="Q82" s="7">
        <f t="shared" si="25"/>
        <v>5.11236260855525</v>
      </c>
    </row>
    <row r="83" spans="1:17">
      <c r="A83">
        <v>81</v>
      </c>
      <c r="B83">
        <v>19519.18</v>
      </c>
      <c r="C83" s="7">
        <f t="shared" si="27"/>
        <v>0</v>
      </c>
      <c r="D83" s="8">
        <f t="shared" si="28"/>
        <v>0.393939393939394</v>
      </c>
      <c r="E83">
        <f t="shared" si="29"/>
        <v>0</v>
      </c>
      <c r="F83">
        <f t="shared" si="26"/>
        <v>0.2</v>
      </c>
      <c r="G83">
        <f t="shared" si="18"/>
        <v>0</v>
      </c>
      <c r="H83">
        <f t="shared" si="19"/>
        <v>0</v>
      </c>
      <c r="I83">
        <f t="shared" si="20"/>
        <v>0</v>
      </c>
      <c r="J83">
        <f t="shared" si="21"/>
        <v>0</v>
      </c>
      <c r="K83">
        <f>SQRT(POWER($C83*信号概况!$F$2,2)+POWER($D83*信号概况!$F$3,2)+POWER($E83*信号概况!$F$4,2)+POWER($F83*信号概况!$F$5,2)+POWER($G83*信号概况!$F$6,2)+POWER($H83*信号概况!$F$7,2)+POWER($I83*信号概况!$F$8,2)+POWER($J83*信号概况!$F$9,2)+2*$C83*信号概况!$F$2*$D83*信号概况!$F$3*信号相关性!$B$3+2*$C83*信号概况!$F$2*$E83*信号概况!$F$4*信号相关性!$B$4+2*$C83*信号概况!$F$2*$F83*信号概况!$F$5*信号相关性!$B$5+2*$C83*信号概况!$F$2*$G83*信号概况!$F$6*信号相关性!$B$6+2*$C83*信号概况!$F$2*$H83*信号概况!$F$7*信号相关性!$B$7+2*$C83*信号概况!$F$2*$I83*信号概况!$F$8*信号相关性!$B$8+2*$C83*信号概况!$F$2*$J83*信号概况!$F$9*信号相关性!$B$9+2*$D83*信号概况!$F$3*$E83*信号概况!$F$4*信号相关性!$C$4+2*$D83*信号概况!$F$3*$F83*信号概况!$F$5*信号相关性!$C$5+2*$D83*信号概况!$F$3*$G83*信号概况!$F$6*信号相关性!$C$6+2*$D83*信号概况!$F$3*$H83*信号概况!$F$7*信号相关性!$C$7+2*$D83*信号概况!$F$3*$I83*信号概况!$F$8*信号相关性!$C$8+2*$D83*信号概况!$F$3*$J83*信号概况!$F$9*信号相关性!$C$9+2*$E83*信号概况!$F$4*$F83*信号概况!$F$5*信号相关性!$D$5+2*$E83*信号概况!$F$4*$G83*信号概况!$F$6*信号相关性!$D$6+2*$E83*信号概况!$F$4*$H83*信号概况!$F$7*信号相关性!$D$7+2*$E83*信号概况!$F$4*$I83*信号概况!$F$8*信号相关性!$D$8+2*$E83*信号概况!$F$4*$J83*信号概况!$J$5*信号相关性!$D$9+2*$F83*信号概况!$F$5*$G83*信号概况!$F$6*信号相关性!$E$6+2*$F83*信号概况!$F$5*$H83*信号概况!$F$7*信号相关性!$E$7+2*$F83*信号概况!$F$5*$I83*信号概况!$F$8*信号相关性!$E$8+2*$F83*信号概况!$F$5*$J83*信号概况!$F$9*信号相关性!$E$9+2*$G83*信号概况!$F$6*$H83*信号概况!$F$7*信号相关性!$F$7+2*$G83*信号概况!$F$6*$I83*信号概况!$F$8*信号相关性!$F$8+2*$G83*信号概况!$F$6*$J83*信号概况!$F$9*信号相关性!$F$9+2*$H83*信号概况!$F$7*$I83*信号概况!$F$8*信号相关性!$G$8+2*$H83*信号概况!$F$7*$J83*信号概况!$F$9*信号相关性!$G$9+2*$I83*信号概况!$F$8*$J83*信号概况!$F$9*信号相关性!$H$9)</f>
        <v>857.618348906637</v>
      </c>
      <c r="L83" s="10">
        <f t="shared" si="22"/>
        <v>22.7597509135441</v>
      </c>
      <c r="M83" s="11">
        <f>SQRT(POWER($C83*信号概况!$C$2,2)+POWER($D83*信号概况!$C$3,2)+POWER($E83*信号概况!$C$4,2)+POWER($F83*信号概况!$C$5,2)+POWER($G83*信号概况!$C$6,2)+POWER($H83*信号概况!$C$7,2)+POWER($I83*信号概况!$C$8,2)+POWER($J83*信号概况!$C$9,2)+2*$C83*信号概况!$C$2*$D83*信号概况!$C$3*信号相关性!$B$3+2*$C83*信号概况!$C$2*$E83*信号概况!$C$4*信号相关性!$B$4+2*$C83*信号概况!$C$2*$F83*信号概况!$C$5*信号相关性!$B$5+2*$C83*信号概况!$C$2*$G83*信号概况!$C$6*信号相关性!$B$6+2*$C83*信号概况!$C$2*$H83*信号概况!$C$7*信号相关性!$B$7+2*$C83*信号概况!$C$2*$I83*信号概况!$C$8*信号相关性!$B$8+2*$C83*信号概况!$C$2*$J83*信号概况!$C$9*信号相关性!$B$9+2*$D83*信号概况!$C$3*$E83*信号概况!$C$4*信号相关性!$C$4+2*$D83*信号概况!$C$3*$F83*信号概况!$C$5*信号相关性!$C$5+2*$D83*信号概况!$C$3*$G83*信号概况!$C$6*信号相关性!$C$6+2*$D83*信号概况!$C$3*$H83*信号概况!$C$7*信号相关性!$C$7+2*$D83*信号概况!$C$3*$I83*信号概况!$C$8*信号相关性!$C$8+2*$D83*信号概况!$C$3*$J83*信号概况!$C$9*信号相关性!$C$9+2*$E83*信号概况!$C$4*$F83*信号概况!$C$5*信号相关性!$D$5+2*$E83*信号概况!$C$4*$G83*信号概况!$C$6*信号相关性!$D$6+2*$E83*信号概况!$C$4*$H83*信号概况!$C$7*信号相关性!$D$7+2*$E83*信号概况!$C$4*$I83*信号概况!$C$8*信号相关性!$D$8+2*$E83*信号概况!$C$4*$J83*信号概况!$J$5*信号相关性!$D$9+2*$F83*信号概况!$C$5*$G83*信号概况!$C$6*信号相关性!$E$6+2*$F83*信号概况!$C$5*$H83*信号概况!$C$7*信号相关性!$E$7+2*$F83*信号概况!$C$5*$I83*信号概况!$C$8*信号相关性!$E$8+2*$F83*信号概况!$C$5*$J83*信号概况!$C$9*信号相关性!$E$9+2*$G83*信号概况!$C$6*$H83*信号概况!$C$7*信号相关性!$F$7+2*$G83*信号概况!$C$6*$I83*信号概况!$C$8*信号相关性!$F$8+2*$G83*信号概况!$C$6*$J83*信号概况!$C$9*信号相关性!$F$9+2*$H83*信号概况!$C$7*$I83*信号概况!$C$8*信号相关性!$G$8+2*$H83*信号概况!$C$7*$J83*信号概况!$C$9*信号相关性!$G$9+2*$I83*信号概况!$C$8*$J83*信号概况!$C$9*信号相关性!$H$9)</f>
        <v>4160.98647042987</v>
      </c>
      <c r="N83" s="12">
        <f t="shared" si="23"/>
        <v>0.213174245558977</v>
      </c>
      <c r="O83" s="10">
        <f>$C83*信号概况!$J$2+$D83*信号概况!$J$3+$E83*信号概况!$J$4+$F83*信号概况!$J$5+$G83*信号概况!$J$6+$H83*信号概况!$J$7+$I83*信号概况!$J$8+$J83*信号概况!$J$9</f>
        <v>442.781614678757</v>
      </c>
      <c r="P83" s="12">
        <f t="shared" si="24"/>
        <v>0.0226844372908471</v>
      </c>
      <c r="Q83" s="7">
        <f t="shared" si="25"/>
        <v>5.05751816256589</v>
      </c>
    </row>
    <row r="84" spans="1:17">
      <c r="A84">
        <v>82</v>
      </c>
      <c r="B84">
        <v>19519.18</v>
      </c>
      <c r="C84" s="7">
        <f t="shared" si="27"/>
        <v>0</v>
      </c>
      <c r="D84" s="8">
        <f t="shared" si="28"/>
        <v>0.424242424242424</v>
      </c>
      <c r="E84">
        <f t="shared" si="29"/>
        <v>0</v>
      </c>
      <c r="F84">
        <f t="shared" si="26"/>
        <v>0.2</v>
      </c>
      <c r="G84">
        <f t="shared" si="18"/>
        <v>0</v>
      </c>
      <c r="H84">
        <f t="shared" si="19"/>
        <v>0</v>
      </c>
      <c r="I84">
        <f t="shared" si="20"/>
        <v>0</v>
      </c>
      <c r="J84">
        <f t="shared" si="21"/>
        <v>0</v>
      </c>
      <c r="K84">
        <f>SQRT(POWER($C84*信号概况!$F$2,2)+POWER($D84*信号概况!$F$3,2)+POWER($E84*信号概况!$F$4,2)+POWER($F84*信号概况!$F$5,2)+POWER($G84*信号概况!$F$6,2)+POWER($H84*信号概况!$F$7,2)+POWER($I84*信号概况!$F$8,2)+POWER($J84*信号概况!$F$9,2)+2*$C84*信号概况!$F$2*$D84*信号概况!$F$3*信号相关性!$B$3+2*$C84*信号概况!$F$2*$E84*信号概况!$F$4*信号相关性!$B$4+2*$C84*信号概况!$F$2*$F84*信号概况!$F$5*信号相关性!$B$5+2*$C84*信号概况!$F$2*$G84*信号概况!$F$6*信号相关性!$B$6+2*$C84*信号概况!$F$2*$H84*信号概况!$F$7*信号相关性!$B$7+2*$C84*信号概况!$F$2*$I84*信号概况!$F$8*信号相关性!$B$8+2*$C84*信号概况!$F$2*$J84*信号概况!$F$9*信号相关性!$B$9+2*$D84*信号概况!$F$3*$E84*信号概况!$F$4*信号相关性!$C$4+2*$D84*信号概况!$F$3*$F84*信号概况!$F$5*信号相关性!$C$5+2*$D84*信号概况!$F$3*$G84*信号概况!$F$6*信号相关性!$C$6+2*$D84*信号概况!$F$3*$H84*信号概况!$F$7*信号相关性!$C$7+2*$D84*信号概况!$F$3*$I84*信号概况!$F$8*信号相关性!$C$8+2*$D84*信号概况!$F$3*$J84*信号概况!$F$9*信号相关性!$C$9+2*$E84*信号概况!$F$4*$F84*信号概况!$F$5*信号相关性!$D$5+2*$E84*信号概况!$F$4*$G84*信号概况!$F$6*信号相关性!$D$6+2*$E84*信号概况!$F$4*$H84*信号概况!$F$7*信号相关性!$D$7+2*$E84*信号概况!$F$4*$I84*信号概况!$F$8*信号相关性!$D$8+2*$E84*信号概况!$F$4*$J84*信号概况!$J$5*信号相关性!$D$9+2*$F84*信号概况!$F$5*$G84*信号概况!$F$6*信号相关性!$E$6+2*$F84*信号概况!$F$5*$H84*信号概况!$F$7*信号相关性!$E$7+2*$F84*信号概况!$F$5*$I84*信号概况!$F$8*信号相关性!$E$8+2*$F84*信号概况!$F$5*$J84*信号概况!$F$9*信号相关性!$E$9+2*$G84*信号概况!$F$6*$H84*信号概况!$F$7*信号相关性!$F$7+2*$G84*信号概况!$F$6*$I84*信号概况!$F$8*信号相关性!$F$8+2*$G84*信号概况!$F$6*$J84*信号概况!$F$9*信号相关性!$F$9+2*$H84*信号概况!$F$7*$I84*信号概况!$F$8*信号相关性!$G$8+2*$H84*信号概况!$F$7*$J84*信号概况!$F$9*信号相关性!$G$9+2*$I84*信号概况!$F$8*$J84*信号概况!$F$9*信号相关性!$H$9)</f>
        <v>924.40391978305</v>
      </c>
      <c r="L84" s="10">
        <f t="shared" si="22"/>
        <v>21.1154232281717</v>
      </c>
      <c r="M84" s="11">
        <f>SQRT(POWER($C84*信号概况!$C$2,2)+POWER($D84*信号概况!$C$3,2)+POWER($E84*信号概况!$C$4,2)+POWER($F84*信号概况!$C$5,2)+POWER($G84*信号概况!$C$6,2)+POWER($H84*信号概况!$C$7,2)+POWER($I84*信号概况!$C$8,2)+POWER($J84*信号概况!$C$9,2)+2*$C84*信号概况!$C$2*$D84*信号概况!$C$3*信号相关性!$B$3+2*$C84*信号概况!$C$2*$E84*信号概况!$C$4*信号相关性!$B$4+2*$C84*信号概况!$C$2*$F84*信号概况!$C$5*信号相关性!$B$5+2*$C84*信号概况!$C$2*$G84*信号概况!$C$6*信号相关性!$B$6+2*$C84*信号概况!$C$2*$H84*信号概况!$C$7*信号相关性!$B$7+2*$C84*信号概况!$C$2*$I84*信号概况!$C$8*信号相关性!$B$8+2*$C84*信号概况!$C$2*$J84*信号概况!$C$9*信号相关性!$B$9+2*$D84*信号概况!$C$3*$E84*信号概况!$C$4*信号相关性!$C$4+2*$D84*信号概况!$C$3*$F84*信号概况!$C$5*信号相关性!$C$5+2*$D84*信号概况!$C$3*$G84*信号概况!$C$6*信号相关性!$C$6+2*$D84*信号概况!$C$3*$H84*信号概况!$C$7*信号相关性!$C$7+2*$D84*信号概况!$C$3*$I84*信号概况!$C$8*信号相关性!$C$8+2*$D84*信号概况!$C$3*$J84*信号概况!$C$9*信号相关性!$C$9+2*$E84*信号概况!$C$4*$F84*信号概况!$C$5*信号相关性!$D$5+2*$E84*信号概况!$C$4*$G84*信号概况!$C$6*信号相关性!$D$6+2*$E84*信号概况!$C$4*$H84*信号概况!$C$7*信号相关性!$D$7+2*$E84*信号概况!$C$4*$I84*信号概况!$C$8*信号相关性!$D$8+2*$E84*信号概况!$C$4*$J84*信号概况!$J$5*信号相关性!$D$9+2*$F84*信号概况!$C$5*$G84*信号概况!$C$6*信号相关性!$E$6+2*$F84*信号概况!$C$5*$H84*信号概况!$C$7*信号相关性!$E$7+2*$F84*信号概况!$C$5*$I84*信号概况!$C$8*信号相关性!$E$8+2*$F84*信号概况!$C$5*$J84*信号概况!$C$9*信号相关性!$E$9+2*$G84*信号概况!$C$6*$H84*信号概况!$C$7*信号相关性!$F$7+2*$G84*信号概况!$C$6*$I84*信号概况!$C$8*信号相关性!$F$8+2*$G84*信号概况!$C$6*$J84*信号概况!$C$9*信号相关性!$F$9+2*$H84*信号概况!$C$7*$I84*信号概况!$C$8*信号相关性!$G$8+2*$H84*信号概况!$C$7*$J84*信号概况!$C$9*信号相关性!$G$9+2*$I84*信号概况!$C$8*$J84*信号概况!$C$9*信号相关性!$H$9)</f>
        <v>4484.99477884636</v>
      </c>
      <c r="N84" s="12">
        <f t="shared" si="23"/>
        <v>0.229773729165178</v>
      </c>
      <c r="O84" s="10">
        <f>$C84*信号概况!$J$2+$D84*信号概况!$J$3+$E84*信号概况!$J$4+$F84*信号概况!$J$5+$G84*信号概况!$J$6+$H84*信号概况!$J$7+$I84*信号概况!$J$8+$J84*信号概况!$J$9</f>
        <v>467.309765363689</v>
      </c>
      <c r="P84" s="12">
        <f t="shared" si="24"/>
        <v>0.0239410551756625</v>
      </c>
      <c r="Q84" s="7">
        <f t="shared" si="25"/>
        <v>5.01053498934893</v>
      </c>
    </row>
    <row r="85" spans="1:17">
      <c r="A85">
        <v>83</v>
      </c>
      <c r="B85">
        <v>19519.18</v>
      </c>
      <c r="C85" s="7">
        <f t="shared" si="27"/>
        <v>0</v>
      </c>
      <c r="D85" s="8">
        <f t="shared" si="28"/>
        <v>0.454545454545455</v>
      </c>
      <c r="E85">
        <f t="shared" si="29"/>
        <v>0</v>
      </c>
      <c r="F85">
        <f t="shared" si="26"/>
        <v>0.2</v>
      </c>
      <c r="G85">
        <f t="shared" si="18"/>
        <v>0</v>
      </c>
      <c r="H85">
        <f t="shared" si="19"/>
        <v>0</v>
      </c>
      <c r="I85">
        <f t="shared" si="20"/>
        <v>0</v>
      </c>
      <c r="J85">
        <f t="shared" si="21"/>
        <v>0</v>
      </c>
      <c r="K85">
        <f>SQRT(POWER($C85*信号概况!$F$2,2)+POWER($D85*信号概况!$F$3,2)+POWER($E85*信号概况!$F$4,2)+POWER($F85*信号概况!$F$5,2)+POWER($G85*信号概况!$F$6,2)+POWER($H85*信号概况!$F$7,2)+POWER($I85*信号概况!$F$8,2)+POWER($J85*信号概况!$F$9,2)+2*$C85*信号概况!$F$2*$D85*信号概况!$F$3*信号相关性!$B$3+2*$C85*信号概况!$F$2*$E85*信号概况!$F$4*信号相关性!$B$4+2*$C85*信号概况!$F$2*$F85*信号概况!$F$5*信号相关性!$B$5+2*$C85*信号概况!$F$2*$G85*信号概况!$F$6*信号相关性!$B$6+2*$C85*信号概况!$F$2*$H85*信号概况!$F$7*信号相关性!$B$7+2*$C85*信号概况!$F$2*$I85*信号概况!$F$8*信号相关性!$B$8+2*$C85*信号概况!$F$2*$J85*信号概况!$F$9*信号相关性!$B$9+2*$D85*信号概况!$F$3*$E85*信号概况!$F$4*信号相关性!$C$4+2*$D85*信号概况!$F$3*$F85*信号概况!$F$5*信号相关性!$C$5+2*$D85*信号概况!$F$3*$G85*信号概况!$F$6*信号相关性!$C$6+2*$D85*信号概况!$F$3*$H85*信号概况!$F$7*信号相关性!$C$7+2*$D85*信号概况!$F$3*$I85*信号概况!$F$8*信号相关性!$C$8+2*$D85*信号概况!$F$3*$J85*信号概况!$F$9*信号相关性!$C$9+2*$E85*信号概况!$F$4*$F85*信号概况!$F$5*信号相关性!$D$5+2*$E85*信号概况!$F$4*$G85*信号概况!$F$6*信号相关性!$D$6+2*$E85*信号概况!$F$4*$H85*信号概况!$F$7*信号相关性!$D$7+2*$E85*信号概况!$F$4*$I85*信号概况!$F$8*信号相关性!$D$8+2*$E85*信号概况!$F$4*$J85*信号概况!$J$5*信号相关性!$D$9+2*$F85*信号概况!$F$5*$G85*信号概况!$F$6*信号相关性!$E$6+2*$F85*信号概况!$F$5*$H85*信号概况!$F$7*信号相关性!$E$7+2*$F85*信号概况!$F$5*$I85*信号概况!$F$8*信号相关性!$E$8+2*$F85*信号概况!$F$5*$J85*信号概况!$F$9*信号相关性!$E$9+2*$G85*信号概况!$F$6*$H85*信号概况!$F$7*信号相关性!$F$7+2*$G85*信号概况!$F$6*$I85*信号概况!$F$8*信号相关性!$F$8+2*$G85*信号概况!$F$6*$J85*信号概况!$F$9*信号相关性!$F$9+2*$H85*信号概况!$F$7*$I85*信号概况!$F$8*信号相关性!$G$8+2*$H85*信号概况!$F$7*$J85*信号概况!$F$9*信号相关性!$G$9+2*$I85*信号概况!$F$8*$J85*信号概况!$F$9*信号相关性!$H$9)</f>
        <v>991.198642961502</v>
      </c>
      <c r="L85" s="10">
        <f t="shared" si="22"/>
        <v>19.6925007299048</v>
      </c>
      <c r="M85" s="11">
        <f>SQRT(POWER($C85*信号概况!$C$2,2)+POWER($D85*信号概况!$C$3,2)+POWER($E85*信号概况!$C$4,2)+POWER($F85*信号概况!$C$5,2)+POWER($G85*信号概况!$C$6,2)+POWER($H85*信号概况!$C$7,2)+POWER($I85*信号概况!$C$8,2)+POWER($J85*信号概况!$C$9,2)+2*$C85*信号概况!$C$2*$D85*信号概况!$C$3*信号相关性!$B$3+2*$C85*信号概况!$C$2*$E85*信号概况!$C$4*信号相关性!$B$4+2*$C85*信号概况!$C$2*$F85*信号概况!$C$5*信号相关性!$B$5+2*$C85*信号概况!$C$2*$G85*信号概况!$C$6*信号相关性!$B$6+2*$C85*信号概况!$C$2*$H85*信号概况!$C$7*信号相关性!$B$7+2*$C85*信号概况!$C$2*$I85*信号概况!$C$8*信号相关性!$B$8+2*$C85*信号概况!$C$2*$J85*信号概况!$C$9*信号相关性!$B$9+2*$D85*信号概况!$C$3*$E85*信号概况!$C$4*信号相关性!$C$4+2*$D85*信号概况!$C$3*$F85*信号概况!$C$5*信号相关性!$C$5+2*$D85*信号概况!$C$3*$G85*信号概况!$C$6*信号相关性!$C$6+2*$D85*信号概况!$C$3*$H85*信号概况!$C$7*信号相关性!$C$7+2*$D85*信号概况!$C$3*$I85*信号概况!$C$8*信号相关性!$C$8+2*$D85*信号概况!$C$3*$J85*信号概况!$C$9*信号相关性!$C$9+2*$E85*信号概况!$C$4*$F85*信号概况!$C$5*信号相关性!$D$5+2*$E85*信号概况!$C$4*$G85*信号概况!$C$6*信号相关性!$D$6+2*$E85*信号概况!$C$4*$H85*信号概况!$C$7*信号相关性!$D$7+2*$E85*信号概况!$C$4*$I85*信号概况!$C$8*信号相关性!$D$8+2*$E85*信号概况!$C$4*$J85*信号概况!$J$5*信号相关性!$D$9+2*$F85*信号概况!$C$5*$G85*信号概况!$C$6*信号相关性!$E$6+2*$F85*信号概况!$C$5*$H85*信号概况!$C$7*信号相关性!$E$7+2*$F85*信号概况!$C$5*$I85*信号概况!$C$8*信号相关性!$E$8+2*$F85*信号概况!$C$5*$J85*信号概况!$C$9*信号相关性!$E$9+2*$G85*信号概况!$C$6*$H85*信号概况!$C$7*信号相关性!$F$7+2*$G85*信号概况!$C$6*$I85*信号概况!$C$8*信号相关性!$F$8+2*$G85*信号概况!$C$6*$J85*信号概况!$C$9*信号相关性!$F$9+2*$H85*信号概况!$C$7*$I85*信号概况!$C$8*信号相关性!$G$8+2*$H85*信号概况!$C$7*$J85*信号概况!$C$9*信号相关性!$G$9+2*$I85*信号概况!$C$8*$J85*信号概况!$C$9*信号相关性!$H$9)</f>
        <v>4809.04690637137</v>
      </c>
      <c r="N85" s="12">
        <f t="shared" si="23"/>
        <v>0.246375457697063</v>
      </c>
      <c r="O85" s="10">
        <f>$C85*信号概况!$J$2+$D85*信号概况!$J$3+$E85*信号概况!$J$4+$F85*信号概况!$J$5+$G85*信号概况!$J$6+$H85*信号概况!$J$7+$I85*信号概况!$J$8+$J85*信号概况!$J$9</f>
        <v>491.83791604862</v>
      </c>
      <c r="P85" s="12">
        <f t="shared" si="24"/>
        <v>0.025197673060478</v>
      </c>
      <c r="Q85" s="7">
        <f t="shared" si="25"/>
        <v>4.96983730512914</v>
      </c>
    </row>
    <row r="86" spans="1:17">
      <c r="A86">
        <v>84</v>
      </c>
      <c r="B86">
        <v>19519.18</v>
      </c>
      <c r="C86" s="7">
        <f t="shared" si="27"/>
        <v>0</v>
      </c>
      <c r="D86" s="8">
        <f t="shared" si="28"/>
        <v>0.484848484848485</v>
      </c>
      <c r="E86">
        <f t="shared" si="29"/>
        <v>0</v>
      </c>
      <c r="F86">
        <f t="shared" si="26"/>
        <v>0.2</v>
      </c>
      <c r="G86">
        <f t="shared" si="18"/>
        <v>0</v>
      </c>
      <c r="H86">
        <f t="shared" si="19"/>
        <v>0</v>
      </c>
      <c r="I86">
        <f t="shared" si="20"/>
        <v>0</v>
      </c>
      <c r="J86">
        <f t="shared" si="21"/>
        <v>0</v>
      </c>
      <c r="K86">
        <f>SQRT(POWER($C86*信号概况!$F$2,2)+POWER($D86*信号概况!$F$3,2)+POWER($E86*信号概况!$F$4,2)+POWER($F86*信号概况!$F$5,2)+POWER($G86*信号概况!$F$6,2)+POWER($H86*信号概况!$F$7,2)+POWER($I86*信号概况!$F$8,2)+POWER($J86*信号概况!$F$9,2)+2*$C86*信号概况!$F$2*$D86*信号概况!$F$3*信号相关性!$B$3+2*$C86*信号概况!$F$2*$E86*信号概况!$F$4*信号相关性!$B$4+2*$C86*信号概况!$F$2*$F86*信号概况!$F$5*信号相关性!$B$5+2*$C86*信号概况!$F$2*$G86*信号概况!$F$6*信号相关性!$B$6+2*$C86*信号概况!$F$2*$H86*信号概况!$F$7*信号相关性!$B$7+2*$C86*信号概况!$F$2*$I86*信号概况!$F$8*信号相关性!$B$8+2*$C86*信号概况!$F$2*$J86*信号概况!$F$9*信号相关性!$B$9+2*$D86*信号概况!$F$3*$E86*信号概况!$F$4*信号相关性!$C$4+2*$D86*信号概况!$F$3*$F86*信号概况!$F$5*信号相关性!$C$5+2*$D86*信号概况!$F$3*$G86*信号概况!$F$6*信号相关性!$C$6+2*$D86*信号概况!$F$3*$H86*信号概况!$F$7*信号相关性!$C$7+2*$D86*信号概况!$F$3*$I86*信号概况!$F$8*信号相关性!$C$8+2*$D86*信号概况!$F$3*$J86*信号概况!$F$9*信号相关性!$C$9+2*$E86*信号概况!$F$4*$F86*信号概况!$F$5*信号相关性!$D$5+2*$E86*信号概况!$F$4*$G86*信号概况!$F$6*信号相关性!$D$6+2*$E86*信号概况!$F$4*$H86*信号概况!$F$7*信号相关性!$D$7+2*$E86*信号概况!$F$4*$I86*信号概况!$F$8*信号相关性!$D$8+2*$E86*信号概况!$F$4*$J86*信号概况!$J$5*信号相关性!$D$9+2*$F86*信号概况!$F$5*$G86*信号概况!$F$6*信号相关性!$E$6+2*$F86*信号概况!$F$5*$H86*信号概况!$F$7*信号相关性!$E$7+2*$F86*信号概况!$F$5*$I86*信号概况!$F$8*信号相关性!$E$8+2*$F86*信号概况!$F$5*$J86*信号概况!$F$9*信号相关性!$E$9+2*$G86*信号概况!$F$6*$H86*信号概况!$F$7*信号相关性!$F$7+2*$G86*信号概况!$F$6*$I86*信号概况!$F$8*信号相关性!$F$8+2*$G86*信号概况!$F$6*$J86*信号概况!$F$9*信号相关性!$F$9+2*$H86*信号概况!$F$7*$I86*信号概况!$F$8*信号相关性!$G$8+2*$H86*信号概况!$F$7*$J86*信号概况!$F$9*信号相关性!$G$9+2*$I86*信号概况!$F$8*$J86*信号概况!$F$9*信号相关性!$H$9)</f>
        <v>1058.00078500761</v>
      </c>
      <c r="L86" s="10">
        <f t="shared" si="22"/>
        <v>18.4491167460331</v>
      </c>
      <c r="M86" s="11">
        <f>SQRT(POWER($C86*信号概况!$C$2,2)+POWER($D86*信号概况!$C$3,2)+POWER($E86*信号概况!$C$4,2)+POWER($F86*信号概况!$C$5,2)+POWER($G86*信号概况!$C$6,2)+POWER($H86*信号概况!$C$7,2)+POWER($I86*信号概况!$C$8,2)+POWER($J86*信号概况!$C$9,2)+2*$C86*信号概况!$C$2*$D86*信号概况!$C$3*信号相关性!$B$3+2*$C86*信号概况!$C$2*$E86*信号概况!$C$4*信号相关性!$B$4+2*$C86*信号概况!$C$2*$F86*信号概况!$C$5*信号相关性!$B$5+2*$C86*信号概况!$C$2*$G86*信号概况!$C$6*信号相关性!$B$6+2*$C86*信号概况!$C$2*$H86*信号概况!$C$7*信号相关性!$B$7+2*$C86*信号概况!$C$2*$I86*信号概况!$C$8*信号相关性!$B$8+2*$C86*信号概况!$C$2*$J86*信号概况!$C$9*信号相关性!$B$9+2*$D86*信号概况!$C$3*$E86*信号概况!$C$4*信号相关性!$C$4+2*$D86*信号概况!$C$3*$F86*信号概况!$C$5*信号相关性!$C$5+2*$D86*信号概况!$C$3*$G86*信号概况!$C$6*信号相关性!$C$6+2*$D86*信号概况!$C$3*$H86*信号概况!$C$7*信号相关性!$C$7+2*$D86*信号概况!$C$3*$I86*信号概况!$C$8*信号相关性!$C$8+2*$D86*信号概况!$C$3*$J86*信号概况!$C$9*信号相关性!$C$9+2*$E86*信号概况!$C$4*$F86*信号概况!$C$5*信号相关性!$D$5+2*$E86*信号概况!$C$4*$G86*信号概况!$C$6*信号相关性!$D$6+2*$E86*信号概况!$C$4*$H86*信号概况!$C$7*信号相关性!$D$7+2*$E86*信号概况!$C$4*$I86*信号概况!$C$8*信号相关性!$D$8+2*$E86*信号概况!$C$4*$J86*信号概况!$J$5*信号相关性!$D$9+2*$F86*信号概况!$C$5*$G86*信号概况!$C$6*信号相关性!$E$6+2*$F86*信号概况!$C$5*$H86*信号概况!$C$7*信号相关性!$E$7+2*$F86*信号概况!$C$5*$I86*信号概况!$C$8*信号相关性!$E$8+2*$F86*信号概况!$C$5*$J86*信号概况!$C$9*信号相关性!$E$9+2*$G86*信号概况!$C$6*$H86*信号概况!$C$7*信号相关性!$F$7+2*$G86*信号概况!$C$6*$I86*信号概况!$C$8*信号相关性!$F$8+2*$G86*信号概况!$C$6*$J86*信号概况!$C$9*信号相关性!$F$9+2*$H86*信号概况!$C$7*$I86*信号概况!$C$8*信号相关性!$G$8+2*$H86*信号概况!$C$7*$J86*信号概况!$C$9*信号相关性!$G$9+2*$I86*信号概况!$C$8*$J86*信号概况!$C$9*信号相关性!$H$9)</f>
        <v>5133.13455417867</v>
      </c>
      <c r="N86" s="12">
        <f t="shared" si="23"/>
        <v>0.262979005991987</v>
      </c>
      <c r="O86" s="10">
        <f>$C86*信号概况!$J$2+$D86*信号概况!$J$3+$E86*信号概况!$J$4+$F86*信号概况!$J$5+$G86*信号概况!$J$6+$H86*信号概况!$J$7+$I86*信号概况!$J$8+$J86*信号概况!$J$9</f>
        <v>516.366066733552</v>
      </c>
      <c r="P86" s="12">
        <f t="shared" si="24"/>
        <v>0.0264542909452934</v>
      </c>
      <c r="Q86" s="7">
        <f t="shared" si="25"/>
        <v>4.93424378769727</v>
      </c>
    </row>
    <row r="87" spans="1:17">
      <c r="A87">
        <v>85</v>
      </c>
      <c r="B87">
        <v>19519.18</v>
      </c>
      <c r="C87" s="7">
        <f t="shared" si="27"/>
        <v>0</v>
      </c>
      <c r="D87" s="8">
        <f t="shared" si="28"/>
        <v>0.515151515151515</v>
      </c>
      <c r="E87">
        <f t="shared" si="29"/>
        <v>0</v>
      </c>
      <c r="F87">
        <f t="shared" si="26"/>
        <v>0.2</v>
      </c>
      <c r="G87">
        <f t="shared" si="18"/>
        <v>0</v>
      </c>
      <c r="H87">
        <f t="shared" si="19"/>
        <v>0</v>
      </c>
      <c r="I87">
        <f t="shared" si="20"/>
        <v>0</v>
      </c>
      <c r="J87">
        <f t="shared" si="21"/>
        <v>0</v>
      </c>
      <c r="K87">
        <f>SQRT(POWER($C87*信号概况!$F$2,2)+POWER($D87*信号概况!$F$3,2)+POWER($E87*信号概况!$F$4,2)+POWER($F87*信号概况!$F$5,2)+POWER($G87*信号概况!$F$6,2)+POWER($H87*信号概况!$F$7,2)+POWER($I87*信号概况!$F$8,2)+POWER($J87*信号概况!$F$9,2)+2*$C87*信号概况!$F$2*$D87*信号概况!$F$3*信号相关性!$B$3+2*$C87*信号概况!$F$2*$E87*信号概况!$F$4*信号相关性!$B$4+2*$C87*信号概况!$F$2*$F87*信号概况!$F$5*信号相关性!$B$5+2*$C87*信号概况!$F$2*$G87*信号概况!$F$6*信号相关性!$B$6+2*$C87*信号概况!$F$2*$H87*信号概况!$F$7*信号相关性!$B$7+2*$C87*信号概况!$F$2*$I87*信号概况!$F$8*信号相关性!$B$8+2*$C87*信号概况!$F$2*$J87*信号概况!$F$9*信号相关性!$B$9+2*$D87*信号概况!$F$3*$E87*信号概况!$F$4*信号相关性!$C$4+2*$D87*信号概况!$F$3*$F87*信号概况!$F$5*信号相关性!$C$5+2*$D87*信号概况!$F$3*$G87*信号概况!$F$6*信号相关性!$C$6+2*$D87*信号概况!$F$3*$H87*信号概况!$F$7*信号相关性!$C$7+2*$D87*信号概况!$F$3*$I87*信号概况!$F$8*信号相关性!$C$8+2*$D87*信号概况!$F$3*$J87*信号概况!$F$9*信号相关性!$C$9+2*$E87*信号概况!$F$4*$F87*信号概况!$F$5*信号相关性!$D$5+2*$E87*信号概况!$F$4*$G87*信号概况!$F$6*信号相关性!$D$6+2*$E87*信号概况!$F$4*$H87*信号概况!$F$7*信号相关性!$D$7+2*$E87*信号概况!$F$4*$I87*信号概况!$F$8*信号相关性!$D$8+2*$E87*信号概况!$F$4*$J87*信号概况!$J$5*信号相关性!$D$9+2*$F87*信号概况!$F$5*$G87*信号概况!$F$6*信号相关性!$E$6+2*$F87*信号概况!$F$5*$H87*信号概况!$F$7*信号相关性!$E$7+2*$F87*信号概况!$F$5*$I87*信号概况!$F$8*信号相关性!$E$8+2*$F87*信号概况!$F$5*$J87*信号概况!$F$9*信号相关性!$E$9+2*$G87*信号概况!$F$6*$H87*信号概况!$F$7*信号相关性!$F$7+2*$G87*信号概况!$F$6*$I87*信号概况!$F$8*信号相关性!$F$8+2*$G87*信号概况!$F$6*$J87*信号概况!$F$9*信号相关性!$F$9+2*$H87*信号概况!$F$7*$I87*信号概况!$F$8*信号相关性!$G$8+2*$H87*信号概况!$F$7*$J87*信号概况!$F$9*信号相关性!$G$9+2*$I87*信号概况!$F$8*$J87*信号概况!$F$9*信号相关性!$H$9)</f>
        <v>1124.80902410776</v>
      </c>
      <c r="L87" s="10">
        <f t="shared" si="22"/>
        <v>17.3533280598308</v>
      </c>
      <c r="M87" s="11">
        <f>SQRT(POWER($C87*信号概况!$C$2,2)+POWER($D87*信号概况!$C$3,2)+POWER($E87*信号概况!$C$4,2)+POWER($F87*信号概况!$C$5,2)+POWER($G87*信号概况!$C$6,2)+POWER($H87*信号概况!$C$7,2)+POWER($I87*信号概况!$C$8,2)+POWER($J87*信号概况!$C$9,2)+2*$C87*信号概况!$C$2*$D87*信号概况!$C$3*信号相关性!$B$3+2*$C87*信号概况!$C$2*$E87*信号概况!$C$4*信号相关性!$B$4+2*$C87*信号概况!$C$2*$F87*信号概况!$C$5*信号相关性!$B$5+2*$C87*信号概况!$C$2*$G87*信号概况!$C$6*信号相关性!$B$6+2*$C87*信号概况!$C$2*$H87*信号概况!$C$7*信号相关性!$B$7+2*$C87*信号概况!$C$2*$I87*信号概况!$C$8*信号相关性!$B$8+2*$C87*信号概况!$C$2*$J87*信号概况!$C$9*信号相关性!$B$9+2*$D87*信号概况!$C$3*$E87*信号概况!$C$4*信号相关性!$C$4+2*$D87*信号概况!$C$3*$F87*信号概况!$C$5*信号相关性!$C$5+2*$D87*信号概况!$C$3*$G87*信号概况!$C$6*信号相关性!$C$6+2*$D87*信号概况!$C$3*$H87*信号概况!$C$7*信号相关性!$C$7+2*$D87*信号概况!$C$3*$I87*信号概况!$C$8*信号相关性!$C$8+2*$D87*信号概况!$C$3*$J87*信号概况!$C$9*信号相关性!$C$9+2*$E87*信号概况!$C$4*$F87*信号概况!$C$5*信号相关性!$D$5+2*$E87*信号概况!$C$4*$G87*信号概况!$C$6*信号相关性!$D$6+2*$E87*信号概况!$C$4*$H87*信号概况!$C$7*信号相关性!$D$7+2*$E87*信号概况!$C$4*$I87*信号概况!$C$8*信号相关性!$D$8+2*$E87*信号概况!$C$4*$J87*信号概况!$J$5*信号相关性!$D$9+2*$F87*信号概况!$C$5*$G87*信号概况!$C$6*信号相关性!$E$6+2*$F87*信号概况!$C$5*$H87*信号概况!$C$7*信号相关性!$E$7+2*$F87*信号概况!$C$5*$I87*信号概况!$C$8*信号相关性!$E$8+2*$F87*信号概况!$C$5*$J87*信号概况!$C$9*信号相关性!$E$9+2*$G87*信号概况!$C$6*$H87*信号概况!$C$7*信号相关性!$F$7+2*$G87*信号概况!$C$6*$I87*信号概况!$C$8*信号相关性!$F$8+2*$G87*信号概况!$C$6*$J87*信号概况!$C$9*信号相关性!$F$9+2*$H87*信号概况!$C$7*$I87*信号概况!$C$8*信号相关性!$G$8+2*$H87*信号概况!$C$7*$J87*信号概况!$C$9*信号相关性!$G$9+2*$I87*信号概况!$C$8*$J87*信号概况!$C$9*信号相关性!$H$9)</f>
        <v>5457.25139398475</v>
      </c>
      <c r="N87" s="12">
        <f t="shared" si="23"/>
        <v>0.279584049841476</v>
      </c>
      <c r="O87" s="10">
        <f>$C87*信号概况!$J$2+$D87*信号概况!$J$3+$E87*信号概况!$J$4+$F87*信号概况!$J$5+$G87*信号概况!$J$6+$H87*信号概况!$J$7+$I87*信号概况!$J$8+$J87*信号概况!$J$9</f>
        <v>540.894217418483</v>
      </c>
      <c r="P87" s="12">
        <f t="shared" si="24"/>
        <v>0.0277109088301088</v>
      </c>
      <c r="Q87" s="7">
        <f t="shared" si="25"/>
        <v>4.90285149818774</v>
      </c>
    </row>
    <row r="88" spans="1:17">
      <c r="A88">
        <v>86</v>
      </c>
      <c r="B88">
        <v>19519.18</v>
      </c>
      <c r="C88" s="7">
        <f t="shared" si="27"/>
        <v>0</v>
      </c>
      <c r="D88" s="8">
        <f t="shared" si="28"/>
        <v>0.545454545454545</v>
      </c>
      <c r="E88">
        <f t="shared" si="29"/>
        <v>0</v>
      </c>
      <c r="F88">
        <f t="shared" si="26"/>
        <v>0.2</v>
      </c>
      <c r="G88">
        <f t="shared" si="18"/>
        <v>0</v>
      </c>
      <c r="H88">
        <f t="shared" si="19"/>
        <v>0</v>
      </c>
      <c r="I88">
        <f t="shared" si="20"/>
        <v>0</v>
      </c>
      <c r="J88">
        <f t="shared" si="21"/>
        <v>0</v>
      </c>
      <c r="K88">
        <f>SQRT(POWER($C88*信号概况!$F$2,2)+POWER($D88*信号概况!$F$3,2)+POWER($E88*信号概况!$F$4,2)+POWER($F88*信号概况!$F$5,2)+POWER($G88*信号概况!$F$6,2)+POWER($H88*信号概况!$F$7,2)+POWER($I88*信号概况!$F$8,2)+POWER($J88*信号概况!$F$9,2)+2*$C88*信号概况!$F$2*$D88*信号概况!$F$3*信号相关性!$B$3+2*$C88*信号概况!$F$2*$E88*信号概况!$F$4*信号相关性!$B$4+2*$C88*信号概况!$F$2*$F88*信号概况!$F$5*信号相关性!$B$5+2*$C88*信号概况!$F$2*$G88*信号概况!$F$6*信号相关性!$B$6+2*$C88*信号概况!$F$2*$H88*信号概况!$F$7*信号相关性!$B$7+2*$C88*信号概况!$F$2*$I88*信号概况!$F$8*信号相关性!$B$8+2*$C88*信号概况!$F$2*$J88*信号概况!$F$9*信号相关性!$B$9+2*$D88*信号概况!$F$3*$E88*信号概况!$F$4*信号相关性!$C$4+2*$D88*信号概况!$F$3*$F88*信号概况!$F$5*信号相关性!$C$5+2*$D88*信号概况!$F$3*$G88*信号概况!$F$6*信号相关性!$C$6+2*$D88*信号概况!$F$3*$H88*信号概况!$F$7*信号相关性!$C$7+2*$D88*信号概况!$F$3*$I88*信号概况!$F$8*信号相关性!$C$8+2*$D88*信号概况!$F$3*$J88*信号概况!$F$9*信号相关性!$C$9+2*$E88*信号概况!$F$4*$F88*信号概况!$F$5*信号相关性!$D$5+2*$E88*信号概况!$F$4*$G88*信号概况!$F$6*信号相关性!$D$6+2*$E88*信号概况!$F$4*$H88*信号概况!$F$7*信号相关性!$D$7+2*$E88*信号概况!$F$4*$I88*信号概况!$F$8*信号相关性!$D$8+2*$E88*信号概况!$F$4*$J88*信号概况!$J$5*信号相关性!$D$9+2*$F88*信号概况!$F$5*$G88*信号概况!$F$6*信号相关性!$E$6+2*$F88*信号概况!$F$5*$H88*信号概况!$F$7*信号相关性!$E$7+2*$F88*信号概况!$F$5*$I88*信号概况!$F$8*信号相关性!$E$8+2*$F88*信号概况!$F$5*$J88*信号概况!$F$9*信号相关性!$E$9+2*$G88*信号概况!$F$6*$H88*信号概况!$F$7*信号相关性!$F$7+2*$G88*信号概况!$F$6*$I88*信号概况!$F$8*信号相关性!$F$8+2*$G88*信号概况!$F$6*$J88*信号概况!$F$9*信号相关性!$F$9+2*$H88*信号概况!$F$7*$I88*信号概况!$F$8*信号相关性!$G$8+2*$H88*信号概况!$F$7*$J88*信号概况!$F$9*信号相关性!$G$9+2*$I88*信号概况!$F$8*$J88*信号概况!$F$9*信号相关性!$H$9)</f>
        <v>1191.62233476941</v>
      </c>
      <c r="L88" s="10">
        <f t="shared" si="22"/>
        <v>16.38034084329</v>
      </c>
      <c r="M88" s="11">
        <f>SQRT(POWER($C88*信号概况!$C$2,2)+POWER($D88*信号概况!$C$3,2)+POWER($E88*信号概况!$C$4,2)+POWER($F88*信号概况!$C$5,2)+POWER($G88*信号概况!$C$6,2)+POWER($H88*信号概况!$C$7,2)+POWER($I88*信号概况!$C$8,2)+POWER($J88*信号概况!$C$9,2)+2*$C88*信号概况!$C$2*$D88*信号概况!$C$3*信号相关性!$B$3+2*$C88*信号概况!$C$2*$E88*信号概况!$C$4*信号相关性!$B$4+2*$C88*信号概况!$C$2*$F88*信号概况!$C$5*信号相关性!$B$5+2*$C88*信号概况!$C$2*$G88*信号概况!$C$6*信号相关性!$B$6+2*$C88*信号概况!$C$2*$H88*信号概况!$C$7*信号相关性!$B$7+2*$C88*信号概况!$C$2*$I88*信号概况!$C$8*信号相关性!$B$8+2*$C88*信号概况!$C$2*$J88*信号概况!$C$9*信号相关性!$B$9+2*$D88*信号概况!$C$3*$E88*信号概况!$C$4*信号相关性!$C$4+2*$D88*信号概况!$C$3*$F88*信号概况!$C$5*信号相关性!$C$5+2*$D88*信号概况!$C$3*$G88*信号概况!$C$6*信号相关性!$C$6+2*$D88*信号概况!$C$3*$H88*信号概况!$C$7*信号相关性!$C$7+2*$D88*信号概况!$C$3*$I88*信号概况!$C$8*信号相关性!$C$8+2*$D88*信号概况!$C$3*$J88*信号概况!$C$9*信号相关性!$C$9+2*$E88*信号概况!$C$4*$F88*信号概况!$C$5*信号相关性!$D$5+2*$E88*信号概况!$C$4*$G88*信号概况!$C$6*信号相关性!$D$6+2*$E88*信号概况!$C$4*$H88*信号概况!$C$7*信号相关性!$D$7+2*$E88*信号概况!$C$4*$I88*信号概况!$C$8*信号相关性!$D$8+2*$E88*信号概况!$C$4*$J88*信号概况!$J$5*信号相关性!$D$9+2*$F88*信号概况!$C$5*$G88*信号概况!$C$6*信号相关性!$E$6+2*$F88*信号概况!$C$5*$H88*信号概况!$C$7*信号相关性!$E$7+2*$F88*信号概况!$C$5*$I88*信号概况!$C$8*信号相关性!$E$8+2*$F88*信号概况!$C$5*$J88*信号概况!$C$9*信号相关性!$E$9+2*$G88*信号概况!$C$6*$H88*信号概况!$C$7*信号相关性!$F$7+2*$G88*信号概况!$C$6*$I88*信号概况!$C$8*信号相关性!$F$8+2*$G88*信号概况!$C$6*$J88*信号概况!$C$9*信号相关性!$F$9+2*$H88*信号概况!$C$7*$I88*信号概况!$C$8*信号相关性!$G$8+2*$H88*信号概况!$C$7*$J88*信号概况!$C$9*信号相关性!$G$9+2*$I88*信号概况!$C$8*$J88*信号概况!$C$9*信号相关性!$H$9)</f>
        <v>5781.39251609991</v>
      </c>
      <c r="N88" s="12">
        <f t="shared" si="23"/>
        <v>0.296190337713977</v>
      </c>
      <c r="O88" s="10">
        <f>$C88*信号概况!$J$2+$D88*信号概况!$J$3+$E88*信号概况!$J$4+$F88*信号概况!$J$5+$G88*信号概况!$J$6+$H88*信号概况!$J$7+$I88*信号概况!$J$8+$J88*信号概况!$J$9</f>
        <v>565.422368103415</v>
      </c>
      <c r="P88" s="12">
        <f t="shared" si="24"/>
        <v>0.0289675267149242</v>
      </c>
      <c r="Q88" s="7">
        <f t="shared" si="25"/>
        <v>4.87495848956632</v>
      </c>
    </row>
    <row r="89" spans="1:17">
      <c r="A89">
        <v>87</v>
      </c>
      <c r="B89">
        <v>19519.18</v>
      </c>
      <c r="C89" s="7">
        <f t="shared" si="27"/>
        <v>0</v>
      </c>
      <c r="D89" s="8">
        <f t="shared" si="28"/>
        <v>0.575757575757576</v>
      </c>
      <c r="E89">
        <f t="shared" si="29"/>
        <v>0</v>
      </c>
      <c r="F89">
        <f t="shared" si="26"/>
        <v>0.2</v>
      </c>
      <c r="G89">
        <f t="shared" si="18"/>
        <v>0</v>
      </c>
      <c r="H89">
        <f t="shared" si="19"/>
        <v>0</v>
      </c>
      <c r="I89">
        <f t="shared" si="20"/>
        <v>0</v>
      </c>
      <c r="J89">
        <f t="shared" si="21"/>
        <v>0</v>
      </c>
      <c r="K89">
        <f>SQRT(POWER($C89*信号概况!$F$2,2)+POWER($D89*信号概况!$F$3,2)+POWER($E89*信号概况!$F$4,2)+POWER($F89*信号概况!$F$5,2)+POWER($G89*信号概况!$F$6,2)+POWER($H89*信号概况!$F$7,2)+POWER($I89*信号概况!$F$8,2)+POWER($J89*信号概况!$F$9,2)+2*$C89*信号概况!$F$2*$D89*信号概况!$F$3*信号相关性!$B$3+2*$C89*信号概况!$F$2*$E89*信号概况!$F$4*信号相关性!$B$4+2*$C89*信号概况!$F$2*$F89*信号概况!$F$5*信号相关性!$B$5+2*$C89*信号概况!$F$2*$G89*信号概况!$F$6*信号相关性!$B$6+2*$C89*信号概况!$F$2*$H89*信号概况!$F$7*信号相关性!$B$7+2*$C89*信号概况!$F$2*$I89*信号概况!$F$8*信号相关性!$B$8+2*$C89*信号概况!$F$2*$J89*信号概况!$F$9*信号相关性!$B$9+2*$D89*信号概况!$F$3*$E89*信号概况!$F$4*信号相关性!$C$4+2*$D89*信号概况!$F$3*$F89*信号概况!$F$5*信号相关性!$C$5+2*$D89*信号概况!$F$3*$G89*信号概况!$F$6*信号相关性!$C$6+2*$D89*信号概况!$F$3*$H89*信号概况!$F$7*信号相关性!$C$7+2*$D89*信号概况!$F$3*$I89*信号概况!$F$8*信号相关性!$C$8+2*$D89*信号概况!$F$3*$J89*信号概况!$F$9*信号相关性!$C$9+2*$E89*信号概况!$F$4*$F89*信号概况!$F$5*信号相关性!$D$5+2*$E89*信号概况!$F$4*$G89*信号概况!$F$6*信号相关性!$D$6+2*$E89*信号概况!$F$4*$H89*信号概况!$F$7*信号相关性!$D$7+2*$E89*信号概况!$F$4*$I89*信号概况!$F$8*信号相关性!$D$8+2*$E89*信号概况!$F$4*$J89*信号概况!$J$5*信号相关性!$D$9+2*$F89*信号概况!$F$5*$G89*信号概况!$F$6*信号相关性!$E$6+2*$F89*信号概况!$F$5*$H89*信号概况!$F$7*信号相关性!$E$7+2*$F89*信号概况!$F$5*$I89*信号概况!$F$8*信号相关性!$E$8+2*$F89*信号概况!$F$5*$J89*信号概况!$F$9*信号相关性!$E$9+2*$G89*信号概况!$F$6*$H89*信号概况!$F$7*信号相关性!$F$7+2*$G89*信号概况!$F$6*$I89*信号概况!$F$8*信号相关性!$F$8+2*$G89*信号概况!$F$6*$J89*信号概况!$F$9*信号相关性!$F$9+2*$H89*信号概况!$F$7*$I89*信号概况!$F$8*信号相关性!$G$8+2*$H89*信号概况!$F$7*$J89*信号概况!$F$9*信号相关性!$G$9+2*$I89*信号概况!$F$8*$J89*信号概况!$F$9*信号相关性!$H$9)</f>
        <v>1258.43990921216</v>
      </c>
      <c r="L89" s="10">
        <f t="shared" si="22"/>
        <v>15.5106174376017</v>
      </c>
      <c r="M89" s="11">
        <f>SQRT(POWER($C89*信号概况!$C$2,2)+POWER($D89*信号概况!$C$3,2)+POWER($E89*信号概况!$C$4,2)+POWER($F89*信号概况!$C$5,2)+POWER($G89*信号概况!$C$6,2)+POWER($H89*信号概况!$C$7,2)+POWER($I89*信号概况!$C$8,2)+POWER($J89*信号概况!$C$9,2)+2*$C89*信号概况!$C$2*$D89*信号概况!$C$3*信号相关性!$B$3+2*$C89*信号概况!$C$2*$E89*信号概况!$C$4*信号相关性!$B$4+2*$C89*信号概况!$C$2*$F89*信号概况!$C$5*信号相关性!$B$5+2*$C89*信号概况!$C$2*$G89*信号概况!$C$6*信号相关性!$B$6+2*$C89*信号概况!$C$2*$H89*信号概况!$C$7*信号相关性!$B$7+2*$C89*信号概况!$C$2*$I89*信号概况!$C$8*信号相关性!$B$8+2*$C89*信号概况!$C$2*$J89*信号概况!$C$9*信号相关性!$B$9+2*$D89*信号概况!$C$3*$E89*信号概况!$C$4*信号相关性!$C$4+2*$D89*信号概况!$C$3*$F89*信号概况!$C$5*信号相关性!$C$5+2*$D89*信号概况!$C$3*$G89*信号概况!$C$6*信号相关性!$C$6+2*$D89*信号概况!$C$3*$H89*信号概况!$C$7*信号相关性!$C$7+2*$D89*信号概况!$C$3*$I89*信号概况!$C$8*信号相关性!$C$8+2*$D89*信号概况!$C$3*$J89*信号概况!$C$9*信号相关性!$C$9+2*$E89*信号概况!$C$4*$F89*信号概况!$C$5*信号相关性!$D$5+2*$E89*信号概况!$C$4*$G89*信号概况!$C$6*信号相关性!$D$6+2*$E89*信号概况!$C$4*$H89*信号概况!$C$7*信号相关性!$D$7+2*$E89*信号概况!$C$4*$I89*信号概况!$C$8*信号相关性!$D$8+2*$E89*信号概况!$C$4*$J89*信号概况!$J$5*信号相关性!$D$9+2*$F89*信号概况!$C$5*$G89*信号概况!$C$6*信号相关性!$E$6+2*$F89*信号概况!$C$5*$H89*信号概况!$C$7*信号相关性!$E$7+2*$F89*信号概况!$C$5*$I89*信号概况!$C$8*信号相关性!$E$8+2*$F89*信号概况!$C$5*$J89*信号概况!$C$9*信号相关性!$E$9+2*$G89*信号概况!$C$6*$H89*信号概况!$C$7*信号相关性!$F$7+2*$G89*信号概况!$C$6*$I89*信号概况!$C$8*信号相关性!$F$8+2*$G89*信号概况!$C$6*$J89*信号概况!$C$9*信号相关性!$F$9+2*$H89*信号概况!$C$7*$I89*信号概况!$C$8*信号相关性!$G$8+2*$H89*信号概况!$C$7*$J89*信号概况!$C$9*信号相关性!$G$9+2*$I89*信号概况!$C$8*$J89*信号概况!$C$9*信号相关性!$H$9)</f>
        <v>6105.55405311474</v>
      </c>
      <c r="N89" s="12">
        <f t="shared" si="23"/>
        <v>0.312797671475684</v>
      </c>
      <c r="O89" s="10">
        <f>$C89*信号概况!$J$2+$D89*信号概况!$J$3+$E89*信号概况!$J$4+$F89*信号概况!$J$5+$G89*信号概况!$J$6+$H89*信号概况!$J$7+$I89*信号概况!$J$8+$J89*信号概况!$J$9</f>
        <v>589.950518788347</v>
      </c>
      <c r="P89" s="12">
        <f t="shared" si="24"/>
        <v>0.0302241445997397</v>
      </c>
      <c r="Q89" s="7">
        <f t="shared" si="25"/>
        <v>4.85001085930373</v>
      </c>
    </row>
    <row r="90" spans="1:17">
      <c r="A90">
        <v>88</v>
      </c>
      <c r="B90">
        <v>19519.18</v>
      </c>
      <c r="C90" s="7">
        <f t="shared" si="27"/>
        <v>0</v>
      </c>
      <c r="D90" s="8">
        <f t="shared" si="28"/>
        <v>0.606060606060606</v>
      </c>
      <c r="E90">
        <f t="shared" si="29"/>
        <v>0</v>
      </c>
      <c r="F90">
        <f t="shared" si="26"/>
        <v>0.2</v>
      </c>
      <c r="G90">
        <f t="shared" si="18"/>
        <v>0</v>
      </c>
      <c r="H90">
        <f t="shared" si="19"/>
        <v>0</v>
      </c>
      <c r="I90">
        <f t="shared" si="20"/>
        <v>0</v>
      </c>
      <c r="J90">
        <f t="shared" si="21"/>
        <v>0</v>
      </c>
      <c r="K90">
        <f>SQRT(POWER($C90*信号概况!$F$2,2)+POWER($D90*信号概况!$F$3,2)+POWER($E90*信号概况!$F$4,2)+POWER($F90*信号概况!$F$5,2)+POWER($G90*信号概况!$F$6,2)+POWER($H90*信号概况!$F$7,2)+POWER($I90*信号概况!$F$8,2)+POWER($J90*信号概况!$F$9,2)+2*$C90*信号概况!$F$2*$D90*信号概况!$F$3*信号相关性!$B$3+2*$C90*信号概况!$F$2*$E90*信号概况!$F$4*信号相关性!$B$4+2*$C90*信号概况!$F$2*$F90*信号概况!$F$5*信号相关性!$B$5+2*$C90*信号概况!$F$2*$G90*信号概况!$F$6*信号相关性!$B$6+2*$C90*信号概况!$F$2*$H90*信号概况!$F$7*信号相关性!$B$7+2*$C90*信号概况!$F$2*$I90*信号概况!$F$8*信号相关性!$B$8+2*$C90*信号概况!$F$2*$J90*信号概况!$F$9*信号相关性!$B$9+2*$D90*信号概况!$F$3*$E90*信号概况!$F$4*信号相关性!$C$4+2*$D90*信号概况!$F$3*$F90*信号概况!$F$5*信号相关性!$C$5+2*$D90*信号概况!$F$3*$G90*信号概况!$F$6*信号相关性!$C$6+2*$D90*信号概况!$F$3*$H90*信号概况!$F$7*信号相关性!$C$7+2*$D90*信号概况!$F$3*$I90*信号概况!$F$8*信号相关性!$C$8+2*$D90*信号概况!$F$3*$J90*信号概况!$F$9*信号相关性!$C$9+2*$E90*信号概况!$F$4*$F90*信号概况!$F$5*信号相关性!$D$5+2*$E90*信号概况!$F$4*$G90*信号概况!$F$6*信号相关性!$D$6+2*$E90*信号概况!$F$4*$H90*信号概况!$F$7*信号相关性!$D$7+2*$E90*信号概况!$F$4*$I90*信号概况!$F$8*信号相关性!$D$8+2*$E90*信号概况!$F$4*$J90*信号概况!$J$5*信号相关性!$D$9+2*$F90*信号概况!$F$5*$G90*信号概况!$F$6*信号相关性!$E$6+2*$F90*信号概况!$F$5*$H90*信号概况!$F$7*信号相关性!$E$7+2*$F90*信号概况!$F$5*$I90*信号概况!$F$8*信号相关性!$E$8+2*$F90*信号概况!$F$5*$J90*信号概况!$F$9*信号相关性!$E$9+2*$G90*信号概况!$F$6*$H90*信号概况!$F$7*信号相关性!$F$7+2*$G90*信号概况!$F$6*$I90*信号概况!$F$8*信号相关性!$F$8+2*$G90*信号概况!$F$6*$J90*信号概况!$F$9*信号相关性!$F$9+2*$H90*信号概况!$F$7*$I90*信号概况!$F$8*信号相关性!$G$8+2*$H90*信号概况!$F$7*$J90*信号概况!$F$9*信号相关性!$G$9+2*$I90*信号概况!$F$8*$J90*信号概况!$F$9*信号相关性!$H$9)</f>
        <v>1325.2611025168</v>
      </c>
      <c r="L90" s="10">
        <f t="shared" si="22"/>
        <v>14.7285542169247</v>
      </c>
      <c r="M90" s="11">
        <f>SQRT(POWER($C90*信号概况!$C$2,2)+POWER($D90*信号概况!$C$3,2)+POWER($E90*信号概况!$C$4,2)+POWER($F90*信号概况!$C$5,2)+POWER($G90*信号概况!$C$6,2)+POWER($H90*信号概况!$C$7,2)+POWER($I90*信号概况!$C$8,2)+POWER($J90*信号概况!$C$9,2)+2*$C90*信号概况!$C$2*$D90*信号概况!$C$3*信号相关性!$B$3+2*$C90*信号概况!$C$2*$E90*信号概况!$C$4*信号相关性!$B$4+2*$C90*信号概况!$C$2*$F90*信号概况!$C$5*信号相关性!$B$5+2*$C90*信号概况!$C$2*$G90*信号概况!$C$6*信号相关性!$B$6+2*$C90*信号概况!$C$2*$H90*信号概况!$C$7*信号相关性!$B$7+2*$C90*信号概况!$C$2*$I90*信号概况!$C$8*信号相关性!$B$8+2*$C90*信号概况!$C$2*$J90*信号概况!$C$9*信号相关性!$B$9+2*$D90*信号概况!$C$3*$E90*信号概况!$C$4*信号相关性!$C$4+2*$D90*信号概况!$C$3*$F90*信号概况!$C$5*信号相关性!$C$5+2*$D90*信号概况!$C$3*$G90*信号概况!$C$6*信号相关性!$C$6+2*$D90*信号概况!$C$3*$H90*信号概况!$C$7*信号相关性!$C$7+2*$D90*信号概况!$C$3*$I90*信号概况!$C$8*信号相关性!$C$8+2*$D90*信号概况!$C$3*$J90*信号概况!$C$9*信号相关性!$C$9+2*$E90*信号概况!$C$4*$F90*信号概况!$C$5*信号相关性!$D$5+2*$E90*信号概况!$C$4*$G90*信号概况!$C$6*信号相关性!$D$6+2*$E90*信号概况!$C$4*$H90*信号概况!$C$7*信号相关性!$D$7+2*$E90*信号概况!$C$4*$I90*信号概况!$C$8*信号相关性!$D$8+2*$E90*信号概况!$C$4*$J90*信号概况!$J$5*信号相关性!$D$9+2*$F90*信号概况!$C$5*$G90*信号概况!$C$6*信号相关性!$E$6+2*$F90*信号概况!$C$5*$H90*信号概况!$C$7*信号相关性!$E$7+2*$F90*信号概况!$C$5*$I90*信号概况!$C$8*信号相关性!$E$8+2*$F90*信号概况!$C$5*$J90*信号概况!$C$9*信号相关性!$E$9+2*$G90*信号概况!$C$6*$H90*信号概况!$C$7*信号相关性!$F$7+2*$G90*信号概况!$C$6*$I90*信号概况!$C$8*信号相关性!$F$8+2*$G90*信号概况!$C$6*$J90*信号概况!$C$9*信号相关性!$F$9+2*$H90*信号概况!$C$7*$I90*信号概况!$C$8*信号相关性!$G$8+2*$H90*信号概况!$C$7*$J90*信号概况!$C$9*信号相关性!$G$9+2*$I90*信号概况!$C$8*$J90*信号概况!$C$9*信号相关性!$H$9)</f>
        <v>6429.73291731607</v>
      </c>
      <c r="N90" s="12">
        <f t="shared" si="23"/>
        <v>0.329405892937924</v>
      </c>
      <c r="O90" s="10">
        <f>$C90*信号概况!$J$2+$D90*信号概况!$J$3+$E90*信号概况!$J$4+$F90*信号概况!$J$5+$G90*信号概况!$J$6+$H90*信号概况!$J$7+$I90*信号概况!$J$8+$J90*信号概况!$J$9</f>
        <v>614.478669473278</v>
      </c>
      <c r="P90" s="12">
        <f t="shared" si="24"/>
        <v>0.0314807624845551</v>
      </c>
      <c r="Q90" s="7">
        <f t="shared" si="25"/>
        <v>4.82756569368054</v>
      </c>
    </row>
    <row r="91" spans="1:17">
      <c r="A91">
        <v>89</v>
      </c>
      <c r="B91">
        <v>19519.18</v>
      </c>
      <c r="C91" s="7">
        <f t="shared" si="27"/>
        <v>0</v>
      </c>
      <c r="D91" s="8">
        <f t="shared" si="28"/>
        <v>0.636363636363636</v>
      </c>
      <c r="E91">
        <f t="shared" si="29"/>
        <v>0</v>
      </c>
      <c r="F91">
        <f t="shared" si="26"/>
        <v>0.2</v>
      </c>
      <c r="G91">
        <f t="shared" si="18"/>
        <v>0</v>
      </c>
      <c r="H91">
        <f t="shared" si="19"/>
        <v>0</v>
      </c>
      <c r="I91">
        <f t="shared" si="20"/>
        <v>0</v>
      </c>
      <c r="J91">
        <f t="shared" si="21"/>
        <v>0</v>
      </c>
      <c r="K91">
        <f>SQRT(POWER($C91*信号概况!$F$2,2)+POWER($D91*信号概况!$F$3,2)+POWER($E91*信号概况!$F$4,2)+POWER($F91*信号概况!$F$5,2)+POWER($G91*信号概况!$F$6,2)+POWER($H91*信号概况!$F$7,2)+POWER($I91*信号概况!$F$8,2)+POWER($J91*信号概况!$F$9,2)+2*$C91*信号概况!$F$2*$D91*信号概况!$F$3*信号相关性!$B$3+2*$C91*信号概况!$F$2*$E91*信号概况!$F$4*信号相关性!$B$4+2*$C91*信号概况!$F$2*$F91*信号概况!$F$5*信号相关性!$B$5+2*$C91*信号概况!$F$2*$G91*信号概况!$F$6*信号相关性!$B$6+2*$C91*信号概况!$F$2*$H91*信号概况!$F$7*信号相关性!$B$7+2*$C91*信号概况!$F$2*$I91*信号概况!$F$8*信号相关性!$B$8+2*$C91*信号概况!$F$2*$J91*信号概况!$F$9*信号相关性!$B$9+2*$D91*信号概况!$F$3*$E91*信号概况!$F$4*信号相关性!$C$4+2*$D91*信号概况!$F$3*$F91*信号概况!$F$5*信号相关性!$C$5+2*$D91*信号概况!$F$3*$G91*信号概况!$F$6*信号相关性!$C$6+2*$D91*信号概况!$F$3*$H91*信号概况!$F$7*信号相关性!$C$7+2*$D91*信号概况!$F$3*$I91*信号概况!$F$8*信号相关性!$C$8+2*$D91*信号概况!$F$3*$J91*信号概况!$F$9*信号相关性!$C$9+2*$E91*信号概况!$F$4*$F91*信号概况!$F$5*信号相关性!$D$5+2*$E91*信号概况!$F$4*$G91*信号概况!$F$6*信号相关性!$D$6+2*$E91*信号概况!$F$4*$H91*信号概况!$F$7*信号相关性!$D$7+2*$E91*信号概况!$F$4*$I91*信号概况!$F$8*信号相关性!$D$8+2*$E91*信号概况!$F$4*$J91*信号概况!$J$5*信号相关性!$D$9+2*$F91*信号概况!$F$5*$G91*信号概况!$F$6*信号相关性!$E$6+2*$F91*信号概况!$F$5*$H91*信号概况!$F$7*信号相关性!$E$7+2*$F91*信号概况!$F$5*$I91*信号概况!$F$8*信号相关性!$E$8+2*$F91*信号概况!$F$5*$J91*信号概况!$F$9*信号相关性!$E$9+2*$G91*信号概况!$F$6*$H91*信号概况!$F$7*信号相关性!$F$7+2*$G91*信号概况!$F$6*$I91*信号概况!$F$8*信号相关性!$F$8+2*$G91*信号概况!$F$6*$J91*信号概况!$F$9*信号相关性!$F$9+2*$H91*信号概况!$F$7*$I91*信号概况!$F$8*信号相关性!$G$8+2*$H91*信号概况!$F$7*$J91*信号概况!$F$9*信号相关性!$G$9+2*$I91*信号概况!$F$8*$J91*信号概况!$F$9*信号相关性!$H$9)</f>
        <v>1392.08539355878</v>
      </c>
      <c r="L91" s="10">
        <f t="shared" si="22"/>
        <v>14.0215392606774</v>
      </c>
      <c r="M91" s="11">
        <f>SQRT(POWER($C91*信号概况!$C$2,2)+POWER($D91*信号概况!$C$3,2)+POWER($E91*信号概况!$C$4,2)+POWER($F91*信号概况!$C$5,2)+POWER($G91*信号概况!$C$6,2)+POWER($H91*信号概况!$C$7,2)+POWER($I91*信号概况!$C$8,2)+POWER($J91*信号概况!$C$9,2)+2*$C91*信号概况!$C$2*$D91*信号概况!$C$3*信号相关性!$B$3+2*$C91*信号概况!$C$2*$E91*信号概况!$C$4*信号相关性!$B$4+2*$C91*信号概况!$C$2*$F91*信号概况!$C$5*信号相关性!$B$5+2*$C91*信号概况!$C$2*$G91*信号概况!$C$6*信号相关性!$B$6+2*$C91*信号概况!$C$2*$H91*信号概况!$C$7*信号相关性!$B$7+2*$C91*信号概况!$C$2*$I91*信号概况!$C$8*信号相关性!$B$8+2*$C91*信号概况!$C$2*$J91*信号概况!$C$9*信号相关性!$B$9+2*$D91*信号概况!$C$3*$E91*信号概况!$C$4*信号相关性!$C$4+2*$D91*信号概况!$C$3*$F91*信号概况!$C$5*信号相关性!$C$5+2*$D91*信号概况!$C$3*$G91*信号概况!$C$6*信号相关性!$C$6+2*$D91*信号概况!$C$3*$H91*信号概况!$C$7*信号相关性!$C$7+2*$D91*信号概况!$C$3*$I91*信号概况!$C$8*信号相关性!$C$8+2*$D91*信号概况!$C$3*$J91*信号概况!$C$9*信号相关性!$C$9+2*$E91*信号概况!$C$4*$F91*信号概况!$C$5*信号相关性!$D$5+2*$E91*信号概况!$C$4*$G91*信号概况!$C$6*信号相关性!$D$6+2*$E91*信号概况!$C$4*$H91*信号概况!$C$7*信号相关性!$D$7+2*$E91*信号概况!$C$4*$I91*信号概况!$C$8*信号相关性!$D$8+2*$E91*信号概况!$C$4*$J91*信号概况!$J$5*信号相关性!$D$9+2*$F91*信号概况!$C$5*$G91*信号概况!$C$6*信号相关性!$E$6+2*$F91*信号概况!$C$5*$H91*信号概况!$C$7*信号相关性!$E$7+2*$F91*信号概况!$C$5*$I91*信号概况!$C$8*信号相关性!$E$8+2*$F91*信号概况!$C$5*$J91*信号概况!$C$9*信号相关性!$E$9+2*$G91*信号概况!$C$6*$H91*信号概况!$C$7*信号相关性!$F$7+2*$G91*信号概况!$C$6*$I91*信号概况!$C$8*信号相关性!$F$8+2*$G91*信号概况!$C$6*$J91*信号概况!$C$9*信号相关性!$F$9+2*$H91*信号概况!$C$7*$I91*信号概况!$C$8*信号相关性!$G$8+2*$H91*信号概况!$C$7*$J91*信号概况!$C$9*信号相关性!$G$9+2*$I91*信号概况!$C$8*$J91*信号概况!$C$9*信号相关性!$H$9)</f>
        <v>6753.92661366349</v>
      </c>
      <c r="N91" s="12">
        <f t="shared" si="23"/>
        <v>0.346014874275635</v>
      </c>
      <c r="O91" s="10">
        <f>$C91*信号概况!$J$2+$D91*信号概况!$J$3+$E91*信号概况!$J$4+$F91*信号概况!$J$5+$G91*信号概况!$J$6+$H91*信号概况!$J$7+$I91*信号概况!$J$8+$J91*信号概况!$J$9</f>
        <v>639.00682015821</v>
      </c>
      <c r="P91" s="12">
        <f t="shared" si="24"/>
        <v>0.0327373803693705</v>
      </c>
      <c r="Q91" s="7">
        <f t="shared" si="25"/>
        <v>4.80726460665643</v>
      </c>
    </row>
    <row r="92" spans="1:17">
      <c r="A92">
        <v>90</v>
      </c>
      <c r="B92">
        <v>19519.18</v>
      </c>
      <c r="C92" s="7">
        <f t="shared" si="27"/>
        <v>0</v>
      </c>
      <c r="D92" s="8">
        <f t="shared" si="28"/>
        <v>0.666666666666667</v>
      </c>
      <c r="E92">
        <f t="shared" si="29"/>
        <v>0</v>
      </c>
      <c r="F92">
        <f t="shared" si="26"/>
        <v>0.2</v>
      </c>
      <c r="G92">
        <f t="shared" si="18"/>
        <v>0</v>
      </c>
      <c r="H92">
        <f t="shared" si="19"/>
        <v>0</v>
      </c>
      <c r="I92">
        <f t="shared" si="20"/>
        <v>0</v>
      </c>
      <c r="J92">
        <f t="shared" si="21"/>
        <v>0</v>
      </c>
      <c r="K92">
        <f>SQRT(POWER($C92*信号概况!$F$2,2)+POWER($D92*信号概况!$F$3,2)+POWER($E92*信号概况!$F$4,2)+POWER($F92*信号概况!$F$5,2)+POWER($G92*信号概况!$F$6,2)+POWER($H92*信号概况!$F$7,2)+POWER($I92*信号概况!$F$8,2)+POWER($J92*信号概况!$F$9,2)+2*$C92*信号概况!$F$2*$D92*信号概况!$F$3*信号相关性!$B$3+2*$C92*信号概况!$F$2*$E92*信号概况!$F$4*信号相关性!$B$4+2*$C92*信号概况!$F$2*$F92*信号概况!$F$5*信号相关性!$B$5+2*$C92*信号概况!$F$2*$G92*信号概况!$F$6*信号相关性!$B$6+2*$C92*信号概况!$F$2*$H92*信号概况!$F$7*信号相关性!$B$7+2*$C92*信号概况!$F$2*$I92*信号概况!$F$8*信号相关性!$B$8+2*$C92*信号概况!$F$2*$J92*信号概况!$F$9*信号相关性!$B$9+2*$D92*信号概况!$F$3*$E92*信号概况!$F$4*信号相关性!$C$4+2*$D92*信号概况!$F$3*$F92*信号概况!$F$5*信号相关性!$C$5+2*$D92*信号概况!$F$3*$G92*信号概况!$F$6*信号相关性!$C$6+2*$D92*信号概况!$F$3*$H92*信号概况!$F$7*信号相关性!$C$7+2*$D92*信号概况!$F$3*$I92*信号概况!$F$8*信号相关性!$C$8+2*$D92*信号概况!$F$3*$J92*信号概况!$F$9*信号相关性!$C$9+2*$E92*信号概况!$F$4*$F92*信号概况!$F$5*信号相关性!$D$5+2*$E92*信号概况!$F$4*$G92*信号概况!$F$6*信号相关性!$D$6+2*$E92*信号概况!$F$4*$H92*信号概况!$F$7*信号相关性!$D$7+2*$E92*信号概况!$F$4*$I92*信号概况!$F$8*信号相关性!$D$8+2*$E92*信号概况!$F$4*$J92*信号概况!$J$5*信号相关性!$D$9+2*$F92*信号概况!$F$5*$G92*信号概况!$F$6*信号相关性!$E$6+2*$F92*信号概况!$F$5*$H92*信号概况!$F$7*信号相关性!$E$7+2*$F92*信号概况!$F$5*$I92*信号概况!$F$8*信号相关性!$E$8+2*$F92*信号概况!$F$5*$J92*信号概况!$F$9*信号相关性!$E$9+2*$G92*信号概况!$F$6*$H92*信号概况!$F$7*信号相关性!$F$7+2*$G92*信号概况!$F$6*$I92*信号概况!$F$8*信号相关性!$F$8+2*$G92*信号概况!$F$6*$J92*信号概况!$F$9*信号相关性!$F$9+2*$H92*信号概况!$F$7*$I92*信号概况!$F$8*信号相关性!$G$8+2*$H92*信号概况!$F$7*$J92*信号概况!$F$9*信号相关性!$G$9+2*$I92*信号概况!$F$8*$J92*信号概况!$F$9*信号相关性!$H$9)</f>
        <v>1458.91235667017</v>
      </c>
      <c r="L92" s="10">
        <f t="shared" si="22"/>
        <v>13.3792684055063</v>
      </c>
      <c r="M92" s="11">
        <f>SQRT(POWER($C92*信号概况!$C$2,2)+POWER($D92*信号概况!$C$3,2)+POWER($E92*信号概况!$C$4,2)+POWER($F92*信号概况!$C$5,2)+POWER($G92*信号概况!$C$6,2)+POWER($H92*信号概况!$C$7,2)+POWER($I92*信号概况!$C$8,2)+POWER($J92*信号概况!$C$9,2)+2*$C92*信号概况!$C$2*$D92*信号概况!$C$3*信号相关性!$B$3+2*$C92*信号概况!$C$2*$E92*信号概况!$C$4*信号相关性!$B$4+2*$C92*信号概况!$C$2*$F92*信号概况!$C$5*信号相关性!$B$5+2*$C92*信号概况!$C$2*$G92*信号概况!$C$6*信号相关性!$B$6+2*$C92*信号概况!$C$2*$H92*信号概况!$C$7*信号相关性!$B$7+2*$C92*信号概况!$C$2*$I92*信号概况!$C$8*信号相关性!$B$8+2*$C92*信号概况!$C$2*$J92*信号概况!$C$9*信号相关性!$B$9+2*$D92*信号概况!$C$3*$E92*信号概况!$C$4*信号相关性!$C$4+2*$D92*信号概况!$C$3*$F92*信号概况!$C$5*信号相关性!$C$5+2*$D92*信号概况!$C$3*$G92*信号概况!$C$6*信号相关性!$C$6+2*$D92*信号概况!$C$3*$H92*信号概况!$C$7*信号相关性!$C$7+2*$D92*信号概况!$C$3*$I92*信号概况!$C$8*信号相关性!$C$8+2*$D92*信号概况!$C$3*$J92*信号概况!$C$9*信号相关性!$C$9+2*$E92*信号概况!$C$4*$F92*信号概况!$C$5*信号相关性!$D$5+2*$E92*信号概况!$C$4*$G92*信号概况!$C$6*信号相关性!$D$6+2*$E92*信号概况!$C$4*$H92*信号概况!$C$7*信号相关性!$D$7+2*$E92*信号概况!$C$4*$I92*信号概况!$C$8*信号相关性!$D$8+2*$E92*信号概况!$C$4*$J92*信号概况!$J$5*信号相关性!$D$9+2*$F92*信号概况!$C$5*$G92*信号概况!$C$6*信号相关性!$E$6+2*$F92*信号概况!$C$5*$H92*信号概况!$C$7*信号相关性!$E$7+2*$F92*信号概况!$C$5*$I92*信号概况!$C$8*信号相关性!$E$8+2*$F92*信号概况!$C$5*$J92*信号概况!$C$9*信号相关性!$E$9+2*$G92*信号概况!$C$6*$H92*信号概况!$C$7*信号相关性!$F$7+2*$G92*信号概况!$C$6*$I92*信号概况!$C$8*信号相关性!$F$8+2*$G92*信号概况!$C$6*$J92*信号概况!$C$9*信号相关性!$F$9+2*$H92*信号概况!$C$7*$I92*信号概况!$C$8*信号相关性!$G$8+2*$H92*信号概况!$C$7*$J92*信号概况!$C$9*信号相关性!$G$9+2*$I92*信号概况!$C$8*$J92*信号概况!$C$9*信号相关性!$H$9)</f>
        <v>7078.13310412487</v>
      </c>
      <c r="N92" s="12">
        <f t="shared" si="23"/>
        <v>0.362624511077047</v>
      </c>
      <c r="O92" s="10">
        <f>$C92*信号概况!$J$2+$D92*信号概况!$J$3+$E92*信号概况!$J$4+$F92*信号概况!$J$5+$G92*信号概况!$J$6+$H92*信号概况!$J$7+$I92*信号概况!$J$8+$J92*信号概况!$J$9</f>
        <v>663.534970843141</v>
      </c>
      <c r="P92" s="12">
        <f t="shared" si="24"/>
        <v>0.0339939982541859</v>
      </c>
      <c r="Q92" s="7">
        <f t="shared" si="25"/>
        <v>4.78881450155349</v>
      </c>
    </row>
    <row r="93" spans="1:17">
      <c r="A93">
        <v>91</v>
      </c>
      <c r="B93">
        <v>19519.18</v>
      </c>
      <c r="C93" s="7">
        <f t="shared" si="27"/>
        <v>0</v>
      </c>
      <c r="D93" s="8">
        <f t="shared" si="28"/>
        <v>0.696969696969697</v>
      </c>
      <c r="E93">
        <f t="shared" si="29"/>
        <v>0</v>
      </c>
      <c r="F93">
        <f t="shared" si="26"/>
        <v>0.2</v>
      </c>
      <c r="G93">
        <f t="shared" si="18"/>
        <v>0</v>
      </c>
      <c r="H93">
        <f t="shared" si="19"/>
        <v>0</v>
      </c>
      <c r="I93">
        <f t="shared" si="20"/>
        <v>0</v>
      </c>
      <c r="J93">
        <f t="shared" si="21"/>
        <v>0</v>
      </c>
      <c r="K93">
        <f>SQRT(POWER($C93*信号概况!$F$2,2)+POWER($D93*信号概况!$F$3,2)+POWER($E93*信号概况!$F$4,2)+POWER($F93*信号概况!$F$5,2)+POWER($G93*信号概况!$F$6,2)+POWER($H93*信号概况!$F$7,2)+POWER($I93*信号概况!$F$8,2)+POWER($J93*信号概况!$F$9,2)+2*$C93*信号概况!$F$2*$D93*信号概况!$F$3*信号相关性!$B$3+2*$C93*信号概况!$F$2*$E93*信号概况!$F$4*信号相关性!$B$4+2*$C93*信号概况!$F$2*$F93*信号概况!$F$5*信号相关性!$B$5+2*$C93*信号概况!$F$2*$G93*信号概况!$F$6*信号相关性!$B$6+2*$C93*信号概况!$F$2*$H93*信号概况!$F$7*信号相关性!$B$7+2*$C93*信号概况!$F$2*$I93*信号概况!$F$8*信号相关性!$B$8+2*$C93*信号概况!$F$2*$J93*信号概况!$F$9*信号相关性!$B$9+2*$D93*信号概况!$F$3*$E93*信号概况!$F$4*信号相关性!$C$4+2*$D93*信号概况!$F$3*$F93*信号概况!$F$5*信号相关性!$C$5+2*$D93*信号概况!$F$3*$G93*信号概况!$F$6*信号相关性!$C$6+2*$D93*信号概况!$F$3*$H93*信号概况!$F$7*信号相关性!$C$7+2*$D93*信号概况!$F$3*$I93*信号概况!$F$8*信号相关性!$C$8+2*$D93*信号概况!$F$3*$J93*信号概况!$F$9*信号相关性!$C$9+2*$E93*信号概况!$F$4*$F93*信号概况!$F$5*信号相关性!$D$5+2*$E93*信号概况!$F$4*$G93*信号概况!$F$6*信号相关性!$D$6+2*$E93*信号概况!$F$4*$H93*信号概况!$F$7*信号相关性!$D$7+2*$E93*信号概况!$F$4*$I93*信号概况!$F$8*信号相关性!$D$8+2*$E93*信号概况!$F$4*$J93*信号概况!$J$5*信号相关性!$D$9+2*$F93*信号概况!$F$5*$G93*信号概况!$F$6*信号相关性!$E$6+2*$F93*信号概况!$F$5*$H93*信号概况!$F$7*信号相关性!$E$7+2*$F93*信号概况!$F$5*$I93*信号概况!$F$8*信号相关性!$E$8+2*$F93*信号概况!$F$5*$J93*信号概况!$F$9*信号相关性!$E$9+2*$G93*信号概况!$F$6*$H93*信号概况!$F$7*信号相关性!$F$7+2*$G93*信号概况!$F$6*$I93*信号概况!$F$8*信号相关性!$F$8+2*$G93*信号概况!$F$6*$J93*信号概况!$F$9*信号相关性!$F$9+2*$H93*信号概况!$F$7*$I93*信号概况!$F$8*信号相关性!$G$8+2*$H93*信号概况!$F$7*$J93*信号概况!$F$9*信号相关性!$G$9+2*$I93*信号概况!$F$8*$J93*信号概况!$F$9*信号相关性!$H$9)</f>
        <v>1525.74164074382</v>
      </c>
      <c r="L93" s="10">
        <f t="shared" si="22"/>
        <v>12.7932406632646</v>
      </c>
      <c r="M93" s="11">
        <f>SQRT(POWER($C93*信号概况!$C$2,2)+POWER($D93*信号概况!$C$3,2)+POWER($E93*信号概况!$C$4,2)+POWER($F93*信号概况!$C$5,2)+POWER($G93*信号概况!$C$6,2)+POWER($H93*信号概况!$C$7,2)+POWER($I93*信号概况!$C$8,2)+POWER($J93*信号概况!$C$9,2)+2*$C93*信号概况!$C$2*$D93*信号概况!$C$3*信号相关性!$B$3+2*$C93*信号概况!$C$2*$E93*信号概况!$C$4*信号相关性!$B$4+2*$C93*信号概况!$C$2*$F93*信号概况!$C$5*信号相关性!$B$5+2*$C93*信号概况!$C$2*$G93*信号概况!$C$6*信号相关性!$B$6+2*$C93*信号概况!$C$2*$H93*信号概况!$C$7*信号相关性!$B$7+2*$C93*信号概况!$C$2*$I93*信号概况!$C$8*信号相关性!$B$8+2*$C93*信号概况!$C$2*$J93*信号概况!$C$9*信号相关性!$B$9+2*$D93*信号概况!$C$3*$E93*信号概况!$C$4*信号相关性!$C$4+2*$D93*信号概况!$C$3*$F93*信号概况!$C$5*信号相关性!$C$5+2*$D93*信号概况!$C$3*$G93*信号概况!$C$6*信号相关性!$C$6+2*$D93*信号概况!$C$3*$H93*信号概况!$C$7*信号相关性!$C$7+2*$D93*信号概况!$C$3*$I93*信号概况!$C$8*信号相关性!$C$8+2*$D93*信号概况!$C$3*$J93*信号概况!$C$9*信号相关性!$C$9+2*$E93*信号概况!$C$4*$F93*信号概况!$C$5*信号相关性!$D$5+2*$E93*信号概况!$C$4*$G93*信号概况!$C$6*信号相关性!$D$6+2*$E93*信号概况!$C$4*$H93*信号概况!$C$7*信号相关性!$D$7+2*$E93*信号概况!$C$4*$I93*信号概况!$C$8*信号相关性!$D$8+2*$E93*信号概况!$C$4*$J93*信号概况!$J$5*信号相关性!$D$9+2*$F93*信号概况!$C$5*$G93*信号概况!$C$6*信号相关性!$E$6+2*$F93*信号概况!$C$5*$H93*信号概况!$C$7*信号相关性!$E$7+2*$F93*信号概况!$C$5*$I93*信号概况!$C$8*信号相关性!$E$8+2*$F93*信号概况!$C$5*$J93*信号概况!$C$9*信号相关性!$E$9+2*$G93*信号概况!$C$6*$H93*信号概况!$C$7*信号相关性!$F$7+2*$G93*信号概况!$C$6*$I93*信号概况!$C$8*信号相关性!$F$8+2*$G93*信号概况!$C$6*$J93*信号概况!$C$9*信号相关性!$F$9+2*$H93*信号概况!$C$7*$I93*信号概况!$C$8*信号相关性!$G$8+2*$H93*信号概况!$C$7*$J93*信号概况!$C$9*信号相关性!$G$9+2*$I93*信号概况!$C$8*$J93*信号概况!$C$9*信号相关性!$H$9)</f>
        <v>7402.35070763924</v>
      </c>
      <c r="N93" s="12">
        <f t="shared" si="23"/>
        <v>0.379234717218615</v>
      </c>
      <c r="O93" s="10">
        <f>$C93*信号概况!$J$2+$D93*信号概况!$J$3+$E93*信号概况!$J$4+$F93*信号概况!$J$5+$G93*信号概况!$J$6+$H93*信号概况!$J$7+$I93*信号概况!$J$8+$J93*信号概况!$J$9</f>
        <v>688.063121528073</v>
      </c>
      <c r="P93" s="12">
        <f t="shared" si="24"/>
        <v>0.0352506161390014</v>
      </c>
      <c r="Q93" s="7">
        <f t="shared" si="25"/>
        <v>4.77197335637203</v>
      </c>
    </row>
    <row r="94" spans="1:17">
      <c r="A94">
        <v>92</v>
      </c>
      <c r="B94">
        <v>19519.18</v>
      </c>
      <c r="C94" s="7">
        <f t="shared" si="27"/>
        <v>0</v>
      </c>
      <c r="D94" s="8">
        <f t="shared" si="28"/>
        <v>0.727272727272727</v>
      </c>
      <c r="E94">
        <f t="shared" si="29"/>
        <v>0</v>
      </c>
      <c r="F94">
        <f t="shared" si="26"/>
        <v>0.2</v>
      </c>
      <c r="G94">
        <f t="shared" si="18"/>
        <v>0</v>
      </c>
      <c r="H94">
        <f t="shared" si="19"/>
        <v>0</v>
      </c>
      <c r="I94">
        <f t="shared" si="20"/>
        <v>0</v>
      </c>
      <c r="J94">
        <f t="shared" si="21"/>
        <v>0</v>
      </c>
      <c r="K94">
        <f>SQRT(POWER($C94*信号概况!$F$2,2)+POWER($D94*信号概况!$F$3,2)+POWER($E94*信号概况!$F$4,2)+POWER($F94*信号概况!$F$5,2)+POWER($G94*信号概况!$F$6,2)+POWER($H94*信号概况!$F$7,2)+POWER($I94*信号概况!$F$8,2)+POWER($J94*信号概况!$F$9,2)+2*$C94*信号概况!$F$2*$D94*信号概况!$F$3*信号相关性!$B$3+2*$C94*信号概况!$F$2*$E94*信号概况!$F$4*信号相关性!$B$4+2*$C94*信号概况!$F$2*$F94*信号概况!$F$5*信号相关性!$B$5+2*$C94*信号概况!$F$2*$G94*信号概况!$F$6*信号相关性!$B$6+2*$C94*信号概况!$F$2*$H94*信号概况!$F$7*信号相关性!$B$7+2*$C94*信号概况!$F$2*$I94*信号概况!$F$8*信号相关性!$B$8+2*$C94*信号概况!$F$2*$J94*信号概况!$F$9*信号相关性!$B$9+2*$D94*信号概况!$F$3*$E94*信号概况!$F$4*信号相关性!$C$4+2*$D94*信号概况!$F$3*$F94*信号概况!$F$5*信号相关性!$C$5+2*$D94*信号概况!$F$3*$G94*信号概况!$F$6*信号相关性!$C$6+2*$D94*信号概况!$F$3*$H94*信号概况!$F$7*信号相关性!$C$7+2*$D94*信号概况!$F$3*$I94*信号概况!$F$8*信号相关性!$C$8+2*$D94*信号概况!$F$3*$J94*信号概况!$F$9*信号相关性!$C$9+2*$E94*信号概况!$F$4*$F94*信号概况!$F$5*信号相关性!$D$5+2*$E94*信号概况!$F$4*$G94*信号概况!$F$6*信号相关性!$D$6+2*$E94*信号概况!$F$4*$H94*信号概况!$F$7*信号相关性!$D$7+2*$E94*信号概况!$F$4*$I94*信号概况!$F$8*信号相关性!$D$8+2*$E94*信号概况!$F$4*$J94*信号概况!$J$5*信号相关性!$D$9+2*$F94*信号概况!$F$5*$G94*信号概况!$F$6*信号相关性!$E$6+2*$F94*信号概况!$F$5*$H94*信号概况!$F$7*信号相关性!$E$7+2*$F94*信号概况!$F$5*$I94*信号概况!$F$8*信号相关性!$E$8+2*$F94*信号概况!$F$5*$J94*信号概况!$F$9*信号相关性!$E$9+2*$G94*信号概况!$F$6*$H94*信号概况!$F$7*信号相关性!$F$7+2*$G94*信号概况!$F$6*$I94*信号概况!$F$8*信号相关性!$F$8+2*$G94*信号概况!$F$6*$J94*信号概况!$F$9*信号相关性!$F$9+2*$H94*信号概况!$F$7*$I94*信号概况!$F$8*信号相关性!$G$8+2*$H94*信号概况!$F$7*$J94*信号概况!$F$9*信号相关性!$G$9+2*$I94*信号概况!$F$8*$J94*信号概况!$F$9*信号相关性!$H$9)</f>
        <v>1592.57295359551</v>
      </c>
      <c r="L94" s="10">
        <f t="shared" si="22"/>
        <v>12.256380441431</v>
      </c>
      <c r="M94" s="11">
        <f>SQRT(POWER($C94*信号概况!$C$2,2)+POWER($D94*信号概况!$C$3,2)+POWER($E94*信号概况!$C$4,2)+POWER($F94*信号概况!$C$5,2)+POWER($G94*信号概况!$C$6,2)+POWER($H94*信号概况!$C$7,2)+POWER($I94*信号概况!$C$8,2)+POWER($J94*信号概况!$C$9,2)+2*$C94*信号概况!$C$2*$D94*信号概况!$C$3*信号相关性!$B$3+2*$C94*信号概况!$C$2*$E94*信号概况!$C$4*信号相关性!$B$4+2*$C94*信号概况!$C$2*$F94*信号概况!$C$5*信号相关性!$B$5+2*$C94*信号概况!$C$2*$G94*信号概况!$C$6*信号相关性!$B$6+2*$C94*信号概况!$C$2*$H94*信号概况!$C$7*信号相关性!$B$7+2*$C94*信号概况!$C$2*$I94*信号概况!$C$8*信号相关性!$B$8+2*$C94*信号概况!$C$2*$J94*信号概况!$C$9*信号相关性!$B$9+2*$D94*信号概况!$C$3*$E94*信号概况!$C$4*信号相关性!$C$4+2*$D94*信号概况!$C$3*$F94*信号概况!$C$5*信号相关性!$C$5+2*$D94*信号概况!$C$3*$G94*信号概况!$C$6*信号相关性!$C$6+2*$D94*信号概况!$C$3*$H94*信号概况!$C$7*信号相关性!$C$7+2*$D94*信号概况!$C$3*$I94*信号概况!$C$8*信号相关性!$C$8+2*$D94*信号概况!$C$3*$J94*信号概况!$C$9*信号相关性!$C$9+2*$E94*信号概况!$C$4*$F94*信号概况!$C$5*信号相关性!$D$5+2*$E94*信号概况!$C$4*$G94*信号概况!$C$6*信号相关性!$D$6+2*$E94*信号概况!$C$4*$H94*信号概况!$C$7*信号相关性!$D$7+2*$E94*信号概况!$C$4*$I94*信号概况!$C$8*信号相关性!$D$8+2*$E94*信号概况!$C$4*$J94*信号概况!$J$5*信号相关性!$D$9+2*$F94*信号概况!$C$5*$G94*信号概况!$C$6*信号相关性!$E$6+2*$F94*信号概况!$C$5*$H94*信号概况!$C$7*信号相关性!$E$7+2*$F94*信号概况!$C$5*$I94*信号概况!$C$8*信号相关性!$E$8+2*$F94*信号概况!$C$5*$J94*信号概况!$C$9*信号相关性!$E$9+2*$G94*信号概况!$C$6*$H94*信号概况!$C$7*信号相关性!$F$7+2*$G94*信号概况!$C$6*$I94*信号概况!$C$8*信号相关性!$F$8+2*$G94*信号概况!$C$6*$J94*信号概况!$C$9*信号相关性!$F$9+2*$H94*信号概况!$C$7*$I94*信号概况!$C$8*信号相关性!$G$8+2*$H94*信号概况!$C$7*$J94*信号概况!$C$9*信号相关性!$G$9+2*$I94*信号概况!$C$8*$J94*信号概况!$C$9*信号相关性!$H$9)</f>
        <v>7726.57802525076</v>
      </c>
      <c r="N94" s="12">
        <f t="shared" si="23"/>
        <v>0.395845421029509</v>
      </c>
      <c r="O94" s="10">
        <f>$C94*信号概况!$J$2+$D94*信号概况!$J$3+$E94*信号概况!$J$4+$F94*信号概况!$J$5+$G94*信号概况!$J$6+$H94*信号概况!$J$7+$I94*信号概况!$J$8+$J94*信号概况!$J$9</f>
        <v>712.591272213004</v>
      </c>
      <c r="P94" s="12">
        <f t="shared" si="24"/>
        <v>0.0365072340238168</v>
      </c>
      <c r="Q94" s="7">
        <f t="shared" si="25"/>
        <v>4.75653956665147</v>
      </c>
    </row>
    <row r="95" spans="1:17">
      <c r="A95">
        <v>93</v>
      </c>
      <c r="B95">
        <v>19519.18</v>
      </c>
      <c r="C95" s="7">
        <f t="shared" si="27"/>
        <v>0</v>
      </c>
      <c r="D95" s="8">
        <f t="shared" si="28"/>
        <v>0.757575757575758</v>
      </c>
      <c r="E95">
        <f t="shared" si="29"/>
        <v>0</v>
      </c>
      <c r="F95">
        <f t="shared" si="26"/>
        <v>0.2</v>
      </c>
      <c r="G95">
        <f t="shared" si="18"/>
        <v>0</v>
      </c>
      <c r="H95">
        <f t="shared" si="19"/>
        <v>0</v>
      </c>
      <c r="I95">
        <f t="shared" si="20"/>
        <v>0</v>
      </c>
      <c r="J95">
        <f t="shared" si="21"/>
        <v>0</v>
      </c>
      <c r="K95">
        <f>SQRT(POWER($C95*信号概况!$F$2,2)+POWER($D95*信号概况!$F$3,2)+POWER($E95*信号概况!$F$4,2)+POWER($F95*信号概况!$F$5,2)+POWER($G95*信号概况!$F$6,2)+POWER($H95*信号概况!$F$7,2)+POWER($I95*信号概况!$F$8,2)+POWER($J95*信号概况!$F$9,2)+2*$C95*信号概况!$F$2*$D95*信号概况!$F$3*信号相关性!$B$3+2*$C95*信号概况!$F$2*$E95*信号概况!$F$4*信号相关性!$B$4+2*$C95*信号概况!$F$2*$F95*信号概况!$F$5*信号相关性!$B$5+2*$C95*信号概况!$F$2*$G95*信号概况!$F$6*信号相关性!$B$6+2*$C95*信号概况!$F$2*$H95*信号概况!$F$7*信号相关性!$B$7+2*$C95*信号概况!$F$2*$I95*信号概况!$F$8*信号相关性!$B$8+2*$C95*信号概况!$F$2*$J95*信号概况!$F$9*信号相关性!$B$9+2*$D95*信号概况!$F$3*$E95*信号概况!$F$4*信号相关性!$C$4+2*$D95*信号概况!$F$3*$F95*信号概况!$F$5*信号相关性!$C$5+2*$D95*信号概况!$F$3*$G95*信号概况!$F$6*信号相关性!$C$6+2*$D95*信号概况!$F$3*$H95*信号概况!$F$7*信号相关性!$C$7+2*$D95*信号概况!$F$3*$I95*信号概况!$F$8*信号相关性!$C$8+2*$D95*信号概况!$F$3*$J95*信号概况!$F$9*信号相关性!$C$9+2*$E95*信号概况!$F$4*$F95*信号概况!$F$5*信号相关性!$D$5+2*$E95*信号概况!$F$4*$G95*信号概况!$F$6*信号相关性!$D$6+2*$E95*信号概况!$F$4*$H95*信号概况!$F$7*信号相关性!$D$7+2*$E95*信号概况!$F$4*$I95*信号概况!$F$8*信号相关性!$D$8+2*$E95*信号概况!$F$4*$J95*信号概况!$J$5*信号相关性!$D$9+2*$F95*信号概况!$F$5*$G95*信号概况!$F$6*信号相关性!$E$6+2*$F95*信号概况!$F$5*$H95*信号概况!$F$7*信号相关性!$E$7+2*$F95*信号概况!$F$5*$I95*信号概况!$F$8*信号相关性!$E$8+2*$F95*信号概况!$F$5*$J95*信号概况!$F$9*信号相关性!$E$9+2*$G95*信号概况!$F$6*$H95*信号概况!$F$7*信号相关性!$F$7+2*$G95*信号概况!$F$6*$I95*信号概况!$F$8*信号相关性!$F$8+2*$G95*信号概况!$F$6*$J95*信号概况!$F$9*信号相关性!$F$9+2*$H95*信号概况!$F$7*$I95*信号概况!$F$8*信号相关性!$G$8+2*$H95*信号概况!$F$7*$J95*信号概况!$F$9*信号相关性!$G$9+2*$I95*信号概况!$F$8*$J95*信号概况!$F$9*信号相关性!$H$9)</f>
        <v>1659.40605010279</v>
      </c>
      <c r="L95" s="10">
        <f t="shared" si="22"/>
        <v>11.7627508943883</v>
      </c>
      <c r="M95" s="11">
        <f>SQRT(POWER($C95*信号概况!$C$2,2)+POWER($D95*信号概况!$C$3,2)+POWER($E95*信号概况!$C$4,2)+POWER($F95*信号概况!$C$5,2)+POWER($G95*信号概况!$C$6,2)+POWER($H95*信号概况!$C$7,2)+POWER($I95*信号概况!$C$8,2)+POWER($J95*信号概况!$C$9,2)+2*$C95*信号概况!$C$2*$D95*信号概况!$C$3*信号相关性!$B$3+2*$C95*信号概况!$C$2*$E95*信号概况!$C$4*信号相关性!$B$4+2*$C95*信号概况!$C$2*$F95*信号概况!$C$5*信号相关性!$B$5+2*$C95*信号概况!$C$2*$G95*信号概况!$C$6*信号相关性!$B$6+2*$C95*信号概况!$C$2*$H95*信号概况!$C$7*信号相关性!$B$7+2*$C95*信号概况!$C$2*$I95*信号概况!$C$8*信号相关性!$B$8+2*$C95*信号概况!$C$2*$J95*信号概况!$C$9*信号相关性!$B$9+2*$D95*信号概况!$C$3*$E95*信号概况!$C$4*信号相关性!$C$4+2*$D95*信号概况!$C$3*$F95*信号概况!$C$5*信号相关性!$C$5+2*$D95*信号概况!$C$3*$G95*信号概况!$C$6*信号相关性!$C$6+2*$D95*信号概况!$C$3*$H95*信号概况!$C$7*信号相关性!$C$7+2*$D95*信号概况!$C$3*$I95*信号概况!$C$8*信号相关性!$C$8+2*$D95*信号概况!$C$3*$J95*信号概况!$C$9*信号相关性!$C$9+2*$E95*信号概况!$C$4*$F95*信号概况!$C$5*信号相关性!$D$5+2*$E95*信号概况!$C$4*$G95*信号概况!$C$6*信号相关性!$D$6+2*$E95*信号概况!$C$4*$H95*信号概况!$C$7*信号相关性!$D$7+2*$E95*信号概况!$C$4*$I95*信号概况!$C$8*信号相关性!$D$8+2*$E95*信号概况!$C$4*$J95*信号概况!$J$5*信号相关性!$D$9+2*$F95*信号概况!$C$5*$G95*信号概况!$C$6*信号相关性!$E$6+2*$F95*信号概况!$C$5*$H95*信号概况!$C$7*信号相关性!$E$7+2*$F95*信号概况!$C$5*$I95*信号概况!$C$8*信号相关性!$E$8+2*$F95*信号概况!$C$5*$J95*信号概况!$C$9*信号相关性!$E$9+2*$G95*信号概况!$C$6*$H95*信号概况!$C$7*信号相关性!$F$7+2*$G95*信号概况!$C$6*$I95*信号概况!$C$8*信号相关性!$F$8+2*$G95*信号概况!$C$6*$J95*信号概况!$C$9*信号相关性!$F$9+2*$H95*信号概况!$C$7*$I95*信号概况!$C$8*信号相关性!$G$8+2*$H95*信号概况!$C$7*$J95*信号概况!$C$9*信号相关性!$G$9+2*$I95*信号概况!$C$8*$J95*信号概况!$C$9*信号相关性!$H$9)</f>
        <v>8050.81388332329</v>
      </c>
      <c r="N95" s="12">
        <f t="shared" si="23"/>
        <v>0.4124565623824</v>
      </c>
      <c r="O95" s="10">
        <f>$C95*信号概况!$J$2+$D95*信号概况!$J$3+$E95*信号概况!$J$4+$F95*信号概况!$J$5+$G95*信号概况!$J$6+$H95*信号概况!$J$7+$I95*信号概况!$J$8+$J95*信号概况!$J$9</f>
        <v>737.119422897936</v>
      </c>
      <c r="P95" s="12">
        <f t="shared" si="24"/>
        <v>0.0377638519086322</v>
      </c>
      <c r="Q95" s="7">
        <f t="shared" si="25"/>
        <v>4.74234384904632</v>
      </c>
    </row>
    <row r="96" spans="1:17">
      <c r="A96">
        <v>94</v>
      </c>
      <c r="B96">
        <v>19519.18</v>
      </c>
      <c r="C96" s="7">
        <f t="shared" si="27"/>
        <v>0</v>
      </c>
      <c r="D96" s="8">
        <f t="shared" si="28"/>
        <v>0.787878787878788</v>
      </c>
      <c r="E96">
        <f t="shared" si="29"/>
        <v>0</v>
      </c>
      <c r="F96">
        <f t="shared" si="26"/>
        <v>0.2</v>
      </c>
      <c r="G96">
        <f t="shared" si="18"/>
        <v>0</v>
      </c>
      <c r="H96">
        <f t="shared" si="19"/>
        <v>0</v>
      </c>
      <c r="I96">
        <f t="shared" si="20"/>
        <v>0</v>
      </c>
      <c r="J96">
        <f t="shared" si="21"/>
        <v>0</v>
      </c>
      <c r="K96">
        <f>SQRT(POWER($C96*信号概况!$F$2,2)+POWER($D96*信号概况!$F$3,2)+POWER($E96*信号概况!$F$4,2)+POWER($F96*信号概况!$F$5,2)+POWER($G96*信号概况!$F$6,2)+POWER($H96*信号概况!$F$7,2)+POWER($I96*信号概况!$F$8,2)+POWER($J96*信号概况!$F$9,2)+2*$C96*信号概况!$F$2*$D96*信号概况!$F$3*信号相关性!$B$3+2*$C96*信号概况!$F$2*$E96*信号概况!$F$4*信号相关性!$B$4+2*$C96*信号概况!$F$2*$F96*信号概况!$F$5*信号相关性!$B$5+2*$C96*信号概况!$F$2*$G96*信号概况!$F$6*信号相关性!$B$6+2*$C96*信号概况!$F$2*$H96*信号概况!$F$7*信号相关性!$B$7+2*$C96*信号概况!$F$2*$I96*信号概况!$F$8*信号相关性!$B$8+2*$C96*信号概况!$F$2*$J96*信号概况!$F$9*信号相关性!$B$9+2*$D96*信号概况!$F$3*$E96*信号概况!$F$4*信号相关性!$C$4+2*$D96*信号概况!$F$3*$F96*信号概况!$F$5*信号相关性!$C$5+2*$D96*信号概况!$F$3*$G96*信号概况!$F$6*信号相关性!$C$6+2*$D96*信号概况!$F$3*$H96*信号概况!$F$7*信号相关性!$C$7+2*$D96*信号概况!$F$3*$I96*信号概况!$F$8*信号相关性!$C$8+2*$D96*信号概况!$F$3*$J96*信号概况!$F$9*信号相关性!$C$9+2*$E96*信号概况!$F$4*$F96*信号概况!$F$5*信号相关性!$D$5+2*$E96*信号概况!$F$4*$G96*信号概况!$F$6*信号相关性!$D$6+2*$E96*信号概况!$F$4*$H96*信号概况!$F$7*信号相关性!$D$7+2*$E96*信号概况!$F$4*$I96*信号概况!$F$8*信号相关性!$D$8+2*$E96*信号概况!$F$4*$J96*信号概况!$J$5*信号相关性!$D$9+2*$F96*信号概况!$F$5*$G96*信号概况!$F$6*信号相关性!$E$6+2*$F96*信号概况!$F$5*$H96*信号概况!$F$7*信号相关性!$E$7+2*$F96*信号概况!$F$5*$I96*信号概况!$F$8*信号相关性!$E$8+2*$F96*信号概况!$F$5*$J96*信号概况!$F$9*信号相关性!$E$9+2*$G96*信号概况!$F$6*$H96*信号概况!$F$7*信号相关性!$F$7+2*$G96*信号概况!$F$6*$I96*信号概况!$F$8*信号相关性!$F$8+2*$G96*信号概况!$F$6*$J96*信号概况!$F$9*信号相关性!$F$9+2*$H96*信号概况!$F$7*$I96*信号概况!$F$8*信号相关性!$G$8+2*$H96*信号概况!$F$7*$J96*信号概况!$F$9*信号相关性!$G$9+2*$I96*信号概况!$F$8*$J96*信号概况!$F$9*信号相关性!$H$9)</f>
        <v>1726.24072309777</v>
      </c>
      <c r="L96" s="10">
        <f t="shared" si="22"/>
        <v>11.3073337564257</v>
      </c>
      <c r="M96" s="11">
        <f>SQRT(POWER($C96*信号概况!$C$2,2)+POWER($D96*信号概况!$C$3,2)+POWER($E96*信号概况!$C$4,2)+POWER($F96*信号概况!$C$5,2)+POWER($G96*信号概况!$C$6,2)+POWER($H96*信号概况!$C$7,2)+POWER($I96*信号概况!$C$8,2)+POWER($J96*信号概况!$C$9,2)+2*$C96*信号概况!$C$2*$D96*信号概况!$C$3*信号相关性!$B$3+2*$C96*信号概况!$C$2*$E96*信号概况!$C$4*信号相关性!$B$4+2*$C96*信号概况!$C$2*$F96*信号概况!$C$5*信号相关性!$B$5+2*$C96*信号概况!$C$2*$G96*信号概况!$C$6*信号相关性!$B$6+2*$C96*信号概况!$C$2*$H96*信号概况!$C$7*信号相关性!$B$7+2*$C96*信号概况!$C$2*$I96*信号概况!$C$8*信号相关性!$B$8+2*$C96*信号概况!$C$2*$J96*信号概况!$C$9*信号相关性!$B$9+2*$D96*信号概况!$C$3*$E96*信号概况!$C$4*信号相关性!$C$4+2*$D96*信号概况!$C$3*$F96*信号概况!$C$5*信号相关性!$C$5+2*$D96*信号概况!$C$3*$G96*信号概况!$C$6*信号相关性!$C$6+2*$D96*信号概况!$C$3*$H96*信号概况!$C$7*信号相关性!$C$7+2*$D96*信号概况!$C$3*$I96*信号概况!$C$8*信号相关性!$C$8+2*$D96*信号概况!$C$3*$J96*信号概况!$C$9*信号相关性!$C$9+2*$E96*信号概况!$C$4*$F96*信号概况!$C$5*信号相关性!$D$5+2*$E96*信号概况!$C$4*$G96*信号概况!$C$6*信号相关性!$D$6+2*$E96*信号概况!$C$4*$H96*信号概况!$C$7*信号相关性!$D$7+2*$E96*信号概况!$C$4*$I96*信号概况!$C$8*信号相关性!$D$8+2*$E96*信号概况!$C$4*$J96*信号概况!$J$5*信号相关性!$D$9+2*$F96*信号概况!$C$5*$G96*信号概况!$C$6*信号相关性!$E$6+2*$F96*信号概况!$C$5*$H96*信号概况!$C$7*信号相关性!$E$7+2*$F96*信号概况!$C$5*$I96*信号概况!$C$8*信号相关性!$E$8+2*$F96*信号概况!$C$5*$J96*信号概况!$C$9*信号相关性!$E$9+2*$G96*信号概况!$C$6*$H96*信号概况!$C$7*信号相关性!$F$7+2*$G96*信号概况!$C$6*$I96*信号概况!$C$8*信号相关性!$F$8+2*$G96*信号概况!$C$6*$J96*信号概况!$C$9*信号相关性!$F$9+2*$H96*信号概况!$C$7*$I96*信号概况!$C$8*信号相关性!$G$8+2*$H96*信号概况!$C$7*$J96*信号概况!$C$9*信号相关性!$G$9+2*$I96*信号概况!$C$8*$J96*信号概况!$C$9*信号相关性!$H$9)</f>
        <v>8375.05728993876</v>
      </c>
      <c r="N96" s="12">
        <f t="shared" si="23"/>
        <v>0.429068090459679</v>
      </c>
      <c r="O96" s="10">
        <f>$C96*信号概况!$J$2+$D96*信号概况!$J$3+$E96*信号概况!$J$4+$F96*信号概况!$J$5+$G96*信号概况!$J$6+$H96*信号概况!$J$7+$I96*信号概况!$J$8+$J96*信号概况!$J$9</f>
        <v>761.647573582867</v>
      </c>
      <c r="P96" s="12">
        <f t="shared" si="24"/>
        <v>0.0390204697934476</v>
      </c>
      <c r="Q96" s="7">
        <f t="shared" si="25"/>
        <v>4.72924301562317</v>
      </c>
    </row>
    <row r="97" spans="1:17">
      <c r="A97">
        <v>95</v>
      </c>
      <c r="B97">
        <v>19519.18</v>
      </c>
      <c r="C97" s="7">
        <f t="shared" si="27"/>
        <v>0</v>
      </c>
      <c r="D97" s="8">
        <f t="shared" si="28"/>
        <v>0.818181818181818</v>
      </c>
      <c r="E97">
        <f t="shared" si="29"/>
        <v>0</v>
      </c>
      <c r="F97">
        <f t="shared" si="26"/>
        <v>0.2</v>
      </c>
      <c r="G97">
        <f t="shared" si="18"/>
        <v>0</v>
      </c>
      <c r="H97">
        <f t="shared" si="19"/>
        <v>0</v>
      </c>
      <c r="I97">
        <f t="shared" si="20"/>
        <v>0</v>
      </c>
      <c r="J97">
        <f t="shared" si="21"/>
        <v>0</v>
      </c>
      <c r="K97">
        <f>SQRT(POWER($C97*信号概况!$F$2,2)+POWER($D97*信号概况!$F$3,2)+POWER($E97*信号概况!$F$4,2)+POWER($F97*信号概况!$F$5,2)+POWER($G97*信号概况!$F$6,2)+POWER($H97*信号概况!$F$7,2)+POWER($I97*信号概况!$F$8,2)+POWER($J97*信号概况!$F$9,2)+2*$C97*信号概况!$F$2*$D97*信号概况!$F$3*信号相关性!$B$3+2*$C97*信号概况!$F$2*$E97*信号概况!$F$4*信号相关性!$B$4+2*$C97*信号概况!$F$2*$F97*信号概况!$F$5*信号相关性!$B$5+2*$C97*信号概况!$F$2*$G97*信号概况!$F$6*信号相关性!$B$6+2*$C97*信号概况!$F$2*$H97*信号概况!$F$7*信号相关性!$B$7+2*$C97*信号概况!$F$2*$I97*信号概况!$F$8*信号相关性!$B$8+2*$C97*信号概况!$F$2*$J97*信号概况!$F$9*信号相关性!$B$9+2*$D97*信号概况!$F$3*$E97*信号概况!$F$4*信号相关性!$C$4+2*$D97*信号概况!$F$3*$F97*信号概况!$F$5*信号相关性!$C$5+2*$D97*信号概况!$F$3*$G97*信号概况!$F$6*信号相关性!$C$6+2*$D97*信号概况!$F$3*$H97*信号概况!$F$7*信号相关性!$C$7+2*$D97*信号概况!$F$3*$I97*信号概况!$F$8*信号相关性!$C$8+2*$D97*信号概况!$F$3*$J97*信号概况!$F$9*信号相关性!$C$9+2*$E97*信号概况!$F$4*$F97*信号概况!$F$5*信号相关性!$D$5+2*$E97*信号概况!$F$4*$G97*信号概况!$F$6*信号相关性!$D$6+2*$E97*信号概况!$F$4*$H97*信号概况!$F$7*信号相关性!$D$7+2*$E97*信号概况!$F$4*$I97*信号概况!$F$8*信号相关性!$D$8+2*$E97*信号概况!$F$4*$J97*信号概况!$J$5*信号相关性!$D$9+2*$F97*信号概况!$F$5*$G97*信号概况!$F$6*信号相关性!$E$6+2*$F97*信号概况!$F$5*$H97*信号概况!$F$7*信号相关性!$E$7+2*$F97*信号概况!$F$5*$I97*信号概况!$F$8*信号相关性!$E$8+2*$F97*信号概况!$F$5*$J97*信号概况!$F$9*信号相关性!$E$9+2*$G97*信号概况!$F$6*$H97*信号概况!$F$7*信号相关性!$F$7+2*$G97*信号概况!$F$6*$I97*信号概况!$F$8*信号相关性!$F$8+2*$G97*信号概况!$F$6*$J97*信号概况!$F$9*信号相关性!$F$9+2*$H97*信号概况!$F$7*$I97*信号概况!$F$8*信号相关性!$G$8+2*$H97*信号概况!$F$7*$J97*信号概况!$F$9*信号相关性!$G$9+2*$I97*信号概况!$F$8*$J97*信号概况!$F$9*信号相关性!$H$9)</f>
        <v>1793.07679629568</v>
      </c>
      <c r="L97" s="10">
        <f t="shared" si="22"/>
        <v>10.8858583415527</v>
      </c>
      <c r="M97" s="11">
        <f>SQRT(POWER($C97*信号概况!$C$2,2)+POWER($D97*信号概况!$C$3,2)+POWER($E97*信号概况!$C$4,2)+POWER($F97*信号概况!$C$5,2)+POWER($G97*信号概况!$C$6,2)+POWER($H97*信号概况!$C$7,2)+POWER($I97*信号概况!$C$8,2)+POWER($J97*信号概况!$C$9,2)+2*$C97*信号概况!$C$2*$D97*信号概况!$C$3*信号相关性!$B$3+2*$C97*信号概况!$C$2*$E97*信号概况!$C$4*信号相关性!$B$4+2*$C97*信号概况!$C$2*$F97*信号概况!$C$5*信号相关性!$B$5+2*$C97*信号概况!$C$2*$G97*信号概况!$C$6*信号相关性!$B$6+2*$C97*信号概况!$C$2*$H97*信号概况!$C$7*信号相关性!$B$7+2*$C97*信号概况!$C$2*$I97*信号概况!$C$8*信号相关性!$B$8+2*$C97*信号概况!$C$2*$J97*信号概况!$C$9*信号相关性!$B$9+2*$D97*信号概况!$C$3*$E97*信号概况!$C$4*信号相关性!$C$4+2*$D97*信号概况!$C$3*$F97*信号概况!$C$5*信号相关性!$C$5+2*$D97*信号概况!$C$3*$G97*信号概况!$C$6*信号相关性!$C$6+2*$D97*信号概况!$C$3*$H97*信号概况!$C$7*信号相关性!$C$7+2*$D97*信号概况!$C$3*$I97*信号概况!$C$8*信号相关性!$C$8+2*$D97*信号概况!$C$3*$J97*信号概况!$C$9*信号相关性!$C$9+2*$E97*信号概况!$C$4*$F97*信号概况!$C$5*信号相关性!$D$5+2*$E97*信号概况!$C$4*$G97*信号概况!$C$6*信号相关性!$D$6+2*$E97*信号概况!$C$4*$H97*信号概况!$C$7*信号相关性!$D$7+2*$E97*信号概况!$C$4*$I97*信号概况!$C$8*信号相关性!$D$8+2*$E97*信号概况!$C$4*$J97*信号概况!$J$5*信号相关性!$D$9+2*$F97*信号概况!$C$5*$G97*信号概况!$C$6*信号相关性!$E$6+2*$F97*信号概况!$C$5*$H97*信号概况!$C$7*信号相关性!$E$7+2*$F97*信号概况!$C$5*$I97*信号概况!$C$8*信号相关性!$E$8+2*$F97*信号概况!$C$5*$J97*信号概况!$C$9*信号相关性!$E$9+2*$G97*信号概况!$C$6*$H97*信号概况!$C$7*信号相关性!$F$7+2*$G97*信号概况!$C$6*$I97*信号概况!$C$8*信号相关性!$F$8+2*$G97*信号概况!$C$6*$J97*信号概况!$C$9*信号相关性!$F$9+2*$H97*信号概况!$C$7*$I97*信号概况!$C$8*信号相关性!$G$8+2*$H97*信号概况!$C$7*$J97*信号概况!$C$9*信号相关性!$G$9+2*$I97*信号概况!$C$8*$J97*信号概况!$C$9*信号相关性!$H$9)</f>
        <v>8699.30740104199</v>
      </c>
      <c r="N97" s="12">
        <f t="shared" si="23"/>
        <v>0.445679962018998</v>
      </c>
      <c r="O97" s="10">
        <f>$C97*信号概况!$J$2+$D97*信号概况!$J$3+$E97*信号概况!$J$4+$F97*信号概况!$J$5+$G97*信号概况!$J$6+$H97*信号概况!$J$7+$I97*信号概况!$J$8+$J97*信号概况!$J$9</f>
        <v>786.175724267799</v>
      </c>
      <c r="P97" s="12">
        <f t="shared" si="24"/>
        <v>0.0402770876782631</v>
      </c>
      <c r="Q97" s="7">
        <f t="shared" si="25"/>
        <v>4.71711513343281</v>
      </c>
    </row>
    <row r="98" spans="1:17">
      <c r="A98">
        <v>96</v>
      </c>
      <c r="B98">
        <v>19519.18</v>
      </c>
      <c r="C98" s="7">
        <f t="shared" si="27"/>
        <v>0</v>
      </c>
      <c r="D98" s="8">
        <f t="shared" si="28"/>
        <v>0.848484848484849</v>
      </c>
      <c r="E98">
        <f t="shared" si="29"/>
        <v>0</v>
      </c>
      <c r="F98">
        <f t="shared" si="26"/>
        <v>0.2</v>
      </c>
      <c r="G98">
        <f t="shared" si="18"/>
        <v>0</v>
      </c>
      <c r="H98">
        <f t="shared" si="19"/>
        <v>0</v>
      </c>
      <c r="I98">
        <f t="shared" si="20"/>
        <v>0</v>
      </c>
      <c r="J98">
        <f t="shared" si="21"/>
        <v>0</v>
      </c>
      <c r="K98">
        <f>SQRT(POWER($C98*信号概况!$F$2,2)+POWER($D98*信号概况!$F$3,2)+POWER($E98*信号概况!$F$4,2)+POWER($F98*信号概况!$F$5,2)+POWER($G98*信号概况!$F$6,2)+POWER($H98*信号概况!$F$7,2)+POWER($I98*信号概况!$F$8,2)+POWER($J98*信号概况!$F$9,2)+2*$C98*信号概况!$F$2*$D98*信号概况!$F$3*信号相关性!$B$3+2*$C98*信号概况!$F$2*$E98*信号概况!$F$4*信号相关性!$B$4+2*$C98*信号概况!$F$2*$F98*信号概况!$F$5*信号相关性!$B$5+2*$C98*信号概况!$F$2*$G98*信号概况!$F$6*信号相关性!$B$6+2*$C98*信号概况!$F$2*$H98*信号概况!$F$7*信号相关性!$B$7+2*$C98*信号概况!$F$2*$I98*信号概况!$F$8*信号相关性!$B$8+2*$C98*信号概况!$F$2*$J98*信号概况!$F$9*信号相关性!$B$9+2*$D98*信号概况!$F$3*$E98*信号概况!$F$4*信号相关性!$C$4+2*$D98*信号概况!$F$3*$F98*信号概况!$F$5*信号相关性!$C$5+2*$D98*信号概况!$F$3*$G98*信号概况!$F$6*信号相关性!$C$6+2*$D98*信号概况!$F$3*$H98*信号概况!$F$7*信号相关性!$C$7+2*$D98*信号概况!$F$3*$I98*信号概况!$F$8*信号相关性!$C$8+2*$D98*信号概况!$F$3*$J98*信号概况!$F$9*信号相关性!$C$9+2*$E98*信号概况!$F$4*$F98*信号概况!$F$5*信号相关性!$D$5+2*$E98*信号概况!$F$4*$G98*信号概况!$F$6*信号相关性!$D$6+2*$E98*信号概况!$F$4*$H98*信号概况!$F$7*信号相关性!$D$7+2*$E98*信号概况!$F$4*$I98*信号概况!$F$8*信号相关性!$D$8+2*$E98*信号概况!$F$4*$J98*信号概况!$J$5*信号相关性!$D$9+2*$F98*信号概况!$F$5*$G98*信号概况!$F$6*信号相关性!$E$6+2*$F98*信号概况!$F$5*$H98*信号概况!$F$7*信号相关性!$E$7+2*$F98*信号概况!$F$5*$I98*信号概况!$F$8*信号相关性!$E$8+2*$F98*信号概况!$F$5*$J98*信号概况!$F$9*信号相关性!$E$9+2*$G98*信号概况!$F$6*$H98*信号概况!$F$7*信号相关性!$F$7+2*$G98*信号概况!$F$6*$I98*信号概况!$F$8*信号相关性!$F$8+2*$G98*信号概况!$F$6*$J98*信号概况!$F$9*信号相关性!$F$9+2*$H98*信号概况!$F$7*$I98*信号概况!$F$8*信号相关性!$G$8+2*$H98*信号概况!$F$7*$J98*信号概况!$F$9*信号相关性!$G$9+2*$I98*信号概况!$F$8*$J98*信号概况!$F$9*信号相关性!$H$9)</f>
        <v>1859.91411874753</v>
      </c>
      <c r="L98" s="10">
        <f t="shared" si="22"/>
        <v>10.4946673629986</v>
      </c>
      <c r="M98" s="11">
        <f>SQRT(POWER($C98*信号概况!$C$2,2)+POWER($D98*信号概况!$C$3,2)+POWER($E98*信号概况!$C$4,2)+POWER($F98*信号概况!$C$5,2)+POWER($G98*信号概况!$C$6,2)+POWER($H98*信号概况!$C$7,2)+POWER($I98*信号概况!$C$8,2)+POWER($J98*信号概况!$C$9,2)+2*$C98*信号概况!$C$2*$D98*信号概况!$C$3*信号相关性!$B$3+2*$C98*信号概况!$C$2*$E98*信号概况!$C$4*信号相关性!$B$4+2*$C98*信号概况!$C$2*$F98*信号概况!$C$5*信号相关性!$B$5+2*$C98*信号概况!$C$2*$G98*信号概况!$C$6*信号相关性!$B$6+2*$C98*信号概况!$C$2*$H98*信号概况!$C$7*信号相关性!$B$7+2*$C98*信号概况!$C$2*$I98*信号概况!$C$8*信号相关性!$B$8+2*$C98*信号概况!$C$2*$J98*信号概况!$C$9*信号相关性!$B$9+2*$D98*信号概况!$C$3*$E98*信号概况!$C$4*信号相关性!$C$4+2*$D98*信号概况!$C$3*$F98*信号概况!$C$5*信号相关性!$C$5+2*$D98*信号概况!$C$3*$G98*信号概况!$C$6*信号相关性!$C$6+2*$D98*信号概况!$C$3*$H98*信号概况!$C$7*信号相关性!$C$7+2*$D98*信号概况!$C$3*$I98*信号概况!$C$8*信号相关性!$C$8+2*$D98*信号概况!$C$3*$J98*信号概况!$C$9*信号相关性!$C$9+2*$E98*信号概况!$C$4*$F98*信号概况!$C$5*信号相关性!$D$5+2*$E98*信号概况!$C$4*$G98*信号概况!$C$6*信号相关性!$D$6+2*$E98*信号概况!$C$4*$H98*信号概况!$C$7*信号相关性!$D$7+2*$E98*信号概况!$C$4*$I98*信号概况!$C$8*信号相关性!$D$8+2*$E98*信号概况!$C$4*$J98*信号概况!$J$5*信号相关性!$D$9+2*$F98*信号概况!$C$5*$G98*信号概况!$C$6*信号相关性!$E$6+2*$F98*信号概况!$C$5*$H98*信号概况!$C$7*信号相关性!$E$7+2*$F98*信号概况!$C$5*$I98*信号概况!$C$8*信号相关性!$E$8+2*$F98*信号概况!$C$5*$J98*信号概况!$C$9*信号相关性!$E$9+2*$G98*信号概况!$C$6*$H98*信号概况!$C$7*信号相关性!$F$7+2*$G98*信号概况!$C$6*$I98*信号概况!$C$8*信号相关性!$F$8+2*$G98*信号概况!$C$6*$J98*信号概况!$C$9*信号相关性!$F$9+2*$H98*信号概况!$C$7*$I98*信号概况!$C$8*信号相关性!$G$8+2*$H98*信号概况!$C$7*$J98*信号概况!$C$9*信号相关性!$G$9+2*$I98*信号概况!$C$8*$J98*信号概况!$C$9*信号相关性!$H$9)</f>
        <v>9023.56349388166</v>
      </c>
      <c r="N98" s="12">
        <f t="shared" si="23"/>
        <v>0.462292140032607</v>
      </c>
      <c r="O98" s="10">
        <f>$C98*信号概况!$J$2+$D98*信号概况!$J$3+$E98*信号概况!$J$4+$F98*信号概况!$J$5+$G98*信号概况!$J$6+$H98*信号概况!$J$7+$I98*信号概况!$J$8+$J98*信号概况!$J$9</f>
        <v>810.70387495273</v>
      </c>
      <c r="P98" s="12">
        <f t="shared" si="24"/>
        <v>0.0415337055630785</v>
      </c>
      <c r="Q98" s="7">
        <f t="shared" si="25"/>
        <v>4.70585572269686</v>
      </c>
    </row>
    <row r="99" spans="1:17">
      <c r="A99">
        <v>97</v>
      </c>
      <c r="B99">
        <v>19519.18</v>
      </c>
      <c r="C99" s="7">
        <f t="shared" si="27"/>
        <v>0</v>
      </c>
      <c r="D99" s="8">
        <f t="shared" si="28"/>
        <v>0.878787878787879</v>
      </c>
      <c r="E99">
        <f t="shared" si="29"/>
        <v>0</v>
      </c>
      <c r="F99">
        <f t="shared" ref="F99:F162" si="30">MOD(QUOTIENT(A99,($T$2*$U$2/0.01+1)*($T$3*$U$3/0.01+1)*($T$4*$U$4/0.01+1)),$T$5*$U$5/0.01+1)/($T$5*100)</f>
        <v>0.2</v>
      </c>
      <c r="G99">
        <f t="shared" si="18"/>
        <v>0</v>
      </c>
      <c r="H99">
        <f t="shared" si="19"/>
        <v>0</v>
      </c>
      <c r="I99">
        <f t="shared" si="20"/>
        <v>0</v>
      </c>
      <c r="J99">
        <f t="shared" si="21"/>
        <v>0</v>
      </c>
      <c r="K99">
        <f>SQRT(POWER($C99*信号概况!$F$2,2)+POWER($D99*信号概况!$F$3,2)+POWER($E99*信号概况!$F$4,2)+POWER($F99*信号概况!$F$5,2)+POWER($G99*信号概况!$F$6,2)+POWER($H99*信号概况!$F$7,2)+POWER($I99*信号概况!$F$8,2)+POWER($J99*信号概况!$F$9,2)+2*$C99*信号概况!$F$2*$D99*信号概况!$F$3*信号相关性!$B$3+2*$C99*信号概况!$F$2*$E99*信号概况!$F$4*信号相关性!$B$4+2*$C99*信号概况!$F$2*$F99*信号概况!$F$5*信号相关性!$B$5+2*$C99*信号概况!$F$2*$G99*信号概况!$F$6*信号相关性!$B$6+2*$C99*信号概况!$F$2*$H99*信号概况!$F$7*信号相关性!$B$7+2*$C99*信号概况!$F$2*$I99*信号概况!$F$8*信号相关性!$B$8+2*$C99*信号概况!$F$2*$J99*信号概况!$F$9*信号相关性!$B$9+2*$D99*信号概况!$F$3*$E99*信号概况!$F$4*信号相关性!$C$4+2*$D99*信号概况!$F$3*$F99*信号概况!$F$5*信号相关性!$C$5+2*$D99*信号概况!$F$3*$G99*信号概况!$F$6*信号相关性!$C$6+2*$D99*信号概况!$F$3*$H99*信号概况!$F$7*信号相关性!$C$7+2*$D99*信号概况!$F$3*$I99*信号概况!$F$8*信号相关性!$C$8+2*$D99*信号概况!$F$3*$J99*信号概况!$F$9*信号相关性!$C$9+2*$E99*信号概况!$F$4*$F99*信号概况!$F$5*信号相关性!$D$5+2*$E99*信号概况!$F$4*$G99*信号概况!$F$6*信号相关性!$D$6+2*$E99*信号概况!$F$4*$H99*信号概况!$F$7*信号相关性!$D$7+2*$E99*信号概况!$F$4*$I99*信号概况!$F$8*信号相关性!$D$8+2*$E99*信号概况!$F$4*$J99*信号概况!$J$5*信号相关性!$D$9+2*$F99*信号概况!$F$5*$G99*信号概况!$F$6*信号相关性!$E$6+2*$F99*信号概况!$F$5*$H99*信号概况!$F$7*信号相关性!$E$7+2*$F99*信号概况!$F$5*$I99*信号概况!$F$8*信号相关性!$E$8+2*$F99*信号概况!$F$5*$J99*信号概况!$F$9*信号相关性!$E$9+2*$G99*信号概况!$F$6*$H99*信号概况!$F$7*信号相关性!$F$7+2*$G99*信号概况!$F$6*$I99*信号概况!$F$8*信号相关性!$F$8+2*$G99*信号概况!$F$6*$J99*信号概况!$F$9*信号相关性!$F$9+2*$H99*信号概况!$F$7*$I99*信号概况!$F$8*信号相关性!$G$8+2*$H99*信号概况!$F$7*$J99*信号概况!$F$9*信号相关性!$G$9+2*$I99*信号概况!$F$8*$J99*信号概况!$F$9*信号相关性!$H$9)</f>
        <v>1926.75256044682</v>
      </c>
      <c r="L99" s="10">
        <f t="shared" si="22"/>
        <v>10.1306106454445</v>
      </c>
      <c r="M99" s="11">
        <f>SQRT(POWER($C99*信号概况!$C$2,2)+POWER($D99*信号概况!$C$3,2)+POWER($E99*信号概况!$C$4,2)+POWER($F99*信号概况!$C$5,2)+POWER($G99*信号概况!$C$6,2)+POWER($H99*信号概况!$C$7,2)+POWER($I99*信号概况!$C$8,2)+POWER($J99*信号概况!$C$9,2)+2*$C99*信号概况!$C$2*$D99*信号概况!$C$3*信号相关性!$B$3+2*$C99*信号概况!$C$2*$E99*信号概况!$C$4*信号相关性!$B$4+2*$C99*信号概况!$C$2*$F99*信号概况!$C$5*信号相关性!$B$5+2*$C99*信号概况!$C$2*$G99*信号概况!$C$6*信号相关性!$B$6+2*$C99*信号概况!$C$2*$H99*信号概况!$C$7*信号相关性!$B$7+2*$C99*信号概况!$C$2*$I99*信号概况!$C$8*信号相关性!$B$8+2*$C99*信号概况!$C$2*$J99*信号概况!$C$9*信号相关性!$B$9+2*$D99*信号概况!$C$3*$E99*信号概况!$C$4*信号相关性!$C$4+2*$D99*信号概况!$C$3*$F99*信号概况!$C$5*信号相关性!$C$5+2*$D99*信号概况!$C$3*$G99*信号概况!$C$6*信号相关性!$C$6+2*$D99*信号概况!$C$3*$H99*信号概况!$C$7*信号相关性!$C$7+2*$D99*信号概况!$C$3*$I99*信号概况!$C$8*信号相关性!$C$8+2*$D99*信号概况!$C$3*$J99*信号概况!$C$9*信号相关性!$C$9+2*$E99*信号概况!$C$4*$F99*信号概况!$C$5*信号相关性!$D$5+2*$E99*信号概况!$C$4*$G99*信号概况!$C$6*信号相关性!$D$6+2*$E99*信号概况!$C$4*$H99*信号概况!$C$7*信号相关性!$D$7+2*$E99*信号概况!$C$4*$I99*信号概况!$C$8*信号相关性!$D$8+2*$E99*信号概况!$C$4*$J99*信号概况!$J$5*信号相关性!$D$9+2*$F99*信号概况!$C$5*$G99*信号概况!$C$6*信号相关性!$E$6+2*$F99*信号概况!$C$5*$H99*信号概况!$C$7*信号相关性!$E$7+2*$F99*信号概况!$C$5*$I99*信号概况!$C$8*信号相关性!$E$8+2*$F99*信号概况!$C$5*$J99*信号概况!$C$9*信号相关性!$E$9+2*$G99*信号概况!$C$6*$H99*信号概况!$C$7*信号相关性!$F$7+2*$G99*信号概况!$C$6*$I99*信号概况!$C$8*信号相关性!$F$8+2*$G99*信号概况!$C$6*$J99*信号概况!$C$9*信号相关性!$F$9+2*$H99*信号概况!$C$7*$I99*信号概况!$C$8*信号相关性!$G$8+2*$H99*信号概况!$C$7*$J99*信号概况!$C$9*信号相关性!$G$9+2*$I99*信号概况!$C$8*$J99*信号概况!$C$9*信号相关性!$H$9)</f>
        <v>9347.82494597678</v>
      </c>
      <c r="N99" s="12">
        <f t="shared" si="23"/>
        <v>0.47890459260977</v>
      </c>
      <c r="O99" s="10">
        <f>$C99*信号概况!$J$2+$D99*信号概况!$J$3+$E99*信号概况!$J$4+$F99*信号概况!$J$5+$G99*信号概况!$J$6+$H99*信号概况!$J$7+$I99*信号概况!$J$8+$J99*信号概况!$J$9</f>
        <v>835.232025637662</v>
      </c>
      <c r="P99" s="12">
        <f t="shared" si="24"/>
        <v>0.0427903234478939</v>
      </c>
      <c r="Q99" s="7">
        <f t="shared" si="25"/>
        <v>4.69537474264675</v>
      </c>
    </row>
    <row r="100" spans="1:17">
      <c r="A100">
        <v>98</v>
      </c>
      <c r="B100">
        <v>19519.18</v>
      </c>
      <c r="C100" s="7">
        <f t="shared" si="27"/>
        <v>0</v>
      </c>
      <c r="D100" s="8">
        <f t="shared" si="28"/>
        <v>0.909090909090909</v>
      </c>
      <c r="E100">
        <f t="shared" si="29"/>
        <v>0</v>
      </c>
      <c r="F100">
        <f t="shared" si="30"/>
        <v>0.2</v>
      </c>
      <c r="G100">
        <f t="shared" si="18"/>
        <v>0</v>
      </c>
      <c r="H100">
        <f t="shared" si="19"/>
        <v>0</v>
      </c>
      <c r="I100">
        <f t="shared" si="20"/>
        <v>0</v>
      </c>
      <c r="J100">
        <f t="shared" si="21"/>
        <v>0</v>
      </c>
      <c r="K100">
        <f>SQRT(POWER($C100*信号概况!$F$2,2)+POWER($D100*信号概况!$F$3,2)+POWER($E100*信号概况!$F$4,2)+POWER($F100*信号概况!$F$5,2)+POWER($G100*信号概况!$F$6,2)+POWER($H100*信号概况!$F$7,2)+POWER($I100*信号概况!$F$8,2)+POWER($J100*信号概况!$F$9,2)+2*$C100*信号概况!$F$2*$D100*信号概况!$F$3*信号相关性!$B$3+2*$C100*信号概况!$F$2*$E100*信号概况!$F$4*信号相关性!$B$4+2*$C100*信号概况!$F$2*$F100*信号概况!$F$5*信号相关性!$B$5+2*$C100*信号概况!$F$2*$G100*信号概况!$F$6*信号相关性!$B$6+2*$C100*信号概况!$F$2*$H100*信号概况!$F$7*信号相关性!$B$7+2*$C100*信号概况!$F$2*$I100*信号概况!$F$8*信号相关性!$B$8+2*$C100*信号概况!$F$2*$J100*信号概况!$F$9*信号相关性!$B$9+2*$D100*信号概况!$F$3*$E100*信号概况!$F$4*信号相关性!$C$4+2*$D100*信号概况!$F$3*$F100*信号概况!$F$5*信号相关性!$C$5+2*$D100*信号概况!$F$3*$G100*信号概况!$F$6*信号相关性!$C$6+2*$D100*信号概况!$F$3*$H100*信号概况!$F$7*信号相关性!$C$7+2*$D100*信号概况!$F$3*$I100*信号概况!$F$8*信号相关性!$C$8+2*$D100*信号概况!$F$3*$J100*信号概况!$F$9*信号相关性!$C$9+2*$E100*信号概况!$F$4*$F100*信号概况!$F$5*信号相关性!$D$5+2*$E100*信号概况!$F$4*$G100*信号概况!$F$6*信号相关性!$D$6+2*$E100*信号概况!$F$4*$H100*信号概况!$F$7*信号相关性!$D$7+2*$E100*信号概况!$F$4*$I100*信号概况!$F$8*信号相关性!$D$8+2*$E100*信号概况!$F$4*$J100*信号概况!$J$5*信号相关性!$D$9+2*$F100*信号概况!$F$5*$G100*信号概况!$F$6*信号相关性!$E$6+2*$F100*信号概况!$F$5*$H100*信号概况!$F$7*信号相关性!$E$7+2*$F100*信号概况!$F$5*$I100*信号概况!$F$8*信号相关性!$E$8+2*$F100*信号概况!$F$5*$J100*信号概况!$F$9*信号相关性!$E$9+2*$G100*信号概况!$F$6*$H100*信号概况!$F$7*信号相关性!$F$7+2*$G100*信号概况!$F$6*$I100*信号概况!$F$8*信号相关性!$F$8+2*$G100*信号概况!$F$6*$J100*信号概况!$F$9*信号相关性!$F$9+2*$H100*信号概况!$F$7*$I100*信号概况!$F$8*信号相关性!$G$8+2*$H100*信号概况!$F$7*$J100*信号概况!$F$9*信号相关性!$G$9+2*$I100*信号概况!$F$8*$J100*信号概况!$F$9*信号相关性!$H$9)</f>
        <v>1993.59200881972</v>
      </c>
      <c r="L100" s="10">
        <f t="shared" si="22"/>
        <v>9.79096019328251</v>
      </c>
      <c r="M100" s="11">
        <f>SQRT(POWER($C100*信号概况!$C$2,2)+POWER($D100*信号概况!$C$3,2)+POWER($E100*信号概况!$C$4,2)+POWER($F100*信号概况!$C$5,2)+POWER($G100*信号概况!$C$6,2)+POWER($H100*信号概况!$C$7,2)+POWER($I100*信号概况!$C$8,2)+POWER($J100*信号概况!$C$9,2)+2*$C100*信号概况!$C$2*$D100*信号概况!$C$3*信号相关性!$B$3+2*$C100*信号概况!$C$2*$E100*信号概况!$C$4*信号相关性!$B$4+2*$C100*信号概况!$C$2*$F100*信号概况!$C$5*信号相关性!$B$5+2*$C100*信号概况!$C$2*$G100*信号概况!$C$6*信号相关性!$B$6+2*$C100*信号概况!$C$2*$H100*信号概况!$C$7*信号相关性!$B$7+2*$C100*信号概况!$C$2*$I100*信号概况!$C$8*信号相关性!$B$8+2*$C100*信号概况!$C$2*$J100*信号概况!$C$9*信号相关性!$B$9+2*$D100*信号概况!$C$3*$E100*信号概况!$C$4*信号相关性!$C$4+2*$D100*信号概况!$C$3*$F100*信号概况!$C$5*信号相关性!$C$5+2*$D100*信号概况!$C$3*$G100*信号概况!$C$6*信号相关性!$C$6+2*$D100*信号概况!$C$3*$H100*信号概况!$C$7*信号相关性!$C$7+2*$D100*信号概况!$C$3*$I100*信号概况!$C$8*信号相关性!$C$8+2*$D100*信号概况!$C$3*$J100*信号概况!$C$9*信号相关性!$C$9+2*$E100*信号概况!$C$4*$F100*信号概况!$C$5*信号相关性!$D$5+2*$E100*信号概况!$C$4*$G100*信号概况!$C$6*信号相关性!$D$6+2*$E100*信号概况!$C$4*$H100*信号概况!$C$7*信号相关性!$D$7+2*$E100*信号概况!$C$4*$I100*信号概况!$C$8*信号相关性!$D$8+2*$E100*信号概况!$C$4*$J100*信号概况!$J$5*信号相关性!$D$9+2*$F100*信号概况!$C$5*$G100*信号概况!$C$6*信号相关性!$E$6+2*$F100*信号概况!$C$5*$H100*信号概况!$C$7*信号相关性!$E$7+2*$F100*信号概况!$C$5*$I100*信号概况!$C$8*信号相关性!$E$8+2*$F100*信号概况!$C$5*$J100*信号概况!$C$9*信号相关性!$E$9+2*$G100*信号概况!$C$6*$H100*信号概况!$C$7*信号相关性!$F$7+2*$G100*信号概况!$C$6*$I100*信号概况!$C$8*信号相关性!$F$8+2*$G100*信号概况!$C$6*$J100*信号概况!$C$9*信号相关性!$F$9+2*$H100*信号概况!$C$7*$I100*信号概况!$C$8*信号相关性!$G$8+2*$H100*信号概况!$C$7*$J100*信号概况!$C$9*信号相关性!$G$9+2*$I100*信号概况!$C$8*$J100*信号概况!$C$9*信号相关性!$H$9)</f>
        <v>9672.09121831261</v>
      </c>
      <c r="N100" s="12">
        <f t="shared" si="23"/>
        <v>0.495517292135869</v>
      </c>
      <c r="O100" s="10">
        <f>$C100*信号概况!$J$2+$D100*信号概况!$J$3+$E100*信号概况!$J$4+$F100*信号概况!$J$5+$G100*信号概况!$J$6+$H100*信号概况!$J$7+$I100*信号概况!$J$8+$J100*信号概况!$J$9</f>
        <v>859.760176322593</v>
      </c>
      <c r="P100" s="12">
        <f t="shared" si="24"/>
        <v>0.0440469413327093</v>
      </c>
      <c r="Q100" s="7">
        <f t="shared" si="25"/>
        <v>4.68559418102876</v>
      </c>
    </row>
    <row r="101" spans="1:17">
      <c r="A101">
        <v>99</v>
      </c>
      <c r="B101">
        <v>19519.18</v>
      </c>
      <c r="C101" s="7">
        <f t="shared" si="27"/>
        <v>0</v>
      </c>
      <c r="D101" s="8">
        <f t="shared" si="28"/>
        <v>0.939393939393939</v>
      </c>
      <c r="E101">
        <f t="shared" si="29"/>
        <v>0</v>
      </c>
      <c r="F101">
        <f t="shared" si="30"/>
        <v>0.2</v>
      </c>
      <c r="G101">
        <f t="shared" si="18"/>
        <v>0</v>
      </c>
      <c r="H101">
        <f t="shared" si="19"/>
        <v>0</v>
      </c>
      <c r="I101">
        <f t="shared" si="20"/>
        <v>0</v>
      </c>
      <c r="J101">
        <f t="shared" si="21"/>
        <v>0</v>
      </c>
      <c r="K101">
        <f>SQRT(POWER($C101*信号概况!$F$2,2)+POWER($D101*信号概况!$F$3,2)+POWER($E101*信号概况!$F$4,2)+POWER($F101*信号概况!$F$5,2)+POWER($G101*信号概况!$F$6,2)+POWER($H101*信号概况!$F$7,2)+POWER($I101*信号概况!$F$8,2)+POWER($J101*信号概况!$F$9,2)+2*$C101*信号概况!$F$2*$D101*信号概况!$F$3*信号相关性!$B$3+2*$C101*信号概况!$F$2*$E101*信号概况!$F$4*信号相关性!$B$4+2*$C101*信号概况!$F$2*$F101*信号概况!$F$5*信号相关性!$B$5+2*$C101*信号概况!$F$2*$G101*信号概况!$F$6*信号相关性!$B$6+2*$C101*信号概况!$F$2*$H101*信号概况!$F$7*信号相关性!$B$7+2*$C101*信号概况!$F$2*$I101*信号概况!$F$8*信号相关性!$B$8+2*$C101*信号概况!$F$2*$J101*信号概况!$F$9*信号相关性!$B$9+2*$D101*信号概况!$F$3*$E101*信号概况!$F$4*信号相关性!$C$4+2*$D101*信号概况!$F$3*$F101*信号概况!$F$5*信号相关性!$C$5+2*$D101*信号概况!$F$3*$G101*信号概况!$F$6*信号相关性!$C$6+2*$D101*信号概况!$F$3*$H101*信号概况!$F$7*信号相关性!$C$7+2*$D101*信号概况!$F$3*$I101*信号概况!$F$8*信号相关性!$C$8+2*$D101*信号概况!$F$3*$J101*信号概况!$F$9*信号相关性!$C$9+2*$E101*信号概况!$F$4*$F101*信号概况!$F$5*信号相关性!$D$5+2*$E101*信号概况!$F$4*$G101*信号概况!$F$6*信号相关性!$D$6+2*$E101*信号概况!$F$4*$H101*信号概况!$F$7*信号相关性!$D$7+2*$E101*信号概况!$F$4*$I101*信号概况!$F$8*信号相关性!$D$8+2*$E101*信号概况!$F$4*$J101*信号概况!$J$5*信号相关性!$D$9+2*$F101*信号概况!$F$5*$G101*信号概况!$F$6*信号相关性!$E$6+2*$F101*信号概况!$F$5*$H101*信号概况!$F$7*信号相关性!$E$7+2*$F101*信号概况!$F$5*$I101*信号概况!$F$8*信号相关性!$E$8+2*$F101*信号概况!$F$5*$J101*信号概况!$F$9*信号相关性!$E$9+2*$G101*信号概况!$F$6*$H101*信号概况!$F$7*信号相关性!$F$7+2*$G101*信号概况!$F$6*$I101*信号概况!$F$8*信号相关性!$F$8+2*$G101*信号概况!$F$6*$J101*信号概况!$F$9*信号相关性!$F$9+2*$H101*信号概况!$F$7*$I101*信号概况!$F$8*信号相关性!$G$8+2*$H101*信号概况!$F$7*$J101*信号概况!$F$9*信号相关性!$G$9+2*$I101*信号概况!$F$8*$J101*信号概况!$F$9*信号相关性!$H$9)</f>
        <v>2060.43236589821</v>
      </c>
      <c r="L101" s="10">
        <f t="shared" si="22"/>
        <v>9.47334177188145</v>
      </c>
      <c r="M101" s="11">
        <f>SQRT(POWER($C101*信号概况!$C$2,2)+POWER($D101*信号概况!$C$3,2)+POWER($E101*信号概况!$C$4,2)+POWER($F101*信号概况!$C$5,2)+POWER($G101*信号概况!$C$6,2)+POWER($H101*信号概况!$C$7,2)+POWER($I101*信号概况!$C$8,2)+POWER($J101*信号概况!$C$9,2)+2*$C101*信号概况!$C$2*$D101*信号概况!$C$3*信号相关性!$B$3+2*$C101*信号概况!$C$2*$E101*信号概况!$C$4*信号相关性!$B$4+2*$C101*信号概况!$C$2*$F101*信号概况!$C$5*信号相关性!$B$5+2*$C101*信号概况!$C$2*$G101*信号概况!$C$6*信号相关性!$B$6+2*$C101*信号概况!$C$2*$H101*信号概况!$C$7*信号相关性!$B$7+2*$C101*信号概况!$C$2*$I101*信号概况!$C$8*信号相关性!$B$8+2*$C101*信号概况!$C$2*$J101*信号概况!$C$9*信号相关性!$B$9+2*$D101*信号概况!$C$3*$E101*信号概况!$C$4*信号相关性!$C$4+2*$D101*信号概况!$C$3*$F101*信号概况!$C$5*信号相关性!$C$5+2*$D101*信号概况!$C$3*$G101*信号概况!$C$6*信号相关性!$C$6+2*$D101*信号概况!$C$3*$H101*信号概况!$C$7*信号相关性!$C$7+2*$D101*信号概况!$C$3*$I101*信号概况!$C$8*信号相关性!$C$8+2*$D101*信号概况!$C$3*$J101*信号概况!$C$9*信号相关性!$C$9+2*$E101*信号概况!$C$4*$F101*信号概况!$C$5*信号相关性!$D$5+2*$E101*信号概况!$C$4*$G101*信号概况!$C$6*信号相关性!$D$6+2*$E101*信号概况!$C$4*$H101*信号概况!$C$7*信号相关性!$D$7+2*$E101*信号概况!$C$4*$I101*信号概况!$C$8*信号相关性!$D$8+2*$E101*信号概况!$C$4*$J101*信号概况!$J$5*信号相关性!$D$9+2*$F101*信号概况!$C$5*$G101*信号概况!$C$6*信号相关性!$E$6+2*$F101*信号概况!$C$5*$H101*信号概况!$C$7*信号相关性!$E$7+2*$F101*信号概况!$C$5*$I101*信号概况!$C$8*信号相关性!$E$8+2*$F101*信号概况!$C$5*$J101*信号概况!$C$9*信号相关性!$E$9+2*$G101*信号概况!$C$6*$H101*信号概况!$C$7*信号相关性!$F$7+2*$G101*信号概况!$C$6*$I101*信号概况!$C$8*信号相关性!$F$8+2*$G101*信号概况!$C$6*$J101*信号概况!$C$9*信号相关性!$F$9+2*$H101*信号概况!$C$7*$I101*信号概况!$C$8*信号相关性!$G$8+2*$H101*信号概况!$C$7*$J101*信号概况!$C$9*信号相关性!$G$9+2*$I101*信号概况!$C$8*$J101*信号概况!$C$9*信号相关性!$H$9)</f>
        <v>9996.36184180607</v>
      </c>
      <c r="N101" s="12">
        <f t="shared" si="23"/>
        <v>0.512130214578997</v>
      </c>
      <c r="O101" s="10">
        <f>$C101*信号概况!$J$2+$D101*信号概况!$J$3+$E101*信号概况!$J$4+$F101*信号概况!$J$5+$G101*信号概况!$J$6+$H101*信号概况!$J$7+$I101*信号概况!$J$8+$J101*信号概况!$J$9</f>
        <v>884.288327007525</v>
      </c>
      <c r="P101" s="12">
        <f t="shared" si="24"/>
        <v>0.0453035592175247</v>
      </c>
      <c r="Q101" s="7">
        <f t="shared" si="25"/>
        <v>4.67644611080931</v>
      </c>
    </row>
    <row r="102" spans="1:17">
      <c r="A102">
        <v>100</v>
      </c>
      <c r="B102">
        <v>19519.18</v>
      </c>
      <c r="C102" s="7">
        <f t="shared" si="27"/>
        <v>0</v>
      </c>
      <c r="D102" s="8">
        <f t="shared" si="28"/>
        <v>0.96969696969697</v>
      </c>
      <c r="E102">
        <f t="shared" si="29"/>
        <v>0</v>
      </c>
      <c r="F102">
        <f t="shared" si="30"/>
        <v>0.2</v>
      </c>
      <c r="G102">
        <f t="shared" si="18"/>
        <v>0</v>
      </c>
      <c r="H102">
        <f t="shared" si="19"/>
        <v>0</v>
      </c>
      <c r="I102">
        <f t="shared" si="20"/>
        <v>0</v>
      </c>
      <c r="J102">
        <f t="shared" si="21"/>
        <v>0</v>
      </c>
      <c r="K102">
        <f>SQRT(POWER($C102*信号概况!$F$2,2)+POWER($D102*信号概况!$F$3,2)+POWER($E102*信号概况!$F$4,2)+POWER($F102*信号概况!$F$5,2)+POWER($G102*信号概况!$F$6,2)+POWER($H102*信号概况!$F$7,2)+POWER($I102*信号概况!$F$8,2)+POWER($J102*信号概况!$F$9,2)+2*$C102*信号概况!$F$2*$D102*信号概况!$F$3*信号相关性!$B$3+2*$C102*信号概况!$F$2*$E102*信号概况!$F$4*信号相关性!$B$4+2*$C102*信号概况!$F$2*$F102*信号概况!$F$5*信号相关性!$B$5+2*$C102*信号概况!$F$2*$G102*信号概况!$F$6*信号相关性!$B$6+2*$C102*信号概况!$F$2*$H102*信号概况!$F$7*信号相关性!$B$7+2*$C102*信号概况!$F$2*$I102*信号概况!$F$8*信号相关性!$B$8+2*$C102*信号概况!$F$2*$J102*信号概况!$F$9*信号相关性!$B$9+2*$D102*信号概况!$F$3*$E102*信号概况!$F$4*信号相关性!$C$4+2*$D102*信号概况!$F$3*$F102*信号概况!$F$5*信号相关性!$C$5+2*$D102*信号概况!$F$3*$G102*信号概况!$F$6*信号相关性!$C$6+2*$D102*信号概况!$F$3*$H102*信号概况!$F$7*信号相关性!$C$7+2*$D102*信号概况!$F$3*$I102*信号概况!$F$8*信号相关性!$C$8+2*$D102*信号概况!$F$3*$J102*信号概况!$F$9*信号相关性!$C$9+2*$E102*信号概况!$F$4*$F102*信号概况!$F$5*信号相关性!$D$5+2*$E102*信号概况!$F$4*$G102*信号概况!$F$6*信号相关性!$D$6+2*$E102*信号概况!$F$4*$H102*信号概况!$F$7*信号相关性!$D$7+2*$E102*信号概况!$F$4*$I102*信号概况!$F$8*信号相关性!$D$8+2*$E102*信号概况!$F$4*$J102*信号概况!$J$5*信号相关性!$D$9+2*$F102*信号概况!$F$5*$G102*信号概况!$F$6*信号相关性!$E$6+2*$F102*信号概况!$F$5*$H102*信号概况!$F$7*信号相关性!$E$7+2*$F102*信号概况!$F$5*$I102*信号概况!$F$8*信号相关性!$E$8+2*$F102*信号概况!$F$5*$J102*信号概况!$F$9*信号相关性!$E$9+2*$G102*信号概况!$F$6*$H102*信号概况!$F$7*信号相关性!$F$7+2*$G102*信号概况!$F$6*$I102*信号概况!$F$8*信号相关性!$F$8+2*$G102*信号概况!$F$6*$J102*信号概况!$F$9*信号相关性!$F$9+2*$H102*信号概况!$F$7*$I102*信号概况!$F$8*信号相关性!$G$8+2*$H102*信号概况!$F$7*$J102*信号概况!$F$9*信号相关性!$G$9+2*$I102*信号概况!$F$8*$J102*信号概况!$F$9*信号相关性!$H$9)</f>
        <v>2127.27354602586</v>
      </c>
      <c r="L102" s="10">
        <f t="shared" si="22"/>
        <v>9.17567937441117</v>
      </c>
      <c r="M102" s="11">
        <f>SQRT(POWER($C102*信号概况!$C$2,2)+POWER($D102*信号概况!$C$3,2)+POWER($E102*信号概况!$C$4,2)+POWER($F102*信号概况!$C$5,2)+POWER($G102*信号概况!$C$6,2)+POWER($H102*信号概况!$C$7,2)+POWER($I102*信号概况!$C$8,2)+POWER($J102*信号概况!$C$9,2)+2*$C102*信号概况!$C$2*$D102*信号概况!$C$3*信号相关性!$B$3+2*$C102*信号概况!$C$2*$E102*信号概况!$C$4*信号相关性!$B$4+2*$C102*信号概况!$C$2*$F102*信号概况!$C$5*信号相关性!$B$5+2*$C102*信号概况!$C$2*$G102*信号概况!$C$6*信号相关性!$B$6+2*$C102*信号概况!$C$2*$H102*信号概况!$C$7*信号相关性!$B$7+2*$C102*信号概况!$C$2*$I102*信号概况!$C$8*信号相关性!$B$8+2*$C102*信号概况!$C$2*$J102*信号概况!$C$9*信号相关性!$B$9+2*$D102*信号概况!$C$3*$E102*信号概况!$C$4*信号相关性!$C$4+2*$D102*信号概况!$C$3*$F102*信号概况!$C$5*信号相关性!$C$5+2*$D102*信号概况!$C$3*$G102*信号概况!$C$6*信号相关性!$C$6+2*$D102*信号概况!$C$3*$H102*信号概况!$C$7*信号相关性!$C$7+2*$D102*信号概况!$C$3*$I102*信号概况!$C$8*信号相关性!$C$8+2*$D102*信号概况!$C$3*$J102*信号概况!$C$9*信号相关性!$C$9+2*$E102*信号概况!$C$4*$F102*信号概况!$C$5*信号相关性!$D$5+2*$E102*信号概况!$C$4*$G102*信号概况!$C$6*信号相关性!$D$6+2*$E102*信号概况!$C$4*$H102*信号概况!$C$7*信号相关性!$D$7+2*$E102*信号概况!$C$4*$I102*信号概况!$C$8*信号相关性!$D$8+2*$E102*信号概况!$C$4*$J102*信号概况!$J$5*信号相关性!$D$9+2*$F102*信号概况!$C$5*$G102*信号概况!$C$6*信号相关性!$E$6+2*$F102*信号概况!$C$5*$H102*信号概况!$C$7*信号相关性!$E$7+2*$F102*信号概况!$C$5*$I102*信号概况!$C$8*信号相关性!$E$8+2*$F102*信号概况!$C$5*$J102*信号概况!$C$9*信号相关性!$E$9+2*$G102*信号概况!$C$6*$H102*信号概况!$C$7*信号相关性!$F$7+2*$G102*信号概况!$C$6*$I102*信号概况!$C$8*信号相关性!$F$8+2*$G102*信号概况!$C$6*$J102*信号概况!$C$9*信号相关性!$F$9+2*$H102*信号概况!$C$7*$I102*信号概况!$C$8*信号相关性!$G$8+2*$H102*信号概况!$C$7*$J102*信号概况!$C$9*信号相关性!$G$9+2*$I102*信号概况!$C$8*$J102*信号概况!$C$9*信号相关性!$H$9)</f>
        <v>10320.6364063218</v>
      </c>
      <c r="N102" s="12">
        <f t="shared" si="23"/>
        <v>0.52874333892724</v>
      </c>
      <c r="O102" s="10">
        <f>$C102*信号概况!$J$2+$D102*信号概况!$J$3+$E102*信号概况!$J$4+$F102*信号概况!$J$5+$G102*信号概况!$J$6+$H102*信号概况!$J$7+$I102*信号概况!$J$8+$J102*信号概况!$J$9</f>
        <v>908.816477692456</v>
      </c>
      <c r="P102" s="12">
        <f t="shared" si="24"/>
        <v>0.0465601771023402</v>
      </c>
      <c r="Q102" s="7">
        <f t="shared" si="25"/>
        <v>4.66787111176193</v>
      </c>
    </row>
    <row r="103" spans="1:17">
      <c r="A103">
        <v>101</v>
      </c>
      <c r="B103">
        <v>19519.18</v>
      </c>
      <c r="C103" s="7">
        <f t="shared" si="27"/>
        <v>0</v>
      </c>
      <c r="D103" s="8">
        <f t="shared" si="28"/>
        <v>1</v>
      </c>
      <c r="E103">
        <f t="shared" si="29"/>
        <v>0</v>
      </c>
      <c r="F103">
        <f t="shared" si="30"/>
        <v>0.2</v>
      </c>
      <c r="G103">
        <f t="shared" si="18"/>
        <v>0</v>
      </c>
      <c r="H103">
        <f t="shared" si="19"/>
        <v>0</v>
      </c>
      <c r="I103">
        <f t="shared" si="20"/>
        <v>0</v>
      </c>
      <c r="J103">
        <f t="shared" si="21"/>
        <v>0</v>
      </c>
      <c r="K103">
        <f>SQRT(POWER($C103*信号概况!$F$2,2)+POWER($D103*信号概况!$F$3,2)+POWER($E103*信号概况!$F$4,2)+POWER($F103*信号概况!$F$5,2)+POWER($G103*信号概况!$F$6,2)+POWER($H103*信号概况!$F$7,2)+POWER($I103*信号概况!$F$8,2)+POWER($J103*信号概况!$F$9,2)+2*$C103*信号概况!$F$2*$D103*信号概况!$F$3*信号相关性!$B$3+2*$C103*信号概况!$F$2*$E103*信号概况!$F$4*信号相关性!$B$4+2*$C103*信号概况!$F$2*$F103*信号概况!$F$5*信号相关性!$B$5+2*$C103*信号概况!$F$2*$G103*信号概况!$F$6*信号相关性!$B$6+2*$C103*信号概况!$F$2*$H103*信号概况!$F$7*信号相关性!$B$7+2*$C103*信号概况!$F$2*$I103*信号概况!$F$8*信号相关性!$B$8+2*$C103*信号概况!$F$2*$J103*信号概况!$F$9*信号相关性!$B$9+2*$D103*信号概况!$F$3*$E103*信号概况!$F$4*信号相关性!$C$4+2*$D103*信号概况!$F$3*$F103*信号概况!$F$5*信号相关性!$C$5+2*$D103*信号概况!$F$3*$G103*信号概况!$F$6*信号相关性!$C$6+2*$D103*信号概况!$F$3*$H103*信号概况!$F$7*信号相关性!$C$7+2*$D103*信号概况!$F$3*$I103*信号概况!$F$8*信号相关性!$C$8+2*$D103*信号概况!$F$3*$J103*信号概况!$F$9*信号相关性!$C$9+2*$E103*信号概况!$F$4*$F103*信号概况!$F$5*信号相关性!$D$5+2*$E103*信号概况!$F$4*$G103*信号概况!$F$6*信号相关性!$D$6+2*$E103*信号概况!$F$4*$H103*信号概况!$F$7*信号相关性!$D$7+2*$E103*信号概况!$F$4*$I103*信号概况!$F$8*信号相关性!$D$8+2*$E103*信号概况!$F$4*$J103*信号概况!$J$5*信号相关性!$D$9+2*$F103*信号概况!$F$5*$G103*信号概况!$F$6*信号相关性!$E$6+2*$F103*信号概况!$F$5*$H103*信号概况!$F$7*信号相关性!$E$7+2*$F103*信号概况!$F$5*$I103*信号概况!$F$8*信号相关性!$E$8+2*$F103*信号概况!$F$5*$J103*信号概况!$F$9*信号相关性!$E$9+2*$G103*信号概况!$F$6*$H103*信号概况!$F$7*信号相关性!$F$7+2*$G103*信号概况!$F$6*$I103*信号概况!$F$8*信号相关性!$F$8+2*$G103*信号概况!$F$6*$J103*信号概况!$F$9*信号相关性!$F$9+2*$H103*信号概况!$F$7*$I103*信号概况!$F$8*信号相关性!$G$8+2*$H103*信号概况!$F$7*$J103*信号概况!$F$9*信号相关性!$G$9+2*$I103*信号概况!$F$8*$J103*信号概况!$F$9*信号相关性!$H$9)</f>
        <v>2194.11547398298</v>
      </c>
      <c r="L103" s="10">
        <f t="shared" si="22"/>
        <v>8.89614982960165</v>
      </c>
      <c r="M103" s="11">
        <f>SQRT(POWER($C103*信号概况!$C$2,2)+POWER($D103*信号概况!$C$3,2)+POWER($E103*信号概况!$C$4,2)+POWER($F103*信号概况!$C$5,2)+POWER($G103*信号概况!$C$6,2)+POWER($H103*信号概况!$C$7,2)+POWER($I103*信号概况!$C$8,2)+POWER($J103*信号概况!$C$9,2)+2*$C103*信号概况!$C$2*$D103*信号概况!$C$3*信号相关性!$B$3+2*$C103*信号概况!$C$2*$E103*信号概况!$C$4*信号相关性!$B$4+2*$C103*信号概况!$C$2*$F103*信号概况!$C$5*信号相关性!$B$5+2*$C103*信号概况!$C$2*$G103*信号概况!$C$6*信号相关性!$B$6+2*$C103*信号概况!$C$2*$H103*信号概况!$C$7*信号相关性!$B$7+2*$C103*信号概况!$C$2*$I103*信号概况!$C$8*信号相关性!$B$8+2*$C103*信号概况!$C$2*$J103*信号概况!$C$9*信号相关性!$B$9+2*$D103*信号概况!$C$3*$E103*信号概况!$C$4*信号相关性!$C$4+2*$D103*信号概况!$C$3*$F103*信号概况!$C$5*信号相关性!$C$5+2*$D103*信号概况!$C$3*$G103*信号概况!$C$6*信号相关性!$C$6+2*$D103*信号概况!$C$3*$H103*信号概况!$C$7*信号相关性!$C$7+2*$D103*信号概况!$C$3*$I103*信号概况!$C$8*信号相关性!$C$8+2*$D103*信号概况!$C$3*$J103*信号概况!$C$9*信号相关性!$C$9+2*$E103*信号概况!$C$4*$F103*信号概况!$C$5*信号相关性!$D$5+2*$E103*信号概况!$C$4*$G103*信号概况!$C$6*信号相关性!$D$6+2*$E103*信号概况!$C$4*$H103*信号概况!$C$7*信号相关性!$D$7+2*$E103*信号概况!$C$4*$I103*信号概况!$C$8*信号相关性!$D$8+2*$E103*信号概况!$C$4*$J103*信号概况!$J$5*信号相关性!$D$9+2*$F103*信号概况!$C$5*$G103*信号概况!$C$6*信号相关性!$E$6+2*$F103*信号概况!$C$5*$H103*信号概况!$C$7*信号相关性!$E$7+2*$F103*信号概况!$C$5*$I103*信号概况!$C$8*信号相关性!$E$8+2*$F103*信号概况!$C$5*$J103*信号概况!$C$9*信号相关性!$E$9+2*$G103*信号概况!$C$6*$H103*信号概况!$C$7*信号相关性!$F$7+2*$G103*信号概况!$C$6*$I103*信号概况!$C$8*信号相关性!$F$8+2*$G103*信号概况!$C$6*$J103*信号概况!$C$9*信号相关性!$F$9+2*$H103*信号概况!$C$7*$I103*信号概况!$C$8*信号相关性!$G$8+2*$H103*信号概况!$C$7*$J103*信号概况!$C$9*信号相关性!$G$9+2*$I103*信号概况!$C$8*$J103*信号概况!$C$9*信号相关性!$H$9)</f>
        <v>10644.9145516954</v>
      </c>
      <c r="N103" s="12">
        <f t="shared" si="23"/>
        <v>0.545356646728775</v>
      </c>
      <c r="O103" s="10">
        <f>$C103*信号概况!$J$2+$D103*信号概况!$J$3+$E103*信号概况!$J$4+$F103*信号概况!$J$5+$G103*信号概况!$J$6+$H103*信号概况!$J$7+$I103*信号概况!$J$8+$J103*信号概况!$J$9</f>
        <v>933.344628377388</v>
      </c>
      <c r="P103" s="12">
        <f t="shared" si="24"/>
        <v>0.0478167949871556</v>
      </c>
      <c r="Q103" s="7">
        <f t="shared" si="25"/>
        <v>4.65981697944489</v>
      </c>
    </row>
    <row r="104" spans="1:17">
      <c r="A104">
        <v>102</v>
      </c>
      <c r="B104">
        <v>19519.18</v>
      </c>
      <c r="C104" s="7">
        <f t="shared" si="27"/>
        <v>0</v>
      </c>
      <c r="D104" s="8">
        <f t="shared" si="28"/>
        <v>0</v>
      </c>
      <c r="E104">
        <f t="shared" si="29"/>
        <v>0</v>
      </c>
      <c r="F104">
        <f t="shared" si="30"/>
        <v>0.3</v>
      </c>
      <c r="G104">
        <f t="shared" si="18"/>
        <v>0</v>
      </c>
      <c r="H104">
        <f t="shared" si="19"/>
        <v>0</v>
      </c>
      <c r="I104">
        <f t="shared" si="20"/>
        <v>0</v>
      </c>
      <c r="J104">
        <f t="shared" si="21"/>
        <v>0</v>
      </c>
      <c r="K104">
        <f>SQRT(POWER($C104*信号概况!$F$2,2)+POWER($D104*信号概况!$F$3,2)+POWER($E104*信号概况!$F$4,2)+POWER($F104*信号概况!$F$5,2)+POWER($G104*信号概况!$F$6,2)+POWER($H104*信号概况!$F$7,2)+POWER($I104*信号概况!$F$8,2)+POWER($J104*信号概况!$F$9,2)+2*$C104*信号概况!$F$2*$D104*信号概况!$F$3*信号相关性!$B$3+2*$C104*信号概况!$F$2*$E104*信号概况!$F$4*信号相关性!$B$4+2*$C104*信号概况!$F$2*$F104*信号概况!$F$5*信号相关性!$B$5+2*$C104*信号概况!$F$2*$G104*信号概况!$F$6*信号相关性!$B$6+2*$C104*信号概况!$F$2*$H104*信号概况!$F$7*信号相关性!$B$7+2*$C104*信号概况!$F$2*$I104*信号概况!$F$8*信号相关性!$B$8+2*$C104*信号概况!$F$2*$J104*信号概况!$F$9*信号相关性!$B$9+2*$D104*信号概况!$F$3*$E104*信号概况!$F$4*信号相关性!$C$4+2*$D104*信号概况!$F$3*$F104*信号概况!$F$5*信号相关性!$C$5+2*$D104*信号概况!$F$3*$G104*信号概况!$F$6*信号相关性!$C$6+2*$D104*信号概况!$F$3*$H104*信号概况!$F$7*信号相关性!$C$7+2*$D104*信号概况!$F$3*$I104*信号概况!$F$8*信号相关性!$C$8+2*$D104*信号概况!$F$3*$J104*信号概况!$F$9*信号相关性!$C$9+2*$E104*信号概况!$F$4*$F104*信号概况!$F$5*信号相关性!$D$5+2*$E104*信号概况!$F$4*$G104*信号概况!$F$6*信号相关性!$D$6+2*$E104*信号概况!$F$4*$H104*信号概况!$F$7*信号相关性!$D$7+2*$E104*信号概况!$F$4*$I104*信号概况!$F$8*信号相关性!$D$8+2*$E104*信号概况!$F$4*$J104*信号概况!$J$5*信号相关性!$D$9+2*$F104*信号概况!$F$5*$G104*信号概况!$F$6*信号相关性!$E$6+2*$F104*信号概况!$F$5*$H104*信号概况!$F$7*信号相关性!$E$7+2*$F104*信号概况!$F$5*$I104*信号概况!$F$8*信号相关性!$E$8+2*$F104*信号概况!$F$5*$J104*信号概况!$F$9*信号相关性!$E$9+2*$G104*信号概况!$F$6*$H104*信号概况!$F$7*信号相关性!$F$7+2*$G104*信号概况!$F$6*$I104*信号概况!$F$8*信号相关性!$F$8+2*$G104*信号概况!$F$6*$J104*信号概况!$F$9*信号相关性!$F$9+2*$H104*信号概况!$F$7*$I104*信号概况!$F$8*信号相关性!$G$8+2*$H104*信号概况!$F$7*$J104*信号概况!$F$9*信号相关性!$G$9+2*$I104*信号概况!$F$8*$J104*信号概况!$F$9*信号相关性!$H$9)</f>
        <v>62.987233226712</v>
      </c>
      <c r="L104" s="10">
        <f t="shared" si="22"/>
        <v>309.891052520818</v>
      </c>
      <c r="M104" s="11">
        <f>SQRT(POWER($C104*信号概况!$C$2,2)+POWER($D104*信号概况!$C$3,2)+POWER($E104*信号概况!$C$4,2)+POWER($F104*信号概况!$C$5,2)+POWER($G104*信号概况!$C$6,2)+POWER($H104*信号概况!$C$7,2)+POWER($I104*信号概况!$C$8,2)+POWER($J104*信号概况!$C$9,2)+2*$C104*信号概况!$C$2*$D104*信号概况!$C$3*信号相关性!$B$3+2*$C104*信号概况!$C$2*$E104*信号概况!$C$4*信号相关性!$B$4+2*$C104*信号概况!$C$2*$F104*信号概况!$C$5*信号相关性!$B$5+2*$C104*信号概况!$C$2*$G104*信号概况!$C$6*信号相关性!$B$6+2*$C104*信号概况!$C$2*$H104*信号概况!$C$7*信号相关性!$B$7+2*$C104*信号概况!$C$2*$I104*信号概况!$C$8*信号相关性!$B$8+2*$C104*信号概况!$C$2*$J104*信号概况!$C$9*信号相关性!$B$9+2*$D104*信号概况!$C$3*$E104*信号概况!$C$4*信号相关性!$C$4+2*$D104*信号概况!$C$3*$F104*信号概况!$C$5*信号相关性!$C$5+2*$D104*信号概况!$C$3*$G104*信号概况!$C$6*信号相关性!$C$6+2*$D104*信号概况!$C$3*$H104*信号概况!$C$7*信号相关性!$C$7+2*$D104*信号概况!$C$3*$I104*信号概况!$C$8*信号相关性!$C$8+2*$D104*信号概况!$C$3*$J104*信号概况!$C$9*信号相关性!$C$9+2*$E104*信号概况!$C$4*$F104*信号概况!$C$5*信号相关性!$D$5+2*$E104*信号概况!$C$4*$G104*信号概况!$C$6*信号相关性!$D$6+2*$E104*信号概况!$C$4*$H104*信号概况!$C$7*信号相关性!$D$7+2*$E104*信号概况!$C$4*$I104*信号概况!$C$8*信号相关性!$D$8+2*$E104*信号概况!$C$4*$J104*信号概况!$J$5*信号相关性!$D$9+2*$F104*信号概况!$C$5*$G104*信号概况!$C$6*信号相关性!$E$6+2*$F104*信号概况!$C$5*$H104*信号概况!$C$7*信号相关性!$E$7+2*$F104*信号概况!$C$5*$I104*信号概况!$C$8*信号相关性!$E$8+2*$F104*信号概况!$C$5*$J104*信号概况!$C$9*信号相关性!$E$9+2*$G104*信号概况!$C$6*$H104*信号概况!$C$7*信号相关性!$F$7+2*$G104*信号概况!$C$6*$I104*信号概况!$C$8*信号相关性!$F$8+2*$G104*信号概况!$C$6*$J104*信号概况!$C$9*信号相关性!$F$9+2*$H104*信号概况!$C$7*$I104*信号概况!$C$8*信号相关性!$G$8+2*$H104*信号概况!$C$7*$J104*信号概况!$C$9*信号相关性!$G$9+2*$I104*信号概况!$C$8*$J104*信号概况!$C$9*信号相关性!$H$9)</f>
        <v>303.6</v>
      </c>
      <c r="N104" s="12">
        <f t="shared" si="23"/>
        <v>0.0155539320811632</v>
      </c>
      <c r="O104" s="10">
        <f>$C104*信号概况!$J$2+$D104*信号概况!$J$3+$E104*信号概况!$J$4+$F104*信号概况!$J$5+$G104*信号概况!$J$6+$H104*信号概况!$J$7+$I104*信号概况!$J$8+$J104*信号概况!$J$9</f>
        <v>185.873483661972</v>
      </c>
      <c r="P104" s="12">
        <f t="shared" si="24"/>
        <v>0.00952260718236994</v>
      </c>
      <c r="Q104" s="7">
        <f t="shared" si="25"/>
        <v>19.9170965238022</v>
      </c>
    </row>
    <row r="105" spans="1:17">
      <c r="A105">
        <v>103</v>
      </c>
      <c r="B105">
        <v>19519.18</v>
      </c>
      <c r="C105" s="7">
        <f t="shared" si="27"/>
        <v>0</v>
      </c>
      <c r="D105" s="8">
        <f t="shared" si="28"/>
        <v>0.0303030303030303</v>
      </c>
      <c r="E105">
        <f t="shared" si="29"/>
        <v>0</v>
      </c>
      <c r="F105">
        <f t="shared" si="30"/>
        <v>0.3</v>
      </c>
      <c r="G105">
        <f t="shared" si="18"/>
        <v>0</v>
      </c>
      <c r="H105">
        <f t="shared" si="19"/>
        <v>0</v>
      </c>
      <c r="I105">
        <f t="shared" si="20"/>
        <v>0</v>
      </c>
      <c r="J105">
        <f t="shared" si="21"/>
        <v>0</v>
      </c>
      <c r="K105">
        <f>SQRT(POWER($C105*信号概况!$F$2,2)+POWER($D105*信号概况!$F$3,2)+POWER($E105*信号概况!$F$4,2)+POWER($F105*信号概况!$F$5,2)+POWER($G105*信号概况!$F$6,2)+POWER($H105*信号概况!$F$7,2)+POWER($I105*信号概况!$F$8,2)+POWER($J105*信号概况!$F$9,2)+2*$C105*信号概况!$F$2*$D105*信号概况!$F$3*信号相关性!$B$3+2*$C105*信号概况!$F$2*$E105*信号概况!$F$4*信号相关性!$B$4+2*$C105*信号概况!$F$2*$F105*信号概况!$F$5*信号相关性!$B$5+2*$C105*信号概况!$F$2*$G105*信号概况!$F$6*信号相关性!$B$6+2*$C105*信号概况!$F$2*$H105*信号概况!$F$7*信号相关性!$B$7+2*$C105*信号概况!$F$2*$I105*信号概况!$F$8*信号相关性!$B$8+2*$C105*信号概况!$F$2*$J105*信号概况!$F$9*信号相关性!$B$9+2*$D105*信号概况!$F$3*$E105*信号概况!$F$4*信号相关性!$C$4+2*$D105*信号概况!$F$3*$F105*信号概况!$F$5*信号相关性!$C$5+2*$D105*信号概况!$F$3*$G105*信号概况!$F$6*信号相关性!$C$6+2*$D105*信号概况!$F$3*$H105*信号概况!$F$7*信号相关性!$C$7+2*$D105*信号概况!$F$3*$I105*信号概况!$F$8*信号相关性!$C$8+2*$D105*信号概况!$F$3*$J105*信号概况!$F$9*信号相关性!$C$9+2*$E105*信号概况!$F$4*$F105*信号概况!$F$5*信号相关性!$D$5+2*$E105*信号概况!$F$4*$G105*信号概况!$F$6*信号相关性!$D$6+2*$E105*信号概况!$F$4*$H105*信号概况!$F$7*信号相关性!$D$7+2*$E105*信号概况!$F$4*$I105*信号概况!$F$8*信号相关性!$D$8+2*$E105*信号概况!$F$4*$J105*信号概况!$J$5*信号相关性!$D$9+2*$F105*信号概况!$F$5*$G105*信号概况!$F$6*信号相关性!$E$6+2*$F105*信号概况!$F$5*$H105*信号概况!$F$7*信号相关性!$E$7+2*$F105*信号概况!$F$5*$I105*信号概况!$F$8*信号相关性!$E$8+2*$F105*信号概况!$F$5*$J105*信号概况!$F$9*信号相关性!$E$9+2*$G105*信号概况!$F$6*$H105*信号概况!$F$7*信号相关性!$F$7+2*$G105*信号概况!$F$6*$I105*信号概况!$F$8*信号相关性!$F$8+2*$G105*信号概况!$F$6*$J105*信号概况!$F$9*信号相关性!$F$9+2*$H105*信号概况!$F$7*$I105*信号概况!$F$8*信号相关性!$G$8+2*$H105*信号概况!$F$7*$J105*信号概况!$F$9*信号相关性!$G$9+2*$I105*信号概况!$F$8*$J105*信号概况!$F$9*信号相关性!$H$9)</f>
        <v>77.1153554397929</v>
      </c>
      <c r="L105" s="10">
        <f t="shared" si="22"/>
        <v>253.116644391783</v>
      </c>
      <c r="M105" s="11">
        <f>SQRT(POWER($C105*信号概况!$C$2,2)+POWER($D105*信号概况!$C$3,2)+POWER($E105*信号概况!$C$4,2)+POWER($F105*信号概况!$C$5,2)+POWER($G105*信号概况!$C$6,2)+POWER($H105*信号概况!$C$7,2)+POWER($I105*信号概况!$C$8,2)+POWER($J105*信号概况!$C$9,2)+2*$C105*信号概况!$C$2*$D105*信号概况!$C$3*信号相关性!$B$3+2*$C105*信号概况!$C$2*$E105*信号概况!$C$4*信号相关性!$B$4+2*$C105*信号概况!$C$2*$F105*信号概况!$C$5*信号相关性!$B$5+2*$C105*信号概况!$C$2*$G105*信号概况!$C$6*信号相关性!$B$6+2*$C105*信号概况!$C$2*$H105*信号概况!$C$7*信号相关性!$B$7+2*$C105*信号概况!$C$2*$I105*信号概况!$C$8*信号相关性!$B$8+2*$C105*信号概况!$C$2*$J105*信号概况!$C$9*信号相关性!$B$9+2*$D105*信号概况!$C$3*$E105*信号概况!$C$4*信号相关性!$C$4+2*$D105*信号概况!$C$3*$F105*信号概况!$C$5*信号相关性!$C$5+2*$D105*信号概况!$C$3*$G105*信号概况!$C$6*信号相关性!$C$6+2*$D105*信号概况!$C$3*$H105*信号概况!$C$7*信号相关性!$C$7+2*$D105*信号概况!$C$3*$I105*信号概况!$C$8*信号相关性!$C$8+2*$D105*信号概况!$C$3*$J105*信号概况!$C$9*信号相关性!$C$9+2*$E105*信号概况!$C$4*$F105*信号概况!$C$5*信号相关性!$D$5+2*$E105*信号概况!$C$4*$G105*信号概况!$C$6*信号相关性!$D$6+2*$E105*信号概况!$C$4*$H105*信号概况!$C$7*信号相关性!$D$7+2*$E105*信号概况!$C$4*$I105*信号概况!$C$8*信号相关性!$D$8+2*$E105*信号概况!$C$4*$J105*信号概况!$J$5*信号相关性!$D$9+2*$F105*信号概况!$C$5*$G105*信号概况!$C$6*信号相关性!$E$6+2*$F105*信号概况!$C$5*$H105*信号概况!$C$7*信号相关性!$E$7+2*$F105*信号概况!$C$5*$I105*信号概况!$C$8*信号相关性!$E$8+2*$F105*信号概况!$C$5*$J105*信号概况!$C$9*信号相关性!$E$9+2*$G105*信号概况!$C$6*$H105*信号概况!$C$7*信号相关性!$F$7+2*$G105*信号概况!$C$6*$I105*信号概况!$C$8*信号相关性!$F$8+2*$G105*信号概况!$C$6*$J105*信号概况!$C$9*信号相关性!$F$9+2*$H105*信号概况!$C$7*$I105*信号概况!$C$8*信号相关性!$G$8+2*$H105*信号概况!$C$7*$J105*信号概况!$C$9*信号相关性!$G$9+2*$I105*信号概况!$C$8*$J105*信号概况!$C$9*信号相关性!$H$9)</f>
        <v>373.01368591395</v>
      </c>
      <c r="N105" s="12">
        <f t="shared" si="23"/>
        <v>0.0191101104612976</v>
      </c>
      <c r="O105" s="10">
        <f>$C105*信号概况!$J$2+$D105*信号概况!$J$3+$E105*信号概况!$J$4+$F105*信号概况!$J$5+$G105*信号概况!$J$6+$H105*信号概况!$J$7+$I105*信号概况!$J$8+$J105*信号概况!$J$9</f>
        <v>210.401634346903</v>
      </c>
      <c r="P105" s="12">
        <f t="shared" si="24"/>
        <v>0.0107792250671854</v>
      </c>
      <c r="Q105" s="7">
        <f t="shared" si="25"/>
        <v>20.0849831182079</v>
      </c>
    </row>
    <row r="106" spans="1:17">
      <c r="A106">
        <v>104</v>
      </c>
      <c r="B106">
        <v>19519.18</v>
      </c>
      <c r="C106" s="7">
        <f t="shared" si="27"/>
        <v>0</v>
      </c>
      <c r="D106" s="8">
        <f t="shared" si="28"/>
        <v>0.0606060606060606</v>
      </c>
      <c r="E106">
        <f t="shared" si="29"/>
        <v>0</v>
      </c>
      <c r="F106">
        <f t="shared" si="30"/>
        <v>0.3</v>
      </c>
      <c r="G106">
        <f t="shared" si="18"/>
        <v>0</v>
      </c>
      <c r="H106">
        <f t="shared" si="19"/>
        <v>0</v>
      </c>
      <c r="I106">
        <f t="shared" si="20"/>
        <v>0</v>
      </c>
      <c r="J106">
        <f t="shared" si="21"/>
        <v>0</v>
      </c>
      <c r="K106">
        <f>SQRT(POWER($C106*信号概况!$F$2,2)+POWER($D106*信号概况!$F$3,2)+POWER($E106*信号概况!$F$4,2)+POWER($F106*信号概况!$F$5,2)+POWER($G106*信号概况!$F$6,2)+POWER($H106*信号概况!$F$7,2)+POWER($I106*信号概况!$F$8,2)+POWER($J106*信号概况!$F$9,2)+2*$C106*信号概况!$F$2*$D106*信号概况!$F$3*信号相关性!$B$3+2*$C106*信号概况!$F$2*$E106*信号概况!$F$4*信号相关性!$B$4+2*$C106*信号概况!$F$2*$F106*信号概况!$F$5*信号相关性!$B$5+2*$C106*信号概况!$F$2*$G106*信号概况!$F$6*信号相关性!$B$6+2*$C106*信号概况!$F$2*$H106*信号概况!$F$7*信号相关性!$B$7+2*$C106*信号概况!$F$2*$I106*信号概况!$F$8*信号相关性!$B$8+2*$C106*信号概况!$F$2*$J106*信号概况!$F$9*信号相关性!$B$9+2*$D106*信号概况!$F$3*$E106*信号概况!$F$4*信号相关性!$C$4+2*$D106*信号概况!$F$3*$F106*信号概况!$F$5*信号相关性!$C$5+2*$D106*信号概况!$F$3*$G106*信号概况!$F$6*信号相关性!$C$6+2*$D106*信号概况!$F$3*$H106*信号概况!$F$7*信号相关性!$C$7+2*$D106*信号概况!$F$3*$I106*信号概况!$F$8*信号相关性!$C$8+2*$D106*信号概况!$F$3*$J106*信号概况!$F$9*信号相关性!$C$9+2*$E106*信号概况!$F$4*$F106*信号概况!$F$5*信号相关性!$D$5+2*$E106*信号概况!$F$4*$G106*信号概况!$F$6*信号相关性!$D$6+2*$E106*信号概况!$F$4*$H106*信号概况!$F$7*信号相关性!$D$7+2*$E106*信号概况!$F$4*$I106*信号概况!$F$8*信号相关性!$D$8+2*$E106*信号概况!$F$4*$J106*信号概况!$J$5*信号相关性!$D$9+2*$F106*信号概况!$F$5*$G106*信号概况!$F$6*信号相关性!$E$6+2*$F106*信号概况!$F$5*$H106*信号概况!$F$7*信号相关性!$E$7+2*$F106*信号概况!$F$5*$I106*信号概况!$F$8*信号相关性!$E$8+2*$F106*信号概况!$F$5*$J106*信号概况!$F$9*信号相关性!$E$9+2*$G106*信号概况!$F$6*$H106*信号概况!$F$7*信号相关性!$F$7+2*$G106*信号概况!$F$6*$I106*信号概况!$F$8*信号相关性!$F$8+2*$G106*信号概况!$F$6*$J106*信号概况!$F$9*信号相关性!$F$9+2*$H106*信号概况!$F$7*$I106*信号概况!$F$8*信号相关性!$G$8+2*$H106*信号概况!$F$7*$J106*信号概况!$F$9*信号相关性!$G$9+2*$I106*信号概况!$F$8*$J106*信号概况!$F$9*信号相关性!$H$9)</f>
        <v>129.865056536355</v>
      </c>
      <c r="L106" s="10">
        <f t="shared" si="22"/>
        <v>150.303557558886</v>
      </c>
      <c r="M106" s="11">
        <f>SQRT(POWER($C106*信号概况!$C$2,2)+POWER($D106*信号概况!$C$3,2)+POWER($E106*信号概况!$C$4,2)+POWER($F106*信号概况!$C$5,2)+POWER($G106*信号概况!$C$6,2)+POWER($H106*信号概况!$C$7,2)+POWER($I106*信号概况!$C$8,2)+POWER($J106*信号概况!$C$9,2)+2*$C106*信号概况!$C$2*$D106*信号概况!$C$3*信号相关性!$B$3+2*$C106*信号概况!$C$2*$E106*信号概况!$C$4*信号相关性!$B$4+2*$C106*信号概况!$C$2*$F106*信号概况!$C$5*信号相关性!$B$5+2*$C106*信号概况!$C$2*$G106*信号概况!$C$6*信号相关性!$B$6+2*$C106*信号概况!$C$2*$H106*信号概况!$C$7*信号相关性!$B$7+2*$C106*信号概况!$C$2*$I106*信号概况!$C$8*信号相关性!$B$8+2*$C106*信号概况!$C$2*$J106*信号概况!$C$9*信号相关性!$B$9+2*$D106*信号概况!$C$3*$E106*信号概况!$C$4*信号相关性!$C$4+2*$D106*信号概况!$C$3*$F106*信号概况!$C$5*信号相关性!$C$5+2*$D106*信号概况!$C$3*$G106*信号概况!$C$6*信号相关性!$C$6+2*$D106*信号概况!$C$3*$H106*信号概况!$C$7*信号相关性!$C$7+2*$D106*信号概况!$C$3*$I106*信号概况!$C$8*信号相关性!$C$8+2*$D106*信号概况!$C$3*$J106*信号概况!$C$9*信号相关性!$C$9+2*$E106*信号概况!$C$4*$F106*信号概况!$C$5*信号相关性!$D$5+2*$E106*信号概况!$C$4*$G106*信号概况!$C$6*信号相关性!$D$6+2*$E106*信号概况!$C$4*$H106*信号概况!$C$7*信号相关性!$D$7+2*$E106*信号概况!$C$4*$I106*信号概况!$C$8*信号相关性!$D$8+2*$E106*信号概况!$C$4*$J106*信号概况!$J$5*信号相关性!$D$9+2*$F106*信号概况!$C$5*$G106*信号概况!$C$6*信号相关性!$E$6+2*$F106*信号概况!$C$5*$H106*信号概况!$C$7*信号相关性!$E$7+2*$F106*信号概况!$C$5*$I106*信号概况!$C$8*信号相关性!$E$8+2*$F106*信号概况!$C$5*$J106*信号概况!$C$9*信号相关性!$E$9+2*$G106*信号概况!$C$6*$H106*信号概况!$C$7*信号相关性!$F$7+2*$G106*信号概况!$C$6*$I106*信号概况!$C$8*信号相关性!$F$8+2*$G106*信号概况!$C$6*$J106*信号概况!$C$9*信号相关性!$F$9+2*$H106*信号概况!$C$7*$I106*信号概况!$C$8*信号相关性!$G$8+2*$H106*信号概况!$C$7*$J106*信号概况!$C$9*信号相关性!$G$9+2*$I106*信号概况!$C$8*$J106*信号概况!$C$9*信号相关性!$H$9)</f>
        <v>629.674266569982</v>
      </c>
      <c r="N106" s="12">
        <f t="shared" si="23"/>
        <v>0.032259258153774</v>
      </c>
      <c r="O106" s="10">
        <f>$C106*信号概况!$J$2+$D106*信号概况!$J$3+$E106*信号概况!$J$4+$F106*信号概况!$J$5+$G106*信号概况!$J$6+$H106*信号概况!$J$7+$I106*信号概况!$J$8+$J106*信号概况!$J$9</f>
        <v>234.929785031835</v>
      </c>
      <c r="P106" s="12">
        <f t="shared" si="24"/>
        <v>0.0120358429520008</v>
      </c>
      <c r="Q106" s="7">
        <f t="shared" si="25"/>
        <v>14.1931822889248</v>
      </c>
    </row>
    <row r="107" spans="1:17">
      <c r="A107">
        <v>105</v>
      </c>
      <c r="B107">
        <v>19519.18</v>
      </c>
      <c r="C107" s="7">
        <f t="shared" si="27"/>
        <v>0</v>
      </c>
      <c r="D107" s="8">
        <f t="shared" si="28"/>
        <v>0.0909090909090909</v>
      </c>
      <c r="E107">
        <f t="shared" si="29"/>
        <v>0</v>
      </c>
      <c r="F107">
        <f t="shared" si="30"/>
        <v>0.3</v>
      </c>
      <c r="G10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>SQRT(POWER($C107*信号概况!$F$2,2)+POWER($D107*信号概况!$F$3,2)+POWER($E107*信号概况!$F$4,2)+POWER($F107*信号概况!$F$5,2)+POWER($G107*信号概况!$F$6,2)+POWER($H107*信号概况!$F$7,2)+POWER($I107*信号概况!$F$8,2)+POWER($J107*信号概况!$F$9,2)+2*$C107*信号概况!$F$2*$D107*信号概况!$F$3*信号相关性!$B$3+2*$C107*信号概况!$F$2*$E107*信号概况!$F$4*信号相关性!$B$4+2*$C107*信号概况!$F$2*$F107*信号概况!$F$5*信号相关性!$B$5+2*$C107*信号概况!$F$2*$G107*信号概况!$F$6*信号相关性!$B$6+2*$C107*信号概况!$F$2*$H107*信号概况!$F$7*信号相关性!$B$7+2*$C107*信号概况!$F$2*$I107*信号概况!$F$8*信号相关性!$B$8+2*$C107*信号概况!$F$2*$J107*信号概况!$F$9*信号相关性!$B$9+2*$D107*信号概况!$F$3*$E107*信号概况!$F$4*信号相关性!$C$4+2*$D107*信号概况!$F$3*$F107*信号概况!$F$5*信号相关性!$C$5+2*$D107*信号概况!$F$3*$G107*信号概况!$F$6*信号相关性!$C$6+2*$D107*信号概况!$F$3*$H107*信号概况!$F$7*信号相关性!$C$7+2*$D107*信号概况!$F$3*$I107*信号概况!$F$8*信号相关性!$C$8+2*$D107*信号概况!$F$3*$J107*信号概况!$F$9*信号相关性!$C$9+2*$E107*信号概况!$F$4*$F107*信号概况!$F$5*信号相关性!$D$5+2*$E107*信号概况!$F$4*$G107*信号概况!$F$6*信号相关性!$D$6+2*$E107*信号概况!$F$4*$H107*信号概况!$F$7*信号相关性!$D$7+2*$E107*信号概况!$F$4*$I107*信号概况!$F$8*信号相关性!$D$8+2*$E107*信号概况!$F$4*$J107*信号概况!$J$5*信号相关性!$D$9+2*$F107*信号概况!$F$5*$G107*信号概况!$F$6*信号相关性!$E$6+2*$F107*信号概况!$F$5*$H107*信号概况!$F$7*信号相关性!$E$7+2*$F107*信号概况!$F$5*$I107*信号概况!$F$8*信号相关性!$E$8+2*$F107*信号概况!$F$5*$J107*信号概况!$F$9*信号相关性!$E$9+2*$G107*信号概况!$F$6*$H107*信号概况!$F$7*信号相关性!$F$7+2*$G107*信号概况!$F$6*$I107*信号概况!$F$8*信号相关性!$F$8+2*$G107*信号概况!$F$6*$J107*信号概况!$F$9*信号相关性!$F$9+2*$H107*信号概况!$F$7*$I107*信号概况!$F$8*信号相关性!$G$8+2*$H107*信号概况!$F$7*$J107*信号概况!$F$9*信号相关性!$G$9+2*$I107*信号概况!$F$8*$J107*信号概况!$F$9*信号相关性!$H$9)</f>
        <v>191.629476185976</v>
      </c>
      <c r="L107" s="10">
        <f t="shared" si="22"/>
        <v>101.858964437479</v>
      </c>
      <c r="M107" s="11">
        <f>SQRT(POWER($C107*信号概况!$C$2,2)+POWER($D107*信号概况!$C$3,2)+POWER($E107*信号概况!$C$4,2)+POWER($F107*信号概况!$C$5,2)+POWER($G107*信号概况!$C$6,2)+POWER($H107*信号概况!$C$7,2)+POWER($I107*信号概况!$C$8,2)+POWER($J107*信号概况!$C$9,2)+2*$C107*信号概况!$C$2*$D107*信号概况!$C$3*信号相关性!$B$3+2*$C107*信号概况!$C$2*$E107*信号概况!$C$4*信号相关性!$B$4+2*$C107*信号概况!$C$2*$F107*信号概况!$C$5*信号相关性!$B$5+2*$C107*信号概况!$C$2*$G107*信号概况!$C$6*信号相关性!$B$6+2*$C107*信号概况!$C$2*$H107*信号概况!$C$7*信号相关性!$B$7+2*$C107*信号概况!$C$2*$I107*信号概况!$C$8*信号相关性!$B$8+2*$C107*信号概况!$C$2*$J107*信号概况!$C$9*信号相关性!$B$9+2*$D107*信号概况!$C$3*$E107*信号概况!$C$4*信号相关性!$C$4+2*$D107*信号概况!$C$3*$F107*信号概况!$C$5*信号相关性!$C$5+2*$D107*信号概况!$C$3*$G107*信号概况!$C$6*信号相关性!$C$6+2*$D107*信号概况!$C$3*$H107*信号概况!$C$7*信号相关性!$C$7+2*$D107*信号概况!$C$3*$I107*信号概况!$C$8*信号相关性!$C$8+2*$D107*信号概况!$C$3*$J107*信号概况!$C$9*信号相关性!$C$9+2*$E107*信号概况!$C$4*$F107*信号概况!$C$5*信号相关性!$D$5+2*$E107*信号概况!$C$4*$G107*信号概况!$C$6*信号相关性!$D$6+2*$E107*信号概况!$C$4*$H107*信号概况!$C$7*信号相关性!$D$7+2*$E107*信号概况!$C$4*$I107*信号概况!$C$8*信号相关性!$D$8+2*$E107*信号概况!$C$4*$J107*信号概况!$J$5*信号相关性!$D$9+2*$F107*信号概况!$C$5*$G107*信号概况!$C$6*信号相关性!$E$6+2*$F107*信号概况!$C$5*$H107*信号概况!$C$7*信号相关性!$E$7+2*$F107*信号概况!$C$5*$I107*信号概况!$C$8*信号相关性!$E$8+2*$F107*信号概况!$C$5*$J107*信号概况!$C$9*信号相关性!$E$9+2*$G107*信号概况!$C$6*$H107*信号概况!$C$7*信号相关性!$F$7+2*$G107*信号概况!$C$6*$I107*信号概况!$C$8*信号相关性!$F$8+2*$G107*信号概况!$C$6*$J107*信号概况!$C$9*信号相关性!$F$9+2*$H107*信号概况!$C$7*$I107*信号概况!$C$8*信号相关性!$G$8+2*$H107*信号概况!$C$7*$J107*信号概况!$C$9*信号相关性!$G$9+2*$I107*信号概况!$C$8*$J107*信号概况!$C$9*信号相关性!$H$9)</f>
        <v>929.636690489354</v>
      </c>
      <c r="N107" s="12">
        <f t="shared" si="23"/>
        <v>0.0476268311726904</v>
      </c>
      <c r="O107" s="10">
        <f>$C107*信号概况!$J$2+$D107*信号概况!$J$3+$E107*信号概况!$J$4+$F107*信号概况!$J$5+$G107*信号概况!$J$6+$H107*信号概况!$J$7+$I107*信号概况!$J$8+$J107*信号概况!$J$9</f>
        <v>259.457935716766</v>
      </c>
      <c r="P107" s="12">
        <f t="shared" si="24"/>
        <v>0.0132924608368162</v>
      </c>
      <c r="Q107" s="7">
        <f t="shared" si="25"/>
        <v>11.1545273260921</v>
      </c>
    </row>
    <row r="108" spans="1:17">
      <c r="A108">
        <v>106</v>
      </c>
      <c r="B108">
        <v>19519.18</v>
      </c>
      <c r="C108" s="7">
        <f t="shared" si="27"/>
        <v>0</v>
      </c>
      <c r="D108" s="8">
        <f t="shared" si="28"/>
        <v>0.121212121212121</v>
      </c>
      <c r="E108">
        <f t="shared" si="29"/>
        <v>0</v>
      </c>
      <c r="F108">
        <f t="shared" si="30"/>
        <v>0.3</v>
      </c>
      <c r="G108">
        <f t="shared" ref="G108:G139" si="31">MOD(QUOTIENT(A108,($T$2*$U$2/0.01+1)*($T$3*$U$3/0.01+1)*($T$4*$U$4/0.01+1)*($T$5*$U$5/0.01+1)),$T$6*$U$6/0.01+1)/($T$6*100)</f>
        <v>0</v>
      </c>
      <c r="H108">
        <f t="shared" ref="H108:H139" si="32">MOD(QUOTIENT(A108,($T$2*$U$2/0.01+1)*($T$3*$U$3/0.01+1)*($T$4*$U$4/0.01+1)*($T$5*$U$5/0.01+1)*($T$6*$U$6/0.01+1)),$T$7*$U$7/0.01+1)/($T$7*100)</f>
        <v>0</v>
      </c>
      <c r="I108">
        <f t="shared" ref="I108:I139" si="33">MOD(QUOTIENT(A108,($T$2*$U$2/0.01+1)*($T$3*$U$3/0.01+1)*($T$4*$U$4/0.01+1)*($T$5*$U$5/0.01+1)*($T$6*$U$6/0.01+1)*($T$7*$U$7/0.01+1)),$T$8*$U$8/0.01+1)/($T$8*100)</f>
        <v>0</v>
      </c>
      <c r="J108">
        <f t="shared" ref="J108:J139" si="34">MOD(QUOTIENT(A108,($T$2*$U$2/0.01+1)*($T$3*$U$3/0.01+1)*($T$4*$U$4/0.01+1)*($T$5*$U$5/0.01+1)*($T$6*$U$6/0.01+1)*($T$7*$U$7/0.01+1)*($T$8*$U$8/0.01+1)),$T$9*$U$9/0.01)/($T$9*100)</f>
        <v>0</v>
      </c>
      <c r="K108">
        <f>SQRT(POWER($C108*信号概况!$F$2,2)+POWER($D108*信号概况!$F$3,2)+POWER($E108*信号概况!$F$4,2)+POWER($F108*信号概况!$F$5,2)+POWER($G108*信号概况!$F$6,2)+POWER($H108*信号概况!$F$7,2)+POWER($I108*信号概况!$F$8,2)+POWER($J108*信号概况!$F$9,2)+2*$C108*信号概况!$F$2*$D108*信号概况!$F$3*信号相关性!$B$3+2*$C108*信号概况!$F$2*$E108*信号概况!$F$4*信号相关性!$B$4+2*$C108*信号概况!$F$2*$F108*信号概况!$F$5*信号相关性!$B$5+2*$C108*信号概况!$F$2*$G108*信号概况!$F$6*信号相关性!$B$6+2*$C108*信号概况!$F$2*$H108*信号概况!$F$7*信号相关性!$B$7+2*$C108*信号概况!$F$2*$I108*信号概况!$F$8*信号相关性!$B$8+2*$C108*信号概况!$F$2*$J108*信号概况!$F$9*信号相关性!$B$9+2*$D108*信号概况!$F$3*$E108*信号概况!$F$4*信号相关性!$C$4+2*$D108*信号概况!$F$3*$F108*信号概况!$F$5*信号相关性!$C$5+2*$D108*信号概况!$F$3*$G108*信号概况!$F$6*信号相关性!$C$6+2*$D108*信号概况!$F$3*$H108*信号概况!$F$7*信号相关性!$C$7+2*$D108*信号概况!$F$3*$I108*信号概况!$F$8*信号相关性!$C$8+2*$D108*信号概况!$F$3*$J108*信号概况!$F$9*信号相关性!$C$9+2*$E108*信号概况!$F$4*$F108*信号概况!$F$5*信号相关性!$D$5+2*$E108*信号概况!$F$4*$G108*信号概况!$F$6*信号相关性!$D$6+2*$E108*信号概况!$F$4*$H108*信号概况!$F$7*信号相关性!$D$7+2*$E108*信号概况!$F$4*$I108*信号概况!$F$8*信号相关性!$D$8+2*$E108*信号概况!$F$4*$J108*信号概况!$J$5*信号相关性!$D$9+2*$F108*信号概况!$F$5*$G108*信号概况!$F$6*信号相关性!$E$6+2*$F108*信号概况!$F$5*$H108*信号概况!$F$7*信号相关性!$E$7+2*$F108*信号概况!$F$5*$I108*信号概况!$F$8*信号相关性!$E$8+2*$F108*信号概况!$F$5*$J108*信号概况!$F$9*信号相关性!$E$9+2*$G108*信号概况!$F$6*$H108*信号概况!$F$7*信号相关性!$F$7+2*$G108*信号概况!$F$6*$I108*信号概况!$F$8*信号相关性!$F$8+2*$G108*信号概况!$F$6*$J108*信号概况!$F$9*信号相关性!$F$9+2*$H108*信号概况!$F$7*$I108*信号概况!$F$8*信号相关性!$G$8+2*$H108*信号概况!$F$7*$J108*信号概况!$F$9*信号相关性!$G$9+2*$I108*信号概况!$F$8*$J108*信号概况!$F$9*信号相关性!$H$9)</f>
        <v>255.963957906124</v>
      </c>
      <c r="L108" s="10">
        <f t="shared" ref="L108:L139" si="35">B108/K108</f>
        <v>76.2575331295616</v>
      </c>
      <c r="M108" s="11">
        <f>SQRT(POWER($C108*信号概况!$C$2,2)+POWER($D108*信号概况!$C$3,2)+POWER($E108*信号概况!$C$4,2)+POWER($F108*信号概况!$C$5,2)+POWER($G108*信号概况!$C$6,2)+POWER($H108*信号概况!$C$7,2)+POWER($I108*信号概况!$C$8,2)+POWER($J108*信号概况!$C$9,2)+2*$C108*信号概况!$C$2*$D108*信号概况!$C$3*信号相关性!$B$3+2*$C108*信号概况!$C$2*$E108*信号概况!$C$4*信号相关性!$B$4+2*$C108*信号概况!$C$2*$F108*信号概况!$C$5*信号相关性!$B$5+2*$C108*信号概况!$C$2*$G108*信号概况!$C$6*信号相关性!$B$6+2*$C108*信号概况!$C$2*$H108*信号概况!$C$7*信号相关性!$B$7+2*$C108*信号概况!$C$2*$I108*信号概况!$C$8*信号相关性!$B$8+2*$C108*信号概况!$C$2*$J108*信号概况!$C$9*信号相关性!$B$9+2*$D108*信号概况!$C$3*$E108*信号概况!$C$4*信号相关性!$C$4+2*$D108*信号概况!$C$3*$F108*信号概况!$C$5*信号相关性!$C$5+2*$D108*信号概况!$C$3*$G108*信号概况!$C$6*信号相关性!$C$6+2*$D108*信号概况!$C$3*$H108*信号概况!$C$7*信号相关性!$C$7+2*$D108*信号概况!$C$3*$I108*信号概况!$C$8*信号相关性!$C$8+2*$D108*信号概况!$C$3*$J108*信号概况!$C$9*信号相关性!$C$9+2*$E108*信号概况!$C$4*$F108*信号概况!$C$5*信号相关性!$D$5+2*$E108*信号概况!$C$4*$G108*信号概况!$C$6*信号相关性!$D$6+2*$E108*信号概况!$C$4*$H108*信号概况!$C$7*信号相关性!$D$7+2*$E108*信号概况!$C$4*$I108*信号概况!$C$8*信号相关性!$D$8+2*$E108*信号概况!$C$4*$J108*信号概况!$J$5*信号相关性!$D$9+2*$F108*信号概况!$C$5*$G108*信号概况!$C$6*信号相关性!$E$6+2*$F108*信号概况!$C$5*$H108*信号概况!$C$7*信号相关性!$E$7+2*$F108*信号概况!$C$5*$I108*信号概况!$C$8*信号相关性!$E$8+2*$F108*信号概况!$C$5*$J108*信号概况!$C$9*信号相关性!$E$9+2*$G108*信号概况!$C$6*$H108*信号概况!$C$7*信号相关性!$F$7+2*$G108*信号概况!$C$6*$I108*信号概况!$C$8*信号相关性!$F$8+2*$G108*信号概况!$C$6*$J108*信号概况!$C$9*信号相关性!$F$9+2*$H108*信号概况!$C$7*$I108*信号概况!$C$8*信号相关性!$G$8+2*$H108*信号概况!$C$7*$J108*信号概况!$C$9*信号相关性!$G$9+2*$I108*信号概况!$C$8*$J108*信号概况!$C$9*信号相关性!$H$9)</f>
        <v>1241.91114531184</v>
      </c>
      <c r="N108" s="12">
        <f t="shared" ref="N108:N139" si="36">M108/B108</f>
        <v>0.0636251699770095</v>
      </c>
      <c r="O108" s="10">
        <f>$C108*信号概况!$J$2+$D108*信号概况!$J$3+$E108*信号概况!$J$4+$F108*信号概况!$J$5+$G108*信号概况!$J$6+$H108*信号概况!$J$7+$I108*信号概况!$J$8+$J108*信号概况!$J$9</f>
        <v>283.986086401698</v>
      </c>
      <c r="P108" s="12">
        <f t="shared" ref="P108:P139" si="37">O108/B108</f>
        <v>0.0145490787216316</v>
      </c>
      <c r="Q108" s="7">
        <f t="shared" ref="Q108:Q139" si="38">(O108*12-B108*5%)/K108</f>
        <v>9.50084557495502</v>
      </c>
    </row>
    <row r="109" spans="1:17">
      <c r="A109">
        <v>107</v>
      </c>
      <c r="B109">
        <v>19519.18</v>
      </c>
      <c r="C109" s="7">
        <f t="shared" si="27"/>
        <v>0</v>
      </c>
      <c r="D109" s="8">
        <f t="shared" si="28"/>
        <v>0.151515151515152</v>
      </c>
      <c r="E109">
        <f t="shared" si="29"/>
        <v>0</v>
      </c>
      <c r="F109">
        <f t="shared" si="30"/>
        <v>0.3</v>
      </c>
      <c r="G109">
        <f t="shared" si="31"/>
        <v>0</v>
      </c>
      <c r="H109">
        <f t="shared" si="32"/>
        <v>0</v>
      </c>
      <c r="I109">
        <f t="shared" si="33"/>
        <v>0</v>
      </c>
      <c r="J109">
        <f t="shared" si="34"/>
        <v>0</v>
      </c>
      <c r="K109">
        <f>SQRT(POWER($C109*信号概况!$F$2,2)+POWER($D109*信号概况!$F$3,2)+POWER($E109*信号概况!$F$4,2)+POWER($F109*信号概况!$F$5,2)+POWER($G109*信号概况!$F$6,2)+POWER($H109*信号概况!$F$7,2)+POWER($I109*信号概况!$F$8,2)+POWER($J109*信号概况!$F$9,2)+2*$C109*信号概况!$F$2*$D109*信号概况!$F$3*信号相关性!$B$3+2*$C109*信号概况!$F$2*$E109*信号概况!$F$4*信号相关性!$B$4+2*$C109*信号概况!$F$2*$F109*信号概况!$F$5*信号相关性!$B$5+2*$C109*信号概况!$F$2*$G109*信号概况!$F$6*信号相关性!$B$6+2*$C109*信号概况!$F$2*$H109*信号概况!$F$7*信号相关性!$B$7+2*$C109*信号概况!$F$2*$I109*信号概况!$F$8*信号相关性!$B$8+2*$C109*信号概况!$F$2*$J109*信号概况!$F$9*信号相关性!$B$9+2*$D109*信号概况!$F$3*$E109*信号概况!$F$4*信号相关性!$C$4+2*$D109*信号概况!$F$3*$F109*信号概况!$F$5*信号相关性!$C$5+2*$D109*信号概况!$F$3*$G109*信号概况!$F$6*信号相关性!$C$6+2*$D109*信号概况!$F$3*$H109*信号概况!$F$7*信号相关性!$C$7+2*$D109*信号概况!$F$3*$I109*信号概况!$F$8*信号相关性!$C$8+2*$D109*信号概况!$F$3*$J109*信号概况!$F$9*信号相关性!$C$9+2*$E109*信号概况!$F$4*$F109*信号概况!$F$5*信号相关性!$D$5+2*$E109*信号概况!$F$4*$G109*信号概况!$F$6*信号相关性!$D$6+2*$E109*信号概况!$F$4*$H109*信号概况!$F$7*信号相关性!$D$7+2*$E109*信号概况!$F$4*$I109*信号概况!$F$8*信号相关性!$D$8+2*$E109*信号概况!$F$4*$J109*信号概况!$J$5*信号相关性!$D$9+2*$F109*信号概况!$F$5*$G109*信号概况!$F$6*信号相关性!$E$6+2*$F109*信号概况!$F$5*$H109*信号概况!$F$7*信号相关性!$E$7+2*$F109*信号概况!$F$5*$I109*信号概况!$F$8*信号相关性!$E$8+2*$F109*信号概况!$F$5*$J109*信号概况!$F$9*信号相关性!$E$9+2*$G109*信号概况!$F$6*$H109*信号概况!$F$7*信号相关性!$F$7+2*$G109*信号概况!$F$6*$I109*信号概况!$F$8*信号相关性!$F$8+2*$G109*信号概况!$F$6*$J109*信号概况!$F$9*信号相关性!$F$9+2*$H109*信号概况!$F$7*$I109*信号概况!$F$8*信号相关性!$G$8+2*$H109*信号概况!$F$7*$J109*信号概况!$F$9*信号相关性!$G$9+2*$I109*信号概况!$F$8*$J109*信号概况!$F$9*信号相关性!$H$9)</f>
        <v>321.328504369221</v>
      </c>
      <c r="L109" s="10">
        <f t="shared" si="35"/>
        <v>60.7452489729065</v>
      </c>
      <c r="M109" s="11">
        <f>SQRT(POWER($C109*信号概况!$C$2,2)+POWER($D109*信号概况!$C$3,2)+POWER($E109*信号概况!$C$4,2)+POWER($F109*信号概况!$C$5,2)+POWER($G109*信号概况!$C$6,2)+POWER($H109*信号概况!$C$7,2)+POWER($I109*信号概况!$C$8,2)+POWER($J109*信号概况!$C$9,2)+2*$C109*信号概况!$C$2*$D109*信号概况!$C$3*信号相关性!$B$3+2*$C109*信号概况!$C$2*$E109*信号概况!$C$4*信号相关性!$B$4+2*$C109*信号概况!$C$2*$F109*信号概况!$C$5*信号相关性!$B$5+2*$C109*信号概况!$C$2*$G109*信号概况!$C$6*信号相关性!$B$6+2*$C109*信号概况!$C$2*$H109*信号概况!$C$7*信号相关性!$B$7+2*$C109*信号概况!$C$2*$I109*信号概况!$C$8*信号相关性!$B$8+2*$C109*信号概况!$C$2*$J109*信号概况!$C$9*信号相关性!$B$9+2*$D109*信号概况!$C$3*$E109*信号概况!$C$4*信号相关性!$C$4+2*$D109*信号概况!$C$3*$F109*信号概况!$C$5*信号相关性!$C$5+2*$D109*信号概况!$C$3*$G109*信号概况!$C$6*信号相关性!$C$6+2*$D109*信号概况!$C$3*$H109*信号概况!$C$7*信号相关性!$C$7+2*$D109*信号概况!$C$3*$I109*信号概况!$C$8*信号相关性!$C$8+2*$D109*信号概况!$C$3*$J109*信号概况!$C$9*信号相关性!$C$9+2*$E109*信号概况!$C$4*$F109*信号概况!$C$5*信号相关性!$D$5+2*$E109*信号概况!$C$4*$G109*信号概况!$C$6*信号相关性!$D$6+2*$E109*信号概况!$C$4*$H109*信号概况!$C$7*信号相关性!$D$7+2*$E109*信号概况!$C$4*$I109*信号概况!$C$8*信号相关性!$D$8+2*$E109*信号概况!$C$4*$J109*信号概况!$J$5*信号相关性!$D$9+2*$F109*信号概况!$C$5*$G109*信号概况!$C$6*信号相关性!$E$6+2*$F109*信号概况!$C$5*$H109*信号概况!$C$7*信号相关性!$E$7+2*$F109*信号概况!$C$5*$I109*信号概况!$C$8*信号相关性!$E$8+2*$F109*信号概况!$C$5*$J109*信号概况!$C$9*信号相关性!$E$9+2*$G109*信号概况!$C$6*$H109*信号概况!$C$7*信号相关性!$F$7+2*$G109*信号概况!$C$6*$I109*信号概况!$C$8*信号相关性!$F$8+2*$G109*信号概况!$C$6*$J109*信号概况!$C$9*信号相关性!$F$9+2*$H109*信号概况!$C$7*$I109*信号概况!$C$8*信号相关性!$G$8+2*$H109*信号概况!$C$7*$J109*信号概况!$C$9*信号相关性!$G$9+2*$I109*信号概况!$C$8*$J109*信号概况!$C$9*信号相关性!$H$9)</f>
        <v>1559.11719624208</v>
      </c>
      <c r="N109" s="12">
        <f t="shared" si="36"/>
        <v>0.0798761626380864</v>
      </c>
      <c r="O109" s="10">
        <f>$C109*信号概况!$J$2+$D109*信号概况!$J$3+$E109*信号概况!$J$4+$F109*信号概况!$J$5+$G109*信号概况!$J$6+$H109*信号概况!$J$7+$I109*信号概况!$J$8+$J109*信号概况!$J$9</f>
        <v>308.514237086629</v>
      </c>
      <c r="P109" s="12">
        <f t="shared" si="37"/>
        <v>0.0158056966064471</v>
      </c>
      <c r="Q109" s="7">
        <f t="shared" si="38"/>
        <v>8.48418925794087</v>
      </c>
    </row>
    <row r="110" spans="1:17">
      <c r="A110">
        <v>108</v>
      </c>
      <c r="B110">
        <v>19519.18</v>
      </c>
      <c r="C110" s="7">
        <f t="shared" si="27"/>
        <v>0</v>
      </c>
      <c r="D110" s="8">
        <f t="shared" si="28"/>
        <v>0.181818181818182</v>
      </c>
      <c r="E110">
        <f t="shared" si="29"/>
        <v>0</v>
      </c>
      <c r="F110">
        <f t="shared" si="30"/>
        <v>0.3</v>
      </c>
      <c r="G110">
        <f t="shared" si="31"/>
        <v>0</v>
      </c>
      <c r="H110">
        <f t="shared" si="32"/>
        <v>0</v>
      </c>
      <c r="I110">
        <f t="shared" si="33"/>
        <v>0</v>
      </c>
      <c r="J110">
        <f t="shared" si="34"/>
        <v>0</v>
      </c>
      <c r="K110">
        <f>SQRT(POWER($C110*信号概况!$F$2,2)+POWER($D110*信号概况!$F$3,2)+POWER($E110*信号概况!$F$4,2)+POWER($F110*信号概况!$F$5,2)+POWER($G110*信号概况!$F$6,2)+POWER($H110*信号概况!$F$7,2)+POWER($I110*信号概况!$F$8,2)+POWER($J110*信号概况!$F$9,2)+2*$C110*信号概况!$F$2*$D110*信号概况!$F$3*信号相关性!$B$3+2*$C110*信号概况!$F$2*$E110*信号概况!$F$4*信号相关性!$B$4+2*$C110*信号概况!$F$2*$F110*信号概况!$F$5*信号相关性!$B$5+2*$C110*信号概况!$F$2*$G110*信号概况!$F$6*信号相关性!$B$6+2*$C110*信号概况!$F$2*$H110*信号概况!$F$7*信号相关性!$B$7+2*$C110*信号概况!$F$2*$I110*信号概况!$F$8*信号相关性!$B$8+2*$C110*信号概况!$F$2*$J110*信号概况!$F$9*信号相关性!$B$9+2*$D110*信号概况!$F$3*$E110*信号概况!$F$4*信号相关性!$C$4+2*$D110*信号概况!$F$3*$F110*信号概况!$F$5*信号相关性!$C$5+2*$D110*信号概况!$F$3*$G110*信号概况!$F$6*信号相关性!$C$6+2*$D110*信号概况!$F$3*$H110*信号概况!$F$7*信号相关性!$C$7+2*$D110*信号概况!$F$3*$I110*信号概况!$F$8*信号相关性!$C$8+2*$D110*信号概况!$F$3*$J110*信号概况!$F$9*信号相关性!$C$9+2*$E110*信号概况!$F$4*$F110*信号概况!$F$5*信号相关性!$D$5+2*$E110*信号概况!$F$4*$G110*信号概况!$F$6*信号相关性!$D$6+2*$E110*信号概况!$F$4*$H110*信号概况!$F$7*信号相关性!$D$7+2*$E110*信号概况!$F$4*$I110*信号概况!$F$8*信号相关性!$D$8+2*$E110*信号概况!$F$4*$J110*信号概况!$J$5*信号相关性!$D$9+2*$F110*信号概况!$F$5*$G110*信号概况!$F$6*信号相关性!$E$6+2*$F110*信号概况!$F$5*$H110*信号概况!$F$7*信号相关性!$E$7+2*$F110*信号概况!$F$5*$I110*信号概况!$F$8*信号相关性!$E$8+2*$F110*信号概况!$F$5*$J110*信号概况!$F$9*信号相关性!$E$9+2*$G110*信号概况!$F$6*$H110*信号概况!$F$7*信号相关性!$F$7+2*$G110*信号概况!$F$6*$I110*信号概况!$F$8*信号相关性!$F$8+2*$G110*信号概况!$F$6*$J110*信号概况!$F$9*信号相关性!$F$9+2*$H110*信号概况!$F$7*$I110*信号概况!$F$8*信号相关性!$G$8+2*$H110*信号概况!$F$7*$J110*信号概况!$F$9*信号相关性!$G$9+2*$I110*信号概况!$F$8*$J110*信号概况!$F$9*信号相关性!$H$9)</f>
        <v>387.201802762963</v>
      </c>
      <c r="L110" s="10">
        <f t="shared" si="35"/>
        <v>50.4108706641256</v>
      </c>
      <c r="M110" s="11">
        <f>SQRT(POWER($C110*信号概况!$C$2,2)+POWER($D110*信号概况!$C$3,2)+POWER($E110*信号概况!$C$4,2)+POWER($F110*信号概况!$C$5,2)+POWER($G110*信号概况!$C$6,2)+POWER($H110*信号概况!$C$7,2)+POWER($I110*信号概况!$C$8,2)+POWER($J110*信号概况!$C$9,2)+2*$C110*信号概况!$C$2*$D110*信号概况!$C$3*信号相关性!$B$3+2*$C110*信号概况!$C$2*$E110*信号概况!$C$4*信号相关性!$B$4+2*$C110*信号概况!$C$2*$F110*信号概况!$C$5*信号相关性!$B$5+2*$C110*信号概况!$C$2*$G110*信号概况!$C$6*信号相关性!$B$6+2*$C110*信号概况!$C$2*$H110*信号概况!$C$7*信号相关性!$B$7+2*$C110*信号概况!$C$2*$I110*信号概况!$C$8*信号相关性!$B$8+2*$C110*信号概况!$C$2*$J110*信号概况!$C$9*信号相关性!$B$9+2*$D110*信号概况!$C$3*$E110*信号概况!$C$4*信号相关性!$C$4+2*$D110*信号概况!$C$3*$F110*信号概况!$C$5*信号相关性!$C$5+2*$D110*信号概况!$C$3*$G110*信号概况!$C$6*信号相关性!$C$6+2*$D110*信号概况!$C$3*$H110*信号概况!$C$7*信号相关性!$C$7+2*$D110*信号概况!$C$3*$I110*信号概况!$C$8*信号相关性!$C$8+2*$D110*信号概况!$C$3*$J110*信号概况!$C$9*信号相关性!$C$9+2*$E110*信号概况!$C$4*$F110*信号概况!$C$5*信号相关性!$D$5+2*$E110*信号概况!$C$4*$G110*信号概况!$C$6*信号相关性!$D$6+2*$E110*信号概况!$C$4*$H110*信号概况!$C$7*信号相关性!$D$7+2*$E110*信号概况!$C$4*$I110*信号概况!$C$8*信号相关性!$D$8+2*$E110*信号概况!$C$4*$J110*信号概况!$J$5*信号相关性!$D$9+2*$F110*信号概况!$C$5*$G110*信号概况!$C$6*信号相关性!$E$6+2*$F110*信号概况!$C$5*$H110*信号概况!$C$7*信号相关性!$E$7+2*$F110*信号概况!$C$5*$I110*信号概况!$C$8*信号相关性!$E$8+2*$F110*信号概况!$C$5*$J110*信号概况!$C$9*信号相关性!$E$9+2*$G110*信号概况!$C$6*$H110*信号概况!$C$7*信号相关性!$F$7+2*$G110*信号概况!$C$6*$I110*信号概况!$C$8*信号相关性!$F$8+2*$G110*信号概况!$C$6*$J110*信号概况!$C$9*信号相关性!$F$9+2*$H110*信号概况!$C$7*$I110*信号概况!$C$8*信号相关性!$G$8+2*$H110*信号概况!$C$7*$J110*信号概况!$C$9*信号相关性!$G$9+2*$I110*信号概况!$C$8*$J110*信号概况!$C$9*信号相关性!$H$9)</f>
        <v>1878.75857752081</v>
      </c>
      <c r="N110" s="12">
        <f t="shared" si="36"/>
        <v>0.096251921316408</v>
      </c>
      <c r="O110" s="10">
        <f>$C110*信号概况!$J$2+$D110*信号概况!$J$3+$E110*信号概况!$J$4+$F110*信号概况!$J$5+$G110*信号概况!$J$6+$H110*信号概况!$J$7+$I110*信号概况!$J$8+$J110*信号概况!$J$9</f>
        <v>333.042387771561</v>
      </c>
      <c r="P110" s="12">
        <f t="shared" si="37"/>
        <v>0.0170623144912625</v>
      </c>
      <c r="Q110" s="7">
        <f t="shared" si="38"/>
        <v>7.80097001538974</v>
      </c>
    </row>
    <row r="111" spans="1:17">
      <c r="A111">
        <v>109</v>
      </c>
      <c r="B111">
        <v>19519.18</v>
      </c>
      <c r="C111" s="7">
        <f t="shared" si="27"/>
        <v>0</v>
      </c>
      <c r="D111" s="8">
        <f t="shared" si="28"/>
        <v>0.212121212121212</v>
      </c>
      <c r="E111">
        <f t="shared" si="29"/>
        <v>0</v>
      </c>
      <c r="F111">
        <f t="shared" si="30"/>
        <v>0.3</v>
      </c>
      <c r="G111">
        <f t="shared" si="31"/>
        <v>0</v>
      </c>
      <c r="H111">
        <f t="shared" si="32"/>
        <v>0</v>
      </c>
      <c r="I111">
        <f t="shared" si="33"/>
        <v>0</v>
      </c>
      <c r="J111">
        <f t="shared" si="34"/>
        <v>0</v>
      </c>
      <c r="K111">
        <f>SQRT(POWER($C111*信号概况!$F$2,2)+POWER($D111*信号概况!$F$3,2)+POWER($E111*信号概况!$F$4,2)+POWER($F111*信号概况!$F$5,2)+POWER($G111*信号概况!$F$6,2)+POWER($H111*信号概况!$F$7,2)+POWER($I111*信号概况!$F$8,2)+POWER($J111*信号概况!$F$9,2)+2*$C111*信号概况!$F$2*$D111*信号概况!$F$3*信号相关性!$B$3+2*$C111*信号概况!$F$2*$E111*信号概况!$F$4*信号相关性!$B$4+2*$C111*信号概况!$F$2*$F111*信号概况!$F$5*信号相关性!$B$5+2*$C111*信号概况!$F$2*$G111*信号概况!$F$6*信号相关性!$B$6+2*$C111*信号概况!$F$2*$H111*信号概况!$F$7*信号相关性!$B$7+2*$C111*信号概况!$F$2*$I111*信号概况!$F$8*信号相关性!$B$8+2*$C111*信号概况!$F$2*$J111*信号概况!$F$9*信号相关性!$B$9+2*$D111*信号概况!$F$3*$E111*信号概况!$F$4*信号相关性!$C$4+2*$D111*信号概况!$F$3*$F111*信号概况!$F$5*信号相关性!$C$5+2*$D111*信号概况!$F$3*$G111*信号概况!$F$6*信号相关性!$C$6+2*$D111*信号概况!$F$3*$H111*信号概况!$F$7*信号相关性!$C$7+2*$D111*信号概况!$F$3*$I111*信号概况!$F$8*信号相关性!$C$8+2*$D111*信号概况!$F$3*$J111*信号概况!$F$9*信号相关性!$C$9+2*$E111*信号概况!$F$4*$F111*信号概况!$F$5*信号相关性!$D$5+2*$E111*信号概况!$F$4*$G111*信号概况!$F$6*信号相关性!$D$6+2*$E111*信号概况!$F$4*$H111*信号概况!$F$7*信号相关性!$D$7+2*$E111*信号概况!$F$4*$I111*信号概况!$F$8*信号相关性!$D$8+2*$E111*信号概况!$F$4*$J111*信号概况!$J$5*信号相关性!$D$9+2*$F111*信号概况!$F$5*$G111*信号概况!$F$6*信号相关性!$E$6+2*$F111*信号概况!$F$5*$H111*信号概况!$F$7*信号相关性!$E$7+2*$F111*信号概况!$F$5*$I111*信号概况!$F$8*信号相关性!$E$8+2*$F111*信号概况!$F$5*$J111*信号概况!$F$9*信号相关性!$E$9+2*$G111*信号概况!$F$6*$H111*信号概况!$F$7*信号相关性!$F$7+2*$G111*信号概况!$F$6*$I111*信号概况!$F$8*信号相关性!$F$8+2*$G111*信号概况!$F$6*$J111*信号概况!$F$9*信号相关性!$F$9+2*$H111*信号概况!$F$7*$I111*信号概况!$F$8*信号相关性!$G$8+2*$H111*信号概况!$F$7*$J111*信号概况!$F$9*信号相关性!$G$9+2*$I111*信号概况!$F$8*$J111*信号概况!$F$9*信号相关性!$H$9)</f>
        <v>453.36214307676</v>
      </c>
      <c r="L111" s="10">
        <f t="shared" si="35"/>
        <v>43.0542785675317</v>
      </c>
      <c r="M111" s="11">
        <f>SQRT(POWER($C111*信号概况!$C$2,2)+POWER($D111*信号概况!$C$3,2)+POWER($E111*信号概况!$C$4,2)+POWER($F111*信号概况!$C$5,2)+POWER($G111*信号概况!$C$6,2)+POWER($H111*信号概况!$C$7,2)+POWER($I111*信号概况!$C$8,2)+POWER($J111*信号概况!$C$9,2)+2*$C111*信号概况!$C$2*$D111*信号概况!$C$3*信号相关性!$B$3+2*$C111*信号概况!$C$2*$E111*信号概况!$C$4*信号相关性!$B$4+2*$C111*信号概况!$C$2*$F111*信号概况!$C$5*信号相关性!$B$5+2*$C111*信号概况!$C$2*$G111*信号概况!$C$6*信号相关性!$B$6+2*$C111*信号概况!$C$2*$H111*信号概况!$C$7*信号相关性!$B$7+2*$C111*信号概况!$C$2*$I111*信号概况!$C$8*信号相关性!$B$8+2*$C111*信号概况!$C$2*$J111*信号概况!$C$9*信号相关性!$B$9+2*$D111*信号概况!$C$3*$E111*信号概况!$C$4*信号相关性!$C$4+2*$D111*信号概况!$C$3*$F111*信号概况!$C$5*信号相关性!$C$5+2*$D111*信号概况!$C$3*$G111*信号概况!$C$6*信号相关性!$C$6+2*$D111*信号概况!$C$3*$H111*信号概况!$C$7*信号相关性!$C$7+2*$D111*信号概况!$C$3*$I111*信号概况!$C$8*信号相关性!$C$8+2*$D111*信号概况!$C$3*$J111*信号概况!$C$9*信号相关性!$C$9+2*$E111*信号概况!$C$4*$F111*信号概况!$C$5*信号相关性!$D$5+2*$E111*信号概况!$C$4*$G111*信号概况!$C$6*信号相关性!$D$6+2*$E111*信号概况!$C$4*$H111*信号概况!$C$7*信号相关性!$D$7+2*$E111*信号概况!$C$4*$I111*信号概况!$C$8*信号相关性!$D$8+2*$E111*信号概况!$C$4*$J111*信号概况!$J$5*信号相关性!$D$9+2*$F111*信号概况!$C$5*$G111*信号概况!$C$6*信号相关性!$E$6+2*$F111*信号概况!$C$5*$H111*信号概况!$C$7*信号相关性!$E$7+2*$F111*信号概况!$C$5*$I111*信号概况!$C$8*信号相关性!$E$8+2*$F111*信号概况!$C$5*$J111*信号概况!$C$9*信号相关性!$E$9+2*$G111*信号概况!$C$6*$H111*信号概况!$C$7*信号相关性!$F$7+2*$G111*信号概况!$C$6*$I111*信号概况!$C$8*信号相关性!$F$8+2*$G111*信号概况!$C$6*$J111*信号概况!$C$9*信号相关性!$F$9+2*$H111*信号概况!$C$7*$I111*信号概况!$C$8*信号相关性!$G$8+2*$H111*信号概况!$C$7*$J111*信号概况!$C$9*信号相关性!$G$9+2*$I111*信号概况!$C$8*$J111*信号概况!$C$9*信号相关性!$H$9)</f>
        <v>2199.77393743549</v>
      </c>
      <c r="N111" s="12">
        <f t="shared" si="36"/>
        <v>0.112698071201531</v>
      </c>
      <c r="O111" s="10">
        <f>$C111*信号概况!$J$2+$D111*信号概况!$J$3+$E111*信号概况!$J$4+$F111*信号概况!$J$5+$G111*信号概况!$J$6+$H111*信号概况!$J$7+$I111*信号概况!$J$8+$J111*信号概况!$J$9</f>
        <v>357.570538456492</v>
      </c>
      <c r="P111" s="12">
        <f t="shared" si="37"/>
        <v>0.0183189323760779</v>
      </c>
      <c r="Q111" s="7">
        <f t="shared" si="38"/>
        <v>7.31178708257662</v>
      </c>
    </row>
    <row r="112" spans="1:17">
      <c r="A112">
        <v>110</v>
      </c>
      <c r="B112">
        <v>19519.18</v>
      </c>
      <c r="C112" s="7">
        <f t="shared" si="27"/>
        <v>0</v>
      </c>
      <c r="D112" s="8">
        <f t="shared" si="28"/>
        <v>0.242424242424242</v>
      </c>
      <c r="E112">
        <f t="shared" si="29"/>
        <v>0</v>
      </c>
      <c r="F112">
        <f t="shared" si="30"/>
        <v>0.3</v>
      </c>
      <c r="G112">
        <f t="shared" si="31"/>
        <v>0</v>
      </c>
      <c r="H112">
        <f t="shared" si="32"/>
        <v>0</v>
      </c>
      <c r="I112">
        <f t="shared" si="33"/>
        <v>0</v>
      </c>
      <c r="J112">
        <f t="shared" si="34"/>
        <v>0</v>
      </c>
      <c r="K112">
        <f>SQRT(POWER($C112*信号概况!$F$2,2)+POWER($D112*信号概况!$F$3,2)+POWER($E112*信号概况!$F$4,2)+POWER($F112*信号概况!$F$5,2)+POWER($G112*信号概况!$F$6,2)+POWER($H112*信号概况!$F$7,2)+POWER($I112*信号概况!$F$8,2)+POWER($J112*信号概况!$F$9,2)+2*$C112*信号概况!$F$2*$D112*信号概况!$F$3*信号相关性!$B$3+2*$C112*信号概况!$F$2*$E112*信号概况!$F$4*信号相关性!$B$4+2*$C112*信号概况!$F$2*$F112*信号概况!$F$5*信号相关性!$B$5+2*$C112*信号概况!$F$2*$G112*信号概况!$F$6*信号相关性!$B$6+2*$C112*信号概况!$F$2*$H112*信号概况!$F$7*信号相关性!$B$7+2*$C112*信号概况!$F$2*$I112*信号概况!$F$8*信号相关性!$B$8+2*$C112*信号概况!$F$2*$J112*信号概况!$F$9*信号相关性!$B$9+2*$D112*信号概况!$F$3*$E112*信号概况!$F$4*信号相关性!$C$4+2*$D112*信号概况!$F$3*$F112*信号概况!$F$5*信号相关性!$C$5+2*$D112*信号概况!$F$3*$G112*信号概况!$F$6*信号相关性!$C$6+2*$D112*信号概况!$F$3*$H112*信号概况!$F$7*信号相关性!$C$7+2*$D112*信号概况!$F$3*$I112*信号概况!$F$8*信号相关性!$C$8+2*$D112*信号概况!$F$3*$J112*信号概况!$F$9*信号相关性!$C$9+2*$E112*信号概况!$F$4*$F112*信号概况!$F$5*信号相关性!$D$5+2*$E112*信号概况!$F$4*$G112*信号概况!$F$6*信号相关性!$D$6+2*$E112*信号概况!$F$4*$H112*信号概况!$F$7*信号相关性!$D$7+2*$E112*信号概况!$F$4*$I112*信号概况!$F$8*信号相关性!$D$8+2*$E112*信号概况!$F$4*$J112*信号概况!$J$5*信号相关性!$D$9+2*$F112*信号概况!$F$5*$G112*信号概况!$F$6*信号相关性!$E$6+2*$F112*信号概况!$F$5*$H112*信号概况!$F$7*信号相关性!$E$7+2*$F112*信号概况!$F$5*$I112*信号概况!$F$8*信号相关性!$E$8+2*$F112*信号概况!$F$5*$J112*信号概况!$F$9*信号相关性!$E$9+2*$G112*信号概况!$F$6*$H112*信号概况!$F$7*信号相关性!$F$7+2*$G112*信号概况!$F$6*$I112*信号概况!$F$8*信号相关性!$F$8+2*$G112*信号概况!$F$6*$J112*信号概况!$F$9*信号相关性!$F$9+2*$H112*信号概况!$F$7*$I112*信号概况!$F$8*信号相关性!$G$8+2*$H112*信号概况!$F$7*$J112*信号概况!$F$9*信号相关性!$G$9+2*$I112*信号概况!$F$8*$J112*信号概况!$F$9*信号相关性!$H$9)</f>
        <v>519.699911349764</v>
      </c>
      <c r="L112" s="10">
        <f t="shared" si="35"/>
        <v>37.5585594180781</v>
      </c>
      <c r="M112" s="11">
        <f>SQRT(POWER($C112*信号概况!$C$2,2)+POWER($D112*信号概况!$C$3,2)+POWER($E112*信号概况!$C$4,2)+POWER($F112*信号概况!$C$5,2)+POWER($G112*信号概况!$C$6,2)+POWER($H112*信号概况!$C$7,2)+POWER($I112*信号概况!$C$8,2)+POWER($J112*信号概况!$C$9,2)+2*$C112*信号概况!$C$2*$D112*信号概况!$C$3*信号相关性!$B$3+2*$C112*信号概况!$C$2*$E112*信号概况!$C$4*信号相关性!$B$4+2*$C112*信号概况!$C$2*$F112*信号概况!$C$5*信号相关性!$B$5+2*$C112*信号概况!$C$2*$G112*信号概况!$C$6*信号相关性!$B$6+2*$C112*信号概况!$C$2*$H112*信号概况!$C$7*信号相关性!$B$7+2*$C112*信号概况!$C$2*$I112*信号概况!$C$8*信号相关性!$B$8+2*$C112*信号概况!$C$2*$J112*信号概况!$C$9*信号相关性!$B$9+2*$D112*信号概况!$C$3*$E112*信号概况!$C$4*信号相关性!$C$4+2*$D112*信号概况!$C$3*$F112*信号概况!$C$5*信号相关性!$C$5+2*$D112*信号概况!$C$3*$G112*信号概况!$C$6*信号相关性!$C$6+2*$D112*信号概况!$C$3*$H112*信号概况!$C$7*信号相关性!$C$7+2*$D112*信号概况!$C$3*$I112*信号概况!$C$8*信号相关性!$C$8+2*$D112*信号概况!$C$3*$J112*信号概况!$C$9*信号相关性!$C$9+2*$E112*信号概况!$C$4*$F112*信号概况!$C$5*信号相关性!$D$5+2*$E112*信号概况!$C$4*$G112*信号概况!$C$6*信号相关性!$D$6+2*$E112*信号概况!$C$4*$H112*信号概况!$C$7*信号相关性!$D$7+2*$E112*信号概况!$C$4*$I112*信号概况!$C$8*信号相关性!$D$8+2*$E112*信号概况!$C$4*$J112*信号概况!$J$5*信号相关性!$D$9+2*$F112*信号概况!$C$5*$G112*信号概况!$C$6*信号相关性!$E$6+2*$F112*信号概况!$C$5*$H112*信号概况!$C$7*信号相关性!$E$7+2*$F112*信号概况!$C$5*$I112*信号概况!$C$8*信号相关性!$E$8+2*$F112*信号概况!$C$5*$J112*信号概况!$C$9*信号相关性!$E$9+2*$G112*信号概况!$C$6*$H112*信号概况!$C$7*信号相关性!$F$7+2*$G112*信号概况!$C$6*$I112*信号概况!$C$8*信号相关性!$F$8+2*$G112*信号概况!$C$6*$J112*信号概况!$C$9*信号相关性!$F$9+2*$H112*信号概况!$C$7*$I112*信号概况!$C$8*信号相关性!$G$8+2*$H112*信号概况!$C$7*$J112*信号概况!$C$9*信号相关性!$G$9+2*$I112*信号概况!$C$8*$J112*信号概况!$C$9*信号相关性!$H$9)</f>
        <v>2521.63859053099</v>
      </c>
      <c r="N112" s="12">
        <f t="shared" si="36"/>
        <v>0.129187731786427</v>
      </c>
      <c r="O112" s="10">
        <f>$C112*信号概况!$J$2+$D112*信号概况!$J$3+$E112*信号概况!$J$4+$F112*信号概况!$J$5+$G112*信号概况!$J$6+$H112*信号概况!$J$7+$I112*信号概况!$J$8+$J112*信号概况!$J$9</f>
        <v>382.098689141424</v>
      </c>
      <c r="P112" s="12">
        <f t="shared" si="37"/>
        <v>0.0195755502608933</v>
      </c>
      <c r="Q112" s="7">
        <f t="shared" si="38"/>
        <v>6.94482564048012</v>
      </c>
    </row>
    <row r="113" spans="1:17">
      <c r="A113">
        <v>111</v>
      </c>
      <c r="B113">
        <v>19519.18</v>
      </c>
      <c r="C113" s="7">
        <f t="shared" si="27"/>
        <v>0</v>
      </c>
      <c r="D113" s="8">
        <f t="shared" si="28"/>
        <v>0.272727272727273</v>
      </c>
      <c r="E113">
        <f t="shared" si="29"/>
        <v>0</v>
      </c>
      <c r="F113">
        <f t="shared" si="30"/>
        <v>0.3</v>
      </c>
      <c r="G113">
        <f t="shared" si="31"/>
        <v>0</v>
      </c>
      <c r="H113">
        <f t="shared" si="32"/>
        <v>0</v>
      </c>
      <c r="I113">
        <f t="shared" si="33"/>
        <v>0</v>
      </c>
      <c r="J113">
        <f t="shared" si="34"/>
        <v>0</v>
      </c>
      <c r="K113">
        <f>SQRT(POWER($C113*信号概况!$F$2,2)+POWER($D113*信号概况!$F$3,2)+POWER($E113*信号概况!$F$4,2)+POWER($F113*信号概况!$F$5,2)+POWER($G113*信号概况!$F$6,2)+POWER($H113*信号概况!$F$7,2)+POWER($I113*信号概况!$F$8,2)+POWER($J113*信号概况!$F$9,2)+2*$C113*信号概况!$F$2*$D113*信号概况!$F$3*信号相关性!$B$3+2*$C113*信号概况!$F$2*$E113*信号概况!$F$4*信号相关性!$B$4+2*$C113*信号概况!$F$2*$F113*信号概况!$F$5*信号相关性!$B$5+2*$C113*信号概况!$F$2*$G113*信号概况!$F$6*信号相关性!$B$6+2*$C113*信号概况!$F$2*$H113*信号概况!$F$7*信号相关性!$B$7+2*$C113*信号概况!$F$2*$I113*信号概况!$F$8*信号相关性!$B$8+2*$C113*信号概况!$F$2*$J113*信号概况!$F$9*信号相关性!$B$9+2*$D113*信号概况!$F$3*$E113*信号概况!$F$4*信号相关性!$C$4+2*$D113*信号概况!$F$3*$F113*信号概况!$F$5*信号相关性!$C$5+2*$D113*信号概况!$F$3*$G113*信号概况!$F$6*信号相关性!$C$6+2*$D113*信号概况!$F$3*$H113*信号概况!$F$7*信号相关性!$C$7+2*$D113*信号概况!$F$3*$I113*信号概况!$F$8*信号相关性!$C$8+2*$D113*信号概况!$F$3*$J113*信号概况!$F$9*信号相关性!$C$9+2*$E113*信号概况!$F$4*$F113*信号概况!$F$5*信号相关性!$D$5+2*$E113*信号概况!$F$4*$G113*信号概况!$F$6*信号相关性!$D$6+2*$E113*信号概况!$F$4*$H113*信号概况!$F$7*信号相关性!$D$7+2*$E113*信号概况!$F$4*$I113*信号概况!$F$8*信号相关性!$D$8+2*$E113*信号概况!$F$4*$J113*信号概况!$J$5*信号相关性!$D$9+2*$F113*信号概况!$F$5*$G113*信号概况!$F$6*信号相关性!$E$6+2*$F113*信号概况!$F$5*$H113*信号概况!$F$7*信号相关性!$E$7+2*$F113*信号概况!$F$5*$I113*信号概况!$F$8*信号相关性!$E$8+2*$F113*信号概况!$F$5*$J113*信号概况!$F$9*信号相关性!$E$9+2*$G113*信号概况!$F$6*$H113*信号概况!$F$7*信号相关性!$F$7+2*$G113*信号概况!$F$6*$I113*信号概况!$F$8*信号相关性!$F$8+2*$G113*信号概况!$F$6*$J113*信号概况!$F$9*信号相关性!$F$9+2*$H113*信号概况!$F$7*$I113*信号概况!$F$8*信号相关性!$G$8+2*$H113*信号概况!$F$7*$J113*信号概况!$F$9*信号相关性!$G$9+2*$I113*信号概况!$F$8*$J113*信号概况!$F$9*信号相关性!$H$9)</f>
        <v>586.15486973008</v>
      </c>
      <c r="L113" s="10">
        <f t="shared" si="35"/>
        <v>33.3003801691325</v>
      </c>
      <c r="M113" s="11">
        <f>SQRT(POWER($C113*信号概况!$C$2,2)+POWER($D113*信号概况!$C$3,2)+POWER($E113*信号概况!$C$4,2)+POWER($F113*信号概况!$C$5,2)+POWER($G113*信号概况!$C$6,2)+POWER($H113*信号概况!$C$7,2)+POWER($I113*信号概况!$C$8,2)+POWER($J113*信号概况!$C$9,2)+2*$C113*信号概况!$C$2*$D113*信号概况!$C$3*信号相关性!$B$3+2*$C113*信号概况!$C$2*$E113*信号概况!$C$4*信号相关性!$B$4+2*$C113*信号概况!$C$2*$F113*信号概况!$C$5*信号相关性!$B$5+2*$C113*信号概况!$C$2*$G113*信号概况!$C$6*信号相关性!$B$6+2*$C113*信号概况!$C$2*$H113*信号概况!$C$7*信号相关性!$B$7+2*$C113*信号概况!$C$2*$I113*信号概况!$C$8*信号相关性!$B$8+2*$C113*信号概况!$C$2*$J113*信号概况!$C$9*信号相关性!$B$9+2*$D113*信号概况!$C$3*$E113*信号概况!$C$4*信号相关性!$C$4+2*$D113*信号概况!$C$3*$F113*信号概况!$C$5*信号相关性!$C$5+2*$D113*信号概况!$C$3*$G113*信号概况!$C$6*信号相关性!$C$6+2*$D113*信号概况!$C$3*$H113*信号概况!$C$7*信号相关性!$C$7+2*$D113*信号概况!$C$3*$I113*信号概况!$C$8*信号相关性!$C$8+2*$D113*信号概况!$C$3*$J113*信号概况!$C$9*信号相关性!$C$9+2*$E113*信号概况!$C$4*$F113*信号概况!$C$5*信号相关性!$D$5+2*$E113*信号概况!$C$4*$G113*信号概况!$C$6*信号相关性!$D$6+2*$E113*信号概况!$C$4*$H113*信号概况!$C$7*信号相关性!$D$7+2*$E113*信号概况!$C$4*$I113*信号概况!$C$8*信号相关性!$D$8+2*$E113*信号概况!$C$4*$J113*信号概况!$J$5*信号相关性!$D$9+2*$F113*信号概况!$C$5*$G113*信号概况!$C$6*信号相关性!$E$6+2*$F113*信号概况!$C$5*$H113*信号概况!$C$7*信号相关性!$E$7+2*$F113*信号概况!$C$5*$I113*信号概况!$C$8*信号相关性!$E$8+2*$F113*信号概况!$C$5*$J113*信号概况!$C$9*信号相关性!$E$9+2*$G113*信号概况!$C$6*$H113*信号概况!$C$7*信号相关性!$F$7+2*$G113*信号概况!$C$6*$I113*信号概况!$C$8*信号相关性!$F$8+2*$G113*信号概况!$C$6*$J113*信号概况!$C$9*信号相关性!$F$9+2*$H113*信号概况!$C$7*$I113*信号概况!$C$8*信号相关性!$G$8+2*$H113*信号概况!$C$7*$J113*信号概况!$C$9*信号相关性!$G$9+2*$I113*信号概况!$C$8*$J113*信号概况!$C$9*信号相关性!$H$9)</f>
        <v>2844.06420618663</v>
      </c>
      <c r="N113" s="12">
        <f t="shared" si="36"/>
        <v>0.145706131414672</v>
      </c>
      <c r="O113" s="10">
        <f>$C113*信号概况!$J$2+$D113*信号概况!$J$3+$E113*信号概况!$J$4+$F113*信号概况!$J$5+$G113*信号概况!$J$6+$H113*信号概况!$J$7+$I113*信号概况!$J$8+$J113*信号概况!$J$9</f>
        <v>406.626839826355</v>
      </c>
      <c r="P113" s="12">
        <f t="shared" si="37"/>
        <v>0.0208321681457087</v>
      </c>
      <c r="Q113" s="7">
        <f t="shared" si="38"/>
        <v>6.65961041953609</v>
      </c>
    </row>
    <row r="114" spans="1:17">
      <c r="A114">
        <v>112</v>
      </c>
      <c r="B114">
        <v>19519.18</v>
      </c>
      <c r="C114" s="7">
        <f t="shared" si="27"/>
        <v>0</v>
      </c>
      <c r="D114" s="8">
        <f t="shared" si="28"/>
        <v>0.303030303030303</v>
      </c>
      <c r="E114">
        <f t="shared" si="29"/>
        <v>0</v>
      </c>
      <c r="F114">
        <f t="shared" si="30"/>
        <v>0.3</v>
      </c>
      <c r="G114">
        <f t="shared" si="31"/>
        <v>0</v>
      </c>
      <c r="H114">
        <f t="shared" si="32"/>
        <v>0</v>
      </c>
      <c r="I114">
        <f t="shared" si="33"/>
        <v>0</v>
      </c>
      <c r="J114">
        <f t="shared" si="34"/>
        <v>0</v>
      </c>
      <c r="K114">
        <f>SQRT(POWER($C114*信号概况!$F$2,2)+POWER($D114*信号概况!$F$3,2)+POWER($E114*信号概况!$F$4,2)+POWER($F114*信号概况!$F$5,2)+POWER($G114*信号概况!$F$6,2)+POWER($H114*信号概况!$F$7,2)+POWER($I114*信号概况!$F$8,2)+POWER($J114*信号概况!$F$9,2)+2*$C114*信号概况!$F$2*$D114*信号概况!$F$3*信号相关性!$B$3+2*$C114*信号概况!$F$2*$E114*信号概况!$F$4*信号相关性!$B$4+2*$C114*信号概况!$F$2*$F114*信号概况!$F$5*信号相关性!$B$5+2*$C114*信号概况!$F$2*$G114*信号概况!$F$6*信号相关性!$B$6+2*$C114*信号概况!$F$2*$H114*信号概况!$F$7*信号相关性!$B$7+2*$C114*信号概况!$F$2*$I114*信号概况!$F$8*信号相关性!$B$8+2*$C114*信号概况!$F$2*$J114*信号概况!$F$9*信号相关性!$B$9+2*$D114*信号概况!$F$3*$E114*信号概况!$F$4*信号相关性!$C$4+2*$D114*信号概况!$F$3*$F114*信号概况!$F$5*信号相关性!$C$5+2*$D114*信号概况!$F$3*$G114*信号概况!$F$6*信号相关性!$C$6+2*$D114*信号概况!$F$3*$H114*信号概况!$F$7*信号相关性!$C$7+2*$D114*信号概况!$F$3*$I114*信号概况!$F$8*信号相关性!$C$8+2*$D114*信号概况!$F$3*$J114*信号概况!$F$9*信号相关性!$C$9+2*$E114*信号概况!$F$4*$F114*信号概况!$F$5*信号相关性!$D$5+2*$E114*信号概况!$F$4*$G114*信号概况!$F$6*信号相关性!$D$6+2*$E114*信号概况!$F$4*$H114*信号概况!$F$7*信号相关性!$D$7+2*$E114*信号概况!$F$4*$I114*信号概况!$F$8*信号相关性!$D$8+2*$E114*信号概况!$F$4*$J114*信号概况!$J$5*信号相关性!$D$9+2*$F114*信号概况!$F$5*$G114*信号概况!$F$6*信号相关性!$E$6+2*$F114*信号概况!$F$5*$H114*信号概况!$F$7*信号相关性!$E$7+2*$F114*信号概况!$F$5*$I114*信号概况!$F$8*信号相关性!$E$8+2*$F114*信号概况!$F$5*$J114*信号概况!$F$9*信号相关性!$E$9+2*$G114*信号概况!$F$6*$H114*信号概况!$F$7*信号相关性!$F$7+2*$G114*信号概况!$F$6*$I114*信号概况!$F$8*信号相关性!$F$8+2*$G114*信号概况!$F$6*$J114*信号概况!$F$9*信号相关性!$F$9+2*$H114*信号概况!$F$7*$I114*信号概况!$F$8*信号相关性!$G$8+2*$H114*信号概况!$F$7*$J114*信号概况!$F$9*信号相关性!$G$9+2*$I114*信号概况!$F$8*$J114*信号概况!$F$9*信号相关性!$H$9)</f>
        <v>652.691223419741</v>
      </c>
      <c r="L114" s="10">
        <f t="shared" si="35"/>
        <v>29.9056878652823</v>
      </c>
      <c r="M114" s="11">
        <f>SQRT(POWER($C114*信号概况!$C$2,2)+POWER($D114*信号概况!$C$3,2)+POWER($E114*信号概况!$C$4,2)+POWER($F114*信号概况!$C$5,2)+POWER($G114*信号概况!$C$6,2)+POWER($H114*信号概况!$C$7,2)+POWER($I114*信号概况!$C$8,2)+POWER($J114*信号概况!$C$9,2)+2*$C114*信号概况!$C$2*$D114*信号概况!$C$3*信号相关性!$B$3+2*$C114*信号概况!$C$2*$E114*信号概况!$C$4*信号相关性!$B$4+2*$C114*信号概况!$C$2*$F114*信号概况!$C$5*信号相关性!$B$5+2*$C114*信号概况!$C$2*$G114*信号概况!$C$6*信号相关性!$B$6+2*$C114*信号概况!$C$2*$H114*信号概况!$C$7*信号相关性!$B$7+2*$C114*信号概况!$C$2*$I114*信号概况!$C$8*信号相关性!$B$8+2*$C114*信号概况!$C$2*$J114*信号概况!$C$9*信号相关性!$B$9+2*$D114*信号概况!$C$3*$E114*信号概况!$C$4*信号相关性!$C$4+2*$D114*信号概况!$C$3*$F114*信号概况!$C$5*信号相关性!$C$5+2*$D114*信号概况!$C$3*$G114*信号概况!$C$6*信号相关性!$C$6+2*$D114*信号概况!$C$3*$H114*信号概况!$C$7*信号相关性!$C$7+2*$D114*信号概况!$C$3*$I114*信号概况!$C$8*信号相关性!$C$8+2*$D114*信号概况!$C$3*$J114*信号概况!$C$9*信号相关性!$C$9+2*$E114*信号概况!$C$4*$F114*信号概况!$C$5*信号相关性!$D$5+2*$E114*信号概况!$C$4*$G114*信号概况!$C$6*信号相关性!$D$6+2*$E114*信号概况!$C$4*$H114*信号概况!$C$7*信号相关性!$D$7+2*$E114*信号概况!$C$4*$I114*信号概况!$C$8*信号相关性!$D$8+2*$E114*信号概况!$C$4*$J114*信号概况!$J$5*信号相关性!$D$9+2*$F114*信号概况!$C$5*$G114*信号概况!$C$6*信号相关性!$E$6+2*$F114*信号概况!$C$5*$H114*信号概况!$C$7*信号相关性!$E$7+2*$F114*信号概况!$C$5*$I114*信号概况!$C$8*信号相关性!$E$8+2*$F114*信号概况!$C$5*$J114*信号概况!$C$9*信号相关性!$E$9+2*$G114*信号概况!$C$6*$H114*信号概况!$C$7*信号相关性!$F$7+2*$G114*信号概况!$C$6*$I114*信号概况!$C$8*信号相关性!$F$8+2*$G114*信号概况!$C$6*$J114*信号概况!$C$9*信号相关性!$F$9+2*$H114*信号概况!$C$7*$I114*信号概况!$C$8*信号相关性!$G$8+2*$H114*信号概况!$C$7*$J114*信号概况!$C$9*信号相关性!$G$9+2*$I114*信号概况!$C$8*$J114*信号概况!$C$9*信号相关性!$H$9)</f>
        <v>3166.87945125657</v>
      </c>
      <c r="N114" s="12">
        <f t="shared" si="36"/>
        <v>0.162244492404731</v>
      </c>
      <c r="O114" s="10">
        <f>$C114*信号概况!$J$2+$D114*信号概况!$J$3+$E114*信号概况!$J$4+$F114*信号概况!$J$5+$G114*信号概况!$J$6+$H114*信号概况!$J$7+$I114*信号概况!$J$8+$J114*信号概况!$J$9</f>
        <v>431.154990511287</v>
      </c>
      <c r="P114" s="12">
        <f t="shared" si="37"/>
        <v>0.0220887860305242</v>
      </c>
      <c r="Q114" s="7">
        <f t="shared" si="38"/>
        <v>6.43167969095825</v>
      </c>
    </row>
    <row r="115" spans="1:17">
      <c r="A115">
        <v>113</v>
      </c>
      <c r="B115">
        <v>19519.18</v>
      </c>
      <c r="C115" s="7">
        <f t="shared" si="27"/>
        <v>0</v>
      </c>
      <c r="D115" s="8">
        <f t="shared" si="28"/>
        <v>0.333333333333333</v>
      </c>
      <c r="E115">
        <f t="shared" si="29"/>
        <v>0</v>
      </c>
      <c r="F115">
        <f t="shared" si="30"/>
        <v>0.3</v>
      </c>
      <c r="G115">
        <f t="shared" si="31"/>
        <v>0</v>
      </c>
      <c r="H115">
        <f t="shared" si="32"/>
        <v>0</v>
      </c>
      <c r="I115">
        <f t="shared" si="33"/>
        <v>0</v>
      </c>
      <c r="J115">
        <f t="shared" si="34"/>
        <v>0</v>
      </c>
      <c r="K115">
        <f>SQRT(POWER($C115*信号概况!$F$2,2)+POWER($D115*信号概况!$F$3,2)+POWER($E115*信号概况!$F$4,2)+POWER($F115*信号概况!$F$5,2)+POWER($G115*信号概况!$F$6,2)+POWER($H115*信号概况!$F$7,2)+POWER($I115*信号概况!$F$8,2)+POWER($J115*信号概况!$F$9,2)+2*$C115*信号概况!$F$2*$D115*信号概况!$F$3*信号相关性!$B$3+2*$C115*信号概况!$F$2*$E115*信号概况!$F$4*信号相关性!$B$4+2*$C115*信号概况!$F$2*$F115*信号概况!$F$5*信号相关性!$B$5+2*$C115*信号概况!$F$2*$G115*信号概况!$F$6*信号相关性!$B$6+2*$C115*信号概况!$F$2*$H115*信号概况!$F$7*信号相关性!$B$7+2*$C115*信号概况!$F$2*$I115*信号概况!$F$8*信号相关性!$B$8+2*$C115*信号概况!$F$2*$J115*信号概况!$F$9*信号相关性!$B$9+2*$D115*信号概况!$F$3*$E115*信号概况!$F$4*信号相关性!$C$4+2*$D115*信号概况!$F$3*$F115*信号概况!$F$5*信号相关性!$C$5+2*$D115*信号概况!$F$3*$G115*信号概况!$F$6*信号相关性!$C$6+2*$D115*信号概况!$F$3*$H115*信号概况!$F$7*信号相关性!$C$7+2*$D115*信号概况!$F$3*$I115*信号概况!$F$8*信号相关性!$C$8+2*$D115*信号概况!$F$3*$J115*信号概况!$F$9*信号相关性!$C$9+2*$E115*信号概况!$F$4*$F115*信号概况!$F$5*信号相关性!$D$5+2*$E115*信号概况!$F$4*$G115*信号概况!$F$6*信号相关性!$D$6+2*$E115*信号概况!$F$4*$H115*信号概况!$F$7*信号相关性!$D$7+2*$E115*信号概况!$F$4*$I115*信号概况!$F$8*信号相关性!$D$8+2*$E115*信号概况!$F$4*$J115*信号概况!$J$5*信号相关性!$D$9+2*$F115*信号概况!$F$5*$G115*信号概况!$F$6*信号相关性!$E$6+2*$F115*信号概况!$F$5*$H115*信号概况!$F$7*信号相关性!$E$7+2*$F115*信号概况!$F$5*$I115*信号概况!$F$8*信号相关性!$E$8+2*$F115*信号概况!$F$5*$J115*信号概况!$F$9*信号相关性!$E$9+2*$G115*信号概况!$F$6*$H115*信号概况!$F$7*信号相关性!$F$7+2*$G115*信号概况!$F$6*$I115*信号概况!$F$8*信号相关性!$F$8+2*$G115*信号概况!$F$6*$J115*信号概况!$F$9*信号相关性!$F$9+2*$H115*信号概况!$F$7*$I115*信号概况!$F$8*信号相关性!$G$8+2*$H115*信号概况!$F$7*$J115*信号概况!$F$9*信号相关性!$G$9+2*$I115*信号概况!$F$8*$J115*信号概况!$F$9*信号相关性!$H$9)</f>
        <v>719.286384772828</v>
      </c>
      <c r="L115" s="10">
        <f t="shared" si="35"/>
        <v>27.1368684479753</v>
      </c>
      <c r="M115" s="11">
        <f>SQRT(POWER($C115*信号概况!$C$2,2)+POWER($D115*信号概况!$C$3,2)+POWER($E115*信号概况!$C$4,2)+POWER($F115*信号概况!$C$5,2)+POWER($G115*信号概况!$C$6,2)+POWER($H115*信号概况!$C$7,2)+POWER($I115*信号概况!$C$8,2)+POWER($J115*信号概况!$C$9,2)+2*$C115*信号概况!$C$2*$D115*信号概况!$C$3*信号相关性!$B$3+2*$C115*信号概况!$C$2*$E115*信号概况!$C$4*信号相关性!$B$4+2*$C115*信号概况!$C$2*$F115*信号概况!$C$5*信号相关性!$B$5+2*$C115*信号概况!$C$2*$G115*信号概况!$C$6*信号相关性!$B$6+2*$C115*信号概况!$C$2*$H115*信号概况!$C$7*信号相关性!$B$7+2*$C115*信号概况!$C$2*$I115*信号概况!$C$8*信号相关性!$B$8+2*$C115*信号概况!$C$2*$J115*信号概况!$C$9*信号相关性!$B$9+2*$D115*信号概况!$C$3*$E115*信号概况!$C$4*信号相关性!$C$4+2*$D115*信号概况!$C$3*$F115*信号概况!$C$5*信号相关性!$C$5+2*$D115*信号概况!$C$3*$G115*信号概况!$C$6*信号相关性!$C$6+2*$D115*信号概况!$C$3*$H115*信号概况!$C$7*信号相关性!$C$7+2*$D115*信号概况!$C$3*$I115*信号概况!$C$8*信号相关性!$C$8+2*$D115*信号概况!$C$3*$J115*信号概况!$C$9*信号相关性!$C$9+2*$E115*信号概况!$C$4*$F115*信号概况!$C$5*信号相关性!$D$5+2*$E115*信号概况!$C$4*$G115*信号概况!$C$6*信号相关性!$D$6+2*$E115*信号概况!$C$4*$H115*信号概况!$C$7*信号相关性!$D$7+2*$E115*信号概况!$C$4*$I115*信号概况!$C$8*信号相关性!$D$8+2*$E115*信号概况!$C$4*$J115*信号概况!$J$5*信号相关性!$D$9+2*$F115*信号概况!$C$5*$G115*信号概况!$C$6*信号相关性!$E$6+2*$F115*信号概况!$C$5*$H115*信号概况!$C$7*信号相关性!$E$7+2*$F115*信号概况!$C$5*$I115*信号概况!$C$8*信号相关性!$E$8+2*$F115*信号概况!$C$5*$J115*信号概况!$C$9*信号相关性!$E$9+2*$G115*信号概况!$C$6*$H115*信号概况!$C$7*信号相关性!$F$7+2*$G115*信号概况!$C$6*$I115*信号概况!$C$8*信号相关性!$F$8+2*$G115*信号概况!$C$6*$J115*信号概况!$C$9*信号相关性!$F$9+2*$H115*信号概况!$C$7*$I115*信号概况!$C$8*信号相关性!$G$8+2*$H115*信号概况!$C$7*$J115*信号概况!$C$9*信号相关性!$G$9+2*$I115*信号概况!$C$8*$J115*信号概况!$C$9*信号相关性!$H$9)</f>
        <v>3489.97620778315</v>
      </c>
      <c r="N115" s="12">
        <f t="shared" si="36"/>
        <v>0.17879727569412</v>
      </c>
      <c r="O115" s="10">
        <f>$C115*信号概况!$J$2+$D115*信号概况!$J$3+$E115*信号概况!$J$4+$F115*信号概况!$J$5+$G115*信号概况!$J$6+$H115*信号概况!$J$7+$I115*信号概况!$J$8+$J115*信号概况!$J$9</f>
        <v>455.683141196218</v>
      </c>
      <c r="P115" s="12">
        <f t="shared" si="37"/>
        <v>0.0233454039153396</v>
      </c>
      <c r="Q115" s="7">
        <f t="shared" si="38"/>
        <v>6.24541043658626</v>
      </c>
    </row>
    <row r="116" spans="1:17">
      <c r="A116">
        <v>114</v>
      </c>
      <c r="B116">
        <v>19519.18</v>
      </c>
      <c r="C116" s="7">
        <f t="shared" si="27"/>
        <v>0</v>
      </c>
      <c r="D116" s="8">
        <f t="shared" si="28"/>
        <v>0.363636363636364</v>
      </c>
      <c r="E116">
        <f t="shared" si="29"/>
        <v>0</v>
      </c>
      <c r="F116">
        <f t="shared" si="30"/>
        <v>0.3</v>
      </c>
      <c r="G116">
        <f t="shared" si="31"/>
        <v>0</v>
      </c>
      <c r="H116">
        <f t="shared" si="32"/>
        <v>0</v>
      </c>
      <c r="I116">
        <f t="shared" si="33"/>
        <v>0</v>
      </c>
      <c r="J116">
        <f t="shared" si="34"/>
        <v>0</v>
      </c>
      <c r="K116">
        <f>SQRT(POWER($C116*信号概况!$F$2,2)+POWER($D116*信号概况!$F$3,2)+POWER($E116*信号概况!$F$4,2)+POWER($F116*信号概况!$F$5,2)+POWER($G116*信号概况!$F$6,2)+POWER($H116*信号概况!$F$7,2)+POWER($I116*信号概况!$F$8,2)+POWER($J116*信号概况!$F$9,2)+2*$C116*信号概况!$F$2*$D116*信号概况!$F$3*信号相关性!$B$3+2*$C116*信号概况!$F$2*$E116*信号概况!$F$4*信号相关性!$B$4+2*$C116*信号概况!$F$2*$F116*信号概况!$F$5*信号相关性!$B$5+2*$C116*信号概况!$F$2*$G116*信号概况!$F$6*信号相关性!$B$6+2*$C116*信号概况!$F$2*$H116*信号概况!$F$7*信号相关性!$B$7+2*$C116*信号概况!$F$2*$I116*信号概况!$F$8*信号相关性!$B$8+2*$C116*信号概况!$F$2*$J116*信号概况!$F$9*信号相关性!$B$9+2*$D116*信号概况!$F$3*$E116*信号概况!$F$4*信号相关性!$C$4+2*$D116*信号概况!$F$3*$F116*信号概况!$F$5*信号相关性!$C$5+2*$D116*信号概况!$F$3*$G116*信号概况!$F$6*信号相关性!$C$6+2*$D116*信号概况!$F$3*$H116*信号概况!$F$7*信号相关性!$C$7+2*$D116*信号概况!$F$3*$I116*信号概况!$F$8*信号相关性!$C$8+2*$D116*信号概况!$F$3*$J116*信号概况!$F$9*信号相关性!$C$9+2*$E116*信号概况!$F$4*$F116*信号概况!$F$5*信号相关性!$D$5+2*$E116*信号概况!$F$4*$G116*信号概况!$F$6*信号相关性!$D$6+2*$E116*信号概况!$F$4*$H116*信号概况!$F$7*信号相关性!$D$7+2*$E116*信号概况!$F$4*$I116*信号概况!$F$8*信号相关性!$D$8+2*$E116*信号概况!$F$4*$J116*信号概况!$J$5*信号相关性!$D$9+2*$F116*信号概况!$F$5*$G116*信号概况!$F$6*信号相关性!$E$6+2*$F116*信号概况!$F$5*$H116*信号概况!$F$7*信号相关性!$E$7+2*$F116*信号概况!$F$5*$I116*信号概况!$F$8*信号相关性!$E$8+2*$F116*信号概况!$F$5*$J116*信号概况!$F$9*信号相关性!$E$9+2*$G116*信号概况!$F$6*$H116*信号概况!$F$7*信号相关性!$F$7+2*$G116*信号概况!$F$6*$I116*信号概况!$F$8*信号相关性!$F$8+2*$G116*信号概况!$F$6*$J116*信号概况!$F$9*信号相关性!$F$9+2*$H116*信号概况!$F$7*$I116*信号概况!$F$8*信号相关性!$G$8+2*$H116*信号概况!$F$7*$J116*信号概况!$F$9*信号相关性!$G$9+2*$I116*信号概况!$F$8*$J116*信号概况!$F$9*信号相关性!$H$9)</f>
        <v>785.925404780573</v>
      </c>
      <c r="L116" s="10">
        <f t="shared" si="35"/>
        <v>24.8359193904028</v>
      </c>
      <c r="M116" s="11">
        <f>SQRT(POWER($C116*信号概况!$C$2,2)+POWER($D116*信号概况!$C$3,2)+POWER($E116*信号概况!$C$4,2)+POWER($F116*信号概况!$C$5,2)+POWER($G116*信号概况!$C$6,2)+POWER($H116*信号概况!$C$7,2)+POWER($I116*信号概况!$C$8,2)+POWER($J116*信号概况!$C$9,2)+2*$C116*信号概况!$C$2*$D116*信号概况!$C$3*信号相关性!$B$3+2*$C116*信号概况!$C$2*$E116*信号概况!$C$4*信号相关性!$B$4+2*$C116*信号概况!$C$2*$F116*信号概况!$C$5*信号相关性!$B$5+2*$C116*信号概况!$C$2*$G116*信号概况!$C$6*信号相关性!$B$6+2*$C116*信号概况!$C$2*$H116*信号概况!$C$7*信号相关性!$B$7+2*$C116*信号概况!$C$2*$I116*信号概况!$C$8*信号相关性!$B$8+2*$C116*信号概况!$C$2*$J116*信号概况!$C$9*信号相关性!$B$9+2*$D116*信号概况!$C$3*$E116*信号概况!$C$4*信号相关性!$C$4+2*$D116*信号概况!$C$3*$F116*信号概况!$C$5*信号相关性!$C$5+2*$D116*信号概况!$C$3*$G116*信号概况!$C$6*信号相关性!$C$6+2*$D116*信号概况!$C$3*$H116*信号概况!$C$7*信号相关性!$C$7+2*$D116*信号概况!$C$3*$I116*信号概况!$C$8*信号相关性!$C$8+2*$D116*信号概况!$C$3*$J116*信号概况!$C$9*信号相关性!$C$9+2*$E116*信号概况!$C$4*$F116*信号概况!$C$5*信号相关性!$D$5+2*$E116*信号概况!$C$4*$G116*信号概况!$C$6*信号相关性!$D$6+2*$E116*信号概况!$C$4*$H116*信号概况!$C$7*信号相关性!$D$7+2*$E116*信号概况!$C$4*$I116*信号概况!$C$8*信号相关性!$D$8+2*$E116*信号概况!$C$4*$J116*信号概况!$J$5*信号相关性!$D$9+2*$F116*信号概况!$C$5*$G116*信号概况!$C$6*信号相关性!$E$6+2*$F116*信号概况!$C$5*$H116*信号概况!$C$7*信号相关性!$E$7+2*$F116*信号概况!$C$5*$I116*信号概况!$C$8*信号相关性!$E$8+2*$F116*信号概况!$C$5*$J116*信号概况!$C$9*信号相关性!$E$9+2*$G116*信号概况!$C$6*$H116*信号概况!$C$7*信号相关性!$F$7+2*$G116*信号概况!$C$6*$I116*信号概况!$C$8*信号相关性!$F$8+2*$G116*信号概况!$C$6*$J116*信号概况!$C$9*信号相关性!$F$9+2*$H116*信号概况!$C$7*$I116*信号概况!$C$8*信号相关性!$G$8+2*$H116*信号概况!$C$7*$J116*信号概况!$C$9*信号相关性!$G$9+2*$I116*信号概况!$C$8*$J116*信号概况!$C$9*信号相关性!$H$9)</f>
        <v>3813.28291963972</v>
      </c>
      <c r="N116" s="12">
        <f t="shared" si="36"/>
        <v>0.195360815343663</v>
      </c>
      <c r="O116" s="10">
        <f>$C116*信号概况!$J$2+$D116*信号概况!$J$3+$E116*信号概况!$J$4+$F116*信号概况!$J$5+$G116*信号概况!$J$6+$H116*信号概况!$J$7+$I116*信号概况!$J$8+$J116*信号概况!$J$9</f>
        <v>480.21129188115</v>
      </c>
      <c r="P116" s="12">
        <f t="shared" si="37"/>
        <v>0.024602021800155</v>
      </c>
      <c r="Q116" s="7">
        <f t="shared" si="38"/>
        <v>6.09036999371485</v>
      </c>
    </row>
    <row r="117" spans="1:17">
      <c r="A117">
        <v>115</v>
      </c>
      <c r="B117">
        <v>19519.18</v>
      </c>
      <c r="C117" s="7">
        <f t="shared" si="27"/>
        <v>0</v>
      </c>
      <c r="D117" s="8">
        <f t="shared" si="28"/>
        <v>0.393939393939394</v>
      </c>
      <c r="E117">
        <f t="shared" si="29"/>
        <v>0</v>
      </c>
      <c r="F117">
        <f t="shared" si="30"/>
        <v>0.3</v>
      </c>
      <c r="G117">
        <f t="shared" si="31"/>
        <v>0</v>
      </c>
      <c r="H117">
        <f t="shared" si="32"/>
        <v>0</v>
      </c>
      <c r="I117">
        <f t="shared" si="33"/>
        <v>0</v>
      </c>
      <c r="J117">
        <f t="shared" si="34"/>
        <v>0</v>
      </c>
      <c r="K117">
        <f>SQRT(POWER($C117*信号概况!$F$2,2)+POWER($D117*信号概况!$F$3,2)+POWER($E117*信号概况!$F$4,2)+POWER($F117*信号概况!$F$5,2)+POWER($G117*信号概况!$F$6,2)+POWER($H117*信号概况!$F$7,2)+POWER($I117*信号概况!$F$8,2)+POWER($J117*信号概况!$F$9,2)+2*$C117*信号概况!$F$2*$D117*信号概况!$F$3*信号相关性!$B$3+2*$C117*信号概况!$F$2*$E117*信号概况!$F$4*信号相关性!$B$4+2*$C117*信号概况!$F$2*$F117*信号概况!$F$5*信号相关性!$B$5+2*$C117*信号概况!$F$2*$G117*信号概况!$F$6*信号相关性!$B$6+2*$C117*信号概况!$F$2*$H117*信号概况!$F$7*信号相关性!$B$7+2*$C117*信号概况!$F$2*$I117*信号概况!$F$8*信号相关性!$B$8+2*$C117*信号概况!$F$2*$J117*信号概况!$F$9*信号相关性!$B$9+2*$D117*信号概况!$F$3*$E117*信号概况!$F$4*信号相关性!$C$4+2*$D117*信号概况!$F$3*$F117*信号概况!$F$5*信号相关性!$C$5+2*$D117*信号概况!$F$3*$G117*信号概况!$F$6*信号相关性!$C$6+2*$D117*信号概况!$F$3*$H117*信号概况!$F$7*信号相关性!$C$7+2*$D117*信号概况!$F$3*$I117*信号概况!$F$8*信号相关性!$C$8+2*$D117*信号概况!$F$3*$J117*信号概况!$F$9*信号相关性!$C$9+2*$E117*信号概况!$F$4*$F117*信号概况!$F$5*信号相关性!$D$5+2*$E117*信号概况!$F$4*$G117*信号概况!$F$6*信号相关性!$D$6+2*$E117*信号概况!$F$4*$H117*信号概况!$F$7*信号相关性!$D$7+2*$E117*信号概况!$F$4*$I117*信号概况!$F$8*信号相关性!$D$8+2*$E117*信号概况!$F$4*$J117*信号概况!$J$5*信号相关性!$D$9+2*$F117*信号概况!$F$5*$G117*信号概况!$F$6*信号相关性!$E$6+2*$F117*信号概况!$F$5*$H117*信号概况!$F$7*信号相关性!$E$7+2*$F117*信号概况!$F$5*$I117*信号概况!$F$8*信号相关性!$E$8+2*$F117*信号概况!$F$5*$J117*信号概况!$F$9*信号相关性!$E$9+2*$G117*信号概况!$F$6*$H117*信号概况!$F$7*信号相关性!$F$7+2*$G117*信号概况!$F$6*$I117*信号概况!$F$8*信号相关性!$F$8+2*$G117*信号概况!$F$6*$J117*信号概况!$F$9*信号相关性!$F$9+2*$H117*信号概况!$F$7*$I117*信号概况!$F$8*信号相关性!$G$8+2*$H117*信号概况!$F$7*$J117*信号概况!$F$9*信号相关性!$G$9+2*$I117*信号概况!$F$8*$J117*信号概况!$F$9*信号相关性!$H$9)</f>
        <v>852.59799953377</v>
      </c>
      <c r="L117" s="10">
        <f t="shared" si="35"/>
        <v>22.8937670633449</v>
      </c>
      <c r="M117" s="11">
        <f>SQRT(POWER($C117*信号概况!$C$2,2)+POWER($D117*信号概况!$C$3,2)+POWER($E117*信号概况!$C$4,2)+POWER($F117*信号概况!$C$5,2)+POWER($G117*信号概况!$C$6,2)+POWER($H117*信号概况!$C$7,2)+POWER($I117*信号概况!$C$8,2)+POWER($J117*信号概况!$C$9,2)+2*$C117*信号概况!$C$2*$D117*信号概况!$C$3*信号相关性!$B$3+2*$C117*信号概况!$C$2*$E117*信号概况!$C$4*信号相关性!$B$4+2*$C117*信号概况!$C$2*$F117*信号概况!$C$5*信号相关性!$B$5+2*$C117*信号概况!$C$2*$G117*信号概况!$C$6*信号相关性!$B$6+2*$C117*信号概况!$C$2*$H117*信号概况!$C$7*信号相关性!$B$7+2*$C117*信号概况!$C$2*$I117*信号概况!$C$8*信号相关性!$B$8+2*$C117*信号概况!$C$2*$J117*信号概况!$C$9*信号相关性!$B$9+2*$D117*信号概况!$C$3*$E117*信号概况!$C$4*信号相关性!$C$4+2*$D117*信号概况!$C$3*$F117*信号概况!$C$5*信号相关性!$C$5+2*$D117*信号概况!$C$3*$G117*信号概况!$C$6*信号相关性!$C$6+2*$D117*信号概况!$C$3*$H117*信号概况!$C$7*信号相关性!$C$7+2*$D117*信号概况!$C$3*$I117*信号概况!$C$8*信号相关性!$C$8+2*$D117*信号概况!$C$3*$J117*信号概况!$C$9*信号相关性!$C$9+2*$E117*信号概况!$C$4*$F117*信号概况!$C$5*信号相关性!$D$5+2*$E117*信号概况!$C$4*$G117*信号概况!$C$6*信号相关性!$D$6+2*$E117*信号概况!$C$4*$H117*信号概况!$C$7*信号相关性!$D$7+2*$E117*信号概况!$C$4*$I117*信号概况!$C$8*信号相关性!$D$8+2*$E117*信号概况!$C$4*$J117*信号概况!$J$5*信号相关性!$D$9+2*$F117*信号概况!$C$5*$G117*信号概况!$C$6*信号相关性!$E$6+2*$F117*信号概况!$C$5*$H117*信号概况!$C$7*信号相关性!$E$7+2*$F117*信号概况!$C$5*$I117*信号概况!$C$8*信号相关性!$E$8+2*$F117*信号概况!$C$5*$J117*信号概况!$C$9*信号相关性!$E$9+2*$G117*信号概况!$C$6*$H117*信号概况!$C$7*信号相关性!$F$7+2*$G117*信号概况!$C$6*$I117*信号概况!$C$8*信号相关性!$F$8+2*$G117*信号概况!$C$6*$J117*信号概况!$C$9*信号相关性!$F$9+2*$H117*信号概况!$C$7*$I117*信号概况!$C$8*信号相关性!$G$8+2*$H117*信号概况!$C$7*$J117*信号概况!$C$9*信号相关性!$G$9+2*$I117*信号概况!$C$8*$J117*信号概况!$C$9*信号相关性!$H$9)</f>
        <v>4136.75036009689</v>
      </c>
      <c r="N117" s="12">
        <f t="shared" si="36"/>
        <v>0.21193258938628</v>
      </c>
      <c r="O117" s="10">
        <f>$C117*信号概况!$J$2+$D117*信号概况!$J$3+$E117*信号概况!$J$4+$F117*信号概况!$J$5+$G117*信号概况!$J$6+$H117*信号概况!$J$7+$I117*信号概况!$J$8+$J117*信号概况!$J$9</f>
        <v>504.739442566081</v>
      </c>
      <c r="P117" s="12">
        <f t="shared" si="37"/>
        <v>0.0258586396849704</v>
      </c>
      <c r="Q117" s="7">
        <f t="shared" si="38"/>
        <v>5.95933172910492</v>
      </c>
    </row>
    <row r="118" spans="1:17">
      <c r="A118">
        <v>116</v>
      </c>
      <c r="B118">
        <v>19519.18</v>
      </c>
      <c r="C118" s="7">
        <f t="shared" si="27"/>
        <v>0</v>
      </c>
      <c r="D118" s="8">
        <f t="shared" si="28"/>
        <v>0.424242424242424</v>
      </c>
      <c r="E118">
        <f t="shared" si="29"/>
        <v>0</v>
      </c>
      <c r="F118">
        <f t="shared" si="30"/>
        <v>0.3</v>
      </c>
      <c r="G118">
        <f t="shared" si="31"/>
        <v>0</v>
      </c>
      <c r="H118">
        <f t="shared" si="32"/>
        <v>0</v>
      </c>
      <c r="I118">
        <f t="shared" si="33"/>
        <v>0</v>
      </c>
      <c r="J118">
        <f t="shared" si="34"/>
        <v>0</v>
      </c>
      <c r="K118">
        <f>SQRT(POWER($C118*信号概况!$F$2,2)+POWER($D118*信号概况!$F$3,2)+POWER($E118*信号概况!$F$4,2)+POWER($F118*信号概况!$F$5,2)+POWER($G118*信号概况!$F$6,2)+POWER($H118*信号概况!$F$7,2)+POWER($I118*信号概况!$F$8,2)+POWER($J118*信号概况!$F$9,2)+2*$C118*信号概况!$F$2*$D118*信号概况!$F$3*信号相关性!$B$3+2*$C118*信号概况!$F$2*$E118*信号概况!$F$4*信号相关性!$B$4+2*$C118*信号概况!$F$2*$F118*信号概况!$F$5*信号相关性!$B$5+2*$C118*信号概况!$F$2*$G118*信号概况!$F$6*信号相关性!$B$6+2*$C118*信号概况!$F$2*$H118*信号概况!$F$7*信号相关性!$B$7+2*$C118*信号概况!$F$2*$I118*信号概况!$F$8*信号相关性!$B$8+2*$C118*信号概况!$F$2*$J118*信号概况!$F$9*信号相关性!$B$9+2*$D118*信号概况!$F$3*$E118*信号概况!$F$4*信号相关性!$C$4+2*$D118*信号概况!$F$3*$F118*信号概况!$F$5*信号相关性!$C$5+2*$D118*信号概况!$F$3*$G118*信号概况!$F$6*信号相关性!$C$6+2*$D118*信号概况!$F$3*$H118*信号概况!$F$7*信号相关性!$C$7+2*$D118*信号概况!$F$3*$I118*信号概况!$F$8*信号相关性!$C$8+2*$D118*信号概况!$F$3*$J118*信号概况!$F$9*信号相关性!$C$9+2*$E118*信号概况!$F$4*$F118*信号概况!$F$5*信号相关性!$D$5+2*$E118*信号概况!$F$4*$G118*信号概况!$F$6*信号相关性!$D$6+2*$E118*信号概况!$F$4*$H118*信号概况!$F$7*信号相关性!$D$7+2*$E118*信号概况!$F$4*$I118*信号概况!$F$8*信号相关性!$D$8+2*$E118*信号概况!$F$4*$J118*信号概况!$J$5*信号相关性!$D$9+2*$F118*信号概况!$F$5*$G118*信号概况!$F$6*信号相关性!$E$6+2*$F118*信号概况!$F$5*$H118*信号概况!$F$7*信号相关性!$E$7+2*$F118*信号概况!$F$5*$I118*信号概况!$F$8*信号相关性!$E$8+2*$F118*信号概况!$F$5*$J118*信号概况!$F$9*信号相关性!$E$9+2*$G118*信号概况!$F$6*$H118*信号概况!$F$7*信号相关性!$F$7+2*$G118*信号概况!$F$6*$I118*信号概况!$F$8*信号相关性!$F$8+2*$G118*信号概况!$F$6*$J118*信号概况!$F$9*信号相关性!$F$9+2*$H118*信号概况!$F$7*$I118*信号概况!$F$8*信号相关性!$G$8+2*$H118*信号概况!$F$7*$J118*信号概况!$F$9*信号相关性!$G$9+2*$I118*信号概况!$F$8*$J118*信号概况!$F$9*信号相关性!$H$9)</f>
        <v>919.29686397159</v>
      </c>
      <c r="L118" s="10">
        <f t="shared" si="35"/>
        <v>21.2327277128656</v>
      </c>
      <c r="M118" s="11">
        <f>SQRT(POWER($C118*信号概况!$C$2,2)+POWER($D118*信号概况!$C$3,2)+POWER($E118*信号概况!$C$4,2)+POWER($F118*信号概况!$C$5,2)+POWER($G118*信号概况!$C$6,2)+POWER($H118*信号概况!$C$7,2)+POWER($I118*信号概况!$C$8,2)+POWER($J118*信号概况!$C$9,2)+2*$C118*信号概况!$C$2*$D118*信号概况!$C$3*信号相关性!$B$3+2*$C118*信号概况!$C$2*$E118*信号概况!$C$4*信号相关性!$B$4+2*$C118*信号概况!$C$2*$F118*信号概况!$C$5*信号相关性!$B$5+2*$C118*信号概况!$C$2*$G118*信号概况!$C$6*信号相关性!$B$6+2*$C118*信号概况!$C$2*$H118*信号概况!$C$7*信号相关性!$B$7+2*$C118*信号概况!$C$2*$I118*信号概况!$C$8*信号相关性!$B$8+2*$C118*信号概况!$C$2*$J118*信号概况!$C$9*信号相关性!$B$9+2*$D118*信号概况!$C$3*$E118*信号概况!$C$4*信号相关性!$C$4+2*$D118*信号概况!$C$3*$F118*信号概况!$C$5*信号相关性!$C$5+2*$D118*信号概况!$C$3*$G118*信号概况!$C$6*信号相关性!$C$6+2*$D118*信号概况!$C$3*$H118*信号概况!$C$7*信号相关性!$C$7+2*$D118*信号概况!$C$3*$I118*信号概况!$C$8*信号相关性!$C$8+2*$D118*信号概况!$C$3*$J118*信号概况!$C$9*信号相关性!$C$9+2*$E118*信号概况!$C$4*$F118*信号概况!$C$5*信号相关性!$D$5+2*$E118*信号概况!$C$4*$G118*信号概况!$C$6*信号相关性!$D$6+2*$E118*信号概况!$C$4*$H118*信号概况!$C$7*信号相关性!$D$7+2*$E118*信号概况!$C$4*$I118*信号概况!$C$8*信号相关性!$D$8+2*$E118*信号概况!$C$4*$J118*信号概况!$J$5*信号相关性!$D$9+2*$F118*信号概况!$C$5*$G118*信号概况!$C$6*信号相关性!$E$6+2*$F118*信号概况!$C$5*$H118*信号概况!$C$7*信号相关性!$E$7+2*$F118*信号概况!$C$5*$I118*信号概况!$C$8*信号相关性!$E$8+2*$F118*信号概况!$C$5*$J118*信号概况!$C$9*信号相关性!$E$9+2*$G118*信号概况!$C$6*$H118*信号概况!$C$7*信号相关性!$F$7+2*$G118*信号概况!$C$6*$I118*信号概况!$C$8*信号相关性!$F$8+2*$G118*信号概况!$C$6*$J118*信号概况!$C$9*信号相关性!$F$9+2*$H118*信号概况!$C$7*$I118*信号概况!$C$8*信号相关性!$G$8+2*$H118*信号概况!$C$7*$J118*信号概况!$C$9*信号相关性!$G$9+2*$I118*信号概况!$C$8*$J118*信号概况!$C$9*信号相关性!$H$9)</f>
        <v>4460.34356081791</v>
      </c>
      <c r="N118" s="12">
        <f t="shared" si="36"/>
        <v>0.22851080633602</v>
      </c>
      <c r="O118" s="10">
        <f>$C118*信号概况!$J$2+$D118*信号概况!$J$3+$E118*信号概况!$J$4+$F118*信号概况!$J$5+$G118*信号概况!$J$6+$H118*信号概况!$J$7+$I118*信号概况!$J$8+$J118*信号概况!$J$9</f>
        <v>529.267593251013</v>
      </c>
      <c r="P118" s="12">
        <f t="shared" si="37"/>
        <v>0.0271152575697859</v>
      </c>
      <c r="Q118" s="7">
        <f t="shared" si="38"/>
        <v>5.84713418447849</v>
      </c>
    </row>
    <row r="119" spans="1:17">
      <c r="A119">
        <v>117</v>
      </c>
      <c r="B119">
        <v>19519.18</v>
      </c>
      <c r="C119" s="7">
        <f t="shared" si="27"/>
        <v>0</v>
      </c>
      <c r="D119" s="8">
        <f t="shared" si="28"/>
        <v>0.454545454545455</v>
      </c>
      <c r="E119">
        <f t="shared" si="29"/>
        <v>0</v>
      </c>
      <c r="F119">
        <f t="shared" si="30"/>
        <v>0.3</v>
      </c>
      <c r="G119">
        <f t="shared" si="31"/>
        <v>0</v>
      </c>
      <c r="H119">
        <f t="shared" si="32"/>
        <v>0</v>
      </c>
      <c r="I119">
        <f t="shared" si="33"/>
        <v>0</v>
      </c>
      <c r="J119">
        <f t="shared" si="34"/>
        <v>0</v>
      </c>
      <c r="K119">
        <f>SQRT(POWER($C119*信号概况!$F$2,2)+POWER($D119*信号概况!$F$3,2)+POWER($E119*信号概况!$F$4,2)+POWER($F119*信号概况!$F$5,2)+POWER($G119*信号概况!$F$6,2)+POWER($H119*信号概况!$F$7,2)+POWER($I119*信号概况!$F$8,2)+POWER($J119*信号概况!$F$9,2)+2*$C119*信号概况!$F$2*$D119*信号概况!$F$3*信号相关性!$B$3+2*$C119*信号概况!$F$2*$E119*信号概况!$F$4*信号相关性!$B$4+2*$C119*信号概况!$F$2*$F119*信号概况!$F$5*信号相关性!$B$5+2*$C119*信号概况!$F$2*$G119*信号概况!$F$6*信号相关性!$B$6+2*$C119*信号概况!$F$2*$H119*信号概况!$F$7*信号相关性!$B$7+2*$C119*信号概况!$F$2*$I119*信号概况!$F$8*信号相关性!$B$8+2*$C119*信号概况!$F$2*$J119*信号概况!$F$9*信号相关性!$B$9+2*$D119*信号概况!$F$3*$E119*信号概况!$F$4*信号相关性!$C$4+2*$D119*信号概况!$F$3*$F119*信号概况!$F$5*信号相关性!$C$5+2*$D119*信号概况!$F$3*$G119*信号概况!$F$6*信号相关性!$C$6+2*$D119*信号概况!$F$3*$H119*信号概况!$F$7*信号相关性!$C$7+2*$D119*信号概况!$F$3*$I119*信号概况!$F$8*信号相关性!$C$8+2*$D119*信号概况!$F$3*$J119*信号概况!$F$9*信号相关性!$C$9+2*$E119*信号概况!$F$4*$F119*信号概况!$F$5*信号相关性!$D$5+2*$E119*信号概况!$F$4*$G119*信号概况!$F$6*信号相关性!$D$6+2*$E119*信号概况!$F$4*$H119*信号概况!$F$7*信号相关性!$D$7+2*$E119*信号概况!$F$4*$I119*信号概况!$F$8*信号相关性!$D$8+2*$E119*信号概况!$F$4*$J119*信号概况!$J$5*信号相关性!$D$9+2*$F119*信号概况!$F$5*$G119*信号概况!$F$6*信号相关性!$E$6+2*$F119*信号概况!$F$5*$H119*信号概况!$F$7*信号相关性!$E$7+2*$F119*信号概况!$F$5*$I119*信号概况!$F$8*信号相关性!$E$8+2*$F119*信号概况!$F$5*$J119*信号概况!$F$9*信号相关性!$E$9+2*$G119*信号概况!$F$6*$H119*信号概况!$F$7*信号相关性!$F$7+2*$G119*信号概况!$F$6*$I119*信号概况!$F$8*信号相关性!$F$8+2*$G119*信号概况!$F$6*$J119*信号概况!$F$9*信号相关性!$F$9+2*$H119*信号概况!$F$7*$I119*信号概况!$F$8*信号相关性!$G$8+2*$H119*信号概况!$F$7*$J119*信号概况!$F$9*信号相关性!$G$9+2*$I119*信号概况!$F$8*$J119*信号概况!$F$9*信号相关性!$H$9)</f>
        <v>986.01666708862</v>
      </c>
      <c r="L119" s="10">
        <f t="shared" si="35"/>
        <v>19.7959939740508</v>
      </c>
      <c r="M119" s="11">
        <f>SQRT(POWER($C119*信号概况!$C$2,2)+POWER($D119*信号概况!$C$3,2)+POWER($E119*信号概况!$C$4,2)+POWER($F119*信号概况!$C$5,2)+POWER($G119*信号概况!$C$6,2)+POWER($H119*信号概况!$C$7,2)+POWER($I119*信号概况!$C$8,2)+POWER($J119*信号概况!$C$9,2)+2*$C119*信号概况!$C$2*$D119*信号概况!$C$3*信号相关性!$B$3+2*$C119*信号概况!$C$2*$E119*信号概况!$C$4*信号相关性!$B$4+2*$C119*信号概况!$C$2*$F119*信号概况!$C$5*信号相关性!$B$5+2*$C119*信号概况!$C$2*$G119*信号概况!$C$6*信号相关性!$B$6+2*$C119*信号概况!$C$2*$H119*信号概况!$C$7*信号相关性!$B$7+2*$C119*信号概况!$C$2*$I119*信号概况!$C$8*信号相关性!$B$8+2*$C119*信号概况!$C$2*$J119*信号概况!$C$9*信号相关性!$B$9+2*$D119*信号概况!$C$3*$E119*信号概况!$C$4*信号相关性!$C$4+2*$D119*信号概况!$C$3*$F119*信号概况!$C$5*信号相关性!$C$5+2*$D119*信号概况!$C$3*$G119*信号概况!$C$6*信号相关性!$C$6+2*$D119*信号概况!$C$3*$H119*信号概况!$C$7*信号相关性!$C$7+2*$D119*信号概况!$C$3*$I119*信号概况!$C$8*信号相关性!$C$8+2*$D119*信号概况!$C$3*$J119*信号概况!$C$9*信号相关性!$C$9+2*$E119*信号概况!$C$4*$F119*信号概况!$C$5*信号相关性!$D$5+2*$E119*信号概况!$C$4*$G119*信号概况!$C$6*信号相关性!$D$6+2*$E119*信号概况!$C$4*$H119*信号概况!$C$7*信号相关性!$D$7+2*$E119*信号概况!$C$4*$I119*信号概况!$C$8*信号相关性!$D$8+2*$E119*信号概况!$C$4*$J119*信号概况!$J$5*信号相关性!$D$9+2*$F119*信号概况!$C$5*$G119*信号概况!$C$6*信号相关性!$E$6+2*$F119*信号概况!$C$5*$H119*信号概况!$C$7*信号相关性!$E$7+2*$F119*信号概况!$C$5*$I119*信号概况!$C$8*信号相关性!$E$8+2*$F119*信号概况!$C$5*$J119*信号概况!$C$9*信号相关性!$E$9+2*$G119*信号概况!$C$6*$H119*信号概况!$C$7*信号相关性!$F$7+2*$G119*信号概况!$C$6*$I119*信号概况!$C$8*信号相关性!$F$8+2*$G119*信号概况!$C$6*$J119*信号概况!$C$9*信号相关性!$F$9+2*$H119*信号概况!$C$7*$I119*信号概况!$C$8*信号相关性!$G$8+2*$H119*信号概况!$C$7*$J119*信号概况!$C$9*信号相关性!$G$9+2*$I119*信号概况!$C$8*$J119*信号概况!$C$9*信号相关性!$H$9)</f>
        <v>4784.03700252412</v>
      </c>
      <c r="N119" s="12">
        <f t="shared" si="36"/>
        <v>0.245094158797866</v>
      </c>
      <c r="O119" s="10">
        <f>$C119*信号概况!$J$2+$D119*信号概况!$J$3+$E119*信号概况!$J$4+$F119*信号概况!$J$5+$G119*信号概况!$J$6+$H119*信号概况!$J$7+$I119*信号概况!$J$8+$J119*信号概况!$J$9</f>
        <v>553.795743935944</v>
      </c>
      <c r="P119" s="12">
        <f t="shared" si="37"/>
        <v>0.0283718754546013</v>
      </c>
      <c r="Q119" s="7">
        <f t="shared" si="38"/>
        <v>5.74999400767915</v>
      </c>
    </row>
    <row r="120" spans="1:17">
      <c r="A120">
        <v>118</v>
      </c>
      <c r="B120">
        <v>19519.18</v>
      </c>
      <c r="C120" s="7">
        <f t="shared" si="27"/>
        <v>0</v>
      </c>
      <c r="D120" s="8">
        <f t="shared" si="28"/>
        <v>0.484848484848485</v>
      </c>
      <c r="E120">
        <f t="shared" si="29"/>
        <v>0</v>
      </c>
      <c r="F120">
        <f t="shared" si="30"/>
        <v>0.3</v>
      </c>
      <c r="G120">
        <f t="shared" si="31"/>
        <v>0</v>
      </c>
      <c r="H120">
        <f t="shared" si="32"/>
        <v>0</v>
      </c>
      <c r="I120">
        <f t="shared" si="33"/>
        <v>0</v>
      </c>
      <c r="J120">
        <f t="shared" si="34"/>
        <v>0</v>
      </c>
      <c r="K120">
        <f>SQRT(POWER($C120*信号概况!$F$2,2)+POWER($D120*信号概况!$F$3,2)+POWER($E120*信号概况!$F$4,2)+POWER($F120*信号概况!$F$5,2)+POWER($G120*信号概况!$F$6,2)+POWER($H120*信号概况!$F$7,2)+POWER($I120*信号概况!$F$8,2)+POWER($J120*信号概况!$F$9,2)+2*$C120*信号概况!$F$2*$D120*信号概况!$F$3*信号相关性!$B$3+2*$C120*信号概况!$F$2*$E120*信号概况!$F$4*信号相关性!$B$4+2*$C120*信号概况!$F$2*$F120*信号概况!$F$5*信号相关性!$B$5+2*$C120*信号概况!$F$2*$G120*信号概况!$F$6*信号相关性!$B$6+2*$C120*信号概况!$F$2*$H120*信号概况!$F$7*信号相关性!$B$7+2*$C120*信号概况!$F$2*$I120*信号概况!$F$8*信号相关性!$B$8+2*$C120*信号概况!$F$2*$J120*信号概况!$F$9*信号相关性!$B$9+2*$D120*信号概况!$F$3*$E120*信号概况!$F$4*信号相关性!$C$4+2*$D120*信号概况!$F$3*$F120*信号概况!$F$5*信号相关性!$C$5+2*$D120*信号概况!$F$3*$G120*信号概况!$F$6*信号相关性!$C$6+2*$D120*信号概况!$F$3*$H120*信号概况!$F$7*信号相关性!$C$7+2*$D120*信号概况!$F$3*$I120*信号概况!$F$8*信号相关性!$C$8+2*$D120*信号概况!$F$3*$J120*信号概况!$F$9*信号相关性!$C$9+2*$E120*信号概况!$F$4*$F120*信号概况!$F$5*信号相关性!$D$5+2*$E120*信号概况!$F$4*$G120*信号概况!$F$6*信号相关性!$D$6+2*$E120*信号概况!$F$4*$H120*信号概况!$F$7*信号相关性!$D$7+2*$E120*信号概况!$F$4*$I120*信号概况!$F$8*信号相关性!$D$8+2*$E120*信号概况!$F$4*$J120*信号概况!$J$5*信号相关性!$D$9+2*$F120*信号概况!$F$5*$G120*信号概况!$F$6*信号相关性!$E$6+2*$F120*信号概况!$F$5*$H120*信号概况!$F$7*信号相关性!$E$7+2*$F120*信号概况!$F$5*$I120*信号概况!$F$8*信号相关性!$E$8+2*$F120*信号概况!$F$5*$J120*信号概况!$F$9*信号相关性!$E$9+2*$G120*信号概况!$F$6*$H120*信号概况!$F$7*信号相关性!$F$7+2*$G120*信号概况!$F$6*$I120*信号概况!$F$8*信号相关性!$F$8+2*$G120*信号概况!$F$6*$J120*信号概况!$F$9*信号相关性!$F$9+2*$H120*信号概况!$F$7*$I120*信号概况!$F$8*信号相关性!$G$8+2*$H120*信号概况!$F$7*$J120*信号概况!$F$9*信号相关性!$G$9+2*$I120*信号概况!$F$8*$J120*信号概况!$F$9*信号相关性!$H$9)</f>
        <v>1052.75342783324</v>
      </c>
      <c r="L120" s="10">
        <f t="shared" si="35"/>
        <v>18.5410747511638</v>
      </c>
      <c r="M120" s="11">
        <f>SQRT(POWER($C120*信号概况!$C$2,2)+POWER($D120*信号概况!$C$3,2)+POWER($E120*信号概况!$C$4,2)+POWER($F120*信号概况!$C$5,2)+POWER($G120*信号概况!$C$6,2)+POWER($H120*信号概况!$C$7,2)+POWER($I120*信号概况!$C$8,2)+POWER($J120*信号概况!$C$9,2)+2*$C120*信号概况!$C$2*$D120*信号概况!$C$3*信号相关性!$B$3+2*$C120*信号概况!$C$2*$E120*信号概况!$C$4*信号相关性!$B$4+2*$C120*信号概况!$C$2*$F120*信号概况!$C$5*信号相关性!$B$5+2*$C120*信号概况!$C$2*$G120*信号概况!$C$6*信号相关性!$B$6+2*$C120*信号概况!$C$2*$H120*信号概况!$C$7*信号相关性!$B$7+2*$C120*信号概况!$C$2*$I120*信号概况!$C$8*信号相关性!$B$8+2*$C120*信号概况!$C$2*$J120*信号概况!$C$9*信号相关性!$B$9+2*$D120*信号概况!$C$3*$E120*信号概况!$C$4*信号相关性!$C$4+2*$D120*信号概况!$C$3*$F120*信号概况!$C$5*信号相关性!$C$5+2*$D120*信号概况!$C$3*$G120*信号概况!$C$6*信号相关性!$C$6+2*$D120*信号概况!$C$3*$H120*信号概况!$C$7*信号相关性!$C$7+2*$D120*信号概况!$C$3*$I120*信号概况!$C$8*信号相关性!$C$8+2*$D120*信号概况!$C$3*$J120*信号概况!$C$9*信号相关性!$C$9+2*$E120*信号概况!$C$4*$F120*信号概况!$C$5*信号相关性!$D$5+2*$E120*信号概况!$C$4*$G120*信号概况!$C$6*信号相关性!$D$6+2*$E120*信号概况!$C$4*$H120*信号概况!$C$7*信号相关性!$D$7+2*$E120*信号概况!$C$4*$I120*信号概况!$C$8*信号相关性!$D$8+2*$E120*信号概况!$C$4*$J120*信号概况!$J$5*信号相关性!$D$9+2*$F120*信号概况!$C$5*$G120*信号概况!$C$6*信号相关性!$E$6+2*$F120*信号概况!$C$5*$H120*信号概况!$C$7*信号相关性!$E$7+2*$F120*信号概况!$C$5*$I120*信号概况!$C$8*信号相关性!$E$8+2*$F120*信号概况!$C$5*$J120*信号概况!$C$9*信号相关性!$E$9+2*$G120*信号概况!$C$6*$H120*信号概况!$C$7*信号相关性!$F$7+2*$G120*信号概况!$C$6*$I120*信号概况!$C$8*信号相关性!$F$8+2*$G120*信号概况!$C$6*$J120*信号概况!$C$9*信号相关性!$F$9+2*$H120*信号概况!$C$7*$I120*信号概况!$C$8*信号相关性!$G$8+2*$H120*信号概况!$C$7*$J120*信号概况!$C$9*信号相关性!$G$9+2*$I120*信号概况!$C$8*$J120*信号概况!$C$9*信号相关性!$H$9)</f>
        <v>5107.81162776511</v>
      </c>
      <c r="N120" s="12">
        <f t="shared" si="36"/>
        <v>0.261681670426991</v>
      </c>
      <c r="O120" s="10">
        <f>$C120*信号概况!$J$2+$D120*信号概况!$J$3+$E120*信号概况!$J$4+$F120*信号概况!$J$5+$G120*信号概况!$J$6+$H120*信号概况!$J$7+$I120*信号概况!$J$8+$J120*信号概况!$J$9</f>
        <v>578.323894620876</v>
      </c>
      <c r="P120" s="12">
        <f t="shared" si="37"/>
        <v>0.0296284933394167</v>
      </c>
      <c r="Q120" s="7">
        <f t="shared" si="38"/>
        <v>5.66507557968761</v>
      </c>
    </row>
    <row r="121" spans="1:17">
      <c r="A121">
        <v>119</v>
      </c>
      <c r="B121">
        <v>19519.18</v>
      </c>
      <c r="C121" s="7">
        <f t="shared" si="27"/>
        <v>0</v>
      </c>
      <c r="D121" s="8">
        <f t="shared" si="28"/>
        <v>0.515151515151515</v>
      </c>
      <c r="E121">
        <f t="shared" si="29"/>
        <v>0</v>
      </c>
      <c r="F121">
        <f t="shared" si="30"/>
        <v>0.3</v>
      </c>
      <c r="G121">
        <f t="shared" si="31"/>
        <v>0</v>
      </c>
      <c r="H121">
        <f t="shared" si="32"/>
        <v>0</v>
      </c>
      <c r="I121">
        <f t="shared" si="33"/>
        <v>0</v>
      </c>
      <c r="J121">
        <f t="shared" si="34"/>
        <v>0</v>
      </c>
      <c r="K121">
        <f>SQRT(POWER($C121*信号概况!$F$2,2)+POWER($D121*信号概况!$F$3,2)+POWER($E121*信号概况!$F$4,2)+POWER($F121*信号概况!$F$5,2)+POWER($G121*信号概况!$F$6,2)+POWER($H121*信号概况!$F$7,2)+POWER($I121*信号概况!$F$8,2)+POWER($J121*信号概况!$F$9,2)+2*$C121*信号概况!$F$2*$D121*信号概况!$F$3*信号相关性!$B$3+2*$C121*信号概况!$F$2*$E121*信号概况!$F$4*信号相关性!$B$4+2*$C121*信号概况!$F$2*$F121*信号概况!$F$5*信号相关性!$B$5+2*$C121*信号概况!$F$2*$G121*信号概况!$F$6*信号相关性!$B$6+2*$C121*信号概况!$F$2*$H121*信号概况!$F$7*信号相关性!$B$7+2*$C121*信号概况!$F$2*$I121*信号概况!$F$8*信号相关性!$B$8+2*$C121*信号概况!$F$2*$J121*信号概况!$F$9*信号相关性!$B$9+2*$D121*信号概况!$F$3*$E121*信号概况!$F$4*信号相关性!$C$4+2*$D121*信号概况!$F$3*$F121*信号概况!$F$5*信号相关性!$C$5+2*$D121*信号概况!$F$3*$G121*信号概况!$F$6*信号相关性!$C$6+2*$D121*信号概况!$F$3*$H121*信号概况!$F$7*信号相关性!$C$7+2*$D121*信号概况!$F$3*$I121*信号概况!$F$8*信号相关性!$C$8+2*$D121*信号概况!$F$3*$J121*信号概况!$F$9*信号相关性!$C$9+2*$E121*信号概况!$F$4*$F121*信号概况!$F$5*信号相关性!$D$5+2*$E121*信号概况!$F$4*$G121*信号概况!$F$6*信号相关性!$D$6+2*$E121*信号概况!$F$4*$H121*信号概况!$F$7*信号相关性!$D$7+2*$E121*信号概况!$F$4*$I121*信号概况!$F$8*信号相关性!$D$8+2*$E121*信号概况!$F$4*$J121*信号概况!$J$5*信号相关性!$D$9+2*$F121*信号概况!$F$5*$G121*信号概况!$F$6*信号相关性!$E$6+2*$F121*信号概况!$F$5*$H121*信号概况!$F$7*信号相关性!$E$7+2*$F121*信号概况!$F$5*$I121*信号概况!$F$8*信号相关性!$E$8+2*$F121*信号概况!$F$5*$J121*信号概况!$F$9*信号相关性!$E$9+2*$G121*信号概况!$F$6*$H121*信号概况!$F$7*信号相关性!$F$7+2*$G121*信号概况!$F$6*$I121*信号概况!$F$8*信号相关性!$F$8+2*$G121*信号概况!$F$6*$J121*信号概况!$F$9*信号相关性!$F$9+2*$H121*信号概况!$F$7*$I121*信号概况!$F$8*信号相关性!$G$8+2*$H121*信号概况!$F$7*$J121*信号概况!$F$9*信号相关性!$G$9+2*$I121*信号概况!$F$8*$J121*信号概况!$F$9*信号相关性!$H$9)</f>
        <v>1119.50411353521</v>
      </c>
      <c r="L121" s="10">
        <f t="shared" si="35"/>
        <v>17.4355589800931</v>
      </c>
      <c r="M121" s="11">
        <f>SQRT(POWER($C121*信号概况!$C$2,2)+POWER($D121*信号概况!$C$3,2)+POWER($E121*信号概况!$C$4,2)+POWER($F121*信号概况!$C$5,2)+POWER($G121*信号概况!$C$6,2)+POWER($H121*信号概况!$C$7,2)+POWER($I121*信号概况!$C$8,2)+POWER($J121*信号概况!$C$9,2)+2*$C121*信号概况!$C$2*$D121*信号概况!$C$3*信号相关性!$B$3+2*$C121*信号概况!$C$2*$E121*信号概况!$C$4*信号相关性!$B$4+2*$C121*信号概况!$C$2*$F121*信号概况!$C$5*信号相关性!$B$5+2*$C121*信号概况!$C$2*$G121*信号概况!$C$6*信号相关性!$B$6+2*$C121*信号概况!$C$2*$H121*信号概况!$C$7*信号相关性!$B$7+2*$C121*信号概况!$C$2*$I121*信号概况!$C$8*信号相关性!$B$8+2*$C121*信号概况!$C$2*$J121*信号概况!$C$9*信号相关性!$B$9+2*$D121*信号概况!$C$3*$E121*信号概况!$C$4*信号相关性!$C$4+2*$D121*信号概况!$C$3*$F121*信号概况!$C$5*信号相关性!$C$5+2*$D121*信号概况!$C$3*$G121*信号概况!$C$6*信号相关性!$C$6+2*$D121*信号概况!$C$3*$H121*信号概况!$C$7*信号相关性!$C$7+2*$D121*信号概况!$C$3*$I121*信号概况!$C$8*信号相关性!$C$8+2*$D121*信号概况!$C$3*$J121*信号概况!$C$9*信号相关性!$C$9+2*$E121*信号概况!$C$4*$F121*信号概况!$C$5*信号相关性!$D$5+2*$E121*信号概况!$C$4*$G121*信号概况!$C$6*信号相关性!$D$6+2*$E121*信号概况!$C$4*$H121*信号概况!$C$7*信号相关性!$D$7+2*$E121*信号概况!$C$4*$I121*信号概况!$C$8*信号相关性!$D$8+2*$E121*信号概况!$C$4*$J121*信号概况!$J$5*信号相关性!$D$9+2*$F121*信号概况!$C$5*$G121*信号概况!$C$6*信号相关性!$E$6+2*$F121*信号概况!$C$5*$H121*信号概况!$C$7*信号相关性!$E$7+2*$F121*信号概况!$C$5*$I121*信号概况!$C$8*信号相关性!$E$8+2*$F121*信号概况!$C$5*$J121*信号概况!$C$9*信号相关性!$E$9+2*$G121*信号概况!$C$6*$H121*信号概况!$C$7*信号相关性!$F$7+2*$G121*信号概况!$C$6*$I121*信号概况!$C$8*信号相关性!$F$8+2*$G121*信号概况!$C$6*$J121*信号概况!$C$9*信号相关性!$F$9+2*$H121*信号概况!$C$7*$I121*信号概况!$C$8*信号相关性!$G$8+2*$H121*信号概况!$C$7*$J121*信号概况!$C$9*信号相关性!$G$9+2*$I121*信号概况!$C$8*$J121*信号概况!$C$9*信号相关性!$H$9)</f>
        <v>5431.65291878698</v>
      </c>
      <c r="N121" s="12">
        <f t="shared" si="36"/>
        <v>0.278272597454759</v>
      </c>
      <c r="O121" s="10">
        <f>$C121*信号概况!$J$2+$D121*信号概况!$J$3+$E121*信号概况!$J$4+$F121*信号概况!$J$5+$G121*信号概况!$J$6+$H121*信号概况!$J$7+$I121*信号概况!$J$8+$J121*信号概况!$J$9</f>
        <v>602.852045305807</v>
      </c>
      <c r="P121" s="12">
        <f t="shared" si="37"/>
        <v>0.0308851112242321</v>
      </c>
      <c r="Q121" s="7">
        <f t="shared" si="38"/>
        <v>5.59021219127736</v>
      </c>
    </row>
    <row r="122" spans="1:17">
      <c r="A122">
        <v>120</v>
      </c>
      <c r="B122">
        <v>19519.18</v>
      </c>
      <c r="C122" s="7">
        <f t="shared" si="27"/>
        <v>0</v>
      </c>
      <c r="D122" s="8">
        <f t="shared" si="28"/>
        <v>0.545454545454545</v>
      </c>
      <c r="E122">
        <f t="shared" si="29"/>
        <v>0</v>
      </c>
      <c r="F122">
        <f t="shared" si="30"/>
        <v>0.3</v>
      </c>
      <c r="G122">
        <f t="shared" si="31"/>
        <v>0</v>
      </c>
      <c r="H122">
        <f t="shared" si="32"/>
        <v>0</v>
      </c>
      <c r="I122">
        <f t="shared" si="33"/>
        <v>0</v>
      </c>
      <c r="J122">
        <f t="shared" si="34"/>
        <v>0</v>
      </c>
      <c r="K122">
        <f>SQRT(POWER($C122*信号概况!$F$2,2)+POWER($D122*信号概况!$F$3,2)+POWER($E122*信号概况!$F$4,2)+POWER($F122*信号概况!$F$5,2)+POWER($G122*信号概况!$F$6,2)+POWER($H122*信号概况!$F$7,2)+POWER($I122*信号概况!$F$8,2)+POWER($J122*信号概况!$F$9,2)+2*$C122*信号概况!$F$2*$D122*信号概况!$F$3*信号相关性!$B$3+2*$C122*信号概况!$F$2*$E122*信号概况!$F$4*信号相关性!$B$4+2*$C122*信号概况!$F$2*$F122*信号概况!$F$5*信号相关性!$B$5+2*$C122*信号概况!$F$2*$G122*信号概况!$F$6*信号相关性!$B$6+2*$C122*信号概况!$F$2*$H122*信号概况!$F$7*信号相关性!$B$7+2*$C122*信号概况!$F$2*$I122*信号概况!$F$8*信号相关性!$B$8+2*$C122*信号概况!$F$2*$J122*信号概况!$F$9*信号相关性!$B$9+2*$D122*信号概况!$F$3*$E122*信号概况!$F$4*信号相关性!$C$4+2*$D122*信号概况!$F$3*$F122*信号概况!$F$5*信号相关性!$C$5+2*$D122*信号概况!$F$3*$G122*信号概况!$F$6*信号相关性!$C$6+2*$D122*信号概况!$F$3*$H122*信号概况!$F$7*信号相关性!$C$7+2*$D122*信号概况!$F$3*$I122*信号概况!$F$8*信号相关性!$C$8+2*$D122*信号概况!$F$3*$J122*信号概况!$F$9*信号相关性!$C$9+2*$E122*信号概况!$F$4*$F122*信号概况!$F$5*信号相关性!$D$5+2*$E122*信号概况!$F$4*$G122*信号概况!$F$6*信号相关性!$D$6+2*$E122*信号概况!$F$4*$H122*信号概况!$F$7*信号相关性!$D$7+2*$E122*信号概况!$F$4*$I122*信号概况!$F$8*信号相关性!$D$8+2*$E122*信号概况!$F$4*$J122*信号概况!$J$5*信号相关性!$D$9+2*$F122*信号概况!$F$5*$G122*信号概况!$F$6*信号相关性!$E$6+2*$F122*信号概况!$F$5*$H122*信号概况!$F$7*信号相关性!$E$7+2*$F122*信号概况!$F$5*$I122*信号概况!$F$8*信号相关性!$E$8+2*$F122*信号概况!$F$5*$J122*信号概况!$F$9*信号相关性!$E$9+2*$G122*信号概况!$F$6*$H122*信号概况!$F$7*信号相关性!$F$7+2*$G122*信号概况!$F$6*$I122*信号概况!$F$8*信号相关性!$F$8+2*$G122*信号概况!$F$6*$J122*信号概况!$F$9*信号相关性!$F$9+2*$H122*信号概况!$F$7*$I122*信号概况!$F$8*信号相关性!$G$8+2*$H122*信号概况!$F$7*$J122*信号概况!$F$9*信号相关性!$G$9+2*$I122*信号概况!$F$8*$J122*信号概况!$F$9*信号相关性!$H$9)</f>
        <v>1186.26637354323</v>
      </c>
      <c r="L122" s="10">
        <f t="shared" si="35"/>
        <v>16.4542976479208</v>
      </c>
      <c r="M122" s="11">
        <f>SQRT(POWER($C122*信号概况!$C$2,2)+POWER($D122*信号概况!$C$3,2)+POWER($E122*信号概况!$C$4,2)+POWER($F122*信号概况!$C$5,2)+POWER($G122*信号概况!$C$6,2)+POWER($H122*信号概况!$C$7,2)+POWER($I122*信号概况!$C$8,2)+POWER($J122*信号概况!$C$9,2)+2*$C122*信号概况!$C$2*$D122*信号概况!$C$3*信号相关性!$B$3+2*$C122*信号概况!$C$2*$E122*信号概况!$C$4*信号相关性!$B$4+2*$C122*信号概况!$C$2*$F122*信号概况!$C$5*信号相关性!$B$5+2*$C122*信号概况!$C$2*$G122*信号概况!$C$6*信号相关性!$B$6+2*$C122*信号概况!$C$2*$H122*信号概况!$C$7*信号相关性!$B$7+2*$C122*信号概况!$C$2*$I122*信号概况!$C$8*信号相关性!$B$8+2*$C122*信号概况!$C$2*$J122*信号概况!$C$9*信号相关性!$B$9+2*$D122*信号概况!$C$3*$E122*信号概况!$C$4*信号相关性!$C$4+2*$D122*信号概况!$C$3*$F122*信号概况!$C$5*信号相关性!$C$5+2*$D122*信号概况!$C$3*$G122*信号概况!$C$6*信号相关性!$C$6+2*$D122*信号概况!$C$3*$H122*信号概况!$C$7*信号相关性!$C$7+2*$D122*信号概况!$C$3*$I122*信号概况!$C$8*信号相关性!$C$8+2*$D122*信号概况!$C$3*$J122*信号概况!$C$9*信号相关性!$C$9+2*$E122*信号概况!$C$4*$F122*信号概况!$C$5*信号相关性!$D$5+2*$E122*信号概况!$C$4*$G122*信号概况!$C$6*信号相关性!$D$6+2*$E122*信号概况!$C$4*$H122*信号概况!$C$7*信号相关性!$D$7+2*$E122*信号概况!$C$4*$I122*信号概况!$C$8*信号相关性!$D$8+2*$E122*信号概况!$C$4*$J122*信号概况!$J$5*信号相关性!$D$9+2*$F122*信号概况!$C$5*$G122*信号概况!$C$6*信号相关性!$E$6+2*$F122*信号概况!$C$5*$H122*信号概况!$C$7*信号相关性!$E$7+2*$F122*信号概况!$C$5*$I122*信号概况!$C$8*信号相关性!$E$8+2*$F122*信号概况!$C$5*$J122*信号概况!$C$9*信号相关性!$E$9+2*$G122*信号概况!$C$6*$H122*信号概况!$C$7*信号相关性!$F$7+2*$G122*信号概况!$C$6*$I122*信号概况!$C$8*信号相关性!$F$8+2*$G122*信号概况!$C$6*$J122*信号概况!$C$9*信号相关性!$F$9+2*$H122*信号概况!$C$7*$I122*信号概况!$C$8*信号相关性!$G$8+2*$H122*信号概况!$C$7*$J122*信号概况!$C$9*信号相关性!$G$9+2*$I122*信号概况!$C$8*$J122*信号概况!$C$9*信号相关性!$H$9)</f>
        <v>5755.54962256638</v>
      </c>
      <c r="N122" s="12">
        <f t="shared" si="36"/>
        <v>0.2948663633701</v>
      </c>
      <c r="O122" s="10">
        <f>$C122*信号概况!$J$2+$D122*信号概况!$J$3+$E122*信号概况!$J$4+$F122*信号概况!$J$5+$G122*信号概况!$J$6+$H122*信号概况!$J$7+$I122*信号概况!$J$8+$J122*信号概况!$J$9</f>
        <v>627.380195990739</v>
      </c>
      <c r="P122" s="12">
        <f t="shared" si="37"/>
        <v>0.0321417291090476</v>
      </c>
      <c r="Q122" s="7">
        <f t="shared" si="38"/>
        <v>5.52372004975328</v>
      </c>
    </row>
    <row r="123" spans="1:17">
      <c r="A123">
        <v>121</v>
      </c>
      <c r="B123">
        <v>19519.18</v>
      </c>
      <c r="C123" s="7">
        <f t="shared" si="27"/>
        <v>0</v>
      </c>
      <c r="D123" s="8">
        <f t="shared" si="28"/>
        <v>0.575757575757576</v>
      </c>
      <c r="E123">
        <f t="shared" si="29"/>
        <v>0</v>
      </c>
      <c r="F123">
        <f t="shared" si="30"/>
        <v>0.3</v>
      </c>
      <c r="G123">
        <f t="shared" si="31"/>
        <v>0</v>
      </c>
      <c r="H123">
        <f t="shared" si="32"/>
        <v>0</v>
      </c>
      <c r="I123">
        <f t="shared" si="33"/>
        <v>0</v>
      </c>
      <c r="J123">
        <f t="shared" si="34"/>
        <v>0</v>
      </c>
      <c r="K123">
        <f>SQRT(POWER($C123*信号概况!$F$2,2)+POWER($D123*信号概况!$F$3,2)+POWER($E123*信号概况!$F$4,2)+POWER($F123*信号概况!$F$5,2)+POWER($G123*信号概况!$F$6,2)+POWER($H123*信号概况!$F$7,2)+POWER($I123*信号概况!$F$8,2)+POWER($J123*信号概况!$F$9,2)+2*$C123*信号概况!$F$2*$D123*信号概况!$F$3*信号相关性!$B$3+2*$C123*信号概况!$F$2*$E123*信号概况!$F$4*信号相关性!$B$4+2*$C123*信号概况!$F$2*$F123*信号概况!$F$5*信号相关性!$B$5+2*$C123*信号概况!$F$2*$G123*信号概况!$F$6*信号相关性!$B$6+2*$C123*信号概况!$F$2*$H123*信号概况!$F$7*信号相关性!$B$7+2*$C123*信号概况!$F$2*$I123*信号概况!$F$8*信号相关性!$B$8+2*$C123*信号概况!$F$2*$J123*信号概况!$F$9*信号相关性!$B$9+2*$D123*信号概况!$F$3*$E123*信号概况!$F$4*信号相关性!$C$4+2*$D123*信号概况!$F$3*$F123*信号概况!$F$5*信号相关性!$C$5+2*$D123*信号概况!$F$3*$G123*信号概况!$F$6*信号相关性!$C$6+2*$D123*信号概况!$F$3*$H123*信号概况!$F$7*信号相关性!$C$7+2*$D123*信号概况!$F$3*$I123*信号概况!$F$8*信号相关性!$C$8+2*$D123*信号概况!$F$3*$J123*信号概况!$F$9*信号相关性!$C$9+2*$E123*信号概况!$F$4*$F123*信号概况!$F$5*信号相关性!$D$5+2*$E123*信号概况!$F$4*$G123*信号概况!$F$6*信号相关性!$D$6+2*$E123*信号概况!$F$4*$H123*信号概况!$F$7*信号相关性!$D$7+2*$E123*信号概况!$F$4*$I123*信号概况!$F$8*信号相关性!$D$8+2*$E123*信号概况!$F$4*$J123*信号概况!$J$5*信号相关性!$D$9+2*$F123*信号概况!$F$5*$G123*信号概况!$F$6*信号相关性!$E$6+2*$F123*信号概况!$F$5*$H123*信号概况!$F$7*信号相关性!$E$7+2*$F123*信号概况!$F$5*$I123*信号概况!$F$8*信号相关性!$E$8+2*$F123*信号概况!$F$5*$J123*信号概况!$F$9*信号相关性!$E$9+2*$G123*信号概况!$F$6*$H123*信号概况!$F$7*信号相关性!$F$7+2*$G123*信号概况!$F$6*$I123*信号概况!$F$8*信号相关性!$F$8+2*$G123*信号概况!$F$6*$J123*信号概况!$F$9*信号相关性!$F$9+2*$H123*信号概况!$F$7*$I123*信号概况!$F$8*信号相关性!$G$8+2*$H123*信号概况!$F$7*$J123*信号概况!$F$9*信号相关性!$G$9+2*$I123*信号概况!$F$8*$J123*信号概况!$F$9*信号相关性!$H$9)</f>
        <v>1253.03835781117</v>
      </c>
      <c r="L123" s="10">
        <f t="shared" si="35"/>
        <v>15.5774800334896</v>
      </c>
      <c r="M123" s="11">
        <f>SQRT(POWER($C123*信号概况!$C$2,2)+POWER($D123*信号概况!$C$3,2)+POWER($E123*信号概况!$C$4,2)+POWER($F123*信号概况!$C$5,2)+POWER($G123*信号概况!$C$6,2)+POWER($H123*信号概况!$C$7,2)+POWER($I123*信号概况!$C$8,2)+POWER($J123*信号概况!$C$9,2)+2*$C123*信号概况!$C$2*$D123*信号概况!$C$3*信号相关性!$B$3+2*$C123*信号概况!$C$2*$E123*信号概况!$C$4*信号相关性!$B$4+2*$C123*信号概况!$C$2*$F123*信号概况!$C$5*信号相关性!$B$5+2*$C123*信号概况!$C$2*$G123*信号概况!$C$6*信号相关性!$B$6+2*$C123*信号概况!$C$2*$H123*信号概况!$C$7*信号相关性!$B$7+2*$C123*信号概况!$C$2*$I123*信号概况!$C$8*信号相关性!$B$8+2*$C123*信号概况!$C$2*$J123*信号概况!$C$9*信号相关性!$B$9+2*$D123*信号概况!$C$3*$E123*信号概况!$C$4*信号相关性!$C$4+2*$D123*信号概况!$C$3*$F123*信号概况!$C$5*信号相关性!$C$5+2*$D123*信号概况!$C$3*$G123*信号概况!$C$6*信号相关性!$C$6+2*$D123*信号概况!$C$3*$H123*信号概况!$C$7*信号相关性!$C$7+2*$D123*信号概况!$C$3*$I123*信号概况!$C$8*信号相关性!$C$8+2*$D123*信号概况!$C$3*$J123*信号概况!$C$9*信号相关性!$C$9+2*$E123*信号概况!$C$4*$F123*信号概况!$C$5*信号相关性!$D$5+2*$E123*信号概况!$C$4*$G123*信号概况!$C$6*信号相关性!$D$6+2*$E123*信号概况!$C$4*$H123*信号概况!$C$7*信号相关性!$D$7+2*$E123*信号概况!$C$4*$I123*信号概况!$C$8*信号相关性!$D$8+2*$E123*信号概况!$C$4*$J123*信号概况!$J$5*信号相关性!$D$9+2*$F123*信号概况!$C$5*$G123*信号概况!$C$6*信号相关性!$E$6+2*$F123*信号概况!$C$5*$H123*信号概况!$C$7*信号相关性!$E$7+2*$F123*信号概况!$C$5*$I123*信号概况!$C$8*信号相关性!$E$8+2*$F123*信号概况!$C$5*$J123*信号概况!$C$9*信号相关性!$E$9+2*$G123*信号概况!$C$6*$H123*信号概况!$C$7*信号相关性!$F$7+2*$G123*信号概况!$C$6*$I123*信号概况!$C$8*信号相关性!$F$8+2*$G123*信号概况!$C$6*$J123*信号概况!$C$9*信号相关性!$F$9+2*$H123*信号概况!$C$7*$I123*信号概况!$C$8*信号相关性!$G$8+2*$H123*信号概况!$C$7*$J123*信号概况!$C$9*信号相关性!$G$9+2*$I123*信号概况!$C$8*$J123*信号概况!$C$9*信号相关性!$H$9)</f>
        <v>6079.4928824453</v>
      </c>
      <c r="N123" s="12">
        <f t="shared" si="36"/>
        <v>0.311462514431718</v>
      </c>
      <c r="O123" s="10">
        <f>$C123*信号概况!$J$2+$D123*信号概况!$J$3+$E123*信号概况!$J$4+$F123*信号概况!$J$5+$G123*信号概况!$J$6+$H123*信号概况!$J$7+$I123*信号概况!$J$8+$J123*信号概况!$J$9</f>
        <v>651.90834667567</v>
      </c>
      <c r="P123" s="12">
        <f t="shared" si="37"/>
        <v>0.033398346993863</v>
      </c>
      <c r="Q123" s="7">
        <f t="shared" si="38"/>
        <v>5.464270999707</v>
      </c>
    </row>
    <row r="124" spans="1:17">
      <c r="A124">
        <v>122</v>
      </c>
      <c r="B124">
        <v>19519.18</v>
      </c>
      <c r="C124" s="7">
        <f t="shared" si="27"/>
        <v>0</v>
      </c>
      <c r="D124" s="8">
        <f t="shared" si="28"/>
        <v>0.606060606060606</v>
      </c>
      <c r="E124">
        <f t="shared" si="29"/>
        <v>0</v>
      </c>
      <c r="F124">
        <f t="shared" si="30"/>
        <v>0.3</v>
      </c>
      <c r="G124">
        <f t="shared" si="31"/>
        <v>0</v>
      </c>
      <c r="H124">
        <f t="shared" si="32"/>
        <v>0</v>
      </c>
      <c r="I124">
        <f t="shared" si="33"/>
        <v>0</v>
      </c>
      <c r="J124">
        <f t="shared" si="34"/>
        <v>0</v>
      </c>
      <c r="K124">
        <f>SQRT(POWER($C124*信号概况!$F$2,2)+POWER($D124*信号概况!$F$3,2)+POWER($E124*信号概况!$F$4,2)+POWER($F124*信号概况!$F$5,2)+POWER($G124*信号概况!$F$6,2)+POWER($H124*信号概况!$F$7,2)+POWER($I124*信号概况!$F$8,2)+POWER($J124*信号概况!$F$9,2)+2*$C124*信号概况!$F$2*$D124*信号概况!$F$3*信号相关性!$B$3+2*$C124*信号概况!$F$2*$E124*信号概况!$F$4*信号相关性!$B$4+2*$C124*信号概况!$F$2*$F124*信号概况!$F$5*信号相关性!$B$5+2*$C124*信号概况!$F$2*$G124*信号概况!$F$6*信号相关性!$B$6+2*$C124*信号概况!$F$2*$H124*信号概况!$F$7*信号相关性!$B$7+2*$C124*信号概况!$F$2*$I124*信号概况!$F$8*信号相关性!$B$8+2*$C124*信号概况!$F$2*$J124*信号概况!$F$9*信号相关性!$B$9+2*$D124*信号概况!$F$3*$E124*信号概况!$F$4*信号相关性!$C$4+2*$D124*信号概况!$F$3*$F124*信号概况!$F$5*信号相关性!$C$5+2*$D124*信号概况!$F$3*$G124*信号概况!$F$6*信号相关性!$C$6+2*$D124*信号概况!$F$3*$H124*信号概况!$F$7*信号相关性!$C$7+2*$D124*信号概况!$F$3*$I124*信号概况!$F$8*信号相关性!$C$8+2*$D124*信号概况!$F$3*$J124*信号概况!$F$9*信号相关性!$C$9+2*$E124*信号概况!$F$4*$F124*信号概况!$F$5*信号相关性!$D$5+2*$E124*信号概况!$F$4*$G124*信号概况!$F$6*信号相关性!$D$6+2*$E124*信号概况!$F$4*$H124*信号概况!$F$7*信号相关性!$D$7+2*$E124*信号概况!$F$4*$I124*信号概况!$F$8*信号相关性!$D$8+2*$E124*信号概况!$F$4*$J124*信号概况!$J$5*信号相关性!$D$9+2*$F124*信号概况!$F$5*$G124*信号概况!$F$6*信号相关性!$E$6+2*$F124*信号概况!$F$5*$H124*信号概况!$F$7*信号相关性!$E$7+2*$F124*信号概况!$F$5*$I124*信号概况!$F$8*信号相关性!$E$8+2*$F124*信号概况!$F$5*$J124*信号概况!$F$9*信号相关性!$E$9+2*$G124*信号概况!$F$6*$H124*信号概况!$F$7*信号相关性!$F$7+2*$G124*信号概况!$F$6*$I124*信号概况!$F$8*信号相关性!$F$8+2*$G124*信号概况!$F$6*$J124*信号概况!$F$9*信号相关性!$F$9+2*$H124*信号概况!$F$7*$I124*信号概况!$F$8*信号相关性!$G$8+2*$H124*信号概况!$F$7*$J124*信号概况!$F$9*信号相关性!$G$9+2*$I124*信号概况!$F$8*$J124*信号概况!$F$9*信号相关性!$H$9)</f>
        <v>1319.81859043671</v>
      </c>
      <c r="L124" s="10">
        <f t="shared" si="35"/>
        <v>14.7892900898914</v>
      </c>
      <c r="M124" s="11">
        <f>SQRT(POWER($C124*信号概况!$C$2,2)+POWER($D124*信号概况!$C$3,2)+POWER($E124*信号概况!$C$4,2)+POWER($F124*信号概况!$C$5,2)+POWER($G124*信号概况!$C$6,2)+POWER($H124*信号概况!$C$7,2)+POWER($I124*信号概况!$C$8,2)+POWER($J124*信号概况!$C$9,2)+2*$C124*信号概况!$C$2*$D124*信号概况!$C$3*信号相关性!$B$3+2*$C124*信号概况!$C$2*$E124*信号概况!$C$4*信号相关性!$B$4+2*$C124*信号概况!$C$2*$F124*信号概况!$C$5*信号相关性!$B$5+2*$C124*信号概况!$C$2*$G124*信号概况!$C$6*信号相关性!$B$6+2*$C124*信号概况!$C$2*$H124*信号概况!$C$7*信号相关性!$B$7+2*$C124*信号概况!$C$2*$I124*信号概况!$C$8*信号相关性!$B$8+2*$C124*信号概况!$C$2*$J124*信号概况!$C$9*信号相关性!$B$9+2*$D124*信号概况!$C$3*$E124*信号概况!$C$4*信号相关性!$C$4+2*$D124*信号概况!$C$3*$F124*信号概况!$C$5*信号相关性!$C$5+2*$D124*信号概况!$C$3*$G124*信号概况!$C$6*信号相关性!$C$6+2*$D124*信号概况!$C$3*$H124*信号概况!$C$7*信号相关性!$C$7+2*$D124*信号概况!$C$3*$I124*信号概况!$C$8*信号相关性!$C$8+2*$D124*信号概况!$C$3*$J124*信号概况!$C$9*信号相关性!$C$9+2*$E124*信号概况!$C$4*$F124*信号概况!$C$5*信号相关性!$D$5+2*$E124*信号概况!$C$4*$G124*信号概况!$C$6*信号相关性!$D$6+2*$E124*信号概况!$C$4*$H124*信号概况!$C$7*信号相关性!$D$7+2*$E124*信号概况!$C$4*$I124*信号概况!$C$8*信号相关性!$D$8+2*$E124*信号概况!$C$4*$J124*信号概况!$J$5*信号相关性!$D$9+2*$F124*信号概况!$C$5*$G124*信号概况!$C$6*信号相关性!$E$6+2*$F124*信号概况!$C$5*$H124*信号概况!$C$7*信号相关性!$E$7+2*$F124*信号概况!$C$5*$I124*信号概况!$C$8*信号相关性!$E$8+2*$F124*信号概况!$C$5*$J124*信号概况!$C$9*信号相关性!$E$9+2*$G124*信号概况!$C$6*$H124*信号概况!$C$7*信号相关性!$F$7+2*$G124*信号概况!$C$6*$I124*信号概况!$C$8*信号相关性!$F$8+2*$G124*信号概况!$C$6*$J124*信号概况!$C$9*信号相关性!$F$9+2*$H124*信号概况!$C$7*$I124*信号概况!$C$8*信号相关性!$G$8+2*$H124*信号概况!$C$7*$J124*信号概况!$C$9*信号相关性!$G$9+2*$I124*信号概况!$C$8*$J124*信号概况!$C$9*信号相关性!$H$9)</f>
        <v>6403.4756327954</v>
      </c>
      <c r="N124" s="12">
        <f t="shared" si="36"/>
        <v>0.328060688655743</v>
      </c>
      <c r="O124" s="10">
        <f>$C124*信号概况!$J$2+$D124*信号概况!$J$3+$E124*信号概况!$J$4+$F124*信号概况!$J$5+$G124*信号概况!$J$6+$H124*信号概况!$J$7+$I124*信号概况!$J$8+$J124*信号概况!$J$9</f>
        <v>676.436497360602</v>
      </c>
      <c r="P124" s="12">
        <f t="shared" si="37"/>
        <v>0.0346549648786784</v>
      </c>
      <c r="Q124" s="7">
        <f t="shared" si="38"/>
        <v>5.4108034392547</v>
      </c>
    </row>
    <row r="125" spans="1:17">
      <c r="A125">
        <v>123</v>
      </c>
      <c r="B125">
        <v>19519.18</v>
      </c>
      <c r="C125" s="7">
        <f t="shared" si="27"/>
        <v>0</v>
      </c>
      <c r="D125" s="8">
        <f t="shared" si="28"/>
        <v>0.636363636363636</v>
      </c>
      <c r="E125">
        <f t="shared" si="29"/>
        <v>0</v>
      </c>
      <c r="F125">
        <f t="shared" si="30"/>
        <v>0.3</v>
      </c>
      <c r="G125">
        <f t="shared" si="31"/>
        <v>0</v>
      </c>
      <c r="H125">
        <f t="shared" si="32"/>
        <v>0</v>
      </c>
      <c r="I125">
        <f t="shared" si="33"/>
        <v>0</v>
      </c>
      <c r="J125">
        <f t="shared" si="34"/>
        <v>0</v>
      </c>
      <c r="K125">
        <f>SQRT(POWER($C125*信号概况!$F$2,2)+POWER($D125*信号概况!$F$3,2)+POWER($E125*信号概况!$F$4,2)+POWER($F125*信号概况!$F$5,2)+POWER($G125*信号概况!$F$6,2)+POWER($H125*信号概况!$F$7,2)+POWER($I125*信号概况!$F$8,2)+POWER($J125*信号概况!$F$9,2)+2*$C125*信号概况!$F$2*$D125*信号概况!$F$3*信号相关性!$B$3+2*$C125*信号概况!$F$2*$E125*信号概况!$F$4*信号相关性!$B$4+2*$C125*信号概况!$F$2*$F125*信号概况!$F$5*信号相关性!$B$5+2*$C125*信号概况!$F$2*$G125*信号概况!$F$6*信号相关性!$B$6+2*$C125*信号概况!$F$2*$H125*信号概况!$F$7*信号相关性!$B$7+2*$C125*信号概况!$F$2*$I125*信号概况!$F$8*信号相关性!$B$8+2*$C125*信号概况!$F$2*$J125*信号概况!$F$9*信号相关性!$B$9+2*$D125*信号概况!$F$3*$E125*信号概况!$F$4*信号相关性!$C$4+2*$D125*信号概况!$F$3*$F125*信号概况!$F$5*信号相关性!$C$5+2*$D125*信号概况!$F$3*$G125*信号概况!$F$6*信号相关性!$C$6+2*$D125*信号概况!$F$3*$H125*信号概况!$F$7*信号相关性!$C$7+2*$D125*信号概况!$F$3*$I125*信号概况!$F$8*信号相关性!$C$8+2*$D125*信号概况!$F$3*$J125*信号概况!$F$9*信号相关性!$C$9+2*$E125*信号概况!$F$4*$F125*信号概况!$F$5*信号相关性!$D$5+2*$E125*信号概况!$F$4*$G125*信号概况!$F$6*信号相关性!$D$6+2*$E125*信号概况!$F$4*$H125*信号概况!$F$7*信号相关性!$D$7+2*$E125*信号概况!$F$4*$I125*信号概况!$F$8*信号相关性!$D$8+2*$E125*信号概况!$F$4*$J125*信号概况!$J$5*信号相关性!$D$9+2*$F125*信号概况!$F$5*$G125*信号概况!$F$6*信号相关性!$E$6+2*$F125*信号概况!$F$5*$H125*信号概况!$F$7*信号相关性!$E$7+2*$F125*信号概况!$F$5*$I125*信号概况!$F$8*信号相关性!$E$8+2*$F125*信号概况!$F$5*$J125*信号概况!$F$9*信号相关性!$E$9+2*$G125*信号概况!$F$6*$H125*信号概况!$F$7*信号相关性!$F$7+2*$G125*信号概况!$F$6*$I125*信号概况!$F$8*信号相关性!$F$8+2*$G125*信号概况!$F$6*$J125*信号概况!$F$9*信号相关性!$F$9+2*$H125*信号概况!$F$7*$I125*信号概况!$F$8*信号相关性!$G$8+2*$H125*信号概况!$F$7*$J125*信号概况!$F$9*信号相关性!$G$9+2*$I125*信号概况!$F$8*$J125*信号概况!$F$9*信号相关性!$H$9)</f>
        <v>1386.60587967457</v>
      </c>
      <c r="L125" s="10">
        <f t="shared" si="35"/>
        <v>14.0769488187812</v>
      </c>
      <c r="M125" s="11">
        <f>SQRT(POWER($C125*信号概况!$C$2,2)+POWER($D125*信号概况!$C$3,2)+POWER($E125*信号概况!$C$4,2)+POWER($F125*信号概况!$C$5,2)+POWER($G125*信号概况!$C$6,2)+POWER($H125*信号概况!$C$7,2)+POWER($I125*信号概况!$C$8,2)+POWER($J125*信号概况!$C$9,2)+2*$C125*信号概况!$C$2*$D125*信号概况!$C$3*信号相关性!$B$3+2*$C125*信号概况!$C$2*$E125*信号概况!$C$4*信号相关性!$B$4+2*$C125*信号概况!$C$2*$F125*信号概况!$C$5*信号相关性!$B$5+2*$C125*信号概况!$C$2*$G125*信号概况!$C$6*信号相关性!$B$6+2*$C125*信号概况!$C$2*$H125*信号概况!$C$7*信号相关性!$B$7+2*$C125*信号概况!$C$2*$I125*信号概况!$C$8*信号相关性!$B$8+2*$C125*信号概况!$C$2*$J125*信号概况!$C$9*信号相关性!$B$9+2*$D125*信号概况!$C$3*$E125*信号概况!$C$4*信号相关性!$C$4+2*$D125*信号概况!$C$3*$F125*信号概况!$C$5*信号相关性!$C$5+2*$D125*信号概况!$C$3*$G125*信号概况!$C$6*信号相关性!$C$6+2*$D125*信号概况!$C$3*$H125*信号概况!$C$7*信号相关性!$C$7+2*$D125*信号概况!$C$3*$I125*信号概况!$C$8*信号相关性!$C$8+2*$D125*信号概况!$C$3*$J125*信号概况!$C$9*信号相关性!$C$9+2*$E125*信号概况!$C$4*$F125*信号概况!$C$5*信号相关性!$D$5+2*$E125*信号概况!$C$4*$G125*信号概况!$C$6*信号相关性!$D$6+2*$E125*信号概况!$C$4*$H125*信号概况!$C$7*信号相关性!$D$7+2*$E125*信号概况!$C$4*$I125*信号概况!$C$8*信号相关性!$D$8+2*$E125*信号概况!$C$4*$J125*信号概况!$J$5*信号相关性!$D$9+2*$F125*信号概况!$C$5*$G125*信号概况!$C$6*信号相关性!$E$6+2*$F125*信号概况!$C$5*$H125*信号概况!$C$7*信号相关性!$E$7+2*$F125*信号概况!$C$5*$I125*信号概况!$C$8*信号相关性!$E$8+2*$F125*信号概况!$C$5*$J125*信号概况!$C$9*信号相关性!$E$9+2*$G125*信号概况!$C$6*$H125*信号概况!$C$7*信号相关性!$F$7+2*$G125*信号概况!$C$6*$I125*信号概况!$C$8*信号相关性!$F$8+2*$G125*信号概况!$C$6*$J125*信号概况!$C$9*信号相关性!$F$9+2*$H125*信号概况!$C$7*$I125*信号概况!$C$8*信号相关性!$G$8+2*$H125*信号概况!$C$7*$J125*信号概况!$C$9*信号相关性!$G$9+2*$I125*信号概况!$C$8*$J125*信号概况!$C$9*信号相关性!$H$9)</f>
        <v>6727.49216826954</v>
      </c>
      <c r="N125" s="12">
        <f t="shared" si="36"/>
        <v>0.344660593747767</v>
      </c>
      <c r="O125" s="10">
        <f>$C125*信号概况!$J$2+$D125*信号概况!$J$3+$E125*信号概况!$J$4+$F125*信号概况!$J$5+$G125*信号概况!$J$6+$H125*信号概况!$J$7+$I125*信号概况!$J$8+$J125*信号概况!$J$9</f>
        <v>700.964648045533</v>
      </c>
      <c r="P125" s="12">
        <f t="shared" si="37"/>
        <v>0.0359115827634938</v>
      </c>
      <c r="Q125" s="7">
        <f t="shared" si="38"/>
        <v>5.36245870981845</v>
      </c>
    </row>
    <row r="126" spans="1:17">
      <c r="A126">
        <v>124</v>
      </c>
      <c r="B126">
        <v>19519.18</v>
      </c>
      <c r="C126" s="7">
        <f t="shared" si="27"/>
        <v>0</v>
      </c>
      <c r="D126" s="8">
        <f t="shared" si="28"/>
        <v>0.666666666666667</v>
      </c>
      <c r="E126">
        <f t="shared" si="29"/>
        <v>0</v>
      </c>
      <c r="F126">
        <f t="shared" si="30"/>
        <v>0.3</v>
      </c>
      <c r="G126">
        <f t="shared" si="31"/>
        <v>0</v>
      </c>
      <c r="H126">
        <f t="shared" si="32"/>
        <v>0</v>
      </c>
      <c r="I126">
        <f t="shared" si="33"/>
        <v>0</v>
      </c>
      <c r="J126">
        <f t="shared" si="34"/>
        <v>0</v>
      </c>
      <c r="K126">
        <f>SQRT(POWER($C126*信号概况!$F$2,2)+POWER($D126*信号概况!$F$3,2)+POWER($E126*信号概况!$F$4,2)+POWER($F126*信号概况!$F$5,2)+POWER($G126*信号概况!$F$6,2)+POWER($H126*信号概况!$F$7,2)+POWER($I126*信号概况!$F$8,2)+POWER($J126*信号概况!$F$9,2)+2*$C126*信号概况!$F$2*$D126*信号概况!$F$3*信号相关性!$B$3+2*$C126*信号概况!$F$2*$E126*信号概况!$F$4*信号相关性!$B$4+2*$C126*信号概况!$F$2*$F126*信号概况!$F$5*信号相关性!$B$5+2*$C126*信号概况!$F$2*$G126*信号概况!$F$6*信号相关性!$B$6+2*$C126*信号概况!$F$2*$H126*信号概况!$F$7*信号相关性!$B$7+2*$C126*信号概况!$F$2*$I126*信号概况!$F$8*信号相关性!$B$8+2*$C126*信号概况!$F$2*$J126*信号概况!$F$9*信号相关性!$B$9+2*$D126*信号概况!$F$3*$E126*信号概况!$F$4*信号相关性!$C$4+2*$D126*信号概况!$F$3*$F126*信号概况!$F$5*信号相关性!$C$5+2*$D126*信号概况!$F$3*$G126*信号概况!$F$6*信号相关性!$C$6+2*$D126*信号概况!$F$3*$H126*信号概况!$F$7*信号相关性!$C$7+2*$D126*信号概况!$F$3*$I126*信号概况!$F$8*信号相关性!$C$8+2*$D126*信号概况!$F$3*$J126*信号概况!$F$9*信号相关性!$C$9+2*$E126*信号概况!$F$4*$F126*信号概况!$F$5*信号相关性!$D$5+2*$E126*信号概况!$F$4*$G126*信号概况!$F$6*信号相关性!$D$6+2*$E126*信号概况!$F$4*$H126*信号概况!$F$7*信号相关性!$D$7+2*$E126*信号概况!$F$4*$I126*信号概况!$F$8*信号相关性!$D$8+2*$E126*信号概况!$F$4*$J126*信号概况!$J$5*信号相关性!$D$9+2*$F126*信号概况!$F$5*$G126*信号概况!$F$6*信号相关性!$E$6+2*$F126*信号概况!$F$5*$H126*信号概况!$F$7*信号相关性!$E$7+2*$F126*信号概况!$F$5*$I126*信号概况!$F$8*信号相关性!$E$8+2*$F126*信号概况!$F$5*$J126*信号概况!$F$9*信号相关性!$E$9+2*$G126*信号概况!$F$6*$H126*信号概况!$F$7*信号相关性!$F$7+2*$G126*信号概况!$F$6*$I126*信号概况!$F$8*信号相关性!$F$8+2*$G126*信号概况!$F$6*$J126*信号概况!$F$9*信号相关性!$F$9+2*$H126*信号概况!$F$7*$I126*信号概况!$F$8*信号相关性!$G$8+2*$H126*信号概况!$F$7*$J126*信号概况!$F$9*信号相关性!$G$9+2*$I126*信号概况!$F$8*$J126*信号概况!$F$9*信号相关性!$H$9)</f>
        <v>1453.39925271874</v>
      </c>
      <c r="L126" s="10">
        <f t="shared" si="35"/>
        <v>13.430019289942</v>
      </c>
      <c r="M126" s="11">
        <f>SQRT(POWER($C126*信号概况!$C$2,2)+POWER($D126*信号概况!$C$3,2)+POWER($E126*信号概况!$C$4,2)+POWER($F126*信号概况!$C$5,2)+POWER($G126*信号概况!$C$6,2)+POWER($H126*信号概况!$C$7,2)+POWER($I126*信号概况!$C$8,2)+POWER($J126*信号概况!$C$9,2)+2*$C126*信号概况!$C$2*$D126*信号概况!$C$3*信号相关性!$B$3+2*$C126*信号概况!$C$2*$E126*信号概况!$C$4*信号相关性!$B$4+2*$C126*信号概况!$C$2*$F126*信号概况!$C$5*信号相关性!$B$5+2*$C126*信号概况!$C$2*$G126*信号概况!$C$6*信号相关性!$B$6+2*$C126*信号概况!$C$2*$H126*信号概况!$C$7*信号相关性!$B$7+2*$C126*信号概况!$C$2*$I126*信号概况!$C$8*信号相关性!$B$8+2*$C126*信号概况!$C$2*$J126*信号概况!$C$9*信号相关性!$B$9+2*$D126*信号概况!$C$3*$E126*信号概况!$C$4*信号相关性!$C$4+2*$D126*信号概况!$C$3*$F126*信号概况!$C$5*信号相关性!$C$5+2*$D126*信号概况!$C$3*$G126*信号概况!$C$6*信号相关性!$C$6+2*$D126*信号概况!$C$3*$H126*信号概况!$C$7*信号相关性!$C$7+2*$D126*信号概况!$C$3*$I126*信号概况!$C$8*信号相关性!$C$8+2*$D126*信号概况!$C$3*$J126*信号概况!$C$9*信号相关性!$C$9+2*$E126*信号概况!$C$4*$F126*信号概况!$C$5*信号相关性!$D$5+2*$E126*信号概况!$C$4*$G126*信号概况!$C$6*信号相关性!$D$6+2*$E126*信号概况!$C$4*$H126*信号概况!$C$7*信号相关性!$D$7+2*$E126*信号概况!$C$4*$I126*信号概况!$C$8*信号相关性!$D$8+2*$E126*信号概况!$C$4*$J126*信号概况!$J$5*信号相关性!$D$9+2*$F126*信号概况!$C$5*$G126*信号概况!$C$6*信号相关性!$E$6+2*$F126*信号概况!$C$5*$H126*信号概况!$C$7*信号相关性!$E$7+2*$F126*信号概况!$C$5*$I126*信号概况!$C$8*信号相关性!$E$8+2*$F126*信号概况!$C$5*$J126*信号概况!$C$9*信号相关性!$E$9+2*$G126*信号概况!$C$6*$H126*信号概况!$C$7*信号相关性!$F$7+2*$G126*信号概况!$C$6*$I126*信号概况!$C$8*信号相关性!$F$8+2*$G126*信号概况!$C$6*$J126*信号概况!$C$9*信号相关性!$F$9+2*$H126*信号概况!$C$7*$I126*信号概况!$C$8*信号相关性!$G$8+2*$H126*信号概况!$C$7*$J126*信号概况!$C$9*信号相关性!$G$9+2*$I126*信号概况!$C$8*$J126*信号概况!$C$9*信号相关性!$H$9)</f>
        <v>7051.53783161331</v>
      </c>
      <c r="N126" s="12">
        <f t="shared" si="36"/>
        <v>0.361261991108915</v>
      </c>
      <c r="O126" s="10">
        <f>$C126*信号概况!$J$2+$D126*信号概况!$J$3+$E126*信号概况!$J$4+$F126*信号概况!$J$5+$G126*信号概况!$J$6+$H126*信号概况!$J$7+$I126*信号概况!$J$8+$J126*信号概况!$J$9</f>
        <v>725.492798730465</v>
      </c>
      <c r="P126" s="12">
        <f t="shared" si="37"/>
        <v>0.0371682006483092</v>
      </c>
      <c r="Q126" s="7">
        <f t="shared" si="38"/>
        <v>5.31853485565363</v>
      </c>
    </row>
    <row r="127" spans="1:17">
      <c r="A127">
        <v>125</v>
      </c>
      <c r="B127">
        <v>19519.18</v>
      </c>
      <c r="C127" s="7">
        <f t="shared" si="27"/>
        <v>0</v>
      </c>
      <c r="D127" s="8">
        <f t="shared" si="28"/>
        <v>0.696969696969697</v>
      </c>
      <c r="E127">
        <f t="shared" si="29"/>
        <v>0</v>
      </c>
      <c r="F127">
        <f t="shared" si="30"/>
        <v>0.3</v>
      </c>
      <c r="G127">
        <f t="shared" si="31"/>
        <v>0</v>
      </c>
      <c r="H127">
        <f t="shared" si="32"/>
        <v>0</v>
      </c>
      <c r="I127">
        <f t="shared" si="33"/>
        <v>0</v>
      </c>
      <c r="J127">
        <f t="shared" si="34"/>
        <v>0</v>
      </c>
      <c r="K127">
        <f>SQRT(POWER($C127*信号概况!$F$2,2)+POWER($D127*信号概况!$F$3,2)+POWER($E127*信号概况!$F$4,2)+POWER($F127*信号概况!$F$5,2)+POWER($G127*信号概况!$F$6,2)+POWER($H127*信号概况!$F$7,2)+POWER($I127*信号概况!$F$8,2)+POWER($J127*信号概况!$F$9,2)+2*$C127*信号概况!$F$2*$D127*信号概况!$F$3*信号相关性!$B$3+2*$C127*信号概况!$F$2*$E127*信号概况!$F$4*信号相关性!$B$4+2*$C127*信号概况!$F$2*$F127*信号概况!$F$5*信号相关性!$B$5+2*$C127*信号概况!$F$2*$G127*信号概况!$F$6*信号相关性!$B$6+2*$C127*信号概况!$F$2*$H127*信号概况!$F$7*信号相关性!$B$7+2*$C127*信号概况!$F$2*$I127*信号概况!$F$8*信号相关性!$B$8+2*$C127*信号概况!$F$2*$J127*信号概况!$F$9*信号相关性!$B$9+2*$D127*信号概况!$F$3*$E127*信号概况!$F$4*信号相关性!$C$4+2*$D127*信号概况!$F$3*$F127*信号概况!$F$5*信号相关性!$C$5+2*$D127*信号概况!$F$3*$G127*信号概况!$F$6*信号相关性!$C$6+2*$D127*信号概况!$F$3*$H127*信号概况!$F$7*信号相关性!$C$7+2*$D127*信号概况!$F$3*$I127*信号概况!$F$8*信号相关性!$C$8+2*$D127*信号概况!$F$3*$J127*信号概况!$F$9*信号相关性!$C$9+2*$E127*信号概况!$F$4*$F127*信号概况!$F$5*信号相关性!$D$5+2*$E127*信号概况!$F$4*$G127*信号概况!$F$6*信号相关性!$D$6+2*$E127*信号概况!$F$4*$H127*信号概况!$F$7*信号相关性!$D$7+2*$E127*信号概况!$F$4*$I127*信号概况!$F$8*信号相关性!$D$8+2*$E127*信号概况!$F$4*$J127*信号概况!$J$5*信号相关性!$D$9+2*$F127*信号概况!$F$5*$G127*信号概况!$F$6*信号相关性!$E$6+2*$F127*信号概况!$F$5*$H127*信号概况!$F$7*信号相关性!$E$7+2*$F127*信号概况!$F$5*$I127*信号概况!$F$8*信号相关性!$E$8+2*$F127*信号概况!$F$5*$J127*信号概况!$F$9*信号相关性!$E$9+2*$G127*信号概况!$F$6*$H127*信号概况!$F$7*信号相关性!$F$7+2*$G127*信号概况!$F$6*$I127*信号概况!$F$8*信号相关性!$F$8+2*$G127*信号概况!$F$6*$J127*信号概况!$F$9*信号相关性!$F$9+2*$H127*信号概况!$F$7*$I127*信号概况!$F$8*信号相关性!$G$8+2*$H127*信号概况!$F$7*$J127*信号概况!$F$9*信号相关性!$G$9+2*$I127*信号概况!$F$8*$J127*信号概况!$F$9*信号相关性!$H$9)</f>
        <v>1520.19790765158</v>
      </c>
      <c r="L127" s="10">
        <f t="shared" si="35"/>
        <v>12.8398940044283</v>
      </c>
      <c r="M127" s="11">
        <f>SQRT(POWER($C127*信号概况!$C$2,2)+POWER($D127*信号概况!$C$3,2)+POWER($E127*信号概况!$C$4,2)+POWER($F127*信号概况!$C$5,2)+POWER($G127*信号概况!$C$6,2)+POWER($H127*信号概况!$C$7,2)+POWER($I127*信号概况!$C$8,2)+POWER($J127*信号概况!$C$9,2)+2*$C127*信号概况!$C$2*$D127*信号概况!$C$3*信号相关性!$B$3+2*$C127*信号概况!$C$2*$E127*信号概况!$C$4*信号相关性!$B$4+2*$C127*信号概况!$C$2*$F127*信号概况!$C$5*信号相关性!$B$5+2*$C127*信号概况!$C$2*$G127*信号概况!$C$6*信号相关性!$B$6+2*$C127*信号概况!$C$2*$H127*信号概况!$C$7*信号相关性!$B$7+2*$C127*信号概况!$C$2*$I127*信号概况!$C$8*信号相关性!$B$8+2*$C127*信号概况!$C$2*$J127*信号概况!$C$9*信号相关性!$B$9+2*$D127*信号概况!$C$3*$E127*信号概况!$C$4*信号相关性!$C$4+2*$D127*信号概况!$C$3*$F127*信号概况!$C$5*信号相关性!$C$5+2*$D127*信号概况!$C$3*$G127*信号概况!$C$6*信号相关性!$C$6+2*$D127*信号概况!$C$3*$H127*信号概况!$C$7*信号相关性!$C$7+2*$D127*信号概况!$C$3*$I127*信号概况!$C$8*信号相关性!$C$8+2*$D127*信号概况!$C$3*$J127*信号概况!$C$9*信号相关性!$C$9+2*$E127*信号概况!$C$4*$F127*信号概况!$C$5*信号相关性!$D$5+2*$E127*信号概况!$C$4*$G127*信号概况!$C$6*信号相关性!$D$6+2*$E127*信号概况!$C$4*$H127*信号概况!$C$7*信号相关性!$D$7+2*$E127*信号概况!$C$4*$I127*信号概况!$C$8*信号相关性!$D$8+2*$E127*信号概况!$C$4*$J127*信号概况!$J$5*信号相关性!$D$9+2*$F127*信号概况!$C$5*$G127*信号概况!$C$6*信号相关性!$E$6+2*$F127*信号概况!$C$5*$H127*信号概况!$C$7*信号相关性!$E$7+2*$F127*信号概况!$C$5*$I127*信号概况!$C$8*信号相关性!$E$8+2*$F127*信号概况!$C$5*$J127*信号概况!$C$9*信号相关性!$E$9+2*$G127*信号概况!$C$6*$H127*信号概况!$C$7*信号相关性!$F$7+2*$G127*信号概况!$C$6*$I127*信号概况!$C$8*信号相关性!$F$8+2*$G127*信号概况!$C$6*$J127*信号概况!$C$9*信号相关性!$F$9+2*$H127*信号概况!$C$7*$I127*信号概况!$C$8*信号相关性!$G$8+2*$H127*信号概况!$C$7*$J127*信号概况!$C$9*信号相关性!$G$9+2*$I127*信号概况!$C$8*$J127*信号概况!$C$9*信号相关性!$H$9)</f>
        <v>7375.6087836491</v>
      </c>
      <c r="N127" s="12">
        <f t="shared" si="36"/>
        <v>0.377864684051743</v>
      </c>
      <c r="O127" s="10">
        <f>$C127*信号概况!$J$2+$D127*信号概况!$J$3+$E127*信号概况!$J$4+$F127*信号概况!$J$5+$G127*信号概况!$J$6+$H127*信号概况!$J$7+$I127*信号概况!$J$8+$J127*信号概况!$J$9</f>
        <v>750.020949415396</v>
      </c>
      <c r="P127" s="12">
        <f t="shared" si="37"/>
        <v>0.0384248185331247</v>
      </c>
      <c r="Q127" s="7">
        <f t="shared" si="38"/>
        <v>5.27845246503516</v>
      </c>
    </row>
    <row r="128" spans="1:17">
      <c r="A128">
        <v>126</v>
      </c>
      <c r="B128">
        <v>19519.18</v>
      </c>
      <c r="C128" s="7">
        <f t="shared" si="27"/>
        <v>0</v>
      </c>
      <c r="D128" s="8">
        <f t="shared" si="28"/>
        <v>0.727272727272727</v>
      </c>
      <c r="E128">
        <f t="shared" si="29"/>
        <v>0</v>
      </c>
      <c r="F128">
        <f t="shared" si="30"/>
        <v>0.3</v>
      </c>
      <c r="G128">
        <f t="shared" si="31"/>
        <v>0</v>
      </c>
      <c r="H128">
        <f t="shared" si="32"/>
        <v>0</v>
      </c>
      <c r="I128">
        <f t="shared" si="33"/>
        <v>0</v>
      </c>
      <c r="J128">
        <f t="shared" si="34"/>
        <v>0</v>
      </c>
      <c r="K128">
        <f>SQRT(POWER($C128*信号概况!$F$2,2)+POWER($D128*信号概况!$F$3,2)+POWER($E128*信号概况!$F$4,2)+POWER($F128*信号概况!$F$5,2)+POWER($G128*信号概况!$F$6,2)+POWER($H128*信号概况!$F$7,2)+POWER($I128*信号概况!$F$8,2)+POWER($J128*信号概况!$F$9,2)+2*$C128*信号概况!$F$2*$D128*信号概况!$F$3*信号相关性!$B$3+2*$C128*信号概况!$F$2*$E128*信号概况!$F$4*信号相关性!$B$4+2*$C128*信号概况!$F$2*$F128*信号概况!$F$5*信号相关性!$B$5+2*$C128*信号概况!$F$2*$G128*信号概况!$F$6*信号相关性!$B$6+2*$C128*信号概况!$F$2*$H128*信号概况!$F$7*信号相关性!$B$7+2*$C128*信号概况!$F$2*$I128*信号概况!$F$8*信号相关性!$B$8+2*$C128*信号概况!$F$2*$J128*信号概况!$F$9*信号相关性!$B$9+2*$D128*信号概况!$F$3*$E128*信号概况!$F$4*信号相关性!$C$4+2*$D128*信号概况!$F$3*$F128*信号概况!$F$5*信号相关性!$C$5+2*$D128*信号概况!$F$3*$G128*信号概况!$F$6*信号相关性!$C$6+2*$D128*信号概况!$F$3*$H128*信号概况!$F$7*信号相关性!$C$7+2*$D128*信号概况!$F$3*$I128*信号概况!$F$8*信号相关性!$C$8+2*$D128*信号概况!$F$3*$J128*信号概况!$F$9*信号相关性!$C$9+2*$E128*信号概况!$F$4*$F128*信号概况!$F$5*信号相关性!$D$5+2*$E128*信号概况!$F$4*$G128*信号概况!$F$6*信号相关性!$D$6+2*$E128*信号概况!$F$4*$H128*信号概况!$F$7*信号相关性!$D$7+2*$E128*信号概况!$F$4*$I128*信号概况!$F$8*信号相关性!$D$8+2*$E128*信号概况!$F$4*$J128*信号概况!$J$5*信号相关性!$D$9+2*$F128*信号概况!$F$5*$G128*信号概况!$F$6*信号相关性!$E$6+2*$F128*信号概况!$F$5*$H128*信号概况!$F$7*信号相关性!$E$7+2*$F128*信号概况!$F$5*$I128*信号概况!$F$8*信号相关性!$E$8+2*$F128*信号概况!$F$5*$J128*信号概况!$F$9*信号相关性!$E$9+2*$G128*信号概况!$F$6*$H128*信号概况!$F$7*信号相关性!$F$7+2*$G128*信号概况!$F$6*$I128*信号概况!$F$8*信号相关性!$F$8+2*$G128*信号概况!$F$6*$J128*信号概况!$F$9*信号相关性!$F$9+2*$H128*信号概况!$F$7*$I128*信号概况!$F$8*信号相关性!$G$8+2*$H128*信号概况!$F$7*$J128*信号概况!$F$9*信号相关性!$G$9+2*$I128*信号概况!$F$8*$J128*信号概况!$F$9*信号相关性!$H$9)</f>
        <v>1587.00117751141</v>
      </c>
      <c r="L128" s="10">
        <f t="shared" si="35"/>
        <v>12.2994111640221</v>
      </c>
      <c r="M128" s="11">
        <f>SQRT(POWER($C128*信号概况!$C$2,2)+POWER($D128*信号概况!$C$3,2)+POWER($E128*信号概况!$C$4,2)+POWER($F128*信号概况!$C$5,2)+POWER($G128*信号概况!$C$6,2)+POWER($H128*信号概况!$C$7,2)+POWER($I128*信号概况!$C$8,2)+POWER($J128*信号概况!$C$9,2)+2*$C128*信号概况!$C$2*$D128*信号概况!$C$3*信号相关性!$B$3+2*$C128*信号概况!$C$2*$E128*信号概况!$C$4*信号相关性!$B$4+2*$C128*信号概况!$C$2*$F128*信号概况!$C$5*信号相关性!$B$5+2*$C128*信号概况!$C$2*$G128*信号概况!$C$6*信号相关性!$B$6+2*$C128*信号概况!$C$2*$H128*信号概况!$C$7*信号相关性!$B$7+2*$C128*信号概况!$C$2*$I128*信号概况!$C$8*信号相关性!$B$8+2*$C128*信号概况!$C$2*$J128*信号概况!$C$9*信号相关性!$B$9+2*$D128*信号概况!$C$3*$E128*信号概况!$C$4*信号相关性!$C$4+2*$D128*信号概况!$C$3*$F128*信号概况!$C$5*信号相关性!$C$5+2*$D128*信号概况!$C$3*$G128*信号概况!$C$6*信号相关性!$C$6+2*$D128*信号概况!$C$3*$H128*信号概况!$C$7*信号相关性!$C$7+2*$D128*信号概况!$C$3*$I128*信号概况!$C$8*信号相关性!$C$8+2*$D128*信号概况!$C$3*$J128*信号概况!$C$9*信号相关性!$C$9+2*$E128*信号概况!$C$4*$F128*信号概况!$C$5*信号相关性!$D$5+2*$E128*信号概况!$C$4*$G128*信号概况!$C$6*信号相关性!$D$6+2*$E128*信号概况!$C$4*$H128*信号概况!$C$7*信号相关性!$D$7+2*$E128*信号概况!$C$4*$I128*信号概况!$C$8*信号相关性!$D$8+2*$E128*信号概况!$C$4*$J128*信号概况!$J$5*信号相关性!$D$9+2*$F128*信号概况!$C$5*$G128*信号概况!$C$6*信号相关性!$E$6+2*$F128*信号概况!$C$5*$H128*信号概况!$C$7*信号相关性!$E$7+2*$F128*信号概况!$C$5*$I128*信号概况!$C$8*信号相关性!$E$8+2*$F128*信号概况!$C$5*$J128*信号概况!$C$9*信号相关性!$E$9+2*$G128*信号概况!$C$6*$H128*信号概况!$C$7*信号相关性!$F$7+2*$G128*信号概况!$C$6*$I128*信号概况!$C$8*信号相关性!$F$8+2*$G128*信号概况!$C$6*$J128*信号概况!$C$9*信号相关性!$F$9+2*$H128*信号概况!$C$7*$I128*信号概况!$C$8*信号相关性!$G$8+2*$H128*信号概况!$C$7*$J128*信号概况!$C$9*信号相关性!$G$9+2*$I128*信号概况!$C$8*$J128*信号概况!$C$9*信号相关性!$H$9)</f>
        <v>7699.70183126801</v>
      </c>
      <c r="N128" s="12">
        <f t="shared" si="36"/>
        <v>0.394468508987981</v>
      </c>
      <c r="O128" s="10">
        <f>$C128*信号概况!$J$2+$D128*信号概况!$J$3+$E128*信号概况!$J$4+$F128*信号概况!$J$5+$G128*信号概况!$J$6+$H128*信号概况!$J$7+$I128*信号概况!$J$8+$J128*信号概况!$J$9</f>
        <v>774.549100100328</v>
      </c>
      <c r="P128" s="12">
        <f t="shared" si="37"/>
        <v>0.0396814364179401</v>
      </c>
      <c r="Q128" s="7">
        <f t="shared" si="38"/>
        <v>5.24172906679782</v>
      </c>
    </row>
    <row r="129" spans="1:17">
      <c r="A129">
        <v>127</v>
      </c>
      <c r="B129">
        <v>19519.18</v>
      </c>
      <c r="C129" s="7">
        <f t="shared" si="27"/>
        <v>0</v>
      </c>
      <c r="D129" s="8">
        <f t="shared" si="28"/>
        <v>0.757575757575758</v>
      </c>
      <c r="E129">
        <f t="shared" si="29"/>
        <v>0</v>
      </c>
      <c r="F129">
        <f t="shared" si="30"/>
        <v>0.3</v>
      </c>
      <c r="G129">
        <f t="shared" si="31"/>
        <v>0</v>
      </c>
      <c r="H129">
        <f t="shared" si="32"/>
        <v>0</v>
      </c>
      <c r="I129">
        <f t="shared" si="33"/>
        <v>0</v>
      </c>
      <c r="J129">
        <f t="shared" si="34"/>
        <v>0</v>
      </c>
      <c r="K129">
        <f>SQRT(POWER($C129*信号概况!$F$2,2)+POWER($D129*信号概况!$F$3,2)+POWER($E129*信号概况!$F$4,2)+POWER($F129*信号概况!$F$5,2)+POWER($G129*信号概况!$F$6,2)+POWER($H129*信号概况!$F$7,2)+POWER($I129*信号概况!$F$8,2)+POWER($J129*信号概况!$F$9,2)+2*$C129*信号概况!$F$2*$D129*信号概况!$F$3*信号相关性!$B$3+2*$C129*信号概况!$F$2*$E129*信号概况!$F$4*信号相关性!$B$4+2*$C129*信号概况!$F$2*$F129*信号概况!$F$5*信号相关性!$B$5+2*$C129*信号概况!$F$2*$G129*信号概况!$F$6*信号相关性!$B$6+2*$C129*信号概况!$F$2*$H129*信号概况!$F$7*信号相关性!$B$7+2*$C129*信号概况!$F$2*$I129*信号概况!$F$8*信号相关性!$B$8+2*$C129*信号概况!$F$2*$J129*信号概况!$F$9*信号相关性!$B$9+2*$D129*信号概况!$F$3*$E129*信号概况!$F$4*信号相关性!$C$4+2*$D129*信号概况!$F$3*$F129*信号概况!$F$5*信号相关性!$C$5+2*$D129*信号概况!$F$3*$G129*信号概况!$F$6*信号相关性!$C$6+2*$D129*信号概况!$F$3*$H129*信号概况!$F$7*信号相关性!$C$7+2*$D129*信号概况!$F$3*$I129*信号概况!$F$8*信号相关性!$C$8+2*$D129*信号概况!$F$3*$J129*信号概况!$F$9*信号相关性!$C$9+2*$E129*信号概况!$F$4*$F129*信号概况!$F$5*信号相关性!$D$5+2*$E129*信号概况!$F$4*$G129*信号概况!$F$6*信号相关性!$D$6+2*$E129*信号概况!$F$4*$H129*信号概况!$F$7*信号相关性!$D$7+2*$E129*信号概况!$F$4*$I129*信号概况!$F$8*信号相关性!$D$8+2*$E129*信号概况!$F$4*$J129*信号概况!$J$5*信号相关性!$D$9+2*$F129*信号概况!$F$5*$G129*信号概况!$F$6*信号相关性!$E$6+2*$F129*信号概况!$F$5*$H129*信号概况!$F$7*信号相关性!$E$7+2*$F129*信号概况!$F$5*$I129*信号概况!$F$8*信号相关性!$E$8+2*$F129*信号概况!$F$5*$J129*信号概况!$F$9*信号相关性!$E$9+2*$G129*信号概况!$F$6*$H129*信号概况!$F$7*信号相关性!$F$7+2*$G129*信号概况!$F$6*$I129*信号概况!$F$8*信号相关性!$F$8+2*$G129*信号概况!$F$6*$J129*信号概况!$F$9*信号相关性!$F$9+2*$H129*信号概况!$F$7*$I129*信号概况!$F$8*信号相关性!$G$8+2*$H129*信号概况!$F$7*$J129*信号概况!$F$9*信号相关性!$G$9+2*$I129*信号概况!$F$8*$J129*信号概况!$F$9*信号相关性!$H$9)</f>
        <v>1653.80850305787</v>
      </c>
      <c r="L129" s="10">
        <f t="shared" si="35"/>
        <v>11.8025635760787</v>
      </c>
      <c r="M129" s="11">
        <f>SQRT(POWER($C129*信号概况!$C$2,2)+POWER($D129*信号概况!$C$3,2)+POWER($E129*信号概况!$C$4,2)+POWER($F129*信号概况!$C$5,2)+POWER($G129*信号概况!$C$6,2)+POWER($H129*信号概况!$C$7,2)+POWER($I129*信号概况!$C$8,2)+POWER($J129*信号概况!$C$9,2)+2*$C129*信号概况!$C$2*$D129*信号概况!$C$3*信号相关性!$B$3+2*$C129*信号概况!$C$2*$E129*信号概况!$C$4*信号相关性!$B$4+2*$C129*信号概况!$C$2*$F129*信号概况!$C$5*信号相关性!$B$5+2*$C129*信号概况!$C$2*$G129*信号概况!$C$6*信号相关性!$B$6+2*$C129*信号概况!$C$2*$H129*信号概况!$C$7*信号相关性!$B$7+2*$C129*信号概况!$C$2*$I129*信号概况!$C$8*信号相关性!$B$8+2*$C129*信号概况!$C$2*$J129*信号概况!$C$9*信号相关性!$B$9+2*$D129*信号概况!$C$3*$E129*信号概况!$C$4*信号相关性!$C$4+2*$D129*信号概况!$C$3*$F129*信号概况!$C$5*信号相关性!$C$5+2*$D129*信号概况!$C$3*$G129*信号概况!$C$6*信号相关性!$C$6+2*$D129*信号概况!$C$3*$H129*信号概况!$C$7*信号相关性!$C$7+2*$D129*信号概况!$C$3*$I129*信号概况!$C$8*信号相关性!$C$8+2*$D129*信号概况!$C$3*$J129*信号概况!$C$9*信号相关性!$C$9+2*$E129*信号概况!$C$4*$F129*信号概况!$C$5*信号相关性!$D$5+2*$E129*信号概况!$C$4*$G129*信号概况!$C$6*信号相关性!$D$6+2*$E129*信号概况!$C$4*$H129*信号概况!$C$7*信号相关性!$D$7+2*$E129*信号概况!$C$4*$I129*信号概况!$C$8*信号相关性!$D$8+2*$E129*信号概况!$C$4*$J129*信号概况!$J$5*信号相关性!$D$9+2*$F129*信号概况!$C$5*$G129*信号概况!$C$6*信号相关性!$E$6+2*$F129*信号概况!$C$5*$H129*信号概况!$C$7*信号相关性!$E$7+2*$F129*信号概况!$C$5*$I129*信号概况!$C$8*信号相关性!$E$8+2*$F129*信号概况!$C$5*$J129*信号概况!$C$9*信号相关性!$E$9+2*$G129*信号概况!$C$6*$H129*信号概况!$C$7*信号相关性!$F$7+2*$G129*信号概况!$C$6*$I129*信号概况!$C$8*信号相关性!$F$8+2*$G129*信号概况!$C$6*$J129*信号概况!$C$9*信号相关性!$F$9+2*$H129*信号概况!$C$7*$I129*信号概况!$C$8*信号相关性!$G$8+2*$H129*信号概况!$C$7*$J129*信号概况!$C$9*信号相关性!$G$9+2*$I129*信号概况!$C$8*$J129*信号概况!$C$9*信号相关性!$H$9)</f>
        <v>8023.81429705626</v>
      </c>
      <c r="N129" s="12">
        <f t="shared" si="36"/>
        <v>0.411073328749274</v>
      </c>
      <c r="O129" s="10">
        <f>$C129*信号概况!$J$2+$D129*信号概况!$J$3+$E129*信号概况!$J$4+$F129*信号概况!$J$5+$G129*信号概况!$J$6+$H129*信号概况!$J$7+$I129*信号概况!$J$8+$J129*信号概况!$J$9</f>
        <v>799.077250785259</v>
      </c>
      <c r="P129" s="12">
        <f t="shared" si="37"/>
        <v>0.0409380543027555</v>
      </c>
      <c r="Q129" s="7">
        <f t="shared" si="38"/>
        <v>5.20795968426686</v>
      </c>
    </row>
    <row r="130" spans="1:17">
      <c r="A130">
        <v>128</v>
      </c>
      <c r="B130">
        <v>19519.18</v>
      </c>
      <c r="C130" s="7">
        <f t="shared" si="27"/>
        <v>0</v>
      </c>
      <c r="D130" s="8">
        <f t="shared" si="28"/>
        <v>0.787878787878788</v>
      </c>
      <c r="E130">
        <f t="shared" si="29"/>
        <v>0</v>
      </c>
      <c r="F130">
        <f t="shared" si="30"/>
        <v>0.3</v>
      </c>
      <c r="G130">
        <f t="shared" si="31"/>
        <v>0</v>
      </c>
      <c r="H130">
        <f t="shared" si="32"/>
        <v>0</v>
      </c>
      <c r="I130">
        <f t="shared" si="33"/>
        <v>0</v>
      </c>
      <c r="J130">
        <f t="shared" si="34"/>
        <v>0</v>
      </c>
      <c r="K130">
        <f>SQRT(POWER($C130*信号概况!$F$2,2)+POWER($D130*信号概况!$F$3,2)+POWER($E130*信号概况!$F$4,2)+POWER($F130*信号概况!$F$5,2)+POWER($G130*信号概况!$F$6,2)+POWER($H130*信号概况!$F$7,2)+POWER($I130*信号概况!$F$8,2)+POWER($J130*信号概况!$F$9,2)+2*$C130*信号概况!$F$2*$D130*信号概况!$F$3*信号相关性!$B$3+2*$C130*信号概况!$F$2*$E130*信号概况!$F$4*信号相关性!$B$4+2*$C130*信号概况!$F$2*$F130*信号概况!$F$5*信号相关性!$B$5+2*$C130*信号概况!$F$2*$G130*信号概况!$F$6*信号相关性!$B$6+2*$C130*信号概况!$F$2*$H130*信号概况!$F$7*信号相关性!$B$7+2*$C130*信号概况!$F$2*$I130*信号概况!$F$8*信号相关性!$B$8+2*$C130*信号概况!$F$2*$J130*信号概况!$F$9*信号相关性!$B$9+2*$D130*信号概况!$F$3*$E130*信号概况!$F$4*信号相关性!$C$4+2*$D130*信号概况!$F$3*$F130*信号概况!$F$5*信号相关性!$C$5+2*$D130*信号概况!$F$3*$G130*信号概况!$F$6*信号相关性!$C$6+2*$D130*信号概况!$F$3*$H130*信号概况!$F$7*信号相关性!$C$7+2*$D130*信号概况!$F$3*$I130*信号概况!$F$8*信号相关性!$C$8+2*$D130*信号概况!$F$3*$J130*信号概况!$F$9*信号相关性!$C$9+2*$E130*信号概况!$F$4*$F130*信号概况!$F$5*信号相关性!$D$5+2*$E130*信号概况!$F$4*$G130*信号概况!$F$6*信号相关性!$D$6+2*$E130*信号概况!$F$4*$H130*信号概况!$F$7*信号相关性!$D$7+2*$E130*信号概况!$F$4*$I130*信号概况!$F$8*信号相关性!$D$8+2*$E130*信号概况!$F$4*$J130*信号概况!$J$5*信号相关性!$D$9+2*$F130*信号概况!$F$5*$G130*信号概况!$F$6*信号相关性!$E$6+2*$F130*信号概况!$F$5*$H130*信号概况!$F$7*信号相关性!$E$7+2*$F130*信号概况!$F$5*$I130*信号概况!$F$8*信号相关性!$E$8+2*$F130*信号概况!$F$5*$J130*信号概况!$F$9*信号相关性!$E$9+2*$G130*信号概况!$F$6*$H130*信号概况!$F$7*信号相关性!$F$7+2*$G130*信号概况!$F$6*$I130*信号概况!$F$8*信号相关性!$F$8+2*$G130*信号概况!$F$6*$J130*信号概况!$F$9*信号相关性!$F$9+2*$H130*信号概况!$F$7*$I130*信号概况!$F$8*信号相关性!$G$8+2*$H130*信号概况!$F$7*$J130*信号概况!$F$9*信号相关性!$G$9+2*$I130*信号概况!$F$8*$J130*信号概况!$F$9*信号相关性!$H$9)</f>
        <v>1720.61941187468</v>
      </c>
      <c r="L130" s="10">
        <f t="shared" si="35"/>
        <v>11.3442751286487</v>
      </c>
      <c r="M130" s="11">
        <f>SQRT(POWER($C130*信号概况!$C$2,2)+POWER($D130*信号概况!$C$3,2)+POWER($E130*信号概况!$C$4,2)+POWER($F130*信号概况!$C$5,2)+POWER($G130*信号概况!$C$6,2)+POWER($H130*信号概况!$C$7,2)+POWER($I130*信号概况!$C$8,2)+POWER($J130*信号概况!$C$9,2)+2*$C130*信号概况!$C$2*$D130*信号概况!$C$3*信号相关性!$B$3+2*$C130*信号概况!$C$2*$E130*信号概况!$C$4*信号相关性!$B$4+2*$C130*信号概况!$C$2*$F130*信号概况!$C$5*信号相关性!$B$5+2*$C130*信号概况!$C$2*$G130*信号概况!$C$6*信号相关性!$B$6+2*$C130*信号概况!$C$2*$H130*信号概况!$C$7*信号相关性!$B$7+2*$C130*信号概况!$C$2*$I130*信号概况!$C$8*信号相关性!$B$8+2*$C130*信号概况!$C$2*$J130*信号概况!$C$9*信号相关性!$B$9+2*$D130*信号概况!$C$3*$E130*信号概况!$C$4*信号相关性!$C$4+2*$D130*信号概况!$C$3*$F130*信号概况!$C$5*信号相关性!$C$5+2*$D130*信号概况!$C$3*$G130*信号概况!$C$6*信号相关性!$C$6+2*$D130*信号概况!$C$3*$H130*信号概况!$C$7*信号相关性!$C$7+2*$D130*信号概况!$C$3*$I130*信号概况!$C$8*信号相关性!$C$8+2*$D130*信号概况!$C$3*$J130*信号概况!$C$9*信号相关性!$C$9+2*$E130*信号概况!$C$4*$F130*信号概况!$C$5*信号相关性!$D$5+2*$E130*信号概况!$C$4*$G130*信号概况!$C$6*信号相关性!$D$6+2*$E130*信号概况!$C$4*$H130*信号概况!$C$7*信号相关性!$D$7+2*$E130*信号概况!$C$4*$I130*信号概况!$C$8*信号相关性!$D$8+2*$E130*信号概况!$C$4*$J130*信号概况!$J$5*信号相关性!$D$9+2*$F130*信号概况!$C$5*$G130*信号概况!$C$6*信号相关性!$E$6+2*$F130*信号概况!$C$5*$H130*信号概况!$C$7*信号相关性!$E$7+2*$F130*信号概况!$C$5*$I130*信号概况!$C$8*信号相关性!$E$8+2*$F130*信号概况!$C$5*$J130*信号概况!$C$9*信号相关性!$E$9+2*$G130*信号概况!$C$6*$H130*信号概况!$C$7*信号相关性!$F$7+2*$G130*信号概况!$C$6*$I130*信号概况!$C$8*信号相关性!$F$8+2*$G130*信号概况!$C$6*$J130*信号概况!$C$9*信号相关性!$F$9+2*$H130*信号概况!$C$7*$I130*信号概况!$C$8*信号相关性!$G$8+2*$H130*信号概况!$C$7*$J130*信号概况!$C$9*信号相关性!$G$9+2*$I130*信号概况!$C$8*$J130*信号概况!$C$9*信号相关性!$H$9)</f>
        <v>8347.94391925815</v>
      </c>
      <c r="N130" s="12">
        <f t="shared" si="36"/>
        <v>0.427679027462124</v>
      </c>
      <c r="O130" s="10">
        <f>$C130*信号概况!$J$2+$D130*信号概况!$J$3+$E130*信号概况!$J$4+$F130*信号概况!$J$5+$G130*信号概况!$J$6+$H130*信号概况!$J$7+$I130*信号概况!$J$8+$J130*信号概况!$J$9</f>
        <v>823.605401470191</v>
      </c>
      <c r="P130" s="12">
        <f t="shared" si="37"/>
        <v>0.0421946721875709</v>
      </c>
      <c r="Q130" s="7">
        <f t="shared" si="38"/>
        <v>5.17680188667491</v>
      </c>
    </row>
    <row r="131" spans="1:17">
      <c r="A131">
        <v>129</v>
      </c>
      <c r="B131">
        <v>19519.18</v>
      </c>
      <c r="C131" s="7">
        <f t="shared" si="27"/>
        <v>0</v>
      </c>
      <c r="D131" s="8">
        <f t="shared" si="28"/>
        <v>0.818181818181818</v>
      </c>
      <c r="E131">
        <f t="shared" si="29"/>
        <v>0</v>
      </c>
      <c r="F131">
        <f t="shared" si="30"/>
        <v>0.3</v>
      </c>
      <c r="G131">
        <f t="shared" si="31"/>
        <v>0</v>
      </c>
      <c r="H131">
        <f t="shared" si="32"/>
        <v>0</v>
      </c>
      <c r="I131">
        <f t="shared" si="33"/>
        <v>0</v>
      </c>
      <c r="J131">
        <f t="shared" si="34"/>
        <v>0</v>
      </c>
      <c r="K131">
        <f>SQRT(POWER($C131*信号概况!$F$2,2)+POWER($D131*信号概况!$F$3,2)+POWER($E131*信号概况!$F$4,2)+POWER($F131*信号概况!$F$5,2)+POWER($G131*信号概况!$F$6,2)+POWER($H131*信号概况!$F$7,2)+POWER($I131*信号概况!$F$8,2)+POWER($J131*信号概况!$F$9,2)+2*$C131*信号概况!$F$2*$D131*信号概况!$F$3*信号相关性!$B$3+2*$C131*信号概况!$F$2*$E131*信号概况!$F$4*信号相关性!$B$4+2*$C131*信号概况!$F$2*$F131*信号概况!$F$5*信号相关性!$B$5+2*$C131*信号概况!$F$2*$G131*信号概况!$F$6*信号相关性!$B$6+2*$C131*信号概况!$F$2*$H131*信号概况!$F$7*信号相关性!$B$7+2*$C131*信号概况!$F$2*$I131*信号概况!$F$8*信号相关性!$B$8+2*$C131*信号概况!$F$2*$J131*信号概况!$F$9*信号相关性!$B$9+2*$D131*信号概况!$F$3*$E131*信号概况!$F$4*信号相关性!$C$4+2*$D131*信号概况!$F$3*$F131*信号概况!$F$5*信号相关性!$C$5+2*$D131*信号概况!$F$3*$G131*信号概况!$F$6*信号相关性!$C$6+2*$D131*信号概况!$F$3*$H131*信号概况!$F$7*信号相关性!$C$7+2*$D131*信号概况!$F$3*$I131*信号概况!$F$8*信号相关性!$C$8+2*$D131*信号概况!$F$3*$J131*信号概况!$F$9*信号相关性!$C$9+2*$E131*信号概况!$F$4*$F131*信号概况!$F$5*信号相关性!$D$5+2*$E131*信号概况!$F$4*$G131*信号概况!$F$6*信号相关性!$D$6+2*$E131*信号概况!$F$4*$H131*信号概况!$F$7*信号相关性!$D$7+2*$E131*信号概况!$F$4*$I131*信号概况!$F$8*信号相关性!$D$8+2*$E131*信号概况!$F$4*$J131*信号概况!$J$5*信号相关性!$D$9+2*$F131*信号概况!$F$5*$G131*信号概况!$F$6*信号相关性!$E$6+2*$F131*信号概况!$F$5*$H131*信号概况!$F$7*信号相关性!$E$7+2*$F131*信号概况!$F$5*$I131*信号概况!$F$8*信号相关性!$E$8+2*$F131*信号概况!$F$5*$J131*信号概况!$F$9*信号相关性!$E$9+2*$G131*信号概况!$F$6*$H131*信号概况!$F$7*信号相关性!$F$7+2*$G131*信号概况!$F$6*$I131*信号概况!$F$8*信号相关性!$F$8+2*$G131*信号概况!$F$6*$J131*信号概况!$F$9*信号相关性!$F$9+2*$H131*信号概况!$F$7*$I131*信号概况!$F$8*信号相关性!$G$8+2*$H131*信号概况!$F$7*$J131*信号概况!$F$9*信号相关性!$G$9+2*$I131*信号概况!$F$8*$J131*信号概况!$F$9*信号相关性!$H$9)</f>
        <v>1787.43350215412</v>
      </c>
      <c r="L131" s="10">
        <f t="shared" si="35"/>
        <v>10.92022722886</v>
      </c>
      <c r="M131" s="11">
        <f>SQRT(POWER($C131*信号概况!$C$2,2)+POWER($D131*信号概况!$C$3,2)+POWER($E131*信号概况!$C$4,2)+POWER($F131*信号概况!$C$5,2)+POWER($G131*信号概况!$C$6,2)+POWER($H131*信号概况!$C$7,2)+POWER($I131*信号概况!$C$8,2)+POWER($J131*信号概况!$C$9,2)+2*$C131*信号概况!$C$2*$D131*信号概况!$C$3*信号相关性!$B$3+2*$C131*信号概况!$C$2*$E131*信号概况!$C$4*信号相关性!$B$4+2*$C131*信号概况!$C$2*$F131*信号概况!$C$5*信号相关性!$B$5+2*$C131*信号概况!$C$2*$G131*信号概况!$C$6*信号相关性!$B$6+2*$C131*信号概况!$C$2*$H131*信号概况!$C$7*信号相关性!$B$7+2*$C131*信号概况!$C$2*$I131*信号概况!$C$8*信号相关性!$B$8+2*$C131*信号概况!$C$2*$J131*信号概况!$C$9*信号相关性!$B$9+2*$D131*信号概况!$C$3*$E131*信号概况!$C$4*信号相关性!$C$4+2*$D131*信号概况!$C$3*$F131*信号概况!$C$5*信号相关性!$C$5+2*$D131*信号概况!$C$3*$G131*信号概况!$C$6*信号相关性!$C$6+2*$D131*信号概况!$C$3*$H131*信号概况!$C$7*信号相关性!$C$7+2*$D131*信号概况!$C$3*$I131*信号概况!$C$8*信号相关性!$C$8+2*$D131*信号概况!$C$3*$J131*信号概况!$C$9*信号相关性!$C$9+2*$E131*信号概况!$C$4*$F131*信号概况!$C$5*信号相关性!$D$5+2*$E131*信号概况!$C$4*$G131*信号概况!$C$6*信号相关性!$D$6+2*$E131*信号概况!$C$4*$H131*信号概况!$C$7*信号相关性!$D$7+2*$E131*信号概况!$C$4*$I131*信号概况!$C$8*信号相关性!$D$8+2*$E131*信号概况!$C$4*$J131*信号概况!$J$5*信号相关性!$D$9+2*$F131*信号概况!$C$5*$G131*信号概况!$C$6*信号相关性!$E$6+2*$F131*信号概况!$C$5*$H131*信号概况!$C$7*信号相关性!$E$7+2*$F131*信号概况!$C$5*$I131*信号概况!$C$8*信号相关性!$E$8+2*$F131*信号概况!$C$5*$J131*信号概况!$C$9*信号相关性!$E$9+2*$G131*信号概况!$C$6*$H131*信号概况!$C$7*信号相关性!$F$7+2*$G131*信号概况!$C$6*$I131*信号概况!$C$8*信号相关性!$F$8+2*$G131*信号概况!$C$6*$J131*信号概况!$C$9*信号相关性!$F$9+2*$H131*信号概况!$C$7*$I131*信号概况!$C$8*信号相关性!$G$8+2*$H131*信号概况!$C$7*$J131*信号概况!$C$9*信号相关性!$G$9+2*$I131*信号概况!$C$8*$J131*信号概况!$C$9*信号相关性!$H$9)</f>
        <v>8672.08877414986</v>
      </c>
      <c r="N131" s="12">
        <f t="shared" si="36"/>
        <v>0.444285506570966</v>
      </c>
      <c r="O131" s="10">
        <f>$C131*信号概况!$J$2+$D131*信号概况!$J$3+$E131*信号概况!$J$4+$F131*信号概况!$J$5+$G131*信号概况!$J$6+$H131*信号概况!$J$7+$I131*信号概况!$J$8+$J131*信号概况!$J$9</f>
        <v>848.133552155123</v>
      </c>
      <c r="P131" s="12">
        <f t="shared" si="37"/>
        <v>0.0434512900723864</v>
      </c>
      <c r="Q131" s="7">
        <f t="shared" si="38"/>
        <v>5.14796417028781</v>
      </c>
    </row>
    <row r="132" spans="1:17">
      <c r="A132">
        <v>130</v>
      </c>
      <c r="B132">
        <v>19519.18</v>
      </c>
      <c r="C132" s="7">
        <f t="shared" ref="C132:C195" si="39">MOD(A132,$T$2*$U$2/0.01+1)/($T$2*100)</f>
        <v>0</v>
      </c>
      <c r="D132" s="8">
        <f t="shared" ref="D132:D195" si="40">MOD(QUOTIENT(A132,$T$2*$U$2/0.01+1),$T$3*$U$3/0.01+1)/($T$3*100)</f>
        <v>0.848484848484849</v>
      </c>
      <c r="E132">
        <f t="shared" ref="E132:E195" si="41">MOD(QUOTIENT(A132,($T$2*$U$2/0.01+1)*($T$3*$U$3/0.01+1)),$T$4*$U$4/0.01+1)/($T$4*100)</f>
        <v>0</v>
      </c>
      <c r="F132">
        <f t="shared" si="30"/>
        <v>0.3</v>
      </c>
      <c r="G132">
        <f t="shared" si="31"/>
        <v>0</v>
      </c>
      <c r="H132">
        <f t="shared" si="32"/>
        <v>0</v>
      </c>
      <c r="I132">
        <f t="shared" si="33"/>
        <v>0</v>
      </c>
      <c r="J132">
        <f t="shared" si="34"/>
        <v>0</v>
      </c>
      <c r="K132">
        <f>SQRT(POWER($C132*信号概况!$F$2,2)+POWER($D132*信号概况!$F$3,2)+POWER($E132*信号概况!$F$4,2)+POWER($F132*信号概况!$F$5,2)+POWER($G132*信号概况!$F$6,2)+POWER($H132*信号概况!$F$7,2)+POWER($I132*信号概况!$F$8,2)+POWER($J132*信号概况!$F$9,2)+2*$C132*信号概况!$F$2*$D132*信号概况!$F$3*信号相关性!$B$3+2*$C132*信号概况!$F$2*$E132*信号概况!$F$4*信号相关性!$B$4+2*$C132*信号概况!$F$2*$F132*信号概况!$F$5*信号相关性!$B$5+2*$C132*信号概况!$F$2*$G132*信号概况!$F$6*信号相关性!$B$6+2*$C132*信号概况!$F$2*$H132*信号概况!$F$7*信号相关性!$B$7+2*$C132*信号概况!$F$2*$I132*信号概况!$F$8*信号相关性!$B$8+2*$C132*信号概况!$F$2*$J132*信号概况!$F$9*信号相关性!$B$9+2*$D132*信号概况!$F$3*$E132*信号概况!$F$4*信号相关性!$C$4+2*$D132*信号概况!$F$3*$F132*信号概况!$F$5*信号相关性!$C$5+2*$D132*信号概况!$F$3*$G132*信号概况!$F$6*信号相关性!$C$6+2*$D132*信号概况!$F$3*$H132*信号概况!$F$7*信号相关性!$C$7+2*$D132*信号概况!$F$3*$I132*信号概况!$F$8*信号相关性!$C$8+2*$D132*信号概况!$F$3*$J132*信号概况!$F$9*信号相关性!$C$9+2*$E132*信号概况!$F$4*$F132*信号概况!$F$5*信号相关性!$D$5+2*$E132*信号概况!$F$4*$G132*信号概况!$F$6*信号相关性!$D$6+2*$E132*信号概况!$F$4*$H132*信号概况!$F$7*信号相关性!$D$7+2*$E132*信号概况!$F$4*$I132*信号概况!$F$8*信号相关性!$D$8+2*$E132*信号概况!$F$4*$J132*信号概况!$J$5*信号相关性!$D$9+2*$F132*信号概况!$F$5*$G132*信号概况!$F$6*信号相关性!$E$6+2*$F132*信号概况!$F$5*$H132*信号概况!$F$7*信号相关性!$E$7+2*$F132*信号概况!$F$5*$I132*信号概况!$F$8*信号相关性!$E$8+2*$F132*信号概况!$F$5*$J132*信号概况!$F$9*信号相关性!$E$9+2*$G132*信号概况!$F$6*$H132*信号概况!$F$7*信号相关性!$F$7+2*$G132*信号概况!$F$6*$I132*信号概况!$F$8*信号相关性!$F$8+2*$G132*信号概况!$F$6*$J132*信号概况!$F$9*信号相关性!$F$9+2*$H132*信号概况!$F$7*$I132*信号概况!$F$8*信号相关性!$G$8+2*$H132*信号概况!$F$7*$J132*信号概况!$F$9*信号相关性!$G$9+2*$I132*信号概况!$F$8*$J132*信号概况!$F$9*信号相关性!$H$9)</f>
        <v>1854.25042998389</v>
      </c>
      <c r="L132" s="10">
        <f t="shared" si="35"/>
        <v>10.5267226499549</v>
      </c>
      <c r="M132" s="11">
        <f>SQRT(POWER($C132*信号概况!$C$2,2)+POWER($D132*信号概况!$C$3,2)+POWER($E132*信号概况!$C$4,2)+POWER($F132*信号概况!$C$5,2)+POWER($G132*信号概况!$C$6,2)+POWER($H132*信号概况!$C$7,2)+POWER($I132*信号概况!$C$8,2)+POWER($J132*信号概况!$C$9,2)+2*$C132*信号概况!$C$2*$D132*信号概况!$C$3*信号相关性!$B$3+2*$C132*信号概况!$C$2*$E132*信号概况!$C$4*信号相关性!$B$4+2*$C132*信号概况!$C$2*$F132*信号概况!$C$5*信号相关性!$B$5+2*$C132*信号概况!$C$2*$G132*信号概况!$C$6*信号相关性!$B$6+2*$C132*信号概况!$C$2*$H132*信号概况!$C$7*信号相关性!$B$7+2*$C132*信号概况!$C$2*$I132*信号概况!$C$8*信号相关性!$B$8+2*$C132*信号概况!$C$2*$J132*信号概况!$C$9*信号相关性!$B$9+2*$D132*信号概况!$C$3*$E132*信号概况!$C$4*信号相关性!$C$4+2*$D132*信号概况!$C$3*$F132*信号概况!$C$5*信号相关性!$C$5+2*$D132*信号概况!$C$3*$G132*信号概况!$C$6*信号相关性!$C$6+2*$D132*信号概况!$C$3*$H132*信号概况!$C$7*信号相关性!$C$7+2*$D132*信号概况!$C$3*$I132*信号概况!$C$8*信号相关性!$C$8+2*$D132*信号概况!$C$3*$J132*信号概况!$C$9*信号相关性!$C$9+2*$E132*信号概况!$C$4*$F132*信号概况!$C$5*信号相关性!$D$5+2*$E132*信号概况!$C$4*$G132*信号概况!$C$6*信号相关性!$D$6+2*$E132*信号概况!$C$4*$H132*信号概况!$C$7*信号相关性!$D$7+2*$E132*信号概况!$C$4*$I132*信号概况!$C$8*信号相关性!$D$8+2*$E132*信号概况!$C$4*$J132*信号概况!$J$5*信号相关性!$D$9+2*$F132*信号概况!$C$5*$G132*信号概况!$C$6*信号相关性!$E$6+2*$F132*信号概况!$C$5*$H132*信号概况!$C$7*信号相关性!$E$7+2*$F132*信号概况!$C$5*$I132*信号概况!$C$8*信号相关性!$E$8+2*$F132*信号概况!$C$5*$J132*信号概况!$C$9*信号相关性!$E$9+2*$G132*信号概况!$C$6*$H132*信号概况!$C$7*信号相关性!$F$7+2*$G132*信号概况!$C$6*$I132*信号概况!$C$8*信号相关性!$F$8+2*$G132*信号概况!$C$6*$J132*信号概况!$C$9*信号相关性!$F$9+2*$H132*信号概况!$C$7*$I132*信号概况!$C$8*信号相关性!$G$8+2*$H132*信号概况!$C$7*$J132*信号概况!$C$9*信号相关性!$G$9+2*$I132*信号概况!$C$8*$J132*信号概况!$C$9*信号相关性!$H$9)</f>
        <v>8996.24721517896</v>
      </c>
      <c r="N132" s="12">
        <f t="shared" si="36"/>
        <v>0.460892681720183</v>
      </c>
      <c r="O132" s="10">
        <f>$C132*信号概况!$J$2+$D132*信号概况!$J$3+$E132*信号概况!$J$4+$F132*信号概况!$J$5+$G132*信号概况!$J$6+$H132*信号概况!$J$7+$I132*信号概况!$J$8+$J132*信号概况!$J$9</f>
        <v>872.661702840054</v>
      </c>
      <c r="P132" s="12">
        <f t="shared" si="37"/>
        <v>0.0447079079572018</v>
      </c>
      <c r="Q132" s="7">
        <f t="shared" si="38"/>
        <v>5.12119683540434</v>
      </c>
    </row>
    <row r="133" spans="1:17">
      <c r="A133">
        <v>131</v>
      </c>
      <c r="B133">
        <v>19519.18</v>
      </c>
      <c r="C133" s="7">
        <f t="shared" si="39"/>
        <v>0</v>
      </c>
      <c r="D133" s="8">
        <f t="shared" si="40"/>
        <v>0.878787878787879</v>
      </c>
      <c r="E133">
        <f t="shared" si="41"/>
        <v>0</v>
      </c>
      <c r="F133">
        <f t="shared" si="30"/>
        <v>0.3</v>
      </c>
      <c r="G133">
        <f t="shared" si="31"/>
        <v>0</v>
      </c>
      <c r="H133">
        <f t="shared" si="32"/>
        <v>0</v>
      </c>
      <c r="I133">
        <f t="shared" si="33"/>
        <v>0</v>
      </c>
      <c r="J133">
        <f t="shared" si="34"/>
        <v>0</v>
      </c>
      <c r="K133">
        <f>SQRT(POWER($C133*信号概况!$F$2,2)+POWER($D133*信号概况!$F$3,2)+POWER($E133*信号概况!$F$4,2)+POWER($F133*信号概况!$F$5,2)+POWER($G133*信号概况!$F$6,2)+POWER($H133*信号概况!$F$7,2)+POWER($I133*信号概况!$F$8,2)+POWER($J133*信号概况!$F$9,2)+2*$C133*信号概况!$F$2*$D133*信号概况!$F$3*信号相关性!$B$3+2*$C133*信号概况!$F$2*$E133*信号概况!$F$4*信号相关性!$B$4+2*$C133*信号概况!$F$2*$F133*信号概况!$F$5*信号相关性!$B$5+2*$C133*信号概况!$F$2*$G133*信号概况!$F$6*信号相关性!$B$6+2*$C133*信号概况!$F$2*$H133*信号概况!$F$7*信号相关性!$B$7+2*$C133*信号概况!$F$2*$I133*信号概况!$F$8*信号相关性!$B$8+2*$C133*信号概况!$F$2*$J133*信号概况!$F$9*信号相关性!$B$9+2*$D133*信号概况!$F$3*$E133*信号概况!$F$4*信号相关性!$C$4+2*$D133*信号概况!$F$3*$F133*信号概况!$F$5*信号相关性!$C$5+2*$D133*信号概况!$F$3*$G133*信号概况!$F$6*信号相关性!$C$6+2*$D133*信号概况!$F$3*$H133*信号概况!$F$7*信号相关性!$C$7+2*$D133*信号概况!$F$3*$I133*信号概况!$F$8*信号相关性!$C$8+2*$D133*信号概况!$F$3*$J133*信号概况!$F$9*信号相关性!$C$9+2*$E133*信号概况!$F$4*$F133*信号概况!$F$5*信号相关性!$D$5+2*$E133*信号概况!$F$4*$G133*信号概况!$F$6*信号相关性!$D$6+2*$E133*信号概况!$F$4*$H133*信号概况!$F$7*信号相关性!$D$7+2*$E133*信号概况!$F$4*$I133*信号概况!$F$8*信号相关性!$D$8+2*$E133*信号概况!$F$4*$J133*信号概况!$J$5*信号相关性!$D$9+2*$F133*信号概况!$F$5*$G133*信号概况!$F$6*信号相关性!$E$6+2*$F133*信号概况!$F$5*$H133*信号概况!$F$7*信号相关性!$E$7+2*$F133*信号概况!$F$5*$I133*信号概况!$F$8*信号相关性!$E$8+2*$F133*信号概况!$F$5*$J133*信号概况!$F$9*信号相关性!$E$9+2*$G133*信号概况!$F$6*$H133*信号概况!$F$7*信号相关性!$F$7+2*$G133*信号概况!$F$6*$I133*信号概况!$F$8*信号相关性!$F$8+2*$G133*信号概况!$F$6*$J133*信号概况!$F$9*信号相关性!$F$9+2*$H133*信号概况!$F$7*$I133*信号概况!$F$8*信号相关性!$G$8+2*$H133*信号概况!$F$7*$J133*信号概况!$F$9*信号相关性!$G$9+2*$I133*信号概况!$F$8*$J133*信号概况!$F$9*信号相关性!$H$9)</f>
        <v>1921.06989928464</v>
      </c>
      <c r="L133" s="10">
        <f t="shared" si="35"/>
        <v>10.1605777110289</v>
      </c>
      <c r="M133" s="11">
        <f>SQRT(POWER($C133*信号概况!$C$2,2)+POWER($D133*信号概况!$C$3,2)+POWER($E133*信号概况!$C$4,2)+POWER($F133*信号概况!$C$5,2)+POWER($G133*信号概况!$C$6,2)+POWER($H133*信号概况!$C$7,2)+POWER($I133*信号概况!$C$8,2)+POWER($J133*信号概况!$C$9,2)+2*$C133*信号概况!$C$2*$D133*信号概况!$C$3*信号相关性!$B$3+2*$C133*信号概况!$C$2*$E133*信号概况!$C$4*信号相关性!$B$4+2*$C133*信号概况!$C$2*$F133*信号概况!$C$5*信号相关性!$B$5+2*$C133*信号概况!$C$2*$G133*信号概况!$C$6*信号相关性!$B$6+2*$C133*信号概况!$C$2*$H133*信号概况!$C$7*信号相关性!$B$7+2*$C133*信号概况!$C$2*$I133*信号概况!$C$8*信号相关性!$B$8+2*$C133*信号概况!$C$2*$J133*信号概况!$C$9*信号相关性!$B$9+2*$D133*信号概况!$C$3*$E133*信号概况!$C$4*信号相关性!$C$4+2*$D133*信号概况!$C$3*$F133*信号概况!$C$5*信号相关性!$C$5+2*$D133*信号概况!$C$3*$G133*信号概况!$C$6*信号相关性!$C$6+2*$D133*信号概况!$C$3*$H133*信号概况!$C$7*信号相关性!$C$7+2*$D133*信号概况!$C$3*$I133*信号概况!$C$8*信号相关性!$C$8+2*$D133*信号概况!$C$3*$J133*信号概况!$C$9*信号相关性!$C$9+2*$E133*信号概况!$C$4*$F133*信号概况!$C$5*信号相关性!$D$5+2*$E133*信号概况!$C$4*$G133*信号概况!$C$6*信号相关性!$D$6+2*$E133*信号概况!$C$4*$H133*信号概况!$C$7*信号相关性!$D$7+2*$E133*信号概况!$C$4*$I133*信号概况!$C$8*信号相关性!$D$8+2*$E133*信号概况!$C$4*$J133*信号概况!$J$5*信号相关性!$D$9+2*$F133*信号概况!$C$5*$G133*信号概况!$C$6*信号相关性!$E$6+2*$F133*信号概况!$C$5*$H133*信号概况!$C$7*信号相关性!$E$7+2*$F133*信号概况!$C$5*$I133*信号概况!$C$8*信号相关性!$E$8+2*$F133*信号概况!$C$5*$J133*信号概况!$C$9*信号相关性!$E$9+2*$G133*信号概况!$C$6*$H133*信号概况!$C$7*信号相关性!$F$7+2*$G133*信号概况!$C$6*$I133*信号概况!$C$8*信号相关性!$F$8+2*$G133*信号概况!$C$6*$J133*信号概况!$C$9*信号相关性!$F$9+2*$H133*信号概况!$C$7*$I133*信号概况!$C$8*信号相关性!$G$8+2*$H133*信号概况!$C$7*$J133*信号概况!$C$9*信号相关性!$G$9+2*$I133*信号概况!$C$8*$J133*信号概况!$C$9*信号相关性!$H$9)</f>
        <v>9320.41782479286</v>
      </c>
      <c r="N133" s="12">
        <f t="shared" si="36"/>
        <v>0.477500480286204</v>
      </c>
      <c r="O133" s="10">
        <f>$C133*信号概况!$J$2+$D133*信号概况!$J$3+$E133*信号概况!$J$4+$F133*信号概况!$J$5+$G133*信号概况!$J$6+$H133*信号概况!$J$7+$I133*信号概况!$J$8+$J133*信号概况!$J$9</f>
        <v>897.189853524985</v>
      </c>
      <c r="P133" s="12">
        <f t="shared" si="37"/>
        <v>0.0459645258420172</v>
      </c>
      <c r="Q133" s="7">
        <f t="shared" si="38"/>
        <v>5.09628475566948</v>
      </c>
    </row>
    <row r="134" spans="1:17">
      <c r="A134">
        <v>132</v>
      </c>
      <c r="B134">
        <v>19519.18</v>
      </c>
      <c r="C134" s="7">
        <f t="shared" si="39"/>
        <v>0</v>
      </c>
      <c r="D134" s="8">
        <f t="shared" si="40"/>
        <v>0.909090909090909</v>
      </c>
      <c r="E134">
        <f t="shared" si="41"/>
        <v>0</v>
      </c>
      <c r="F134">
        <f t="shared" si="30"/>
        <v>0.3</v>
      </c>
      <c r="G134">
        <f t="shared" si="31"/>
        <v>0</v>
      </c>
      <c r="H134">
        <f t="shared" si="32"/>
        <v>0</v>
      </c>
      <c r="I134">
        <f t="shared" si="33"/>
        <v>0</v>
      </c>
      <c r="J134">
        <f t="shared" si="34"/>
        <v>0</v>
      </c>
      <c r="K134">
        <f>SQRT(POWER($C134*信号概况!$F$2,2)+POWER($D134*信号概况!$F$3,2)+POWER($E134*信号概况!$F$4,2)+POWER($F134*信号概况!$F$5,2)+POWER($G134*信号概况!$F$6,2)+POWER($H134*信号概况!$F$7,2)+POWER($I134*信号概况!$F$8,2)+POWER($J134*信号概况!$F$9,2)+2*$C134*信号概况!$F$2*$D134*信号概况!$F$3*信号相关性!$B$3+2*$C134*信号概况!$F$2*$E134*信号概况!$F$4*信号相关性!$B$4+2*$C134*信号概况!$F$2*$F134*信号概况!$F$5*信号相关性!$B$5+2*$C134*信号概况!$F$2*$G134*信号概况!$F$6*信号相关性!$B$6+2*$C134*信号概况!$F$2*$H134*信号概况!$F$7*信号相关性!$B$7+2*$C134*信号概况!$F$2*$I134*信号概况!$F$8*信号相关性!$B$8+2*$C134*信号概况!$F$2*$J134*信号概况!$F$9*信号相关性!$B$9+2*$D134*信号概况!$F$3*$E134*信号概况!$F$4*信号相关性!$C$4+2*$D134*信号概况!$F$3*$F134*信号概况!$F$5*信号相关性!$C$5+2*$D134*信号概况!$F$3*$G134*信号概况!$F$6*信号相关性!$C$6+2*$D134*信号概况!$F$3*$H134*信号概况!$F$7*信号相关性!$C$7+2*$D134*信号概况!$F$3*$I134*信号概况!$F$8*信号相关性!$C$8+2*$D134*信号概况!$F$3*$J134*信号概况!$F$9*信号相关性!$C$9+2*$E134*信号概况!$F$4*$F134*信号概况!$F$5*信号相关性!$D$5+2*$E134*信号概况!$F$4*$G134*信号概况!$F$6*信号相关性!$D$6+2*$E134*信号概况!$F$4*$H134*信号概况!$F$7*信号相关性!$D$7+2*$E134*信号概况!$F$4*$I134*信号概况!$F$8*信号相关性!$D$8+2*$E134*信号概况!$F$4*$J134*信号概况!$J$5*信号相关性!$D$9+2*$F134*信号概况!$F$5*$G134*信号概况!$F$6*信号相关性!$E$6+2*$F134*信号概况!$F$5*$H134*信号概况!$F$7*信号相关性!$E$7+2*$F134*信号概况!$F$5*$I134*信号概况!$F$8*信号相关性!$E$8+2*$F134*信号概况!$F$5*$J134*信号概况!$F$9*信号相关性!$E$9+2*$G134*信号概况!$F$6*$H134*信号概况!$F$7*信号相关性!$F$7+2*$G134*信号概况!$F$6*$I134*信号概况!$F$8*信号相关性!$F$8+2*$G134*信号概况!$F$6*$J134*信号概况!$F$9*信号相关性!$F$9+2*$H134*信号概况!$F$7*$I134*信号概况!$F$8*信号相关性!$G$8+2*$H134*信号概况!$F$7*$J134*信号概况!$F$9*信号相关性!$G$9+2*$I134*信号概况!$F$8*$J134*信号概况!$F$9*信号相关性!$H$9)</f>
        <v>1987.8916537752</v>
      </c>
      <c r="L134" s="10">
        <f t="shared" si="35"/>
        <v>9.81903614461644</v>
      </c>
      <c r="M134" s="11">
        <f>SQRT(POWER($C134*信号概况!$C$2,2)+POWER($D134*信号概况!$C$3,2)+POWER($E134*信号概况!$C$4,2)+POWER($F134*信号概况!$C$5,2)+POWER($G134*信号概况!$C$6,2)+POWER($H134*信号概况!$C$7,2)+POWER($I134*信号概况!$C$8,2)+POWER($J134*信号概况!$C$9,2)+2*$C134*信号概况!$C$2*$D134*信号概况!$C$3*信号相关性!$B$3+2*$C134*信号概况!$C$2*$E134*信号概况!$C$4*信号相关性!$B$4+2*$C134*信号概况!$C$2*$F134*信号概况!$C$5*信号相关性!$B$5+2*$C134*信号概况!$C$2*$G134*信号概况!$C$6*信号相关性!$B$6+2*$C134*信号概况!$C$2*$H134*信号概况!$C$7*信号相关性!$B$7+2*$C134*信号概况!$C$2*$I134*信号概况!$C$8*信号相关性!$B$8+2*$C134*信号概况!$C$2*$J134*信号概况!$C$9*信号相关性!$B$9+2*$D134*信号概况!$C$3*$E134*信号概况!$C$4*信号相关性!$C$4+2*$D134*信号概况!$C$3*$F134*信号概况!$C$5*信号相关性!$C$5+2*$D134*信号概况!$C$3*$G134*信号概况!$C$6*信号相关性!$C$6+2*$D134*信号概况!$C$3*$H134*信号概况!$C$7*信号相关性!$C$7+2*$D134*信号概况!$C$3*$I134*信号概况!$C$8*信号相关性!$C$8+2*$D134*信号概况!$C$3*$J134*信号概况!$C$9*信号相关性!$C$9+2*$E134*信号概况!$C$4*$F134*信号概况!$C$5*信号相关性!$D$5+2*$E134*信号概况!$C$4*$G134*信号概况!$C$6*信号相关性!$D$6+2*$E134*信号概况!$C$4*$H134*信号概况!$C$7*信号相关性!$D$7+2*$E134*信号概况!$C$4*$I134*信号概况!$C$8*信号相关性!$D$8+2*$E134*信号概况!$C$4*$J134*信号概况!$J$5*信号相关性!$D$9+2*$F134*信号概况!$C$5*$G134*信号概况!$C$6*信号相关性!$E$6+2*$F134*信号概况!$C$5*$H134*信号概况!$C$7*信号相关性!$E$7+2*$F134*信号概况!$C$5*$I134*信号概况!$C$8*信号相关性!$E$8+2*$F134*信号概况!$C$5*$J134*信号概况!$C$9*信号相关性!$E$9+2*$G134*信号概况!$C$6*$H134*信号概况!$C$7*信号相关性!$F$7+2*$G134*信号概况!$C$6*$I134*信号概况!$C$8*信号相关性!$F$8+2*$G134*信号概况!$C$6*$J134*信号概况!$C$9*信号相关性!$F$9+2*$H134*信号概况!$C$7*$I134*信号概况!$C$8*信号相关性!$G$8+2*$H134*信号概况!$C$7*$J134*信号概况!$C$9*信号相关性!$G$9+2*$I134*信号概况!$C$8*$J134*信号概况!$C$9*信号相关性!$H$9)</f>
        <v>9644.5993759741</v>
      </c>
      <c r="N134" s="12">
        <f t="shared" si="36"/>
        <v>0.494108839406886</v>
      </c>
      <c r="O134" s="10">
        <f>$C134*信号概况!$J$2+$D134*信号概况!$J$3+$E134*信号概况!$J$4+$F134*信号概况!$J$5+$G134*信号概况!$J$6+$H134*信号概况!$J$7+$I134*信号概况!$J$8+$J134*信号概况!$J$9</f>
        <v>921.718004209917</v>
      </c>
      <c r="P134" s="12">
        <f t="shared" si="37"/>
        <v>0.0472211437268326</v>
      </c>
      <c r="Q134" s="7">
        <f t="shared" si="38"/>
        <v>5.07304159729595</v>
      </c>
    </row>
    <row r="135" spans="1:17">
      <c r="A135">
        <v>133</v>
      </c>
      <c r="B135">
        <v>19519.18</v>
      </c>
      <c r="C135" s="7">
        <f t="shared" si="39"/>
        <v>0</v>
      </c>
      <c r="D135" s="8">
        <f t="shared" si="40"/>
        <v>0.939393939393939</v>
      </c>
      <c r="E135">
        <f t="shared" si="41"/>
        <v>0</v>
      </c>
      <c r="F135">
        <f t="shared" si="30"/>
        <v>0.3</v>
      </c>
      <c r="G135">
        <f t="shared" si="31"/>
        <v>0</v>
      </c>
      <c r="H135">
        <f t="shared" si="32"/>
        <v>0</v>
      </c>
      <c r="I135">
        <f t="shared" si="33"/>
        <v>0</v>
      </c>
      <c r="J135">
        <f t="shared" si="34"/>
        <v>0</v>
      </c>
      <c r="K135">
        <f>SQRT(POWER($C135*信号概况!$F$2,2)+POWER($D135*信号概况!$F$3,2)+POWER($E135*信号概况!$F$4,2)+POWER($F135*信号概况!$F$5,2)+POWER($G135*信号概况!$F$6,2)+POWER($H135*信号概况!$F$7,2)+POWER($I135*信号概况!$F$8,2)+POWER($J135*信号概况!$F$9,2)+2*$C135*信号概况!$F$2*$D135*信号概况!$F$3*信号相关性!$B$3+2*$C135*信号概况!$F$2*$E135*信号概况!$F$4*信号相关性!$B$4+2*$C135*信号概况!$F$2*$F135*信号概况!$F$5*信号相关性!$B$5+2*$C135*信号概况!$F$2*$G135*信号概况!$F$6*信号相关性!$B$6+2*$C135*信号概况!$F$2*$H135*信号概况!$F$7*信号相关性!$B$7+2*$C135*信号概况!$F$2*$I135*信号概况!$F$8*信号相关性!$B$8+2*$C135*信号概况!$F$2*$J135*信号概况!$F$9*信号相关性!$B$9+2*$D135*信号概况!$F$3*$E135*信号概况!$F$4*信号相关性!$C$4+2*$D135*信号概况!$F$3*$F135*信号概况!$F$5*信号相关性!$C$5+2*$D135*信号概况!$F$3*$G135*信号概况!$F$6*信号相关性!$C$6+2*$D135*信号概况!$F$3*$H135*信号概况!$F$7*信号相关性!$C$7+2*$D135*信号概况!$F$3*$I135*信号概况!$F$8*信号相关性!$C$8+2*$D135*信号概况!$F$3*$J135*信号概况!$F$9*信号相关性!$C$9+2*$E135*信号概况!$F$4*$F135*信号概况!$F$5*信号相关性!$D$5+2*$E135*信号概况!$F$4*$G135*信号概况!$F$6*信号相关性!$D$6+2*$E135*信号概况!$F$4*$H135*信号概况!$F$7*信号相关性!$D$7+2*$E135*信号概况!$F$4*$I135*信号概况!$F$8*信号相关性!$D$8+2*$E135*信号概况!$F$4*$J135*信号概况!$J$5*信号相关性!$D$9+2*$F135*信号概况!$F$5*$G135*信号概况!$F$6*信号相关性!$E$6+2*$F135*信号概况!$F$5*$H135*信号概况!$F$7*信号相关性!$E$7+2*$F135*信号概况!$F$5*$I135*信号概况!$F$8*信号相关性!$E$8+2*$F135*信号概况!$F$5*$J135*信号概况!$F$9*信号相关性!$E$9+2*$G135*信号概况!$F$6*$H135*信号概况!$F$7*信号相关性!$F$7+2*$G135*信号概况!$F$6*$I135*信号概况!$F$8*信号相关性!$F$8+2*$G135*信号概况!$F$6*$J135*信号概况!$F$9*信号相关性!$F$9+2*$H135*信号概况!$F$7*$I135*信号概况!$F$8*信号相关性!$G$8+2*$H135*信号概况!$F$7*$J135*信号概况!$F$9*信号相关性!$G$9+2*$I135*信号概况!$F$8*$J135*信号概况!$F$9*信号相关性!$H$9)</f>
        <v>2054.71547050442</v>
      </c>
      <c r="L135" s="10">
        <f t="shared" si="35"/>
        <v>9.49969972981619</v>
      </c>
      <c r="M135" s="11">
        <f>SQRT(POWER($C135*信号概况!$C$2,2)+POWER($D135*信号概况!$C$3,2)+POWER($E135*信号概况!$C$4,2)+POWER($F135*信号概况!$C$5,2)+POWER($G135*信号概况!$C$6,2)+POWER($H135*信号概况!$C$7,2)+POWER($I135*信号概况!$C$8,2)+POWER($J135*信号概况!$C$9,2)+2*$C135*信号概况!$C$2*$D135*信号概况!$C$3*信号相关性!$B$3+2*$C135*信号概况!$C$2*$E135*信号概况!$C$4*信号相关性!$B$4+2*$C135*信号概况!$C$2*$F135*信号概况!$C$5*信号相关性!$B$5+2*$C135*信号概况!$C$2*$G135*信号概况!$C$6*信号相关性!$B$6+2*$C135*信号概况!$C$2*$H135*信号概况!$C$7*信号相关性!$B$7+2*$C135*信号概况!$C$2*$I135*信号概况!$C$8*信号相关性!$B$8+2*$C135*信号概况!$C$2*$J135*信号概况!$C$9*信号相关性!$B$9+2*$D135*信号概况!$C$3*$E135*信号概况!$C$4*信号相关性!$C$4+2*$D135*信号概况!$C$3*$F135*信号概况!$C$5*信号相关性!$C$5+2*$D135*信号概况!$C$3*$G135*信号概况!$C$6*信号相关性!$C$6+2*$D135*信号概况!$C$3*$H135*信号概况!$C$7*信号相关性!$C$7+2*$D135*信号概况!$C$3*$I135*信号概况!$C$8*信号相关性!$C$8+2*$D135*信号概况!$C$3*$J135*信号概况!$C$9*信号相关性!$C$9+2*$E135*信号概况!$C$4*$F135*信号概况!$C$5*信号相关性!$D$5+2*$E135*信号概况!$C$4*$G135*信号概况!$C$6*信号相关性!$D$6+2*$E135*信号概况!$C$4*$H135*信号概况!$C$7*信号相关性!$D$7+2*$E135*信号概况!$C$4*$I135*信号概况!$C$8*信号相关性!$D$8+2*$E135*信号概况!$C$4*$J135*信号概况!$J$5*信号相关性!$D$9+2*$F135*信号概况!$C$5*$G135*信号概况!$C$6*信号相关性!$E$6+2*$F135*信号概况!$C$5*$H135*信号概况!$C$7*信号相关性!$E$7+2*$F135*信号概况!$C$5*$I135*信号概况!$C$8*信号相关性!$E$8+2*$F135*信号概况!$C$5*$J135*信号概况!$C$9*信号相关性!$E$9+2*$G135*信号概况!$C$6*$H135*信号概况!$C$7*信号相关性!$F$7+2*$G135*信号概况!$C$6*$I135*信号概况!$C$8*信号相关性!$F$8+2*$G135*信号概况!$C$6*$J135*信号概况!$C$9*信号相关性!$F$9+2*$H135*信号概况!$C$7*$I135*信号概况!$C$8*信号相关性!$G$8+2*$H135*信号概况!$C$7*$J135*信号概况!$C$9*信号相关性!$G$9+2*$I135*信号概况!$C$8*$J135*信号概况!$C$9*信号相关性!$H$9)</f>
        <v>9968.79080127504</v>
      </c>
      <c r="N135" s="12">
        <f t="shared" si="36"/>
        <v>0.510717704395115</v>
      </c>
      <c r="O135" s="10">
        <f>$C135*信号概况!$J$2+$D135*信号概况!$J$3+$E135*信号概况!$J$4+$F135*信号概况!$J$5+$G135*信号概况!$J$6+$H135*信号概况!$J$7+$I135*信号概况!$J$8+$J135*信号概况!$J$9</f>
        <v>946.246154894849</v>
      </c>
      <c r="P135" s="12">
        <f t="shared" si="37"/>
        <v>0.0484777616116481</v>
      </c>
      <c r="Q135" s="7">
        <f t="shared" si="38"/>
        <v>5.05130516012039</v>
      </c>
    </row>
    <row r="136" spans="1:17">
      <c r="A136">
        <v>134</v>
      </c>
      <c r="B136">
        <v>19519.18</v>
      </c>
      <c r="C136" s="7">
        <f t="shared" si="39"/>
        <v>0</v>
      </c>
      <c r="D136" s="8">
        <f t="shared" si="40"/>
        <v>0.96969696969697</v>
      </c>
      <c r="E136">
        <f t="shared" si="41"/>
        <v>0</v>
      </c>
      <c r="F136">
        <f t="shared" si="30"/>
        <v>0.3</v>
      </c>
      <c r="G136">
        <f t="shared" si="31"/>
        <v>0</v>
      </c>
      <c r="H136">
        <f t="shared" si="32"/>
        <v>0</v>
      </c>
      <c r="I136">
        <f t="shared" si="33"/>
        <v>0</v>
      </c>
      <c r="J136">
        <f t="shared" si="34"/>
        <v>0</v>
      </c>
      <c r="K136">
        <f>SQRT(POWER($C136*信号概况!$F$2,2)+POWER($D136*信号概况!$F$3,2)+POWER($E136*信号概况!$F$4,2)+POWER($F136*信号概况!$F$5,2)+POWER($G136*信号概况!$F$6,2)+POWER($H136*信号概况!$F$7,2)+POWER($I136*信号概况!$F$8,2)+POWER($J136*信号概况!$F$9,2)+2*$C136*信号概况!$F$2*$D136*信号概况!$F$3*信号相关性!$B$3+2*$C136*信号概况!$F$2*$E136*信号概况!$F$4*信号相关性!$B$4+2*$C136*信号概况!$F$2*$F136*信号概况!$F$5*信号相关性!$B$5+2*$C136*信号概况!$F$2*$G136*信号概况!$F$6*信号相关性!$B$6+2*$C136*信号概况!$F$2*$H136*信号概况!$F$7*信号相关性!$B$7+2*$C136*信号概况!$F$2*$I136*信号概况!$F$8*信号相关性!$B$8+2*$C136*信号概况!$F$2*$J136*信号概况!$F$9*信号相关性!$B$9+2*$D136*信号概况!$F$3*$E136*信号概况!$F$4*信号相关性!$C$4+2*$D136*信号概况!$F$3*$F136*信号概况!$F$5*信号相关性!$C$5+2*$D136*信号概况!$F$3*$G136*信号概况!$F$6*信号相关性!$C$6+2*$D136*信号概况!$F$3*$H136*信号概况!$F$7*信号相关性!$C$7+2*$D136*信号概况!$F$3*$I136*信号概况!$F$8*信号相关性!$C$8+2*$D136*信号概况!$F$3*$J136*信号概况!$F$9*信号相关性!$C$9+2*$E136*信号概况!$F$4*$F136*信号概况!$F$5*信号相关性!$D$5+2*$E136*信号概况!$F$4*$G136*信号概况!$F$6*信号相关性!$D$6+2*$E136*信号概况!$F$4*$H136*信号概况!$F$7*信号相关性!$D$7+2*$E136*信号概况!$F$4*$I136*信号概况!$F$8*信号相关性!$D$8+2*$E136*信号概况!$F$4*$J136*信号概况!$J$5*信号相关性!$D$9+2*$F136*信号概况!$F$5*$G136*信号概况!$F$6*信号相关性!$E$6+2*$F136*信号概况!$F$5*$H136*信号概况!$F$7*信号相关性!$E$7+2*$F136*信号概况!$F$5*$I136*信号概况!$F$8*信号相关性!$E$8+2*$F136*信号概况!$F$5*$J136*信号概况!$F$9*信号相关性!$E$9+2*$G136*信号概况!$F$6*$H136*信号概况!$F$7*信号相关性!$F$7+2*$G136*信号概况!$F$6*$I136*信号概况!$F$8*信号相关性!$F$8+2*$G136*信号概况!$F$6*$J136*信号概况!$F$9*信号相关性!$F$9+2*$H136*信号概况!$F$7*$I136*信号概况!$F$8*信号相关性!$G$8+2*$H136*信号概况!$F$7*$J136*信号概况!$F$9*信号相关性!$G$9+2*$I136*信号概况!$F$8*$J136*信号概况!$F$9*信号相关性!$H$9)</f>
        <v>2121.54115460456</v>
      </c>
      <c r="L136" s="10">
        <f t="shared" si="35"/>
        <v>9.20047200481397</v>
      </c>
      <c r="M136" s="11">
        <f>SQRT(POWER($C136*信号概况!$C$2,2)+POWER($D136*信号概况!$C$3,2)+POWER($E136*信号概况!$C$4,2)+POWER($F136*信号概况!$C$5,2)+POWER($G136*信号概况!$C$6,2)+POWER($H136*信号概况!$C$7,2)+POWER($I136*信号概况!$C$8,2)+POWER($J136*信号概况!$C$9,2)+2*$C136*信号概况!$C$2*$D136*信号概况!$C$3*信号相关性!$B$3+2*$C136*信号概况!$C$2*$E136*信号概况!$C$4*信号相关性!$B$4+2*$C136*信号概况!$C$2*$F136*信号概况!$C$5*信号相关性!$B$5+2*$C136*信号概况!$C$2*$G136*信号概况!$C$6*信号相关性!$B$6+2*$C136*信号概况!$C$2*$H136*信号概况!$C$7*信号相关性!$B$7+2*$C136*信号概况!$C$2*$I136*信号概况!$C$8*信号相关性!$B$8+2*$C136*信号概况!$C$2*$J136*信号概况!$C$9*信号相关性!$B$9+2*$D136*信号概况!$C$3*$E136*信号概况!$C$4*信号相关性!$C$4+2*$D136*信号概况!$C$3*$F136*信号概况!$C$5*信号相关性!$C$5+2*$D136*信号概况!$C$3*$G136*信号概况!$C$6*信号相关性!$C$6+2*$D136*信号概况!$C$3*$H136*信号概况!$C$7*信号相关性!$C$7+2*$D136*信号概况!$C$3*$I136*信号概况!$C$8*信号相关性!$C$8+2*$D136*信号概况!$C$3*$J136*信号概况!$C$9*信号相关性!$C$9+2*$E136*信号概况!$C$4*$F136*信号概况!$C$5*信号相关性!$D$5+2*$E136*信号概况!$C$4*$G136*信号概况!$C$6*信号相关性!$D$6+2*$E136*信号概况!$C$4*$H136*信号概况!$C$7*信号相关性!$D$7+2*$E136*信号概况!$C$4*$I136*信号概况!$C$8*信号相关性!$D$8+2*$E136*信号概况!$C$4*$J136*信号概况!$J$5*信号相关性!$D$9+2*$F136*信号概况!$C$5*$G136*信号概况!$C$6*信号相关性!$E$6+2*$F136*信号概况!$C$5*$H136*信号概况!$C$7*信号相关性!$E$7+2*$F136*信号概况!$C$5*$I136*信号概况!$C$8*信号相关性!$E$8+2*$F136*信号概况!$C$5*$J136*信号概况!$C$9*信号相关性!$E$9+2*$G136*信号概况!$C$6*$H136*信号概况!$C$7*信号相关性!$F$7+2*$G136*信号概况!$C$6*$I136*信号概况!$C$8*信号相关性!$F$8+2*$G136*信号概况!$C$6*$J136*信号概况!$C$9*信号相关性!$F$9+2*$H136*信号概况!$C$7*$I136*信号概况!$C$8*信号相关性!$G$8+2*$H136*信号概况!$C$7*$J136*信号概况!$C$9*信号相关性!$G$9+2*$I136*信号概况!$C$8*$J136*信号概况!$C$9*信号相关性!$H$9)</f>
        <v>10292.9911677002</v>
      </c>
      <c r="N136" s="12">
        <f t="shared" si="36"/>
        <v>0.527327027451982</v>
      </c>
      <c r="O136" s="10">
        <f>$C136*信号概况!$J$2+$D136*信号概况!$J$3+$E136*信号概况!$J$4+$F136*信号概况!$J$5+$G136*信号概况!$J$6+$H136*信号概况!$J$7+$I136*信号概况!$J$8+$J136*信号概况!$J$9</f>
        <v>970.77430557978</v>
      </c>
      <c r="P136" s="12">
        <f t="shared" si="37"/>
        <v>0.0497343794964635</v>
      </c>
      <c r="Q136" s="7">
        <f t="shared" si="38"/>
        <v>5.03093359456738</v>
      </c>
    </row>
    <row r="137" spans="1:17">
      <c r="A137">
        <v>135</v>
      </c>
      <c r="B137">
        <v>19519.18</v>
      </c>
      <c r="C137" s="7">
        <f t="shared" si="39"/>
        <v>0</v>
      </c>
      <c r="D137" s="8">
        <f t="shared" si="40"/>
        <v>1</v>
      </c>
      <c r="E137">
        <f t="shared" si="41"/>
        <v>0</v>
      </c>
      <c r="F137">
        <f t="shared" si="30"/>
        <v>0.3</v>
      </c>
      <c r="G137">
        <f t="shared" si="31"/>
        <v>0</v>
      </c>
      <c r="H137">
        <f t="shared" si="32"/>
        <v>0</v>
      </c>
      <c r="I137">
        <f t="shared" si="33"/>
        <v>0</v>
      </c>
      <c r="J137">
        <f t="shared" si="34"/>
        <v>0</v>
      </c>
      <c r="K137">
        <f>SQRT(POWER($C137*信号概况!$F$2,2)+POWER($D137*信号概况!$F$3,2)+POWER($E137*信号概况!$F$4,2)+POWER($F137*信号概况!$F$5,2)+POWER($G137*信号概况!$F$6,2)+POWER($H137*信号概况!$F$7,2)+POWER($I137*信号概况!$F$8,2)+POWER($J137*信号概况!$F$9,2)+2*$C137*信号概况!$F$2*$D137*信号概况!$F$3*信号相关性!$B$3+2*$C137*信号概况!$F$2*$E137*信号概况!$F$4*信号相关性!$B$4+2*$C137*信号概况!$F$2*$F137*信号概况!$F$5*信号相关性!$B$5+2*$C137*信号概况!$F$2*$G137*信号概况!$F$6*信号相关性!$B$6+2*$C137*信号概况!$F$2*$H137*信号概况!$F$7*信号相关性!$B$7+2*$C137*信号概况!$F$2*$I137*信号概况!$F$8*信号相关性!$B$8+2*$C137*信号概况!$F$2*$J137*信号概况!$F$9*信号相关性!$B$9+2*$D137*信号概况!$F$3*$E137*信号概况!$F$4*信号相关性!$C$4+2*$D137*信号概况!$F$3*$F137*信号概况!$F$5*信号相关性!$C$5+2*$D137*信号概况!$F$3*$G137*信号概况!$F$6*信号相关性!$C$6+2*$D137*信号概况!$F$3*$H137*信号概况!$F$7*信号相关性!$C$7+2*$D137*信号概况!$F$3*$I137*信号概况!$F$8*信号相关性!$C$8+2*$D137*信号概况!$F$3*$J137*信号概况!$F$9*信号相关性!$C$9+2*$E137*信号概况!$F$4*$F137*信号概况!$F$5*信号相关性!$D$5+2*$E137*信号概况!$F$4*$G137*信号概况!$F$6*信号相关性!$D$6+2*$E137*信号概况!$F$4*$H137*信号概况!$F$7*信号相关性!$D$7+2*$E137*信号概况!$F$4*$I137*信号概况!$F$8*信号相关性!$D$8+2*$E137*信号概况!$F$4*$J137*信号概况!$J$5*信号相关性!$D$9+2*$F137*信号概况!$F$5*$G137*信号概况!$F$6*信号相关性!$E$6+2*$F137*信号概况!$F$5*$H137*信号概况!$F$7*信号相关性!$E$7+2*$F137*信号概况!$F$5*$I137*信号概况!$F$8*信号相关性!$E$8+2*$F137*信号概况!$F$5*$J137*信号概况!$F$9*信号相关性!$E$9+2*$G137*信号概况!$F$6*$H137*信号概况!$F$7*信号相关性!$F$7+2*$G137*信号概况!$F$6*$I137*信号概况!$F$8*信号相关性!$F$8+2*$G137*信号概况!$F$6*$J137*信号概况!$F$9*信号相关性!$F$9+2*$H137*信号概况!$F$7*$I137*信号概况!$F$8*信号相关性!$G$8+2*$H137*信号概况!$F$7*$J137*信号概况!$F$9*信号相关性!$G$9+2*$I137*信号概况!$F$8*$J137*信号概况!$F$9*信号相关性!$H$9)</f>
        <v>2188.36853500526</v>
      </c>
      <c r="L137" s="10">
        <f t="shared" si="35"/>
        <v>8.91951227033755</v>
      </c>
      <c r="M137" s="11">
        <f>SQRT(POWER($C137*信号概况!$C$2,2)+POWER($D137*信号概况!$C$3,2)+POWER($E137*信号概况!$C$4,2)+POWER($F137*信号概况!$C$5,2)+POWER($G137*信号概况!$C$6,2)+POWER($H137*信号概况!$C$7,2)+POWER($I137*信号概况!$C$8,2)+POWER($J137*信号概况!$C$9,2)+2*$C137*信号概况!$C$2*$D137*信号概况!$C$3*信号相关性!$B$3+2*$C137*信号概况!$C$2*$E137*信号概况!$C$4*信号相关性!$B$4+2*$C137*信号概况!$C$2*$F137*信号概况!$C$5*信号相关性!$B$5+2*$C137*信号概况!$C$2*$G137*信号概况!$C$6*信号相关性!$B$6+2*$C137*信号概况!$C$2*$H137*信号概况!$C$7*信号相关性!$B$7+2*$C137*信号概况!$C$2*$I137*信号概况!$C$8*信号相关性!$B$8+2*$C137*信号概况!$C$2*$J137*信号概况!$C$9*信号相关性!$B$9+2*$D137*信号概况!$C$3*$E137*信号概况!$C$4*信号相关性!$C$4+2*$D137*信号概况!$C$3*$F137*信号概况!$C$5*信号相关性!$C$5+2*$D137*信号概况!$C$3*$G137*信号概况!$C$6*信号相关性!$C$6+2*$D137*信号概况!$C$3*$H137*信号概况!$C$7*信号相关性!$C$7+2*$D137*信号概况!$C$3*$I137*信号概况!$C$8*信号相关性!$C$8+2*$D137*信号概况!$C$3*$J137*信号概况!$C$9*信号相关性!$C$9+2*$E137*信号概况!$C$4*$F137*信号概况!$C$5*信号相关性!$D$5+2*$E137*信号概况!$C$4*$G137*信号概况!$C$6*信号相关性!$D$6+2*$E137*信号概况!$C$4*$H137*信号概况!$C$7*信号相关性!$D$7+2*$E137*信号概况!$C$4*$I137*信号概况!$C$8*信号相关性!$D$8+2*$E137*信号概况!$C$4*$J137*信号概况!$J$5*信号相关性!$D$9+2*$F137*信号概况!$C$5*$G137*信号概况!$C$6*信号相关性!$E$6+2*$F137*信号概况!$C$5*$H137*信号概况!$C$7*信号相关性!$E$7+2*$F137*信号概况!$C$5*$I137*信号概况!$C$8*信号相关性!$E$8+2*$F137*信号概况!$C$5*$J137*信号概况!$C$9*信号相关性!$E$9+2*$G137*信号概况!$C$6*$H137*信号概况!$C$7*信号相关性!$F$7+2*$G137*信号概况!$C$6*$I137*信号概况!$C$8*信号相关性!$F$8+2*$G137*信号概况!$C$6*$J137*信号概况!$C$9*信号相关性!$F$9+2*$H137*信号概况!$C$7*$I137*信号概况!$C$8*信号相关性!$G$8+2*$H137*信号概况!$C$7*$J137*信号概况!$C$9*信号相关性!$G$9+2*$I137*信号概况!$C$8*$J137*信号概况!$C$9*信号相关性!$H$9)</f>
        <v>10617.1996561873</v>
      </c>
      <c r="N137" s="12">
        <f t="shared" si="36"/>
        <v>0.543936766615571</v>
      </c>
      <c r="O137" s="10">
        <f>$C137*信号概况!$J$2+$D137*信号概况!$J$3+$E137*信号概况!$J$4+$F137*信号概况!$J$5+$G137*信号概况!$J$6+$H137*信号概况!$J$7+$I137*信号概况!$J$8+$J137*信号概况!$J$9</f>
        <v>995.302456264712</v>
      </c>
      <c r="P137" s="12">
        <f t="shared" si="37"/>
        <v>0.0509909973812789</v>
      </c>
      <c r="Q137" s="7">
        <f t="shared" si="38"/>
        <v>5.01180230831192</v>
      </c>
    </row>
    <row r="138" spans="1:17">
      <c r="A138">
        <v>136</v>
      </c>
      <c r="B138">
        <v>19519.18</v>
      </c>
      <c r="C138" s="7">
        <f t="shared" si="39"/>
        <v>0</v>
      </c>
      <c r="D138" s="8">
        <f t="shared" si="40"/>
        <v>0</v>
      </c>
      <c r="E138">
        <f t="shared" si="41"/>
        <v>0</v>
      </c>
      <c r="F138">
        <f t="shared" si="30"/>
        <v>0.4</v>
      </c>
      <c r="G138">
        <f t="shared" si="31"/>
        <v>0</v>
      </c>
      <c r="H138">
        <f t="shared" si="32"/>
        <v>0</v>
      </c>
      <c r="I138">
        <f t="shared" si="33"/>
        <v>0</v>
      </c>
      <c r="J138">
        <f t="shared" si="34"/>
        <v>0</v>
      </c>
      <c r="K138">
        <f>SQRT(POWER($C138*信号概况!$F$2,2)+POWER($D138*信号概况!$F$3,2)+POWER($E138*信号概况!$F$4,2)+POWER($F138*信号概况!$F$5,2)+POWER($G138*信号概况!$F$6,2)+POWER($H138*信号概况!$F$7,2)+POWER($I138*信号概况!$F$8,2)+POWER($J138*信号概况!$F$9,2)+2*$C138*信号概况!$F$2*$D138*信号概况!$F$3*信号相关性!$B$3+2*$C138*信号概况!$F$2*$E138*信号概况!$F$4*信号相关性!$B$4+2*$C138*信号概况!$F$2*$F138*信号概况!$F$5*信号相关性!$B$5+2*$C138*信号概况!$F$2*$G138*信号概况!$F$6*信号相关性!$B$6+2*$C138*信号概况!$F$2*$H138*信号概况!$F$7*信号相关性!$B$7+2*$C138*信号概况!$F$2*$I138*信号概况!$F$8*信号相关性!$B$8+2*$C138*信号概况!$F$2*$J138*信号概况!$F$9*信号相关性!$B$9+2*$D138*信号概况!$F$3*$E138*信号概况!$F$4*信号相关性!$C$4+2*$D138*信号概况!$F$3*$F138*信号概况!$F$5*信号相关性!$C$5+2*$D138*信号概况!$F$3*$G138*信号概况!$F$6*信号相关性!$C$6+2*$D138*信号概况!$F$3*$H138*信号概况!$F$7*信号相关性!$C$7+2*$D138*信号概况!$F$3*$I138*信号概况!$F$8*信号相关性!$C$8+2*$D138*信号概况!$F$3*$J138*信号概况!$F$9*信号相关性!$C$9+2*$E138*信号概况!$F$4*$F138*信号概况!$F$5*信号相关性!$D$5+2*$E138*信号概况!$F$4*$G138*信号概况!$F$6*信号相关性!$D$6+2*$E138*信号概况!$F$4*$H138*信号概况!$F$7*信号相关性!$D$7+2*$E138*信号概况!$F$4*$I138*信号概况!$F$8*信号相关性!$D$8+2*$E138*信号概况!$F$4*$J138*信号概况!$J$5*信号相关性!$D$9+2*$F138*信号概况!$F$5*$G138*信号概况!$F$6*信号相关性!$E$6+2*$F138*信号概况!$F$5*$H138*信号概况!$F$7*信号相关性!$E$7+2*$F138*信号概况!$F$5*$I138*信号概况!$F$8*信号相关性!$E$8+2*$F138*信号概况!$F$5*$J138*信号概况!$F$9*信号相关性!$E$9+2*$G138*信号概况!$F$6*$H138*信号概况!$F$7*信号相关性!$F$7+2*$G138*信号概况!$F$6*$I138*信号概况!$F$8*信号相关性!$F$8+2*$G138*信号概况!$F$6*$J138*信号概况!$F$9*信号相关性!$F$9+2*$H138*信号概况!$F$7*$I138*信号概况!$F$8*信号相关性!$G$8+2*$H138*信号概况!$F$7*$J138*信号概况!$F$9*信号相关性!$G$9+2*$I138*信号概况!$F$8*$J138*信号概况!$F$9*信号相关性!$H$9)</f>
        <v>83.982977635616</v>
      </c>
      <c r="L138" s="10">
        <f t="shared" si="35"/>
        <v>232.418289390613</v>
      </c>
      <c r="M138" s="11">
        <f>SQRT(POWER($C138*信号概况!$C$2,2)+POWER($D138*信号概况!$C$3,2)+POWER($E138*信号概况!$C$4,2)+POWER($F138*信号概况!$C$5,2)+POWER($G138*信号概况!$C$6,2)+POWER($H138*信号概况!$C$7,2)+POWER($I138*信号概况!$C$8,2)+POWER($J138*信号概况!$C$9,2)+2*$C138*信号概况!$C$2*$D138*信号概况!$C$3*信号相关性!$B$3+2*$C138*信号概况!$C$2*$E138*信号概况!$C$4*信号相关性!$B$4+2*$C138*信号概况!$C$2*$F138*信号概况!$C$5*信号相关性!$B$5+2*$C138*信号概况!$C$2*$G138*信号概况!$C$6*信号相关性!$B$6+2*$C138*信号概况!$C$2*$H138*信号概况!$C$7*信号相关性!$B$7+2*$C138*信号概况!$C$2*$I138*信号概况!$C$8*信号相关性!$B$8+2*$C138*信号概况!$C$2*$J138*信号概况!$C$9*信号相关性!$B$9+2*$D138*信号概况!$C$3*$E138*信号概况!$C$4*信号相关性!$C$4+2*$D138*信号概况!$C$3*$F138*信号概况!$C$5*信号相关性!$C$5+2*$D138*信号概况!$C$3*$G138*信号概况!$C$6*信号相关性!$C$6+2*$D138*信号概况!$C$3*$H138*信号概况!$C$7*信号相关性!$C$7+2*$D138*信号概况!$C$3*$I138*信号概况!$C$8*信号相关性!$C$8+2*$D138*信号概况!$C$3*$J138*信号概况!$C$9*信号相关性!$C$9+2*$E138*信号概况!$C$4*$F138*信号概况!$C$5*信号相关性!$D$5+2*$E138*信号概况!$C$4*$G138*信号概况!$C$6*信号相关性!$D$6+2*$E138*信号概况!$C$4*$H138*信号概况!$C$7*信号相关性!$D$7+2*$E138*信号概况!$C$4*$I138*信号概况!$C$8*信号相关性!$D$8+2*$E138*信号概况!$C$4*$J138*信号概况!$J$5*信号相关性!$D$9+2*$F138*信号概况!$C$5*$G138*信号概况!$C$6*信号相关性!$E$6+2*$F138*信号概况!$C$5*$H138*信号概况!$C$7*信号相关性!$E$7+2*$F138*信号概况!$C$5*$I138*信号概况!$C$8*信号相关性!$E$8+2*$F138*信号概况!$C$5*$J138*信号概况!$C$9*信号相关性!$E$9+2*$G138*信号概况!$C$6*$H138*信号概况!$C$7*信号相关性!$F$7+2*$G138*信号概况!$C$6*$I138*信号概况!$C$8*信号相关性!$F$8+2*$G138*信号概况!$C$6*$J138*信号概况!$C$9*信号相关性!$F$9+2*$H138*信号概况!$C$7*$I138*信号概况!$C$8*信号相关性!$G$8+2*$H138*信号概况!$C$7*$J138*信号概况!$C$9*信号相关性!$G$9+2*$I138*信号概况!$C$8*$J138*信号概况!$C$9*信号相关性!$H$9)</f>
        <v>404.8</v>
      </c>
      <c r="N138" s="12">
        <f t="shared" si="36"/>
        <v>0.0207385761082177</v>
      </c>
      <c r="O138" s="10">
        <f>$C138*信号概况!$J$2+$D138*信号概况!$J$3+$E138*信号概况!$J$4+$F138*信号概况!$J$5+$G138*信号概况!$J$6+$H138*信号概况!$J$7+$I138*信号概况!$J$8+$J138*信号概况!$J$9</f>
        <v>247.831311549296</v>
      </c>
      <c r="P138" s="12">
        <f t="shared" si="37"/>
        <v>0.0126968095764933</v>
      </c>
      <c r="Q138" s="7">
        <f t="shared" si="38"/>
        <v>23.7907346803124</v>
      </c>
    </row>
    <row r="139" spans="1:17">
      <c r="A139">
        <v>137</v>
      </c>
      <c r="B139">
        <v>19519.18</v>
      </c>
      <c r="C139" s="7">
        <f t="shared" si="39"/>
        <v>0</v>
      </c>
      <c r="D139" s="8">
        <f t="shared" si="40"/>
        <v>0.0303030303030303</v>
      </c>
      <c r="E139">
        <f t="shared" si="41"/>
        <v>0</v>
      </c>
      <c r="F139">
        <f t="shared" si="30"/>
        <v>0.4</v>
      </c>
      <c r="G139">
        <f t="shared" si="31"/>
        <v>0</v>
      </c>
      <c r="H139">
        <f t="shared" si="32"/>
        <v>0</v>
      </c>
      <c r="I139">
        <f t="shared" si="33"/>
        <v>0</v>
      </c>
      <c r="J139">
        <f t="shared" si="34"/>
        <v>0</v>
      </c>
      <c r="K139">
        <f>SQRT(POWER($C139*信号概况!$F$2,2)+POWER($D139*信号概况!$F$3,2)+POWER($E139*信号概况!$F$4,2)+POWER($F139*信号概况!$F$5,2)+POWER($G139*信号概况!$F$6,2)+POWER($H139*信号概况!$F$7,2)+POWER($I139*信号概况!$F$8,2)+POWER($J139*信号概况!$F$9,2)+2*$C139*信号概况!$F$2*$D139*信号概况!$F$3*信号相关性!$B$3+2*$C139*信号概况!$F$2*$E139*信号概况!$F$4*信号相关性!$B$4+2*$C139*信号概况!$F$2*$F139*信号概况!$F$5*信号相关性!$B$5+2*$C139*信号概况!$F$2*$G139*信号概况!$F$6*信号相关性!$B$6+2*$C139*信号概况!$F$2*$H139*信号概况!$F$7*信号相关性!$B$7+2*$C139*信号概况!$F$2*$I139*信号概况!$F$8*信号相关性!$B$8+2*$C139*信号概况!$F$2*$J139*信号概况!$F$9*信号相关性!$B$9+2*$D139*信号概况!$F$3*$E139*信号概况!$F$4*信号相关性!$C$4+2*$D139*信号概况!$F$3*$F139*信号概况!$F$5*信号相关性!$C$5+2*$D139*信号概况!$F$3*$G139*信号概况!$F$6*信号相关性!$C$6+2*$D139*信号概况!$F$3*$H139*信号概况!$F$7*信号相关性!$C$7+2*$D139*信号概况!$F$3*$I139*信号概况!$F$8*信号相关性!$C$8+2*$D139*信号概况!$F$3*$J139*信号概况!$F$9*信号相关性!$C$9+2*$E139*信号概况!$F$4*$F139*信号概况!$F$5*信号相关性!$D$5+2*$E139*信号概况!$F$4*$G139*信号概况!$F$6*信号相关性!$D$6+2*$E139*信号概况!$F$4*$H139*信号概况!$F$7*信号相关性!$D$7+2*$E139*信号概况!$F$4*$I139*信号概况!$F$8*信号相关性!$D$8+2*$E139*信号概况!$F$4*$J139*信号概况!$J$5*信号相关性!$D$9+2*$F139*信号概况!$F$5*$G139*信号概况!$F$6*信号相关性!$E$6+2*$F139*信号概况!$F$5*$H139*信号概况!$F$7*信号相关性!$E$7+2*$F139*信号概况!$F$5*$I139*信号概况!$F$8*信号相关性!$E$8+2*$F139*信号概况!$F$5*$J139*信号概况!$F$9*信号相关性!$E$9+2*$G139*信号概况!$F$6*$H139*信号概况!$F$7*信号相关性!$F$7+2*$G139*信号概况!$F$6*$I139*信号概况!$F$8*信号相关性!$F$8+2*$G139*信号概况!$F$6*$J139*信号概况!$F$9*信号相关性!$F$9+2*$H139*信号概况!$F$7*$I139*信号概况!$F$8*信号相关性!$G$8+2*$H139*信号概况!$F$7*$J139*信号概况!$F$9*信号相关性!$G$9+2*$I139*信号概况!$F$8*$J139*信号概况!$F$9*信号相关性!$H$9)</f>
        <v>90.5678077336954</v>
      </c>
      <c r="L139" s="10">
        <f t="shared" si="35"/>
        <v>215.52006710148</v>
      </c>
      <c r="M139" s="11">
        <f>SQRT(POWER($C139*信号概况!$C$2,2)+POWER($D139*信号概况!$C$3,2)+POWER($E139*信号概况!$C$4,2)+POWER($F139*信号概况!$C$5,2)+POWER($G139*信号概况!$C$6,2)+POWER($H139*信号概况!$C$7,2)+POWER($I139*信号概况!$C$8,2)+POWER($J139*信号概况!$C$9,2)+2*$C139*信号概况!$C$2*$D139*信号概况!$C$3*信号相关性!$B$3+2*$C139*信号概况!$C$2*$E139*信号概况!$C$4*信号相关性!$B$4+2*$C139*信号概况!$C$2*$F139*信号概况!$C$5*信号相关性!$B$5+2*$C139*信号概况!$C$2*$G139*信号概况!$C$6*信号相关性!$B$6+2*$C139*信号概况!$C$2*$H139*信号概况!$C$7*信号相关性!$B$7+2*$C139*信号概况!$C$2*$I139*信号概况!$C$8*信号相关性!$B$8+2*$C139*信号概况!$C$2*$J139*信号概况!$C$9*信号相关性!$B$9+2*$D139*信号概况!$C$3*$E139*信号概况!$C$4*信号相关性!$C$4+2*$D139*信号概况!$C$3*$F139*信号概况!$C$5*信号相关性!$C$5+2*$D139*信号概况!$C$3*$G139*信号概况!$C$6*信号相关性!$C$6+2*$D139*信号概况!$C$3*$H139*信号概况!$C$7*信号相关性!$C$7+2*$D139*信号概况!$C$3*$I139*信号概况!$C$8*信号相关性!$C$8+2*$D139*信号概况!$C$3*$J139*信号概况!$C$9*信号相关性!$C$9+2*$E139*信号概况!$C$4*$F139*信号概况!$C$5*信号相关性!$D$5+2*$E139*信号概况!$C$4*$G139*信号概况!$C$6*信号相关性!$D$6+2*$E139*信号概况!$C$4*$H139*信号概况!$C$7*信号相关性!$D$7+2*$E139*信号概况!$C$4*$I139*信号概况!$C$8*信号相关性!$D$8+2*$E139*信号概况!$C$4*$J139*信号概况!$J$5*信号相关性!$D$9+2*$F139*信号概况!$C$5*$G139*信号概况!$C$6*信号相关性!$E$6+2*$F139*信号概况!$C$5*$H139*信号概况!$C$7*信号相关性!$E$7+2*$F139*信号概况!$C$5*$I139*信号概况!$C$8*信号相关性!$E$8+2*$F139*信号概况!$C$5*$J139*信号概况!$C$9*信号相关性!$E$9+2*$G139*信号概况!$C$6*$H139*信号概况!$C$7*信号相关性!$F$7+2*$G139*信号概况!$C$6*$I139*信号概况!$C$8*信号相关性!$F$8+2*$G139*信号概况!$C$6*$J139*信号概况!$C$9*信号相关性!$F$9+2*$H139*信号概况!$C$7*$I139*信号概况!$C$8*信号相关性!$G$8+2*$H139*信号概况!$C$7*$J139*信号概况!$C$9*信号相关性!$G$9+2*$I139*信号概况!$C$8*$J139*信号概况!$C$9*信号相关性!$H$9)</f>
        <v>437.516479082153</v>
      </c>
      <c r="N139" s="12">
        <f t="shared" si="36"/>
        <v>0.0224146956522842</v>
      </c>
      <c r="O139" s="10">
        <f>$C139*信号概况!$J$2+$D139*信号概况!$J$3+$E139*信号概况!$J$4+$F139*信号概况!$J$5+$G139*信号概况!$J$6+$H139*信号概况!$J$7+$I139*信号概况!$J$8+$J139*信号概况!$J$9</f>
        <v>272.359462234227</v>
      </c>
      <c r="P139" s="12">
        <f t="shared" si="37"/>
        <v>0.0139534274613087</v>
      </c>
      <c r="Q139" s="7">
        <f t="shared" si="38"/>
        <v>25.3109201180086</v>
      </c>
    </row>
    <row r="140" spans="1:17">
      <c r="A140">
        <v>138</v>
      </c>
      <c r="B140">
        <v>19519.18</v>
      </c>
      <c r="C140" s="7">
        <f t="shared" si="39"/>
        <v>0</v>
      </c>
      <c r="D140" s="8">
        <f t="shared" si="40"/>
        <v>0.0606060606060606</v>
      </c>
      <c r="E140">
        <f t="shared" si="41"/>
        <v>0</v>
      </c>
      <c r="F140">
        <f t="shared" si="30"/>
        <v>0.4</v>
      </c>
      <c r="G140">
        <f t="shared" ref="G140:G170" si="42">MOD(QUOTIENT(A140,($T$2*$U$2/0.01+1)*($T$3*$U$3/0.01+1)*($T$4*$U$4/0.01+1)*($T$5*$U$5/0.01+1)),$T$6*$U$6/0.01+1)/($T$6*100)</f>
        <v>0</v>
      </c>
      <c r="H140">
        <f t="shared" ref="H140:H170" si="43">MOD(QUOTIENT(A140,($T$2*$U$2/0.01+1)*($T$3*$U$3/0.01+1)*($T$4*$U$4/0.01+1)*($T$5*$U$5/0.01+1)*($T$6*$U$6/0.01+1)),$T$7*$U$7/0.01+1)/($T$7*100)</f>
        <v>0</v>
      </c>
      <c r="I140">
        <f t="shared" ref="I140:I170" si="44">MOD(QUOTIENT(A140,($T$2*$U$2/0.01+1)*($T$3*$U$3/0.01+1)*($T$4*$U$4/0.01+1)*($T$5*$U$5/0.01+1)*($T$6*$U$6/0.01+1)*($T$7*$U$7/0.01+1)),$T$8*$U$8/0.01+1)/($T$8*100)</f>
        <v>0</v>
      </c>
      <c r="J140">
        <f t="shared" ref="J140:J170" si="45">MOD(QUOTIENT(A140,($T$2*$U$2/0.01+1)*($T$3*$U$3/0.01+1)*($T$4*$U$4/0.01+1)*($T$5*$U$5/0.01+1)*($T$6*$U$6/0.01+1)*($T$7*$U$7/0.01+1)*($T$8*$U$8/0.01+1)),$T$9*$U$9/0.01)/($T$9*100)</f>
        <v>0</v>
      </c>
      <c r="K140">
        <f>SQRT(POWER($C140*信号概况!$F$2,2)+POWER($D140*信号概况!$F$3,2)+POWER($E140*信号概况!$F$4,2)+POWER($F140*信号概况!$F$5,2)+POWER($G140*信号概况!$F$6,2)+POWER($H140*信号概况!$F$7,2)+POWER($I140*信号概况!$F$8,2)+POWER($J140*信号概况!$F$9,2)+2*$C140*信号概况!$F$2*$D140*信号概况!$F$3*信号相关性!$B$3+2*$C140*信号概况!$F$2*$E140*信号概况!$F$4*信号相关性!$B$4+2*$C140*信号概况!$F$2*$F140*信号概况!$F$5*信号相关性!$B$5+2*$C140*信号概况!$F$2*$G140*信号概况!$F$6*信号相关性!$B$6+2*$C140*信号概况!$F$2*$H140*信号概况!$F$7*信号相关性!$B$7+2*$C140*信号概况!$F$2*$I140*信号概况!$F$8*信号相关性!$B$8+2*$C140*信号概况!$F$2*$J140*信号概况!$F$9*信号相关性!$B$9+2*$D140*信号概况!$F$3*$E140*信号概况!$F$4*信号相关性!$C$4+2*$D140*信号概况!$F$3*$F140*信号概况!$F$5*信号相关性!$C$5+2*$D140*信号概况!$F$3*$G140*信号概况!$F$6*信号相关性!$C$6+2*$D140*信号概况!$F$3*$H140*信号概况!$F$7*信号相关性!$C$7+2*$D140*信号概况!$F$3*$I140*信号概况!$F$8*信号相关性!$C$8+2*$D140*信号概况!$F$3*$J140*信号概况!$F$9*信号相关性!$C$9+2*$E140*信号概况!$F$4*$F140*信号概况!$F$5*信号相关性!$D$5+2*$E140*信号概况!$F$4*$G140*信号概况!$F$6*信号相关性!$D$6+2*$E140*信号概况!$F$4*$H140*信号概况!$F$7*信号相关性!$D$7+2*$E140*信号概况!$F$4*$I140*信号概况!$F$8*信号相关性!$D$8+2*$E140*信号概况!$F$4*$J140*信号概况!$J$5*信号相关性!$D$9+2*$F140*信号概况!$F$5*$G140*信号概况!$F$6*信号相关性!$E$6+2*$F140*信号概况!$F$5*$H140*信号概况!$F$7*信号相关性!$E$7+2*$F140*信号概况!$F$5*$I140*信号概况!$F$8*信号相关性!$E$8+2*$F140*信号概况!$F$5*$J140*信号概况!$F$9*信号相关性!$E$9+2*$G140*信号概况!$F$6*$H140*信号概况!$F$7*信号相关性!$F$7+2*$G140*信号概况!$F$6*$I140*信号概况!$F$8*信号相关性!$F$8+2*$G140*信号概况!$F$6*$J140*信号概况!$F$9*信号相关性!$F$9+2*$H140*信号概况!$F$7*$I140*信号概况!$F$8*信号相关性!$G$8+2*$H140*信号概况!$F$7*$J140*信号概况!$F$9*信号相关性!$G$9+2*$I140*信号概况!$F$8*$J140*信号概况!$F$9*信号相关性!$H$9)</f>
        <v>135.243053176001</v>
      </c>
      <c r="L140" s="10">
        <f t="shared" ref="L140:L170" si="46">B140/K140</f>
        <v>144.326673656194</v>
      </c>
      <c r="M140" s="11">
        <f>SQRT(POWER($C140*信号概况!$C$2,2)+POWER($D140*信号概况!$C$3,2)+POWER($E140*信号概况!$C$4,2)+POWER($F140*信号概况!$C$5,2)+POWER($G140*信号概况!$C$6,2)+POWER($H140*信号概况!$C$7,2)+POWER($I140*信号概况!$C$8,2)+POWER($J140*信号概况!$C$9,2)+2*$C140*信号概况!$C$2*$D140*信号概况!$C$3*信号相关性!$B$3+2*$C140*信号概况!$C$2*$E140*信号概况!$C$4*信号相关性!$B$4+2*$C140*信号概况!$C$2*$F140*信号概况!$C$5*信号相关性!$B$5+2*$C140*信号概况!$C$2*$G140*信号概况!$C$6*信号相关性!$B$6+2*$C140*信号概况!$C$2*$H140*信号概况!$C$7*信号相关性!$B$7+2*$C140*信号概况!$C$2*$I140*信号概况!$C$8*信号相关性!$B$8+2*$C140*信号概况!$C$2*$J140*信号概况!$C$9*信号相关性!$B$9+2*$D140*信号概况!$C$3*$E140*信号概况!$C$4*信号相关性!$C$4+2*$D140*信号概况!$C$3*$F140*信号概况!$C$5*信号相关性!$C$5+2*$D140*信号概况!$C$3*$G140*信号概况!$C$6*信号相关性!$C$6+2*$D140*信号概况!$C$3*$H140*信号概况!$C$7*信号相关性!$C$7+2*$D140*信号概况!$C$3*$I140*信号概况!$C$8*信号相关性!$C$8+2*$D140*信号概况!$C$3*$J140*信号概况!$C$9*信号相关性!$C$9+2*$E140*信号概况!$C$4*$F140*信号概况!$C$5*信号相关性!$D$5+2*$E140*信号概况!$C$4*$G140*信号概况!$C$6*信号相关性!$D$6+2*$E140*信号概况!$C$4*$H140*信号概况!$C$7*信号相关性!$D$7+2*$E140*信号概况!$C$4*$I140*信号概况!$C$8*信号相关性!$D$8+2*$E140*信号概况!$C$4*$J140*信号概况!$J$5*信号相关性!$D$9+2*$F140*信号概况!$C$5*$G140*信号概况!$C$6*信号相关性!$E$6+2*$F140*信号概况!$C$5*$H140*信号概况!$C$7*信号相关性!$E$7+2*$F140*信号概况!$C$5*$I140*信号概况!$C$8*信号相关性!$E$8+2*$F140*信号概况!$C$5*$J140*信号概况!$C$9*信号相关性!$E$9+2*$G140*信号概况!$C$6*$H140*信号概况!$C$7*信号相关性!$F$7+2*$G140*信号概况!$C$6*$I140*信号概况!$C$8*信号相关性!$F$8+2*$G140*信号概况!$C$6*$J140*信号概况!$C$9*信号相关性!$F$9+2*$H140*信号概况!$C$7*$I140*信号概况!$C$8*信号相关性!$G$8+2*$H140*信号概况!$C$7*$J140*信号概况!$C$9*信号相关性!$G$9+2*$I140*信号概况!$C$8*$J140*信号概况!$C$9*信号相关性!$H$9)</f>
        <v>655.257599085361</v>
      </c>
      <c r="N140" s="12">
        <f t="shared" ref="N140:N170" si="47">M140/B140</f>
        <v>0.0335699347557305</v>
      </c>
      <c r="O140" s="10">
        <f>$C140*信号概况!$J$2+$D140*信号概况!$J$3+$E140*信号概况!$J$4+$F140*信号概况!$J$5+$G140*信号概况!$J$6+$H140*信号概况!$J$7+$I140*信号概况!$J$8+$J140*信号概况!$J$9</f>
        <v>296.887612919159</v>
      </c>
      <c r="P140" s="12">
        <f t="shared" ref="P140:P170" si="48">O140/B140</f>
        <v>0.0152100453461241</v>
      </c>
      <c r="Q140" s="7">
        <f t="shared" ref="Q140:Q170" si="49">(O140*12-B140*5%)/K140</f>
        <v>19.1262493287819</v>
      </c>
    </row>
    <row r="141" spans="1:17">
      <c r="A141">
        <v>139</v>
      </c>
      <c r="B141">
        <v>19519.18</v>
      </c>
      <c r="C141" s="7">
        <f t="shared" si="39"/>
        <v>0</v>
      </c>
      <c r="D141" s="8">
        <f t="shared" si="40"/>
        <v>0.0909090909090909</v>
      </c>
      <c r="E141">
        <f t="shared" si="41"/>
        <v>0</v>
      </c>
      <c r="F141">
        <f t="shared" si="30"/>
        <v>0.4</v>
      </c>
      <c r="G141">
        <f t="shared" si="42"/>
        <v>0</v>
      </c>
      <c r="H141">
        <f t="shared" si="43"/>
        <v>0</v>
      </c>
      <c r="I141">
        <f t="shared" si="44"/>
        <v>0</v>
      </c>
      <c r="J141">
        <f t="shared" si="45"/>
        <v>0</v>
      </c>
      <c r="K141">
        <f>SQRT(POWER($C141*信号概况!$F$2,2)+POWER($D141*信号概况!$F$3,2)+POWER($E141*信号概况!$F$4,2)+POWER($F141*信号概况!$F$5,2)+POWER($G141*信号概况!$F$6,2)+POWER($H141*信号概况!$F$7,2)+POWER($I141*信号概况!$F$8,2)+POWER($J141*信号概况!$F$9,2)+2*$C141*信号概况!$F$2*$D141*信号概况!$F$3*信号相关性!$B$3+2*$C141*信号概况!$F$2*$E141*信号概况!$F$4*信号相关性!$B$4+2*$C141*信号概况!$F$2*$F141*信号概况!$F$5*信号相关性!$B$5+2*$C141*信号概况!$F$2*$G141*信号概况!$F$6*信号相关性!$B$6+2*$C141*信号概况!$F$2*$H141*信号概况!$F$7*信号相关性!$B$7+2*$C141*信号概况!$F$2*$I141*信号概况!$F$8*信号相关性!$B$8+2*$C141*信号概况!$F$2*$J141*信号概况!$F$9*信号相关性!$B$9+2*$D141*信号概况!$F$3*$E141*信号概况!$F$4*信号相关性!$C$4+2*$D141*信号概况!$F$3*$F141*信号概况!$F$5*信号相关性!$C$5+2*$D141*信号概况!$F$3*$G141*信号概况!$F$6*信号相关性!$C$6+2*$D141*信号概况!$F$3*$H141*信号概况!$F$7*信号相关性!$C$7+2*$D141*信号概况!$F$3*$I141*信号概况!$F$8*信号相关性!$C$8+2*$D141*信号概况!$F$3*$J141*信号概况!$F$9*信号相关性!$C$9+2*$E141*信号概况!$F$4*$F141*信号概况!$F$5*信号相关性!$D$5+2*$E141*信号概况!$F$4*$G141*信号概况!$F$6*信号相关性!$D$6+2*$E141*信号概况!$F$4*$H141*信号概况!$F$7*信号相关性!$D$7+2*$E141*信号概况!$F$4*$I141*信号概况!$F$8*信号相关性!$D$8+2*$E141*信号概况!$F$4*$J141*信号概况!$J$5*信号相关性!$D$9+2*$F141*信号概况!$F$5*$G141*信号概况!$F$6*信号相关性!$E$6+2*$F141*信号概况!$F$5*$H141*信号概况!$F$7*信号相关性!$E$7+2*$F141*信号概况!$F$5*$I141*信号概况!$F$8*信号相关性!$E$8+2*$F141*信号概况!$F$5*$J141*信号概况!$F$9*信号相关性!$E$9+2*$G141*信号概况!$F$6*$H141*信号概况!$F$7*信号相关性!$F$7+2*$G141*信号概况!$F$6*$I141*信号概况!$F$8*信号相关性!$F$8+2*$G141*信号概况!$F$6*$J141*信号概况!$F$9*信号相关性!$F$9+2*$H141*信号概况!$F$7*$I141*信号概况!$F$8*信号相关性!$G$8+2*$H141*信号概况!$F$7*$J141*信号概况!$F$9*信号相关性!$G$9+2*$I141*信号概况!$F$8*$J141*信号概况!$F$9*信号相关性!$H$9)</f>
        <v>193.177657705495</v>
      </c>
      <c r="L141" s="10">
        <f t="shared" si="46"/>
        <v>101.042637289648</v>
      </c>
      <c r="M141" s="11">
        <f>SQRT(POWER($C141*信号概况!$C$2,2)+POWER($D141*信号概况!$C$3,2)+POWER($E141*信号概况!$C$4,2)+POWER($F141*信号概况!$C$5,2)+POWER($G141*信号概况!$C$6,2)+POWER($H141*信号概况!$C$7,2)+POWER($I141*信号概况!$C$8,2)+POWER($J141*信号概况!$C$9,2)+2*$C141*信号概况!$C$2*$D141*信号概况!$C$3*信号相关性!$B$3+2*$C141*信号概况!$C$2*$E141*信号概况!$C$4*信号相关性!$B$4+2*$C141*信号概况!$C$2*$F141*信号概况!$C$5*信号相关性!$B$5+2*$C141*信号概况!$C$2*$G141*信号概况!$C$6*信号相关性!$B$6+2*$C141*信号概况!$C$2*$H141*信号概况!$C$7*信号相关性!$B$7+2*$C141*信号概况!$C$2*$I141*信号概况!$C$8*信号相关性!$B$8+2*$C141*信号概况!$C$2*$J141*信号概况!$C$9*信号相关性!$B$9+2*$D141*信号概况!$C$3*$E141*信号概况!$C$4*信号相关性!$C$4+2*$D141*信号概况!$C$3*$F141*信号概况!$C$5*信号相关性!$C$5+2*$D141*信号概况!$C$3*$G141*信号概况!$C$6*信号相关性!$C$6+2*$D141*信号概况!$C$3*$H141*信号概况!$C$7*信号相关性!$C$7+2*$D141*信号概况!$C$3*$I141*信号概况!$C$8*信号相关性!$C$8+2*$D141*信号概况!$C$3*$J141*信号概况!$C$9*信号相关性!$C$9+2*$E141*信号概况!$C$4*$F141*信号概况!$C$5*信号相关性!$D$5+2*$E141*信号概况!$C$4*$G141*信号概况!$C$6*信号相关性!$D$6+2*$E141*信号概况!$C$4*$H141*信号概况!$C$7*信号相关性!$D$7+2*$E141*信号概况!$C$4*$I141*信号概况!$C$8*信号相关性!$D$8+2*$E141*信号概况!$C$4*$J141*信号概况!$J$5*信号相关性!$D$9+2*$F141*信号概况!$C$5*$G141*信号概况!$C$6*信号相关性!$E$6+2*$F141*信号概况!$C$5*$H141*信号概况!$C$7*信号相关性!$E$7+2*$F141*信号概况!$C$5*$I141*信号概况!$C$8*信号相关性!$E$8+2*$F141*信号概况!$C$5*$J141*信号概况!$C$9*信号相关性!$E$9+2*$G141*信号概况!$C$6*$H141*信号概况!$C$7*信号相关性!$F$7+2*$G141*信号概况!$C$6*$I141*信号概况!$C$8*信号相关性!$F$8+2*$G141*信号概况!$C$6*$J141*信号概况!$C$9*信号相关性!$F$9+2*$H141*信号概况!$C$7*$I141*信号概况!$C$8*信号相关性!$G$8+2*$H141*信号概况!$C$7*$J141*信号概况!$C$9*信号相关性!$G$9+2*$I141*信号概况!$C$8*$J141*信号概况!$C$9*信号相关性!$H$9)</f>
        <v>936.850358953873</v>
      </c>
      <c r="N141" s="12">
        <f t="shared" si="47"/>
        <v>0.047996399385316</v>
      </c>
      <c r="O141" s="10">
        <f>$C141*信号概况!$J$2+$D141*信号概况!$J$3+$E141*信号概况!$J$4+$F141*信号概况!$J$5+$G141*信号概况!$J$6+$H141*信号概况!$J$7+$I141*信号概况!$J$8+$J141*信号概况!$J$9</f>
        <v>321.41576360409</v>
      </c>
      <c r="P141" s="12">
        <f t="shared" si="48"/>
        <v>0.0164666632309395</v>
      </c>
      <c r="Q141" s="7">
        <f t="shared" si="49"/>
        <v>14.9138890980928</v>
      </c>
    </row>
    <row r="142" spans="1:17">
      <c r="A142">
        <v>140</v>
      </c>
      <c r="B142">
        <v>19519.18</v>
      </c>
      <c r="C142" s="7">
        <f t="shared" si="39"/>
        <v>0</v>
      </c>
      <c r="D142" s="8">
        <f t="shared" si="40"/>
        <v>0.121212121212121</v>
      </c>
      <c r="E142">
        <f t="shared" si="41"/>
        <v>0</v>
      </c>
      <c r="F142">
        <f t="shared" si="30"/>
        <v>0.4</v>
      </c>
      <c r="G142">
        <f t="shared" si="42"/>
        <v>0</v>
      </c>
      <c r="H142">
        <f t="shared" si="43"/>
        <v>0</v>
      </c>
      <c r="I142">
        <f t="shared" si="44"/>
        <v>0</v>
      </c>
      <c r="J142">
        <f t="shared" si="45"/>
        <v>0</v>
      </c>
      <c r="K142">
        <f>SQRT(POWER($C142*信号概况!$F$2,2)+POWER($D142*信号概况!$F$3,2)+POWER($E142*信号概况!$F$4,2)+POWER($F142*信号概况!$F$5,2)+POWER($G142*信号概况!$F$6,2)+POWER($H142*信号概况!$F$7,2)+POWER($I142*信号概况!$F$8,2)+POWER($J142*信号概况!$F$9,2)+2*$C142*信号概况!$F$2*$D142*信号概况!$F$3*信号相关性!$B$3+2*$C142*信号概况!$F$2*$E142*信号概况!$F$4*信号相关性!$B$4+2*$C142*信号概况!$F$2*$F142*信号概况!$F$5*信号相关性!$B$5+2*$C142*信号概况!$F$2*$G142*信号概况!$F$6*信号相关性!$B$6+2*$C142*信号概况!$F$2*$H142*信号概况!$F$7*信号相关性!$B$7+2*$C142*信号概况!$F$2*$I142*信号概况!$F$8*信号相关性!$B$8+2*$C142*信号概况!$F$2*$J142*信号概况!$F$9*信号相关性!$B$9+2*$D142*信号概况!$F$3*$E142*信号概况!$F$4*信号相关性!$C$4+2*$D142*信号概况!$F$3*$F142*信号概况!$F$5*信号相关性!$C$5+2*$D142*信号概况!$F$3*$G142*信号概况!$F$6*信号相关性!$C$6+2*$D142*信号概况!$F$3*$H142*信号概况!$F$7*信号相关性!$C$7+2*$D142*信号概况!$F$3*$I142*信号概况!$F$8*信号相关性!$C$8+2*$D142*信号概况!$F$3*$J142*信号概况!$F$9*信号相关性!$C$9+2*$E142*信号概况!$F$4*$F142*信号概况!$F$5*信号相关性!$D$5+2*$E142*信号概况!$F$4*$G142*信号概况!$F$6*信号相关性!$D$6+2*$E142*信号概况!$F$4*$H142*信号概况!$F$7*信号相关性!$D$7+2*$E142*信号概况!$F$4*$I142*信号概况!$F$8*信号相关性!$D$8+2*$E142*信号概况!$F$4*$J142*信号概况!$J$5*信号相关性!$D$9+2*$F142*信号概况!$F$5*$G142*信号概况!$F$6*信号相关性!$E$6+2*$F142*信号概况!$F$5*$H142*信号概况!$F$7*信号相关性!$E$7+2*$F142*信号概况!$F$5*$I142*信号概况!$F$8*信号相关性!$E$8+2*$F142*信号概况!$F$5*$J142*信号概况!$F$9*信号相关性!$E$9+2*$G142*信号概况!$F$6*$H142*信号概况!$F$7*信号相关性!$F$7+2*$G142*信号概况!$F$6*$I142*信号概况!$F$8*信号相关性!$F$8+2*$G142*信号概况!$F$6*$J142*信号概况!$F$9*信号相关性!$F$9+2*$H142*信号概况!$F$7*$I142*信号概况!$F$8*信号相关性!$G$8+2*$H142*信号概况!$F$7*$J142*信号概况!$F$9*信号相关性!$G$9+2*$I142*信号概况!$F$8*$J142*信号概况!$F$9*信号相关性!$H$9)</f>
        <v>255.505968247968</v>
      </c>
      <c r="L142" s="10">
        <f t="shared" si="46"/>
        <v>76.3942233281089</v>
      </c>
      <c r="M142" s="11">
        <f>SQRT(POWER($C142*信号概况!$C$2,2)+POWER($D142*信号概况!$C$3,2)+POWER($E142*信号概况!$C$4,2)+POWER($F142*信号概况!$C$5,2)+POWER($G142*信号概况!$C$6,2)+POWER($H142*信号概况!$C$7,2)+POWER($I142*信号概况!$C$8,2)+POWER($J142*信号概况!$C$9,2)+2*$C142*信号概况!$C$2*$D142*信号概况!$C$3*信号相关性!$B$3+2*$C142*信号概况!$C$2*$E142*信号概况!$C$4*信号相关性!$B$4+2*$C142*信号概况!$C$2*$F142*信号概况!$C$5*信号相关性!$B$5+2*$C142*信号概况!$C$2*$G142*信号概况!$C$6*信号相关性!$B$6+2*$C142*信号概况!$C$2*$H142*信号概况!$C$7*信号相关性!$B$7+2*$C142*信号概况!$C$2*$I142*信号概况!$C$8*信号相关性!$B$8+2*$C142*信号概况!$C$2*$J142*信号概况!$C$9*信号相关性!$B$9+2*$D142*信号概况!$C$3*$E142*信号概况!$C$4*信号相关性!$C$4+2*$D142*信号概况!$C$3*$F142*信号概况!$C$5*信号相关性!$C$5+2*$D142*信号概况!$C$3*$G142*信号概况!$C$6*信号相关性!$C$6+2*$D142*信号概况!$C$3*$H142*信号概况!$C$7*信号相关性!$C$7+2*$D142*信号概况!$C$3*$I142*信号概况!$C$8*信号相关性!$C$8+2*$D142*信号概况!$C$3*$J142*信号概况!$C$9*信号相关性!$C$9+2*$E142*信号概况!$C$4*$F142*信号概况!$C$5*信号相关性!$D$5+2*$E142*信号概况!$C$4*$G142*信号概况!$C$6*信号相关性!$D$6+2*$E142*信号概况!$C$4*$H142*信号概况!$C$7*信号相关性!$D$7+2*$E142*信号概况!$C$4*$I142*信号概况!$C$8*信号相关性!$D$8+2*$E142*信号概况!$C$4*$J142*信号概况!$J$5*信号相关性!$D$9+2*$F142*信号概况!$C$5*$G142*信号概况!$C$6*信号相关性!$E$6+2*$F142*信号概况!$C$5*$H142*信号概况!$C$7*信号相关性!$E$7+2*$F142*信号概况!$C$5*$I142*信号概况!$C$8*信号相关性!$E$8+2*$F142*信号概况!$C$5*$J142*信号概况!$C$9*信号相关性!$E$9+2*$G142*信号概况!$C$6*$H142*信号概况!$C$7*信号相关性!$F$7+2*$G142*信号概况!$C$6*$I142*信号概况!$C$8*信号相关性!$F$8+2*$G142*信号概况!$C$6*$J142*信号概况!$C$9*信号相关性!$F$9+2*$H142*信号概况!$C$7*$I142*信号概况!$C$8*信号相关性!$G$8+2*$H142*信号概况!$C$7*$J142*信号概况!$C$9*信号相关性!$G$9+2*$I142*信号概况!$C$8*$J142*信号概况!$C$9*信号相关性!$H$9)</f>
        <v>1239.51558731914</v>
      </c>
      <c r="N142" s="12">
        <f t="shared" si="47"/>
        <v>0.0635024415635872</v>
      </c>
      <c r="O142" s="10">
        <f>$C142*信号概况!$J$2+$D142*信号概况!$J$3+$E142*信号概况!$J$4+$F142*信号概况!$J$5+$G142*信号概况!$J$6+$H142*信号概况!$J$7+$I142*信号概况!$J$8+$J142*信号概况!$J$9</f>
        <v>345.943914289022</v>
      </c>
      <c r="P142" s="12">
        <f t="shared" si="48"/>
        <v>0.017723281115755</v>
      </c>
      <c r="Q142" s="7">
        <f t="shared" si="49"/>
        <v>12.4277643815606</v>
      </c>
    </row>
    <row r="143" spans="1:17">
      <c r="A143">
        <v>141</v>
      </c>
      <c r="B143">
        <v>19519.18</v>
      </c>
      <c r="C143" s="7">
        <f t="shared" si="39"/>
        <v>0</v>
      </c>
      <c r="D143" s="8">
        <f t="shared" si="40"/>
        <v>0.151515151515152</v>
      </c>
      <c r="E143">
        <f t="shared" si="41"/>
        <v>0</v>
      </c>
      <c r="F143">
        <f t="shared" si="30"/>
        <v>0.4</v>
      </c>
      <c r="G143">
        <f t="shared" si="42"/>
        <v>0</v>
      </c>
      <c r="H143">
        <f t="shared" si="43"/>
        <v>0</v>
      </c>
      <c r="I143">
        <f t="shared" si="44"/>
        <v>0</v>
      </c>
      <c r="J143">
        <f t="shared" si="45"/>
        <v>0</v>
      </c>
      <c r="K143">
        <f>SQRT(POWER($C143*信号概况!$F$2,2)+POWER($D143*信号概况!$F$3,2)+POWER($E143*信号概况!$F$4,2)+POWER($F143*信号概况!$F$5,2)+POWER($G143*信号概况!$F$6,2)+POWER($H143*信号概况!$F$7,2)+POWER($I143*信号概况!$F$8,2)+POWER($J143*信号概况!$F$9,2)+2*$C143*信号概况!$F$2*$D143*信号概况!$F$3*信号相关性!$B$3+2*$C143*信号概况!$F$2*$E143*信号概况!$F$4*信号相关性!$B$4+2*$C143*信号概况!$F$2*$F143*信号概况!$F$5*信号相关性!$B$5+2*$C143*信号概况!$F$2*$G143*信号概况!$F$6*信号相关性!$B$6+2*$C143*信号概况!$F$2*$H143*信号概况!$F$7*信号相关性!$B$7+2*$C143*信号概况!$F$2*$I143*信号概况!$F$8*信号相关性!$B$8+2*$C143*信号概况!$F$2*$J143*信号概况!$F$9*信号相关性!$B$9+2*$D143*信号概况!$F$3*$E143*信号概况!$F$4*信号相关性!$C$4+2*$D143*信号概况!$F$3*$F143*信号概况!$F$5*信号相关性!$C$5+2*$D143*信号概况!$F$3*$G143*信号概况!$F$6*信号相关性!$C$6+2*$D143*信号概况!$F$3*$H143*信号概况!$F$7*信号相关性!$C$7+2*$D143*信号概况!$F$3*$I143*信号概况!$F$8*信号相关性!$C$8+2*$D143*信号概况!$F$3*$J143*信号概况!$F$9*信号相关性!$C$9+2*$E143*信号概况!$F$4*$F143*信号概况!$F$5*信号相关性!$D$5+2*$E143*信号概况!$F$4*$G143*信号概况!$F$6*信号相关性!$D$6+2*$E143*信号概况!$F$4*$H143*信号概况!$F$7*信号相关性!$D$7+2*$E143*信号概况!$F$4*$I143*信号概况!$F$8*信号相关性!$D$8+2*$E143*信号概况!$F$4*$J143*信号概况!$J$5*信号相关性!$D$9+2*$F143*信号概况!$F$5*$G143*信号概况!$F$6*信号相关性!$E$6+2*$F143*信号概况!$F$5*$H143*信号概况!$F$7*信号相关性!$E$7+2*$F143*信号概况!$F$5*$I143*信号概况!$F$8*信号相关性!$E$8+2*$F143*信号概况!$F$5*$J143*信号概况!$F$9*信号相关性!$E$9+2*$G143*信号概况!$F$6*$H143*信号概况!$F$7*信号相关性!$F$7+2*$G143*信号概况!$F$6*$I143*信号概况!$F$8*信号相关性!$F$8+2*$G143*信号概况!$F$6*$J143*信号概况!$F$9*信号相关性!$F$9+2*$H143*信号概况!$F$7*$I143*信号概况!$F$8*信号相关性!$G$8+2*$H143*信号概况!$F$7*$J143*信号概况!$F$9*信号相关性!$G$9+2*$I143*信号概况!$F$8*$J143*信号概况!$F$9*信号相关性!$H$9)</f>
        <v>319.668203851459</v>
      </c>
      <c r="L143" s="10">
        <f t="shared" si="46"/>
        <v>61.0607491293379</v>
      </c>
      <c r="M143" s="11">
        <f>SQRT(POWER($C143*信号概况!$C$2,2)+POWER($D143*信号概况!$C$3,2)+POWER($E143*信号概况!$C$4,2)+POWER($F143*信号概况!$C$5,2)+POWER($G143*信号概况!$C$6,2)+POWER($H143*信号概况!$C$7,2)+POWER($I143*信号概况!$C$8,2)+POWER($J143*信号概况!$C$9,2)+2*$C143*信号概况!$C$2*$D143*信号概况!$C$3*信号相关性!$B$3+2*$C143*信号概况!$C$2*$E143*信号概况!$C$4*信号相关性!$B$4+2*$C143*信号概况!$C$2*$F143*信号概况!$C$5*信号相关性!$B$5+2*$C143*信号概况!$C$2*$G143*信号概况!$C$6*信号相关性!$B$6+2*$C143*信号概况!$C$2*$H143*信号概况!$C$7*信号相关性!$B$7+2*$C143*信号概况!$C$2*$I143*信号概况!$C$8*信号相关性!$B$8+2*$C143*信号概况!$C$2*$J143*信号概况!$C$9*信号相关性!$B$9+2*$D143*信号概况!$C$3*$E143*信号概况!$C$4*信号相关性!$C$4+2*$D143*信号概况!$C$3*$F143*信号概况!$C$5*信号相关性!$C$5+2*$D143*信号概况!$C$3*$G143*信号概况!$C$6*信号相关性!$C$6+2*$D143*信号概况!$C$3*$H143*信号概况!$C$7*信号相关性!$C$7+2*$D143*信号概况!$C$3*$I143*信号概况!$C$8*信号相关性!$C$8+2*$D143*信号概况!$C$3*$J143*信号概况!$C$9*信号相关性!$C$9+2*$E143*信号概况!$C$4*$F143*信号概况!$C$5*信号相关性!$D$5+2*$E143*信号概况!$C$4*$G143*信号概况!$C$6*信号相关性!$D$6+2*$E143*信号概况!$C$4*$H143*信号概况!$C$7*信号相关性!$D$7+2*$E143*信号概况!$C$4*$I143*信号概况!$C$8*信号相关性!$D$8+2*$E143*信号概况!$C$4*$J143*信号概况!$J$5*信号相关性!$D$9+2*$F143*信号概况!$C$5*$G143*信号概况!$C$6*信号相关性!$E$6+2*$F143*信号概况!$C$5*$H143*信号概况!$C$7*信号相关性!$E$7+2*$F143*信号概况!$C$5*$I143*信号概况!$C$8*信号相关性!$E$8+2*$F143*信号概况!$C$5*$J143*信号概况!$C$9*信号相关性!$E$9+2*$G143*信号概况!$C$6*$H143*信号概况!$C$7*信号相关性!$F$7+2*$G143*信号概况!$C$6*$I143*信号概况!$C$8*信号相关性!$F$8+2*$G143*信号概况!$C$6*$J143*信号概况!$C$9*信号相关性!$F$9+2*$H143*信号概况!$C$7*$I143*信号概况!$C$8*信号相关性!$G$8+2*$H143*信号概况!$C$7*$J143*信号概况!$C$9*信号相关性!$G$9+2*$I143*信号概况!$C$8*$J143*信号概况!$C$9*信号相关性!$H$9)</f>
        <v>1550.96531539698</v>
      </c>
      <c r="N143" s="12">
        <f t="shared" si="47"/>
        <v>0.0794585282474457</v>
      </c>
      <c r="O143" s="10">
        <f>$C143*信号概况!$J$2+$D143*信号概况!$J$3+$E143*信号概况!$J$4+$F143*信号概况!$J$5+$G143*信号概况!$J$6+$H143*信号概况!$J$7+$I143*信号概况!$J$8+$J143*信号概况!$J$9</f>
        <v>370.472064973953</v>
      </c>
      <c r="P143" s="12">
        <f t="shared" si="48"/>
        <v>0.0189798990005704</v>
      </c>
      <c r="Q143" s="7">
        <f t="shared" si="49"/>
        <v>10.8540847600211</v>
      </c>
    </row>
    <row r="144" spans="1:17">
      <c r="A144">
        <v>142</v>
      </c>
      <c r="B144">
        <v>19519.18</v>
      </c>
      <c r="C144" s="7">
        <f t="shared" si="39"/>
        <v>0</v>
      </c>
      <c r="D144" s="8">
        <f t="shared" si="40"/>
        <v>0.181818181818182</v>
      </c>
      <c r="E144">
        <f t="shared" si="41"/>
        <v>0</v>
      </c>
      <c r="F144">
        <f t="shared" si="30"/>
        <v>0.4</v>
      </c>
      <c r="G144">
        <f t="shared" si="42"/>
        <v>0</v>
      </c>
      <c r="H144">
        <f t="shared" si="43"/>
        <v>0</v>
      </c>
      <c r="I144">
        <f t="shared" si="44"/>
        <v>0</v>
      </c>
      <c r="J144">
        <f t="shared" si="45"/>
        <v>0</v>
      </c>
      <c r="K144">
        <f>SQRT(POWER($C144*信号概况!$F$2,2)+POWER($D144*信号概况!$F$3,2)+POWER($E144*信号概况!$F$4,2)+POWER($F144*信号概况!$F$5,2)+POWER($G144*信号概况!$F$6,2)+POWER($H144*信号概况!$F$7,2)+POWER($I144*信号概况!$F$8,2)+POWER($J144*信号概况!$F$9,2)+2*$C144*信号概况!$F$2*$D144*信号概况!$F$3*信号相关性!$B$3+2*$C144*信号概况!$F$2*$E144*信号概况!$F$4*信号相关性!$B$4+2*$C144*信号概况!$F$2*$F144*信号概况!$F$5*信号相关性!$B$5+2*$C144*信号概况!$F$2*$G144*信号概况!$F$6*信号相关性!$B$6+2*$C144*信号概况!$F$2*$H144*信号概况!$F$7*信号相关性!$B$7+2*$C144*信号概况!$F$2*$I144*信号概况!$F$8*信号相关性!$B$8+2*$C144*信号概况!$F$2*$J144*信号概况!$F$9*信号相关性!$B$9+2*$D144*信号概况!$F$3*$E144*信号概况!$F$4*信号相关性!$C$4+2*$D144*信号概况!$F$3*$F144*信号概况!$F$5*信号相关性!$C$5+2*$D144*信号概况!$F$3*$G144*信号概况!$F$6*信号相关性!$C$6+2*$D144*信号概况!$F$3*$H144*信号概况!$F$7*信号相关性!$C$7+2*$D144*信号概况!$F$3*$I144*信号概况!$F$8*信号相关性!$C$8+2*$D144*信号概况!$F$3*$J144*信号概况!$F$9*信号相关性!$C$9+2*$E144*信号概况!$F$4*$F144*信号概况!$F$5*信号相关性!$D$5+2*$E144*信号概况!$F$4*$G144*信号概况!$F$6*信号相关性!$D$6+2*$E144*信号概况!$F$4*$H144*信号概况!$F$7*信号相关性!$D$7+2*$E144*信号概况!$F$4*$I144*信号概况!$F$8*信号相关性!$D$8+2*$E144*信号概况!$F$4*$J144*信号概况!$J$5*信号相关性!$D$9+2*$F144*信号概况!$F$5*$G144*信号概况!$F$6*信号相关性!$E$6+2*$F144*信号概况!$F$5*$H144*信号概况!$F$7*信号相关性!$E$7+2*$F144*信号概况!$F$5*$I144*信号概况!$F$8*信号相关性!$E$8+2*$F144*信号概况!$F$5*$J144*信号概况!$F$9*信号相关性!$E$9+2*$G144*信号概况!$F$6*$H144*信号概况!$F$7*信号相关性!$F$7+2*$G144*信号概况!$F$6*$I144*信号概况!$F$8*信号相关性!$F$8+2*$G144*信号概况!$F$6*$J144*信号概况!$F$9*信号相关性!$F$9+2*$H144*信号概况!$F$7*$I144*信号概况!$F$8*信号相关性!$G$8+2*$H144*信号概况!$F$7*$J144*信号概况!$F$9*信号相关性!$G$9+2*$I144*信号概况!$F$8*$J144*信号概况!$F$9*信号相关性!$H$9)</f>
        <v>384.747956026332</v>
      </c>
      <c r="L144" s="10">
        <f t="shared" si="46"/>
        <v>50.7323812752475</v>
      </c>
      <c r="M144" s="11">
        <f>SQRT(POWER($C144*信号概况!$C$2,2)+POWER($D144*信号概况!$C$3,2)+POWER($E144*信号概况!$C$4,2)+POWER($F144*信号概况!$C$5,2)+POWER($G144*信号概况!$C$6,2)+POWER($H144*信号概况!$C$7,2)+POWER($I144*信号概况!$C$8,2)+POWER($J144*信号概况!$C$9,2)+2*$C144*信号概况!$C$2*$D144*信号概况!$C$3*信号相关性!$B$3+2*$C144*信号概况!$C$2*$E144*信号概况!$C$4*信号相关性!$B$4+2*$C144*信号概况!$C$2*$F144*信号概况!$C$5*信号相关性!$B$5+2*$C144*信号概况!$C$2*$G144*信号概况!$C$6*信号相关性!$B$6+2*$C144*信号概况!$C$2*$H144*信号概况!$C$7*信号相关性!$B$7+2*$C144*信号概况!$C$2*$I144*信号概况!$C$8*信号相关性!$B$8+2*$C144*信号概况!$C$2*$J144*信号概况!$C$9*信号相关性!$B$9+2*$D144*信号概况!$C$3*$E144*信号概况!$C$4*信号相关性!$C$4+2*$D144*信号概况!$C$3*$F144*信号概况!$C$5*信号相关性!$C$5+2*$D144*信号概况!$C$3*$G144*信号概况!$C$6*信号相关性!$C$6+2*$D144*信号概况!$C$3*$H144*信号概况!$C$7*信号相关性!$C$7+2*$D144*信号概况!$C$3*$I144*信号概况!$C$8*信号相关性!$C$8+2*$D144*信号概况!$C$3*$J144*信号概况!$C$9*信号相关性!$C$9+2*$E144*信号概况!$C$4*$F144*信号概况!$C$5*信号相关性!$D$5+2*$E144*信号概况!$C$4*$G144*信号概况!$C$6*信号相关性!$D$6+2*$E144*信号概况!$C$4*$H144*信号概况!$C$7*信号相关性!$D$7+2*$E144*信号概况!$C$4*$I144*信号概况!$C$8*信号相关性!$D$8+2*$E144*信号概况!$C$4*$J144*信号概况!$J$5*信号相关性!$D$9+2*$F144*信号概况!$C$5*$G144*信号概况!$C$6*信号相关性!$E$6+2*$F144*信号概况!$C$5*$H144*信号概况!$C$7*信号相关性!$E$7+2*$F144*信号概况!$C$5*$I144*信号概况!$C$8*信号相关性!$E$8+2*$F144*信号概况!$C$5*$J144*信号概况!$C$9*信号相关性!$E$9+2*$G144*信号概况!$C$6*$H144*信号概况!$C$7*信号相关性!$F$7+2*$G144*信号概况!$C$6*$I144*信号概况!$C$8*信号相关性!$F$8+2*$G144*信号概况!$C$6*$J144*信号概况!$C$9*信号相关性!$F$9+2*$H144*信号概况!$C$7*$I144*信号概况!$C$8*信号相关性!$G$8+2*$H144*信号概况!$C$7*$J144*信号概况!$C$9*信号相关性!$G$9+2*$I144*信号概况!$C$8*$J144*信号概况!$C$9*信号相关性!$H$9)</f>
        <v>1866.80801105631</v>
      </c>
      <c r="N144" s="12">
        <f t="shared" si="47"/>
        <v>0.0956396739543519</v>
      </c>
      <c r="O144" s="10">
        <f>$C144*信号概况!$J$2+$D144*信号概况!$J$3+$E144*信号概况!$J$4+$F144*信号概况!$J$5+$G144*信号概况!$J$6+$H144*信号概况!$J$7+$I144*信号概况!$J$8+$J144*信号概况!$J$9</f>
        <v>395.000215658885</v>
      </c>
      <c r="P144" s="12">
        <f t="shared" si="48"/>
        <v>0.0202365168853858</v>
      </c>
      <c r="Q144" s="7">
        <f t="shared" si="49"/>
        <v>9.78314121998614</v>
      </c>
    </row>
    <row r="145" spans="1:17">
      <c r="A145">
        <v>143</v>
      </c>
      <c r="B145">
        <v>19519.18</v>
      </c>
      <c r="C145" s="7">
        <f t="shared" si="39"/>
        <v>0</v>
      </c>
      <c r="D145" s="8">
        <f t="shared" si="40"/>
        <v>0.212121212121212</v>
      </c>
      <c r="E145">
        <f t="shared" si="41"/>
        <v>0</v>
      </c>
      <c r="F145">
        <f t="shared" si="30"/>
        <v>0.4</v>
      </c>
      <c r="G145">
        <f t="shared" si="42"/>
        <v>0</v>
      </c>
      <c r="H145">
        <f t="shared" si="43"/>
        <v>0</v>
      </c>
      <c r="I145">
        <f t="shared" si="44"/>
        <v>0</v>
      </c>
      <c r="J145">
        <f t="shared" si="45"/>
        <v>0</v>
      </c>
      <c r="K145">
        <f>SQRT(POWER($C145*信号概况!$F$2,2)+POWER($D145*信号概况!$F$3,2)+POWER($E145*信号概况!$F$4,2)+POWER($F145*信号概况!$F$5,2)+POWER($G145*信号概况!$F$6,2)+POWER($H145*信号概况!$F$7,2)+POWER($I145*信号概况!$F$8,2)+POWER($J145*信号概况!$F$9,2)+2*$C145*信号概况!$F$2*$D145*信号概况!$F$3*信号相关性!$B$3+2*$C145*信号概况!$F$2*$E145*信号概况!$F$4*信号相关性!$B$4+2*$C145*信号概况!$F$2*$F145*信号概况!$F$5*信号相关性!$B$5+2*$C145*信号概况!$F$2*$G145*信号概况!$F$6*信号相关性!$B$6+2*$C145*信号概况!$F$2*$H145*信号概况!$F$7*信号相关性!$B$7+2*$C145*信号概况!$F$2*$I145*信号概况!$F$8*信号相关性!$B$8+2*$C145*信号概况!$F$2*$J145*信号概况!$F$9*信号相关性!$B$9+2*$D145*信号概况!$F$3*$E145*信号概况!$F$4*信号相关性!$C$4+2*$D145*信号概况!$F$3*$F145*信号概况!$F$5*信号相关性!$C$5+2*$D145*信号概况!$F$3*$G145*信号概况!$F$6*信号相关性!$C$6+2*$D145*信号概况!$F$3*$H145*信号概况!$F$7*信号相关性!$C$7+2*$D145*信号概况!$F$3*$I145*信号概况!$F$8*信号相关性!$C$8+2*$D145*信号概况!$F$3*$J145*信号概况!$F$9*信号相关性!$C$9+2*$E145*信号概况!$F$4*$F145*信号概况!$F$5*信号相关性!$D$5+2*$E145*信号概况!$F$4*$G145*信号概况!$F$6*信号相关性!$D$6+2*$E145*信号概况!$F$4*$H145*信号概况!$F$7*信号相关性!$D$7+2*$E145*信号概况!$F$4*$I145*信号概况!$F$8*信号相关性!$D$8+2*$E145*信号概况!$F$4*$J145*信号概况!$J$5*信号相关性!$D$9+2*$F145*信号概况!$F$5*$G145*信号概况!$F$6*信号相关性!$E$6+2*$F145*信号概况!$F$5*$H145*信号概况!$F$7*信号相关性!$E$7+2*$F145*信号概况!$F$5*$I145*信号概况!$F$8*信号相关性!$E$8+2*$F145*信号概况!$F$5*$J145*信号概况!$F$9*信号相关性!$E$9+2*$G145*信号概况!$F$6*$H145*信号概况!$F$7*信号相关性!$F$7+2*$G145*信号概况!$F$6*$I145*信号概况!$F$8*信号相关性!$F$8+2*$G145*信号概况!$F$6*$J145*信号概况!$F$9*信号相关性!$F$9+2*$H145*信号概况!$F$7*$I145*信号概况!$F$8*信号相关性!$G$8+2*$H145*信号概况!$F$7*$J145*信号概况!$F$9*信号相关性!$G$9+2*$I145*信号概况!$F$8*$J145*信号概况!$F$9*信号相关性!$H$9)</f>
        <v>450.347629225244</v>
      </c>
      <c r="L145" s="10">
        <f t="shared" si="46"/>
        <v>43.3424730881338</v>
      </c>
      <c r="M145" s="11">
        <f>SQRT(POWER($C145*信号概况!$C$2,2)+POWER($D145*信号概况!$C$3,2)+POWER($E145*信号概况!$C$4,2)+POWER($F145*信号概况!$C$5,2)+POWER($G145*信号概况!$C$6,2)+POWER($H145*信号概况!$C$7,2)+POWER($I145*信号概况!$C$8,2)+POWER($J145*信号概况!$C$9,2)+2*$C145*信号概况!$C$2*$D145*信号概况!$C$3*信号相关性!$B$3+2*$C145*信号概况!$C$2*$E145*信号概况!$C$4*信号相关性!$B$4+2*$C145*信号概况!$C$2*$F145*信号概况!$C$5*信号相关性!$B$5+2*$C145*信号概况!$C$2*$G145*信号概况!$C$6*信号相关性!$B$6+2*$C145*信号概况!$C$2*$H145*信号概况!$C$7*信号相关性!$B$7+2*$C145*信号概况!$C$2*$I145*信号概况!$C$8*信号相关性!$B$8+2*$C145*信号概况!$C$2*$J145*信号概况!$C$9*信号相关性!$B$9+2*$D145*信号概况!$C$3*$E145*信号概况!$C$4*信号相关性!$C$4+2*$D145*信号概况!$C$3*$F145*信号概况!$C$5*信号相关性!$C$5+2*$D145*信号概况!$C$3*$G145*信号概况!$C$6*信号相关性!$C$6+2*$D145*信号概况!$C$3*$H145*信号概况!$C$7*信号相关性!$C$7+2*$D145*信号概况!$C$3*$I145*信号概况!$C$8*信号相关性!$C$8+2*$D145*信号概况!$C$3*$J145*信号概况!$C$9*信号相关性!$C$9+2*$E145*信号概况!$C$4*$F145*信号概况!$C$5*信号相关性!$D$5+2*$E145*信号概况!$C$4*$G145*信号概况!$C$6*信号相关性!$D$6+2*$E145*信号概况!$C$4*$H145*信号概况!$C$7*信号相关性!$D$7+2*$E145*信号概况!$C$4*$I145*信号概况!$C$8*信号相关性!$D$8+2*$E145*信号概况!$C$4*$J145*信号概况!$J$5*信号相关性!$D$9+2*$F145*信号概况!$C$5*$G145*信号概况!$C$6*信号相关性!$E$6+2*$F145*信号概况!$C$5*$H145*信号概况!$C$7*信号相关性!$E$7+2*$F145*信号概况!$C$5*$I145*信号概况!$C$8*信号相关性!$E$8+2*$F145*信号概况!$C$5*$J145*信号概况!$C$9*信号相关性!$E$9+2*$G145*信号概况!$C$6*$H145*信号概况!$C$7*信号相关性!$F$7+2*$G145*信号概况!$C$6*$I145*信号概况!$C$8*信号相关性!$F$8+2*$G145*信号概况!$C$6*$J145*信号概况!$C$9*信号相关性!$F$9+2*$H145*信号概况!$C$7*$I145*信号概况!$C$8*信号相关性!$G$8+2*$H145*信号概况!$C$7*$J145*信号概况!$C$9*信号相关性!$G$9+2*$I145*信号概况!$C$8*$J145*信号概况!$C$9*信号相关性!$H$9)</f>
        <v>2185.13960948626</v>
      </c>
      <c r="N145" s="12">
        <f t="shared" si="47"/>
        <v>0.111948330282638</v>
      </c>
      <c r="O145" s="10">
        <f>$C145*信号概况!$J$2+$D145*信号概况!$J$3+$E145*信号概况!$J$4+$F145*信号概况!$J$5+$G145*信号概况!$J$6+$H145*信号概况!$J$7+$I145*信号概况!$J$8+$J145*信号概况!$J$9</f>
        <v>419.528366343816</v>
      </c>
      <c r="P145" s="12">
        <f t="shared" si="48"/>
        <v>0.0214931347702012</v>
      </c>
      <c r="Q145" s="7">
        <f t="shared" si="49"/>
        <v>9.01166372987827</v>
      </c>
    </row>
    <row r="146" spans="1:17">
      <c r="A146">
        <v>144</v>
      </c>
      <c r="B146">
        <v>19519.18</v>
      </c>
      <c r="C146" s="7">
        <f t="shared" si="39"/>
        <v>0</v>
      </c>
      <c r="D146" s="8">
        <f t="shared" si="40"/>
        <v>0.242424242424242</v>
      </c>
      <c r="E146">
        <f t="shared" si="41"/>
        <v>0</v>
      </c>
      <c r="F146">
        <f t="shared" si="30"/>
        <v>0.4</v>
      </c>
      <c r="G146">
        <f t="shared" si="42"/>
        <v>0</v>
      </c>
      <c r="H146">
        <f t="shared" si="43"/>
        <v>0</v>
      </c>
      <c r="I146">
        <f t="shared" si="44"/>
        <v>0</v>
      </c>
      <c r="J146">
        <f t="shared" si="45"/>
        <v>0</v>
      </c>
      <c r="K146">
        <f>SQRT(POWER($C146*信号概况!$F$2,2)+POWER($D146*信号概况!$F$3,2)+POWER($E146*信号概况!$F$4,2)+POWER($F146*信号概况!$F$5,2)+POWER($G146*信号概况!$F$6,2)+POWER($H146*信号概况!$F$7,2)+POWER($I146*信号概况!$F$8,2)+POWER($J146*信号概况!$F$9,2)+2*$C146*信号概况!$F$2*$D146*信号概况!$F$3*信号相关性!$B$3+2*$C146*信号概况!$F$2*$E146*信号概况!$F$4*信号相关性!$B$4+2*$C146*信号概况!$F$2*$F146*信号概况!$F$5*信号相关性!$B$5+2*$C146*信号概况!$F$2*$G146*信号概况!$F$6*信号相关性!$B$6+2*$C146*信号概况!$F$2*$H146*信号概况!$F$7*信号相关性!$B$7+2*$C146*信号概况!$F$2*$I146*信号概况!$F$8*信号相关性!$B$8+2*$C146*信号概况!$F$2*$J146*信号概况!$F$9*信号相关性!$B$9+2*$D146*信号概况!$F$3*$E146*信号概况!$F$4*信号相关性!$C$4+2*$D146*信号概况!$F$3*$F146*信号概况!$F$5*信号相关性!$C$5+2*$D146*信号概况!$F$3*$G146*信号概况!$F$6*信号相关性!$C$6+2*$D146*信号概况!$F$3*$H146*信号概况!$F$7*信号相关性!$C$7+2*$D146*信号概况!$F$3*$I146*信号概况!$F$8*信号相关性!$C$8+2*$D146*信号概况!$F$3*$J146*信号概况!$F$9*信号相关性!$C$9+2*$E146*信号概况!$F$4*$F146*信号概况!$F$5*信号相关性!$D$5+2*$E146*信号概况!$F$4*$G146*信号概况!$F$6*信号相关性!$D$6+2*$E146*信号概况!$F$4*$H146*信号概况!$F$7*信号相关性!$D$7+2*$E146*信号概况!$F$4*$I146*信号概况!$F$8*信号相关性!$D$8+2*$E146*信号概况!$F$4*$J146*信号概况!$J$5*信号相关性!$D$9+2*$F146*信号概况!$F$5*$G146*信号概况!$F$6*信号相关性!$E$6+2*$F146*信号概况!$F$5*$H146*信号概况!$F$7*信号相关性!$E$7+2*$F146*信号概况!$F$5*$I146*信号概况!$F$8*信号相关性!$E$8+2*$F146*信号概况!$F$5*$J146*信号概况!$F$9*信号相关性!$E$9+2*$G146*信号概况!$F$6*$H146*信号概况!$F$7*信号相关性!$F$7+2*$G146*信号概况!$F$6*$I146*信号概况!$F$8*信号相关性!$F$8+2*$G146*信号概况!$F$6*$J146*信号概况!$F$9*信号相关性!$F$9+2*$H146*信号概况!$F$7*$I146*信号概况!$F$8*信号相关性!$G$8+2*$H146*信号概况!$F$7*$J146*信号概况!$F$9*信号相关性!$G$9+2*$I146*信号概况!$F$8*$J146*信号概况!$F$9*信号相关性!$H$9)</f>
        <v>516.269070350618</v>
      </c>
      <c r="L146" s="10">
        <f t="shared" si="46"/>
        <v>37.8081529980942</v>
      </c>
      <c r="M146" s="11">
        <f>SQRT(POWER($C146*信号概况!$C$2,2)+POWER($D146*信号概况!$C$3,2)+POWER($E146*信号概况!$C$4,2)+POWER($F146*信号概况!$C$5,2)+POWER($G146*信号概况!$C$6,2)+POWER($H146*信号概况!$C$7,2)+POWER($I146*信号概况!$C$8,2)+POWER($J146*信号概况!$C$9,2)+2*$C146*信号概况!$C$2*$D146*信号概况!$C$3*信号相关性!$B$3+2*$C146*信号概况!$C$2*$E146*信号概况!$C$4*信号相关性!$B$4+2*$C146*信号概况!$C$2*$F146*信号概况!$C$5*信号相关性!$B$5+2*$C146*信号概况!$C$2*$G146*信号概况!$C$6*信号相关性!$B$6+2*$C146*信号概况!$C$2*$H146*信号概况!$C$7*信号相关性!$B$7+2*$C146*信号概况!$C$2*$I146*信号概况!$C$8*信号相关性!$B$8+2*$C146*信号概况!$C$2*$J146*信号概况!$C$9*信号相关性!$B$9+2*$D146*信号概况!$C$3*$E146*信号概况!$C$4*信号相关性!$C$4+2*$D146*信号概况!$C$3*$F146*信号概况!$C$5*信号相关性!$C$5+2*$D146*信号概况!$C$3*$G146*信号概况!$C$6*信号相关性!$C$6+2*$D146*信号概况!$C$3*$H146*信号概况!$C$7*信号相关性!$C$7+2*$D146*信号概况!$C$3*$I146*信号概况!$C$8*信号相关性!$C$8+2*$D146*信号概况!$C$3*$J146*信号概况!$C$9*信号相关性!$C$9+2*$E146*信号概况!$C$4*$F146*信号概况!$C$5*信号相关性!$D$5+2*$E146*信号概况!$C$4*$G146*信号概况!$C$6*信号相关性!$D$6+2*$E146*信号概况!$C$4*$H146*信号概况!$C$7*信号相关性!$D$7+2*$E146*信号概况!$C$4*$I146*信号概况!$C$8*信号相关性!$D$8+2*$E146*信号概况!$C$4*$J146*信号概况!$J$5*信号相关性!$D$9+2*$F146*信号概况!$C$5*$G146*信号概况!$C$6*信号相关性!$E$6+2*$F146*信号概况!$C$5*$H146*信号概况!$C$7*信号相关性!$E$7+2*$F146*信号概况!$C$5*$I146*信号概况!$C$8*信号相关性!$E$8+2*$F146*信号概况!$C$5*$J146*信号概况!$C$9*信号相关性!$E$9+2*$G146*信号概况!$C$6*$H146*信号概况!$C$7*信号相关性!$F$7+2*$G146*信号概况!$C$6*$I146*信号概况!$C$8*信号相关性!$F$8+2*$G146*信号概况!$C$6*$J146*信号概况!$C$9*信号相关性!$F$9+2*$H146*信号概况!$C$7*$I146*信号概况!$C$8*信号相关性!$G$8+2*$H146*信号概况!$C$7*$J146*信号概况!$C$9*信号相关性!$G$9+2*$I146*信号概况!$C$8*$J146*信号概况!$C$9*信号相关性!$H$9)</f>
        <v>2505.01143669441</v>
      </c>
      <c r="N146" s="12">
        <f t="shared" si="47"/>
        <v>0.128335895088544</v>
      </c>
      <c r="O146" s="10">
        <f>$C146*信号概况!$J$2+$D146*信号概况!$J$3+$E146*信号概况!$J$4+$F146*信号概况!$J$5+$G146*信号概况!$J$6+$H146*信号概况!$J$7+$I146*信号概况!$J$8+$J146*信号概况!$J$9</f>
        <v>444.056517028748</v>
      </c>
      <c r="P146" s="12">
        <f t="shared" si="48"/>
        <v>0.0227497526550166</v>
      </c>
      <c r="Q146" s="7">
        <f t="shared" si="49"/>
        <v>8.43110589869131</v>
      </c>
    </row>
    <row r="147" spans="1:17">
      <c r="A147">
        <v>145</v>
      </c>
      <c r="B147">
        <v>19519.18</v>
      </c>
      <c r="C147" s="7">
        <f t="shared" si="39"/>
        <v>0</v>
      </c>
      <c r="D147" s="8">
        <f t="shared" si="40"/>
        <v>0.272727272727273</v>
      </c>
      <c r="E147">
        <f t="shared" si="41"/>
        <v>0</v>
      </c>
      <c r="F147">
        <f t="shared" si="30"/>
        <v>0.4</v>
      </c>
      <c r="G147">
        <f t="shared" si="42"/>
        <v>0</v>
      </c>
      <c r="H147">
        <f t="shared" si="43"/>
        <v>0</v>
      </c>
      <c r="I147">
        <f t="shared" si="44"/>
        <v>0</v>
      </c>
      <c r="J147">
        <f t="shared" si="45"/>
        <v>0</v>
      </c>
      <c r="K147">
        <f>SQRT(POWER($C147*信号概况!$F$2,2)+POWER($D147*信号概况!$F$3,2)+POWER($E147*信号概况!$F$4,2)+POWER($F147*信号概况!$F$5,2)+POWER($G147*信号概况!$F$6,2)+POWER($H147*信号概况!$F$7,2)+POWER($I147*信号概况!$F$8,2)+POWER($J147*信号概况!$F$9,2)+2*$C147*信号概况!$F$2*$D147*信号概况!$F$3*信号相关性!$B$3+2*$C147*信号概况!$F$2*$E147*信号概况!$F$4*信号相关性!$B$4+2*$C147*信号概况!$F$2*$F147*信号概况!$F$5*信号相关性!$B$5+2*$C147*信号概况!$F$2*$G147*信号概况!$F$6*信号相关性!$B$6+2*$C147*信号概况!$F$2*$H147*信号概况!$F$7*信号相关性!$B$7+2*$C147*信号概况!$F$2*$I147*信号概况!$F$8*信号相关性!$B$8+2*$C147*信号概况!$F$2*$J147*信号概况!$F$9*信号相关性!$B$9+2*$D147*信号概况!$F$3*$E147*信号概况!$F$4*信号相关性!$C$4+2*$D147*信号概况!$F$3*$F147*信号概况!$F$5*信号相关性!$C$5+2*$D147*信号概况!$F$3*$G147*信号概况!$F$6*信号相关性!$C$6+2*$D147*信号概况!$F$3*$H147*信号概况!$F$7*信号相关性!$C$7+2*$D147*信号概况!$F$3*$I147*信号概况!$F$8*信号相关性!$C$8+2*$D147*信号概况!$F$3*$J147*信号概况!$F$9*信号相关性!$C$9+2*$E147*信号概况!$F$4*$F147*信号概况!$F$5*信号相关性!$D$5+2*$E147*信号概况!$F$4*$G147*信号概况!$F$6*信号相关性!$D$6+2*$E147*信号概况!$F$4*$H147*信号概况!$F$7*信号相关性!$D$7+2*$E147*信号概况!$F$4*$I147*信号概况!$F$8*信号相关性!$D$8+2*$E147*信号概况!$F$4*$J147*信号概况!$J$5*信号相关性!$D$9+2*$F147*信号概况!$F$5*$G147*信号概况!$F$6*信号相关性!$E$6+2*$F147*信号概况!$F$5*$H147*信号概况!$F$7*信号相关性!$E$7+2*$F147*信号概况!$F$5*$I147*信号概况!$F$8*信号相关性!$E$8+2*$F147*信号概况!$F$5*$J147*信号概况!$F$9*信号相关性!$E$9+2*$G147*信号概况!$F$6*$H147*信号概况!$F$7*信号相关性!$F$7+2*$G147*信号概况!$F$6*$I147*信号概况!$F$8*信号相关性!$F$8+2*$G147*信号概况!$F$6*$J147*信号概况!$F$9*信号相关性!$F$9+2*$H147*信号概况!$F$7*$I147*信号概况!$F$8*信号相关性!$G$8+2*$H147*信号概况!$F$7*$J147*信号概况!$F$9*信号相关性!$G$9+2*$I147*信号概况!$F$8*$J147*信号概况!$F$9*信号相关性!$H$9)</f>
        <v>582.403028170459</v>
      </c>
      <c r="L147" s="10">
        <f t="shared" si="46"/>
        <v>33.5149012897768</v>
      </c>
      <c r="M147" s="11">
        <f>SQRT(POWER($C147*信号概况!$C$2,2)+POWER($D147*信号概况!$C$3,2)+POWER($E147*信号概况!$C$4,2)+POWER($F147*信号概况!$C$5,2)+POWER($G147*信号概况!$C$6,2)+POWER($H147*信号概况!$C$7,2)+POWER($I147*信号概况!$C$8,2)+POWER($J147*信号概况!$C$9,2)+2*$C147*信号概况!$C$2*$D147*信号概况!$C$3*信号相关性!$B$3+2*$C147*信号概况!$C$2*$E147*信号概况!$C$4*信号相关性!$B$4+2*$C147*信号概况!$C$2*$F147*信号概况!$C$5*信号相关性!$B$5+2*$C147*信号概况!$C$2*$G147*信号概况!$C$6*信号相关性!$B$6+2*$C147*信号概况!$C$2*$H147*信号概况!$C$7*信号相关性!$B$7+2*$C147*信号概况!$C$2*$I147*信号概况!$C$8*信号相关性!$B$8+2*$C147*信号概况!$C$2*$J147*信号概况!$C$9*信号相关性!$B$9+2*$D147*信号概况!$C$3*$E147*信号概况!$C$4*信号相关性!$C$4+2*$D147*信号概况!$C$3*$F147*信号概况!$C$5*信号相关性!$C$5+2*$D147*信号概况!$C$3*$G147*信号概况!$C$6*信号相关性!$C$6+2*$D147*信号概况!$C$3*$H147*信号概况!$C$7*信号相关性!$C$7+2*$D147*信号概况!$C$3*$I147*信号概况!$C$8*信号相关性!$C$8+2*$D147*信号概况!$C$3*$J147*信号概况!$C$9*信号相关性!$C$9+2*$E147*信号概况!$C$4*$F147*信号概况!$C$5*信号相关性!$D$5+2*$E147*信号概况!$C$4*$G147*信号概况!$C$6*信号相关性!$D$6+2*$E147*信号概况!$C$4*$H147*信号概况!$C$7*信号相关性!$D$7+2*$E147*信号概况!$C$4*$I147*信号概况!$C$8*信号相关性!$D$8+2*$E147*信号概况!$C$4*$J147*信号概况!$J$5*信号相关性!$D$9+2*$F147*信号概况!$C$5*$G147*信号概况!$C$6*信号相关性!$E$6+2*$F147*信号概况!$C$5*$H147*信号概况!$C$7*信号相关性!$E$7+2*$F147*信号概况!$C$5*$I147*信号概况!$C$8*信号相关性!$E$8+2*$F147*信号概况!$C$5*$J147*信号概况!$C$9*信号相关性!$E$9+2*$G147*信号概况!$C$6*$H147*信号概况!$C$7*信号相关性!$F$7+2*$G147*信号概况!$C$6*$I147*信号概况!$C$8*信号相关性!$F$8+2*$G147*信号概况!$C$6*$J147*信号概况!$C$9*信号相关性!$F$9+2*$H147*信号概况!$C$7*$I147*信号概况!$C$8*信号相关性!$G$8+2*$H147*信号概况!$C$7*$J147*信号概况!$C$9*信号相关性!$G$9+2*$I147*信号概况!$C$8*$J147*信号概况!$C$9*信号相关性!$H$9)</f>
        <v>2825.90051226436</v>
      </c>
      <c r="N147" s="12">
        <f t="shared" si="47"/>
        <v>0.14477557521701</v>
      </c>
      <c r="O147" s="10">
        <f>$C147*信号概况!$J$2+$D147*信号概况!$J$3+$E147*信号概况!$J$4+$F147*信号概况!$J$5+$G147*信号概况!$J$6+$H147*信号概况!$J$7+$I147*信号概况!$J$8+$J147*信号概况!$J$9</f>
        <v>468.584667713679</v>
      </c>
      <c r="P147" s="12">
        <f t="shared" si="48"/>
        <v>0.0240063705398321</v>
      </c>
      <c r="Q147" s="7">
        <f t="shared" si="49"/>
        <v>7.97910860313048</v>
      </c>
    </row>
    <row r="148" spans="1:17">
      <c r="A148">
        <v>146</v>
      </c>
      <c r="B148">
        <v>19519.18</v>
      </c>
      <c r="C148" s="7">
        <f t="shared" si="39"/>
        <v>0</v>
      </c>
      <c r="D148" s="8">
        <f t="shared" si="40"/>
        <v>0.303030303030303</v>
      </c>
      <c r="E148">
        <f t="shared" si="41"/>
        <v>0</v>
      </c>
      <c r="F148">
        <f t="shared" si="30"/>
        <v>0.4</v>
      </c>
      <c r="G148">
        <f t="shared" si="42"/>
        <v>0</v>
      </c>
      <c r="H148">
        <f t="shared" si="43"/>
        <v>0</v>
      </c>
      <c r="I148">
        <f t="shared" si="44"/>
        <v>0</v>
      </c>
      <c r="J148">
        <f t="shared" si="45"/>
        <v>0</v>
      </c>
      <c r="K148">
        <f>SQRT(POWER($C148*信号概况!$F$2,2)+POWER($D148*信号概况!$F$3,2)+POWER($E148*信号概况!$F$4,2)+POWER($F148*信号概况!$F$5,2)+POWER($G148*信号概况!$F$6,2)+POWER($H148*信号概况!$F$7,2)+POWER($I148*信号概况!$F$8,2)+POWER($J148*信号概况!$F$9,2)+2*$C148*信号概况!$F$2*$D148*信号概况!$F$3*信号相关性!$B$3+2*$C148*信号概况!$F$2*$E148*信号概况!$F$4*信号相关性!$B$4+2*$C148*信号概况!$F$2*$F148*信号概况!$F$5*信号相关性!$B$5+2*$C148*信号概况!$F$2*$G148*信号概况!$F$6*信号相关性!$B$6+2*$C148*信号概况!$F$2*$H148*信号概况!$F$7*信号相关性!$B$7+2*$C148*信号概况!$F$2*$I148*信号概况!$F$8*信号相关性!$B$8+2*$C148*信号概况!$F$2*$J148*信号概况!$F$9*信号相关性!$B$9+2*$D148*信号概况!$F$3*$E148*信号概况!$F$4*信号相关性!$C$4+2*$D148*信号概况!$F$3*$F148*信号概况!$F$5*信号相关性!$C$5+2*$D148*信号概况!$F$3*$G148*信号概况!$F$6*信号相关性!$C$6+2*$D148*信号概况!$F$3*$H148*信号概况!$F$7*信号相关性!$C$7+2*$D148*信号概况!$F$3*$I148*信号概况!$F$8*信号相关性!$C$8+2*$D148*信号概况!$F$3*$J148*信号概况!$F$9*信号相关性!$C$9+2*$E148*信号概况!$F$4*$F148*信号概况!$F$5*信号相关性!$D$5+2*$E148*信号概况!$F$4*$G148*信号概况!$F$6*信号相关性!$D$6+2*$E148*信号概况!$F$4*$H148*信号概况!$F$7*信号相关性!$D$7+2*$E148*信号概况!$F$4*$I148*信号概况!$F$8*信号相关性!$D$8+2*$E148*信号概况!$F$4*$J148*信号概况!$J$5*信号相关性!$D$9+2*$F148*信号概况!$F$5*$G148*信号概况!$F$6*信号相关性!$E$6+2*$F148*信号概况!$F$5*$H148*信号概况!$F$7*信号相关性!$E$7+2*$F148*信号概况!$F$5*$I148*信号概况!$F$8*信号相关性!$E$8+2*$F148*信号概况!$F$5*$J148*信号概况!$F$9*信号相关性!$E$9+2*$G148*信号概况!$F$6*$H148*信号概况!$F$7*信号相关性!$F$7+2*$G148*信号概况!$F$6*$I148*信号概况!$F$8*信号相关性!$F$8+2*$G148*信号概况!$F$6*$J148*信号概况!$F$9*信号相关性!$F$9+2*$H148*信号概况!$F$7*$I148*信号概况!$F$8*信号相关性!$G$8+2*$H148*信号概况!$F$7*$J148*信号概况!$F$9*信号相关性!$G$9+2*$I148*信号概况!$F$8*$J148*信号概况!$F$9*信号相关性!$H$9)</f>
        <v>648.684507147415</v>
      </c>
      <c r="L148" s="10">
        <f t="shared" si="46"/>
        <v>30.0904057133034</v>
      </c>
      <c r="M148" s="11">
        <f>SQRT(POWER($C148*信号概况!$C$2,2)+POWER($D148*信号概况!$C$3,2)+POWER($E148*信号概况!$C$4,2)+POWER($F148*信号概况!$C$5,2)+POWER($G148*信号概况!$C$6,2)+POWER($H148*信号概况!$C$7,2)+POWER($I148*信号概况!$C$8,2)+POWER($J148*信号概况!$C$9,2)+2*$C148*信号概况!$C$2*$D148*信号概况!$C$3*信号相关性!$B$3+2*$C148*信号概况!$C$2*$E148*信号概况!$C$4*信号相关性!$B$4+2*$C148*信号概况!$C$2*$F148*信号概况!$C$5*信号相关性!$B$5+2*$C148*信号概况!$C$2*$G148*信号概况!$C$6*信号相关性!$B$6+2*$C148*信号概况!$C$2*$H148*信号概况!$C$7*信号相关性!$B$7+2*$C148*信号概况!$C$2*$I148*信号概况!$C$8*信号相关性!$B$8+2*$C148*信号概况!$C$2*$J148*信号概况!$C$9*信号相关性!$B$9+2*$D148*信号概况!$C$3*$E148*信号概况!$C$4*信号相关性!$C$4+2*$D148*信号概况!$C$3*$F148*信号概况!$C$5*信号相关性!$C$5+2*$D148*信号概况!$C$3*$G148*信号概况!$C$6*信号相关性!$C$6+2*$D148*信号概况!$C$3*$H148*信号概况!$C$7*信号相关性!$C$7+2*$D148*信号概况!$C$3*$I148*信号概况!$C$8*信号相关性!$C$8+2*$D148*信号概况!$C$3*$J148*信号概况!$C$9*信号相关性!$C$9+2*$E148*信号概况!$C$4*$F148*信号概况!$C$5*信号相关性!$D$5+2*$E148*信号概况!$C$4*$G148*信号概况!$C$6*信号相关性!$D$6+2*$E148*信号概况!$C$4*$H148*信号概况!$C$7*信号相关性!$D$7+2*$E148*信号概况!$C$4*$I148*信号概况!$C$8*信号相关性!$D$8+2*$E148*信号概况!$C$4*$J148*信号概况!$J$5*信号相关性!$D$9+2*$F148*信号概况!$C$5*$G148*信号概况!$C$6*信号相关性!$E$6+2*$F148*信号概况!$C$5*$H148*信号概况!$C$7*信号相关性!$E$7+2*$F148*信号概况!$C$5*$I148*信号概况!$C$8*信号相关性!$E$8+2*$F148*信号概况!$C$5*$J148*信号概况!$C$9*信号相关性!$E$9+2*$G148*信号概况!$C$6*$H148*信号概况!$C$7*信号相关性!$F$7+2*$G148*信号概况!$C$6*$I148*信号概况!$C$8*信号相关性!$F$8+2*$G148*信号概况!$C$6*$J148*信号概况!$C$9*信号相关性!$F$9+2*$H148*信号概况!$C$7*$I148*信号概况!$C$8*信号相关性!$G$8+2*$H148*信号概况!$C$7*$J148*信号概况!$C$9*信号相关性!$G$9+2*$I148*信号概况!$C$8*$J148*信号概况!$C$9*信号相关性!$H$9)</f>
        <v>3147.4957243314</v>
      </c>
      <c r="N148" s="12">
        <f t="shared" si="47"/>
        <v>0.161251431890653</v>
      </c>
      <c r="O148" s="10">
        <f>$C148*信号概况!$J$2+$D148*信号概况!$J$3+$E148*信号概况!$J$4+$F148*信号概况!$J$5+$G148*信号概况!$J$6+$H148*信号概况!$J$7+$I148*信号概况!$J$8+$J148*信号概况!$J$9</f>
        <v>493.112818398611</v>
      </c>
      <c r="P148" s="12">
        <f t="shared" si="48"/>
        <v>0.0252629884246475</v>
      </c>
      <c r="Q148" s="7">
        <f t="shared" si="49"/>
        <v>7.6175625690724</v>
      </c>
    </row>
    <row r="149" spans="1:17">
      <c r="A149">
        <v>147</v>
      </c>
      <c r="B149">
        <v>19519.18</v>
      </c>
      <c r="C149" s="7">
        <f t="shared" si="39"/>
        <v>0</v>
      </c>
      <c r="D149" s="8">
        <f t="shared" si="40"/>
        <v>0.333333333333333</v>
      </c>
      <c r="E149">
        <f t="shared" si="41"/>
        <v>0</v>
      </c>
      <c r="F149">
        <f t="shared" si="30"/>
        <v>0.4</v>
      </c>
      <c r="G149">
        <f t="shared" si="42"/>
        <v>0</v>
      </c>
      <c r="H149">
        <f t="shared" si="43"/>
        <v>0</v>
      </c>
      <c r="I149">
        <f t="shared" si="44"/>
        <v>0</v>
      </c>
      <c r="J149">
        <f t="shared" si="45"/>
        <v>0</v>
      </c>
      <c r="K149">
        <f>SQRT(POWER($C149*信号概况!$F$2,2)+POWER($D149*信号概况!$F$3,2)+POWER($E149*信号概况!$F$4,2)+POWER($F149*信号概况!$F$5,2)+POWER($G149*信号概况!$F$6,2)+POWER($H149*信号概况!$F$7,2)+POWER($I149*信号概况!$F$8,2)+POWER($J149*信号概况!$F$9,2)+2*$C149*信号概况!$F$2*$D149*信号概况!$F$3*信号相关性!$B$3+2*$C149*信号概况!$F$2*$E149*信号概况!$F$4*信号相关性!$B$4+2*$C149*信号概况!$F$2*$F149*信号概况!$F$5*信号相关性!$B$5+2*$C149*信号概况!$F$2*$G149*信号概况!$F$6*信号相关性!$B$6+2*$C149*信号概况!$F$2*$H149*信号概况!$F$7*信号相关性!$B$7+2*$C149*信号概况!$F$2*$I149*信号概况!$F$8*信号相关性!$B$8+2*$C149*信号概况!$F$2*$J149*信号概况!$F$9*信号相关性!$B$9+2*$D149*信号概况!$F$3*$E149*信号概况!$F$4*信号相关性!$C$4+2*$D149*信号概况!$F$3*$F149*信号概况!$F$5*信号相关性!$C$5+2*$D149*信号概况!$F$3*$G149*信号概况!$F$6*信号相关性!$C$6+2*$D149*信号概况!$F$3*$H149*信号概况!$F$7*信号相关性!$C$7+2*$D149*信号概况!$F$3*$I149*信号概况!$F$8*信号相关性!$C$8+2*$D149*信号概况!$F$3*$J149*信号概况!$F$9*信号相关性!$C$9+2*$E149*信号概况!$F$4*$F149*信号概况!$F$5*信号相关性!$D$5+2*$E149*信号概况!$F$4*$G149*信号概况!$F$6*信号相关性!$D$6+2*$E149*信号概况!$F$4*$H149*信号概况!$F$7*信号相关性!$D$7+2*$E149*信号概况!$F$4*$I149*信号概况!$F$8*信号相关性!$D$8+2*$E149*信号概况!$F$4*$J149*信号概况!$J$5*信号相关性!$D$9+2*$F149*信号概况!$F$5*$G149*信号概况!$F$6*信号相关性!$E$6+2*$F149*信号概况!$F$5*$H149*信号概况!$F$7*信号相关性!$E$7+2*$F149*信号概况!$F$5*$I149*信号概况!$F$8*信号相关性!$E$8+2*$F149*信号概况!$F$5*$J149*信号概况!$F$9*信号相关性!$E$9+2*$G149*信号概况!$F$6*$H149*信号概况!$F$7*信号相关性!$F$7+2*$G149*信号概况!$F$6*$I149*信号概况!$F$8*信号相关性!$F$8+2*$G149*信号概况!$F$6*$J149*信号概况!$F$9*信号相关性!$F$9+2*$H149*信号概况!$F$7*$I149*信号概况!$F$8*信号相关性!$G$8+2*$H149*信号概况!$F$7*$J149*信号概况!$F$9*信号相关性!$G$9+2*$I149*信号概况!$F$8*$J149*信号概况!$F$9*信号相关性!$H$9)</f>
        <v>715.072486377141</v>
      </c>
      <c r="L149" s="10">
        <f t="shared" si="46"/>
        <v>27.2967851118037</v>
      </c>
      <c r="M149" s="11">
        <f>SQRT(POWER($C149*信号概况!$C$2,2)+POWER($D149*信号概况!$C$3,2)+POWER($E149*信号概况!$C$4,2)+POWER($F149*信号概况!$C$5,2)+POWER($G149*信号概况!$C$6,2)+POWER($H149*信号概况!$C$7,2)+POWER($I149*信号概况!$C$8,2)+POWER($J149*信号概况!$C$9,2)+2*$C149*信号概况!$C$2*$D149*信号概况!$C$3*信号相关性!$B$3+2*$C149*信号概况!$C$2*$E149*信号概况!$C$4*信号相关性!$B$4+2*$C149*信号概况!$C$2*$F149*信号概况!$C$5*信号相关性!$B$5+2*$C149*信号概况!$C$2*$G149*信号概况!$C$6*信号相关性!$B$6+2*$C149*信号概况!$C$2*$H149*信号概况!$C$7*信号相关性!$B$7+2*$C149*信号概况!$C$2*$I149*信号概况!$C$8*信号相关性!$B$8+2*$C149*信号概况!$C$2*$J149*信号概况!$C$9*信号相关性!$B$9+2*$D149*信号概况!$C$3*$E149*信号概况!$C$4*信号相关性!$C$4+2*$D149*信号概况!$C$3*$F149*信号概况!$C$5*信号相关性!$C$5+2*$D149*信号概况!$C$3*$G149*信号概况!$C$6*信号相关性!$C$6+2*$D149*信号概况!$C$3*$H149*信号概况!$C$7*信号相关性!$C$7+2*$D149*信号概况!$C$3*$I149*信号概况!$C$8*信号相关性!$C$8+2*$D149*信号概况!$C$3*$J149*信号概况!$C$9*信号相关性!$C$9+2*$E149*信号概况!$C$4*$F149*信号概况!$C$5*信号相关性!$D$5+2*$E149*信号概况!$C$4*$G149*信号概况!$C$6*信号相关性!$D$6+2*$E149*信号概况!$C$4*$H149*信号概况!$C$7*信号相关性!$D$7+2*$E149*信号概况!$C$4*$I149*信号概况!$C$8*信号相关性!$D$8+2*$E149*信号概况!$C$4*$J149*信号概况!$J$5*信号相关性!$D$9+2*$F149*信号概况!$C$5*$G149*信号概况!$C$6*信号相关性!$E$6+2*$F149*信号概况!$C$5*$H149*信号概况!$C$7*信号相关性!$E$7+2*$F149*信号概况!$C$5*$I149*信号概况!$C$8*信号相关性!$E$8+2*$F149*信号概况!$C$5*$J149*信号概况!$C$9*信号相关性!$E$9+2*$G149*信号概况!$C$6*$H149*信号概况!$C$7*信号相关性!$F$7+2*$G149*信号概况!$C$6*$I149*信号概况!$C$8*信号相关性!$F$8+2*$G149*信号概况!$C$6*$J149*信号概况!$C$9*信号相关性!$F$9+2*$H149*信号概况!$C$7*$I149*信号概况!$C$8*信号相关性!$G$8+2*$H149*信号概况!$C$7*$J149*信号概况!$C$9*信号相关性!$G$9+2*$I149*信号概况!$C$8*$J149*信号概况!$C$9*信号相关性!$H$9)</f>
        <v>3469.60072434497</v>
      </c>
      <c r="N149" s="12">
        <f t="shared" si="47"/>
        <v>0.177753405847221</v>
      </c>
      <c r="O149" s="10">
        <f>$C149*信号概况!$J$2+$D149*信号概况!$J$3+$E149*信号概况!$J$4+$F149*信号概况!$J$5+$G149*信号概况!$J$6+$H149*信号概况!$J$7+$I149*信号概况!$J$8+$J149*信号概况!$J$9</f>
        <v>517.640969083542</v>
      </c>
      <c r="P149" s="12">
        <f t="shared" si="48"/>
        <v>0.0265196063094629</v>
      </c>
      <c r="Q149" s="7">
        <f t="shared" si="49"/>
        <v>7.32196068055833</v>
      </c>
    </row>
    <row r="150" spans="1:17">
      <c r="A150">
        <v>148</v>
      </c>
      <c r="B150">
        <v>19519.18</v>
      </c>
      <c r="C150" s="7">
        <f t="shared" si="39"/>
        <v>0</v>
      </c>
      <c r="D150" s="8">
        <f t="shared" si="40"/>
        <v>0.363636363636364</v>
      </c>
      <c r="E150">
        <f t="shared" si="41"/>
        <v>0</v>
      </c>
      <c r="F150">
        <f t="shared" si="30"/>
        <v>0.4</v>
      </c>
      <c r="G150">
        <f t="shared" si="42"/>
        <v>0</v>
      </c>
      <c r="H150">
        <f t="shared" si="43"/>
        <v>0</v>
      </c>
      <c r="I150">
        <f t="shared" si="44"/>
        <v>0</v>
      </c>
      <c r="J150">
        <f t="shared" si="45"/>
        <v>0</v>
      </c>
      <c r="K150">
        <f>SQRT(POWER($C150*信号概况!$F$2,2)+POWER($D150*信号概况!$F$3,2)+POWER($E150*信号概况!$F$4,2)+POWER($F150*信号概况!$F$5,2)+POWER($G150*信号概况!$F$6,2)+POWER($H150*信号概况!$F$7,2)+POWER($I150*信号概况!$F$8,2)+POWER($J150*信号概况!$F$9,2)+2*$C150*信号概况!$F$2*$D150*信号概况!$F$3*信号相关性!$B$3+2*$C150*信号概况!$F$2*$E150*信号概况!$F$4*信号相关性!$B$4+2*$C150*信号概况!$F$2*$F150*信号概况!$F$5*信号相关性!$B$5+2*$C150*信号概况!$F$2*$G150*信号概况!$F$6*信号相关性!$B$6+2*$C150*信号概况!$F$2*$H150*信号概况!$F$7*信号相关性!$B$7+2*$C150*信号概况!$F$2*$I150*信号概况!$F$8*信号相关性!$B$8+2*$C150*信号概况!$F$2*$J150*信号概况!$F$9*信号相关性!$B$9+2*$D150*信号概况!$F$3*$E150*信号概况!$F$4*信号相关性!$C$4+2*$D150*信号概况!$F$3*$F150*信号概况!$F$5*信号相关性!$C$5+2*$D150*信号概况!$F$3*$G150*信号概况!$F$6*信号相关性!$C$6+2*$D150*信号概况!$F$3*$H150*信号概况!$F$7*信号相关性!$C$7+2*$D150*信号概况!$F$3*$I150*信号概况!$F$8*信号相关性!$C$8+2*$D150*信号概况!$F$3*$J150*信号概况!$F$9*信号相关性!$C$9+2*$E150*信号概况!$F$4*$F150*信号概况!$F$5*信号相关性!$D$5+2*$E150*信号概况!$F$4*$G150*信号概况!$F$6*信号相关性!$D$6+2*$E150*信号概况!$F$4*$H150*信号概况!$F$7*信号相关性!$D$7+2*$E150*信号概况!$F$4*$I150*信号概况!$F$8*信号相关性!$D$8+2*$E150*信号概况!$F$4*$J150*信号概况!$J$5*信号相关性!$D$9+2*$F150*信号概况!$F$5*$G150*信号概况!$F$6*信号相关性!$E$6+2*$F150*信号概况!$F$5*$H150*信号概况!$F$7*信号相关性!$E$7+2*$F150*信号概况!$F$5*$I150*信号概况!$F$8*信号相关性!$E$8+2*$F150*信号概况!$F$5*$J150*信号概况!$F$9*信号相关性!$E$9+2*$G150*信号概况!$F$6*$H150*信号概况!$F$7*信号相关性!$F$7+2*$G150*信号概况!$F$6*$I150*信号概况!$F$8*信号相关性!$F$8+2*$G150*信号概况!$F$6*$J150*信号概况!$F$9*信号相关性!$F$9+2*$H150*信号概况!$F$7*$I150*信号概况!$F$8*信号相关性!$G$8+2*$H150*信号概况!$F$7*$J150*信号概况!$F$9*信号相关性!$G$9+2*$I150*信号概况!$F$8*$J150*信号概况!$F$9*信号相关性!$H$9)</f>
        <v>781.539826306774</v>
      </c>
      <c r="L150" s="10">
        <f t="shared" si="46"/>
        <v>24.9752851268494</v>
      </c>
      <c r="M150" s="11">
        <f>SQRT(POWER($C150*信号概况!$C$2,2)+POWER($D150*信号概况!$C$3,2)+POWER($E150*信号概况!$C$4,2)+POWER($F150*信号概况!$C$5,2)+POWER($G150*信号概况!$C$6,2)+POWER($H150*信号概况!$C$7,2)+POWER($I150*信号概况!$C$8,2)+POWER($J150*信号概况!$C$9,2)+2*$C150*信号概况!$C$2*$D150*信号概况!$C$3*信号相关性!$B$3+2*$C150*信号概况!$C$2*$E150*信号概况!$C$4*信号相关性!$B$4+2*$C150*信号概况!$C$2*$F150*信号概况!$C$5*信号相关性!$B$5+2*$C150*信号概况!$C$2*$G150*信号概况!$C$6*信号相关性!$B$6+2*$C150*信号概况!$C$2*$H150*信号概况!$C$7*信号相关性!$B$7+2*$C150*信号概况!$C$2*$I150*信号概况!$C$8*信号相关性!$B$8+2*$C150*信号概况!$C$2*$J150*信号概况!$C$9*信号相关性!$B$9+2*$D150*信号概况!$C$3*$E150*信号概况!$C$4*信号相关性!$C$4+2*$D150*信号概况!$C$3*$F150*信号概况!$C$5*信号相关性!$C$5+2*$D150*信号概况!$C$3*$G150*信号概况!$C$6*信号相关性!$C$6+2*$D150*信号概况!$C$3*$H150*信号概况!$C$7*信号相关性!$C$7+2*$D150*信号概况!$C$3*$I150*信号概况!$C$8*信号相关性!$C$8+2*$D150*信号概况!$C$3*$J150*信号概况!$C$9*信号相关性!$C$9+2*$E150*信号概况!$C$4*$F150*信号概况!$C$5*信号相关性!$D$5+2*$E150*信号概况!$C$4*$G150*信号概况!$C$6*信号相关性!$D$6+2*$E150*信号概况!$C$4*$H150*信号概况!$C$7*信号相关性!$D$7+2*$E150*信号概况!$C$4*$I150*信号概况!$C$8*信号相关性!$D$8+2*$E150*信号概况!$C$4*$J150*信号概况!$J$5*信号相关性!$D$9+2*$F150*信号概况!$C$5*$G150*信号概况!$C$6*信号相关性!$E$6+2*$F150*信号概况!$C$5*$H150*信号概况!$C$7*信号相关性!$E$7+2*$F150*信号概况!$C$5*$I150*信号概况!$C$8*信号相关性!$E$8+2*$F150*信号概况!$C$5*$J150*信号概况!$C$9*信号相关性!$E$9+2*$G150*信号概况!$C$6*$H150*信号概况!$C$7*信号相关性!$F$7+2*$G150*信号概况!$C$6*$I150*信号概况!$C$8*信号相关性!$F$8+2*$G150*信号概况!$C$6*$J150*信号概况!$C$9*信号相关性!$F$9+2*$H150*信号概况!$C$7*$I150*信号概况!$C$8*信号相关性!$G$8+2*$H150*信号概况!$C$7*$J150*信号概况!$C$9*信号相关性!$G$9+2*$I150*信号概况!$C$8*$J150*信号概况!$C$9*信号相关性!$H$9)</f>
        <v>3792.08560824884</v>
      </c>
      <c r="N150" s="12">
        <f t="shared" si="47"/>
        <v>0.194274841886229</v>
      </c>
      <c r="O150" s="10">
        <f>$C150*信号概况!$J$2+$D150*信号概况!$J$3+$E150*信号概况!$J$4+$F150*信号概况!$J$5+$G150*信号概况!$J$6+$H150*信号概况!$J$7+$I150*信号概况!$J$8+$J150*信号概况!$J$9</f>
        <v>542.169119768474</v>
      </c>
      <c r="P150" s="12">
        <f t="shared" si="48"/>
        <v>0.0277762241942783</v>
      </c>
      <c r="Q150" s="7">
        <f t="shared" si="49"/>
        <v>7.07586517165025</v>
      </c>
    </row>
    <row r="151" spans="1:17">
      <c r="A151">
        <v>149</v>
      </c>
      <c r="B151">
        <v>19519.18</v>
      </c>
      <c r="C151" s="7">
        <f t="shared" si="39"/>
        <v>0</v>
      </c>
      <c r="D151" s="8">
        <f t="shared" si="40"/>
        <v>0.393939393939394</v>
      </c>
      <c r="E151">
        <f t="shared" si="41"/>
        <v>0</v>
      </c>
      <c r="F151">
        <f t="shared" si="30"/>
        <v>0.4</v>
      </c>
      <c r="G151">
        <f t="shared" si="42"/>
        <v>0</v>
      </c>
      <c r="H151">
        <f t="shared" si="43"/>
        <v>0</v>
      </c>
      <c r="I151">
        <f t="shared" si="44"/>
        <v>0</v>
      </c>
      <c r="J151">
        <f t="shared" si="45"/>
        <v>0</v>
      </c>
      <c r="K151">
        <f>SQRT(POWER($C151*信号概况!$F$2,2)+POWER($D151*信号概况!$F$3,2)+POWER($E151*信号概况!$F$4,2)+POWER($F151*信号概况!$F$5,2)+POWER($G151*信号概况!$F$6,2)+POWER($H151*信号概况!$F$7,2)+POWER($I151*信号概况!$F$8,2)+POWER($J151*信号概况!$F$9,2)+2*$C151*信号概况!$F$2*$D151*信号概况!$F$3*信号相关性!$B$3+2*$C151*信号概况!$F$2*$E151*信号概况!$F$4*信号相关性!$B$4+2*$C151*信号概况!$F$2*$F151*信号概况!$F$5*信号相关性!$B$5+2*$C151*信号概况!$F$2*$G151*信号概况!$F$6*信号相关性!$B$6+2*$C151*信号概况!$F$2*$H151*信号概况!$F$7*信号相关性!$B$7+2*$C151*信号概况!$F$2*$I151*信号概况!$F$8*信号相关性!$B$8+2*$C151*信号概况!$F$2*$J151*信号概况!$F$9*信号相关性!$B$9+2*$D151*信号概况!$F$3*$E151*信号概况!$F$4*信号相关性!$C$4+2*$D151*信号概况!$F$3*$F151*信号概况!$F$5*信号相关性!$C$5+2*$D151*信号概况!$F$3*$G151*信号概况!$F$6*信号相关性!$C$6+2*$D151*信号概况!$F$3*$H151*信号概况!$F$7*信号相关性!$C$7+2*$D151*信号概况!$F$3*$I151*信号概况!$F$8*信号相关性!$C$8+2*$D151*信号概况!$F$3*$J151*信号概况!$F$9*信号相关性!$C$9+2*$E151*信号概况!$F$4*$F151*信号概况!$F$5*信号相关性!$D$5+2*$E151*信号概况!$F$4*$G151*信号概况!$F$6*信号相关性!$D$6+2*$E151*信号概况!$F$4*$H151*信号概况!$F$7*信号相关性!$D$7+2*$E151*信号概况!$F$4*$I151*信号概况!$F$8*信号相关性!$D$8+2*$E151*信号概况!$F$4*$J151*信号概况!$J$5*信号相关性!$D$9+2*$F151*信号概况!$F$5*$G151*信号概况!$F$6*信号相关性!$E$6+2*$F151*信号概况!$F$5*$H151*信号概况!$F$7*信号相关性!$E$7+2*$F151*信号概况!$F$5*$I151*信号概况!$F$8*信号相关性!$E$8+2*$F151*信号概况!$F$5*$J151*信号概况!$F$9*信号相关性!$E$9+2*$G151*信号概况!$F$6*$H151*信号概况!$F$7*信号相关性!$F$7+2*$G151*信号概况!$F$6*$I151*信号概况!$F$8*信号相关性!$F$8+2*$G151*信号概况!$F$6*$J151*信号概况!$F$9*信号相关性!$F$9+2*$H151*信号概况!$F$7*$I151*信号概况!$F$8*信号相关性!$G$8+2*$H151*信号概况!$F$7*$J151*信号概况!$F$9*信号相关性!$G$9+2*$I151*信号概况!$F$8*$J151*信号概况!$F$9*信号相关性!$H$9)</f>
        <v>848.067867451181</v>
      </c>
      <c r="L151" s="10">
        <f t="shared" si="46"/>
        <v>23.0160589136147</v>
      </c>
      <c r="M151" s="11">
        <f>SQRT(POWER($C151*信号概况!$C$2,2)+POWER($D151*信号概况!$C$3,2)+POWER($E151*信号概况!$C$4,2)+POWER($F151*信号概况!$C$5,2)+POWER($G151*信号概况!$C$6,2)+POWER($H151*信号概况!$C$7,2)+POWER($I151*信号概况!$C$8,2)+POWER($J151*信号概况!$C$9,2)+2*$C151*信号概况!$C$2*$D151*信号概况!$C$3*信号相关性!$B$3+2*$C151*信号概况!$C$2*$E151*信号概况!$C$4*信号相关性!$B$4+2*$C151*信号概况!$C$2*$F151*信号概况!$C$5*信号相关性!$B$5+2*$C151*信号概况!$C$2*$G151*信号概况!$C$6*信号相关性!$B$6+2*$C151*信号概况!$C$2*$H151*信号概况!$C$7*信号相关性!$B$7+2*$C151*信号概况!$C$2*$I151*信号概况!$C$8*信号相关性!$B$8+2*$C151*信号概况!$C$2*$J151*信号概况!$C$9*信号相关性!$B$9+2*$D151*信号概况!$C$3*$E151*信号概况!$C$4*信号相关性!$C$4+2*$D151*信号概况!$C$3*$F151*信号概况!$C$5*信号相关性!$C$5+2*$D151*信号概况!$C$3*$G151*信号概况!$C$6*信号相关性!$C$6+2*$D151*信号概况!$C$3*$H151*信号概况!$C$7*信号相关性!$C$7+2*$D151*信号概况!$C$3*$I151*信号概况!$C$8*信号相关性!$C$8+2*$D151*信号概况!$C$3*$J151*信号概况!$C$9*信号相关性!$C$9+2*$E151*信号概况!$C$4*$F151*信号概况!$C$5*信号相关性!$D$5+2*$E151*信号概况!$C$4*$G151*信号概况!$C$6*信号相关性!$D$6+2*$E151*信号概况!$C$4*$H151*信号概况!$C$7*信号相关性!$D$7+2*$E151*信号概况!$C$4*$I151*信号概况!$C$8*信号相关性!$D$8+2*$E151*信号概况!$C$4*$J151*信号概况!$J$5*信号相关性!$D$9+2*$F151*信号概况!$C$5*$G151*信号概况!$C$6*信号相关性!$E$6+2*$F151*信号概况!$C$5*$H151*信号概况!$C$7*信号相关性!$E$7+2*$F151*信号概况!$C$5*$I151*信号概况!$C$8*信号相关性!$E$8+2*$F151*信号概况!$C$5*$J151*信号概况!$C$9*信号相关性!$E$9+2*$G151*信号概况!$C$6*$H151*信号概况!$C$7*信号相关性!$F$7+2*$G151*信号概况!$C$6*$I151*信号概况!$C$8*信号相关性!$F$8+2*$G151*信号概况!$C$6*$J151*信号概况!$C$9*信号相关性!$F$9+2*$H151*信号概况!$C$7*$I151*信号概况!$C$8*信号相关性!$G$8+2*$H151*信号概况!$C$7*$J151*信号概况!$C$9*信号相关性!$G$9+2*$I151*信号概况!$C$8*$J151*信号概况!$C$9*信号相关性!$H$9)</f>
        <v>4114.86106161838</v>
      </c>
      <c r="N151" s="12">
        <f t="shared" si="47"/>
        <v>0.210811164281408</v>
      </c>
      <c r="O151" s="10">
        <f>$C151*信号概况!$J$2+$D151*信号概况!$J$3+$E151*信号概况!$J$4+$F151*信号概况!$J$5+$G151*信号概况!$J$6+$H151*信号概况!$J$7+$I151*信号概况!$J$8+$J151*信号概况!$J$9</f>
        <v>566.697270453405</v>
      </c>
      <c r="P151" s="12">
        <f t="shared" si="48"/>
        <v>0.0290328420790938</v>
      </c>
      <c r="Q151" s="7">
        <f t="shared" si="49"/>
        <v>6.8678562989844</v>
      </c>
    </row>
    <row r="152" spans="1:17">
      <c r="A152">
        <v>150</v>
      </c>
      <c r="B152">
        <v>19519.18</v>
      </c>
      <c r="C152" s="7">
        <f t="shared" si="39"/>
        <v>0</v>
      </c>
      <c r="D152" s="8">
        <f t="shared" si="40"/>
        <v>0.424242424242424</v>
      </c>
      <c r="E152">
        <f t="shared" si="41"/>
        <v>0</v>
      </c>
      <c r="F152">
        <f t="shared" si="30"/>
        <v>0.4</v>
      </c>
      <c r="G152">
        <f t="shared" si="42"/>
        <v>0</v>
      </c>
      <c r="H152">
        <f t="shared" si="43"/>
        <v>0</v>
      </c>
      <c r="I152">
        <f t="shared" si="44"/>
        <v>0</v>
      </c>
      <c r="J152">
        <f t="shared" si="45"/>
        <v>0</v>
      </c>
      <c r="K152">
        <f>SQRT(POWER($C152*信号概况!$F$2,2)+POWER($D152*信号概况!$F$3,2)+POWER($E152*信号概况!$F$4,2)+POWER($F152*信号概况!$F$5,2)+POWER($G152*信号概况!$F$6,2)+POWER($H152*信号概况!$F$7,2)+POWER($I152*信号概况!$F$8,2)+POWER($J152*信号概况!$F$9,2)+2*$C152*信号概况!$F$2*$D152*信号概况!$F$3*信号相关性!$B$3+2*$C152*信号概况!$F$2*$E152*信号概况!$F$4*信号相关性!$B$4+2*$C152*信号概况!$F$2*$F152*信号概况!$F$5*信号相关性!$B$5+2*$C152*信号概况!$F$2*$G152*信号概况!$F$6*信号相关性!$B$6+2*$C152*信号概况!$F$2*$H152*信号概况!$F$7*信号相关性!$B$7+2*$C152*信号概况!$F$2*$I152*信号概况!$F$8*信号相关性!$B$8+2*$C152*信号概况!$F$2*$J152*信号概况!$F$9*信号相关性!$B$9+2*$D152*信号概况!$F$3*$E152*信号概况!$F$4*信号相关性!$C$4+2*$D152*信号概况!$F$3*$F152*信号概况!$F$5*信号相关性!$C$5+2*$D152*信号概况!$F$3*$G152*信号概况!$F$6*信号相关性!$C$6+2*$D152*信号概况!$F$3*$H152*信号概况!$F$7*信号相关性!$C$7+2*$D152*信号概况!$F$3*$I152*信号概况!$F$8*信号相关性!$C$8+2*$D152*信号概况!$F$3*$J152*信号概况!$F$9*信号相关性!$C$9+2*$E152*信号概况!$F$4*$F152*信号概况!$F$5*信号相关性!$D$5+2*$E152*信号概况!$F$4*$G152*信号概况!$F$6*信号相关性!$D$6+2*$E152*信号概况!$F$4*$H152*信号概况!$F$7*信号相关性!$D$7+2*$E152*信号概况!$F$4*$I152*信号概况!$F$8*信号相关性!$D$8+2*$E152*信号概况!$F$4*$J152*信号概况!$J$5*信号相关性!$D$9+2*$F152*信号概况!$F$5*$G152*信号概况!$F$6*信号相关性!$E$6+2*$F152*信号概况!$F$5*$H152*信号概况!$F$7*信号相关性!$E$7+2*$F152*信号概况!$F$5*$I152*信号概况!$F$8*信号相关性!$E$8+2*$F152*信号概况!$F$5*$J152*信号概况!$F$9*信号相关性!$E$9+2*$G152*信号概况!$F$6*$H152*信号概况!$F$7*信号相关性!$F$7+2*$G152*信号概况!$F$6*$I152*信号概况!$F$8*信号相关性!$F$8+2*$G152*信号概况!$F$6*$J152*信号概况!$F$9*信号相关性!$F$9+2*$H152*信号概况!$F$7*$I152*信号概况!$F$8*信号相关性!$G$8+2*$H152*信号概况!$F$7*$J152*信号概况!$F$9*信号相关性!$G$9+2*$I152*信号概况!$F$8*$J152*信号概况!$F$9*信号相关性!$H$9)</f>
        <v>914.643364307806</v>
      </c>
      <c r="L152" s="10">
        <f t="shared" si="46"/>
        <v>21.3407550545911</v>
      </c>
      <c r="M152" s="11">
        <f>SQRT(POWER($C152*信号概况!$C$2,2)+POWER($D152*信号概况!$C$3,2)+POWER($E152*信号概况!$C$4,2)+POWER($F152*信号概况!$C$5,2)+POWER($G152*信号概况!$C$6,2)+POWER($H152*信号概况!$C$7,2)+POWER($I152*信号概况!$C$8,2)+POWER($J152*信号概况!$C$9,2)+2*$C152*信号概况!$C$2*$D152*信号概况!$C$3*信号相关性!$B$3+2*$C152*信号概况!$C$2*$E152*信号概况!$C$4*信号相关性!$B$4+2*$C152*信号概况!$C$2*$F152*信号概况!$C$5*信号相关性!$B$5+2*$C152*信号概况!$C$2*$G152*信号概况!$C$6*信号相关性!$B$6+2*$C152*信号概况!$C$2*$H152*信号概况!$C$7*信号相关性!$B$7+2*$C152*信号概况!$C$2*$I152*信号概况!$C$8*信号相关性!$B$8+2*$C152*信号概况!$C$2*$J152*信号概况!$C$9*信号相关性!$B$9+2*$D152*信号概况!$C$3*$E152*信号概况!$C$4*信号相关性!$C$4+2*$D152*信号概况!$C$3*$F152*信号概况!$C$5*信号相关性!$C$5+2*$D152*信号概况!$C$3*$G152*信号概况!$C$6*信号相关性!$C$6+2*$D152*信号概况!$C$3*$H152*信号概况!$C$7*信号相关性!$C$7+2*$D152*信号概况!$C$3*$I152*信号概况!$C$8*信号相关性!$C$8+2*$D152*信号概况!$C$3*$J152*信号概况!$C$9*信号相关性!$C$9+2*$E152*信号概况!$C$4*$F152*信号概况!$C$5*信号相关性!$D$5+2*$E152*信号概况!$C$4*$G152*信号概况!$C$6*信号相关性!$D$6+2*$E152*信号概况!$C$4*$H152*信号概况!$C$7*信号相关性!$D$7+2*$E152*信号概况!$C$4*$I152*信号概况!$C$8*信号相关性!$D$8+2*$E152*信号概况!$C$4*$J152*信号概况!$J$5*信号相关性!$D$9+2*$F152*信号概况!$C$5*$G152*信号概况!$C$6*信号相关性!$E$6+2*$F152*信号概况!$C$5*$H152*信号概况!$C$7*信号相关性!$E$7+2*$F152*信号概况!$C$5*$I152*信号概况!$C$8*信号相关性!$E$8+2*$F152*信号概况!$C$5*$J152*信号概况!$C$9*信号相关性!$E$9+2*$G152*信号概况!$C$6*$H152*信号概况!$C$7*信号相关性!$F$7+2*$G152*信号概况!$C$6*$I152*信号概况!$C$8*信号相关性!$F$8+2*$G152*信号概况!$C$6*$J152*信号概况!$C$9*信号相关性!$F$9+2*$H152*信号概况!$C$7*$I152*信号概况!$C$8*信号相关性!$G$8+2*$H152*信号概况!$C$7*$J152*信号概况!$C$9*信号相关性!$G$9+2*$I152*信号概况!$C$8*$J152*信号概况!$C$9*信号相关性!$H$9)</f>
        <v>4437.86368366362</v>
      </c>
      <c r="N152" s="12">
        <f t="shared" si="47"/>
        <v>0.227359124905023</v>
      </c>
      <c r="O152" s="10">
        <f>$C152*信号概况!$J$2+$D152*信号概况!$J$3+$E152*信号概况!$J$4+$F152*信号概况!$J$5+$G152*信号概况!$J$6+$H152*信号概况!$J$7+$I152*信号概况!$J$8+$J152*信号概况!$J$9</f>
        <v>591.225421138337</v>
      </c>
      <c r="P152" s="12">
        <f t="shared" si="48"/>
        <v>0.0302894599639092</v>
      </c>
      <c r="Q152" s="7">
        <f t="shared" si="49"/>
        <v>6.68976159717799</v>
      </c>
    </row>
    <row r="153" spans="1:17">
      <c r="A153">
        <v>151</v>
      </c>
      <c r="B153">
        <v>19519.18</v>
      </c>
      <c r="C153" s="7">
        <f t="shared" si="39"/>
        <v>0</v>
      </c>
      <c r="D153" s="8">
        <f t="shared" si="40"/>
        <v>0.454545454545455</v>
      </c>
      <c r="E153">
        <f t="shared" si="41"/>
        <v>0</v>
      </c>
      <c r="F153">
        <f t="shared" si="30"/>
        <v>0.4</v>
      </c>
      <c r="G153">
        <f t="shared" si="42"/>
        <v>0</v>
      </c>
      <c r="H153">
        <f t="shared" si="43"/>
        <v>0</v>
      </c>
      <c r="I153">
        <f t="shared" si="44"/>
        <v>0</v>
      </c>
      <c r="J153">
        <f t="shared" si="45"/>
        <v>0</v>
      </c>
      <c r="K153">
        <f>SQRT(POWER($C153*信号概况!$F$2,2)+POWER($D153*信号概况!$F$3,2)+POWER($E153*信号概况!$F$4,2)+POWER($F153*信号概况!$F$5,2)+POWER($G153*信号概况!$F$6,2)+POWER($H153*信号概况!$F$7,2)+POWER($I153*信号概况!$F$8,2)+POWER($J153*信号概况!$F$9,2)+2*$C153*信号概况!$F$2*$D153*信号概况!$F$3*信号相关性!$B$3+2*$C153*信号概况!$F$2*$E153*信号概况!$F$4*信号相关性!$B$4+2*$C153*信号概况!$F$2*$F153*信号概况!$F$5*信号相关性!$B$5+2*$C153*信号概况!$F$2*$G153*信号概况!$F$6*信号相关性!$B$6+2*$C153*信号概况!$F$2*$H153*信号概况!$F$7*信号相关性!$B$7+2*$C153*信号概况!$F$2*$I153*信号概况!$F$8*信号相关性!$B$8+2*$C153*信号概况!$F$2*$J153*信号概况!$F$9*信号相关性!$B$9+2*$D153*信号概况!$F$3*$E153*信号概况!$F$4*信号相关性!$C$4+2*$D153*信号概况!$F$3*$F153*信号概况!$F$5*信号相关性!$C$5+2*$D153*信号概况!$F$3*$G153*信号概况!$F$6*信号相关性!$C$6+2*$D153*信号概况!$F$3*$H153*信号概况!$F$7*信号相关性!$C$7+2*$D153*信号概况!$F$3*$I153*信号概况!$F$8*信号相关性!$C$8+2*$D153*信号概况!$F$3*$J153*信号概况!$F$9*信号相关性!$C$9+2*$E153*信号概况!$F$4*$F153*信号概况!$F$5*信号相关性!$D$5+2*$E153*信号概况!$F$4*$G153*信号概况!$F$6*信号相关性!$D$6+2*$E153*信号概况!$F$4*$H153*信号概况!$F$7*信号相关性!$D$7+2*$E153*信号概况!$F$4*$I153*信号概况!$F$8*信号相关性!$D$8+2*$E153*信号概况!$F$4*$J153*信号概况!$J$5*信号相关性!$D$9+2*$F153*信号概况!$F$5*$G153*信号概况!$F$6*信号相关性!$E$6+2*$F153*信号概况!$F$5*$H153*信号概况!$F$7*信号相关性!$E$7+2*$F153*信号概况!$F$5*$I153*信号概况!$F$8*信号相关性!$E$8+2*$F153*信号概况!$F$5*$J153*信号概况!$F$9*信号相关性!$E$9+2*$G153*信号概况!$F$6*$H153*信号概况!$F$7*信号相关性!$F$7+2*$G153*信号概况!$F$6*$I153*信号概况!$F$8*信号相关性!$F$8+2*$G153*信号概况!$F$6*$J153*信号概况!$F$9*信号相关性!$F$9+2*$H153*信号概况!$F$7*$I153*信号概况!$F$8*信号相关性!$G$8+2*$H153*信号概况!$F$7*$J153*信号概况!$F$9*信号相关性!$G$9+2*$I153*信号概况!$F$8*$J153*信号概况!$F$9*信号相关性!$H$9)</f>
        <v>981.256657715476</v>
      </c>
      <c r="L153" s="10">
        <f t="shared" si="46"/>
        <v>19.8920229957408</v>
      </c>
      <c r="M153" s="11">
        <f>SQRT(POWER($C153*信号概况!$C$2,2)+POWER($D153*信号概况!$C$3,2)+POWER($E153*信号概况!$C$4,2)+POWER($F153*信号概况!$C$5,2)+POWER($G153*信号概况!$C$6,2)+POWER($H153*信号概况!$C$7,2)+POWER($I153*信号概况!$C$8,2)+POWER($J153*信号概况!$C$9,2)+2*$C153*信号概况!$C$2*$D153*信号概况!$C$3*信号相关性!$B$3+2*$C153*信号概况!$C$2*$E153*信号概况!$C$4*信号相关性!$B$4+2*$C153*信号概况!$C$2*$F153*信号概况!$C$5*信号相关性!$B$5+2*$C153*信号概况!$C$2*$G153*信号概况!$C$6*信号相关性!$B$6+2*$C153*信号概况!$C$2*$H153*信号概况!$C$7*信号相关性!$B$7+2*$C153*信号概况!$C$2*$I153*信号概况!$C$8*信号相关性!$B$8+2*$C153*信号概况!$C$2*$J153*信号概况!$C$9*信号相关性!$B$9+2*$D153*信号概况!$C$3*$E153*信号概况!$C$4*信号相关性!$C$4+2*$D153*信号概况!$C$3*$F153*信号概况!$C$5*信号相关性!$C$5+2*$D153*信号概况!$C$3*$G153*信号概况!$C$6*信号相关性!$C$6+2*$D153*信号概况!$C$3*$H153*信号概况!$C$7*信号相关性!$C$7+2*$D153*信号概况!$C$3*$I153*信号概况!$C$8*信号相关性!$C$8+2*$D153*信号概况!$C$3*$J153*信号概况!$C$9*信号相关性!$C$9+2*$E153*信号概况!$C$4*$F153*信号概况!$C$5*信号相关性!$D$5+2*$E153*信号概况!$C$4*$G153*信号概况!$C$6*信号相关性!$D$6+2*$E153*信号概况!$C$4*$H153*信号概况!$C$7*信号相关性!$D$7+2*$E153*信号概况!$C$4*$I153*信号概况!$C$8*信号相关性!$D$8+2*$E153*信号概况!$C$4*$J153*信号概况!$J$5*信号相关性!$D$9+2*$F153*信号概况!$C$5*$G153*信号概况!$C$6*信号相关性!$E$6+2*$F153*信号概况!$C$5*$H153*信号概况!$C$7*信号相关性!$E$7+2*$F153*信号概况!$C$5*$I153*信号概况!$C$8*信号相关性!$E$8+2*$F153*信号概况!$C$5*$J153*信号概况!$C$9*信号相关性!$E$9+2*$G153*信号概况!$C$6*$H153*信号概况!$C$7*信号相关性!$F$7+2*$G153*信号概况!$C$6*$I153*信号概况!$C$8*信号相关性!$F$8+2*$G153*信号概况!$C$6*$J153*信号概况!$C$9*信号相关性!$F$9+2*$H153*信号概况!$C$7*$I153*信号概况!$C$8*信号相关性!$G$8+2*$H153*信号概况!$C$7*$J153*信号概况!$C$9*信号相关性!$G$9+2*$I153*信号概况!$C$8*$J153*信号概况!$C$9*信号相关性!$H$9)</f>
        <v>4761.04723935396</v>
      </c>
      <c r="N153" s="12">
        <f t="shared" si="47"/>
        <v>0.243916355059688</v>
      </c>
      <c r="O153" s="10">
        <f>$C153*信号概况!$J$2+$D153*信号概况!$J$3+$E153*信号概况!$J$4+$F153*信号概况!$J$5+$G153*信号概况!$J$6+$H153*信号概况!$J$7+$I153*信号概况!$J$8+$J153*信号概况!$J$9</f>
        <v>615.753571823268</v>
      </c>
      <c r="P153" s="12">
        <f t="shared" si="48"/>
        <v>0.0315460778487246</v>
      </c>
      <c r="Q153" s="7">
        <f t="shared" si="49"/>
        <v>6.53558252212007</v>
      </c>
    </row>
    <row r="154" spans="1:17">
      <c r="A154">
        <v>152</v>
      </c>
      <c r="B154">
        <v>19519.18</v>
      </c>
      <c r="C154" s="7">
        <f t="shared" si="39"/>
        <v>0</v>
      </c>
      <c r="D154" s="8">
        <f t="shared" si="40"/>
        <v>0.484848484848485</v>
      </c>
      <c r="E154">
        <f t="shared" si="41"/>
        <v>0</v>
      </c>
      <c r="F154">
        <f t="shared" si="30"/>
        <v>0.4</v>
      </c>
      <c r="G154">
        <f t="shared" si="42"/>
        <v>0</v>
      </c>
      <c r="H154">
        <f t="shared" si="43"/>
        <v>0</v>
      </c>
      <c r="I154">
        <f t="shared" si="44"/>
        <v>0</v>
      </c>
      <c r="J154">
        <f t="shared" si="45"/>
        <v>0</v>
      </c>
      <c r="K154">
        <f>SQRT(POWER($C154*信号概况!$F$2,2)+POWER($D154*信号概况!$F$3,2)+POWER($E154*信号概况!$F$4,2)+POWER($F154*信号概况!$F$5,2)+POWER($G154*信号概况!$F$6,2)+POWER($H154*信号概况!$F$7,2)+POWER($I154*信号概况!$F$8,2)+POWER($J154*信号概况!$F$9,2)+2*$C154*信号概况!$F$2*$D154*信号概况!$F$3*信号相关性!$B$3+2*$C154*信号概况!$F$2*$E154*信号概况!$F$4*信号相关性!$B$4+2*$C154*信号概况!$F$2*$F154*信号概况!$F$5*信号相关性!$B$5+2*$C154*信号概况!$F$2*$G154*信号概况!$F$6*信号相关性!$B$6+2*$C154*信号概况!$F$2*$H154*信号概况!$F$7*信号相关性!$B$7+2*$C154*信号概况!$F$2*$I154*信号概况!$F$8*信号相关性!$B$8+2*$C154*信号概况!$F$2*$J154*信号概况!$F$9*信号相关性!$B$9+2*$D154*信号概况!$F$3*$E154*信号概况!$F$4*信号相关性!$C$4+2*$D154*信号概况!$F$3*$F154*信号概况!$F$5*信号相关性!$C$5+2*$D154*信号概况!$F$3*$G154*信号概况!$F$6*信号相关性!$C$6+2*$D154*信号概况!$F$3*$H154*信号概况!$F$7*信号相关性!$C$7+2*$D154*信号概况!$F$3*$I154*信号概况!$F$8*信号相关性!$C$8+2*$D154*信号概况!$F$3*$J154*信号概况!$F$9*信号相关性!$C$9+2*$E154*信号概况!$F$4*$F154*信号概况!$F$5*信号相关性!$D$5+2*$E154*信号概况!$F$4*$G154*信号概况!$F$6*信号相关性!$D$6+2*$E154*信号概况!$F$4*$H154*信号概况!$F$7*信号相关性!$D$7+2*$E154*信号概况!$F$4*$I154*信号概况!$F$8*信号相关性!$D$8+2*$E154*信号概况!$F$4*$J154*信号概况!$J$5*信号相关性!$D$9+2*$F154*信号概况!$F$5*$G154*信号概况!$F$6*信号相关性!$E$6+2*$F154*信号概况!$F$5*$H154*信号概况!$F$7*信号相关性!$E$7+2*$F154*信号概况!$F$5*$I154*信号概况!$F$8*信号相关性!$E$8+2*$F154*信号概况!$F$5*$J154*信号概况!$F$9*信号相关性!$E$9+2*$G154*信号概况!$F$6*$H154*信号概况!$F$7*信号相关性!$F$7+2*$G154*信号概况!$F$6*$I154*信号概况!$F$8*信号相关性!$F$8+2*$G154*信号概况!$F$6*$J154*信号概况!$F$9*信号相关性!$F$9+2*$H154*信号概况!$F$7*$I154*信号概况!$F$8*信号相关性!$G$8+2*$H154*信号概况!$F$7*$J154*信号概况!$F$9*信号相关性!$G$9+2*$I154*信号概况!$F$8*$J154*信号概况!$F$9*信号相关性!$H$9)</f>
        <v>1047.90053970743</v>
      </c>
      <c r="L154" s="10">
        <f t="shared" si="46"/>
        <v>18.6269395428021</v>
      </c>
      <c r="M154" s="11">
        <f>SQRT(POWER($C154*信号概况!$C$2,2)+POWER($D154*信号概况!$C$3,2)+POWER($E154*信号概况!$C$4,2)+POWER($F154*信号概况!$C$5,2)+POWER($G154*信号概况!$C$6,2)+POWER($H154*信号概况!$C$7,2)+POWER($I154*信号概况!$C$8,2)+POWER($J154*信号概况!$C$9,2)+2*$C154*信号概况!$C$2*$D154*信号概况!$C$3*信号相关性!$B$3+2*$C154*信号概况!$C$2*$E154*信号概况!$C$4*信号相关性!$B$4+2*$C154*信号概况!$C$2*$F154*信号概况!$C$5*信号相关性!$B$5+2*$C154*信号概况!$C$2*$G154*信号概况!$C$6*信号相关性!$B$6+2*$C154*信号概况!$C$2*$H154*信号概况!$C$7*信号相关性!$B$7+2*$C154*信号概况!$C$2*$I154*信号概况!$C$8*信号相关性!$B$8+2*$C154*信号概况!$C$2*$J154*信号概况!$C$9*信号相关性!$B$9+2*$D154*信号概况!$C$3*$E154*信号概况!$C$4*信号相关性!$C$4+2*$D154*信号概况!$C$3*$F154*信号概况!$C$5*信号相关性!$C$5+2*$D154*信号概况!$C$3*$G154*信号概况!$C$6*信号相关性!$C$6+2*$D154*信号概况!$C$3*$H154*信号概况!$C$7*信号相关性!$C$7+2*$D154*信号概况!$C$3*$I154*信号概况!$C$8*信号相关性!$C$8+2*$D154*信号概况!$C$3*$J154*信号概况!$C$9*信号相关性!$C$9+2*$E154*信号概况!$C$4*$F154*信号概况!$C$5*信号相关性!$D$5+2*$E154*信号概况!$C$4*$G154*信号概况!$C$6*信号相关性!$D$6+2*$E154*信号概况!$C$4*$H154*信号概况!$C$7*信号相关性!$D$7+2*$E154*信号概况!$C$4*$I154*信号概况!$C$8*信号相关性!$D$8+2*$E154*信号概况!$C$4*$J154*信号概况!$J$5*信号相关性!$D$9+2*$F154*信号概况!$C$5*$G154*信号概况!$C$6*信号相关性!$E$6+2*$F154*信号概况!$C$5*$H154*信号概况!$C$7*信号相关性!$E$7+2*$F154*信号概况!$C$5*$I154*信号概况!$C$8*信号相关性!$E$8+2*$F154*信号概况!$C$5*$J154*信号概况!$C$9*信号相关性!$E$9+2*$G154*信号概况!$C$6*$H154*信号概况!$C$7*信号相关性!$F$7+2*$G154*信号概况!$C$6*$I154*信号概况!$C$8*信号相关性!$F$8+2*$G154*信号概况!$C$6*$J154*信号概况!$C$9*信号相关性!$F$9+2*$H154*信号概况!$C$7*$I154*信号概况!$C$8*信号相关性!$G$8+2*$H154*信号概况!$C$7*$J154*信号概况!$C$9*信号相关性!$G$9+2*$I154*信号概况!$C$8*$J154*信号概况!$C$9*信号相关性!$H$9)</f>
        <v>5084.37722618629</v>
      </c>
      <c r="N154" s="12">
        <f t="shared" si="47"/>
        <v>0.260481087124884</v>
      </c>
      <c r="O154" s="10">
        <f>$C154*信号概况!$J$2+$D154*信号概况!$J$3+$E154*信号概况!$J$4+$F154*信号概况!$J$5+$G154*信号概况!$J$6+$H154*信号概况!$J$7+$I154*信号概况!$J$8+$J154*信号概况!$J$9</f>
        <v>640.2817225082</v>
      </c>
      <c r="P154" s="12">
        <f t="shared" si="48"/>
        <v>0.03280269573354</v>
      </c>
      <c r="Q154" s="7">
        <f t="shared" si="49"/>
        <v>6.40081898609488</v>
      </c>
    </row>
    <row r="155" spans="1:17">
      <c r="A155">
        <v>153</v>
      </c>
      <c r="B155">
        <v>19519.18</v>
      </c>
      <c r="C155" s="7">
        <f t="shared" si="39"/>
        <v>0</v>
      </c>
      <c r="D155" s="8">
        <f t="shared" si="40"/>
        <v>0.515151515151515</v>
      </c>
      <c r="E155">
        <f t="shared" si="41"/>
        <v>0</v>
      </c>
      <c r="F155">
        <f t="shared" si="30"/>
        <v>0.4</v>
      </c>
      <c r="G155">
        <f t="shared" si="42"/>
        <v>0</v>
      </c>
      <c r="H155">
        <f t="shared" si="43"/>
        <v>0</v>
      </c>
      <c r="I155">
        <f t="shared" si="44"/>
        <v>0</v>
      </c>
      <c r="J155">
        <f t="shared" si="45"/>
        <v>0</v>
      </c>
      <c r="K155">
        <f>SQRT(POWER($C155*信号概况!$F$2,2)+POWER($D155*信号概况!$F$3,2)+POWER($E155*信号概况!$F$4,2)+POWER($F155*信号概况!$F$5,2)+POWER($G155*信号概况!$F$6,2)+POWER($H155*信号概况!$F$7,2)+POWER($I155*信号概况!$F$8,2)+POWER($J155*信号概况!$F$9,2)+2*$C155*信号概况!$F$2*$D155*信号概况!$F$3*信号相关性!$B$3+2*$C155*信号概况!$F$2*$E155*信号概况!$F$4*信号相关性!$B$4+2*$C155*信号概况!$F$2*$F155*信号概况!$F$5*信号相关性!$B$5+2*$C155*信号概况!$F$2*$G155*信号概况!$F$6*信号相关性!$B$6+2*$C155*信号概况!$F$2*$H155*信号概况!$F$7*信号相关性!$B$7+2*$C155*信号概况!$F$2*$I155*信号概况!$F$8*信号相关性!$B$8+2*$C155*信号概况!$F$2*$J155*信号概况!$F$9*信号相关性!$B$9+2*$D155*信号概况!$F$3*$E155*信号概况!$F$4*信号相关性!$C$4+2*$D155*信号概况!$F$3*$F155*信号概况!$F$5*信号相关性!$C$5+2*$D155*信号概况!$F$3*$G155*信号概况!$F$6*信号相关性!$C$6+2*$D155*信号概况!$F$3*$H155*信号概况!$F$7*信号相关性!$C$7+2*$D155*信号概况!$F$3*$I155*信号概况!$F$8*信号相关性!$C$8+2*$D155*信号概况!$F$3*$J155*信号概况!$F$9*信号相关性!$C$9+2*$E155*信号概况!$F$4*$F155*信号概况!$F$5*信号相关性!$D$5+2*$E155*信号概况!$F$4*$G155*信号概况!$F$6*信号相关性!$D$6+2*$E155*信号概况!$F$4*$H155*信号概况!$F$7*信号相关性!$D$7+2*$E155*信号概况!$F$4*$I155*信号概况!$F$8*信号相关性!$D$8+2*$E155*信号概况!$F$4*$J155*信号概况!$J$5*信号相关性!$D$9+2*$F155*信号概况!$F$5*$G155*信号概况!$F$6*信号相关性!$E$6+2*$F155*信号概况!$F$5*$H155*信号概况!$F$7*信号相关性!$E$7+2*$F155*信号概况!$F$5*$I155*信号概况!$F$8*信号相关性!$E$8+2*$F155*信号概况!$F$5*$J155*信号概况!$F$9*信号相关性!$E$9+2*$G155*信号概况!$F$6*$H155*信号概况!$F$7*信号相关性!$F$7+2*$G155*信号概况!$F$6*$I155*信号概况!$F$8*信号相关性!$F$8+2*$G155*信号概况!$F$6*$J155*信号概况!$F$9*信号相关性!$F$9+2*$H155*信号概况!$F$7*$I155*信号概况!$F$8*信号相关性!$G$8+2*$H155*信号概况!$F$7*$J155*信号概况!$F$9*信号相关性!$G$9+2*$I155*信号概况!$F$8*$J155*信号概况!$F$9*信号相关性!$H$9)</f>
        <v>1114.5695233124</v>
      </c>
      <c r="L155" s="10">
        <f t="shared" si="46"/>
        <v>17.512752315343</v>
      </c>
      <c r="M155" s="11">
        <f>SQRT(POWER($C155*信号概况!$C$2,2)+POWER($D155*信号概况!$C$3,2)+POWER($E155*信号概况!$C$4,2)+POWER($F155*信号概况!$C$5,2)+POWER($G155*信号概况!$C$6,2)+POWER($H155*信号概况!$C$7,2)+POWER($I155*信号概况!$C$8,2)+POWER($J155*信号概况!$C$9,2)+2*$C155*信号概况!$C$2*$D155*信号概况!$C$3*信号相关性!$B$3+2*$C155*信号概况!$C$2*$E155*信号概况!$C$4*信号相关性!$B$4+2*$C155*信号概况!$C$2*$F155*信号概况!$C$5*信号相关性!$B$5+2*$C155*信号概况!$C$2*$G155*信号概况!$C$6*信号相关性!$B$6+2*$C155*信号概况!$C$2*$H155*信号概况!$C$7*信号相关性!$B$7+2*$C155*信号概况!$C$2*$I155*信号概况!$C$8*信号相关性!$B$8+2*$C155*信号概况!$C$2*$J155*信号概况!$C$9*信号相关性!$B$9+2*$D155*信号概况!$C$3*$E155*信号概况!$C$4*信号相关性!$C$4+2*$D155*信号概况!$C$3*$F155*信号概况!$C$5*信号相关性!$C$5+2*$D155*信号概况!$C$3*$G155*信号概况!$C$6*信号相关性!$C$6+2*$D155*信号概况!$C$3*$H155*信号概况!$C$7*信号相关性!$C$7+2*$D155*信号概况!$C$3*$I155*信号概况!$C$8*信号相关性!$C$8+2*$D155*信号概况!$C$3*$J155*信号概况!$C$9*信号相关性!$C$9+2*$E155*信号概况!$C$4*$F155*信号概况!$C$5*信号相关性!$D$5+2*$E155*信号概况!$C$4*$G155*信号概况!$C$6*信号相关性!$D$6+2*$E155*信号概况!$C$4*$H155*信号概况!$C$7*信号相关性!$D$7+2*$E155*信号概况!$C$4*$I155*信号概况!$C$8*信号相关性!$D$8+2*$E155*信号概况!$C$4*$J155*信号概况!$J$5*信号相关性!$D$9+2*$F155*信号概况!$C$5*$G155*信号概况!$C$6*信号相关性!$E$6+2*$F155*信号概况!$C$5*$H155*信号概况!$C$7*信号相关性!$E$7+2*$F155*信号概况!$C$5*$I155*信号概况!$C$8*信号相关性!$E$8+2*$F155*信号概况!$C$5*$J155*信号概况!$C$9*信号相关性!$E$9+2*$G155*信号概况!$C$6*$H155*信号概况!$C$7*信号相关性!$F$7+2*$G155*信号概况!$C$6*$I155*信号概况!$C$8*信号相关性!$F$8+2*$G155*信号概况!$C$6*$J155*信号概况!$C$9*信号相关性!$F$9+2*$H155*信号概况!$C$7*$I155*信号概况!$C$8*信号相关性!$G$8+2*$H155*信号概况!$C$7*$J155*信号概况!$C$9*信号相关性!$G$9+2*$I155*信号概况!$C$8*$J155*信号概况!$C$9*信号相关性!$H$9)</f>
        <v>5407.82737919636</v>
      </c>
      <c r="N155" s="12">
        <f t="shared" si="47"/>
        <v>0.277051975502883</v>
      </c>
      <c r="O155" s="10">
        <f>$C155*信号概况!$J$2+$D155*信号概况!$J$3+$E155*信号概况!$J$4+$F155*信号概况!$J$5+$G155*信号概况!$J$6+$H155*信号概况!$J$7+$I155*信号概况!$J$8+$J155*信号概况!$J$9</f>
        <v>664.809873193131</v>
      </c>
      <c r="P155" s="12">
        <f t="shared" si="48"/>
        <v>0.0340593136183555</v>
      </c>
      <c r="Q155" s="7">
        <f t="shared" si="49"/>
        <v>6.28203026537901</v>
      </c>
    </row>
    <row r="156" spans="1:17">
      <c r="A156">
        <v>154</v>
      </c>
      <c r="B156">
        <v>19519.18</v>
      </c>
      <c r="C156" s="7">
        <f t="shared" si="39"/>
        <v>0</v>
      </c>
      <c r="D156" s="8">
        <f t="shared" si="40"/>
        <v>0.545454545454545</v>
      </c>
      <c r="E156">
        <f t="shared" si="41"/>
        <v>0</v>
      </c>
      <c r="F156">
        <f t="shared" si="30"/>
        <v>0.4</v>
      </c>
      <c r="G156">
        <f t="shared" si="42"/>
        <v>0</v>
      </c>
      <c r="H156">
        <f t="shared" si="43"/>
        <v>0</v>
      </c>
      <c r="I156">
        <f t="shared" si="44"/>
        <v>0</v>
      </c>
      <c r="J156">
        <f t="shared" si="45"/>
        <v>0</v>
      </c>
      <c r="K156">
        <f>SQRT(POWER($C156*信号概况!$F$2,2)+POWER($D156*信号概况!$F$3,2)+POWER($E156*信号概况!$F$4,2)+POWER($F156*信号概况!$F$5,2)+POWER($G156*信号概况!$F$6,2)+POWER($H156*信号概况!$F$7,2)+POWER($I156*信号概况!$F$8,2)+POWER($J156*信号概况!$F$9,2)+2*$C156*信号概况!$F$2*$D156*信号概况!$F$3*信号相关性!$B$3+2*$C156*信号概况!$F$2*$E156*信号概况!$F$4*信号相关性!$B$4+2*$C156*信号概况!$F$2*$F156*信号概况!$F$5*信号相关性!$B$5+2*$C156*信号概况!$F$2*$G156*信号概况!$F$6*信号相关性!$B$6+2*$C156*信号概况!$F$2*$H156*信号概况!$F$7*信号相关性!$B$7+2*$C156*信号概况!$F$2*$I156*信号概况!$F$8*信号相关性!$B$8+2*$C156*信号概况!$F$2*$J156*信号概况!$F$9*信号相关性!$B$9+2*$D156*信号概况!$F$3*$E156*信号概况!$F$4*信号相关性!$C$4+2*$D156*信号概况!$F$3*$F156*信号概况!$F$5*信号相关性!$C$5+2*$D156*信号概况!$F$3*$G156*信号概况!$F$6*信号相关性!$C$6+2*$D156*信号概况!$F$3*$H156*信号概况!$F$7*信号相关性!$C$7+2*$D156*信号概况!$F$3*$I156*信号概况!$F$8*信号相关性!$C$8+2*$D156*信号概况!$F$3*$J156*信号概况!$F$9*信号相关性!$C$9+2*$E156*信号概况!$F$4*$F156*信号概况!$F$5*信号相关性!$D$5+2*$E156*信号概况!$F$4*$G156*信号概况!$F$6*信号相关性!$D$6+2*$E156*信号概况!$F$4*$H156*信号概况!$F$7*信号相关性!$D$7+2*$E156*信号概况!$F$4*$I156*信号概况!$F$8*信号相关性!$D$8+2*$E156*信号概况!$F$4*$J156*信号概况!$J$5*信号相关性!$D$9+2*$F156*信号概况!$F$5*$G156*信号概况!$F$6*信号相关性!$E$6+2*$F156*信号概况!$F$5*$H156*信号概况!$F$7*信号相关性!$E$7+2*$F156*信号概况!$F$5*$I156*信号概况!$F$8*信号相关性!$E$8+2*$F156*信号概况!$F$5*$J156*信号概况!$F$9*信号相关性!$E$9+2*$G156*信号概况!$F$6*$H156*信号概况!$F$7*信号相关性!$F$7+2*$G156*信号概况!$F$6*$I156*信号概况!$F$8*信号相关性!$F$8+2*$G156*信号概况!$F$6*$J156*信号概况!$F$9*信号相关性!$F$9+2*$H156*信号概况!$F$7*$I156*信号概况!$F$8*信号相关性!$G$8+2*$H156*信号概况!$F$7*$J156*信号概况!$F$9*信号相关性!$G$9+2*$I156*信号概况!$F$8*$J156*信号概况!$F$9*信号相关性!$H$9)</f>
        <v>1181.25935841545</v>
      </c>
      <c r="L156" s="10">
        <f t="shared" si="46"/>
        <v>16.5240426337727</v>
      </c>
      <c r="M156" s="11">
        <f>SQRT(POWER($C156*信号概况!$C$2,2)+POWER($D156*信号概况!$C$3,2)+POWER($E156*信号概况!$C$4,2)+POWER($F156*信号概况!$C$5,2)+POWER($G156*信号概况!$C$6,2)+POWER($H156*信号概况!$C$7,2)+POWER($I156*信号概况!$C$8,2)+POWER($J156*信号概况!$C$9,2)+2*$C156*信号概况!$C$2*$D156*信号概况!$C$3*信号相关性!$B$3+2*$C156*信号概况!$C$2*$E156*信号概况!$C$4*信号相关性!$B$4+2*$C156*信号概况!$C$2*$F156*信号概况!$C$5*信号相关性!$B$5+2*$C156*信号概况!$C$2*$G156*信号概况!$C$6*信号相关性!$B$6+2*$C156*信号概况!$C$2*$H156*信号概况!$C$7*信号相关性!$B$7+2*$C156*信号概况!$C$2*$I156*信号概况!$C$8*信号相关性!$B$8+2*$C156*信号概况!$C$2*$J156*信号概况!$C$9*信号相关性!$B$9+2*$D156*信号概况!$C$3*$E156*信号概况!$C$4*信号相关性!$C$4+2*$D156*信号概况!$C$3*$F156*信号概况!$C$5*信号相关性!$C$5+2*$D156*信号概况!$C$3*$G156*信号概况!$C$6*信号相关性!$C$6+2*$D156*信号概况!$C$3*$H156*信号概况!$C$7*信号相关性!$C$7+2*$D156*信号概况!$C$3*$I156*信号概况!$C$8*信号相关性!$C$8+2*$D156*信号概况!$C$3*$J156*信号概况!$C$9*信号相关性!$C$9+2*$E156*信号概况!$C$4*$F156*信号概况!$C$5*信号相关性!$D$5+2*$E156*信号概况!$C$4*$G156*信号概况!$C$6*信号相关性!$D$6+2*$E156*信号概况!$C$4*$H156*信号概况!$C$7*信号相关性!$D$7+2*$E156*信号概况!$C$4*$I156*信号概况!$C$8*信号相关性!$D$8+2*$E156*信号概况!$C$4*$J156*信号概况!$J$5*信号相关性!$D$9+2*$F156*信号概况!$C$5*$G156*信号概况!$C$6*信号相关性!$E$6+2*$F156*信号概况!$C$5*$H156*信号概况!$C$7*信号相关性!$E$7+2*$F156*信号概况!$C$5*$I156*信号概况!$C$8*信号相关性!$E$8+2*$F156*信号概况!$C$5*$J156*信号概况!$C$9*信号相关性!$E$9+2*$G156*信号概况!$C$6*$H156*信号概况!$C$7*信号相关性!$F$7+2*$G156*信号概况!$C$6*$I156*信号概况!$C$8*信号相关性!$F$8+2*$G156*信号概况!$C$6*$J156*信号概况!$C$9*信号相关性!$F$9+2*$H156*信号概况!$C$7*$I156*信号概况!$C$8*信号相关性!$G$8+2*$H156*信号概况!$C$7*$J156*信号概况!$C$9*信号相关性!$G$9+2*$I156*信号概况!$C$8*$J156*信号概况!$C$9*信号相关性!$H$9)</f>
        <v>5731.37735369361</v>
      </c>
      <c r="N156" s="12">
        <f t="shared" si="47"/>
        <v>0.293627977901408</v>
      </c>
      <c r="O156" s="10">
        <f>$C156*信号概况!$J$2+$D156*信号概况!$J$3+$E156*信号概况!$J$4+$F156*信号概况!$J$5+$G156*信号概况!$J$6+$H156*信号概况!$J$7+$I156*信号概况!$J$8+$J156*信号概况!$J$9</f>
        <v>689.338023878063</v>
      </c>
      <c r="P156" s="12">
        <f t="shared" si="48"/>
        <v>0.0353159315031709</v>
      </c>
      <c r="Q156" s="7">
        <f t="shared" si="49"/>
        <v>6.17654136202888</v>
      </c>
    </row>
    <row r="157" spans="1:17">
      <c r="A157">
        <v>155</v>
      </c>
      <c r="B157">
        <v>19519.18</v>
      </c>
      <c r="C157" s="7">
        <f t="shared" si="39"/>
        <v>0</v>
      </c>
      <c r="D157" s="8">
        <f t="shared" si="40"/>
        <v>0.575757575757576</v>
      </c>
      <c r="E157">
        <f t="shared" si="41"/>
        <v>0</v>
      </c>
      <c r="F157">
        <f t="shared" si="30"/>
        <v>0.4</v>
      </c>
      <c r="G157">
        <f t="shared" si="42"/>
        <v>0</v>
      </c>
      <c r="H157">
        <f t="shared" si="43"/>
        <v>0</v>
      </c>
      <c r="I157">
        <f t="shared" si="44"/>
        <v>0</v>
      </c>
      <c r="J157">
        <f t="shared" si="45"/>
        <v>0</v>
      </c>
      <c r="K157">
        <f>SQRT(POWER($C157*信号概况!$F$2,2)+POWER($D157*信号概况!$F$3,2)+POWER($E157*信号概况!$F$4,2)+POWER($F157*信号概况!$F$5,2)+POWER($G157*信号概况!$F$6,2)+POWER($H157*信号概况!$F$7,2)+POWER($I157*信号概况!$F$8,2)+POWER($J157*信号概况!$F$9,2)+2*$C157*信号概况!$F$2*$D157*信号概况!$F$3*信号相关性!$B$3+2*$C157*信号概况!$F$2*$E157*信号概况!$F$4*信号相关性!$B$4+2*$C157*信号概况!$F$2*$F157*信号概况!$F$5*信号相关性!$B$5+2*$C157*信号概况!$F$2*$G157*信号概况!$F$6*信号相关性!$B$6+2*$C157*信号概况!$F$2*$H157*信号概况!$F$7*信号相关性!$B$7+2*$C157*信号概况!$F$2*$I157*信号概况!$F$8*信号相关性!$B$8+2*$C157*信号概况!$F$2*$J157*信号概况!$F$9*信号相关性!$B$9+2*$D157*信号概况!$F$3*$E157*信号概况!$F$4*信号相关性!$C$4+2*$D157*信号概况!$F$3*$F157*信号概况!$F$5*信号相关性!$C$5+2*$D157*信号概况!$F$3*$G157*信号概况!$F$6*信号相关性!$C$6+2*$D157*信号概况!$F$3*$H157*信号概况!$F$7*信号相关性!$C$7+2*$D157*信号概况!$F$3*$I157*信号概况!$F$8*信号相关性!$C$8+2*$D157*信号概况!$F$3*$J157*信号概况!$F$9*信号相关性!$C$9+2*$E157*信号概况!$F$4*$F157*信号概况!$F$5*信号相关性!$D$5+2*$E157*信号概况!$F$4*$G157*信号概况!$F$6*信号相关性!$D$6+2*$E157*信号概况!$F$4*$H157*信号概况!$F$7*信号相关性!$D$7+2*$E157*信号概况!$F$4*$I157*信号概况!$F$8*信号相关性!$D$8+2*$E157*信号概况!$F$4*$J157*信号概况!$J$5*信号相关性!$D$9+2*$F157*信号概况!$F$5*$G157*信号概况!$F$6*信号相关性!$E$6+2*$F157*信号概况!$F$5*$H157*信号概况!$F$7*信号相关性!$E$7+2*$F157*信号概况!$F$5*$I157*信号概况!$F$8*信号相关性!$E$8+2*$F157*信号概况!$F$5*$J157*信号概况!$F$9*信号相关性!$E$9+2*$G157*信号概况!$F$6*$H157*信号概况!$F$7*信号相关性!$F$7+2*$G157*信号概况!$F$6*$I157*信号概况!$F$8*信号相关性!$F$8+2*$G157*信号概况!$F$6*$J157*信号概况!$F$9*信号相关性!$F$9+2*$H157*信号概况!$F$7*$I157*信号概况!$F$8*信号相关性!$G$8+2*$H157*信号概况!$F$7*$J157*信号概况!$F$9*信号相关性!$G$9+2*$I157*信号概况!$F$8*$J157*信号概况!$F$9*信号相关性!$H$9)</f>
        <v>1247.96670218435</v>
      </c>
      <c r="L157" s="10">
        <f t="shared" si="46"/>
        <v>15.6407859006455</v>
      </c>
      <c r="M157" s="11">
        <f>SQRT(POWER($C157*信号概况!$C$2,2)+POWER($D157*信号概况!$C$3,2)+POWER($E157*信号概况!$C$4,2)+POWER($F157*信号概况!$C$5,2)+POWER($G157*信号概况!$C$6,2)+POWER($H157*信号概况!$C$7,2)+POWER($I157*信号概况!$C$8,2)+POWER($J157*信号概况!$C$9,2)+2*$C157*信号概况!$C$2*$D157*信号概况!$C$3*信号相关性!$B$3+2*$C157*信号概况!$C$2*$E157*信号概况!$C$4*信号相关性!$B$4+2*$C157*信号概况!$C$2*$F157*信号概况!$C$5*信号相关性!$B$5+2*$C157*信号概况!$C$2*$G157*信号概况!$C$6*信号相关性!$B$6+2*$C157*信号概况!$C$2*$H157*信号概况!$C$7*信号相关性!$B$7+2*$C157*信号概况!$C$2*$I157*信号概况!$C$8*信号相关性!$B$8+2*$C157*信号概况!$C$2*$J157*信号概况!$C$9*信号相关性!$B$9+2*$D157*信号概况!$C$3*$E157*信号概况!$C$4*信号相关性!$C$4+2*$D157*信号概况!$C$3*$F157*信号概况!$C$5*信号相关性!$C$5+2*$D157*信号概况!$C$3*$G157*信号概况!$C$6*信号相关性!$C$6+2*$D157*信号概况!$C$3*$H157*信号概况!$C$7*信号相关性!$C$7+2*$D157*信号概况!$C$3*$I157*信号概况!$C$8*信号相关性!$C$8+2*$D157*信号概况!$C$3*$J157*信号概况!$C$9*信号相关性!$C$9+2*$E157*信号概况!$C$4*$F157*信号概况!$C$5*信号相关性!$D$5+2*$E157*信号概况!$C$4*$G157*信号概况!$C$6*信号相关性!$D$6+2*$E157*信号概况!$C$4*$H157*信号概况!$C$7*信号相关性!$D$7+2*$E157*信号概况!$C$4*$I157*信号概况!$C$8*信号相关性!$D$8+2*$E157*信号概况!$C$4*$J157*信号概况!$J$5*信号相关性!$D$9+2*$F157*信号概况!$C$5*$G157*信号概况!$C$6*信号相关性!$E$6+2*$F157*信号概况!$C$5*$H157*信号概况!$C$7*信号相关性!$E$7+2*$F157*信号概况!$C$5*$I157*信号概况!$C$8*信号相关性!$E$8+2*$F157*信号概况!$C$5*$J157*信号概况!$C$9*信号相关性!$E$9+2*$G157*信号概况!$C$6*$H157*信号概况!$C$7*信号相关性!$F$7+2*$G157*信号概况!$C$6*$I157*信号概况!$C$8*信号相关性!$F$8+2*$G157*信号概况!$C$6*$J157*信号概况!$C$9*信号相关性!$F$9+2*$H157*信号概况!$C$7*$I157*信号概况!$C$8*信号相关性!$G$8+2*$H157*信号概况!$C$7*$J157*信号概况!$C$9*信号相关性!$G$9+2*$I157*信号概况!$C$8*$J157*信号概况!$C$9*信号相关性!$H$9)</f>
        <v>6055.01114779324</v>
      </c>
      <c r="N157" s="12">
        <f t="shared" si="47"/>
        <v>0.310208274517333</v>
      </c>
      <c r="O157" s="10">
        <f>$C157*信号概况!$J$2+$D157*信号概况!$J$3+$E157*信号概况!$J$4+$F157*信号概况!$J$5+$G157*信号概况!$J$6+$H157*信号概况!$J$7+$I157*信号概况!$J$8+$J157*信号概况!$J$9</f>
        <v>713.866174562994</v>
      </c>
      <c r="P157" s="12">
        <f t="shared" si="48"/>
        <v>0.0365725493879863</v>
      </c>
      <c r="Q157" s="7">
        <f t="shared" si="49"/>
        <v>6.08224168278705</v>
      </c>
    </row>
    <row r="158" spans="1:17">
      <c r="A158">
        <v>156</v>
      </c>
      <c r="B158">
        <v>19519.18</v>
      </c>
      <c r="C158" s="7">
        <f t="shared" si="39"/>
        <v>0</v>
      </c>
      <c r="D158" s="8">
        <f t="shared" si="40"/>
        <v>0.606060606060606</v>
      </c>
      <c r="E158">
        <f t="shared" si="41"/>
        <v>0</v>
      </c>
      <c r="F158">
        <f t="shared" si="30"/>
        <v>0.4</v>
      </c>
      <c r="G158">
        <f t="shared" si="42"/>
        <v>0</v>
      </c>
      <c r="H158">
        <f t="shared" si="43"/>
        <v>0</v>
      </c>
      <c r="I158">
        <f t="shared" si="44"/>
        <v>0</v>
      </c>
      <c r="J158">
        <f t="shared" si="45"/>
        <v>0</v>
      </c>
      <c r="K158">
        <f>SQRT(POWER($C158*信号概况!$F$2,2)+POWER($D158*信号概况!$F$3,2)+POWER($E158*信号概况!$F$4,2)+POWER($F158*信号概况!$F$5,2)+POWER($G158*信号概况!$F$6,2)+POWER($H158*信号概况!$F$7,2)+POWER($I158*信号概况!$F$8,2)+POWER($J158*信号概况!$F$9,2)+2*$C158*信号概况!$F$2*$D158*信号概况!$F$3*信号相关性!$B$3+2*$C158*信号概况!$F$2*$E158*信号概况!$F$4*信号相关性!$B$4+2*$C158*信号概况!$F$2*$F158*信号概况!$F$5*信号相关性!$B$5+2*$C158*信号概况!$F$2*$G158*信号概况!$F$6*信号相关性!$B$6+2*$C158*信号概况!$F$2*$H158*信号概况!$F$7*信号相关性!$B$7+2*$C158*信号概况!$F$2*$I158*信号概况!$F$8*信号相关性!$B$8+2*$C158*信号概况!$F$2*$J158*信号概况!$F$9*信号相关性!$B$9+2*$D158*信号概况!$F$3*$E158*信号概况!$F$4*信号相关性!$C$4+2*$D158*信号概况!$F$3*$F158*信号概况!$F$5*信号相关性!$C$5+2*$D158*信号概况!$F$3*$G158*信号概况!$F$6*信号相关性!$C$6+2*$D158*信号概况!$F$3*$H158*信号概况!$F$7*信号相关性!$C$7+2*$D158*信号概况!$F$3*$I158*信号概况!$F$8*信号相关性!$C$8+2*$D158*信号概况!$F$3*$J158*信号概况!$F$9*信号相关性!$C$9+2*$E158*信号概况!$F$4*$F158*信号概况!$F$5*信号相关性!$D$5+2*$E158*信号概况!$F$4*$G158*信号概况!$F$6*信号相关性!$D$6+2*$E158*信号概况!$F$4*$H158*信号概况!$F$7*信号相关性!$D$7+2*$E158*信号概况!$F$4*$I158*信号概况!$F$8*信号相关性!$D$8+2*$E158*信号概况!$F$4*$J158*信号概况!$J$5*信号相关性!$D$9+2*$F158*信号概况!$F$5*$G158*信号概况!$F$6*信号相关性!$E$6+2*$F158*信号概况!$F$5*$H158*信号概况!$F$7*信号相关性!$E$7+2*$F158*信号概况!$F$5*$I158*信号概况!$F$8*信号相关性!$E$8+2*$F158*信号概况!$F$5*$J158*信号概况!$F$9*信号相关性!$E$9+2*$G158*信号概况!$F$6*$H158*信号概况!$F$7*信号相关性!$F$7+2*$G158*信号概况!$F$6*$I158*信号概况!$F$8*信号相关性!$F$8+2*$G158*信号概况!$F$6*$J158*信号概况!$F$9*信号相关性!$F$9+2*$H158*信号概况!$F$7*$I158*信号概况!$F$8*信号相关性!$G$8+2*$H158*信号概况!$F$7*$J158*信号概况!$F$9*信号相关性!$G$9+2*$I158*信号概况!$F$8*$J158*信号概况!$F$9*信号相关性!$H$9)</f>
        <v>1314.68888945149</v>
      </c>
      <c r="L158" s="10">
        <f t="shared" si="46"/>
        <v>14.8469954805381</v>
      </c>
      <c r="M158" s="11">
        <f>SQRT(POWER($C158*信号概况!$C$2,2)+POWER($D158*信号概况!$C$3,2)+POWER($E158*信号概况!$C$4,2)+POWER($F158*信号概况!$C$5,2)+POWER($G158*信号概况!$C$6,2)+POWER($H158*信号概况!$C$7,2)+POWER($I158*信号概况!$C$8,2)+POWER($J158*信号概况!$C$9,2)+2*$C158*信号概况!$C$2*$D158*信号概况!$C$3*信号相关性!$B$3+2*$C158*信号概况!$C$2*$E158*信号概况!$C$4*信号相关性!$B$4+2*$C158*信号概况!$C$2*$F158*信号概况!$C$5*信号相关性!$B$5+2*$C158*信号概况!$C$2*$G158*信号概况!$C$6*信号相关性!$B$6+2*$C158*信号概况!$C$2*$H158*信号概况!$C$7*信号相关性!$B$7+2*$C158*信号概况!$C$2*$I158*信号概况!$C$8*信号相关性!$B$8+2*$C158*信号概况!$C$2*$J158*信号概况!$C$9*信号相关性!$B$9+2*$D158*信号概况!$C$3*$E158*信号概况!$C$4*信号相关性!$C$4+2*$D158*信号概况!$C$3*$F158*信号概况!$C$5*信号相关性!$C$5+2*$D158*信号概况!$C$3*$G158*信号概况!$C$6*信号相关性!$C$6+2*$D158*信号概况!$C$3*$H158*信号概况!$C$7*信号相关性!$C$7+2*$D158*信号概况!$C$3*$I158*信号概况!$C$8*信号相关性!$C$8+2*$D158*信号概况!$C$3*$J158*信号概况!$C$9*信号相关性!$C$9+2*$E158*信号概况!$C$4*$F158*信号概况!$C$5*信号相关性!$D$5+2*$E158*信号概况!$C$4*$G158*信号概况!$C$6*信号相关性!$D$6+2*$E158*信号概况!$C$4*$H158*信号概况!$C$7*信号相关性!$D$7+2*$E158*信号概况!$C$4*$I158*信号概况!$C$8*信号相关性!$D$8+2*$E158*信号概况!$C$4*$J158*信号概况!$J$5*信号相关性!$D$9+2*$F158*信号概况!$C$5*$G158*信号概况!$C$6*信号相关性!$E$6+2*$F158*信号概况!$C$5*$H158*信号概况!$C$7*信号相关性!$E$7+2*$F158*信号概况!$C$5*$I158*信号概况!$C$8*信号相关性!$E$8+2*$F158*信号概况!$C$5*$J158*信号概况!$C$9*信号相关性!$E$9+2*$G158*信号概况!$C$6*$H158*信号概况!$C$7*信号相关性!$F$7+2*$G158*信号概况!$C$6*$I158*信号概况!$C$8*信号相关性!$F$8+2*$G158*信号概况!$C$6*$J158*信号概况!$C$9*信号相关性!$F$9+2*$H158*信号概况!$C$7*$I158*信号概况!$C$8*信号相关性!$G$8+2*$H158*信号概况!$C$7*$J158*信号概况!$C$9*信号相关性!$G$9+2*$I158*信号概况!$C$8*$J158*信号概况!$C$9*信号相关性!$H$9)</f>
        <v>6378.7160033655</v>
      </c>
      <c r="N158" s="12">
        <f t="shared" si="47"/>
        <v>0.326792211730488</v>
      </c>
      <c r="O158" s="10">
        <f>$C158*信号概况!$J$2+$D158*信号概况!$J$3+$E158*信号概况!$J$4+$F158*信号概况!$J$5+$G158*信号概况!$J$6+$H158*信号概况!$J$7+$I158*信号概况!$J$8+$J158*信号概况!$J$9</f>
        <v>738.394325247926</v>
      </c>
      <c r="P158" s="12">
        <f t="shared" si="48"/>
        <v>0.0378291672728017</v>
      </c>
      <c r="Q158" s="7">
        <f t="shared" si="49"/>
        <v>5.99744393235479</v>
      </c>
    </row>
    <row r="159" spans="1:17">
      <c r="A159">
        <v>157</v>
      </c>
      <c r="B159">
        <v>19519.18</v>
      </c>
      <c r="C159" s="7">
        <f t="shared" si="39"/>
        <v>0</v>
      </c>
      <c r="D159" s="8">
        <f t="shared" si="40"/>
        <v>0.636363636363636</v>
      </c>
      <c r="E159">
        <f t="shared" si="41"/>
        <v>0</v>
      </c>
      <c r="F159">
        <f t="shared" si="30"/>
        <v>0.4</v>
      </c>
      <c r="G159">
        <f t="shared" si="42"/>
        <v>0</v>
      </c>
      <c r="H159">
        <f t="shared" si="43"/>
        <v>0</v>
      </c>
      <c r="I159">
        <f t="shared" si="44"/>
        <v>0</v>
      </c>
      <c r="J159">
        <f t="shared" si="45"/>
        <v>0</v>
      </c>
      <c r="K159">
        <f>SQRT(POWER($C159*信号概况!$F$2,2)+POWER($D159*信号概况!$F$3,2)+POWER($E159*信号概况!$F$4,2)+POWER($F159*信号概况!$F$5,2)+POWER($G159*信号概况!$F$6,2)+POWER($H159*信号概况!$F$7,2)+POWER($I159*信号概况!$F$8,2)+POWER($J159*信号概况!$F$9,2)+2*$C159*信号概况!$F$2*$D159*信号概况!$F$3*信号相关性!$B$3+2*$C159*信号概况!$F$2*$E159*信号概况!$F$4*信号相关性!$B$4+2*$C159*信号概况!$F$2*$F159*信号概况!$F$5*信号相关性!$B$5+2*$C159*信号概况!$F$2*$G159*信号概况!$F$6*信号相关性!$B$6+2*$C159*信号概况!$F$2*$H159*信号概况!$F$7*信号相关性!$B$7+2*$C159*信号概况!$F$2*$I159*信号概况!$F$8*信号相关性!$B$8+2*$C159*信号概况!$F$2*$J159*信号概况!$F$9*信号相关性!$B$9+2*$D159*信号概况!$F$3*$E159*信号概况!$F$4*信号相关性!$C$4+2*$D159*信号概况!$F$3*$F159*信号概况!$F$5*信号相关性!$C$5+2*$D159*信号概况!$F$3*$G159*信号概况!$F$6*信号相关性!$C$6+2*$D159*信号概况!$F$3*$H159*信号概况!$F$7*信号相关性!$C$7+2*$D159*信号概况!$F$3*$I159*信号概况!$F$8*信号相关性!$C$8+2*$D159*信号概况!$F$3*$J159*信号概况!$F$9*信号相关性!$C$9+2*$E159*信号概况!$F$4*$F159*信号概况!$F$5*信号相关性!$D$5+2*$E159*信号概况!$F$4*$G159*信号概况!$F$6*信号相关性!$D$6+2*$E159*信号概况!$F$4*$H159*信号概况!$F$7*信号相关性!$D$7+2*$E159*信号概况!$F$4*$I159*信号概况!$F$8*信号相关性!$D$8+2*$E159*信号概况!$F$4*$J159*信号概况!$J$5*信号相关性!$D$9+2*$F159*信号概况!$F$5*$G159*信号概况!$F$6*信号相关性!$E$6+2*$F159*信号概况!$F$5*$H159*信号概况!$F$7*信号相关性!$E$7+2*$F159*信号概况!$F$5*$I159*信号概况!$F$8*信号相关性!$E$8+2*$F159*信号概况!$F$5*$J159*信号概况!$F$9*信号相关性!$E$9+2*$G159*信号概况!$F$6*$H159*信号概况!$F$7*信号相关性!$F$7+2*$G159*信号概况!$F$6*$I159*信号概况!$F$8*信号相关性!$F$8+2*$G159*信号概况!$F$6*$J159*信号概况!$F$9*信号相关性!$F$9+2*$H159*信号概况!$F$7*$I159*信号概况!$F$8*信号相关性!$G$8+2*$H159*信号概况!$F$7*$J159*信号概况!$F$9*信号相关性!$G$9+2*$I159*信号概况!$F$8*$J159*信号概况!$F$9*信号相关性!$H$9)</f>
        <v>1381.42376941439</v>
      </c>
      <c r="L159" s="10">
        <f t="shared" si="46"/>
        <v>14.1297554249226</v>
      </c>
      <c r="M159" s="11">
        <f>SQRT(POWER($C159*信号概况!$C$2,2)+POWER($D159*信号概况!$C$3,2)+POWER($E159*信号概况!$C$4,2)+POWER($F159*信号概况!$C$5,2)+POWER($G159*信号概况!$C$6,2)+POWER($H159*信号概况!$C$7,2)+POWER($I159*信号概况!$C$8,2)+POWER($J159*信号概况!$C$9,2)+2*$C159*信号概况!$C$2*$D159*信号概况!$C$3*信号相关性!$B$3+2*$C159*信号概况!$C$2*$E159*信号概况!$C$4*信号相关性!$B$4+2*$C159*信号概况!$C$2*$F159*信号概况!$C$5*信号相关性!$B$5+2*$C159*信号概况!$C$2*$G159*信号概况!$C$6*信号相关性!$B$6+2*$C159*信号概况!$C$2*$H159*信号概况!$C$7*信号相关性!$B$7+2*$C159*信号概况!$C$2*$I159*信号概况!$C$8*信号相关性!$B$8+2*$C159*信号概况!$C$2*$J159*信号概况!$C$9*信号相关性!$B$9+2*$D159*信号概况!$C$3*$E159*信号概况!$C$4*信号相关性!$C$4+2*$D159*信号概况!$C$3*$F159*信号概况!$C$5*信号相关性!$C$5+2*$D159*信号概况!$C$3*$G159*信号概况!$C$6*信号相关性!$C$6+2*$D159*信号概况!$C$3*$H159*信号概况!$C$7*信号相关性!$C$7+2*$D159*信号概况!$C$3*$I159*信号概况!$C$8*信号相关性!$C$8+2*$D159*信号概况!$C$3*$J159*信号概况!$C$9*信号相关性!$C$9+2*$E159*信号概况!$C$4*$F159*信号概况!$C$5*信号相关性!$D$5+2*$E159*信号概况!$C$4*$G159*信号概况!$C$6*信号相关性!$D$6+2*$E159*信号概况!$C$4*$H159*信号概况!$C$7*信号相关性!$D$7+2*$E159*信号概况!$C$4*$I159*信号概况!$C$8*信号相关性!$D$8+2*$E159*信号概况!$C$4*$J159*信号概况!$J$5*信号相关性!$D$9+2*$F159*信号概况!$C$5*$G159*信号概况!$C$6*信号相关性!$E$6+2*$F159*信号概况!$C$5*$H159*信号概况!$C$7*信号相关性!$E$7+2*$F159*信号概况!$C$5*$I159*信号概况!$C$8*信号相关性!$E$8+2*$F159*信号概况!$C$5*$J159*信号概况!$C$9*信号相关性!$E$9+2*$G159*信号概况!$C$6*$H159*信号概况!$C$7*信号相关性!$F$7+2*$G159*信号概况!$C$6*$I159*信号概况!$C$8*信号相关性!$F$8+2*$G159*信号概况!$C$6*$J159*信号概况!$C$9*信号相关性!$F$9+2*$H159*信号概况!$C$7*$I159*信号概况!$C$8*信号相关性!$G$8+2*$H159*信号概况!$C$7*$J159*信号概况!$C$9*信号相关性!$G$9+2*$I159*信号概况!$C$8*$J159*信号概况!$C$9*信号相关性!$H$9)</f>
        <v>6702.48162440629</v>
      </c>
      <c r="N159" s="12">
        <f t="shared" si="47"/>
        <v>0.343379262059487</v>
      </c>
      <c r="O159" s="10">
        <f>$C159*信号概况!$J$2+$D159*信号概况!$J$3+$E159*信号概况!$J$4+$F159*信号概况!$J$5+$G159*信号概况!$J$6+$H159*信号概况!$J$7+$I159*信号概况!$J$8+$J159*信号概况!$J$9</f>
        <v>762.922475932857</v>
      </c>
      <c r="P159" s="12">
        <f t="shared" si="48"/>
        <v>0.0390857851576171</v>
      </c>
      <c r="Q159" s="7">
        <f t="shared" si="49"/>
        <v>5.92078324717227</v>
      </c>
    </row>
    <row r="160" spans="1:17">
      <c r="A160">
        <v>158</v>
      </c>
      <c r="B160">
        <v>19519.18</v>
      </c>
      <c r="C160" s="7">
        <f t="shared" si="39"/>
        <v>0</v>
      </c>
      <c r="D160" s="8">
        <f t="shared" si="40"/>
        <v>0.666666666666667</v>
      </c>
      <c r="E160">
        <f t="shared" si="41"/>
        <v>0</v>
      </c>
      <c r="F160">
        <f t="shared" si="30"/>
        <v>0.4</v>
      </c>
      <c r="G160">
        <f t="shared" si="42"/>
        <v>0</v>
      </c>
      <c r="H160">
        <f t="shared" si="43"/>
        <v>0</v>
      </c>
      <c r="I160">
        <f t="shared" si="44"/>
        <v>0</v>
      </c>
      <c r="J160">
        <f t="shared" si="45"/>
        <v>0</v>
      </c>
      <c r="K160">
        <f>SQRT(POWER($C160*信号概况!$F$2,2)+POWER($D160*信号概况!$F$3,2)+POWER($E160*信号概况!$F$4,2)+POWER($F160*信号概况!$F$5,2)+POWER($G160*信号概况!$F$6,2)+POWER($H160*信号概况!$F$7,2)+POWER($I160*信号概况!$F$8,2)+POWER($J160*信号概况!$F$9,2)+2*$C160*信号概况!$F$2*$D160*信号概况!$F$3*信号相关性!$B$3+2*$C160*信号概况!$F$2*$E160*信号概况!$F$4*信号相关性!$B$4+2*$C160*信号概况!$F$2*$F160*信号概况!$F$5*信号相关性!$B$5+2*$C160*信号概况!$F$2*$G160*信号概况!$F$6*信号相关性!$B$6+2*$C160*信号概况!$F$2*$H160*信号概况!$F$7*信号相关性!$B$7+2*$C160*信号概况!$F$2*$I160*信号概况!$F$8*信号相关性!$B$8+2*$C160*信号概况!$F$2*$J160*信号概况!$F$9*信号相关性!$B$9+2*$D160*信号概况!$F$3*$E160*信号概况!$F$4*信号相关性!$C$4+2*$D160*信号概况!$F$3*$F160*信号概况!$F$5*信号相关性!$C$5+2*$D160*信号概况!$F$3*$G160*信号概况!$F$6*信号相关性!$C$6+2*$D160*信号概况!$F$3*$H160*信号概况!$F$7*信号相关性!$C$7+2*$D160*信号概况!$F$3*$I160*信号概况!$F$8*信号相关性!$C$8+2*$D160*信号概况!$F$3*$J160*信号概况!$F$9*信号相关性!$C$9+2*$E160*信号概况!$F$4*$F160*信号概况!$F$5*信号相关性!$D$5+2*$E160*信号概况!$F$4*$G160*信号概况!$F$6*信号相关性!$D$6+2*$E160*信号概况!$F$4*$H160*信号概况!$F$7*信号相关性!$D$7+2*$E160*信号概况!$F$4*$I160*信号概况!$F$8*信号相关性!$D$8+2*$E160*信号概况!$F$4*$J160*信号概况!$J$5*信号相关性!$D$9+2*$F160*信号概况!$F$5*$G160*信号概况!$F$6*信号相关性!$E$6+2*$F160*信号概况!$F$5*$H160*信号概况!$F$7*信号相关性!$E$7+2*$F160*信号概况!$F$5*$I160*信号概况!$F$8*信号相关性!$E$8+2*$F160*信号概况!$F$5*$J160*信号概况!$F$9*信号相关性!$E$9+2*$G160*信号概况!$F$6*$H160*信号概况!$F$7*信号相关性!$F$7+2*$G160*信号概况!$F$6*$I160*信号概况!$F$8*信号相关性!$F$8+2*$G160*信号概况!$F$6*$J160*信号概况!$F$9*信号相关性!$F$9+2*$H160*信号概况!$F$7*$I160*信号概况!$F$8*信号相关性!$G$8+2*$H160*信号概况!$F$7*$J160*信号概况!$F$9*信号相关性!$G$9+2*$I160*信号概况!$F$8*$J160*信号概况!$F$9*信号相关性!$H$9)</f>
        <v>1448.16958735103</v>
      </c>
      <c r="L160" s="10">
        <f t="shared" si="46"/>
        <v>13.4785181034662</v>
      </c>
      <c r="M160" s="11">
        <f>SQRT(POWER($C160*信号概况!$C$2,2)+POWER($D160*信号概况!$C$3,2)+POWER($E160*信号概况!$C$4,2)+POWER($F160*信号概况!$C$5,2)+POWER($G160*信号概况!$C$6,2)+POWER($H160*信号概况!$C$7,2)+POWER($I160*信号概况!$C$8,2)+POWER($J160*信号概况!$C$9,2)+2*$C160*信号概况!$C$2*$D160*信号概况!$C$3*信号相关性!$B$3+2*$C160*信号概况!$C$2*$E160*信号概况!$C$4*信号相关性!$B$4+2*$C160*信号概况!$C$2*$F160*信号概况!$C$5*信号相关性!$B$5+2*$C160*信号概况!$C$2*$G160*信号概况!$C$6*信号相关性!$B$6+2*$C160*信号概况!$C$2*$H160*信号概况!$C$7*信号相关性!$B$7+2*$C160*信号概况!$C$2*$I160*信号概况!$C$8*信号相关性!$B$8+2*$C160*信号概况!$C$2*$J160*信号概况!$C$9*信号相关性!$B$9+2*$D160*信号概况!$C$3*$E160*信号概况!$C$4*信号相关性!$C$4+2*$D160*信号概况!$C$3*$F160*信号概况!$C$5*信号相关性!$C$5+2*$D160*信号概况!$C$3*$G160*信号概况!$C$6*信号相关性!$C$6+2*$D160*信号概况!$C$3*$H160*信号概况!$C$7*信号相关性!$C$7+2*$D160*信号概况!$C$3*$I160*信号概况!$C$8*信号相关性!$C$8+2*$D160*信号概况!$C$3*$J160*信号概况!$C$9*信号相关性!$C$9+2*$E160*信号概况!$C$4*$F160*信号概况!$C$5*信号相关性!$D$5+2*$E160*信号概况!$C$4*$G160*信号概况!$C$6*信号相关性!$D$6+2*$E160*信号概况!$C$4*$H160*信号概况!$C$7*信号相关性!$D$7+2*$E160*信号概况!$C$4*$I160*信号概况!$C$8*信号相关性!$D$8+2*$E160*信号概况!$C$4*$J160*信号概况!$J$5*信号相关性!$D$9+2*$F160*信号概况!$C$5*$G160*信号概况!$C$6*信号相关性!$E$6+2*$F160*信号概况!$C$5*$H160*信号概况!$C$7*信号相关性!$E$7+2*$F160*信号概况!$C$5*$I160*信号概况!$C$8*信号相关性!$E$8+2*$F160*信号概况!$C$5*$J160*信号概况!$C$9*信号相关性!$E$9+2*$G160*信号概况!$C$6*$H160*信号概况!$C$7*信号相关性!$F$7+2*$G160*信号概况!$C$6*$I160*信号概况!$C$8*信号相关性!$F$8+2*$G160*信号概况!$C$6*$J160*信号概况!$C$9*信号相关性!$F$9+2*$H160*信号概况!$C$7*$I160*信号概况!$C$8*信号相关性!$G$8+2*$H160*信号概况!$C$7*$J160*信号概况!$C$9*信号相关性!$G$9+2*$I160*信号概况!$C$8*$J160*信号概况!$C$9*信号相关性!$H$9)</f>
        <v>7026.29961086482</v>
      </c>
      <c r="N160" s="12">
        <f t="shared" si="47"/>
        <v>0.359968995155781</v>
      </c>
      <c r="O160" s="10">
        <f>$C160*信号概况!$J$2+$D160*信号概况!$J$3+$E160*信号概况!$J$4+$F160*信号概况!$J$5+$G160*信号概况!$J$6+$H160*信号概况!$J$7+$I160*信号概况!$J$8+$J160*信号概况!$J$9</f>
        <v>787.450626617789</v>
      </c>
      <c r="P160" s="12">
        <f t="shared" si="48"/>
        <v>0.0403424030424326</v>
      </c>
      <c r="Q160" s="7">
        <f t="shared" si="49"/>
        <v>5.85114381176377</v>
      </c>
    </row>
    <row r="161" spans="1:17">
      <c r="A161">
        <v>159</v>
      </c>
      <c r="B161">
        <v>19519.18</v>
      </c>
      <c r="C161" s="7">
        <f t="shared" si="39"/>
        <v>0</v>
      </c>
      <c r="D161" s="8">
        <f t="shared" si="40"/>
        <v>0.696969696969697</v>
      </c>
      <c r="E161">
        <f t="shared" si="41"/>
        <v>0</v>
      </c>
      <c r="F161">
        <f t="shared" si="30"/>
        <v>0.4</v>
      </c>
      <c r="G161">
        <f t="shared" si="42"/>
        <v>0</v>
      </c>
      <c r="H161">
        <f t="shared" si="43"/>
        <v>0</v>
      </c>
      <c r="I161">
        <f t="shared" si="44"/>
        <v>0</v>
      </c>
      <c r="J161">
        <f t="shared" si="45"/>
        <v>0</v>
      </c>
      <c r="K161">
        <f>SQRT(POWER($C161*信号概况!$F$2,2)+POWER($D161*信号概况!$F$3,2)+POWER($E161*信号概况!$F$4,2)+POWER($F161*信号概况!$F$5,2)+POWER($G161*信号概况!$F$6,2)+POWER($H161*信号概况!$F$7,2)+POWER($I161*信号概况!$F$8,2)+POWER($J161*信号概况!$F$9,2)+2*$C161*信号概况!$F$2*$D161*信号概况!$F$3*信号相关性!$B$3+2*$C161*信号概况!$F$2*$E161*信号概况!$F$4*信号相关性!$B$4+2*$C161*信号概况!$F$2*$F161*信号概况!$F$5*信号相关性!$B$5+2*$C161*信号概况!$F$2*$G161*信号概况!$F$6*信号相关性!$B$6+2*$C161*信号概况!$F$2*$H161*信号概况!$F$7*信号相关性!$B$7+2*$C161*信号概况!$F$2*$I161*信号概况!$F$8*信号相关性!$B$8+2*$C161*信号概况!$F$2*$J161*信号概况!$F$9*信号相关性!$B$9+2*$D161*信号概况!$F$3*$E161*信号概况!$F$4*信号相关性!$C$4+2*$D161*信号概况!$F$3*$F161*信号概况!$F$5*信号相关性!$C$5+2*$D161*信号概况!$F$3*$G161*信号概况!$F$6*信号相关性!$C$6+2*$D161*信号概况!$F$3*$H161*信号概况!$F$7*信号相关性!$C$7+2*$D161*信号概况!$F$3*$I161*信号概况!$F$8*信号相关性!$C$8+2*$D161*信号概况!$F$3*$J161*信号概况!$F$9*信号相关性!$C$9+2*$E161*信号概况!$F$4*$F161*信号概况!$F$5*信号相关性!$D$5+2*$E161*信号概况!$F$4*$G161*信号概况!$F$6*信号相关性!$D$6+2*$E161*信号概况!$F$4*$H161*信号概况!$F$7*信号相关性!$D$7+2*$E161*信号概况!$F$4*$I161*信号概况!$F$8*信号相关性!$D$8+2*$E161*信号概况!$F$4*$J161*信号概况!$J$5*信号相关性!$D$9+2*$F161*信号概况!$F$5*$G161*信号概况!$F$6*信号相关性!$E$6+2*$F161*信号概况!$F$5*$H161*信号概况!$F$7*信号相关性!$E$7+2*$F161*信号概况!$F$5*$I161*信号概况!$F$8*信号相关性!$E$8+2*$F161*信号概况!$F$5*$J161*信号概况!$F$9*信号相关性!$E$9+2*$G161*信号概况!$F$6*$H161*信号概况!$F$7*信号相关性!$F$7+2*$G161*信号概况!$F$6*$I161*信号概况!$F$8*信号相关性!$F$8+2*$G161*信号概况!$F$6*$J161*信号概况!$F$9*信号相关性!$F$9+2*$H161*信号概况!$F$7*$I161*信号概况!$F$8*信号相关性!$G$8+2*$H161*信号概况!$F$7*$J161*信号概况!$F$9*信号相关性!$G$9+2*$I161*信号概况!$F$8*$J161*信号概况!$F$9*信号相关性!$H$9)</f>
        <v>1514.92489751914</v>
      </c>
      <c r="L161" s="10">
        <f t="shared" si="46"/>
        <v>12.8845859170741</v>
      </c>
      <c r="M161" s="11">
        <f>SQRT(POWER($C161*信号概况!$C$2,2)+POWER($D161*信号概况!$C$3,2)+POWER($E161*信号概况!$C$4,2)+POWER($F161*信号概况!$C$5,2)+POWER($G161*信号概况!$C$6,2)+POWER($H161*信号概况!$C$7,2)+POWER($I161*信号概况!$C$8,2)+POWER($J161*信号概况!$C$9,2)+2*$C161*信号概况!$C$2*$D161*信号概况!$C$3*信号相关性!$B$3+2*$C161*信号概况!$C$2*$E161*信号概况!$C$4*信号相关性!$B$4+2*$C161*信号概况!$C$2*$F161*信号概况!$C$5*信号相关性!$B$5+2*$C161*信号概况!$C$2*$G161*信号概况!$C$6*信号相关性!$B$6+2*$C161*信号概况!$C$2*$H161*信号概况!$C$7*信号相关性!$B$7+2*$C161*信号概况!$C$2*$I161*信号概况!$C$8*信号相关性!$B$8+2*$C161*信号概况!$C$2*$J161*信号概况!$C$9*信号相关性!$B$9+2*$D161*信号概况!$C$3*$E161*信号概况!$C$4*信号相关性!$C$4+2*$D161*信号概况!$C$3*$F161*信号概况!$C$5*信号相关性!$C$5+2*$D161*信号概况!$C$3*$G161*信号概况!$C$6*信号相关性!$C$6+2*$D161*信号概况!$C$3*$H161*信号概况!$C$7*信号相关性!$C$7+2*$D161*信号概况!$C$3*$I161*信号概况!$C$8*信号相关性!$C$8+2*$D161*信号概况!$C$3*$J161*信号概况!$C$9*信号相关性!$C$9+2*$E161*信号概况!$C$4*$F161*信号概况!$C$5*信号相关性!$D$5+2*$E161*信号概况!$C$4*$G161*信号概况!$C$6*信号相关性!$D$6+2*$E161*信号概况!$C$4*$H161*信号概况!$C$7*信号相关性!$D$7+2*$E161*信号概况!$C$4*$I161*信号概况!$C$8*信号相关性!$D$8+2*$E161*信号概况!$C$4*$J161*信号概况!$J$5*信号相关性!$D$9+2*$F161*信号概况!$C$5*$G161*信号概况!$C$6*信号相关性!$E$6+2*$F161*信号概况!$C$5*$H161*信号概况!$C$7*信号相关性!$E$7+2*$F161*信号概况!$C$5*$I161*信号概况!$C$8*信号相关性!$E$8+2*$F161*信号概况!$C$5*$J161*信号概况!$C$9*信号相关性!$E$9+2*$G161*信号概况!$C$6*$H161*信号概况!$C$7*信号相关性!$F$7+2*$G161*信号概况!$C$6*$I161*信号概况!$C$8*信号相关性!$F$8+2*$G161*信号概况!$C$6*$J161*信号概况!$C$9*信号相关性!$F$9+2*$H161*信号概况!$C$7*$I161*信号概况!$C$8*信号相关性!$G$8+2*$H161*信号概况!$C$7*$J161*信号概况!$C$9*信号相关性!$G$9+2*$I161*信号概况!$C$8*$J161*信号概况!$C$9*信号相关性!$H$9)</f>
        <v>7350.16304172883</v>
      </c>
      <c r="N161" s="12">
        <f t="shared" si="47"/>
        <v>0.376561056444422</v>
      </c>
      <c r="O161" s="10">
        <f>$C161*信号概况!$J$2+$D161*信号概况!$J$3+$E161*信号概况!$J$4+$F161*信号概况!$J$5+$G161*信号概况!$J$6+$H161*信号概况!$J$7+$I161*信号概况!$J$8+$J161*信号概况!$J$9</f>
        <v>811.97877730272</v>
      </c>
      <c r="P161" s="12">
        <f t="shared" si="48"/>
        <v>0.041599020927248</v>
      </c>
      <c r="Q161" s="7">
        <f t="shared" si="49"/>
        <v>5.78760461458576</v>
      </c>
    </row>
    <row r="162" spans="1:17">
      <c r="A162">
        <v>160</v>
      </c>
      <c r="B162">
        <v>19519.18</v>
      </c>
      <c r="C162" s="7">
        <f t="shared" si="39"/>
        <v>0</v>
      </c>
      <c r="D162" s="8">
        <f t="shared" si="40"/>
        <v>0.727272727272727</v>
      </c>
      <c r="E162">
        <f t="shared" si="41"/>
        <v>0</v>
      </c>
      <c r="F162">
        <f t="shared" si="30"/>
        <v>0.4</v>
      </c>
      <c r="G162">
        <f t="shared" si="42"/>
        <v>0</v>
      </c>
      <c r="H162">
        <f t="shared" si="43"/>
        <v>0</v>
      </c>
      <c r="I162">
        <f t="shared" si="44"/>
        <v>0</v>
      </c>
      <c r="J162">
        <f t="shared" si="45"/>
        <v>0</v>
      </c>
      <c r="K162">
        <f>SQRT(POWER($C162*信号概况!$F$2,2)+POWER($D162*信号概况!$F$3,2)+POWER($E162*信号概况!$F$4,2)+POWER($F162*信号概况!$F$5,2)+POWER($G162*信号概况!$F$6,2)+POWER($H162*信号概况!$F$7,2)+POWER($I162*信号概况!$F$8,2)+POWER($J162*信号概况!$F$9,2)+2*$C162*信号概况!$F$2*$D162*信号概况!$F$3*信号相关性!$B$3+2*$C162*信号概况!$F$2*$E162*信号概况!$F$4*信号相关性!$B$4+2*$C162*信号概况!$F$2*$F162*信号概况!$F$5*信号相关性!$B$5+2*$C162*信号概况!$F$2*$G162*信号概况!$F$6*信号相关性!$B$6+2*$C162*信号概况!$F$2*$H162*信号概况!$F$7*信号相关性!$B$7+2*$C162*信号概况!$F$2*$I162*信号概况!$F$8*信号相关性!$B$8+2*$C162*信号概况!$F$2*$J162*信号概况!$F$9*信号相关性!$B$9+2*$D162*信号概况!$F$3*$E162*信号概况!$F$4*信号相关性!$C$4+2*$D162*信号概况!$F$3*$F162*信号概况!$F$5*信号相关性!$C$5+2*$D162*信号概况!$F$3*$G162*信号概况!$F$6*信号相关性!$C$6+2*$D162*信号概况!$F$3*$H162*信号概况!$F$7*信号相关性!$C$7+2*$D162*信号概况!$F$3*$I162*信号概况!$F$8*信号相关性!$C$8+2*$D162*信号概况!$F$3*$J162*信号概况!$F$9*信号相关性!$C$9+2*$E162*信号概况!$F$4*$F162*信号概况!$F$5*信号相关性!$D$5+2*$E162*信号概况!$F$4*$G162*信号概况!$F$6*信号相关性!$D$6+2*$E162*信号概况!$F$4*$H162*信号概况!$F$7*信号相关性!$D$7+2*$E162*信号概况!$F$4*$I162*信号概况!$F$8*信号相关性!$D$8+2*$E162*信号概况!$F$4*$J162*信号概况!$J$5*信号相关性!$D$9+2*$F162*信号概况!$F$5*$G162*信号概况!$F$6*信号相关性!$E$6+2*$F162*信号概况!$F$5*$H162*信号概况!$F$7*信号相关性!$E$7+2*$F162*信号概况!$F$5*$I162*信号概况!$F$8*信号相关性!$E$8+2*$F162*信号概况!$F$5*$J162*信号概况!$F$9*信号相关性!$E$9+2*$G162*信号概况!$F$6*$H162*信号概况!$F$7*信号相关性!$F$7+2*$G162*信号概况!$F$6*$I162*信号概况!$F$8*信号相关性!$F$8+2*$G162*信号概况!$F$6*$J162*信号概况!$F$9*信号相关性!$F$9+2*$H162*信号概况!$F$7*$I162*信号概况!$F$8*信号相关性!$G$8+2*$H162*信号概况!$F$7*$J162*信号概况!$F$9*信号相关性!$G$9+2*$I162*信号概况!$F$8*$J162*信号概况!$F$9*信号相关性!$H$9)</f>
        <v>1581.68849805764</v>
      </c>
      <c r="L162" s="10">
        <f t="shared" si="46"/>
        <v>12.3407232359406</v>
      </c>
      <c r="M162" s="11">
        <f>SQRT(POWER($C162*信号概况!$C$2,2)+POWER($D162*信号概况!$C$3,2)+POWER($E162*信号概况!$C$4,2)+POWER($F162*信号概况!$C$5,2)+POWER($G162*信号概况!$C$6,2)+POWER($H162*信号概况!$C$7,2)+POWER($I162*信号概况!$C$8,2)+POWER($J162*信号概况!$C$9,2)+2*$C162*信号概况!$C$2*$D162*信号概况!$C$3*信号相关性!$B$3+2*$C162*信号概况!$C$2*$E162*信号概况!$C$4*信号相关性!$B$4+2*$C162*信号概况!$C$2*$F162*信号概况!$C$5*信号相关性!$B$5+2*$C162*信号概况!$C$2*$G162*信号概况!$C$6*信号相关性!$B$6+2*$C162*信号概况!$C$2*$H162*信号概况!$C$7*信号相关性!$B$7+2*$C162*信号概况!$C$2*$I162*信号概况!$C$8*信号相关性!$B$8+2*$C162*信号概况!$C$2*$J162*信号概况!$C$9*信号相关性!$B$9+2*$D162*信号概况!$C$3*$E162*信号概况!$C$4*信号相关性!$C$4+2*$D162*信号概况!$C$3*$F162*信号概况!$C$5*信号相关性!$C$5+2*$D162*信号概况!$C$3*$G162*信号概况!$C$6*信号相关性!$C$6+2*$D162*信号概况!$C$3*$H162*信号概况!$C$7*信号相关性!$C$7+2*$D162*信号概况!$C$3*$I162*信号概况!$C$8*信号相关性!$C$8+2*$D162*信号概况!$C$3*$J162*信号概况!$C$9*信号相关性!$C$9+2*$E162*信号概况!$C$4*$F162*信号概况!$C$5*信号相关性!$D$5+2*$E162*信号概况!$C$4*$G162*信号概况!$C$6*信号相关性!$D$6+2*$E162*信号概况!$C$4*$H162*信号概况!$C$7*信号相关性!$D$7+2*$E162*信号概况!$C$4*$I162*信号概况!$C$8*信号相关性!$D$8+2*$E162*信号概况!$C$4*$J162*信号概况!$J$5*信号相关性!$D$9+2*$F162*信号概况!$C$5*$G162*信号概况!$C$6*信号相关性!$E$6+2*$F162*信号概况!$C$5*$H162*信号概况!$C$7*信号相关性!$E$7+2*$F162*信号概况!$C$5*$I162*信号概况!$C$8*信号相关性!$E$8+2*$F162*信号概况!$C$5*$J162*信号概况!$C$9*信号相关性!$E$9+2*$G162*信号概况!$C$6*$H162*信号概况!$C$7*信号相关性!$F$7+2*$G162*信号概况!$C$6*$I162*信号概况!$C$8*信号相关性!$F$8+2*$G162*信号概况!$C$6*$J162*信号概况!$C$9*信号相关性!$F$9+2*$H162*信号概况!$C$7*$I162*信号概况!$C$8*信号相关性!$G$8+2*$H162*信号概况!$C$7*$J162*信号概况!$C$9*信号相关性!$G$9+2*$I162*信号概况!$C$8*$J162*信号概况!$C$9*信号相关性!$H$9)</f>
        <v>7674.06616342184</v>
      </c>
      <c r="N162" s="12">
        <f t="shared" si="47"/>
        <v>0.393155151160133</v>
      </c>
      <c r="O162" s="10">
        <f>$C162*信号概况!$J$2+$D162*信号概况!$J$3+$E162*信号概况!$J$4+$F162*信号概况!$J$5+$G162*信号概况!$J$6+$H162*信号概况!$J$7+$I162*信号概况!$J$8+$J162*信号概况!$J$9</f>
        <v>836.506927987652</v>
      </c>
      <c r="P162" s="12">
        <f t="shared" si="48"/>
        <v>0.0428556388120634</v>
      </c>
      <c r="Q162" s="7">
        <f t="shared" si="49"/>
        <v>5.72939877035228</v>
      </c>
    </row>
    <row r="163" spans="1:17">
      <c r="A163">
        <v>161</v>
      </c>
      <c r="B163">
        <v>19519.18</v>
      </c>
      <c r="C163" s="7">
        <f t="shared" si="39"/>
        <v>0</v>
      </c>
      <c r="D163" s="8">
        <f t="shared" si="40"/>
        <v>0.757575757575758</v>
      </c>
      <c r="E163">
        <f t="shared" si="41"/>
        <v>0</v>
      </c>
      <c r="F163">
        <f t="shared" ref="F163:F226" si="50">MOD(QUOTIENT(A163,($T$2*$U$2/0.01+1)*($T$3*$U$3/0.01+1)*($T$4*$U$4/0.01+1)),$T$5*$U$5/0.01+1)/($T$5*100)</f>
        <v>0.4</v>
      </c>
      <c r="G163">
        <f t="shared" si="42"/>
        <v>0</v>
      </c>
      <c r="H163">
        <f t="shared" si="43"/>
        <v>0</v>
      </c>
      <c r="I163">
        <f t="shared" si="44"/>
        <v>0</v>
      </c>
      <c r="J163">
        <f t="shared" si="45"/>
        <v>0</v>
      </c>
      <c r="K163">
        <f>SQRT(POWER($C163*信号概况!$F$2,2)+POWER($D163*信号概况!$F$3,2)+POWER($E163*信号概况!$F$4,2)+POWER($F163*信号概况!$F$5,2)+POWER($G163*信号概况!$F$6,2)+POWER($H163*信号概况!$F$7,2)+POWER($I163*信号概况!$F$8,2)+POWER($J163*信号概况!$F$9,2)+2*$C163*信号概况!$F$2*$D163*信号概况!$F$3*信号相关性!$B$3+2*$C163*信号概况!$F$2*$E163*信号概况!$F$4*信号相关性!$B$4+2*$C163*信号概况!$F$2*$F163*信号概况!$F$5*信号相关性!$B$5+2*$C163*信号概况!$F$2*$G163*信号概况!$F$6*信号相关性!$B$6+2*$C163*信号概况!$F$2*$H163*信号概况!$F$7*信号相关性!$B$7+2*$C163*信号概况!$F$2*$I163*信号概况!$F$8*信号相关性!$B$8+2*$C163*信号概况!$F$2*$J163*信号概况!$F$9*信号相关性!$B$9+2*$D163*信号概况!$F$3*$E163*信号概况!$F$4*信号相关性!$C$4+2*$D163*信号概况!$F$3*$F163*信号概况!$F$5*信号相关性!$C$5+2*$D163*信号概况!$F$3*$G163*信号概况!$F$6*信号相关性!$C$6+2*$D163*信号概况!$F$3*$H163*信号概况!$F$7*信号相关性!$C$7+2*$D163*信号概况!$F$3*$I163*信号概况!$F$8*信号相关性!$C$8+2*$D163*信号概况!$F$3*$J163*信号概况!$F$9*信号相关性!$C$9+2*$E163*信号概况!$F$4*$F163*信号概况!$F$5*信号相关性!$D$5+2*$E163*信号概况!$F$4*$G163*信号概况!$F$6*信号相关性!$D$6+2*$E163*信号概况!$F$4*$H163*信号概况!$F$7*信号相关性!$D$7+2*$E163*信号概况!$F$4*$I163*信号概况!$F$8*信号相关性!$D$8+2*$E163*信号概况!$F$4*$J163*信号概况!$J$5*信号相关性!$D$9+2*$F163*信号概况!$F$5*$G163*信号概况!$F$6*信号相关性!$E$6+2*$F163*信号概况!$F$5*$H163*信号概况!$F$7*信号相关性!$E$7+2*$F163*信号概况!$F$5*$I163*信号概况!$F$8*信号相关性!$E$8+2*$F163*信号概况!$F$5*$J163*信号概况!$F$9*信号相关性!$E$9+2*$G163*信号概况!$F$6*$H163*信号概况!$F$7*信号相关性!$F$7+2*$G163*信号概况!$F$6*$I163*信号概况!$F$8*信号相关性!$F$8+2*$G163*信号概况!$F$6*$J163*信号概况!$F$9*信号相关性!$F$9+2*$H163*信号概况!$F$7*$I163*信号概况!$F$8*信号相关性!$G$8+2*$H163*信号概况!$F$7*$J163*信号概况!$F$9*信号相关性!$G$9+2*$I163*信号概况!$F$8*$J163*信号概况!$F$9*信号相关性!$H$9)</f>
        <v>1648.45938167182</v>
      </c>
      <c r="L163" s="10">
        <f t="shared" si="46"/>
        <v>11.8408619690733</v>
      </c>
      <c r="M163" s="11">
        <f>SQRT(POWER($C163*信号概况!$C$2,2)+POWER($D163*信号概况!$C$3,2)+POWER($E163*信号概况!$C$4,2)+POWER($F163*信号概况!$C$5,2)+POWER($G163*信号概况!$C$6,2)+POWER($H163*信号概况!$C$7,2)+POWER($I163*信号概况!$C$8,2)+POWER($J163*信号概况!$C$9,2)+2*$C163*信号概况!$C$2*$D163*信号概况!$C$3*信号相关性!$B$3+2*$C163*信号概况!$C$2*$E163*信号概况!$C$4*信号相关性!$B$4+2*$C163*信号概况!$C$2*$F163*信号概况!$C$5*信号相关性!$B$5+2*$C163*信号概况!$C$2*$G163*信号概况!$C$6*信号相关性!$B$6+2*$C163*信号概况!$C$2*$H163*信号概况!$C$7*信号相关性!$B$7+2*$C163*信号概况!$C$2*$I163*信号概况!$C$8*信号相关性!$B$8+2*$C163*信号概况!$C$2*$J163*信号概况!$C$9*信号相关性!$B$9+2*$D163*信号概况!$C$3*$E163*信号概况!$C$4*信号相关性!$C$4+2*$D163*信号概况!$C$3*$F163*信号概况!$C$5*信号相关性!$C$5+2*$D163*信号概况!$C$3*$G163*信号概况!$C$6*信号相关性!$C$6+2*$D163*信号概况!$C$3*$H163*信号概况!$C$7*信号相关性!$C$7+2*$D163*信号概况!$C$3*$I163*信号概况!$C$8*信号相关性!$C$8+2*$D163*信号概况!$C$3*$J163*信号概况!$C$9*信号相关性!$C$9+2*$E163*信号概况!$C$4*$F163*信号概况!$C$5*信号相关性!$D$5+2*$E163*信号概况!$C$4*$G163*信号概况!$C$6*信号相关性!$D$6+2*$E163*信号概况!$C$4*$H163*信号概况!$C$7*信号相关性!$D$7+2*$E163*信号概况!$C$4*$I163*信号概况!$C$8*信号相关性!$D$8+2*$E163*信号概况!$C$4*$J163*信号概况!$J$5*信号相关性!$D$9+2*$F163*信号概况!$C$5*$G163*信号概况!$C$6*信号相关性!$E$6+2*$F163*信号概况!$C$5*$H163*信号概况!$C$7*信号相关性!$E$7+2*$F163*信号概况!$C$5*$I163*信号概况!$C$8*信号相关性!$E$8+2*$F163*信号概况!$C$5*$J163*信号概况!$C$9*信号相关性!$E$9+2*$G163*信号概况!$C$6*$H163*信号概况!$C$7*信号相关性!$F$7+2*$G163*信号概况!$C$6*$I163*信号概况!$C$8*信号相关性!$F$8+2*$G163*信号概况!$C$6*$J163*信号概况!$C$9*信号相关性!$F$9+2*$H163*信号概况!$C$7*$I163*信号概况!$C$8*信号相关性!$G$8+2*$H163*信号概况!$C$7*$J163*信号概况!$C$9*信号相关性!$G$9+2*$I163*信号概况!$C$8*$J163*信号概况!$C$9*信号相关性!$H$9)</f>
        <v>7998.00415374847</v>
      </c>
      <c r="N163" s="12">
        <f t="shared" si="47"/>
        <v>0.409751032253838</v>
      </c>
      <c r="O163" s="10">
        <f>$C163*信号概况!$J$2+$D163*信号概况!$J$3+$E163*信号概况!$J$4+$F163*信号概况!$J$5+$G163*信号概况!$J$6+$H163*信号概况!$J$7+$I163*信号概况!$J$8+$J163*信号概况!$J$9</f>
        <v>861.035078672583</v>
      </c>
      <c r="P163" s="12">
        <f t="shared" si="48"/>
        <v>0.0441122566968788</v>
      </c>
      <c r="Q163" s="7">
        <f t="shared" si="49"/>
        <v>5.6758826138512</v>
      </c>
    </row>
    <row r="164" spans="1:17">
      <c r="A164">
        <v>162</v>
      </c>
      <c r="B164">
        <v>19519.18</v>
      </c>
      <c r="C164" s="7">
        <f t="shared" si="39"/>
        <v>0</v>
      </c>
      <c r="D164" s="8">
        <f t="shared" si="40"/>
        <v>0.787878787878788</v>
      </c>
      <c r="E164">
        <f t="shared" si="41"/>
        <v>0</v>
      </c>
      <c r="F164">
        <f t="shared" si="50"/>
        <v>0.4</v>
      </c>
      <c r="G164">
        <f t="shared" si="42"/>
        <v>0</v>
      </c>
      <c r="H164">
        <f t="shared" si="43"/>
        <v>0</v>
      </c>
      <c r="I164">
        <f t="shared" si="44"/>
        <v>0</v>
      </c>
      <c r="J164">
        <f t="shared" si="45"/>
        <v>0</v>
      </c>
      <c r="K164">
        <f>SQRT(POWER($C164*信号概况!$F$2,2)+POWER($D164*信号概况!$F$3,2)+POWER($E164*信号概况!$F$4,2)+POWER($F164*信号概况!$F$5,2)+POWER($G164*信号概况!$F$6,2)+POWER($H164*信号概况!$F$7,2)+POWER($I164*信号概况!$F$8,2)+POWER($J164*信号概况!$F$9,2)+2*$C164*信号概况!$F$2*$D164*信号概况!$F$3*信号相关性!$B$3+2*$C164*信号概况!$F$2*$E164*信号概况!$F$4*信号相关性!$B$4+2*$C164*信号概况!$F$2*$F164*信号概况!$F$5*信号相关性!$B$5+2*$C164*信号概况!$F$2*$G164*信号概况!$F$6*信号相关性!$B$6+2*$C164*信号概况!$F$2*$H164*信号概况!$F$7*信号相关性!$B$7+2*$C164*信号概况!$F$2*$I164*信号概况!$F$8*信号相关性!$B$8+2*$C164*信号概况!$F$2*$J164*信号概况!$F$9*信号相关性!$B$9+2*$D164*信号概况!$F$3*$E164*信号概况!$F$4*信号相关性!$C$4+2*$D164*信号概况!$F$3*$F164*信号概况!$F$5*信号相关性!$C$5+2*$D164*信号概况!$F$3*$G164*信号概况!$F$6*信号相关性!$C$6+2*$D164*信号概况!$F$3*$H164*信号概况!$F$7*信号相关性!$C$7+2*$D164*信号概况!$F$3*$I164*信号概况!$F$8*信号相关性!$C$8+2*$D164*信号概况!$F$3*$J164*信号概况!$F$9*信号相关性!$C$9+2*$E164*信号概况!$F$4*$F164*信号概况!$F$5*信号相关性!$D$5+2*$E164*信号概况!$F$4*$G164*信号概况!$F$6*信号相关性!$D$6+2*$E164*信号概况!$F$4*$H164*信号概况!$F$7*信号相关性!$D$7+2*$E164*信号概况!$F$4*$I164*信号概况!$F$8*信号相关性!$D$8+2*$E164*信号概况!$F$4*$J164*信号概况!$J$5*信号相关性!$D$9+2*$F164*信号概况!$F$5*$G164*信号概况!$F$6*信号相关性!$E$6+2*$F164*信号概况!$F$5*$H164*信号概况!$F$7*信号相关性!$E$7+2*$F164*信号概况!$F$5*$I164*信号概况!$F$8*信号相关性!$E$8+2*$F164*信号概况!$F$5*$J164*信号概况!$F$9*信号相关性!$E$9+2*$G164*信号概况!$F$6*$H164*信号概况!$F$7*信号相关性!$F$7+2*$G164*信号概况!$F$6*$I164*信号概况!$F$8*信号相关性!$F$8+2*$G164*信号概况!$F$6*$J164*信号概况!$F$9*信号相关性!$F$9+2*$H164*信号概况!$F$7*$I164*信号概况!$F$8*信号相关性!$G$8+2*$H164*信号概况!$F$7*$J164*信号概况!$F$9*信号相关性!$G$9+2*$I164*信号概况!$F$8*$J164*信号概况!$F$9*信号相关性!$H$9)</f>
        <v>1715.23669781327</v>
      </c>
      <c r="L164" s="10">
        <f t="shared" si="46"/>
        <v>11.379875456772</v>
      </c>
      <c r="M164" s="11">
        <f>SQRT(POWER($C164*信号概况!$C$2,2)+POWER($D164*信号概况!$C$3,2)+POWER($E164*信号概况!$C$4,2)+POWER($F164*信号概况!$C$5,2)+POWER($G164*信号概况!$C$6,2)+POWER($H164*信号概况!$C$7,2)+POWER($I164*信号概况!$C$8,2)+POWER($J164*信号概况!$C$9,2)+2*$C164*信号概况!$C$2*$D164*信号概况!$C$3*信号相关性!$B$3+2*$C164*信号概况!$C$2*$E164*信号概况!$C$4*信号相关性!$B$4+2*$C164*信号概况!$C$2*$F164*信号概况!$C$5*信号相关性!$B$5+2*$C164*信号概况!$C$2*$G164*信号概况!$C$6*信号相关性!$B$6+2*$C164*信号概况!$C$2*$H164*信号概况!$C$7*信号相关性!$B$7+2*$C164*信号概况!$C$2*$I164*信号概况!$C$8*信号相关性!$B$8+2*$C164*信号概况!$C$2*$J164*信号概况!$C$9*信号相关性!$B$9+2*$D164*信号概况!$C$3*$E164*信号概况!$C$4*信号相关性!$C$4+2*$D164*信号概况!$C$3*$F164*信号概况!$C$5*信号相关性!$C$5+2*$D164*信号概况!$C$3*$G164*信号概况!$C$6*信号相关性!$C$6+2*$D164*信号概况!$C$3*$H164*信号概况!$C$7*信号相关性!$C$7+2*$D164*信号概况!$C$3*$I164*信号概况!$C$8*信号相关性!$C$8+2*$D164*信号概况!$C$3*$J164*信号概况!$C$9*信号相关性!$C$9+2*$E164*信号概况!$C$4*$F164*信号概况!$C$5*信号相关性!$D$5+2*$E164*信号概况!$C$4*$G164*信号概况!$C$6*信号相关性!$D$6+2*$E164*信号概况!$C$4*$H164*信号概况!$C$7*信号相关性!$D$7+2*$E164*信号概况!$C$4*$I164*信号概况!$C$8*信号相关性!$D$8+2*$E164*信号概况!$C$4*$J164*信号概况!$J$5*信号相关性!$D$9+2*$F164*信号概况!$C$5*$G164*信号概况!$C$6*信号相关性!$E$6+2*$F164*信号概况!$C$5*$H164*信号概况!$C$7*信号相关性!$E$7+2*$F164*信号概况!$C$5*$I164*信号概况!$C$8*信号相关性!$E$8+2*$F164*信号概况!$C$5*$J164*信号概况!$C$9*信号相关性!$E$9+2*$G164*信号概况!$C$6*$H164*信号概况!$C$7*信号相关性!$F$7+2*$G164*信号概况!$C$6*$I164*信号概况!$C$8*信号相关性!$F$8+2*$G164*信号概况!$C$6*$J164*信号概况!$C$9*信号相关性!$F$9+2*$H164*信号概况!$C$7*$I164*信号概况!$C$8*信号相关性!$G$8+2*$H164*信号概况!$C$7*$J164*信号概况!$C$9*信号相关性!$G$9+2*$I164*信号概况!$C$8*$J164*信号概况!$C$9*信号相关性!$H$9)</f>
        <v>8321.97294085974</v>
      </c>
      <c r="N164" s="12">
        <f t="shared" si="47"/>
        <v>0.426348491117954</v>
      </c>
      <c r="O164" s="10">
        <f>$C164*信号概况!$J$2+$D164*信号概况!$J$3+$E164*信号概况!$J$4+$F164*信号概况!$J$5+$G164*信号概况!$J$6+$H164*信号概况!$J$7+$I164*信号概况!$J$8+$J164*信号概况!$J$9</f>
        <v>885.563229357515</v>
      </c>
      <c r="P164" s="12">
        <f t="shared" si="48"/>
        <v>0.0453688745816943</v>
      </c>
      <c r="Q164" s="7">
        <f t="shared" si="49"/>
        <v>5.62651193540449</v>
      </c>
    </row>
    <row r="165" spans="1:17">
      <c r="A165">
        <v>163</v>
      </c>
      <c r="B165">
        <v>19519.18</v>
      </c>
      <c r="C165" s="7">
        <f t="shared" si="39"/>
        <v>0</v>
      </c>
      <c r="D165" s="8">
        <f t="shared" si="40"/>
        <v>0.818181818181818</v>
      </c>
      <c r="E165">
        <f t="shared" si="41"/>
        <v>0</v>
      </c>
      <c r="F165">
        <f t="shared" si="50"/>
        <v>0.4</v>
      </c>
      <c r="G165">
        <f t="shared" si="42"/>
        <v>0</v>
      </c>
      <c r="H165">
        <f t="shared" si="43"/>
        <v>0</v>
      </c>
      <c r="I165">
        <f t="shared" si="44"/>
        <v>0</v>
      </c>
      <c r="J165">
        <f t="shared" si="45"/>
        <v>0</v>
      </c>
      <c r="K165">
        <f>SQRT(POWER($C165*信号概况!$F$2,2)+POWER($D165*信号概况!$F$3,2)+POWER($E165*信号概况!$F$4,2)+POWER($F165*信号概况!$F$5,2)+POWER($G165*信号概况!$F$6,2)+POWER($H165*信号概况!$F$7,2)+POWER($I165*信号概况!$F$8,2)+POWER($J165*信号概况!$F$9,2)+2*$C165*信号概况!$F$2*$D165*信号概况!$F$3*信号相关性!$B$3+2*$C165*信号概况!$F$2*$E165*信号概况!$F$4*信号相关性!$B$4+2*$C165*信号概况!$F$2*$F165*信号概况!$F$5*信号相关性!$B$5+2*$C165*信号概况!$F$2*$G165*信号概况!$F$6*信号相关性!$B$6+2*$C165*信号概况!$F$2*$H165*信号概况!$F$7*信号相关性!$B$7+2*$C165*信号概况!$F$2*$I165*信号概况!$F$8*信号相关性!$B$8+2*$C165*信号概况!$F$2*$J165*信号概况!$F$9*信号相关性!$B$9+2*$D165*信号概况!$F$3*$E165*信号概况!$F$4*信号相关性!$C$4+2*$D165*信号概况!$F$3*$F165*信号概况!$F$5*信号相关性!$C$5+2*$D165*信号概况!$F$3*$G165*信号概况!$F$6*信号相关性!$C$6+2*$D165*信号概况!$F$3*$H165*信号概况!$F$7*信号相关性!$C$7+2*$D165*信号概况!$F$3*$I165*信号概况!$F$8*信号相关性!$C$8+2*$D165*信号概况!$F$3*$J165*信号概况!$F$9*信号相关性!$C$9+2*$E165*信号概况!$F$4*$F165*信号概况!$F$5*信号相关性!$D$5+2*$E165*信号概况!$F$4*$G165*信号概况!$F$6*信号相关性!$D$6+2*$E165*信号概况!$F$4*$H165*信号概况!$F$7*信号相关性!$D$7+2*$E165*信号概况!$F$4*$I165*信号概况!$F$8*信号相关性!$D$8+2*$E165*信号概况!$F$4*$J165*信号概况!$J$5*信号相关性!$D$9+2*$F165*信号概况!$F$5*$G165*信号概况!$F$6*信号相关性!$E$6+2*$F165*信号概况!$F$5*$H165*信号概况!$F$7*信号相关性!$E$7+2*$F165*信号概况!$F$5*$I165*信号概况!$F$8*信号相关性!$E$8+2*$F165*信号概况!$F$5*$J165*信号概况!$F$9*信号相关性!$E$9+2*$G165*信号概况!$F$6*$H165*信号概况!$F$7*信号相关性!$F$7+2*$G165*信号概况!$F$6*$I165*信号概况!$F$8*信号相关性!$F$8+2*$G165*信号概况!$F$6*$J165*信号概况!$F$9*信号相关性!$F$9+2*$H165*信号概况!$F$7*$I165*信号概况!$F$8*信号相关性!$G$8+2*$H165*信号概况!$F$7*$J165*信号概况!$F$9*信号相关性!$G$9+2*$I165*信号概况!$F$8*$J165*信号概况!$F$9*信号相关性!$H$9)</f>
        <v>1782.01972334721</v>
      </c>
      <c r="L165" s="10">
        <f t="shared" si="46"/>
        <v>10.9534028968752</v>
      </c>
      <c r="M165" s="11">
        <f>SQRT(POWER($C165*信号概况!$C$2,2)+POWER($D165*信号概况!$C$3,2)+POWER($E165*信号概况!$C$4,2)+POWER($F165*信号概况!$C$5,2)+POWER($G165*信号概况!$C$6,2)+POWER($H165*信号概况!$C$7,2)+POWER($I165*信号概况!$C$8,2)+POWER($J165*信号概况!$C$9,2)+2*$C165*信号概况!$C$2*$D165*信号概况!$C$3*信号相关性!$B$3+2*$C165*信号概况!$C$2*$E165*信号概况!$C$4*信号相关性!$B$4+2*$C165*信号概况!$C$2*$F165*信号概况!$C$5*信号相关性!$B$5+2*$C165*信号概况!$C$2*$G165*信号概况!$C$6*信号相关性!$B$6+2*$C165*信号概况!$C$2*$H165*信号概况!$C$7*信号相关性!$B$7+2*$C165*信号概况!$C$2*$I165*信号概况!$C$8*信号相关性!$B$8+2*$C165*信号概况!$C$2*$J165*信号概况!$C$9*信号相关性!$B$9+2*$D165*信号概况!$C$3*$E165*信号概况!$C$4*信号相关性!$C$4+2*$D165*信号概况!$C$3*$F165*信号概况!$C$5*信号相关性!$C$5+2*$D165*信号概况!$C$3*$G165*信号概况!$C$6*信号相关性!$C$6+2*$D165*信号概况!$C$3*$H165*信号概况!$C$7*信号相关性!$C$7+2*$D165*信号概况!$C$3*$I165*信号概况!$C$8*信号相关性!$C$8+2*$D165*信号概况!$C$3*$J165*信号概况!$C$9*信号相关性!$C$9+2*$E165*信号概况!$C$4*$F165*信号概况!$C$5*信号相关性!$D$5+2*$E165*信号概况!$C$4*$G165*信号概况!$C$6*信号相关性!$D$6+2*$E165*信号概况!$C$4*$H165*信号概况!$C$7*信号相关性!$D$7+2*$E165*信号概况!$C$4*$I165*信号概况!$C$8*信号相关性!$D$8+2*$E165*信号概况!$C$4*$J165*信号概况!$J$5*信号相关性!$D$9+2*$F165*信号概况!$C$5*$G165*信号概况!$C$6*信号相关性!$E$6+2*$F165*信号概况!$C$5*$H165*信号概况!$C$7*信号相关性!$E$7+2*$F165*信号概况!$C$5*$I165*信号概况!$C$8*信号相关性!$E$8+2*$F165*信号概况!$C$5*$J165*信号概况!$C$9*信号相关性!$E$9+2*$G165*信号概况!$C$6*$H165*信号概况!$C$7*信号相关性!$F$7+2*$G165*信号概况!$C$6*$I165*信号概况!$C$8*信号相关性!$F$8+2*$G165*信号概况!$C$6*$J165*信号概况!$C$9*信号相关性!$F$9+2*$H165*信号概况!$C$7*$I165*信号概况!$C$8*信号相关性!$G$8+2*$H165*信号概况!$C$7*$J165*信号概况!$C$9*信号相关性!$G$9+2*$I165*信号概况!$C$8*$J165*信号概况!$C$9*信号相关性!$H$9)</f>
        <v>8645.96906284356</v>
      </c>
      <c r="N165" s="12">
        <f t="shared" si="47"/>
        <v>0.442947350392976</v>
      </c>
      <c r="O165" s="10">
        <f>$C165*信号概况!$J$2+$D165*信号概况!$J$3+$E165*信号概况!$J$4+$F165*信号概况!$J$5+$G165*信号概况!$J$6+$H165*信号概况!$J$7+$I165*信号概况!$J$8+$J165*信号概况!$J$9</f>
        <v>910.091380042446</v>
      </c>
      <c r="P165" s="12">
        <f t="shared" si="48"/>
        <v>0.0466254924665097</v>
      </c>
      <c r="Q165" s="7">
        <f t="shared" si="49"/>
        <v>5.58082350616703</v>
      </c>
    </row>
    <row r="166" spans="1:17">
      <c r="A166">
        <v>164</v>
      </c>
      <c r="B166">
        <v>19519.18</v>
      </c>
      <c r="C166" s="7">
        <f t="shared" si="39"/>
        <v>0</v>
      </c>
      <c r="D166" s="8">
        <f t="shared" si="40"/>
        <v>0.848484848484849</v>
      </c>
      <c r="E166">
        <f t="shared" si="41"/>
        <v>0</v>
      </c>
      <c r="F166">
        <f t="shared" si="50"/>
        <v>0.4</v>
      </c>
      <c r="G166">
        <f t="shared" si="42"/>
        <v>0</v>
      </c>
      <c r="H166">
        <f t="shared" si="43"/>
        <v>0</v>
      </c>
      <c r="I166">
        <f t="shared" si="44"/>
        <v>0</v>
      </c>
      <c r="J166">
        <f t="shared" si="45"/>
        <v>0</v>
      </c>
      <c r="K166">
        <f>SQRT(POWER($C166*信号概况!$F$2,2)+POWER($D166*信号概况!$F$3,2)+POWER($E166*信号概况!$F$4,2)+POWER($F166*信号概况!$F$5,2)+POWER($G166*信号概况!$F$6,2)+POWER($H166*信号概况!$F$7,2)+POWER($I166*信号概况!$F$8,2)+POWER($J166*信号概况!$F$9,2)+2*$C166*信号概况!$F$2*$D166*信号概况!$F$3*信号相关性!$B$3+2*$C166*信号概况!$F$2*$E166*信号概况!$F$4*信号相关性!$B$4+2*$C166*信号概况!$F$2*$F166*信号概况!$F$5*信号相关性!$B$5+2*$C166*信号概况!$F$2*$G166*信号概况!$F$6*信号相关性!$B$6+2*$C166*信号概况!$F$2*$H166*信号概况!$F$7*信号相关性!$B$7+2*$C166*信号概况!$F$2*$I166*信号概况!$F$8*信号相关性!$B$8+2*$C166*信号概况!$F$2*$J166*信号概况!$F$9*信号相关性!$B$9+2*$D166*信号概况!$F$3*$E166*信号概况!$F$4*信号相关性!$C$4+2*$D166*信号概况!$F$3*$F166*信号概况!$F$5*信号相关性!$C$5+2*$D166*信号概况!$F$3*$G166*信号概况!$F$6*信号相关性!$C$6+2*$D166*信号概况!$F$3*$H166*信号概况!$F$7*信号相关性!$C$7+2*$D166*信号概况!$F$3*$I166*信号概况!$F$8*信号相关性!$C$8+2*$D166*信号概况!$F$3*$J166*信号概况!$F$9*信号相关性!$C$9+2*$E166*信号概况!$F$4*$F166*信号概况!$F$5*信号相关性!$D$5+2*$E166*信号概况!$F$4*$G166*信号概况!$F$6*信号相关性!$D$6+2*$E166*信号概况!$F$4*$H166*信号概况!$F$7*信号相关性!$D$7+2*$E166*信号概况!$F$4*$I166*信号概况!$F$8*信号相关性!$D$8+2*$E166*信号概况!$F$4*$J166*信号概况!$J$5*信号相关性!$D$9+2*$F166*信号概况!$F$5*$G166*信号概况!$F$6*信号相关性!$E$6+2*$F166*信号概况!$F$5*$H166*信号概况!$F$7*信号相关性!$E$7+2*$F166*信号概况!$F$5*$I166*信号概况!$F$8*信号相关性!$E$8+2*$F166*信号概况!$F$5*$J166*信号概况!$F$9*信号相关性!$E$9+2*$G166*信号概况!$F$6*$H166*信号概况!$F$7*信号相关性!$F$7+2*$G166*信号概况!$F$6*$I166*信号概况!$F$8*信号相关性!$F$8+2*$G166*信号概况!$F$6*$J166*信号概况!$F$9*信号相关性!$F$9+2*$H166*信号概况!$F$7*$I166*信号概况!$F$8*信号相关性!$G$8+2*$H166*信号概况!$F$7*$J166*信号概况!$F$9*信号相关性!$G$9+2*$I166*信号概况!$F$8*$J166*信号概况!$F$9*信号相关性!$H$9)</f>
        <v>1848.8078395661</v>
      </c>
      <c r="L166" s="10">
        <f t="shared" si="46"/>
        <v>10.5577116140859</v>
      </c>
      <c r="M166" s="11">
        <f>SQRT(POWER($C166*信号概况!$C$2,2)+POWER($D166*信号概况!$C$3,2)+POWER($E166*信号概况!$C$4,2)+POWER($F166*信号概况!$C$5,2)+POWER($G166*信号概况!$C$6,2)+POWER($H166*信号概况!$C$7,2)+POWER($I166*信号概况!$C$8,2)+POWER($J166*信号概况!$C$9,2)+2*$C166*信号概况!$C$2*$D166*信号概况!$C$3*信号相关性!$B$3+2*$C166*信号概况!$C$2*$E166*信号概况!$C$4*信号相关性!$B$4+2*$C166*信号概况!$C$2*$F166*信号概况!$C$5*信号相关性!$B$5+2*$C166*信号概况!$C$2*$G166*信号概况!$C$6*信号相关性!$B$6+2*$C166*信号概况!$C$2*$H166*信号概况!$C$7*信号相关性!$B$7+2*$C166*信号概况!$C$2*$I166*信号概况!$C$8*信号相关性!$B$8+2*$C166*信号概况!$C$2*$J166*信号概况!$C$9*信号相关性!$B$9+2*$D166*信号概况!$C$3*$E166*信号概况!$C$4*信号相关性!$C$4+2*$D166*信号概况!$C$3*$F166*信号概况!$C$5*信号相关性!$C$5+2*$D166*信号概况!$C$3*$G166*信号概况!$C$6*信号相关性!$C$6+2*$D166*信号概况!$C$3*$H166*信号概况!$C$7*信号相关性!$C$7+2*$D166*信号概况!$C$3*$I166*信号概况!$C$8*信号相关性!$C$8+2*$D166*信号概况!$C$3*$J166*信号概况!$C$9*信号相关性!$C$9+2*$E166*信号概况!$C$4*$F166*信号概况!$C$5*信号相关性!$D$5+2*$E166*信号概况!$C$4*$G166*信号概况!$C$6*信号相关性!$D$6+2*$E166*信号概况!$C$4*$H166*信号概况!$C$7*信号相关性!$D$7+2*$E166*信号概况!$C$4*$I166*信号概况!$C$8*信号相关性!$D$8+2*$E166*信号概况!$C$4*$J166*信号概况!$J$5*信号相关性!$D$9+2*$F166*信号概况!$C$5*$G166*信号概况!$C$6*信号相关性!$E$6+2*$F166*信号概况!$C$5*$H166*信号概况!$C$7*信号相关性!$E$7+2*$F166*信号概况!$C$5*$I166*信号概况!$C$8*信号相关性!$E$8+2*$F166*信号概况!$C$5*$J166*信号概况!$C$9*信号相关性!$E$9+2*$G166*信号概况!$C$6*$H166*信号概况!$C$7*信号相关性!$F$7+2*$G166*信号概况!$C$6*$I166*信号概况!$C$8*信号相关性!$F$8+2*$G166*信号概况!$C$6*$J166*信号概况!$C$9*信号相关性!$F$9+2*$H166*信号概况!$C$7*$I166*信号概况!$C$8*信号相关性!$G$8+2*$H166*信号概况!$C$7*$J166*信号概况!$C$9*信号相关性!$G$9+2*$I166*信号概况!$C$8*$J166*信号概况!$C$9*信号相关性!$H$9)</f>
        <v>8969.98955769272</v>
      </c>
      <c r="N166" s="12">
        <f t="shared" si="47"/>
        <v>0.459547458330356</v>
      </c>
      <c r="O166" s="10">
        <f>$C166*信号概况!$J$2+$D166*信号概况!$J$3+$E166*信号概况!$J$4+$F166*信号概况!$J$5+$G166*信号概况!$J$6+$H166*信号概况!$J$7+$I166*信号概况!$J$8+$J166*信号概况!$J$9</f>
        <v>934.619530727378</v>
      </c>
      <c r="P166" s="12">
        <f t="shared" si="48"/>
        <v>0.0478821103513251</v>
      </c>
      <c r="Q166" s="7">
        <f t="shared" si="49"/>
        <v>5.53842057005322</v>
      </c>
    </row>
    <row r="167" spans="1:17">
      <c r="A167">
        <v>165</v>
      </c>
      <c r="B167">
        <v>19519.18</v>
      </c>
      <c r="C167" s="7">
        <f t="shared" si="39"/>
        <v>0</v>
      </c>
      <c r="D167" s="8">
        <f t="shared" si="40"/>
        <v>0.878787878787879</v>
      </c>
      <c r="E167">
        <f t="shared" si="41"/>
        <v>0</v>
      </c>
      <c r="F167">
        <f t="shared" si="50"/>
        <v>0.4</v>
      </c>
      <c r="G167">
        <f t="shared" si="42"/>
        <v>0</v>
      </c>
      <c r="H167">
        <f t="shared" si="43"/>
        <v>0</v>
      </c>
      <c r="I167">
        <f t="shared" si="44"/>
        <v>0</v>
      </c>
      <c r="J167">
        <f t="shared" si="45"/>
        <v>0</v>
      </c>
      <c r="K167">
        <f>SQRT(POWER($C167*信号概况!$F$2,2)+POWER($D167*信号概况!$F$3,2)+POWER($E167*信号概况!$F$4,2)+POWER($F167*信号概况!$F$5,2)+POWER($G167*信号概况!$F$6,2)+POWER($H167*信号概况!$F$7,2)+POWER($I167*信号概况!$F$8,2)+POWER($J167*信号概况!$F$9,2)+2*$C167*信号概况!$F$2*$D167*信号概况!$F$3*信号相关性!$B$3+2*$C167*信号概况!$F$2*$E167*信号概况!$F$4*信号相关性!$B$4+2*$C167*信号概况!$F$2*$F167*信号概况!$F$5*信号相关性!$B$5+2*$C167*信号概况!$F$2*$G167*信号概况!$F$6*信号相关性!$B$6+2*$C167*信号概况!$F$2*$H167*信号概况!$F$7*信号相关性!$B$7+2*$C167*信号概况!$F$2*$I167*信号概况!$F$8*信号相关性!$B$8+2*$C167*信号概况!$F$2*$J167*信号概况!$F$9*信号相关性!$B$9+2*$D167*信号概况!$F$3*$E167*信号概况!$F$4*信号相关性!$C$4+2*$D167*信号概况!$F$3*$F167*信号概况!$F$5*信号相关性!$C$5+2*$D167*信号概况!$F$3*$G167*信号概况!$F$6*信号相关性!$C$6+2*$D167*信号概况!$F$3*$H167*信号概况!$F$7*信号相关性!$C$7+2*$D167*信号概况!$F$3*$I167*信号概况!$F$8*信号相关性!$C$8+2*$D167*信号概况!$F$3*$J167*信号概况!$F$9*信号相关性!$C$9+2*$E167*信号概况!$F$4*$F167*信号概况!$F$5*信号相关性!$D$5+2*$E167*信号概况!$F$4*$G167*信号概况!$F$6*信号相关性!$D$6+2*$E167*信号概况!$F$4*$H167*信号概况!$F$7*信号相关性!$D$7+2*$E167*信号概况!$F$4*$I167*信号概况!$F$8*信号相关性!$D$8+2*$E167*信号概况!$F$4*$J167*信号概况!$J$5*信号相关性!$D$9+2*$F167*信号概况!$F$5*$G167*信号概况!$F$6*信号相关性!$E$6+2*$F167*信号概况!$F$5*$H167*信号概况!$F$7*信号相关性!$E$7+2*$F167*信号概况!$F$5*$I167*信号概况!$F$8*信号相关性!$E$8+2*$F167*信号概况!$F$5*$J167*信号概况!$F$9*信号相关性!$E$9+2*$G167*信号概况!$F$6*$H167*信号概况!$F$7*信号相关性!$F$7+2*$G167*信号概况!$F$6*$I167*信号概况!$F$8*信号相关性!$F$8+2*$G167*信号概况!$F$6*$J167*信号概况!$F$9*信号相关性!$F$9+2*$H167*信号概况!$F$7*$I167*信号概况!$F$8*信号相关性!$G$8+2*$H167*信号概况!$F$7*$J167*信号概况!$F$9*信号相关性!$G$9+2*$I167*信号概况!$F$8*$J167*信号概况!$F$9*信号相关性!$H$9)</f>
        <v>1915.60051400421</v>
      </c>
      <c r="L167" s="10">
        <f t="shared" si="46"/>
        <v>10.1895879946277</v>
      </c>
      <c r="M167" s="11">
        <f>SQRT(POWER($C167*信号概况!$C$2,2)+POWER($D167*信号概况!$C$3,2)+POWER($E167*信号概况!$C$4,2)+POWER($F167*信号概况!$C$5,2)+POWER($G167*信号概况!$C$6,2)+POWER($H167*信号概况!$C$7,2)+POWER($I167*信号概况!$C$8,2)+POWER($J167*信号概况!$C$9,2)+2*$C167*信号概况!$C$2*$D167*信号概况!$C$3*信号相关性!$B$3+2*$C167*信号概况!$C$2*$E167*信号概况!$C$4*信号相关性!$B$4+2*$C167*信号概况!$C$2*$F167*信号概况!$C$5*信号相关性!$B$5+2*$C167*信号概况!$C$2*$G167*信号概况!$C$6*信号相关性!$B$6+2*$C167*信号概况!$C$2*$H167*信号概况!$C$7*信号相关性!$B$7+2*$C167*信号概况!$C$2*$I167*信号概况!$C$8*信号相关性!$B$8+2*$C167*信号概况!$C$2*$J167*信号概况!$C$9*信号相关性!$B$9+2*$D167*信号概况!$C$3*$E167*信号概况!$C$4*信号相关性!$C$4+2*$D167*信号概况!$C$3*$F167*信号概况!$C$5*信号相关性!$C$5+2*$D167*信号概况!$C$3*$G167*信号概况!$C$6*信号相关性!$C$6+2*$D167*信号概况!$C$3*$H167*信号概况!$C$7*信号相关性!$C$7+2*$D167*信号概况!$C$3*$I167*信号概况!$C$8*信号相关性!$C$8+2*$D167*信号概况!$C$3*$J167*信号概况!$C$9*信号相关性!$C$9+2*$E167*信号概况!$C$4*$F167*信号概况!$C$5*信号相关性!$D$5+2*$E167*信号概况!$C$4*$G167*信号概况!$C$6*信号相关性!$D$6+2*$E167*信号概况!$C$4*$H167*信号概况!$C$7*信号相关性!$D$7+2*$E167*信号概况!$C$4*$I167*信号概况!$C$8*信号相关性!$D$8+2*$E167*信号概况!$C$4*$J167*信号概况!$J$5*信号相关性!$D$9+2*$F167*信号概况!$C$5*$G167*信号概况!$C$6*信号相关性!$E$6+2*$F167*信号概况!$C$5*$H167*信号概况!$C$7*信号相关性!$E$7+2*$F167*信号概况!$C$5*$I167*信号概况!$C$8*信号相关性!$E$8+2*$F167*信号概况!$C$5*$J167*信号概况!$C$9*信号相关性!$E$9+2*$G167*信号概况!$C$6*$H167*信号概况!$C$7*信号相关性!$F$7+2*$G167*信号概况!$C$6*$I167*信号概况!$C$8*信号相关性!$F$8+2*$G167*信号概况!$C$6*$J167*信号概况!$C$9*信号相关性!$F$9+2*$H167*信号概况!$C$7*$I167*信号概况!$C$8*信号相关性!$G$8+2*$H167*信号概况!$C$7*$J167*信号概况!$C$9*信号相关性!$G$9+2*$I167*信号概况!$C$8*$J167*信号概况!$C$9*信号相关性!$H$9)</f>
        <v>9294.03187625301</v>
      </c>
      <c r="N167" s="12">
        <f t="shared" si="47"/>
        <v>0.476148684332693</v>
      </c>
      <c r="O167" s="10">
        <f>$C167*信号概况!$J$2+$D167*信号概况!$J$3+$E167*信号概况!$J$4+$F167*信号概况!$J$5+$G167*信号概况!$J$6+$H167*信号概况!$J$7+$I167*信号概况!$J$8+$J167*信号概况!$J$9</f>
        <v>959.147681412309</v>
      </c>
      <c r="P167" s="12">
        <f t="shared" si="48"/>
        <v>0.0491387282361405</v>
      </c>
      <c r="Q167" s="7">
        <f t="shared" si="49"/>
        <v>5.49896134394362</v>
      </c>
    </row>
    <row r="168" spans="1:17">
      <c r="A168">
        <v>166</v>
      </c>
      <c r="B168">
        <v>19519.18</v>
      </c>
      <c r="C168" s="7">
        <f t="shared" si="39"/>
        <v>0</v>
      </c>
      <c r="D168" s="8">
        <f t="shared" si="40"/>
        <v>0.909090909090909</v>
      </c>
      <c r="E168">
        <f t="shared" si="41"/>
        <v>0</v>
      </c>
      <c r="F168">
        <f t="shared" si="50"/>
        <v>0.4</v>
      </c>
      <c r="G168">
        <f t="shared" si="42"/>
        <v>0</v>
      </c>
      <c r="H168">
        <f t="shared" si="43"/>
        <v>0</v>
      </c>
      <c r="I168">
        <f t="shared" si="44"/>
        <v>0</v>
      </c>
      <c r="J168">
        <f t="shared" si="45"/>
        <v>0</v>
      </c>
      <c r="K168">
        <f>SQRT(POWER($C168*信号概况!$F$2,2)+POWER($D168*信号概况!$F$3,2)+POWER($E168*信号概况!$F$4,2)+POWER($F168*信号概况!$F$5,2)+POWER($G168*信号概况!$F$6,2)+POWER($H168*信号概况!$F$7,2)+POWER($I168*信号概况!$F$8,2)+POWER($J168*信号概况!$F$9,2)+2*$C168*信号概况!$F$2*$D168*信号概况!$F$3*信号相关性!$B$3+2*$C168*信号概况!$F$2*$E168*信号概况!$F$4*信号相关性!$B$4+2*$C168*信号概况!$F$2*$F168*信号概况!$F$5*信号相关性!$B$5+2*$C168*信号概况!$F$2*$G168*信号概况!$F$6*信号相关性!$B$6+2*$C168*信号概况!$F$2*$H168*信号概况!$F$7*信号相关性!$B$7+2*$C168*信号概况!$F$2*$I168*信号概况!$F$8*信号相关性!$B$8+2*$C168*信号概况!$F$2*$J168*信号概况!$F$9*信号相关性!$B$9+2*$D168*信号概况!$F$3*$E168*信号概况!$F$4*信号相关性!$C$4+2*$D168*信号概况!$F$3*$F168*信号概况!$F$5*信号相关性!$C$5+2*$D168*信号概况!$F$3*$G168*信号概况!$F$6*信号相关性!$C$6+2*$D168*信号概况!$F$3*$H168*信号概况!$F$7*信号相关性!$C$7+2*$D168*信号概况!$F$3*$I168*信号概况!$F$8*信号相关性!$C$8+2*$D168*信号概况!$F$3*$J168*信号概况!$F$9*信号相关性!$C$9+2*$E168*信号概况!$F$4*$F168*信号概况!$F$5*信号相关性!$D$5+2*$E168*信号概况!$F$4*$G168*信号概况!$F$6*信号相关性!$D$6+2*$E168*信号概况!$F$4*$H168*信号概况!$F$7*信号相关性!$D$7+2*$E168*信号概况!$F$4*$I168*信号概况!$F$8*信号相关性!$D$8+2*$E168*信号概况!$F$4*$J168*信号概况!$J$5*信号相关性!$D$9+2*$F168*信号概况!$F$5*$G168*信号概况!$F$6*信号相关性!$E$6+2*$F168*信号概况!$F$5*$H168*信号概况!$F$7*信号相关性!$E$7+2*$F168*信号概况!$F$5*$I168*信号概况!$F$8*信号相关性!$E$8+2*$F168*信号概况!$F$5*$J168*信号概况!$F$9*信号相关性!$E$9+2*$G168*信号概况!$F$6*$H168*信号概况!$F$7*信号相关性!$F$7+2*$G168*信号概况!$F$6*$I168*信号概况!$F$8*信号相关性!$F$8+2*$G168*信号概况!$F$6*$J168*信号概况!$F$9*信号相关性!$F$9+2*$H168*信号概况!$F$7*$I168*信号概况!$F$8*信号相关性!$G$8+2*$H168*信号概况!$F$7*$J168*信号概况!$F$9*信号相关性!$G$9+2*$I168*信号概况!$F$8*$J168*信号概况!$F$9*信号相关性!$H$9)</f>
        <v>1982.397285923</v>
      </c>
      <c r="L168" s="10">
        <f t="shared" si="46"/>
        <v>9.84625036495239</v>
      </c>
      <c r="M168" s="11">
        <f>SQRT(POWER($C168*信号概况!$C$2,2)+POWER($D168*信号概况!$C$3,2)+POWER($E168*信号概况!$C$4,2)+POWER($F168*信号概况!$C$5,2)+POWER($G168*信号概况!$C$6,2)+POWER($H168*信号概况!$C$7,2)+POWER($I168*信号概况!$C$8,2)+POWER($J168*信号概况!$C$9,2)+2*$C168*信号概况!$C$2*$D168*信号概况!$C$3*信号相关性!$B$3+2*$C168*信号概况!$C$2*$E168*信号概况!$C$4*信号相关性!$B$4+2*$C168*信号概况!$C$2*$F168*信号概况!$C$5*信号相关性!$B$5+2*$C168*信号概况!$C$2*$G168*信号概况!$C$6*信号相关性!$B$6+2*$C168*信号概况!$C$2*$H168*信号概况!$C$7*信号相关性!$B$7+2*$C168*信号概况!$C$2*$I168*信号概况!$C$8*信号相关性!$B$8+2*$C168*信号概况!$C$2*$J168*信号概况!$C$9*信号相关性!$B$9+2*$D168*信号概况!$C$3*$E168*信号概况!$C$4*信号相关性!$C$4+2*$D168*信号概况!$C$3*$F168*信号概况!$C$5*信号相关性!$C$5+2*$D168*信号概况!$C$3*$G168*信号概况!$C$6*信号相关性!$C$6+2*$D168*信号概况!$C$3*$H168*信号概况!$C$7*信号相关性!$C$7+2*$D168*信号概况!$C$3*$I168*信号概况!$C$8*信号相关性!$C$8+2*$D168*信号概况!$C$3*$J168*信号概况!$C$9*信号相关性!$C$9+2*$E168*信号概况!$C$4*$F168*信号概况!$C$5*信号相关性!$D$5+2*$E168*信号概况!$C$4*$G168*信号概况!$C$6*信号相关性!$D$6+2*$E168*信号概况!$C$4*$H168*信号概况!$C$7*信号相关性!$D$7+2*$E168*信号概况!$C$4*$I168*信号概况!$C$8*信号相关性!$D$8+2*$E168*信号概况!$C$4*$J168*信号概况!$J$5*信号相关性!$D$9+2*$F168*信号概况!$C$5*$G168*信号概况!$C$6*信号相关性!$E$6+2*$F168*信号概况!$C$5*$H168*信号概况!$C$7*信号相关性!$E$7+2*$F168*信号概况!$C$5*$I168*信号概况!$C$8*信号相关性!$E$8+2*$F168*信号概况!$C$5*$J168*信号概况!$C$9*信号相关性!$E$9+2*$G168*信号概况!$C$6*$H168*信号概况!$C$7*信号相关性!$F$7+2*$G168*信号概况!$C$6*$I168*信号概况!$C$8*信号相关性!$F$8+2*$G168*信号概况!$C$6*$J168*信号概况!$C$9*信号相关性!$F$9+2*$H168*信号概况!$C$7*$I168*信号概况!$C$8*信号相关性!$G$8+2*$H168*信号概况!$C$7*$J168*信号概况!$C$9*信号相关性!$G$9+2*$I168*信号概况!$C$8*$J168*信号概况!$C$9*信号相关性!$H$9)</f>
        <v>9618.09381274273</v>
      </c>
      <c r="N168" s="12">
        <f t="shared" si="47"/>
        <v>0.492750915394127</v>
      </c>
      <c r="O168" s="10">
        <f>$C168*信号概况!$J$2+$D168*信号概况!$J$3+$E168*信号概况!$J$4+$F168*信号概况!$J$5+$G168*信号概况!$J$6+$H168*信号概况!$J$7+$I168*信号概况!$J$8+$J168*信号概况!$J$9</f>
        <v>983.675832097241</v>
      </c>
      <c r="P168" s="12">
        <f t="shared" si="48"/>
        <v>0.0503953461209559</v>
      </c>
      <c r="Q168" s="7">
        <f t="shared" si="49"/>
        <v>5.46214982337675</v>
      </c>
    </row>
    <row r="169" spans="1:17">
      <c r="A169">
        <v>167</v>
      </c>
      <c r="B169">
        <v>19519.18</v>
      </c>
      <c r="C169" s="7">
        <f t="shared" si="39"/>
        <v>0</v>
      </c>
      <c r="D169" s="8">
        <f t="shared" si="40"/>
        <v>0.939393939393939</v>
      </c>
      <c r="E169">
        <f t="shared" si="41"/>
        <v>0</v>
      </c>
      <c r="F169">
        <f t="shared" si="50"/>
        <v>0.4</v>
      </c>
      <c r="G169">
        <f t="shared" si="42"/>
        <v>0</v>
      </c>
      <c r="H169">
        <f t="shared" si="43"/>
        <v>0</v>
      </c>
      <c r="I169">
        <f t="shared" si="44"/>
        <v>0</v>
      </c>
      <c r="J169">
        <f t="shared" si="45"/>
        <v>0</v>
      </c>
      <c r="K169">
        <f>SQRT(POWER($C169*信号概况!$F$2,2)+POWER($D169*信号概况!$F$3,2)+POWER($E169*信号概况!$F$4,2)+POWER($F169*信号概况!$F$5,2)+POWER($G169*信号概况!$F$6,2)+POWER($H169*信号概况!$F$7,2)+POWER($I169*信号概况!$F$8,2)+POWER($J169*信号概况!$F$9,2)+2*$C169*信号概况!$F$2*$D169*信号概况!$F$3*信号相关性!$B$3+2*$C169*信号概况!$F$2*$E169*信号概况!$F$4*信号相关性!$B$4+2*$C169*信号概况!$F$2*$F169*信号概况!$F$5*信号相关性!$B$5+2*$C169*信号概况!$F$2*$G169*信号概况!$F$6*信号相关性!$B$6+2*$C169*信号概况!$F$2*$H169*信号概况!$F$7*信号相关性!$B$7+2*$C169*信号概况!$F$2*$I169*信号概况!$F$8*信号相关性!$B$8+2*$C169*信号概况!$F$2*$J169*信号概况!$F$9*信号相关性!$B$9+2*$D169*信号概况!$F$3*$E169*信号概况!$F$4*信号相关性!$C$4+2*$D169*信号概况!$F$3*$F169*信号概况!$F$5*信号相关性!$C$5+2*$D169*信号概况!$F$3*$G169*信号概况!$F$6*信号相关性!$C$6+2*$D169*信号概况!$F$3*$H169*信号概况!$F$7*信号相关性!$C$7+2*$D169*信号概况!$F$3*$I169*信号概况!$F$8*信号相关性!$C$8+2*$D169*信号概况!$F$3*$J169*信号概况!$F$9*信号相关性!$C$9+2*$E169*信号概况!$F$4*$F169*信号概况!$F$5*信号相关性!$D$5+2*$E169*信号概况!$F$4*$G169*信号概况!$F$6*信号相关性!$D$6+2*$E169*信号概况!$F$4*$H169*信号概况!$F$7*信号相关性!$D$7+2*$E169*信号概况!$F$4*$I169*信号概况!$F$8*信号相关性!$D$8+2*$E169*信号概况!$F$4*$J169*信号概况!$J$5*信号相关性!$D$9+2*$F169*信号概况!$F$5*$G169*信号概况!$F$6*信号相关性!$E$6+2*$F169*信号概况!$F$5*$H169*信号概况!$F$7*信号相关性!$E$7+2*$F169*信号概况!$F$5*$I169*信号概况!$F$8*信号相关性!$E$8+2*$F169*信号概况!$F$5*$J169*信号概况!$F$9*信号相关性!$E$9+2*$G169*信号概况!$F$6*$H169*信号概况!$F$7*信号相关性!$F$7+2*$G169*信号概况!$F$6*$I169*信号概况!$F$8*信号相关性!$F$8+2*$G169*信号概况!$F$6*$J169*信号概况!$F$9*信号相关性!$F$9+2*$H169*信号概况!$F$7*$I169*信号概况!$F$8*信号相关性!$G$8+2*$H169*信号概况!$F$7*$J169*信号概况!$F$9*信号相关性!$G$9+2*$I169*信号概况!$F$8*$J169*信号概况!$F$9*信号相关性!$H$9)</f>
        <v>2049.19775463134</v>
      </c>
      <c r="L169" s="10">
        <f t="shared" si="46"/>
        <v>9.52527883455135</v>
      </c>
      <c r="M169" s="11">
        <f>SQRT(POWER($C169*信号概况!$C$2,2)+POWER($D169*信号概况!$C$3,2)+POWER($E169*信号概况!$C$4,2)+POWER($F169*信号概况!$C$5,2)+POWER($G169*信号概况!$C$6,2)+POWER($H169*信号概况!$C$7,2)+POWER($I169*信号概况!$C$8,2)+POWER($J169*信号概况!$C$9,2)+2*$C169*信号概况!$C$2*$D169*信号概况!$C$3*信号相关性!$B$3+2*$C169*信号概况!$C$2*$E169*信号概况!$C$4*信号相关性!$B$4+2*$C169*信号概况!$C$2*$F169*信号概况!$C$5*信号相关性!$B$5+2*$C169*信号概况!$C$2*$G169*信号概况!$C$6*信号相关性!$B$6+2*$C169*信号概况!$C$2*$H169*信号概况!$C$7*信号相关性!$B$7+2*$C169*信号概况!$C$2*$I169*信号概况!$C$8*信号相关性!$B$8+2*$C169*信号概况!$C$2*$J169*信号概况!$C$9*信号相关性!$B$9+2*$D169*信号概况!$C$3*$E169*信号概况!$C$4*信号相关性!$C$4+2*$D169*信号概况!$C$3*$F169*信号概况!$C$5*信号相关性!$C$5+2*$D169*信号概况!$C$3*$G169*信号概况!$C$6*信号相关性!$C$6+2*$D169*信号概况!$C$3*$H169*信号概况!$C$7*信号相关性!$C$7+2*$D169*信号概况!$C$3*$I169*信号概况!$C$8*信号相关性!$C$8+2*$D169*信号概况!$C$3*$J169*信号概况!$C$9*信号相关性!$C$9+2*$E169*信号概况!$C$4*$F169*信号概况!$C$5*信号相关性!$D$5+2*$E169*信号概况!$C$4*$G169*信号概况!$C$6*信号相关性!$D$6+2*$E169*信号概况!$C$4*$H169*信号概况!$C$7*信号相关性!$D$7+2*$E169*信号概况!$C$4*$I169*信号概况!$C$8*信号相关性!$D$8+2*$E169*信号概况!$C$4*$J169*信号概况!$J$5*信号相关性!$D$9+2*$F169*信号概况!$C$5*$G169*信号概况!$C$6*信号相关性!$E$6+2*$F169*信号概况!$C$5*$H169*信号概况!$C$7*信号相关性!$E$7+2*$F169*信号概况!$C$5*$I169*信号概况!$C$8*信号相关性!$E$8+2*$F169*信号概况!$C$5*$J169*信号概况!$C$9*信号相关性!$E$9+2*$G169*信号概况!$C$6*$H169*信号概况!$C$7*信号相关性!$F$7+2*$G169*信号概况!$C$6*$I169*信号概况!$C$8*信号相关性!$F$8+2*$G169*信号概况!$C$6*$J169*信号概况!$C$9*信号相关性!$F$9+2*$H169*信号概况!$C$7*$I169*信号概况!$C$8*信号相关性!$G$8+2*$H169*信号概况!$C$7*$J169*信号概况!$C$9*信号相关性!$G$9+2*$I169*信号概况!$C$8*$J169*信号概况!$C$9*信号相关性!$H$9)</f>
        <v>9942.17344884181</v>
      </c>
      <c r="N169" s="12">
        <f t="shared" si="47"/>
        <v>0.509354053235936</v>
      </c>
      <c r="O169" s="10">
        <f>$C169*信号概况!$J$2+$D169*信号概况!$J$3+$E169*信号概况!$J$4+$F169*信号概况!$J$5+$G169*信号概况!$J$6+$H169*信号概况!$J$7+$I169*信号概况!$J$8+$J169*信号概况!$J$9</f>
        <v>1008.20398278217</v>
      </c>
      <c r="P169" s="12">
        <f t="shared" si="48"/>
        <v>0.0516519640057714</v>
      </c>
      <c r="Q169" s="7">
        <f t="shared" si="49"/>
        <v>5.42772837235862</v>
      </c>
    </row>
    <row r="170" spans="1:17">
      <c r="A170">
        <v>168</v>
      </c>
      <c r="B170">
        <v>19519.18</v>
      </c>
      <c r="C170" s="7">
        <f t="shared" si="39"/>
        <v>0</v>
      </c>
      <c r="D170" s="8">
        <f t="shared" si="40"/>
        <v>0.96969696969697</v>
      </c>
      <c r="E170">
        <f t="shared" si="41"/>
        <v>0</v>
      </c>
      <c r="F170">
        <f t="shared" si="50"/>
        <v>0.4</v>
      </c>
      <c r="G170">
        <f t="shared" si="42"/>
        <v>0</v>
      </c>
      <c r="H170">
        <f t="shared" si="43"/>
        <v>0</v>
      </c>
      <c r="I170">
        <f t="shared" si="44"/>
        <v>0</v>
      </c>
      <c r="J170">
        <f t="shared" si="45"/>
        <v>0</v>
      </c>
      <c r="K170">
        <f>SQRT(POWER($C170*信号概况!$F$2,2)+POWER($D170*信号概况!$F$3,2)+POWER($E170*信号概况!$F$4,2)+POWER($F170*信号概况!$F$5,2)+POWER($G170*信号概况!$F$6,2)+POWER($H170*信号概况!$F$7,2)+POWER($I170*信号概况!$F$8,2)+POWER($J170*信号概况!$F$9,2)+2*$C170*信号概况!$F$2*$D170*信号概况!$F$3*信号相关性!$B$3+2*$C170*信号概况!$F$2*$E170*信号概况!$F$4*信号相关性!$B$4+2*$C170*信号概况!$F$2*$F170*信号概况!$F$5*信号相关性!$B$5+2*$C170*信号概况!$F$2*$G170*信号概况!$F$6*信号相关性!$B$6+2*$C170*信号概况!$F$2*$H170*信号概况!$F$7*信号相关性!$B$7+2*$C170*信号概况!$F$2*$I170*信号概况!$F$8*信号相关性!$B$8+2*$C170*信号概况!$F$2*$J170*信号概况!$F$9*信号相关性!$B$9+2*$D170*信号概况!$F$3*$E170*信号概况!$F$4*信号相关性!$C$4+2*$D170*信号概况!$F$3*$F170*信号概况!$F$5*信号相关性!$C$5+2*$D170*信号概况!$F$3*$G170*信号概况!$F$6*信号相关性!$C$6+2*$D170*信号概况!$F$3*$H170*信号概况!$F$7*信号相关性!$C$7+2*$D170*信号概况!$F$3*$I170*信号概况!$F$8*信号相关性!$C$8+2*$D170*信号概况!$F$3*$J170*信号概况!$F$9*信号相关性!$C$9+2*$E170*信号概况!$F$4*$F170*信号概况!$F$5*信号相关性!$D$5+2*$E170*信号概况!$F$4*$G170*信号概况!$F$6*信号相关性!$D$6+2*$E170*信号概况!$F$4*$H170*信号概况!$F$7*信号相关性!$D$7+2*$E170*信号概况!$F$4*$I170*信号概况!$F$8*信号相关性!$D$8+2*$E170*信号概况!$F$4*$J170*信号概况!$J$5*信号相关性!$D$9+2*$F170*信号概况!$F$5*$G170*信号概况!$F$6*信号相关性!$E$6+2*$F170*信号概况!$F$5*$H170*信号概况!$F$7*信号相关性!$E$7+2*$F170*信号概况!$F$5*$I170*信号概况!$F$8*信号相关性!$E$8+2*$F170*信号概况!$F$5*$J170*信号概况!$F$9*信号相关性!$E$9+2*$G170*信号概况!$F$6*$H170*信号概况!$F$7*信号相关性!$F$7+2*$G170*信号概况!$F$6*$I170*信号概况!$F$8*信号相关性!$F$8+2*$G170*信号概况!$F$6*$J170*信号概况!$F$9*信号相关性!$F$9+2*$H170*信号概况!$F$7*$I170*信号概况!$F$8*信号相关性!$G$8+2*$H170*信号概况!$F$7*$J170*信号概况!$F$9*信号相关性!$G$9+2*$I170*信号概况!$F$8*$J170*信号概况!$F$9*信号相关性!$H$9)</f>
        <v>2116.00157001522</v>
      </c>
      <c r="L170" s="10">
        <f t="shared" si="46"/>
        <v>9.22455837301654</v>
      </c>
      <c r="M170" s="11">
        <f>SQRT(POWER($C170*信号概况!$C$2,2)+POWER($D170*信号概况!$C$3,2)+POWER($E170*信号概况!$C$4,2)+POWER($F170*信号概况!$C$5,2)+POWER($G170*信号概况!$C$6,2)+POWER($H170*信号概况!$C$7,2)+POWER($I170*信号概况!$C$8,2)+POWER($J170*信号概况!$C$9,2)+2*$C170*信号概况!$C$2*$D170*信号概况!$C$3*信号相关性!$B$3+2*$C170*信号概况!$C$2*$E170*信号概况!$C$4*信号相关性!$B$4+2*$C170*信号概况!$C$2*$F170*信号概况!$C$5*信号相关性!$B$5+2*$C170*信号概况!$C$2*$G170*信号概况!$C$6*信号相关性!$B$6+2*$C170*信号概况!$C$2*$H170*信号概况!$C$7*信号相关性!$B$7+2*$C170*信号概况!$C$2*$I170*信号概况!$C$8*信号相关性!$B$8+2*$C170*信号概况!$C$2*$J170*信号概况!$C$9*信号相关性!$B$9+2*$D170*信号概况!$C$3*$E170*信号概况!$C$4*信号相关性!$C$4+2*$D170*信号概况!$C$3*$F170*信号概况!$C$5*信号相关性!$C$5+2*$D170*信号概况!$C$3*$G170*信号概况!$C$6*信号相关性!$C$6+2*$D170*信号概况!$C$3*$H170*信号概况!$C$7*信号相关性!$C$7+2*$D170*信号概况!$C$3*$I170*信号概况!$C$8*信号相关性!$C$8+2*$D170*信号概况!$C$3*$J170*信号概况!$C$9*信号相关性!$C$9+2*$E170*信号概况!$C$4*$F170*信号概况!$C$5*信号相关性!$D$5+2*$E170*信号概况!$C$4*$G170*信号概况!$C$6*信号相关性!$D$6+2*$E170*信号概况!$C$4*$H170*信号概况!$C$7*信号相关性!$D$7+2*$E170*信号概况!$C$4*$I170*信号概况!$C$8*信号相关性!$D$8+2*$E170*信号概况!$C$4*$J170*信号概况!$J$5*信号相关性!$D$9+2*$F170*信号概况!$C$5*$G170*信号概况!$C$6*信号相关性!$E$6+2*$F170*信号概况!$C$5*$H170*信号概况!$C$7*信号相关性!$E$7+2*$F170*信号概况!$C$5*$I170*信号概况!$C$8*信号相关性!$E$8+2*$F170*信号概况!$C$5*$J170*信号概况!$C$9*信号相关性!$E$9+2*$G170*信号概况!$C$6*$H170*信号概况!$C$7*信号相关性!$F$7+2*$G170*信号概况!$C$6*$I170*信号概况!$C$8*信号相关性!$F$8+2*$G170*信号概况!$C$6*$J170*信号概况!$C$9*信号相关性!$F$9+2*$H170*信号概况!$C$7*$I170*信号概况!$C$8*信号相关性!$G$8+2*$H170*信号概况!$C$7*$J170*信号概况!$C$9*信号相关性!$G$9+2*$I170*信号概况!$C$8*$J170*信号概况!$C$9*信号相关性!$H$9)</f>
        <v>10266.2691083573</v>
      </c>
      <c r="N170" s="12">
        <f t="shared" si="47"/>
        <v>0.525958011983974</v>
      </c>
      <c r="O170" s="10">
        <f>$C170*信号概况!$J$2+$D170*信号概况!$J$3+$E170*信号概况!$J$4+$F170*信号概况!$J$5+$G170*信号概况!$J$6+$H170*信号概况!$J$7+$I170*信号概况!$J$8+$J170*信号概况!$J$9</f>
        <v>1032.7321334671</v>
      </c>
      <c r="P170" s="12">
        <f t="shared" si="48"/>
        <v>0.0529085818905868</v>
      </c>
      <c r="Q170" s="7">
        <f t="shared" si="49"/>
        <v>5.3954717063481</v>
      </c>
    </row>
    <row r="171" spans="1:17">
      <c r="A171">
        <v>169</v>
      </c>
      <c r="B171">
        <v>19519.18</v>
      </c>
      <c r="C171" s="7">
        <f t="shared" si="39"/>
        <v>0</v>
      </c>
      <c r="D171" s="8">
        <f t="shared" si="40"/>
        <v>1</v>
      </c>
      <c r="E171">
        <f t="shared" si="41"/>
        <v>0</v>
      </c>
      <c r="F171">
        <f t="shared" si="50"/>
        <v>0.4</v>
      </c>
      <c r="G171">
        <f t="shared" ref="G171:G213" si="51">MOD(QUOTIENT(A171,($T$2*$U$2/0.01+1)*($T$3*$U$3/0.01+1)*($T$4*$U$4/0.01+1)*($T$5*$U$5/0.01+1)),$T$6*$U$6/0.01+1)/($T$6*100)</f>
        <v>0</v>
      </c>
      <c r="H171">
        <f t="shared" ref="H171:H213" si="52">MOD(QUOTIENT(A171,($T$2*$U$2/0.01+1)*($T$3*$U$3/0.01+1)*($T$4*$U$4/0.01+1)*($T$5*$U$5/0.01+1)*($T$6*$U$6/0.01+1)),$T$7*$U$7/0.01+1)/($T$7*100)</f>
        <v>0</v>
      </c>
      <c r="I171">
        <f t="shared" ref="I171:I213" si="53">MOD(QUOTIENT(A171,($T$2*$U$2/0.01+1)*($T$3*$U$3/0.01+1)*($T$4*$U$4/0.01+1)*($T$5*$U$5/0.01+1)*($T$6*$U$6/0.01+1)*($T$7*$U$7/0.01+1)),$T$8*$U$8/0.01+1)/($T$8*100)</f>
        <v>0</v>
      </c>
      <c r="J171">
        <f t="shared" ref="J171:J213" si="54">MOD(QUOTIENT(A171,($T$2*$U$2/0.01+1)*($T$3*$U$3/0.01+1)*($T$4*$U$4/0.01+1)*($T$5*$U$5/0.01+1)*($T$6*$U$6/0.01+1)*($T$7*$U$7/0.01+1)*($T$8*$U$8/0.01+1)),$T$9*$U$9/0.01)/($T$9*100)</f>
        <v>0</v>
      </c>
      <c r="K171">
        <f>SQRT(POWER($C171*信号概况!$F$2,2)+POWER($D171*信号概况!$F$3,2)+POWER($E171*信号概况!$F$4,2)+POWER($F171*信号概况!$F$5,2)+POWER($G171*信号概况!$F$6,2)+POWER($H171*信号概况!$F$7,2)+POWER($I171*信号概况!$F$8,2)+POWER($J171*信号概况!$F$9,2)+2*$C171*信号概况!$F$2*$D171*信号概况!$F$3*信号相关性!$B$3+2*$C171*信号概况!$F$2*$E171*信号概况!$F$4*信号相关性!$B$4+2*$C171*信号概况!$F$2*$F171*信号概况!$F$5*信号相关性!$B$5+2*$C171*信号概况!$F$2*$G171*信号概况!$F$6*信号相关性!$B$6+2*$C171*信号概况!$F$2*$H171*信号概况!$F$7*信号相关性!$B$7+2*$C171*信号概况!$F$2*$I171*信号概况!$F$8*信号相关性!$B$8+2*$C171*信号概况!$F$2*$J171*信号概况!$F$9*信号相关性!$B$9+2*$D171*信号概况!$F$3*$E171*信号概况!$F$4*信号相关性!$C$4+2*$D171*信号概况!$F$3*$F171*信号概况!$F$5*信号相关性!$C$5+2*$D171*信号概况!$F$3*$G171*信号概况!$F$6*信号相关性!$C$6+2*$D171*信号概况!$F$3*$H171*信号概况!$F$7*信号相关性!$C$7+2*$D171*信号概况!$F$3*$I171*信号概况!$F$8*信号相关性!$C$8+2*$D171*信号概况!$F$3*$J171*信号概况!$F$9*信号相关性!$C$9+2*$E171*信号概况!$F$4*$F171*信号概况!$F$5*信号相关性!$D$5+2*$E171*信号概况!$F$4*$G171*信号概况!$F$6*信号相关性!$D$6+2*$E171*信号概况!$F$4*$H171*信号概况!$F$7*信号相关性!$D$7+2*$E171*信号概况!$F$4*$I171*信号概况!$F$8*信号相关性!$D$8+2*$E171*信号概况!$F$4*$J171*信号概况!$J$5*信号相关性!$D$9+2*$F171*信号概况!$F$5*$G171*信号概况!$F$6*信号相关性!$E$6+2*$F171*信号概况!$F$5*$H171*信号概况!$F$7*信号相关性!$E$7+2*$F171*信号概况!$F$5*$I171*信号概况!$F$8*信号相关性!$E$8+2*$F171*信号概况!$F$5*$J171*信号概况!$F$9*信号相关性!$E$9+2*$G171*信号概况!$F$6*$H171*信号概况!$F$7*信号相关性!$F$7+2*$G171*信号概况!$F$6*$I171*信号概况!$F$8*信号相关性!$F$8+2*$G171*信号概况!$F$6*$J171*信号概况!$F$9*信号相关性!$F$9+2*$H171*信号概况!$F$7*$I171*信号概况!$F$8*信号相关性!$G$8+2*$H171*信号概况!$F$7*$J171*信号概况!$F$9*信号相关性!$G$9+2*$I171*信号概况!$F$8*$J171*信号概况!$F$9*信号相关性!$H$9)</f>
        <v>2182.80842480442</v>
      </c>
      <c r="L171" s="10">
        <f t="shared" ref="L171:L213" si="55">B171/K171</f>
        <v>8.94223229954271</v>
      </c>
      <c r="M171" s="11">
        <f>SQRT(POWER($C171*信号概况!$C$2,2)+POWER($D171*信号概况!$C$3,2)+POWER($E171*信号概况!$C$4,2)+POWER($F171*信号概况!$C$5,2)+POWER($G171*信号概况!$C$6,2)+POWER($H171*信号概况!$C$7,2)+POWER($I171*信号概况!$C$8,2)+POWER($J171*信号概况!$C$9,2)+2*$C171*信号概况!$C$2*$D171*信号概况!$C$3*信号相关性!$B$3+2*$C171*信号概况!$C$2*$E171*信号概况!$C$4*信号相关性!$B$4+2*$C171*信号概况!$C$2*$F171*信号概况!$C$5*信号相关性!$B$5+2*$C171*信号概况!$C$2*$G171*信号概况!$C$6*信号相关性!$B$6+2*$C171*信号概况!$C$2*$H171*信号概况!$C$7*信号相关性!$B$7+2*$C171*信号概况!$C$2*$I171*信号概况!$C$8*信号相关性!$B$8+2*$C171*信号概况!$C$2*$J171*信号概况!$C$9*信号相关性!$B$9+2*$D171*信号概况!$C$3*$E171*信号概况!$C$4*信号相关性!$C$4+2*$D171*信号概况!$C$3*$F171*信号概况!$C$5*信号相关性!$C$5+2*$D171*信号概况!$C$3*$G171*信号概况!$C$6*信号相关性!$C$6+2*$D171*信号概况!$C$3*$H171*信号概况!$C$7*信号相关性!$C$7+2*$D171*信号概况!$C$3*$I171*信号概况!$C$8*信号相关性!$C$8+2*$D171*信号概况!$C$3*$J171*信号概况!$C$9*信号相关性!$C$9+2*$E171*信号概况!$C$4*$F171*信号概况!$C$5*信号相关性!$D$5+2*$E171*信号概况!$C$4*$G171*信号概况!$C$6*信号相关性!$D$6+2*$E171*信号概况!$C$4*$H171*信号概况!$C$7*信号相关性!$D$7+2*$E171*信号概况!$C$4*$I171*信号概况!$C$8*信号相关性!$D$8+2*$E171*信号概况!$C$4*$J171*信号概况!$J$5*信号相关性!$D$9+2*$F171*信号概况!$C$5*$G171*信号概况!$C$6*信号相关性!$E$6+2*$F171*信号概况!$C$5*$H171*信号概况!$C$7*信号相关性!$E$7+2*$F171*信号概况!$C$5*$I171*信号概况!$C$8*信号相关性!$E$8+2*$F171*信号概况!$C$5*$J171*信号概况!$C$9*信号相关性!$E$9+2*$G171*信号概况!$C$6*$H171*信号概况!$C$7*信号相关性!$F$7+2*$G171*信号概况!$C$6*$I171*信号概况!$C$8*信号相关性!$F$8+2*$G171*信号概况!$C$6*$J171*信号概况!$C$9*信号相关性!$F$9+2*$H171*信号概况!$C$7*$I171*信号概况!$C$8*信号相关性!$G$8+2*$H171*信号概况!$C$7*$J171*信号概况!$C$9*信号相关性!$G$9+2*$I171*信号概况!$C$8*$J171*信号概况!$C$9*信号相关性!$H$9)</f>
        <v>10590.3793202034</v>
      </c>
      <c r="N171" s="12">
        <f t="shared" ref="N171:N213" si="56">M171/B171</f>
        <v>0.542562716272067</v>
      </c>
      <c r="O171" s="10">
        <f>$C171*信号概况!$J$2+$D171*信号概况!$J$3+$E171*信号概况!$J$4+$F171*信号概况!$J$5+$G171*信号概况!$J$6+$H171*信号概况!$J$7+$I171*信号概况!$J$8+$J171*信号概况!$J$9</f>
        <v>1057.26028415204</v>
      </c>
      <c r="P171" s="12">
        <f t="shared" ref="P171:P213" si="57">O171/B171</f>
        <v>0.0541651997754022</v>
      </c>
      <c r="Q171" s="7">
        <f t="shared" ref="Q171:Q213" si="58">(O171*12-B171*5%)/K171</f>
        <v>5.36518197233628</v>
      </c>
    </row>
    <row r="172" spans="1:17">
      <c r="A172">
        <v>170</v>
      </c>
      <c r="B172">
        <v>19519.18</v>
      </c>
      <c r="C172" s="7">
        <f t="shared" si="39"/>
        <v>0</v>
      </c>
      <c r="D172" s="8">
        <f t="shared" si="40"/>
        <v>0</v>
      </c>
      <c r="E172">
        <f t="shared" si="41"/>
        <v>0</v>
      </c>
      <c r="F172">
        <f t="shared" si="50"/>
        <v>0.5</v>
      </c>
      <c r="G172">
        <f t="shared" si="51"/>
        <v>0</v>
      </c>
      <c r="H172">
        <f t="shared" si="52"/>
        <v>0</v>
      </c>
      <c r="I172">
        <f t="shared" si="53"/>
        <v>0</v>
      </c>
      <c r="J172">
        <f t="shared" si="54"/>
        <v>0</v>
      </c>
      <c r="K172">
        <f>SQRT(POWER($C172*信号概况!$F$2,2)+POWER($D172*信号概况!$F$3,2)+POWER($E172*信号概况!$F$4,2)+POWER($F172*信号概况!$F$5,2)+POWER($G172*信号概况!$F$6,2)+POWER($H172*信号概况!$F$7,2)+POWER($I172*信号概况!$F$8,2)+POWER($J172*信号概况!$F$9,2)+2*$C172*信号概况!$F$2*$D172*信号概况!$F$3*信号相关性!$B$3+2*$C172*信号概况!$F$2*$E172*信号概况!$F$4*信号相关性!$B$4+2*$C172*信号概况!$F$2*$F172*信号概况!$F$5*信号相关性!$B$5+2*$C172*信号概况!$F$2*$G172*信号概况!$F$6*信号相关性!$B$6+2*$C172*信号概况!$F$2*$H172*信号概况!$F$7*信号相关性!$B$7+2*$C172*信号概况!$F$2*$I172*信号概况!$F$8*信号相关性!$B$8+2*$C172*信号概况!$F$2*$J172*信号概况!$F$9*信号相关性!$B$9+2*$D172*信号概况!$F$3*$E172*信号概况!$F$4*信号相关性!$C$4+2*$D172*信号概况!$F$3*$F172*信号概况!$F$5*信号相关性!$C$5+2*$D172*信号概况!$F$3*$G172*信号概况!$F$6*信号相关性!$C$6+2*$D172*信号概况!$F$3*$H172*信号概况!$F$7*信号相关性!$C$7+2*$D172*信号概况!$F$3*$I172*信号概况!$F$8*信号相关性!$C$8+2*$D172*信号概况!$F$3*$J172*信号概况!$F$9*信号相关性!$C$9+2*$E172*信号概况!$F$4*$F172*信号概况!$F$5*信号相关性!$D$5+2*$E172*信号概况!$F$4*$G172*信号概况!$F$6*信号相关性!$D$6+2*$E172*信号概况!$F$4*$H172*信号概况!$F$7*信号相关性!$D$7+2*$E172*信号概况!$F$4*$I172*信号概况!$F$8*信号相关性!$D$8+2*$E172*信号概况!$F$4*$J172*信号概况!$J$5*信号相关性!$D$9+2*$F172*信号概况!$F$5*$G172*信号概况!$F$6*信号相关性!$E$6+2*$F172*信号概况!$F$5*$H172*信号概况!$F$7*信号相关性!$E$7+2*$F172*信号概况!$F$5*$I172*信号概况!$F$8*信号相关性!$E$8+2*$F172*信号概况!$F$5*$J172*信号概况!$F$9*信号相关性!$E$9+2*$G172*信号概况!$F$6*$H172*信号概况!$F$7*信号相关性!$F$7+2*$G172*信号概况!$F$6*$I172*信号概况!$F$8*信号相关性!$F$8+2*$G172*信号概况!$F$6*$J172*信号概况!$F$9*信号相关性!$F$9+2*$H172*信号概况!$F$7*$I172*信号概况!$F$8*信号相关性!$G$8+2*$H172*信号概况!$F$7*$J172*信号概况!$F$9*信号相关性!$G$9+2*$I172*信号概况!$F$8*$J172*信号概况!$F$9*信号相关性!$H$9)</f>
        <v>104.97872204452</v>
      </c>
      <c r="L172" s="10">
        <f t="shared" si="55"/>
        <v>185.934631512491</v>
      </c>
      <c r="M172" s="11">
        <f>SQRT(POWER($C172*信号概况!$C$2,2)+POWER($D172*信号概况!$C$3,2)+POWER($E172*信号概况!$C$4,2)+POWER($F172*信号概况!$C$5,2)+POWER($G172*信号概况!$C$6,2)+POWER($H172*信号概况!$C$7,2)+POWER($I172*信号概况!$C$8,2)+POWER($J172*信号概况!$C$9,2)+2*$C172*信号概况!$C$2*$D172*信号概况!$C$3*信号相关性!$B$3+2*$C172*信号概况!$C$2*$E172*信号概况!$C$4*信号相关性!$B$4+2*$C172*信号概况!$C$2*$F172*信号概况!$C$5*信号相关性!$B$5+2*$C172*信号概况!$C$2*$G172*信号概况!$C$6*信号相关性!$B$6+2*$C172*信号概况!$C$2*$H172*信号概况!$C$7*信号相关性!$B$7+2*$C172*信号概况!$C$2*$I172*信号概况!$C$8*信号相关性!$B$8+2*$C172*信号概况!$C$2*$J172*信号概况!$C$9*信号相关性!$B$9+2*$D172*信号概况!$C$3*$E172*信号概况!$C$4*信号相关性!$C$4+2*$D172*信号概况!$C$3*$F172*信号概况!$C$5*信号相关性!$C$5+2*$D172*信号概况!$C$3*$G172*信号概况!$C$6*信号相关性!$C$6+2*$D172*信号概况!$C$3*$H172*信号概况!$C$7*信号相关性!$C$7+2*$D172*信号概况!$C$3*$I172*信号概况!$C$8*信号相关性!$C$8+2*$D172*信号概况!$C$3*$J172*信号概况!$C$9*信号相关性!$C$9+2*$E172*信号概况!$C$4*$F172*信号概况!$C$5*信号相关性!$D$5+2*$E172*信号概况!$C$4*$G172*信号概况!$C$6*信号相关性!$D$6+2*$E172*信号概况!$C$4*$H172*信号概况!$C$7*信号相关性!$D$7+2*$E172*信号概况!$C$4*$I172*信号概况!$C$8*信号相关性!$D$8+2*$E172*信号概况!$C$4*$J172*信号概况!$J$5*信号相关性!$D$9+2*$F172*信号概况!$C$5*$G172*信号概况!$C$6*信号相关性!$E$6+2*$F172*信号概况!$C$5*$H172*信号概况!$C$7*信号相关性!$E$7+2*$F172*信号概况!$C$5*$I172*信号概况!$C$8*信号相关性!$E$8+2*$F172*信号概况!$C$5*$J172*信号概况!$C$9*信号相关性!$E$9+2*$G172*信号概况!$C$6*$H172*信号概况!$C$7*信号相关性!$F$7+2*$G172*信号概况!$C$6*$I172*信号概况!$C$8*信号相关性!$F$8+2*$G172*信号概况!$C$6*$J172*信号概况!$C$9*信号相关性!$F$9+2*$H172*信号概况!$C$7*$I172*信号概况!$C$8*信号相关性!$G$8+2*$H172*信号概况!$C$7*$J172*信号概况!$C$9*信号相关性!$G$9+2*$I172*信号概况!$C$8*$J172*信号概况!$C$9*信号相关性!$H$9)</f>
        <v>506</v>
      </c>
      <c r="N172" s="12">
        <f t="shared" si="56"/>
        <v>0.0259232201352721</v>
      </c>
      <c r="O172" s="10">
        <f>$C172*信号概况!$J$2+$D172*信号概况!$J$3+$E172*信号概况!$J$4+$F172*信号概况!$J$5+$G172*信号概况!$J$6+$H172*信号概况!$J$7+$I172*信号概况!$J$8+$J172*信号概况!$J$9</f>
        <v>309.78913943662</v>
      </c>
      <c r="P172" s="12">
        <f t="shared" si="57"/>
        <v>0.0158710119706166</v>
      </c>
      <c r="Q172" s="7">
        <f t="shared" si="58"/>
        <v>26.1149175742185</v>
      </c>
    </row>
    <row r="173" spans="1:17">
      <c r="A173">
        <v>171</v>
      </c>
      <c r="B173">
        <v>19519.18</v>
      </c>
      <c r="C173" s="7">
        <f t="shared" si="39"/>
        <v>0</v>
      </c>
      <c r="D173" s="8">
        <f t="shared" si="40"/>
        <v>0.0303030303030303</v>
      </c>
      <c r="E173">
        <f t="shared" si="41"/>
        <v>0</v>
      </c>
      <c r="F173">
        <f t="shared" si="50"/>
        <v>0.5</v>
      </c>
      <c r="G173">
        <f t="shared" si="51"/>
        <v>0</v>
      </c>
      <c r="H173">
        <f t="shared" si="52"/>
        <v>0</v>
      </c>
      <c r="I173">
        <f t="shared" si="53"/>
        <v>0</v>
      </c>
      <c r="J173">
        <f t="shared" si="54"/>
        <v>0</v>
      </c>
      <c r="K173">
        <f>SQRT(POWER($C173*信号概况!$F$2,2)+POWER($D173*信号概况!$F$3,2)+POWER($E173*信号概况!$F$4,2)+POWER($F173*信号概况!$F$5,2)+POWER($G173*信号概况!$F$6,2)+POWER($H173*信号概况!$F$7,2)+POWER($I173*信号概况!$F$8,2)+POWER($J173*信号概况!$F$9,2)+2*$C173*信号概况!$F$2*$D173*信号概况!$F$3*信号相关性!$B$3+2*$C173*信号概况!$F$2*$E173*信号概况!$F$4*信号相关性!$B$4+2*$C173*信号概况!$F$2*$F173*信号概况!$F$5*信号相关性!$B$5+2*$C173*信号概况!$F$2*$G173*信号概况!$F$6*信号相关性!$B$6+2*$C173*信号概况!$F$2*$H173*信号概况!$F$7*信号相关性!$B$7+2*$C173*信号概况!$F$2*$I173*信号概况!$F$8*信号相关性!$B$8+2*$C173*信号概况!$F$2*$J173*信号概况!$F$9*信号相关性!$B$9+2*$D173*信号概况!$F$3*$E173*信号概况!$F$4*信号相关性!$C$4+2*$D173*信号概况!$F$3*$F173*信号概况!$F$5*信号相关性!$C$5+2*$D173*信号概况!$F$3*$G173*信号概况!$F$6*信号相关性!$C$6+2*$D173*信号概况!$F$3*$H173*信号概况!$F$7*信号相关性!$C$7+2*$D173*信号概况!$F$3*$I173*信号概况!$F$8*信号相关性!$C$8+2*$D173*信号概况!$F$3*$J173*信号概况!$F$9*信号相关性!$C$9+2*$E173*信号概况!$F$4*$F173*信号概况!$F$5*信号相关性!$D$5+2*$E173*信号概况!$F$4*$G173*信号概况!$F$6*信号相关性!$D$6+2*$E173*信号概况!$F$4*$H173*信号概况!$F$7*信号相关性!$D$7+2*$E173*信号概况!$F$4*$I173*信号概况!$F$8*信号相关性!$D$8+2*$E173*信号概况!$F$4*$J173*信号概况!$J$5*信号相关性!$D$9+2*$F173*信号概况!$F$5*$G173*信号概况!$F$6*信号相关性!$E$6+2*$F173*信号概况!$F$5*$H173*信号概况!$F$7*信号相关性!$E$7+2*$F173*信号概况!$F$5*$I173*信号概况!$F$8*信号相关性!$E$8+2*$F173*信号概况!$F$5*$J173*信号概况!$F$9*信号相关性!$E$9+2*$G173*信号概况!$F$6*$H173*信号概况!$F$7*信号相关性!$F$7+2*$G173*信号概况!$F$6*$I173*信号概况!$F$8*信号相关性!$F$8+2*$G173*信号概况!$F$6*$J173*信号概况!$F$9*信号相关性!$F$9+2*$H173*信号概况!$F$7*$I173*信号概况!$F$8*信号相关性!$G$8+2*$H173*信号概况!$F$7*$J173*信号概况!$F$9*信号相关性!$G$9+2*$I173*信号概况!$F$8*$J173*信号概况!$F$9*信号相关性!$H$9)</f>
        <v>106.489061021955</v>
      </c>
      <c r="L173" s="10">
        <f t="shared" si="55"/>
        <v>183.297512558362</v>
      </c>
      <c r="M173" s="11">
        <f>SQRT(POWER($C173*信号概况!$C$2,2)+POWER($D173*信号概况!$C$3,2)+POWER($E173*信号概况!$C$4,2)+POWER($F173*信号概况!$C$5,2)+POWER($G173*信号概况!$C$6,2)+POWER($H173*信号概况!$C$7,2)+POWER($I173*信号概况!$C$8,2)+POWER($J173*信号概况!$C$9,2)+2*$C173*信号概况!$C$2*$D173*信号概况!$C$3*信号相关性!$B$3+2*$C173*信号概况!$C$2*$E173*信号概况!$C$4*信号相关性!$B$4+2*$C173*信号概况!$C$2*$F173*信号概况!$C$5*信号相关性!$B$5+2*$C173*信号概况!$C$2*$G173*信号概况!$C$6*信号相关性!$B$6+2*$C173*信号概况!$C$2*$H173*信号概况!$C$7*信号相关性!$B$7+2*$C173*信号概况!$C$2*$I173*信号概况!$C$8*信号相关性!$B$8+2*$C173*信号概况!$C$2*$J173*信号概况!$C$9*信号相关性!$B$9+2*$D173*信号概况!$C$3*$E173*信号概况!$C$4*信号相关性!$C$4+2*$D173*信号概况!$C$3*$F173*信号概况!$C$5*信号相关性!$C$5+2*$D173*信号概况!$C$3*$G173*信号概况!$C$6*信号相关性!$C$6+2*$D173*信号概况!$C$3*$H173*信号概况!$C$7*信号相关性!$C$7+2*$D173*信号概况!$C$3*$I173*信号概况!$C$8*信号相关性!$C$8+2*$D173*信号概况!$C$3*$J173*信号概况!$C$9*信号相关性!$C$9+2*$E173*信号概况!$C$4*$F173*信号概况!$C$5*信号相关性!$D$5+2*$E173*信号概况!$C$4*$G173*信号概况!$C$6*信号相关性!$D$6+2*$E173*信号概况!$C$4*$H173*信号概况!$C$7*信号相关性!$D$7+2*$E173*信号概况!$C$4*$I173*信号概况!$C$8*信号相关性!$D$8+2*$E173*信号概况!$C$4*$J173*信号概况!$J$5*信号相关性!$D$9+2*$F173*信号概况!$C$5*$G173*信号概况!$C$6*信号相关性!$E$6+2*$F173*信号概况!$C$5*$H173*信号概况!$C$7*信号相关性!$E$7+2*$F173*信号概况!$C$5*$I173*信号概况!$C$8*信号相关性!$E$8+2*$F173*信号概况!$C$5*$J173*信号概况!$C$9*信号相关性!$E$9+2*$G173*信号概况!$C$6*$H173*信号概况!$C$7*信号相关性!$F$7+2*$G173*信号概况!$C$6*$I173*信号概况!$C$8*信号相关性!$F$8+2*$G173*信号概况!$C$6*$J173*信号概况!$C$9*信号相关性!$F$9+2*$H173*信号概况!$C$7*$I173*信号概况!$C$8*信号相关性!$G$8+2*$H173*信号概况!$C$7*$J173*信号概况!$C$9*信号相关性!$G$9+2*$I173*信号概况!$C$8*$J173*信号概况!$C$9*信号相关性!$H$9)</f>
        <v>513.989308310764</v>
      </c>
      <c r="N173" s="12">
        <f t="shared" si="56"/>
        <v>0.0263325256650517</v>
      </c>
      <c r="O173" s="10">
        <f>$C173*信号概况!$J$2+$D173*信号概况!$J$3+$E173*信号概况!$J$4+$F173*信号概况!$J$5+$G173*信号概况!$J$6+$H173*信号概况!$J$7+$I173*信号概况!$J$8+$J173*信号概况!$J$9</f>
        <v>334.317290121551</v>
      </c>
      <c r="P173" s="12">
        <f t="shared" si="57"/>
        <v>0.017127629855432</v>
      </c>
      <c r="Q173" s="7">
        <f t="shared" si="58"/>
        <v>28.5085477543342</v>
      </c>
    </row>
    <row r="174" spans="1:17">
      <c r="A174">
        <v>172</v>
      </c>
      <c r="B174">
        <v>19519.18</v>
      </c>
      <c r="C174" s="7">
        <f t="shared" si="39"/>
        <v>0</v>
      </c>
      <c r="D174" s="8">
        <f t="shared" si="40"/>
        <v>0.0606060606060606</v>
      </c>
      <c r="E174">
        <f t="shared" si="41"/>
        <v>0</v>
      </c>
      <c r="F174">
        <f t="shared" si="50"/>
        <v>0.5</v>
      </c>
      <c r="G174">
        <f t="shared" si="51"/>
        <v>0</v>
      </c>
      <c r="H174">
        <f t="shared" si="52"/>
        <v>0</v>
      </c>
      <c r="I174">
        <f t="shared" si="53"/>
        <v>0</v>
      </c>
      <c r="J174">
        <f t="shared" si="54"/>
        <v>0</v>
      </c>
      <c r="K174">
        <f>SQRT(POWER($C174*信号概况!$F$2,2)+POWER($D174*信号概况!$F$3,2)+POWER($E174*信号概况!$F$4,2)+POWER($F174*信号概况!$F$5,2)+POWER($G174*信号概况!$F$6,2)+POWER($H174*信号概况!$F$7,2)+POWER($I174*信号概况!$F$8,2)+POWER($J174*信号概况!$F$9,2)+2*$C174*信号概况!$F$2*$D174*信号概况!$F$3*信号相关性!$B$3+2*$C174*信号概况!$F$2*$E174*信号概况!$F$4*信号相关性!$B$4+2*$C174*信号概况!$F$2*$F174*信号概况!$F$5*信号相关性!$B$5+2*$C174*信号概况!$F$2*$G174*信号概况!$F$6*信号相关性!$B$6+2*$C174*信号概况!$F$2*$H174*信号概况!$F$7*信号相关性!$B$7+2*$C174*信号概况!$F$2*$I174*信号概况!$F$8*信号相关性!$B$8+2*$C174*信号概况!$F$2*$J174*信号概况!$F$9*信号相关性!$B$9+2*$D174*信号概况!$F$3*$E174*信号概况!$F$4*信号相关性!$C$4+2*$D174*信号概况!$F$3*$F174*信号概况!$F$5*信号相关性!$C$5+2*$D174*信号概况!$F$3*$G174*信号概况!$F$6*信号相关性!$C$6+2*$D174*信号概况!$F$3*$H174*信号概况!$F$7*信号相关性!$C$7+2*$D174*信号概况!$F$3*$I174*信号概况!$F$8*信号相关性!$C$8+2*$D174*信号概况!$F$3*$J174*信号概况!$F$9*信号相关性!$C$9+2*$E174*信号概况!$F$4*$F174*信号概况!$F$5*信号相关性!$D$5+2*$E174*信号概况!$F$4*$G174*信号概况!$F$6*信号相关性!$D$6+2*$E174*信号概况!$F$4*$H174*信号概况!$F$7*信号相关性!$D$7+2*$E174*信号概况!$F$4*$I174*信号概况!$F$8*信号相关性!$D$8+2*$E174*信号概况!$F$4*$J174*信号概况!$J$5*信号相关性!$D$9+2*$F174*信号概况!$F$5*$G174*信号概况!$F$6*信号相关性!$E$6+2*$F174*信号概况!$F$5*$H174*信号概况!$F$7*信号相关性!$E$7+2*$F174*信号概况!$F$5*$I174*信号概况!$F$8*信号相关性!$E$8+2*$F174*信号概况!$F$5*$J174*信号概况!$F$9*信号相关性!$E$9+2*$G174*信号概况!$F$6*$H174*信号概况!$F$7*信号相关性!$F$7+2*$G174*信号概况!$F$6*$I174*信号概况!$F$8*信号相关性!$F$8+2*$G174*信号概况!$F$6*$J174*信号概况!$F$9*信号相关性!$F$9+2*$H174*信号概况!$F$7*$I174*信号概况!$F$8*信号相关性!$G$8+2*$H174*信号概况!$F$7*$J174*信号概况!$F$9*信号相关性!$G$9+2*$I174*信号概况!$F$8*$J174*信号概况!$F$9*信号相关性!$H$9)</f>
        <v>143.52030003491</v>
      </c>
      <c r="L174" s="10">
        <f t="shared" si="55"/>
        <v>136.002920808082</v>
      </c>
      <c r="M174" s="11">
        <f>SQRT(POWER($C174*信号概况!$C$2,2)+POWER($D174*信号概况!$C$3,2)+POWER($E174*信号概况!$C$4,2)+POWER($F174*信号概况!$C$5,2)+POWER($G174*信号概况!$C$6,2)+POWER($H174*信号概况!$C$7,2)+POWER($I174*信号概况!$C$8,2)+POWER($J174*信号概况!$C$9,2)+2*$C174*信号概况!$C$2*$D174*信号概况!$C$3*信号相关性!$B$3+2*$C174*信号概况!$C$2*$E174*信号概况!$C$4*信号相关性!$B$4+2*$C174*信号概况!$C$2*$F174*信号概况!$C$5*信号相关性!$B$5+2*$C174*信号概况!$C$2*$G174*信号概况!$C$6*信号相关性!$B$6+2*$C174*信号概况!$C$2*$H174*信号概况!$C$7*信号相关性!$B$7+2*$C174*信号概况!$C$2*$I174*信号概况!$C$8*信号相关性!$B$8+2*$C174*信号概况!$C$2*$J174*信号概况!$C$9*信号相关性!$B$9+2*$D174*信号概况!$C$3*$E174*信号概况!$C$4*信号相关性!$C$4+2*$D174*信号概况!$C$3*$F174*信号概况!$C$5*信号相关性!$C$5+2*$D174*信号概况!$C$3*$G174*信号概况!$C$6*信号相关性!$C$6+2*$D174*信号概况!$C$3*$H174*信号概况!$C$7*信号相关性!$C$7+2*$D174*信号概况!$C$3*$I174*信号概况!$C$8*信号相关性!$C$8+2*$D174*信号概况!$C$3*$J174*信号概况!$C$9*信号相关性!$C$9+2*$E174*信号概况!$C$4*$F174*信号概况!$C$5*信号相关性!$D$5+2*$E174*信号概况!$C$4*$G174*信号概况!$C$6*信号相关性!$D$6+2*$E174*信号概况!$C$4*$H174*信号概况!$C$7*信号相关性!$D$7+2*$E174*信号概况!$C$4*$I174*信号概况!$C$8*信号相关性!$D$8+2*$E174*信号概况!$C$4*$J174*信号概况!$J$5*信号相关性!$D$9+2*$F174*信号概况!$C$5*$G174*信号概况!$C$6*信号相关性!$E$6+2*$F174*信号概况!$C$5*$H174*信号概况!$C$7*信号相关性!$E$7+2*$F174*信号概况!$C$5*$I174*信号概况!$C$8*信号相关性!$E$8+2*$F174*信号概况!$C$5*$J174*信号概况!$C$9*信号相关性!$E$9+2*$G174*信号概况!$C$6*$H174*信号概况!$C$7*信号相关性!$F$7+2*$G174*信号概况!$C$6*$I174*信号概况!$C$8*信号相关性!$F$8+2*$G174*信号概况!$C$6*$J174*信号概况!$C$9*信号相关性!$F$9+2*$H174*信号概况!$C$7*$I174*信号概况!$C$8*信号相关性!$G$8+2*$H174*信号概况!$C$7*$J174*信号概况!$C$9*信号相关性!$G$9+2*$I174*信号概况!$C$8*$J174*信号概况!$C$9*信号相关性!$H$9)</f>
        <v>694.779274545361</v>
      </c>
      <c r="N174" s="12">
        <f t="shared" si="56"/>
        <v>0.0355946958092174</v>
      </c>
      <c r="O174" s="10">
        <f>$C174*信号概况!$J$2+$D174*信号概况!$J$3+$E174*信号概况!$J$4+$F174*信号概况!$J$5+$G174*信号概况!$J$6+$H174*信号概况!$J$7+$I174*信号概况!$J$8+$J174*信号概况!$J$9</f>
        <v>358.845440806483</v>
      </c>
      <c r="P174" s="12">
        <f t="shared" si="57"/>
        <v>0.0183842477402474</v>
      </c>
      <c r="Q174" s="7">
        <f t="shared" si="58"/>
        <v>23.2035906339923</v>
      </c>
    </row>
    <row r="175" spans="1:17">
      <c r="A175">
        <v>173</v>
      </c>
      <c r="B175">
        <v>19519.18</v>
      </c>
      <c r="C175" s="7">
        <f t="shared" si="39"/>
        <v>0</v>
      </c>
      <c r="D175" s="8">
        <f t="shared" si="40"/>
        <v>0.0909090909090909</v>
      </c>
      <c r="E175">
        <f t="shared" si="41"/>
        <v>0</v>
      </c>
      <c r="F175">
        <f t="shared" si="50"/>
        <v>0.5</v>
      </c>
      <c r="G175">
        <f t="shared" si="51"/>
        <v>0</v>
      </c>
      <c r="H175">
        <f t="shared" si="52"/>
        <v>0</v>
      </c>
      <c r="I175">
        <f t="shared" si="53"/>
        <v>0</v>
      </c>
      <c r="J175">
        <f t="shared" si="54"/>
        <v>0</v>
      </c>
      <c r="K175">
        <f>SQRT(POWER($C175*信号概况!$F$2,2)+POWER($D175*信号概况!$F$3,2)+POWER($E175*信号概况!$F$4,2)+POWER($F175*信号概况!$F$5,2)+POWER($G175*信号概况!$F$6,2)+POWER($H175*信号概况!$F$7,2)+POWER($I175*信号概况!$F$8,2)+POWER($J175*信号概况!$F$9,2)+2*$C175*信号概况!$F$2*$D175*信号概况!$F$3*信号相关性!$B$3+2*$C175*信号概况!$F$2*$E175*信号概况!$F$4*信号相关性!$B$4+2*$C175*信号概况!$F$2*$F175*信号概况!$F$5*信号相关性!$B$5+2*$C175*信号概况!$F$2*$G175*信号概况!$F$6*信号相关性!$B$6+2*$C175*信号概况!$F$2*$H175*信号概况!$F$7*信号相关性!$B$7+2*$C175*信号概况!$F$2*$I175*信号概况!$F$8*信号相关性!$B$8+2*$C175*信号概况!$F$2*$J175*信号概况!$F$9*信号相关性!$B$9+2*$D175*信号概况!$F$3*$E175*信号概况!$F$4*信号相关性!$C$4+2*$D175*信号概况!$F$3*$F175*信号概况!$F$5*信号相关性!$C$5+2*$D175*信号概况!$F$3*$G175*信号概况!$F$6*信号相关性!$C$6+2*$D175*信号概况!$F$3*$H175*信号概况!$F$7*信号相关性!$C$7+2*$D175*信号概况!$F$3*$I175*信号概况!$F$8*信号相关性!$C$8+2*$D175*信号概况!$F$3*$J175*信号概况!$F$9*信号相关性!$C$9+2*$E175*信号概况!$F$4*$F175*信号概况!$F$5*信号相关性!$D$5+2*$E175*信号概况!$F$4*$G175*信号概况!$F$6*信号相关性!$D$6+2*$E175*信号概况!$F$4*$H175*信号概况!$F$7*信号相关性!$D$7+2*$E175*信号概况!$F$4*$I175*信号概况!$F$8*信号相关性!$D$8+2*$E175*信号概况!$F$4*$J175*信号概况!$J$5*信号相关性!$D$9+2*$F175*信号概况!$F$5*$G175*信号概况!$F$6*信号相关性!$E$6+2*$F175*信号概况!$F$5*$H175*信号概况!$F$7*信号相关性!$E$7+2*$F175*信号概况!$F$5*$I175*信号概况!$F$8*信号相关性!$E$8+2*$F175*信号概况!$F$5*$J175*信号概况!$F$9*信号相关性!$E$9+2*$G175*信号概况!$F$6*$H175*信号概况!$F$7*信号相关性!$F$7+2*$G175*信号概况!$F$6*$I175*信号概况!$F$8*信号相关性!$F$8+2*$G175*信号概况!$F$6*$J175*信号概况!$F$9*信号相关性!$F$9+2*$H175*信号概况!$F$7*$I175*信号概况!$F$8*信号相关性!$G$8+2*$H175*信号概况!$F$7*$J175*信号概况!$F$9*信号相关性!$G$9+2*$I175*信号概况!$F$8*$J175*信号概况!$F$9*信号相关性!$H$9)</f>
        <v>196.964467090943</v>
      </c>
      <c r="L175" s="10">
        <f t="shared" si="55"/>
        <v>99.100006657483</v>
      </c>
      <c r="M175" s="11">
        <f>SQRT(POWER($C175*信号概况!$C$2,2)+POWER($D175*信号概况!$C$3,2)+POWER($E175*信号概况!$C$4,2)+POWER($F175*信号概况!$C$5,2)+POWER($G175*信号概况!$C$6,2)+POWER($H175*信号概况!$C$7,2)+POWER($I175*信号概况!$C$8,2)+POWER($J175*信号概况!$C$9,2)+2*$C175*信号概况!$C$2*$D175*信号概况!$C$3*信号相关性!$B$3+2*$C175*信号概况!$C$2*$E175*信号概况!$C$4*信号相关性!$B$4+2*$C175*信号概况!$C$2*$F175*信号概况!$C$5*信号相关性!$B$5+2*$C175*信号概况!$C$2*$G175*信号概况!$C$6*信号相关性!$B$6+2*$C175*信号概况!$C$2*$H175*信号概况!$C$7*信号相关性!$B$7+2*$C175*信号概况!$C$2*$I175*信号概况!$C$8*信号相关性!$B$8+2*$C175*信号概况!$C$2*$J175*信号概况!$C$9*信号相关性!$B$9+2*$D175*信号概况!$C$3*$E175*信号概况!$C$4*信号相关性!$C$4+2*$D175*信号概况!$C$3*$F175*信号概况!$C$5*信号相关性!$C$5+2*$D175*信号概况!$C$3*$G175*信号概况!$C$6*信号相关性!$C$6+2*$D175*信号概况!$C$3*$H175*信号概况!$C$7*信号相关性!$C$7+2*$D175*信号概况!$C$3*$I175*信号概况!$C$8*信号相关性!$C$8+2*$D175*信号概况!$C$3*$J175*信号概况!$C$9*信号相关性!$C$9+2*$E175*信号概况!$C$4*$F175*信号概况!$C$5*信号相关性!$D$5+2*$E175*信号概况!$C$4*$G175*信号概况!$C$6*信号相关性!$D$6+2*$E175*信号概况!$C$4*$H175*信号概况!$C$7*信号相关性!$D$7+2*$E175*信号概况!$C$4*$I175*信号概况!$C$8*信号相关性!$D$8+2*$E175*信号概况!$C$4*$J175*信号概况!$J$5*信号相关性!$D$9+2*$F175*信号概况!$C$5*$G175*信号概况!$C$6*信号相关性!$E$6+2*$F175*信号概况!$C$5*$H175*信号概况!$C$7*信号相关性!$E$7+2*$F175*信号概况!$C$5*$I175*信号概况!$C$8*信号相关性!$E$8+2*$F175*信号概况!$C$5*$J175*信号概况!$C$9*信号相关性!$E$9+2*$G175*信号概况!$C$6*$H175*信号概况!$C$7*信号相关性!$F$7+2*$G175*信号概况!$C$6*$I175*信号概况!$C$8*信号相关性!$F$8+2*$G175*信号概况!$C$6*$J175*信号概况!$C$9*信号相关性!$F$9+2*$H175*信号概况!$C$7*$I175*信号概况!$C$8*信号相关性!$G$8+2*$H175*信号概况!$C$7*$J175*信号概况!$C$9*信号相关性!$G$9+2*$I175*信号概况!$C$8*$J175*信号概况!$C$9*信号相关性!$H$9)</f>
        <v>954.796153029536</v>
      </c>
      <c r="N175" s="12">
        <f t="shared" si="56"/>
        <v>0.0489157922120466</v>
      </c>
      <c r="O175" s="10">
        <f>$C175*信号概况!$J$2+$D175*信号概况!$J$3+$E175*信号概况!$J$4+$F175*信号概况!$J$5+$G175*信号概况!$J$6+$H175*信号概况!$J$7+$I175*信号概况!$J$8+$J175*信号概况!$J$9</f>
        <v>383.373591491414</v>
      </c>
      <c r="P175" s="12">
        <f t="shared" si="57"/>
        <v>0.0196408656250628</v>
      </c>
      <c r="Q175" s="7">
        <f t="shared" si="58"/>
        <v>18.4019186375553</v>
      </c>
    </row>
    <row r="176" spans="1:17">
      <c r="A176">
        <v>174</v>
      </c>
      <c r="B176">
        <v>19519.18</v>
      </c>
      <c r="C176" s="7">
        <f t="shared" si="39"/>
        <v>0</v>
      </c>
      <c r="D176" s="8">
        <f t="shared" si="40"/>
        <v>0.121212121212121</v>
      </c>
      <c r="E176">
        <f t="shared" si="41"/>
        <v>0</v>
      </c>
      <c r="F176">
        <f t="shared" si="50"/>
        <v>0.5</v>
      </c>
      <c r="G176">
        <f t="shared" si="51"/>
        <v>0</v>
      </c>
      <c r="H176">
        <f t="shared" si="52"/>
        <v>0</v>
      </c>
      <c r="I176">
        <f t="shared" si="53"/>
        <v>0</v>
      </c>
      <c r="J176">
        <f t="shared" si="54"/>
        <v>0</v>
      </c>
      <c r="K176">
        <f>SQRT(POWER($C176*信号概况!$F$2,2)+POWER($D176*信号概况!$F$3,2)+POWER($E176*信号概况!$F$4,2)+POWER($F176*信号概况!$F$5,2)+POWER($G176*信号概况!$F$6,2)+POWER($H176*信号概况!$F$7,2)+POWER($I176*信号概况!$F$8,2)+POWER($J176*信号概况!$F$9,2)+2*$C176*信号概况!$F$2*$D176*信号概况!$F$3*信号相关性!$B$3+2*$C176*信号概况!$F$2*$E176*信号概况!$F$4*信号相关性!$B$4+2*$C176*信号概况!$F$2*$F176*信号概况!$F$5*信号相关性!$B$5+2*$C176*信号概况!$F$2*$G176*信号概况!$F$6*信号相关性!$B$6+2*$C176*信号概况!$F$2*$H176*信号概况!$F$7*信号相关性!$B$7+2*$C176*信号概况!$F$2*$I176*信号概况!$F$8*信号相关性!$B$8+2*$C176*信号概况!$F$2*$J176*信号概况!$F$9*信号相关性!$B$9+2*$D176*信号概况!$F$3*$E176*信号概况!$F$4*信号相关性!$C$4+2*$D176*信号概况!$F$3*$F176*信号概况!$F$5*信号相关性!$C$5+2*$D176*信号概况!$F$3*$G176*信号概况!$F$6*信号相关性!$C$6+2*$D176*信号概况!$F$3*$H176*信号概况!$F$7*信号相关性!$C$7+2*$D176*信号概况!$F$3*$I176*信号概况!$F$8*信号相关性!$C$8+2*$D176*信号概况!$F$3*$J176*信号概况!$F$9*信号相关性!$C$9+2*$E176*信号概况!$F$4*$F176*信号概况!$F$5*信号相关性!$D$5+2*$E176*信号概况!$F$4*$G176*信号概况!$F$6*信号相关性!$D$6+2*$E176*信号概况!$F$4*$H176*信号概况!$F$7*信号相关性!$D$7+2*$E176*信号概况!$F$4*$I176*信号概况!$F$8*信号相关性!$D$8+2*$E176*信号概况!$F$4*$J176*信号概况!$J$5*信号相关性!$D$9+2*$F176*信号概况!$F$5*$G176*信号概况!$F$6*信号相关性!$E$6+2*$F176*信号概况!$F$5*$H176*信号概况!$F$7*信号相关性!$E$7+2*$F176*信号概况!$F$5*$I176*信号概况!$F$8*信号相关性!$E$8+2*$F176*信号概况!$F$5*$J176*信号概况!$F$9*信号相关性!$E$9+2*$G176*信号概况!$F$6*$H176*信号概况!$F$7*信号相关性!$F$7+2*$G176*信号概况!$F$6*$I176*信号概况!$F$8*信号相关性!$F$8+2*$G176*信号概况!$F$6*$J176*信号概况!$F$9*信号相关性!$F$9+2*$H176*信号概况!$F$7*$I176*信号概况!$F$8*信号相关性!$G$8+2*$H176*信号概况!$F$7*$J176*信号概况!$F$9*信号相关性!$G$9+2*$I176*信号概况!$F$8*$J176*信号概况!$F$9*信号相关性!$H$9)</f>
        <v>256.769730381646</v>
      </c>
      <c r="L176" s="10">
        <f t="shared" si="55"/>
        <v>76.0182283596588</v>
      </c>
      <c r="M176" s="11">
        <f>SQRT(POWER($C176*信号概况!$C$2,2)+POWER($D176*信号概况!$C$3,2)+POWER($E176*信号概况!$C$4,2)+POWER($F176*信号概况!$C$5,2)+POWER($G176*信号概况!$C$6,2)+POWER($H176*信号概况!$C$7,2)+POWER($I176*信号概况!$C$8,2)+POWER($J176*信号概况!$C$9,2)+2*$C176*信号概况!$C$2*$D176*信号概况!$C$3*信号相关性!$B$3+2*$C176*信号概况!$C$2*$E176*信号概况!$C$4*信号相关性!$B$4+2*$C176*信号概况!$C$2*$F176*信号概况!$C$5*信号相关性!$B$5+2*$C176*信号概况!$C$2*$G176*信号概况!$C$6*信号相关性!$B$6+2*$C176*信号概况!$C$2*$H176*信号概况!$C$7*信号相关性!$B$7+2*$C176*信号概况!$C$2*$I176*信号概况!$C$8*信号相关性!$B$8+2*$C176*信号概况!$C$2*$J176*信号概况!$C$9*信号相关性!$B$9+2*$D176*信号概况!$C$3*$E176*信号概况!$C$4*信号相关性!$C$4+2*$D176*信号概况!$C$3*$F176*信号概况!$C$5*信号相关性!$C$5+2*$D176*信号概况!$C$3*$G176*信号概况!$C$6*信号相关性!$C$6+2*$D176*信号概况!$C$3*$H176*信号概况!$C$7*信号相关性!$C$7+2*$D176*信号概况!$C$3*$I176*信号概况!$C$8*信号相关性!$C$8+2*$D176*信号概况!$C$3*$J176*信号概况!$C$9*信号相关性!$C$9+2*$E176*信号概况!$C$4*$F176*信号概况!$C$5*信号相关性!$D$5+2*$E176*信号概况!$C$4*$G176*信号概况!$C$6*信号相关性!$D$6+2*$E176*信号概况!$C$4*$H176*信号概况!$C$7*信号相关性!$D$7+2*$E176*信号概况!$C$4*$I176*信号概况!$C$8*信号相关性!$D$8+2*$E176*信号概况!$C$4*$J176*信号概况!$J$5*信号相关性!$D$9+2*$F176*信号概况!$C$5*$G176*信号概况!$C$6*信号相关性!$E$6+2*$F176*信号概况!$C$5*$H176*信号概况!$C$7*信号相关性!$E$7+2*$F176*信号概况!$C$5*$I176*信号概况!$C$8*信号相关性!$E$8+2*$F176*信号概况!$C$5*$J176*信号概况!$C$9*信号相关性!$E$9+2*$G176*信号概况!$C$6*$H176*信号概况!$C$7*信号相关性!$F$7+2*$G176*信号概况!$C$6*$I176*信号概况!$C$8*信号相关性!$F$8+2*$G176*信号概况!$C$6*$J176*信号概况!$C$9*信号相关性!$F$9+2*$H176*信号概况!$C$7*$I176*信号概况!$C$8*信号相关性!$G$8+2*$H176*信号概况!$C$7*$J176*信号概况!$C$9*信号相关性!$G$9+2*$I176*信号概况!$C$8*$J176*信号概况!$C$9*信号相关性!$H$9)</f>
        <v>1245.36635957635</v>
      </c>
      <c r="N176" s="12">
        <f t="shared" si="56"/>
        <v>0.0638021863406325</v>
      </c>
      <c r="O176" s="10">
        <f>$C176*信号概况!$J$2+$D176*信号概况!$J$3+$E176*信号概况!$J$4+$F176*信号概况!$J$5+$G176*信号概况!$J$6+$H176*信号概况!$J$7+$I176*信号概况!$J$8+$J176*信号概况!$J$9</f>
        <v>407.901742176346</v>
      </c>
      <c r="P176" s="12">
        <f t="shared" si="57"/>
        <v>0.0208974835098783</v>
      </c>
      <c r="Q176" s="7">
        <f t="shared" si="58"/>
        <v>15.2621646651706</v>
      </c>
    </row>
    <row r="177" spans="1:17">
      <c r="A177">
        <v>175</v>
      </c>
      <c r="B177">
        <v>19519.18</v>
      </c>
      <c r="C177" s="7">
        <f t="shared" si="39"/>
        <v>0</v>
      </c>
      <c r="D177" s="8">
        <f t="shared" si="40"/>
        <v>0.151515151515152</v>
      </c>
      <c r="E177">
        <f t="shared" si="41"/>
        <v>0</v>
      </c>
      <c r="F177">
        <f t="shared" si="50"/>
        <v>0.5</v>
      </c>
      <c r="G177">
        <f t="shared" si="51"/>
        <v>0</v>
      </c>
      <c r="H177">
        <f t="shared" si="52"/>
        <v>0</v>
      </c>
      <c r="I177">
        <f t="shared" si="53"/>
        <v>0</v>
      </c>
      <c r="J177">
        <f t="shared" si="54"/>
        <v>0</v>
      </c>
      <c r="K177">
        <f>SQRT(POWER($C177*信号概况!$F$2,2)+POWER($D177*信号概况!$F$3,2)+POWER($E177*信号概况!$F$4,2)+POWER($F177*信号概况!$F$5,2)+POWER($G177*信号概况!$F$6,2)+POWER($H177*信号概况!$F$7,2)+POWER($I177*信号概况!$F$8,2)+POWER($J177*信号概况!$F$9,2)+2*$C177*信号概况!$F$2*$D177*信号概况!$F$3*信号相关性!$B$3+2*$C177*信号概况!$F$2*$E177*信号概况!$F$4*信号相关性!$B$4+2*$C177*信号概况!$F$2*$F177*信号概况!$F$5*信号相关性!$B$5+2*$C177*信号概况!$F$2*$G177*信号概况!$F$6*信号相关性!$B$6+2*$C177*信号概况!$F$2*$H177*信号概况!$F$7*信号相关性!$B$7+2*$C177*信号概况!$F$2*$I177*信号概况!$F$8*信号相关性!$B$8+2*$C177*信号概况!$F$2*$J177*信号概况!$F$9*信号相关性!$B$9+2*$D177*信号概况!$F$3*$E177*信号概况!$F$4*信号相关性!$C$4+2*$D177*信号概况!$F$3*$F177*信号概况!$F$5*信号相关性!$C$5+2*$D177*信号概况!$F$3*$G177*信号概况!$F$6*信号相关性!$C$6+2*$D177*信号概况!$F$3*$H177*信号概况!$F$7*信号相关性!$C$7+2*$D177*信号概况!$F$3*$I177*信号概况!$F$8*信号相关性!$C$8+2*$D177*信号概况!$F$3*$J177*信号概况!$F$9*信号相关性!$C$9+2*$E177*信号概况!$F$4*$F177*信号概况!$F$5*信号相关性!$D$5+2*$E177*信号概况!$F$4*$G177*信号概况!$F$6*信号相关性!$D$6+2*$E177*信号概况!$F$4*$H177*信号概况!$F$7*信号相关性!$D$7+2*$E177*信号概况!$F$4*$I177*信号概况!$F$8*信号相关性!$D$8+2*$E177*信号概况!$F$4*$J177*信号概况!$J$5*信号相关性!$D$9+2*$F177*信号概况!$F$5*$G177*信号概况!$F$6*信号相关性!$E$6+2*$F177*信号概况!$F$5*$H177*信号概况!$F$7*信号相关性!$E$7+2*$F177*信号概况!$F$5*$I177*信号概况!$F$8*信号相关性!$E$8+2*$F177*信号概况!$F$5*$J177*信号概况!$F$9*信号相关性!$E$9+2*$G177*信号概况!$F$6*$H177*信号概况!$F$7*信号相关性!$F$7+2*$G177*信号概况!$F$6*$I177*信号概况!$F$8*信号相关性!$F$8+2*$G177*信号概况!$F$6*$J177*信号概况!$F$9*信号相关性!$F$9+2*$H177*信号概况!$F$7*$I177*信号概况!$F$8*信号相关性!$G$8+2*$H177*信号概况!$F$7*$J177*信号概况!$F$9*信号相关性!$G$9+2*$I177*信号概况!$F$8*$J177*信号概况!$F$9*信号相关性!$H$9)</f>
        <v>319.38246030996</v>
      </c>
      <c r="L177" s="10">
        <f t="shared" si="55"/>
        <v>61.1153786624872</v>
      </c>
      <c r="M177" s="11">
        <f>SQRT(POWER($C177*信号概况!$C$2,2)+POWER($D177*信号概况!$C$3,2)+POWER($E177*信号概况!$C$4,2)+POWER($F177*信号概况!$C$5,2)+POWER($G177*信号概况!$C$6,2)+POWER($H177*信号概况!$C$7,2)+POWER($I177*信号概况!$C$8,2)+POWER($J177*信号概况!$C$9,2)+2*$C177*信号概况!$C$2*$D177*信号概况!$C$3*信号相关性!$B$3+2*$C177*信号概况!$C$2*$E177*信号概况!$C$4*信号相关性!$B$4+2*$C177*信号概况!$C$2*$F177*信号概况!$C$5*信号相关性!$B$5+2*$C177*信号概况!$C$2*$G177*信号概况!$C$6*信号相关性!$B$6+2*$C177*信号概况!$C$2*$H177*信号概况!$C$7*信号相关性!$B$7+2*$C177*信号概况!$C$2*$I177*信号概况!$C$8*信号相关性!$B$8+2*$C177*信号概况!$C$2*$J177*信号概况!$C$9*信号相关性!$B$9+2*$D177*信号概况!$C$3*$E177*信号概况!$C$4*信号相关性!$C$4+2*$D177*信号概况!$C$3*$F177*信号概况!$C$5*信号相关性!$C$5+2*$D177*信号概况!$C$3*$G177*信号概况!$C$6*信号相关性!$C$6+2*$D177*信号概况!$C$3*$H177*信号概况!$C$7*信号相关性!$C$7+2*$D177*信号概况!$C$3*$I177*信号概况!$C$8*信号相关性!$C$8+2*$D177*信号概况!$C$3*$J177*信号概况!$C$9*信号相关性!$C$9+2*$E177*信号概况!$C$4*$F177*信号概况!$C$5*信号相关性!$D$5+2*$E177*信号概况!$C$4*$G177*信号概况!$C$6*信号相关性!$D$6+2*$E177*信号概况!$C$4*$H177*信号概况!$C$7*信号相关性!$D$7+2*$E177*信号概况!$C$4*$I177*信号概况!$C$8*信号相关性!$D$8+2*$E177*信号概况!$C$4*$J177*信号概况!$J$5*信号相关性!$D$9+2*$F177*信号概况!$C$5*$G177*信号概况!$C$6*信号相关性!$E$6+2*$F177*信号概况!$C$5*$H177*信号概况!$C$7*信号相关性!$E$7+2*$F177*信号概况!$C$5*$I177*信号概况!$C$8*信号相关性!$E$8+2*$F177*信号概况!$C$5*$J177*信号概况!$C$9*信号相关性!$E$9+2*$G177*信号概况!$C$6*$H177*信号概况!$C$7*信号相关性!$F$7+2*$G177*信号概况!$C$6*$I177*信号概况!$C$8*信号相关性!$F$8+2*$G177*信号概况!$C$6*$J177*信号概况!$C$9*信号相关性!$F$9+2*$H177*信号概况!$C$7*$I177*信号概况!$C$8*信号相关性!$G$8+2*$H177*信号概况!$C$7*$J177*信号概况!$C$9*信号相关性!$G$9+2*$I177*信号概况!$C$8*$J177*信号概况!$C$9*信号相关性!$H$9)</f>
        <v>1549.39448414892</v>
      </c>
      <c r="N177" s="12">
        <f t="shared" si="56"/>
        <v>0.079378051954484</v>
      </c>
      <c r="O177" s="10">
        <f>$C177*信号概况!$J$2+$D177*信号概况!$J$3+$E177*信号概况!$J$4+$F177*信号概况!$J$5+$G177*信号概况!$J$6+$H177*信号概况!$J$7+$I177*信号概况!$J$8+$J177*信号概况!$J$9</f>
        <v>432.429892861277</v>
      </c>
      <c r="P177" s="12">
        <f t="shared" si="57"/>
        <v>0.0221541013946937</v>
      </c>
      <c r="Q177" s="7">
        <f t="shared" si="58"/>
        <v>13.1917066148417</v>
      </c>
    </row>
    <row r="178" spans="1:17">
      <c r="A178">
        <v>176</v>
      </c>
      <c r="B178">
        <v>19519.18</v>
      </c>
      <c r="C178" s="7">
        <f t="shared" si="39"/>
        <v>0</v>
      </c>
      <c r="D178" s="8">
        <f t="shared" si="40"/>
        <v>0.181818181818182</v>
      </c>
      <c r="E178">
        <f t="shared" si="41"/>
        <v>0</v>
      </c>
      <c r="F178">
        <f t="shared" si="50"/>
        <v>0.5</v>
      </c>
      <c r="G178">
        <f t="shared" si="51"/>
        <v>0</v>
      </c>
      <c r="H178">
        <f t="shared" si="52"/>
        <v>0</v>
      </c>
      <c r="I178">
        <f t="shared" si="53"/>
        <v>0</v>
      </c>
      <c r="J178">
        <f t="shared" si="54"/>
        <v>0</v>
      </c>
      <c r="K178">
        <f>SQRT(POWER($C178*信号概况!$F$2,2)+POWER($D178*信号概况!$F$3,2)+POWER($E178*信号概况!$F$4,2)+POWER($F178*信号概况!$F$5,2)+POWER($G178*信号概况!$F$6,2)+POWER($H178*信号概况!$F$7,2)+POWER($I178*信号概况!$F$8,2)+POWER($J178*信号概况!$F$9,2)+2*$C178*信号概况!$F$2*$D178*信号概况!$F$3*信号相关性!$B$3+2*$C178*信号概况!$F$2*$E178*信号概况!$F$4*信号相关性!$B$4+2*$C178*信号概况!$F$2*$F178*信号概况!$F$5*信号相关性!$B$5+2*$C178*信号概况!$F$2*$G178*信号概况!$F$6*信号相关性!$B$6+2*$C178*信号概况!$F$2*$H178*信号概况!$F$7*信号相关性!$B$7+2*$C178*信号概况!$F$2*$I178*信号概况!$F$8*信号相关性!$B$8+2*$C178*信号概况!$F$2*$J178*信号概况!$F$9*信号相关性!$B$9+2*$D178*信号概况!$F$3*$E178*信号概况!$F$4*信号相关性!$C$4+2*$D178*信号概况!$F$3*$F178*信号概况!$F$5*信号相关性!$C$5+2*$D178*信号概况!$F$3*$G178*信号概况!$F$6*信号相关性!$C$6+2*$D178*信号概况!$F$3*$H178*信号概况!$F$7*信号相关性!$C$7+2*$D178*信号概况!$F$3*$I178*信号概况!$F$8*信号相关性!$C$8+2*$D178*信号概况!$F$3*$J178*信号概况!$F$9*信号相关性!$C$9+2*$E178*信号概况!$F$4*$F178*信号概况!$F$5*信号相关性!$D$5+2*$E178*信号概况!$F$4*$G178*信号概况!$F$6*信号相关性!$D$6+2*$E178*信号概况!$F$4*$H178*信号概况!$F$7*信号相关性!$D$7+2*$E178*信号概况!$F$4*$I178*信号概况!$F$8*信号相关性!$D$8+2*$E178*信号概况!$F$4*$J178*信号概况!$J$5*信号相关性!$D$9+2*$F178*信号概况!$F$5*$G178*信号概况!$F$6*信号相关性!$E$6+2*$F178*信号概况!$F$5*$H178*信号概况!$F$7*信号相关性!$E$7+2*$F178*信号概况!$F$5*$I178*信号概况!$F$8*信号相关性!$E$8+2*$F178*信号概况!$F$5*$J178*信号概况!$F$9*信号相关性!$E$9+2*$G178*信号概况!$F$6*$H178*信号概况!$F$7*信号相关性!$F$7+2*$G178*信号概况!$F$6*$I178*信号概况!$F$8*信号相关性!$F$8+2*$G178*信号概况!$F$6*$J178*信号概况!$F$9*信号相关性!$F$9+2*$H178*信号概况!$F$7*$I178*信号概况!$F$8*信号相关性!$G$8+2*$H178*信号概况!$F$7*$J178*信号概况!$F$9*信号相关性!$G$9+2*$I178*信号概况!$F$8*$J178*信号概况!$F$9*信号相关性!$H$9)</f>
        <v>383.429766497802</v>
      </c>
      <c r="L178" s="10">
        <f t="shared" si="55"/>
        <v>50.9067936438155</v>
      </c>
      <c r="M178" s="11">
        <f>SQRT(POWER($C178*信号概况!$C$2,2)+POWER($D178*信号概况!$C$3,2)+POWER($E178*信号概况!$C$4,2)+POWER($F178*信号概况!$C$5,2)+POWER($G178*信号概况!$C$6,2)+POWER($H178*信号概况!$C$7,2)+POWER($I178*信号概况!$C$8,2)+POWER($J178*信号概况!$C$9,2)+2*$C178*信号概况!$C$2*$D178*信号概况!$C$3*信号相关性!$B$3+2*$C178*信号概况!$C$2*$E178*信号概况!$C$4*信号相关性!$B$4+2*$C178*信号概况!$C$2*$F178*信号概况!$C$5*信号相关性!$B$5+2*$C178*信号概况!$C$2*$G178*信号概况!$C$6*信号相关性!$B$6+2*$C178*信号概况!$C$2*$H178*信号概况!$C$7*信号相关性!$B$7+2*$C178*信号概况!$C$2*$I178*信号概况!$C$8*信号相关性!$B$8+2*$C178*信号概况!$C$2*$J178*信号概况!$C$9*信号相关性!$B$9+2*$D178*信号概况!$C$3*$E178*信号概况!$C$4*信号相关性!$C$4+2*$D178*信号概况!$C$3*$F178*信号概况!$C$5*信号相关性!$C$5+2*$D178*信号概况!$C$3*$G178*信号概况!$C$6*信号相关性!$C$6+2*$D178*信号概况!$C$3*$H178*信号概况!$C$7*信号相关性!$C$7+2*$D178*信号概况!$C$3*$I178*信号概况!$C$8*信号相关性!$C$8+2*$D178*信号概况!$C$3*$J178*信号概况!$C$9*信号相关性!$C$9+2*$E178*信号概况!$C$4*$F178*信号概况!$C$5*信号相关性!$D$5+2*$E178*信号概况!$C$4*$G178*信号概况!$C$6*信号相关性!$D$6+2*$E178*信号概况!$C$4*$H178*信号概况!$C$7*信号相关性!$D$7+2*$E178*信号概况!$C$4*$I178*信号概况!$C$8*信号相关性!$D$8+2*$E178*信号概况!$C$4*$J178*信号概况!$J$5*信号相关性!$D$9+2*$F178*信号概况!$C$5*$G178*信号概况!$C$6*信号相关性!$E$6+2*$F178*信号概况!$C$5*$H178*信号概况!$C$7*信号相关性!$E$7+2*$F178*信号概况!$C$5*$I178*信号概况!$C$8*信号相关性!$E$8+2*$F178*信号概况!$C$5*$J178*信号概况!$C$9*信号相关性!$E$9+2*$G178*信号概况!$C$6*$H178*信号概况!$C$7*信号相关性!$F$7+2*$G178*信号概况!$C$6*$I178*信号概况!$C$8*信号相关性!$F$8+2*$G178*信号概况!$C$6*$J178*信号概况!$C$9*信号相关性!$F$9+2*$H178*信号概况!$C$7*$I178*信号概况!$C$8*信号相关性!$G$8+2*$H178*信号概况!$C$7*$J178*信号概况!$C$9*信号相关性!$G$9+2*$I178*信号概况!$C$8*$J178*信号概况!$C$9*信号相关性!$H$9)</f>
        <v>1860.29389819996</v>
      </c>
      <c r="N178" s="12">
        <f t="shared" si="56"/>
        <v>0.0953059451370375</v>
      </c>
      <c r="O178" s="10">
        <f>$C178*信号概况!$J$2+$D178*信号概况!$J$3+$E178*信号概况!$J$4+$F178*信号概况!$J$5+$G178*信号概况!$J$6+$H178*信号概况!$J$7+$I178*信号概况!$J$8+$J178*信号概况!$J$9</f>
        <v>456.958043546209</v>
      </c>
      <c r="P178" s="12">
        <f t="shared" si="57"/>
        <v>0.0234107192795091</v>
      </c>
      <c r="Q178" s="7">
        <f t="shared" si="58"/>
        <v>11.7558361827924</v>
      </c>
    </row>
    <row r="179" spans="1:17">
      <c r="A179">
        <v>177</v>
      </c>
      <c r="B179">
        <v>19519.18</v>
      </c>
      <c r="C179" s="7">
        <f t="shared" si="39"/>
        <v>0</v>
      </c>
      <c r="D179" s="8">
        <f t="shared" si="40"/>
        <v>0.212121212121212</v>
      </c>
      <c r="E179">
        <f t="shared" si="41"/>
        <v>0</v>
      </c>
      <c r="F179">
        <f t="shared" si="50"/>
        <v>0.5</v>
      </c>
      <c r="G179">
        <f t="shared" si="51"/>
        <v>0</v>
      </c>
      <c r="H179">
        <f t="shared" si="52"/>
        <v>0</v>
      </c>
      <c r="I179">
        <f t="shared" si="53"/>
        <v>0</v>
      </c>
      <c r="J179">
        <f t="shared" si="54"/>
        <v>0</v>
      </c>
      <c r="K179">
        <f>SQRT(POWER($C179*信号概况!$F$2,2)+POWER($D179*信号概况!$F$3,2)+POWER($E179*信号概况!$F$4,2)+POWER($F179*信号概况!$F$5,2)+POWER($G179*信号概况!$F$6,2)+POWER($H179*信号概况!$F$7,2)+POWER($I179*信号概况!$F$8,2)+POWER($J179*信号概况!$F$9,2)+2*$C179*信号概况!$F$2*$D179*信号概况!$F$3*信号相关性!$B$3+2*$C179*信号概况!$F$2*$E179*信号概况!$F$4*信号相关性!$B$4+2*$C179*信号概况!$F$2*$F179*信号概况!$F$5*信号相关性!$B$5+2*$C179*信号概况!$F$2*$G179*信号概况!$F$6*信号相关性!$B$6+2*$C179*信号概况!$F$2*$H179*信号概况!$F$7*信号相关性!$B$7+2*$C179*信号概况!$F$2*$I179*信号概况!$F$8*信号相关性!$B$8+2*$C179*信号概况!$F$2*$J179*信号概况!$F$9*信号相关性!$B$9+2*$D179*信号概况!$F$3*$E179*信号概况!$F$4*信号相关性!$C$4+2*$D179*信号概况!$F$3*$F179*信号概况!$F$5*信号相关性!$C$5+2*$D179*信号概况!$F$3*$G179*信号概况!$F$6*信号相关性!$C$6+2*$D179*信号概况!$F$3*$H179*信号概况!$F$7*信号相关性!$C$7+2*$D179*信号概况!$F$3*$I179*信号概况!$F$8*信号相关性!$C$8+2*$D179*信号概况!$F$3*$J179*信号概况!$F$9*信号相关性!$C$9+2*$E179*信号概况!$F$4*$F179*信号概况!$F$5*信号相关性!$D$5+2*$E179*信号概况!$F$4*$G179*信号概况!$F$6*信号相关性!$D$6+2*$E179*信号概况!$F$4*$H179*信号概况!$F$7*信号相关性!$D$7+2*$E179*信号概况!$F$4*$I179*信号概况!$F$8*信号相关性!$D$8+2*$E179*信号概况!$F$4*$J179*信号概况!$J$5*信号相关性!$D$9+2*$F179*信号概况!$F$5*$G179*信号概况!$F$6*信号相关性!$E$6+2*$F179*信号概况!$F$5*$H179*信号概况!$F$7*信号相关性!$E$7+2*$F179*信号概况!$F$5*$I179*信号概况!$F$8*信号相关性!$E$8+2*$F179*信号概况!$F$5*$J179*信号概况!$F$9*信号相关性!$E$9+2*$G179*信号概况!$F$6*$H179*信号概况!$F$7*信号相关性!$F$7+2*$G179*信号概况!$F$6*$I179*信号概况!$F$8*信号相关性!$F$8+2*$G179*信号概况!$F$6*$J179*信号概况!$F$9*信号相关性!$F$9+2*$H179*信号概况!$F$7*$I179*信号概况!$F$8*信号相关性!$G$8+2*$H179*信号概况!$F$7*$J179*信号概况!$F$9*信号相关性!$G$9+2*$I179*信号概况!$F$8*$J179*信号概况!$F$9*信号相关性!$H$9)</f>
        <v>448.297205087217</v>
      </c>
      <c r="L179" s="10">
        <f t="shared" si="55"/>
        <v>43.5407131217838</v>
      </c>
      <c r="M179" s="11">
        <f>SQRT(POWER($C179*信号概况!$C$2,2)+POWER($D179*信号概况!$C$3,2)+POWER($E179*信号概况!$C$4,2)+POWER($F179*信号概况!$C$5,2)+POWER($G179*信号概况!$C$6,2)+POWER($H179*信号概况!$C$7,2)+POWER($I179*信号概况!$C$8,2)+POWER($J179*信号概况!$C$9,2)+2*$C179*信号概况!$C$2*$D179*信号概况!$C$3*信号相关性!$B$3+2*$C179*信号概况!$C$2*$E179*信号概况!$C$4*信号相关性!$B$4+2*$C179*信号概况!$C$2*$F179*信号概况!$C$5*信号相关性!$B$5+2*$C179*信号概况!$C$2*$G179*信号概况!$C$6*信号相关性!$B$6+2*$C179*信号概况!$C$2*$H179*信号概况!$C$7*信号相关性!$B$7+2*$C179*信号概况!$C$2*$I179*信号概况!$C$8*信号相关性!$B$8+2*$C179*信号概况!$C$2*$J179*信号概况!$C$9*信号相关性!$B$9+2*$D179*信号概况!$C$3*$E179*信号概况!$C$4*信号相关性!$C$4+2*$D179*信号概况!$C$3*$F179*信号概况!$C$5*信号相关性!$C$5+2*$D179*信号概况!$C$3*$G179*信号概况!$C$6*信号相关性!$C$6+2*$D179*信号概况!$C$3*$H179*信号概况!$C$7*信号相关性!$C$7+2*$D179*信号概况!$C$3*$I179*信号概况!$C$8*信号相关性!$C$8+2*$D179*信号概况!$C$3*$J179*信号概况!$C$9*信号相关性!$C$9+2*$E179*信号概况!$C$4*$F179*信号概况!$C$5*信号相关性!$D$5+2*$E179*信号概况!$C$4*$G179*信号概况!$C$6*信号相关性!$D$6+2*$E179*信号概况!$C$4*$H179*信号概况!$C$7*信号相关性!$D$7+2*$E179*信号概况!$C$4*$I179*信号概况!$C$8*信号相关性!$D$8+2*$E179*信号概况!$C$4*$J179*信号概况!$J$5*信号相关性!$D$9+2*$F179*信号概况!$C$5*$G179*信号概况!$C$6*信号相关性!$E$6+2*$F179*信号概况!$C$5*$H179*信号概况!$C$7*信号相关性!$E$7+2*$F179*信号概况!$C$5*$I179*信号概况!$C$8*信号相关性!$E$8+2*$F179*信号概况!$C$5*$J179*信号概况!$C$9*信号相关性!$E$9+2*$G179*信号概况!$C$6*$H179*信号概况!$C$7*信号相关性!$F$7+2*$G179*信号概况!$C$6*$I179*信号概况!$C$8*信号相关性!$F$8+2*$G179*信号概况!$C$6*$J179*信号概况!$C$9*信号相关性!$F$9+2*$H179*信号概况!$C$7*$I179*信号概况!$C$8*信号相关性!$G$8+2*$H179*信号概况!$C$7*$J179*信号概况!$C$9*信号相关性!$G$9+2*$I179*信号概况!$C$8*$J179*信号概况!$C$9*信号相关性!$H$9)</f>
        <v>2175.12016451301</v>
      </c>
      <c r="N179" s="12">
        <f t="shared" si="56"/>
        <v>0.111435017480909</v>
      </c>
      <c r="O179" s="10">
        <f>$C179*信号概况!$J$2+$D179*信号概况!$J$3+$E179*信号概况!$J$4+$F179*信号概况!$J$5+$G179*信号概况!$J$6+$H179*信号概况!$J$7+$I179*信号概况!$J$8+$J179*信号概况!$J$9</f>
        <v>481.48619423114</v>
      </c>
      <c r="P179" s="12">
        <f t="shared" si="57"/>
        <v>0.0246673371643245</v>
      </c>
      <c r="Q179" s="7">
        <f t="shared" si="58"/>
        <v>10.7113657553128</v>
      </c>
    </row>
    <row r="180" spans="1:17">
      <c r="A180">
        <v>178</v>
      </c>
      <c r="B180">
        <v>19519.18</v>
      </c>
      <c r="C180" s="7">
        <f t="shared" si="39"/>
        <v>0</v>
      </c>
      <c r="D180" s="8">
        <f t="shared" si="40"/>
        <v>0.242424242424242</v>
      </c>
      <c r="E180">
        <f t="shared" si="41"/>
        <v>0</v>
      </c>
      <c r="F180">
        <f t="shared" si="50"/>
        <v>0.5</v>
      </c>
      <c r="G180">
        <f t="shared" si="51"/>
        <v>0</v>
      </c>
      <c r="H180">
        <f t="shared" si="52"/>
        <v>0</v>
      </c>
      <c r="I180">
        <f t="shared" si="53"/>
        <v>0</v>
      </c>
      <c r="J180">
        <f t="shared" si="54"/>
        <v>0</v>
      </c>
      <c r="K180">
        <f>SQRT(POWER($C180*信号概况!$F$2,2)+POWER($D180*信号概况!$F$3,2)+POWER($E180*信号概况!$F$4,2)+POWER($F180*信号概况!$F$5,2)+POWER($G180*信号概况!$F$6,2)+POWER($H180*信号概况!$F$7,2)+POWER($I180*信号概况!$F$8,2)+POWER($J180*信号概况!$F$9,2)+2*$C180*信号概况!$F$2*$D180*信号概况!$F$3*信号相关性!$B$3+2*$C180*信号概况!$F$2*$E180*信号概况!$F$4*信号相关性!$B$4+2*$C180*信号概况!$F$2*$F180*信号概况!$F$5*信号相关性!$B$5+2*$C180*信号概况!$F$2*$G180*信号概况!$F$6*信号相关性!$B$6+2*$C180*信号概况!$F$2*$H180*信号概况!$F$7*信号相关性!$B$7+2*$C180*信号概况!$F$2*$I180*信号概况!$F$8*信号相关性!$B$8+2*$C180*信号概况!$F$2*$J180*信号概况!$F$9*信号相关性!$B$9+2*$D180*信号概况!$F$3*$E180*信号概况!$F$4*信号相关性!$C$4+2*$D180*信号概况!$F$3*$F180*信号概况!$F$5*信号相关性!$C$5+2*$D180*信号概况!$F$3*$G180*信号概况!$F$6*信号相关性!$C$6+2*$D180*信号概况!$F$3*$H180*信号概况!$F$7*信号相关性!$C$7+2*$D180*信号概况!$F$3*$I180*信号概况!$F$8*信号相关性!$C$8+2*$D180*信号概况!$F$3*$J180*信号概况!$F$9*信号相关性!$C$9+2*$E180*信号概况!$F$4*$F180*信号概况!$F$5*信号相关性!$D$5+2*$E180*信号概况!$F$4*$G180*信号概况!$F$6*信号相关性!$D$6+2*$E180*信号概况!$F$4*$H180*信号概况!$F$7*信号相关性!$D$7+2*$E180*信号概况!$F$4*$I180*信号概况!$F$8*信号相关性!$D$8+2*$E180*信号概况!$F$4*$J180*信号概况!$J$5*信号相关性!$D$9+2*$F180*信号概况!$F$5*$G180*信号概况!$F$6*信号相关性!$E$6+2*$F180*信号概况!$F$5*$H180*信号概况!$F$7*信号相关性!$E$7+2*$F180*信号概况!$F$5*$I180*信号概况!$F$8*信号相关性!$E$8+2*$F180*信号概况!$F$5*$J180*信号概况!$F$9*信号相关性!$E$9+2*$G180*信号概况!$F$6*$H180*信号概况!$F$7*信号相关性!$F$7+2*$G180*信号概况!$F$6*$I180*信号概况!$F$8*信号相关性!$F$8+2*$G180*信号概况!$F$6*$J180*信号概况!$F$9*信号相关性!$F$9+2*$H180*信号概况!$F$7*$I180*信号概况!$F$8*信号相关性!$G$8+2*$H180*信号概况!$F$7*$J180*信号概况!$F$9*信号相关性!$G$9+2*$I180*信号概况!$F$8*$J180*信号概况!$F$9*信号相关性!$H$9)</f>
        <v>513.674167844752</v>
      </c>
      <c r="L180" s="10">
        <f t="shared" si="55"/>
        <v>37.9991465833246</v>
      </c>
      <c r="M180" s="11">
        <f>SQRT(POWER($C180*信号概况!$C$2,2)+POWER($D180*信号概况!$C$3,2)+POWER($E180*信号概况!$C$4,2)+POWER($F180*信号概况!$C$5,2)+POWER($G180*信号概况!$C$6,2)+POWER($H180*信号概况!$C$7,2)+POWER($I180*信号概况!$C$8,2)+POWER($J180*信号概况!$C$9,2)+2*$C180*信号概况!$C$2*$D180*信号概况!$C$3*信号相关性!$B$3+2*$C180*信号概况!$C$2*$E180*信号概况!$C$4*信号相关性!$B$4+2*$C180*信号概况!$C$2*$F180*信号概况!$C$5*信号相关性!$B$5+2*$C180*信号概况!$C$2*$G180*信号概况!$C$6*信号相关性!$B$6+2*$C180*信号概况!$C$2*$H180*信号概况!$C$7*信号相关性!$B$7+2*$C180*信号概况!$C$2*$I180*信号概况!$C$8*信号相关性!$B$8+2*$C180*信号概况!$C$2*$J180*信号概况!$C$9*信号相关性!$B$9+2*$D180*信号概况!$C$3*$E180*信号概况!$C$4*信号相关性!$C$4+2*$D180*信号概况!$C$3*$F180*信号概况!$C$5*信号相关性!$C$5+2*$D180*信号概况!$C$3*$G180*信号概况!$C$6*信号相关性!$C$6+2*$D180*信号概况!$C$3*$H180*信号概况!$C$7*信号相关性!$C$7+2*$D180*信号概况!$C$3*$I180*信号概况!$C$8*信号相关性!$C$8+2*$D180*信号概况!$C$3*$J180*信号概况!$C$9*信号相关性!$C$9+2*$E180*信号概况!$C$4*$F180*信号概况!$C$5*信号相关性!$D$5+2*$E180*信号概况!$C$4*$G180*信号概况!$C$6*信号相关性!$D$6+2*$E180*信号概况!$C$4*$H180*信号概况!$C$7*信号相关性!$D$7+2*$E180*信号概况!$C$4*$I180*信号概况!$C$8*信号相关性!$D$8+2*$E180*信号概况!$C$4*$J180*信号概况!$J$5*信号相关性!$D$9+2*$F180*信号概况!$C$5*$G180*信号概况!$C$6*信号相关性!$E$6+2*$F180*信号概况!$C$5*$H180*信号概况!$C$7*信号相关性!$E$7+2*$F180*信号概况!$C$5*$I180*信号概况!$C$8*信号相关性!$E$8+2*$F180*信号概况!$C$5*$J180*信号概况!$C$9*信号相关性!$E$9+2*$G180*信号概况!$C$6*$H180*信号概况!$C$7*信号相关性!$F$7+2*$G180*信号概况!$C$6*$I180*信号概况!$C$8*信号相关性!$F$8+2*$G180*信号概况!$C$6*$J180*信号概况!$C$9*信号相关性!$F$9+2*$H180*信号概况!$C$7*$I180*信号概况!$C$8*信号相关性!$G$8+2*$H180*信号概况!$C$7*$J180*信号概况!$C$9*信号相关性!$G$9+2*$I180*信号概况!$C$8*$J180*信号概况!$C$9*信号相关性!$H$9)</f>
        <v>2492.38566331225</v>
      </c>
      <c r="N180" s="12">
        <f t="shared" si="56"/>
        <v>0.127689055755019</v>
      </c>
      <c r="O180" s="10">
        <f>$C180*信号概况!$J$2+$D180*信号概况!$J$3+$E180*信号概况!$J$4+$F180*信号概况!$J$5+$G180*信号概况!$J$6+$H180*信号概况!$J$7+$I180*信号概况!$J$8+$J180*信号概况!$J$9</f>
        <v>506.014344916072</v>
      </c>
      <c r="P180" s="12">
        <f t="shared" si="57"/>
        <v>0.02592395504914</v>
      </c>
      <c r="Q180" s="7">
        <f t="shared" si="58"/>
        <v>9.92110068601522</v>
      </c>
    </row>
    <row r="181" spans="1:17">
      <c r="A181">
        <v>179</v>
      </c>
      <c r="B181">
        <v>19519.18</v>
      </c>
      <c r="C181" s="7">
        <f t="shared" si="39"/>
        <v>0</v>
      </c>
      <c r="D181" s="8">
        <f t="shared" si="40"/>
        <v>0.272727272727273</v>
      </c>
      <c r="E181">
        <f t="shared" si="41"/>
        <v>0</v>
      </c>
      <c r="F181">
        <f t="shared" si="50"/>
        <v>0.5</v>
      </c>
      <c r="G181">
        <f t="shared" si="51"/>
        <v>0</v>
      </c>
      <c r="H181">
        <f t="shared" si="52"/>
        <v>0</v>
      </c>
      <c r="I181">
        <f t="shared" si="53"/>
        <v>0</v>
      </c>
      <c r="J181">
        <f t="shared" si="54"/>
        <v>0</v>
      </c>
      <c r="K181">
        <f>SQRT(POWER($C181*信号概况!$F$2,2)+POWER($D181*信号概况!$F$3,2)+POWER($E181*信号概况!$F$4,2)+POWER($F181*信号概况!$F$5,2)+POWER($G181*信号概况!$F$6,2)+POWER($H181*信号概况!$F$7,2)+POWER($I181*信号概况!$F$8,2)+POWER($J181*信号概况!$F$9,2)+2*$C181*信号概况!$F$2*$D181*信号概况!$F$3*信号相关性!$B$3+2*$C181*信号概况!$F$2*$E181*信号概况!$F$4*信号相关性!$B$4+2*$C181*信号概况!$F$2*$F181*信号概况!$F$5*信号相关性!$B$5+2*$C181*信号概况!$F$2*$G181*信号概况!$F$6*信号相关性!$B$6+2*$C181*信号概况!$F$2*$H181*信号概况!$F$7*信号相关性!$B$7+2*$C181*信号概况!$F$2*$I181*信号概况!$F$8*信号相关性!$B$8+2*$C181*信号概况!$F$2*$J181*信号概况!$F$9*信号相关性!$B$9+2*$D181*信号概况!$F$3*$E181*信号概况!$F$4*信号相关性!$C$4+2*$D181*信号概况!$F$3*$F181*信号概况!$F$5*信号相关性!$C$5+2*$D181*信号概况!$F$3*$G181*信号概况!$F$6*信号相关性!$C$6+2*$D181*信号概况!$F$3*$H181*信号概况!$F$7*信号相关性!$C$7+2*$D181*信号概况!$F$3*$I181*信号概况!$F$8*信号相关性!$C$8+2*$D181*信号概况!$F$3*$J181*信号概况!$F$9*信号相关性!$C$9+2*$E181*信号概况!$F$4*$F181*信号概况!$F$5*信号相关性!$D$5+2*$E181*信号概况!$F$4*$G181*信号概况!$F$6*信号相关性!$D$6+2*$E181*信号概况!$F$4*$H181*信号概况!$F$7*信号相关性!$D$7+2*$E181*信号概况!$F$4*$I181*信号概况!$F$8*信号相关性!$D$8+2*$E181*信号概况!$F$4*$J181*信号概况!$J$5*信号相关性!$D$9+2*$F181*信号概况!$F$5*$G181*信号概况!$F$6*信号相关性!$E$6+2*$F181*信号概况!$F$5*$H181*信号概况!$F$7*信号相关性!$E$7+2*$F181*信号概况!$F$5*$I181*信号概况!$F$8*信号相关性!$E$8+2*$F181*信号概况!$F$5*$J181*信号概况!$F$9*信号相关性!$E$9+2*$G181*信号概况!$F$6*$H181*信号概况!$F$7*信号相关性!$F$7+2*$G181*信号概况!$F$6*$I181*信号概况!$F$8*信号相关性!$F$8+2*$G181*信号概况!$F$6*$J181*信号概况!$F$9*信号相关性!$F$9+2*$H181*信号概况!$F$7*$I181*信号概况!$F$8*信号相关性!$G$8+2*$H181*信号概况!$F$7*$J181*信号概况!$F$9*信号相关性!$G$9+2*$I181*信号概况!$F$8*$J181*信号概况!$F$9*信号相关性!$H$9)</f>
        <v>579.388199485044</v>
      </c>
      <c r="L181" s="10">
        <f t="shared" si="55"/>
        <v>33.6892950483778</v>
      </c>
      <c r="M181" s="11">
        <f>SQRT(POWER($C181*信号概况!$C$2,2)+POWER($D181*信号概况!$C$3,2)+POWER($E181*信号概况!$C$4,2)+POWER($F181*信号概况!$C$5,2)+POWER($G181*信号概况!$C$6,2)+POWER($H181*信号概况!$C$7,2)+POWER($I181*信号概况!$C$8,2)+POWER($J181*信号概况!$C$9,2)+2*$C181*信号概况!$C$2*$D181*信号概况!$C$3*信号相关性!$B$3+2*$C181*信号概况!$C$2*$E181*信号概况!$C$4*信号相关性!$B$4+2*$C181*信号概况!$C$2*$F181*信号概况!$C$5*信号相关性!$B$5+2*$C181*信号概况!$C$2*$G181*信号概况!$C$6*信号相关性!$B$6+2*$C181*信号概况!$C$2*$H181*信号概况!$C$7*信号相关性!$B$7+2*$C181*信号概况!$C$2*$I181*信号概况!$C$8*信号相关性!$B$8+2*$C181*信号概况!$C$2*$J181*信号概况!$C$9*信号相关性!$B$9+2*$D181*信号概况!$C$3*$E181*信号概况!$C$4*信号相关性!$C$4+2*$D181*信号概况!$C$3*$F181*信号概况!$C$5*信号相关性!$C$5+2*$D181*信号概况!$C$3*$G181*信号概况!$C$6*信号相关性!$C$6+2*$D181*信号概况!$C$3*$H181*信号概况!$C$7*信号相关性!$C$7+2*$D181*信号概况!$C$3*$I181*信号概况!$C$8*信号相关性!$C$8+2*$D181*信号概况!$C$3*$J181*信号概况!$C$9*信号相关性!$C$9+2*$E181*信号概况!$C$4*$F181*信号概况!$C$5*信号相关性!$D$5+2*$E181*信号概况!$C$4*$G181*信号概况!$C$6*信号相关性!$D$6+2*$E181*信号概况!$C$4*$H181*信号概况!$C$7*信号相关性!$D$7+2*$E181*信号概况!$C$4*$I181*信号概况!$C$8*信号相关性!$D$8+2*$E181*信号概况!$C$4*$J181*信号概况!$J$5*信号相关性!$D$9+2*$F181*信号概况!$C$5*$G181*信号概况!$C$6*信号相关性!$E$6+2*$F181*信号概况!$C$5*$H181*信号概况!$C$7*信号相关性!$E$7+2*$F181*信号概况!$C$5*$I181*信号概况!$C$8*信号相关性!$E$8+2*$F181*信号概况!$C$5*$J181*信号概况!$C$9*信号相关性!$E$9+2*$G181*信号概况!$C$6*$H181*信号概况!$C$7*信号相关性!$F$7+2*$G181*信号概况!$C$6*$I181*信号概况!$C$8*信号相关性!$F$8+2*$G181*信号概况!$C$6*$J181*信号概况!$C$9*信号相关性!$F$9+2*$H181*信号概况!$C$7*$I181*信号概况!$C$8*信号相关性!$G$8+2*$H181*信号概况!$C$7*$J181*信号概况!$C$9*信号相关性!$G$9+2*$I181*信号概况!$C$8*$J181*信号概况!$C$9*信号相关性!$H$9)</f>
        <v>2811.26467653261</v>
      </c>
      <c r="N181" s="12">
        <f t="shared" si="56"/>
        <v>0.144025757051916</v>
      </c>
      <c r="O181" s="10">
        <f>$C181*信号概况!$J$2+$D181*信号概况!$J$3+$E181*信号概况!$J$4+$F181*信号概况!$J$5+$G181*信号概况!$J$6+$H181*信号概况!$J$7+$I181*信号概况!$J$8+$J181*信号概况!$J$9</f>
        <v>530.542495601003</v>
      </c>
      <c r="P181" s="12">
        <f t="shared" si="57"/>
        <v>0.0271805729339554</v>
      </c>
      <c r="Q181" s="7">
        <f t="shared" si="58"/>
        <v>9.3038673414528</v>
      </c>
    </row>
    <row r="182" spans="1:17">
      <c r="A182">
        <v>180</v>
      </c>
      <c r="B182">
        <v>19519.18</v>
      </c>
      <c r="C182" s="7">
        <f t="shared" si="39"/>
        <v>0</v>
      </c>
      <c r="D182" s="8">
        <f t="shared" si="40"/>
        <v>0.303030303030303</v>
      </c>
      <c r="E182">
        <f t="shared" si="41"/>
        <v>0</v>
      </c>
      <c r="F182">
        <f t="shared" si="50"/>
        <v>0.5</v>
      </c>
      <c r="G182">
        <f t="shared" si="51"/>
        <v>0</v>
      </c>
      <c r="H182">
        <f t="shared" si="52"/>
        <v>0</v>
      </c>
      <c r="I182">
        <f t="shared" si="53"/>
        <v>0</v>
      </c>
      <c r="J182">
        <f t="shared" si="54"/>
        <v>0</v>
      </c>
      <c r="K182">
        <f>SQRT(POWER($C182*信号概况!$F$2,2)+POWER($D182*信号概况!$F$3,2)+POWER($E182*信号概况!$F$4,2)+POWER($F182*信号概况!$F$5,2)+POWER($G182*信号概况!$F$6,2)+POWER($H182*信号概况!$F$7,2)+POWER($I182*信号概况!$F$8,2)+POWER($J182*信号概况!$F$9,2)+2*$C182*信号概况!$F$2*$D182*信号概况!$F$3*信号相关性!$B$3+2*$C182*信号概况!$F$2*$E182*信号概况!$F$4*信号相关性!$B$4+2*$C182*信号概况!$F$2*$F182*信号概况!$F$5*信号相关性!$B$5+2*$C182*信号概况!$F$2*$G182*信号概况!$F$6*信号相关性!$B$6+2*$C182*信号概况!$F$2*$H182*信号概况!$F$7*信号相关性!$B$7+2*$C182*信号概况!$F$2*$I182*信号概况!$F$8*信号相关性!$B$8+2*$C182*信号概况!$F$2*$J182*信号概况!$F$9*信号相关性!$B$9+2*$D182*信号概况!$F$3*$E182*信号概况!$F$4*信号相关性!$C$4+2*$D182*信号概况!$F$3*$F182*信号概况!$F$5*信号相关性!$C$5+2*$D182*信号概况!$F$3*$G182*信号概况!$F$6*信号相关性!$C$6+2*$D182*信号概况!$F$3*$H182*信号概况!$F$7*信号相关性!$C$7+2*$D182*信号概况!$F$3*$I182*信号概况!$F$8*信号相关性!$C$8+2*$D182*信号概况!$F$3*$J182*信号概况!$F$9*信号相关性!$C$9+2*$E182*信号概况!$F$4*$F182*信号概况!$F$5*信号相关性!$D$5+2*$E182*信号概况!$F$4*$G182*信号概况!$F$6*信号相关性!$D$6+2*$E182*信号概况!$F$4*$H182*信号概况!$F$7*信号相关性!$D$7+2*$E182*信号概况!$F$4*$I182*信号概况!$F$8*信号相关性!$D$8+2*$E182*信号概况!$F$4*$J182*信号概况!$J$5*信号相关性!$D$9+2*$F182*信号概况!$F$5*$G182*信号概况!$F$6*信号相关性!$E$6+2*$F182*信号概况!$F$5*$H182*信号概况!$F$7*信号相关性!$E$7+2*$F182*信号概况!$F$5*$I182*信号概况!$F$8*信号相关性!$E$8+2*$F182*信号概况!$F$5*$J182*信号概况!$F$9*信号相关性!$E$9+2*$G182*信号概况!$F$6*$H182*信号概况!$F$7*信号相关性!$F$7+2*$G182*信号概况!$F$6*$I182*信号概况!$F$8*信号相关性!$F$8+2*$G182*信号概况!$F$6*$J182*信号概况!$F$9*信号相关性!$F$9+2*$H182*信号概况!$F$7*$I182*信号概况!$F$8*信号相关性!$G$8+2*$H182*信号概况!$F$7*$J182*信号概况!$F$9*信号相关性!$G$9+2*$I182*信号概况!$F$8*$J182*信号概况!$F$9*信号相关性!$H$9)</f>
        <v>645.336337938272</v>
      </c>
      <c r="L182" s="10">
        <f t="shared" si="55"/>
        <v>30.2465223984753</v>
      </c>
      <c r="M182" s="11">
        <f>SQRT(POWER($C182*信号概况!$C$2,2)+POWER($D182*信号概况!$C$3,2)+POWER($E182*信号概况!$C$4,2)+POWER($F182*信号概况!$C$5,2)+POWER($G182*信号概况!$C$6,2)+POWER($H182*信号概况!$C$7,2)+POWER($I182*信号概况!$C$8,2)+POWER($J182*信号概况!$C$9,2)+2*$C182*信号概况!$C$2*$D182*信号概况!$C$3*信号相关性!$B$3+2*$C182*信号概况!$C$2*$E182*信号概况!$C$4*信号相关性!$B$4+2*$C182*信号概况!$C$2*$F182*信号概况!$C$5*信号相关性!$B$5+2*$C182*信号概况!$C$2*$G182*信号概况!$C$6*信号相关性!$B$6+2*$C182*信号概况!$C$2*$H182*信号概况!$C$7*信号相关性!$B$7+2*$C182*信号概况!$C$2*$I182*信号概况!$C$8*信号相关性!$B$8+2*$C182*信号概况!$C$2*$J182*信号概况!$C$9*信号相关性!$B$9+2*$D182*信号概况!$C$3*$E182*信号概况!$C$4*信号相关性!$C$4+2*$D182*信号概况!$C$3*$F182*信号概况!$C$5*信号相关性!$C$5+2*$D182*信号概况!$C$3*$G182*信号概况!$C$6*信号相关性!$C$6+2*$D182*信号概况!$C$3*$H182*信号概况!$C$7*信号相关性!$C$7+2*$D182*信号概况!$C$3*$I182*信号概况!$C$8*信号相关性!$C$8+2*$D182*信号概况!$C$3*$J182*信号概况!$C$9*信号相关性!$C$9+2*$E182*信号概况!$C$4*$F182*信号概况!$C$5*信号相关性!$D$5+2*$E182*信号概况!$C$4*$G182*信号概况!$C$6*信号相关性!$D$6+2*$E182*信号概况!$C$4*$H182*信号概况!$C$7*信号相关性!$D$7+2*$E182*信号概况!$C$4*$I182*信号概况!$C$8*信号相关性!$D$8+2*$E182*信号概况!$C$4*$J182*信号概况!$J$5*信号相关性!$D$9+2*$F182*信号概况!$C$5*$G182*信号概况!$C$6*信号相关性!$E$6+2*$F182*信号概况!$C$5*$H182*信号概况!$C$7*信号相关性!$E$7+2*$F182*信号概况!$C$5*$I182*信号概况!$C$8*信号相关性!$E$8+2*$F182*信号概况!$C$5*$J182*信号概况!$C$9*信号相关性!$E$9+2*$G182*信号概况!$C$6*$H182*信号概况!$C$7*信号相关性!$F$7+2*$G182*信号概况!$C$6*$I182*信号概况!$C$8*信号相关性!$F$8+2*$G182*信号概况!$C$6*$J182*信号概况!$C$9*信号相关性!$F$9+2*$H182*信号概况!$C$7*$I182*信号概况!$C$8*信号相关性!$G$8+2*$H182*信号概况!$C$7*$J182*信号概况!$C$9*信号相关性!$G$9+2*$I182*信号概况!$C$8*$J182*信号概况!$C$9*信号相关性!$H$9)</f>
        <v>3131.26429586801</v>
      </c>
      <c r="N182" s="12">
        <f t="shared" si="56"/>
        <v>0.16041986886068</v>
      </c>
      <c r="O182" s="10">
        <f>$C182*信号概况!$J$2+$D182*信号概况!$J$3+$E182*信号概况!$J$4+$F182*信号概况!$J$5+$G182*信号概况!$J$6+$H182*信号概况!$J$7+$I182*信号概况!$J$8+$J182*信号概况!$J$9</f>
        <v>555.070646285935</v>
      </c>
      <c r="P182" s="12">
        <f t="shared" si="57"/>
        <v>0.0284371908187708</v>
      </c>
      <c r="Q182" s="7">
        <f t="shared" si="58"/>
        <v>8.80918742867225</v>
      </c>
    </row>
    <row r="183" spans="1:17">
      <c r="A183">
        <v>181</v>
      </c>
      <c r="B183">
        <v>19519.18</v>
      </c>
      <c r="C183" s="7">
        <f t="shared" si="39"/>
        <v>0</v>
      </c>
      <c r="D183" s="8">
        <f t="shared" si="40"/>
        <v>0.333333333333333</v>
      </c>
      <c r="E183">
        <f t="shared" si="41"/>
        <v>0</v>
      </c>
      <c r="F183">
        <f t="shared" si="50"/>
        <v>0.5</v>
      </c>
      <c r="G183">
        <f t="shared" si="51"/>
        <v>0</v>
      </c>
      <c r="H183">
        <f t="shared" si="52"/>
        <v>0</v>
      </c>
      <c r="I183">
        <f t="shared" si="53"/>
        <v>0</v>
      </c>
      <c r="J183">
        <f t="shared" si="54"/>
        <v>0</v>
      </c>
      <c r="K183">
        <f>SQRT(POWER($C183*信号概况!$F$2,2)+POWER($D183*信号概况!$F$3,2)+POWER($E183*信号概况!$F$4,2)+POWER($F183*信号概况!$F$5,2)+POWER($G183*信号概况!$F$6,2)+POWER($H183*信号概况!$F$7,2)+POWER($I183*信号概况!$F$8,2)+POWER($J183*信号概况!$F$9,2)+2*$C183*信号概况!$F$2*$D183*信号概况!$F$3*信号相关性!$B$3+2*$C183*信号概况!$F$2*$E183*信号概况!$F$4*信号相关性!$B$4+2*$C183*信号概况!$F$2*$F183*信号概况!$F$5*信号相关性!$B$5+2*$C183*信号概况!$F$2*$G183*信号概况!$F$6*信号相关性!$B$6+2*$C183*信号概况!$F$2*$H183*信号概况!$F$7*信号相关性!$B$7+2*$C183*信号概况!$F$2*$I183*信号概况!$F$8*信号相关性!$B$8+2*$C183*信号概况!$F$2*$J183*信号概况!$F$9*信号相关性!$B$9+2*$D183*信号概况!$F$3*$E183*信号概况!$F$4*信号相关性!$C$4+2*$D183*信号概况!$F$3*$F183*信号概况!$F$5*信号相关性!$C$5+2*$D183*信号概况!$F$3*$G183*信号概况!$F$6*信号相关性!$C$6+2*$D183*信号概况!$F$3*$H183*信号概况!$F$7*信号相关性!$C$7+2*$D183*信号概况!$F$3*$I183*信号概况!$F$8*信号相关性!$C$8+2*$D183*信号概况!$F$3*$J183*信号概况!$F$9*信号相关性!$C$9+2*$E183*信号概况!$F$4*$F183*信号概况!$F$5*信号相关性!$D$5+2*$E183*信号概况!$F$4*$G183*信号概况!$F$6*信号相关性!$D$6+2*$E183*信号概况!$F$4*$H183*信号概况!$F$7*信号相关性!$D$7+2*$E183*信号概况!$F$4*$I183*信号概况!$F$8*信号相关性!$D$8+2*$E183*信号概况!$F$4*$J183*信号概况!$J$5*信号相关性!$D$9+2*$F183*信号概况!$F$5*$G183*信号概况!$F$6*信号相关性!$E$6+2*$F183*信号概况!$F$5*$H183*信号概况!$F$7*信号相关性!$E$7+2*$F183*信号概况!$F$5*$I183*信号概况!$F$8*信号相关性!$E$8+2*$F183*信号概况!$F$5*$J183*信号概况!$F$9*信号相关性!$E$9+2*$G183*信号概况!$F$6*$H183*信号概况!$F$7*信号相关性!$F$7+2*$G183*信号概况!$F$6*$I183*信号概况!$F$8*信号相关性!$F$8+2*$G183*信号概况!$F$6*$J183*信号概况!$F$9*信号相关性!$F$9+2*$H183*信号概况!$F$7*$I183*信号概况!$F$8*信号相关性!$G$8+2*$H183*信号概况!$F$7*$J183*信号概况!$F$9*信号相关性!$G$9+2*$I183*信号概况!$F$8*$J183*信号概况!$F$9*信号相关性!$H$9)</f>
        <v>711.453484631409</v>
      </c>
      <c r="L183" s="10">
        <f t="shared" si="55"/>
        <v>27.4356376371008</v>
      </c>
      <c r="M183" s="11">
        <f>SQRT(POWER($C183*信号概况!$C$2,2)+POWER($D183*信号概况!$C$3,2)+POWER($E183*信号概况!$C$4,2)+POWER($F183*信号概况!$C$5,2)+POWER($G183*信号概况!$C$6,2)+POWER($H183*信号概况!$C$7,2)+POWER($I183*信号概况!$C$8,2)+POWER($J183*信号概况!$C$9,2)+2*$C183*信号概况!$C$2*$D183*信号概况!$C$3*信号相关性!$B$3+2*$C183*信号概况!$C$2*$E183*信号概况!$C$4*信号相关性!$B$4+2*$C183*信号概况!$C$2*$F183*信号概况!$C$5*信号相关性!$B$5+2*$C183*信号概况!$C$2*$G183*信号概况!$C$6*信号相关性!$B$6+2*$C183*信号概况!$C$2*$H183*信号概况!$C$7*信号相关性!$B$7+2*$C183*信号概况!$C$2*$I183*信号概况!$C$8*信号相关性!$B$8+2*$C183*信号概况!$C$2*$J183*信号概况!$C$9*信号相关性!$B$9+2*$D183*信号概况!$C$3*$E183*信号概况!$C$4*信号相关性!$C$4+2*$D183*信号概况!$C$3*$F183*信号概况!$C$5*信号相关性!$C$5+2*$D183*信号概况!$C$3*$G183*信号概况!$C$6*信号相关性!$C$6+2*$D183*信号概况!$C$3*$H183*信号概况!$C$7*信号相关性!$C$7+2*$D183*信号概况!$C$3*$I183*信号概况!$C$8*信号相关性!$C$8+2*$D183*信号概况!$C$3*$J183*信号概况!$C$9*信号相关性!$C$9+2*$E183*信号概况!$C$4*$F183*信号概况!$C$5*信号相关性!$D$5+2*$E183*信号概况!$C$4*$G183*信号概况!$C$6*信号相关性!$D$6+2*$E183*信号概况!$C$4*$H183*信号概况!$C$7*信号相关性!$D$7+2*$E183*信号概况!$C$4*$I183*信号概况!$C$8*信号相关性!$D$8+2*$E183*信号概况!$C$4*$J183*信号概况!$J$5*信号相关性!$D$9+2*$F183*信号概况!$C$5*$G183*信号概况!$C$6*信号相关性!$E$6+2*$F183*信号概况!$C$5*$H183*信号概况!$C$7*信号相关性!$E$7+2*$F183*信号概况!$C$5*$I183*信号概况!$C$8*信号相关性!$E$8+2*$F183*信号概况!$C$5*$J183*信号概况!$C$9*信号相关性!$E$9+2*$G183*信号概况!$C$6*$H183*信号概况!$C$7*信号相关性!$F$7+2*$G183*信号概况!$C$6*$I183*信号概况!$C$8*信号相关性!$F$8+2*$G183*信号概况!$C$6*$J183*信号概况!$C$9*信号相关性!$F$9+2*$H183*信号概况!$C$7*$I183*信号概况!$C$8*信号相关性!$G$8+2*$H183*信号概况!$C$7*$J183*信号概况!$C$9*信号相关性!$G$9+2*$I183*信号概况!$C$8*$J183*信号概况!$C$9*信号相关性!$H$9)</f>
        <v>3452.0729021644</v>
      </c>
      <c r="N183" s="12">
        <f t="shared" si="56"/>
        <v>0.176855426414655</v>
      </c>
      <c r="O183" s="10">
        <f>$C183*信号概况!$J$2+$D183*信号概况!$J$3+$E183*信号概况!$J$4+$F183*信号概况!$J$5+$G183*信号概况!$J$6+$H183*信号概况!$J$7+$I183*信号概况!$J$8+$J183*信号概况!$J$9</f>
        <v>579.598796970866</v>
      </c>
      <c r="P183" s="12">
        <f t="shared" si="57"/>
        <v>0.0296938087035862</v>
      </c>
      <c r="Q183" s="7">
        <f t="shared" si="58"/>
        <v>8.40424102602874</v>
      </c>
    </row>
    <row r="184" spans="1:17">
      <c r="A184">
        <v>182</v>
      </c>
      <c r="B184">
        <v>19519.18</v>
      </c>
      <c r="C184" s="7">
        <f t="shared" si="39"/>
        <v>0</v>
      </c>
      <c r="D184" s="8">
        <f t="shared" si="40"/>
        <v>0.363636363636364</v>
      </c>
      <c r="E184">
        <f t="shared" si="41"/>
        <v>0</v>
      </c>
      <c r="F184">
        <f t="shared" si="50"/>
        <v>0.5</v>
      </c>
      <c r="G184">
        <f t="shared" si="51"/>
        <v>0</v>
      </c>
      <c r="H184">
        <f t="shared" si="52"/>
        <v>0</v>
      </c>
      <c r="I184">
        <f t="shared" si="53"/>
        <v>0</v>
      </c>
      <c r="J184">
        <f t="shared" si="54"/>
        <v>0</v>
      </c>
      <c r="K184">
        <f>SQRT(POWER($C184*信号概况!$F$2,2)+POWER($D184*信号概况!$F$3,2)+POWER($E184*信号概况!$F$4,2)+POWER($F184*信号概况!$F$5,2)+POWER($G184*信号概况!$F$6,2)+POWER($H184*信号概况!$F$7,2)+POWER($I184*信号概况!$F$8,2)+POWER($J184*信号概况!$F$9,2)+2*$C184*信号概况!$F$2*$D184*信号概况!$F$3*信号相关性!$B$3+2*$C184*信号概况!$F$2*$E184*信号概况!$F$4*信号相关性!$B$4+2*$C184*信号概况!$F$2*$F184*信号概况!$F$5*信号相关性!$B$5+2*$C184*信号概况!$F$2*$G184*信号概况!$F$6*信号相关性!$B$6+2*$C184*信号概况!$F$2*$H184*信号概况!$F$7*信号相关性!$B$7+2*$C184*信号概况!$F$2*$I184*信号概况!$F$8*信号相关性!$B$8+2*$C184*信号概况!$F$2*$J184*信号概况!$F$9*信号相关性!$B$9+2*$D184*信号概况!$F$3*$E184*信号概况!$F$4*信号相关性!$C$4+2*$D184*信号概况!$F$3*$F184*信号概况!$F$5*信号相关性!$C$5+2*$D184*信号概况!$F$3*$G184*信号概况!$F$6*信号相关性!$C$6+2*$D184*信号概况!$F$3*$H184*信号概况!$F$7*信号相关性!$C$7+2*$D184*信号概况!$F$3*$I184*信号概况!$F$8*信号相关性!$C$8+2*$D184*信号概况!$F$3*$J184*信号概况!$F$9*信号相关性!$C$9+2*$E184*信号概况!$F$4*$F184*信号概况!$F$5*信号相关性!$D$5+2*$E184*信号概况!$F$4*$G184*信号概况!$F$6*信号相关性!$D$6+2*$E184*信号概况!$F$4*$H184*信号概况!$F$7*信号相关性!$D$7+2*$E184*信号概况!$F$4*$I184*信号概况!$F$8*信号相关性!$D$8+2*$E184*信号概况!$F$4*$J184*信号概况!$J$5*信号相关性!$D$9+2*$F184*信号概况!$F$5*$G184*信号概况!$F$6*信号相关性!$E$6+2*$F184*信号概况!$F$5*$H184*信号概况!$F$7*信号相关性!$E$7+2*$F184*信号概况!$F$5*$I184*信号概况!$F$8*信号相关性!$E$8+2*$F184*信号概况!$F$5*$J184*信号概况!$F$9*信号相关性!$E$9+2*$G184*信号概况!$F$6*$H184*信号概况!$F$7*信号相关性!$F$7+2*$G184*信号概况!$F$6*$I184*信号概况!$F$8*信号相关性!$F$8+2*$G184*信号概况!$F$6*$J184*信号概况!$F$9*信号相关性!$F$9+2*$H184*信号概况!$F$7*$I184*信号概况!$F$8*信号相关性!$G$8+2*$H184*信号概况!$F$7*$J184*信号概况!$F$9*信号相关性!$G$9+2*$I184*信号概况!$F$8*$J184*信号概况!$F$9*信号相关性!$H$9)</f>
        <v>777.696535220715</v>
      </c>
      <c r="L184" s="10">
        <f t="shared" si="55"/>
        <v>25.0987102500853</v>
      </c>
      <c r="M184" s="11">
        <f>SQRT(POWER($C184*信号概况!$C$2,2)+POWER($D184*信号概况!$C$3,2)+POWER($E184*信号概况!$C$4,2)+POWER($F184*信号概况!$C$5,2)+POWER($G184*信号概况!$C$6,2)+POWER($H184*信号概况!$C$7,2)+POWER($I184*信号概况!$C$8,2)+POWER($J184*信号概况!$C$9,2)+2*$C184*信号概况!$C$2*$D184*信号概况!$C$3*信号相关性!$B$3+2*$C184*信号概况!$C$2*$E184*信号概况!$C$4*信号相关性!$B$4+2*$C184*信号概况!$C$2*$F184*信号概况!$C$5*信号相关性!$B$5+2*$C184*信号概况!$C$2*$G184*信号概况!$C$6*信号相关性!$B$6+2*$C184*信号概况!$C$2*$H184*信号概况!$C$7*信号相关性!$B$7+2*$C184*信号概况!$C$2*$I184*信号概况!$C$8*信号相关性!$B$8+2*$C184*信号概况!$C$2*$J184*信号概况!$C$9*信号相关性!$B$9+2*$D184*信号概况!$C$3*$E184*信号概况!$C$4*信号相关性!$C$4+2*$D184*信号概况!$C$3*$F184*信号概况!$C$5*信号相关性!$C$5+2*$D184*信号概况!$C$3*$G184*信号概况!$C$6*信号相关性!$C$6+2*$D184*信号概况!$C$3*$H184*信号概况!$C$7*信号相关性!$C$7+2*$D184*信号概况!$C$3*$I184*信号概况!$C$8*信号相关性!$C$8+2*$D184*信号概况!$C$3*$J184*信号概况!$C$9*信号相关性!$C$9+2*$E184*信号概况!$C$4*$F184*信号概况!$C$5*信号相关性!$D$5+2*$E184*信号概况!$C$4*$G184*信号概况!$C$6*信号相关性!$D$6+2*$E184*信号概况!$C$4*$H184*信号概况!$C$7*信号相关性!$D$7+2*$E184*信号概况!$C$4*$I184*信号概况!$C$8*信号相关性!$D$8+2*$E184*信号概况!$C$4*$J184*信号概况!$J$5*信号相关性!$D$9+2*$F184*信号概况!$C$5*$G184*信号概况!$C$6*信号相关性!$E$6+2*$F184*信号概况!$C$5*$H184*信号概况!$C$7*信号相关性!$E$7+2*$F184*信号概况!$C$5*$I184*信号概况!$C$8*信号相关性!$E$8+2*$F184*信号概况!$C$5*$J184*信号概况!$C$9*信号相关性!$E$9+2*$G184*信号概况!$C$6*$H184*信号概况!$C$7*信号相关性!$F$7+2*$G184*信号概况!$C$6*$I184*信号概况!$C$8*信号相关性!$F$8+2*$G184*信号概况!$C$6*$J184*信号概况!$C$9*信号相关性!$F$9+2*$H184*信号概况!$C$7*$I184*信号概况!$C$8*信号相关性!$G$8+2*$H184*信号概况!$C$7*$J184*信号概况!$C$9*信号相关性!$G$9+2*$I184*信号概况!$C$8*$J184*信号概况!$C$9*信号相关性!$H$9)</f>
        <v>3773.4841692208</v>
      </c>
      <c r="N184" s="12">
        <f t="shared" si="56"/>
        <v>0.19332185927999</v>
      </c>
      <c r="O184" s="10">
        <f>$C184*信号概况!$J$2+$D184*信号概况!$J$3+$E184*信号概况!$J$4+$F184*信号概况!$J$5+$G184*信号概况!$J$6+$H184*信号概况!$J$7+$I184*信号概况!$J$8+$J184*信号概况!$J$9</f>
        <v>604.126947655798</v>
      </c>
      <c r="P184" s="12">
        <f t="shared" si="57"/>
        <v>0.0309504265884016</v>
      </c>
      <c r="Q184" s="7">
        <f t="shared" si="58"/>
        <v>8.06685395620169</v>
      </c>
    </row>
    <row r="185" spans="1:17">
      <c r="A185">
        <v>183</v>
      </c>
      <c r="B185">
        <v>19519.18</v>
      </c>
      <c r="C185" s="7">
        <f t="shared" si="39"/>
        <v>0</v>
      </c>
      <c r="D185" s="8">
        <f t="shared" si="40"/>
        <v>0.393939393939394</v>
      </c>
      <c r="E185">
        <f t="shared" si="41"/>
        <v>0</v>
      </c>
      <c r="F185">
        <f t="shared" si="50"/>
        <v>0.5</v>
      </c>
      <c r="G185">
        <f t="shared" si="51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>SQRT(POWER($C185*信号概况!$F$2,2)+POWER($D185*信号概况!$F$3,2)+POWER($E185*信号概况!$F$4,2)+POWER($F185*信号概况!$F$5,2)+POWER($G185*信号概况!$F$6,2)+POWER($H185*信号概况!$F$7,2)+POWER($I185*信号概况!$F$8,2)+POWER($J185*信号概况!$F$9,2)+2*$C185*信号概况!$F$2*$D185*信号概况!$F$3*信号相关性!$B$3+2*$C185*信号概况!$F$2*$E185*信号概况!$F$4*信号相关性!$B$4+2*$C185*信号概况!$F$2*$F185*信号概况!$F$5*信号相关性!$B$5+2*$C185*信号概况!$F$2*$G185*信号概况!$F$6*信号相关性!$B$6+2*$C185*信号概况!$F$2*$H185*信号概况!$F$7*信号相关性!$B$7+2*$C185*信号概况!$F$2*$I185*信号概况!$F$8*信号相关性!$B$8+2*$C185*信号概况!$F$2*$J185*信号概况!$F$9*信号相关性!$B$9+2*$D185*信号概况!$F$3*$E185*信号概况!$F$4*信号相关性!$C$4+2*$D185*信号概况!$F$3*$F185*信号概况!$F$5*信号相关性!$C$5+2*$D185*信号概况!$F$3*$G185*信号概况!$F$6*信号相关性!$C$6+2*$D185*信号概况!$F$3*$H185*信号概况!$F$7*信号相关性!$C$7+2*$D185*信号概况!$F$3*$I185*信号概况!$F$8*信号相关性!$C$8+2*$D185*信号概况!$F$3*$J185*信号概况!$F$9*信号相关性!$C$9+2*$E185*信号概况!$F$4*$F185*信号概况!$F$5*信号相关性!$D$5+2*$E185*信号概况!$F$4*$G185*信号概况!$F$6*信号相关性!$D$6+2*$E185*信号概况!$F$4*$H185*信号概况!$F$7*信号相关性!$D$7+2*$E185*信号概况!$F$4*$I185*信号概况!$F$8*信号相关性!$D$8+2*$E185*信号概况!$F$4*$J185*信号概况!$J$5*信号相关性!$D$9+2*$F185*信号概况!$F$5*$G185*信号概况!$F$6*信号相关性!$E$6+2*$F185*信号概况!$F$5*$H185*信号概况!$F$7*信号相关性!$E$7+2*$F185*信号概况!$F$5*$I185*信号概况!$F$8*信号相关性!$E$8+2*$F185*信号概况!$F$5*$J185*信号概况!$F$9*信号相关性!$E$9+2*$G185*信号概况!$F$6*$H185*信号概况!$F$7*信号相关性!$F$7+2*$G185*信号概况!$F$6*$I185*信号概况!$F$8*信号相关性!$F$8+2*$G185*信号概况!$F$6*$J185*信号概况!$F$9*信号相关性!$F$9+2*$H185*信号概况!$F$7*$I185*信号概况!$F$8*信号相关性!$G$8+2*$H185*信号概况!$F$7*$J185*信号概况!$F$9*信号相关性!$G$9+2*$I185*信号概况!$F$8*$J185*信号概况!$F$9*信号相关性!$H$9)</f>
        <v>844.035846018385</v>
      </c>
      <c r="L185" s="10">
        <f t="shared" si="55"/>
        <v>23.1260083230811</v>
      </c>
      <c r="M185" s="11">
        <f>SQRT(POWER($C185*信号概况!$C$2,2)+POWER($D185*信号概况!$C$3,2)+POWER($E185*信号概况!$C$4,2)+POWER($F185*信号概况!$C$5,2)+POWER($G185*信号概况!$C$6,2)+POWER($H185*信号概况!$C$7,2)+POWER($I185*信号概况!$C$8,2)+POWER($J185*信号概况!$C$9,2)+2*$C185*信号概况!$C$2*$D185*信号概况!$C$3*信号相关性!$B$3+2*$C185*信号概况!$C$2*$E185*信号概况!$C$4*信号相关性!$B$4+2*$C185*信号概况!$C$2*$F185*信号概况!$C$5*信号相关性!$B$5+2*$C185*信号概况!$C$2*$G185*信号概况!$C$6*信号相关性!$B$6+2*$C185*信号概况!$C$2*$H185*信号概况!$C$7*信号相关性!$B$7+2*$C185*信号概况!$C$2*$I185*信号概况!$C$8*信号相关性!$B$8+2*$C185*信号概况!$C$2*$J185*信号概况!$C$9*信号相关性!$B$9+2*$D185*信号概况!$C$3*$E185*信号概况!$C$4*信号相关性!$C$4+2*$D185*信号概况!$C$3*$F185*信号概况!$C$5*信号相关性!$C$5+2*$D185*信号概况!$C$3*$G185*信号概况!$C$6*信号相关性!$C$6+2*$D185*信号概况!$C$3*$H185*信号概况!$C$7*信号相关性!$C$7+2*$D185*信号概况!$C$3*$I185*信号概况!$C$8*信号相关性!$C$8+2*$D185*信号概况!$C$3*$J185*信号概况!$C$9*信号相关性!$C$9+2*$E185*信号概况!$C$4*$F185*信号概况!$C$5*信号相关性!$D$5+2*$E185*信号概况!$C$4*$G185*信号概况!$C$6*信号相关性!$D$6+2*$E185*信号概况!$C$4*$H185*信号概况!$C$7*信号相关性!$D$7+2*$E185*信号概况!$C$4*$I185*信号概况!$C$8*信号相关性!$D$8+2*$E185*信号概况!$C$4*$J185*信号概况!$J$5*信号相关性!$D$9+2*$F185*信号概况!$C$5*$G185*信号概况!$C$6*信号相关性!$E$6+2*$F185*信号概况!$C$5*$H185*信号概况!$C$7*信号相关性!$E$7+2*$F185*信号概况!$C$5*$I185*信号概况!$C$8*信号相关性!$E$8+2*$F185*信号概况!$C$5*$J185*信号概况!$C$9*信号相关性!$E$9+2*$G185*信号概况!$C$6*$H185*信号概况!$C$7*信号相关性!$F$7+2*$G185*信号概况!$C$6*$I185*信号概况!$C$8*信号相关性!$F$8+2*$G185*信号概况!$C$6*$J185*信号概况!$C$9*信号相关性!$F$9+2*$H185*信号概况!$C$7*$I185*信号概况!$C$8*信号相关性!$G$8+2*$H185*信号概况!$C$7*$J185*信号概况!$C$9*信号相关性!$G$9+2*$I185*信号概况!$C$8*$J185*信号概况!$C$9*信号相关性!$H$9)</f>
        <v>4095.35620564127</v>
      </c>
      <c r="N185" s="12">
        <f t="shared" si="56"/>
        <v>0.209811898124884</v>
      </c>
      <c r="O185" s="10">
        <f>$C185*信号概况!$J$2+$D185*信号概况!$J$3+$E185*信号概况!$J$4+$F185*信号概况!$J$5+$G185*信号概况!$J$6+$H185*信号概况!$J$7+$I185*信号概况!$J$8+$J185*信号概况!$J$9</f>
        <v>628.655098340729</v>
      </c>
      <c r="P185" s="12">
        <f t="shared" si="57"/>
        <v>0.0322070444732171</v>
      </c>
      <c r="Q185" s="7">
        <f t="shared" si="58"/>
        <v>7.78154412643949</v>
      </c>
    </row>
    <row r="186" spans="1:17">
      <c r="A186">
        <v>184</v>
      </c>
      <c r="B186">
        <v>19519.18</v>
      </c>
      <c r="C186" s="7">
        <f t="shared" si="39"/>
        <v>0</v>
      </c>
      <c r="D186" s="8">
        <f t="shared" si="40"/>
        <v>0.424242424242424</v>
      </c>
      <c r="E186">
        <f t="shared" si="41"/>
        <v>0</v>
      </c>
      <c r="F186">
        <f t="shared" si="50"/>
        <v>0.5</v>
      </c>
      <c r="G186">
        <f t="shared" si="51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>SQRT(POWER($C186*信号概况!$F$2,2)+POWER($D186*信号概况!$F$3,2)+POWER($E186*信号概况!$F$4,2)+POWER($F186*信号概况!$F$5,2)+POWER($G186*信号概况!$F$6,2)+POWER($H186*信号概况!$F$7,2)+POWER($I186*信号概况!$F$8,2)+POWER($J186*信号概况!$F$9,2)+2*$C186*信号概况!$F$2*$D186*信号概况!$F$3*信号相关性!$B$3+2*$C186*信号概况!$F$2*$E186*信号概况!$F$4*信号相关性!$B$4+2*$C186*信号概况!$F$2*$F186*信号概况!$F$5*信号相关性!$B$5+2*$C186*信号概况!$F$2*$G186*信号概况!$F$6*信号相关性!$B$6+2*$C186*信号概况!$F$2*$H186*信号概况!$F$7*信号相关性!$B$7+2*$C186*信号概况!$F$2*$I186*信号概况!$F$8*信号相关性!$B$8+2*$C186*信号概况!$F$2*$J186*信号概况!$F$9*信号相关性!$B$9+2*$D186*信号概况!$F$3*$E186*信号概况!$F$4*信号相关性!$C$4+2*$D186*信号概况!$F$3*$F186*信号概况!$F$5*信号相关性!$C$5+2*$D186*信号概况!$F$3*$G186*信号概况!$F$6*信号相关性!$C$6+2*$D186*信号概况!$F$3*$H186*信号概况!$F$7*信号相关性!$C$7+2*$D186*信号概况!$F$3*$I186*信号概况!$F$8*信号相关性!$C$8+2*$D186*信号概况!$F$3*$J186*信号概况!$F$9*信号相关性!$C$9+2*$E186*信号概况!$F$4*$F186*信号概况!$F$5*信号相关性!$D$5+2*$E186*信号概况!$F$4*$G186*信号概况!$F$6*信号相关性!$D$6+2*$E186*信号概况!$F$4*$H186*信号概况!$F$7*信号相关性!$D$7+2*$E186*信号概况!$F$4*$I186*信号概况!$F$8*信号相关性!$D$8+2*$E186*信号概况!$F$4*$J186*信号概况!$J$5*信号相关性!$D$9+2*$F186*信号概况!$F$5*$G186*信号概况!$F$6*信号相关性!$E$6+2*$F186*信号概况!$F$5*$H186*信号概况!$F$7*信号相关性!$E$7+2*$F186*信号概况!$F$5*$I186*信号概况!$F$8*信号相关性!$E$8+2*$F186*信号概况!$F$5*$J186*信号概况!$F$9*信号相关性!$E$9+2*$G186*信号概况!$F$6*$H186*信号概况!$F$7*信号相关性!$F$7+2*$G186*信号概况!$F$6*$I186*信号概况!$F$8*信号相关性!$F$8+2*$G186*信号概况!$F$6*$J186*信号概况!$F$9*信号相关性!$F$9+2*$H186*信号概况!$F$7*$I186*信号概况!$F$8*信号相关性!$G$8+2*$H186*信号概况!$F$7*$J186*信号概况!$F$9*信号相关性!$G$9+2*$I186*信号概况!$F$8*$J186*信号概况!$F$9*信号相关性!$H$9)</f>
        <v>910.450375475332</v>
      </c>
      <c r="L186" s="10">
        <f t="shared" si="55"/>
        <v>21.4390377837006</v>
      </c>
      <c r="M186" s="11">
        <f>SQRT(POWER($C186*信号概况!$C$2,2)+POWER($D186*信号概况!$C$3,2)+POWER($E186*信号概况!$C$4,2)+POWER($F186*信号概况!$C$5,2)+POWER($G186*信号概况!$C$6,2)+POWER($H186*信号概况!$C$7,2)+POWER($I186*信号概况!$C$8,2)+POWER($J186*信号概况!$C$9,2)+2*$C186*信号概况!$C$2*$D186*信号概况!$C$3*信号相关性!$B$3+2*$C186*信号概况!$C$2*$E186*信号概况!$C$4*信号相关性!$B$4+2*$C186*信号概况!$C$2*$F186*信号概况!$C$5*信号相关性!$B$5+2*$C186*信号概况!$C$2*$G186*信号概况!$C$6*信号相关性!$B$6+2*$C186*信号概况!$C$2*$H186*信号概况!$C$7*信号相关性!$B$7+2*$C186*信号概况!$C$2*$I186*信号概况!$C$8*信号相关性!$B$8+2*$C186*信号概况!$C$2*$J186*信号概况!$C$9*信号相关性!$B$9+2*$D186*信号概况!$C$3*$E186*信号概况!$C$4*信号相关性!$C$4+2*$D186*信号概况!$C$3*$F186*信号概况!$C$5*信号相关性!$C$5+2*$D186*信号概况!$C$3*$G186*信号概况!$C$6*信号相关性!$C$6+2*$D186*信号概况!$C$3*$H186*信号概况!$C$7*信号相关性!$C$7+2*$D186*信号概况!$C$3*$I186*信号概况!$C$8*信号相关性!$C$8+2*$D186*信号概况!$C$3*$J186*信号概况!$C$9*信号相关性!$C$9+2*$E186*信号概况!$C$4*$F186*信号概况!$C$5*信号相关性!$D$5+2*$E186*信号概况!$C$4*$G186*信号概况!$C$6*信号相关性!$D$6+2*$E186*信号概况!$C$4*$H186*信号概况!$C$7*信号相关性!$D$7+2*$E186*信号概况!$C$4*$I186*信号概况!$C$8*信号相关性!$D$8+2*$E186*信号概况!$C$4*$J186*信号概况!$J$5*信号相关性!$D$9+2*$F186*信号概况!$C$5*$G186*信号概况!$C$6*信号相关性!$E$6+2*$F186*信号概况!$C$5*$H186*信号概况!$C$7*信号相关性!$E$7+2*$F186*信号概况!$C$5*$I186*信号概况!$C$8*信号相关性!$E$8+2*$F186*信号概况!$C$5*$J186*信号概况!$C$9*信号相关性!$E$9+2*$G186*信号概况!$C$6*$H186*信号概况!$C$7*信号相关性!$F$7+2*$G186*信号概况!$C$6*$I186*信号概况!$C$8*信号相关性!$F$8+2*$G186*信号概况!$C$6*$J186*信号概况!$C$9*信号相关性!$F$9+2*$H186*信号概况!$C$7*$I186*信号概况!$C$8*信号相关性!$G$8+2*$H186*信号概况!$C$7*$J186*信号概况!$C$9*信号相关性!$G$9+2*$I186*信号概况!$C$8*$J186*信号概况!$C$9*信号相关性!$H$9)</f>
        <v>4417.58829555575</v>
      </c>
      <c r="N186" s="12">
        <f t="shared" si="56"/>
        <v>0.226320383108089</v>
      </c>
      <c r="O186" s="10">
        <f>$C186*信号概况!$J$2+$D186*信号概况!$J$3+$E186*信号概况!$J$4+$F186*信号概况!$J$5+$G186*信号概况!$J$6+$H186*信号概况!$J$7+$I186*信号概况!$J$8+$J186*信号概况!$J$9</f>
        <v>653.183249025661</v>
      </c>
      <c r="P186" s="12">
        <f t="shared" si="57"/>
        <v>0.0334636623580325</v>
      </c>
      <c r="Q186" s="7">
        <f t="shared" si="58"/>
        <v>7.53719277091326</v>
      </c>
    </row>
    <row r="187" spans="1:17">
      <c r="A187">
        <v>185</v>
      </c>
      <c r="B187">
        <v>19519.18</v>
      </c>
      <c r="C187" s="7">
        <f t="shared" si="39"/>
        <v>0</v>
      </c>
      <c r="D187" s="8">
        <f t="shared" si="40"/>
        <v>0.454545454545455</v>
      </c>
      <c r="E187">
        <f t="shared" si="41"/>
        <v>0</v>
      </c>
      <c r="F187">
        <f t="shared" si="50"/>
        <v>0.5</v>
      </c>
      <c r="G187">
        <f t="shared" si="51"/>
        <v>0</v>
      </c>
      <c r="H187">
        <f t="shared" si="52"/>
        <v>0</v>
      </c>
      <c r="I187">
        <f t="shared" si="53"/>
        <v>0</v>
      </c>
      <c r="J187">
        <f t="shared" si="54"/>
        <v>0</v>
      </c>
      <c r="K187">
        <f>SQRT(POWER($C187*信号概况!$F$2,2)+POWER($D187*信号概况!$F$3,2)+POWER($E187*信号概况!$F$4,2)+POWER($F187*信号概况!$F$5,2)+POWER($G187*信号概况!$F$6,2)+POWER($H187*信号概况!$F$7,2)+POWER($I187*信号概况!$F$8,2)+POWER($J187*信号概况!$F$9,2)+2*$C187*信号概况!$F$2*$D187*信号概况!$F$3*信号相关性!$B$3+2*$C187*信号概况!$F$2*$E187*信号概况!$F$4*信号相关性!$B$4+2*$C187*信号概况!$F$2*$F187*信号概况!$F$5*信号相关性!$B$5+2*$C187*信号概况!$F$2*$G187*信号概况!$F$6*信号相关性!$B$6+2*$C187*信号概况!$F$2*$H187*信号概况!$F$7*信号相关性!$B$7+2*$C187*信号概况!$F$2*$I187*信号概况!$F$8*信号相关性!$B$8+2*$C187*信号概况!$F$2*$J187*信号概况!$F$9*信号相关性!$B$9+2*$D187*信号概况!$F$3*$E187*信号概况!$F$4*信号相关性!$C$4+2*$D187*信号概况!$F$3*$F187*信号概况!$F$5*信号相关性!$C$5+2*$D187*信号概况!$F$3*$G187*信号概况!$F$6*信号相关性!$C$6+2*$D187*信号概况!$F$3*$H187*信号概况!$F$7*信号相关性!$C$7+2*$D187*信号概况!$F$3*$I187*信号概况!$F$8*信号相关性!$C$8+2*$D187*信号概况!$F$3*$J187*信号概况!$F$9*信号相关性!$C$9+2*$E187*信号概况!$F$4*$F187*信号概况!$F$5*信号相关性!$D$5+2*$E187*信号概况!$F$4*$G187*信号概况!$F$6*信号相关性!$D$6+2*$E187*信号概况!$F$4*$H187*信号概况!$F$7*信号相关性!$D$7+2*$E187*信号概况!$F$4*$I187*信号概况!$F$8*信号相关性!$D$8+2*$E187*信号概况!$F$4*$J187*信号概况!$J$5*信号相关性!$D$9+2*$F187*信号概况!$F$5*$G187*信号概况!$F$6*信号相关性!$E$6+2*$F187*信号概况!$F$5*$H187*信号概况!$F$7*信号相关性!$E$7+2*$F187*信号概况!$F$5*$I187*信号概况!$F$8*信号相关性!$E$8+2*$F187*信号概况!$F$5*$J187*信号概况!$F$9*信号相关性!$E$9+2*$G187*信号概况!$F$6*$H187*信号概况!$F$7*信号相关性!$F$7+2*$G187*信号概况!$F$6*$I187*信号概况!$F$8*信号相关性!$F$8+2*$G187*信号概况!$F$6*$J187*信号概况!$F$9*信号相关性!$F$9+2*$H187*信号概况!$F$7*$I187*信号概况!$F$8*信号相关性!$G$8+2*$H187*信号概况!$F$7*$J187*信号概况!$F$9*信号相关性!$G$9+2*$I187*信号概况!$F$8*$J187*信号概况!$F$9*信号相关性!$H$9)</f>
        <v>976.924782883467</v>
      </c>
      <c r="L187" s="10">
        <f t="shared" si="55"/>
        <v>19.9802281014795</v>
      </c>
      <c r="M187" s="11">
        <f>SQRT(POWER($C187*信号概况!$C$2,2)+POWER($D187*信号概况!$C$3,2)+POWER($E187*信号概况!$C$4,2)+POWER($F187*信号概况!$C$5,2)+POWER($G187*信号概况!$C$6,2)+POWER($H187*信号概况!$C$7,2)+POWER($I187*信号概况!$C$8,2)+POWER($J187*信号概况!$C$9,2)+2*$C187*信号概况!$C$2*$D187*信号概况!$C$3*信号相关性!$B$3+2*$C187*信号概况!$C$2*$E187*信号概况!$C$4*信号相关性!$B$4+2*$C187*信号概况!$C$2*$F187*信号概况!$C$5*信号相关性!$B$5+2*$C187*信号概况!$C$2*$G187*信号概况!$C$6*信号相关性!$B$6+2*$C187*信号概况!$C$2*$H187*信号概况!$C$7*信号相关性!$B$7+2*$C187*信号概况!$C$2*$I187*信号概况!$C$8*信号相关性!$B$8+2*$C187*信号概况!$C$2*$J187*信号概况!$C$9*信号相关性!$B$9+2*$D187*信号概况!$C$3*$E187*信号概况!$C$4*信号相关性!$C$4+2*$D187*信号概况!$C$3*$F187*信号概况!$C$5*信号相关性!$C$5+2*$D187*信号概况!$C$3*$G187*信号概况!$C$6*信号相关性!$C$6+2*$D187*信号概况!$C$3*$H187*信号概况!$C$7*信号相关性!$C$7+2*$D187*信号概况!$C$3*$I187*信号概况!$C$8*信号相关性!$C$8+2*$D187*信号概况!$C$3*$J187*信号概况!$C$9*信号相关性!$C$9+2*$E187*信号概况!$C$4*$F187*信号概况!$C$5*信号相关性!$D$5+2*$E187*信号概况!$C$4*$G187*信号概况!$C$6*信号相关性!$D$6+2*$E187*信号概况!$C$4*$H187*信号概况!$C$7*信号相关性!$D$7+2*$E187*信号概况!$C$4*$I187*信号概况!$C$8*信号相关性!$D$8+2*$E187*信号概况!$C$4*$J187*信号概况!$J$5*信号相关性!$D$9+2*$F187*信号概况!$C$5*$G187*信号概况!$C$6*信号相关性!$E$6+2*$F187*信号概况!$C$5*$H187*信号概况!$C$7*信号相关性!$E$7+2*$F187*信号概况!$C$5*$I187*信号概况!$C$8*信号相关性!$E$8+2*$F187*信号概况!$C$5*$J187*信号概况!$C$9*信号相关性!$E$9+2*$G187*信号概况!$C$6*$H187*信号概况!$C$7*信号相关性!$F$7+2*$G187*信号概况!$C$6*$I187*信号概况!$C$8*信号相关性!$F$8+2*$G187*信号概况!$C$6*$J187*信号概况!$C$9*信号相关性!$F$9+2*$H187*信号概况!$C$7*$I187*信号概况!$C$8*信号相关性!$G$8+2*$H187*信号概况!$C$7*$J187*信号概况!$C$9*信号相关性!$G$9+2*$I187*信号概况!$C$8*$J187*信号概况!$C$9*信号相关性!$H$9)</f>
        <v>4740.10701031105</v>
      </c>
      <c r="N187" s="12">
        <f t="shared" si="56"/>
        <v>0.242843552357786</v>
      </c>
      <c r="O187" s="10">
        <f>$C187*信号概况!$J$2+$D187*信号概况!$J$3+$E187*信号概况!$J$4+$F187*信号概况!$J$5+$G187*信号概况!$J$6+$H187*信号概况!$J$7+$I187*信号概况!$J$8+$J187*信号概况!$J$9</f>
        <v>677.711399710592</v>
      </c>
      <c r="P187" s="12">
        <f t="shared" si="57"/>
        <v>0.0347202802428479</v>
      </c>
      <c r="Q187" s="7">
        <f t="shared" si="58"/>
        <v>7.32561802291874</v>
      </c>
    </row>
    <row r="188" spans="1:17">
      <c r="A188">
        <v>186</v>
      </c>
      <c r="B188">
        <v>19519.18</v>
      </c>
      <c r="C188" s="7">
        <f t="shared" si="39"/>
        <v>0</v>
      </c>
      <c r="D188" s="8">
        <f t="shared" si="40"/>
        <v>0.484848484848485</v>
      </c>
      <c r="E188">
        <f t="shared" si="41"/>
        <v>0</v>
      </c>
      <c r="F188">
        <f t="shared" si="50"/>
        <v>0.5</v>
      </c>
      <c r="G188">
        <f t="shared" si="51"/>
        <v>0</v>
      </c>
      <c r="H188">
        <f t="shared" si="52"/>
        <v>0</v>
      </c>
      <c r="I188">
        <f t="shared" si="53"/>
        <v>0</v>
      </c>
      <c r="J188">
        <f t="shared" si="54"/>
        <v>0</v>
      </c>
      <c r="K188">
        <f>SQRT(POWER($C188*信号概况!$F$2,2)+POWER($D188*信号概况!$F$3,2)+POWER($E188*信号概况!$F$4,2)+POWER($F188*信号概况!$F$5,2)+POWER($G188*信号概况!$F$6,2)+POWER($H188*信号概况!$F$7,2)+POWER($I188*信号概况!$F$8,2)+POWER($J188*信号概况!$F$9,2)+2*$C188*信号概况!$F$2*$D188*信号概况!$F$3*信号相关性!$B$3+2*$C188*信号概况!$F$2*$E188*信号概况!$F$4*信号相关性!$B$4+2*$C188*信号概况!$F$2*$F188*信号概况!$F$5*信号相关性!$B$5+2*$C188*信号概况!$F$2*$G188*信号概况!$F$6*信号相关性!$B$6+2*$C188*信号概况!$F$2*$H188*信号概况!$F$7*信号相关性!$B$7+2*$C188*信号概况!$F$2*$I188*信号概况!$F$8*信号相关性!$B$8+2*$C188*信号概况!$F$2*$J188*信号概况!$F$9*信号相关性!$B$9+2*$D188*信号概况!$F$3*$E188*信号概况!$F$4*信号相关性!$C$4+2*$D188*信号概况!$F$3*$F188*信号概况!$F$5*信号相关性!$C$5+2*$D188*信号概况!$F$3*$G188*信号概况!$F$6*信号相关性!$C$6+2*$D188*信号概况!$F$3*$H188*信号概况!$F$7*信号相关性!$C$7+2*$D188*信号概况!$F$3*$I188*信号概况!$F$8*信号相关性!$C$8+2*$D188*信号概况!$F$3*$J188*信号概况!$F$9*信号相关性!$C$9+2*$E188*信号概况!$F$4*$F188*信号概况!$F$5*信号相关性!$D$5+2*$E188*信号概况!$F$4*$G188*信号概况!$F$6*信号相关性!$D$6+2*$E188*信号概况!$F$4*$H188*信号概况!$F$7*信号相关性!$D$7+2*$E188*信号概况!$F$4*$I188*信号概况!$F$8*信号相关性!$D$8+2*$E188*信号概况!$F$4*$J188*信号概况!$J$5*信号相关性!$D$9+2*$F188*信号概况!$F$5*$G188*信号概况!$F$6*信号相关性!$E$6+2*$F188*信号概况!$F$5*$H188*信号概况!$F$7*信号相关性!$E$7+2*$F188*信号概况!$F$5*$I188*信号概况!$F$8*信号相关性!$E$8+2*$F188*信号概况!$F$5*$J188*信号概况!$F$9*信号相关性!$E$9+2*$G188*信号概况!$F$6*$H188*信号概况!$F$7*信号相关性!$F$7+2*$G188*信号概况!$F$6*$I188*信号概况!$F$8*信号相关性!$F$8+2*$G188*信号概况!$F$6*$J188*信号概况!$F$9*信号相关性!$F$9+2*$H188*信号概况!$F$7*$I188*信号概况!$F$8*信号相关性!$G$8+2*$H188*信号概况!$F$7*$J188*信号概况!$F$9*信号相关性!$G$9+2*$I188*信号概况!$F$8*$J188*信号概况!$F$9*信号相关性!$H$9)</f>
        <v>1043.4476244595</v>
      </c>
      <c r="L188" s="10">
        <f t="shared" si="55"/>
        <v>18.7064300521176</v>
      </c>
      <c r="M188" s="11">
        <f>SQRT(POWER($C188*信号概况!$C$2,2)+POWER($D188*信号概况!$C$3,2)+POWER($E188*信号概况!$C$4,2)+POWER($F188*信号概况!$C$5,2)+POWER($G188*信号概况!$C$6,2)+POWER($H188*信号概况!$C$7,2)+POWER($I188*信号概况!$C$8,2)+POWER($J188*信号概况!$C$9,2)+2*$C188*信号概况!$C$2*$D188*信号概况!$C$3*信号相关性!$B$3+2*$C188*信号概况!$C$2*$E188*信号概况!$C$4*信号相关性!$B$4+2*$C188*信号概况!$C$2*$F188*信号概况!$C$5*信号相关性!$B$5+2*$C188*信号概况!$C$2*$G188*信号概况!$C$6*信号相关性!$B$6+2*$C188*信号概况!$C$2*$H188*信号概况!$C$7*信号相关性!$B$7+2*$C188*信号概况!$C$2*$I188*信号概况!$C$8*信号相关性!$B$8+2*$C188*信号概况!$C$2*$J188*信号概况!$C$9*信号相关性!$B$9+2*$D188*信号概况!$C$3*$E188*信号概况!$C$4*信号相关性!$C$4+2*$D188*信号概况!$C$3*$F188*信号概况!$C$5*信号相关性!$C$5+2*$D188*信号概况!$C$3*$G188*信号概况!$C$6*信号相关性!$C$6+2*$D188*信号概况!$C$3*$H188*信号概况!$C$7*信号相关性!$C$7+2*$D188*信号概况!$C$3*$I188*信号概况!$C$8*信号相关性!$C$8+2*$D188*信号概况!$C$3*$J188*信号概况!$C$9*信号相关性!$C$9+2*$E188*信号概况!$C$4*$F188*信号概况!$C$5*信号相关性!$D$5+2*$E188*信号概况!$C$4*$G188*信号概况!$C$6*信号相关性!$D$6+2*$E188*信号概况!$C$4*$H188*信号概况!$C$7*信号相关性!$D$7+2*$E188*信号概况!$C$4*$I188*信号概况!$C$8*信号相关性!$D$8+2*$E188*信号概况!$C$4*$J188*信号概况!$J$5*信号相关性!$D$9+2*$F188*信号概况!$C$5*$G188*信号概况!$C$6*信号相关性!$E$6+2*$F188*信号概况!$C$5*$H188*信号概况!$C$7*信号相关性!$E$7+2*$F188*信号概况!$C$5*$I188*信号概况!$C$8*信号相关性!$E$8+2*$F188*信号概况!$C$5*$J188*信号概况!$C$9*信号相关性!$E$9+2*$G188*信号概况!$C$6*$H188*信号概况!$C$7*信号相关性!$F$7+2*$G188*信号概况!$C$6*$I188*信号概况!$C$8*信号相关性!$F$8+2*$G188*信号概况!$C$6*$J188*信号概况!$C$9*信号相关性!$F$9+2*$H188*信号概况!$C$7*$I188*信号概况!$C$8*信号相关性!$G$8+2*$H188*信号概况!$C$7*$J188*信号概况!$C$9*信号相关性!$G$9+2*$I188*信号概况!$C$8*$J188*信号概况!$C$9*信号相关性!$H$9)</f>
        <v>5062.85757370194</v>
      </c>
      <c r="N188" s="12">
        <f t="shared" si="56"/>
        <v>0.259378599598033</v>
      </c>
      <c r="O188" s="10">
        <f>$C188*信号概况!$J$2+$D188*信号概况!$J$3+$E188*信号概况!$J$4+$F188*信号概况!$J$5+$G188*信号概况!$J$6+$H188*信号概况!$J$7+$I188*信号概况!$J$8+$J188*信号概况!$J$9</f>
        <v>702.239550395524</v>
      </c>
      <c r="P188" s="12">
        <f t="shared" si="57"/>
        <v>0.0359768981276633</v>
      </c>
      <c r="Q188" s="7">
        <f t="shared" si="58"/>
        <v>7.14067043720166</v>
      </c>
    </row>
    <row r="189" spans="1:17">
      <c r="A189">
        <v>187</v>
      </c>
      <c r="B189">
        <v>19519.18</v>
      </c>
      <c r="C189" s="7">
        <f t="shared" si="39"/>
        <v>0</v>
      </c>
      <c r="D189" s="8">
        <f t="shared" si="40"/>
        <v>0.515151515151515</v>
      </c>
      <c r="E189">
        <f t="shared" si="41"/>
        <v>0</v>
      </c>
      <c r="F189">
        <f t="shared" si="50"/>
        <v>0.5</v>
      </c>
      <c r="G189">
        <f t="shared" si="51"/>
        <v>0</v>
      </c>
      <c r="H189">
        <f t="shared" si="52"/>
        <v>0</v>
      </c>
      <c r="I189">
        <f t="shared" si="53"/>
        <v>0</v>
      </c>
      <c r="J189">
        <f t="shared" si="54"/>
        <v>0</v>
      </c>
      <c r="K189">
        <f>SQRT(POWER($C189*信号概况!$F$2,2)+POWER($D189*信号概况!$F$3,2)+POWER($E189*信号概况!$F$4,2)+POWER($F189*信号概况!$F$5,2)+POWER($G189*信号概况!$F$6,2)+POWER($H189*信号概况!$F$7,2)+POWER($I189*信号概况!$F$8,2)+POWER($J189*信号概况!$F$9,2)+2*$C189*信号概况!$F$2*$D189*信号概况!$F$3*信号相关性!$B$3+2*$C189*信号概况!$F$2*$E189*信号概况!$F$4*信号相关性!$B$4+2*$C189*信号概况!$F$2*$F189*信号概况!$F$5*信号相关性!$B$5+2*$C189*信号概况!$F$2*$G189*信号概况!$F$6*信号相关性!$B$6+2*$C189*信号概况!$F$2*$H189*信号概况!$F$7*信号相关性!$B$7+2*$C189*信号概况!$F$2*$I189*信号概况!$F$8*信号相关性!$B$8+2*$C189*信号概况!$F$2*$J189*信号概况!$F$9*信号相关性!$B$9+2*$D189*信号概况!$F$3*$E189*信号概况!$F$4*信号相关性!$C$4+2*$D189*信号概况!$F$3*$F189*信号概况!$F$5*信号相关性!$C$5+2*$D189*信号概况!$F$3*$G189*信号概况!$F$6*信号相关性!$C$6+2*$D189*信号概况!$F$3*$H189*信号概况!$F$7*信号相关性!$C$7+2*$D189*信号概况!$F$3*$I189*信号概况!$F$8*信号相关性!$C$8+2*$D189*信号概况!$F$3*$J189*信号概况!$F$9*信号相关性!$C$9+2*$E189*信号概况!$F$4*$F189*信号概况!$F$5*信号相关性!$D$5+2*$E189*信号概况!$F$4*$G189*信号概况!$F$6*信号相关性!$D$6+2*$E189*信号概况!$F$4*$H189*信号概况!$F$7*信号相关性!$D$7+2*$E189*信号概况!$F$4*$I189*信号概况!$F$8*信号相关性!$D$8+2*$E189*信号概况!$F$4*$J189*信号概况!$J$5*信号相关性!$D$9+2*$F189*信号概况!$F$5*$G189*信号概况!$F$6*信号相关性!$E$6+2*$F189*信号概况!$F$5*$H189*信号概况!$F$7*信号相关性!$E$7+2*$F189*信号概况!$F$5*$I189*信号概况!$F$8*信号相关性!$E$8+2*$F189*信号概况!$F$5*$J189*信号概况!$F$9*信号相关性!$E$9+2*$G189*信号概况!$F$6*$H189*信号概况!$F$7*信号相关性!$F$7+2*$G189*信号概况!$F$6*$I189*信号概况!$F$8*信号相关性!$F$8+2*$G189*信号概况!$F$6*$J189*信号概况!$F$9*信号相关性!$F$9+2*$H189*信号概况!$F$7*$I189*信号概况!$F$8*信号相关性!$G$8+2*$H189*信号概况!$F$7*$J189*信号概况!$F$9*信号相关性!$G$9+2*$I189*信号概况!$F$8*$J189*信号概况!$F$9*信号相关性!$H$9)</f>
        <v>1110.01019226762</v>
      </c>
      <c r="L189" s="10">
        <f t="shared" si="55"/>
        <v>17.5846853803429</v>
      </c>
      <c r="M189" s="11">
        <f>SQRT(POWER($C189*信号概况!$C$2,2)+POWER($D189*信号概况!$C$3,2)+POWER($E189*信号概况!$C$4,2)+POWER($F189*信号概况!$C$5,2)+POWER($G189*信号概况!$C$6,2)+POWER($H189*信号概况!$C$7,2)+POWER($I189*信号概况!$C$8,2)+POWER($J189*信号概况!$C$9,2)+2*$C189*信号概况!$C$2*$D189*信号概况!$C$3*信号相关性!$B$3+2*$C189*信号概况!$C$2*$E189*信号概况!$C$4*信号相关性!$B$4+2*$C189*信号概况!$C$2*$F189*信号概况!$C$5*信号相关性!$B$5+2*$C189*信号概况!$C$2*$G189*信号概况!$C$6*信号相关性!$B$6+2*$C189*信号概况!$C$2*$H189*信号概况!$C$7*信号相关性!$B$7+2*$C189*信号概况!$C$2*$I189*信号概况!$C$8*信号相关性!$B$8+2*$C189*信号概况!$C$2*$J189*信号概况!$C$9*信号相关性!$B$9+2*$D189*信号概况!$C$3*$E189*信号概况!$C$4*信号相关性!$C$4+2*$D189*信号概况!$C$3*$F189*信号概况!$C$5*信号相关性!$C$5+2*$D189*信号概况!$C$3*$G189*信号概况!$C$6*信号相关性!$C$6+2*$D189*信号概况!$C$3*$H189*信号概况!$C$7*信号相关性!$C$7+2*$D189*信号概况!$C$3*$I189*信号概况!$C$8*信号相关性!$C$8+2*$D189*信号概况!$C$3*$J189*信号概况!$C$9*信号相关性!$C$9+2*$E189*信号概况!$C$4*$F189*信号概况!$C$5*信号相关性!$D$5+2*$E189*信号概况!$C$4*$G189*信号概况!$C$6*信号相关性!$D$6+2*$E189*信号概况!$C$4*$H189*信号概况!$C$7*信号相关性!$D$7+2*$E189*信号概况!$C$4*$I189*信号概况!$C$8*信号相关性!$D$8+2*$E189*信号概况!$C$4*$J189*信号概况!$J$5*信号相关性!$D$9+2*$F189*信号概况!$C$5*$G189*信号概况!$C$6*信号相关性!$E$6+2*$F189*信号概况!$C$5*$H189*信号概况!$C$7*信号相关性!$E$7+2*$F189*信号概况!$C$5*$I189*信号概况!$C$8*信号相关性!$E$8+2*$F189*信号概况!$C$5*$J189*信号概况!$C$9*信号相关性!$E$9+2*$G189*信号概况!$C$6*$H189*信号概况!$C$7*信号相关性!$F$7+2*$G189*信号概况!$C$6*$I189*信号概况!$C$8*信号相关性!$F$8+2*$G189*信号概况!$C$6*$J189*信号概况!$C$9*信号相关性!$F$9+2*$H189*信号概况!$C$7*$I189*信号概况!$C$8*信号相关性!$G$8+2*$H189*信号概况!$C$7*$J189*信号概况!$C$9*信号相关性!$G$9+2*$I189*信号概况!$C$8*$J189*信号概况!$C$9*信号相关性!$H$9)</f>
        <v>5385.79830444888</v>
      </c>
      <c r="N189" s="12">
        <f t="shared" si="56"/>
        <v>0.275923389427675</v>
      </c>
      <c r="O189" s="10">
        <f>$C189*信号概况!$J$2+$D189*信号概况!$J$3+$E189*信号概况!$J$4+$F189*信号概况!$J$5+$G189*信号概况!$J$6+$H189*信号概况!$J$7+$I189*信号概况!$J$8+$J189*信号概况!$J$9</f>
        <v>726.767701080455</v>
      </c>
      <c r="P189" s="12">
        <f t="shared" si="57"/>
        <v>0.0372335160124788</v>
      </c>
      <c r="Q189" s="7">
        <f t="shared" si="58"/>
        <v>6.97764170718365</v>
      </c>
    </row>
    <row r="190" spans="1:17">
      <c r="A190">
        <v>188</v>
      </c>
      <c r="B190">
        <v>19519.18</v>
      </c>
      <c r="C190" s="7">
        <f t="shared" si="39"/>
        <v>0</v>
      </c>
      <c r="D190" s="8">
        <f t="shared" si="40"/>
        <v>0.545454545454545</v>
      </c>
      <c r="E190">
        <f t="shared" si="41"/>
        <v>0</v>
      </c>
      <c r="F190">
        <f t="shared" si="50"/>
        <v>0.5</v>
      </c>
      <c r="G190">
        <f t="shared" si="51"/>
        <v>0</v>
      </c>
      <c r="H190">
        <f t="shared" si="52"/>
        <v>0</v>
      </c>
      <c r="I190">
        <f t="shared" si="53"/>
        <v>0</v>
      </c>
      <c r="J190">
        <f t="shared" si="54"/>
        <v>0</v>
      </c>
      <c r="K190">
        <f>SQRT(POWER($C190*信号概况!$F$2,2)+POWER($D190*信号概况!$F$3,2)+POWER($E190*信号概况!$F$4,2)+POWER($F190*信号概况!$F$5,2)+POWER($G190*信号概况!$F$6,2)+POWER($H190*信号概况!$F$7,2)+POWER($I190*信号概况!$F$8,2)+POWER($J190*信号概况!$F$9,2)+2*$C190*信号概况!$F$2*$D190*信号概况!$F$3*信号相关性!$B$3+2*$C190*信号概况!$F$2*$E190*信号概况!$F$4*信号相关性!$B$4+2*$C190*信号概况!$F$2*$F190*信号概况!$F$5*信号相关性!$B$5+2*$C190*信号概况!$F$2*$G190*信号概况!$F$6*信号相关性!$B$6+2*$C190*信号概况!$F$2*$H190*信号概况!$F$7*信号相关性!$B$7+2*$C190*信号概况!$F$2*$I190*信号概况!$F$8*信号相关性!$B$8+2*$C190*信号概况!$F$2*$J190*信号概况!$F$9*信号相关性!$B$9+2*$D190*信号概况!$F$3*$E190*信号概况!$F$4*信号相关性!$C$4+2*$D190*信号概况!$F$3*$F190*信号概况!$F$5*信号相关性!$C$5+2*$D190*信号概况!$F$3*$G190*信号概况!$F$6*信号相关性!$C$6+2*$D190*信号概况!$F$3*$H190*信号概况!$F$7*信号相关性!$C$7+2*$D190*信号概况!$F$3*$I190*信号概况!$F$8*信号相关性!$C$8+2*$D190*信号概况!$F$3*$J190*信号概况!$F$9*信号相关性!$C$9+2*$E190*信号概况!$F$4*$F190*信号概况!$F$5*信号相关性!$D$5+2*$E190*信号概况!$F$4*$G190*信号概况!$F$6*信号相关性!$D$6+2*$E190*信号概况!$F$4*$H190*信号概况!$F$7*信号相关性!$D$7+2*$E190*信号概况!$F$4*$I190*信号概况!$F$8*信号相关性!$D$8+2*$E190*信号概况!$F$4*$J190*信号概况!$J$5*信号相关性!$D$9+2*$F190*信号概况!$F$5*$G190*信号概况!$F$6*信号相关性!$E$6+2*$F190*信号概况!$F$5*$H190*信号概况!$F$7*信号相关性!$E$7+2*$F190*信号概况!$F$5*$I190*信号概况!$F$8*信号相关性!$E$8+2*$F190*信号概况!$F$5*$J190*信号概况!$F$9*信号相关性!$E$9+2*$G190*信号概况!$F$6*$H190*信号概况!$F$7*信号相关性!$F$7+2*$G190*信号概况!$F$6*$I190*信号概况!$F$8*信号相关性!$F$8+2*$G190*信号概况!$F$6*$J190*信号概况!$F$9*信号相关性!$F$9+2*$H190*信号概况!$F$7*$I190*信号概况!$F$8*信号相关性!$G$8+2*$H190*信号概况!$F$7*$J190*信号概况!$F$9*信号相关性!$G$9+2*$I190*信号概况!$F$8*$J190*信号概况!$F$9*信号相关性!$H$9)</f>
        <v>1176.60574418763</v>
      </c>
      <c r="L190" s="10">
        <f t="shared" si="55"/>
        <v>16.589397167593</v>
      </c>
      <c r="M190" s="11">
        <f>SQRT(POWER($C190*信号概况!$C$2,2)+POWER($D190*信号概况!$C$3,2)+POWER($E190*信号概况!$C$4,2)+POWER($F190*信号概况!$C$5,2)+POWER($G190*信号概况!$C$6,2)+POWER($H190*信号概况!$C$7,2)+POWER($I190*信号概况!$C$8,2)+POWER($J190*信号概况!$C$9,2)+2*$C190*信号概况!$C$2*$D190*信号概况!$C$3*信号相关性!$B$3+2*$C190*信号概况!$C$2*$E190*信号概况!$C$4*信号相关性!$B$4+2*$C190*信号概况!$C$2*$F190*信号概况!$C$5*信号相关性!$B$5+2*$C190*信号概况!$C$2*$G190*信号概况!$C$6*信号相关性!$B$6+2*$C190*信号概况!$C$2*$H190*信号概况!$C$7*信号相关性!$B$7+2*$C190*信号概况!$C$2*$I190*信号概况!$C$8*信号相关性!$B$8+2*$C190*信号概况!$C$2*$J190*信号概况!$C$9*信号相关性!$B$9+2*$D190*信号概况!$C$3*$E190*信号概况!$C$4*信号相关性!$C$4+2*$D190*信号概况!$C$3*$F190*信号概况!$C$5*信号相关性!$C$5+2*$D190*信号概况!$C$3*$G190*信号概况!$C$6*信号相关性!$C$6+2*$D190*信号概况!$C$3*$H190*信号概况!$C$7*信号相关性!$C$7+2*$D190*信号概况!$C$3*$I190*信号概况!$C$8*信号相关性!$C$8+2*$D190*信号概况!$C$3*$J190*信号概况!$C$9*信号相关性!$C$9+2*$E190*信号概况!$C$4*$F190*信号概况!$C$5*信号相关性!$D$5+2*$E190*信号概况!$C$4*$G190*信号概况!$C$6*信号相关性!$D$6+2*$E190*信号概况!$C$4*$H190*信号概况!$C$7*信号相关性!$D$7+2*$E190*信号概况!$C$4*$I190*信号概况!$C$8*信号相关性!$D$8+2*$E190*信号概况!$C$4*$J190*信号概况!$J$5*信号相关性!$D$9+2*$F190*信号概况!$C$5*$G190*信号概况!$C$6*信号相关性!$E$6+2*$F190*信号概况!$C$5*$H190*信号概况!$C$7*信号相关性!$E$7+2*$F190*信号概况!$C$5*$I190*信号概况!$C$8*信号相关性!$E$8+2*$F190*信号概况!$C$5*$J190*信号概况!$C$9*信号相关性!$E$9+2*$G190*信号概况!$C$6*$H190*信号概况!$C$7*信号相关性!$F$7+2*$G190*信号概况!$C$6*$I190*信号概况!$C$8*信号相关性!$F$8+2*$G190*信号概况!$C$6*$J190*信号概况!$C$9*信号相关性!$F$9+2*$H190*信号概况!$C$7*$I190*信号概况!$C$8*信号相关性!$G$8+2*$H190*信号概况!$C$7*$J190*信号概况!$C$9*信号相关性!$G$9+2*$I190*信号概况!$C$8*$J190*信号概况!$C$9*信号相关性!$H$9)</f>
        <v>5708.89693049717</v>
      </c>
      <c r="N190" s="12">
        <f t="shared" si="56"/>
        <v>0.292476268495765</v>
      </c>
      <c r="O190" s="10">
        <f>$C190*信号概况!$J$2+$D190*信号概况!$J$3+$E190*信号概况!$J$4+$F190*信号概况!$J$5+$G190*信号概况!$J$6+$H190*信号概况!$J$7+$I190*信号概况!$J$8+$J190*信号概况!$J$9</f>
        <v>751.295851765387</v>
      </c>
      <c r="P190" s="12">
        <f t="shared" si="57"/>
        <v>0.0384901338972942</v>
      </c>
      <c r="Q190" s="7">
        <f t="shared" si="58"/>
        <v>6.83286756069292</v>
      </c>
    </row>
    <row r="191" spans="1:17">
      <c r="A191">
        <v>189</v>
      </c>
      <c r="B191">
        <v>19519.18</v>
      </c>
      <c r="C191" s="7">
        <f t="shared" si="39"/>
        <v>0</v>
      </c>
      <c r="D191" s="8">
        <f t="shared" si="40"/>
        <v>0.575757575757576</v>
      </c>
      <c r="E191">
        <f t="shared" si="41"/>
        <v>0</v>
      </c>
      <c r="F191">
        <f t="shared" si="50"/>
        <v>0.5</v>
      </c>
      <c r="G191">
        <f t="shared" si="51"/>
        <v>0</v>
      </c>
      <c r="H191">
        <f t="shared" si="52"/>
        <v>0</v>
      </c>
      <c r="I191">
        <f t="shared" si="53"/>
        <v>0</v>
      </c>
      <c r="J191">
        <f t="shared" si="54"/>
        <v>0</v>
      </c>
      <c r="K191">
        <f>SQRT(POWER($C191*信号概况!$F$2,2)+POWER($D191*信号概况!$F$3,2)+POWER($E191*信号概况!$F$4,2)+POWER($F191*信号概况!$F$5,2)+POWER($G191*信号概况!$F$6,2)+POWER($H191*信号概况!$F$7,2)+POWER($I191*信号概况!$F$8,2)+POWER($J191*信号概况!$F$9,2)+2*$C191*信号概况!$F$2*$D191*信号概况!$F$3*信号相关性!$B$3+2*$C191*信号概况!$F$2*$E191*信号概况!$F$4*信号相关性!$B$4+2*$C191*信号概况!$F$2*$F191*信号概况!$F$5*信号相关性!$B$5+2*$C191*信号概况!$F$2*$G191*信号概况!$F$6*信号相关性!$B$6+2*$C191*信号概况!$F$2*$H191*信号概况!$F$7*信号相关性!$B$7+2*$C191*信号概况!$F$2*$I191*信号概况!$F$8*信号相关性!$B$8+2*$C191*信号概况!$F$2*$J191*信号概况!$F$9*信号相关性!$B$9+2*$D191*信号概况!$F$3*$E191*信号概况!$F$4*信号相关性!$C$4+2*$D191*信号概况!$F$3*$F191*信号概况!$F$5*信号相关性!$C$5+2*$D191*信号概况!$F$3*$G191*信号概况!$F$6*信号相关性!$C$6+2*$D191*信号概况!$F$3*$H191*信号概况!$F$7*信号相关性!$C$7+2*$D191*信号概况!$F$3*$I191*信号概况!$F$8*信号相关性!$C$8+2*$D191*信号概况!$F$3*$J191*信号概况!$F$9*信号相关性!$C$9+2*$E191*信号概况!$F$4*$F191*信号概况!$F$5*信号相关性!$D$5+2*$E191*信号概况!$F$4*$G191*信号概况!$F$6*信号相关性!$D$6+2*$E191*信号概况!$F$4*$H191*信号概况!$F$7*信号相关性!$D$7+2*$E191*信号概况!$F$4*$I191*信号概况!$F$8*信号相关性!$D$8+2*$E191*信号概况!$F$4*$J191*信号概况!$J$5*信号相关性!$D$9+2*$F191*信号概况!$F$5*$G191*信号概况!$F$6*信号相关性!$E$6+2*$F191*信号概况!$F$5*$H191*信号概况!$F$7*信号相关性!$E$7+2*$F191*信号概况!$F$5*$I191*信号概况!$F$8*信号相关性!$E$8+2*$F191*信号概况!$F$5*$J191*信号概况!$F$9*信号相关性!$E$9+2*$G191*信号概况!$F$6*$H191*信号概况!$F$7*信号相关性!$F$7+2*$G191*信号概况!$F$6*$I191*信号概况!$F$8*信号相关性!$F$8+2*$G191*信号概况!$F$6*$J191*信号概况!$F$9*信号相关性!$F$9+2*$H191*信号概况!$F$7*$I191*信号概况!$F$8*信号相关性!$G$8+2*$H191*信号概况!$F$7*$J191*信号概况!$F$9*信号相关性!$G$9+2*$I191*信号概况!$F$8*$J191*信号概况!$F$9*信号相关性!$H$9)</f>
        <v>1243.22897969047</v>
      </c>
      <c r="L191" s="10">
        <f t="shared" si="55"/>
        <v>15.7003901283412</v>
      </c>
      <c r="M191" s="11">
        <f>SQRT(POWER($C191*信号概况!$C$2,2)+POWER($D191*信号概况!$C$3,2)+POWER($E191*信号概况!$C$4,2)+POWER($F191*信号概况!$C$5,2)+POWER($G191*信号概况!$C$6,2)+POWER($H191*信号概况!$C$7,2)+POWER($I191*信号概况!$C$8,2)+POWER($J191*信号概况!$C$9,2)+2*$C191*信号概况!$C$2*$D191*信号概况!$C$3*信号相关性!$B$3+2*$C191*信号概况!$C$2*$E191*信号概况!$C$4*信号相关性!$B$4+2*$C191*信号概况!$C$2*$F191*信号概况!$C$5*信号相关性!$B$5+2*$C191*信号概况!$C$2*$G191*信号概况!$C$6*信号相关性!$B$6+2*$C191*信号概况!$C$2*$H191*信号概况!$C$7*信号相关性!$B$7+2*$C191*信号概况!$C$2*$I191*信号概况!$C$8*信号相关性!$B$8+2*$C191*信号概况!$C$2*$J191*信号概况!$C$9*信号相关性!$B$9+2*$D191*信号概况!$C$3*$E191*信号概况!$C$4*信号相关性!$C$4+2*$D191*信号概况!$C$3*$F191*信号概况!$C$5*信号相关性!$C$5+2*$D191*信号概况!$C$3*$G191*信号概况!$C$6*信号相关性!$C$6+2*$D191*信号概况!$C$3*$H191*信号概况!$C$7*信号相关性!$C$7+2*$D191*信号概况!$C$3*$I191*信号概况!$C$8*信号相关性!$C$8+2*$D191*信号概况!$C$3*$J191*信号概况!$C$9*信号相关性!$C$9+2*$E191*信号概况!$C$4*$F191*信号概况!$C$5*信号相关性!$D$5+2*$E191*信号概况!$C$4*$G191*信号概况!$C$6*信号相关性!$D$6+2*$E191*信号概况!$C$4*$H191*信号概况!$C$7*信号相关性!$D$7+2*$E191*信号概况!$C$4*$I191*信号概况!$C$8*信号相关性!$D$8+2*$E191*信号概况!$C$4*$J191*信号概况!$J$5*信号相关性!$D$9+2*$F191*信号概况!$C$5*$G191*信号概况!$C$6*信号相关性!$E$6+2*$F191*信号概况!$C$5*$H191*信号概况!$C$7*信号相关性!$E$7+2*$F191*信号概况!$C$5*$I191*信号概况!$C$8*信号相关性!$E$8+2*$F191*信号概况!$C$5*$J191*信号概况!$C$9*信号相关性!$E$9+2*$G191*信号概况!$C$6*$H191*信号概况!$C$7*信号相关性!$F$7+2*$G191*信号概况!$C$6*$I191*信号概况!$C$8*信号相关性!$F$8+2*$G191*信号概况!$C$6*$J191*信号概况!$C$9*信号相关性!$F$9+2*$H191*信号概况!$C$7*$I191*信号概况!$C$8*信号相关性!$G$8+2*$H191*信号概况!$C$7*$J191*信号概况!$C$9*信号相关性!$G$9+2*$I191*信号概况!$C$8*$J191*信号概况!$C$9*信号相关性!$H$9)</f>
        <v>6032.12807988174</v>
      </c>
      <c r="N191" s="12">
        <f t="shared" si="56"/>
        <v>0.309035936954408</v>
      </c>
      <c r="O191" s="10">
        <f>$C191*信号概况!$J$2+$D191*信号概况!$J$3+$E191*信号概况!$J$4+$F191*信号概况!$J$5+$G191*信号概况!$J$6+$H191*信号概况!$J$7+$I191*信号概况!$J$8+$J191*信号概况!$J$9</f>
        <v>775.824002450318</v>
      </c>
      <c r="P191" s="12">
        <f t="shared" si="57"/>
        <v>0.0397467517821096</v>
      </c>
      <c r="Q191" s="7">
        <f t="shared" si="58"/>
        <v>6.70345460534447</v>
      </c>
    </row>
    <row r="192" spans="1:17">
      <c r="A192">
        <v>190</v>
      </c>
      <c r="B192">
        <v>19519.18</v>
      </c>
      <c r="C192" s="7">
        <f t="shared" si="39"/>
        <v>0</v>
      </c>
      <c r="D192" s="8">
        <f t="shared" si="40"/>
        <v>0.606060606060606</v>
      </c>
      <c r="E192">
        <f t="shared" si="41"/>
        <v>0</v>
      </c>
      <c r="F192">
        <f t="shared" si="50"/>
        <v>0.5</v>
      </c>
      <c r="G192">
        <f t="shared" si="51"/>
        <v>0</v>
      </c>
      <c r="H192">
        <f t="shared" si="52"/>
        <v>0</v>
      </c>
      <c r="I192">
        <f t="shared" si="53"/>
        <v>0</v>
      </c>
      <c r="J192">
        <f t="shared" si="54"/>
        <v>0</v>
      </c>
      <c r="K192">
        <f>SQRT(POWER($C192*信号概况!$F$2,2)+POWER($D192*信号概况!$F$3,2)+POWER($E192*信号概况!$F$4,2)+POWER($F192*信号概况!$F$5,2)+POWER($G192*信号概况!$F$6,2)+POWER($H192*信号概况!$F$7,2)+POWER($I192*信号概况!$F$8,2)+POWER($J192*信号概况!$F$9,2)+2*$C192*信号概况!$F$2*$D192*信号概况!$F$3*信号相关性!$B$3+2*$C192*信号概况!$F$2*$E192*信号概况!$F$4*信号相关性!$B$4+2*$C192*信号概况!$F$2*$F192*信号概况!$F$5*信号相关性!$B$5+2*$C192*信号概况!$F$2*$G192*信号概况!$F$6*信号相关性!$B$6+2*$C192*信号概况!$F$2*$H192*信号概况!$F$7*信号相关性!$B$7+2*$C192*信号概况!$F$2*$I192*信号概况!$F$8*信号相关性!$B$8+2*$C192*信号概况!$F$2*$J192*信号概况!$F$9*信号相关性!$B$9+2*$D192*信号概况!$F$3*$E192*信号概况!$F$4*信号相关性!$C$4+2*$D192*信号概况!$F$3*$F192*信号概况!$F$5*信号相关性!$C$5+2*$D192*信号概况!$F$3*$G192*信号概况!$F$6*信号相关性!$C$6+2*$D192*信号概况!$F$3*$H192*信号概况!$F$7*信号相关性!$C$7+2*$D192*信号概况!$F$3*$I192*信号概况!$F$8*信号相关性!$C$8+2*$D192*信号概况!$F$3*$J192*信号概况!$F$9*信号相关性!$C$9+2*$E192*信号概况!$F$4*$F192*信号概况!$F$5*信号相关性!$D$5+2*$E192*信号概况!$F$4*$G192*信号概况!$F$6*信号相关性!$D$6+2*$E192*信号概况!$F$4*$H192*信号概况!$F$7*信号相关性!$D$7+2*$E192*信号概况!$F$4*$I192*信号概况!$F$8*信号相关性!$D$8+2*$E192*信号概况!$F$4*$J192*信号概况!$J$5*信号相关性!$D$9+2*$F192*信号概况!$F$5*$G192*信号概况!$F$6*信号相关性!$E$6+2*$F192*信号概况!$F$5*$H192*信号概况!$F$7*信号相关性!$E$7+2*$F192*信号概况!$F$5*$I192*信号概况!$F$8*信号相关性!$E$8+2*$F192*信号概况!$F$5*$J192*信号概况!$F$9*信号相关性!$E$9+2*$G192*信号概况!$F$6*$H192*信号概况!$F$7*信号相关性!$F$7+2*$G192*信号概况!$F$6*$I192*信号概况!$F$8*信号相关性!$F$8+2*$G192*信号概况!$F$6*$J192*信号概况!$F$9*信号相关性!$F$9+2*$H192*信号概况!$F$7*$I192*信号概况!$F$8*信号相关性!$G$8+2*$H192*信号概况!$F$7*$J192*信号概况!$F$9*信号相关性!$G$9+2*$I192*信号概况!$F$8*$J192*信号概况!$F$9*信号相关性!$H$9)</f>
        <v>1309.87567463429</v>
      </c>
      <c r="L192" s="10">
        <f t="shared" si="55"/>
        <v>14.9015516342417</v>
      </c>
      <c r="M192" s="11">
        <f>SQRT(POWER($C192*信号概况!$C$2,2)+POWER($D192*信号概况!$C$3,2)+POWER($E192*信号概况!$C$4,2)+POWER($F192*信号概况!$C$5,2)+POWER($G192*信号概况!$C$6,2)+POWER($H192*信号概况!$C$7,2)+POWER($I192*信号概况!$C$8,2)+POWER($J192*信号概况!$C$9,2)+2*$C192*信号概况!$C$2*$D192*信号概况!$C$3*信号相关性!$B$3+2*$C192*信号概况!$C$2*$E192*信号概况!$C$4*信号相关性!$B$4+2*$C192*信号概况!$C$2*$F192*信号概况!$C$5*信号相关性!$B$5+2*$C192*信号概况!$C$2*$G192*信号概况!$C$6*信号相关性!$B$6+2*$C192*信号概况!$C$2*$H192*信号概况!$C$7*信号相关性!$B$7+2*$C192*信号概况!$C$2*$I192*信号概况!$C$8*信号相关性!$B$8+2*$C192*信号概况!$C$2*$J192*信号概况!$C$9*信号相关性!$B$9+2*$D192*信号概况!$C$3*$E192*信号概况!$C$4*信号相关性!$C$4+2*$D192*信号概况!$C$3*$F192*信号概况!$C$5*信号相关性!$C$5+2*$D192*信号概况!$C$3*$G192*信号概况!$C$6*信号相关性!$C$6+2*$D192*信号概况!$C$3*$H192*信号概况!$C$7*信号相关性!$C$7+2*$D192*信号概况!$C$3*$I192*信号概况!$C$8*信号相关性!$C$8+2*$D192*信号概况!$C$3*$J192*信号概况!$C$9*信号相关性!$C$9+2*$E192*信号概况!$C$4*$F192*信号概况!$C$5*信号相关性!$D$5+2*$E192*信号概况!$C$4*$G192*信号概况!$C$6*信号相关性!$D$6+2*$E192*信号概况!$C$4*$H192*信号概况!$C$7*信号相关性!$D$7+2*$E192*信号概况!$C$4*$I192*信号概况!$C$8*信号相关性!$D$8+2*$E192*信号概况!$C$4*$J192*信号概况!$J$5*信号相关性!$D$9+2*$F192*信号概况!$C$5*$G192*信号概况!$C$6*信号相关性!$E$6+2*$F192*信号概况!$C$5*$H192*信号概况!$C$7*信号相关性!$E$7+2*$F192*信号概况!$C$5*$I192*信号概况!$C$8*信号相关性!$E$8+2*$F192*信号概况!$C$5*$J192*信号概况!$C$9*信号相关性!$E$9+2*$G192*信号概况!$C$6*$H192*信号概况!$C$7*信号相关性!$F$7+2*$G192*信号概况!$C$6*$I192*信号概况!$C$8*信号相关性!$F$8+2*$G192*信号概况!$C$6*$J192*信号概况!$C$9*信号相关性!$F$9+2*$H192*信号概况!$C$7*$I192*信号概况!$C$8*信号相关性!$G$8+2*$H192*信号概况!$C$7*$J192*信号概况!$C$9*信号相关性!$G$9+2*$I192*信号概况!$C$8*$J192*信号概况!$C$9*信号相关性!$H$9)</f>
        <v>6355.47153273286</v>
      </c>
      <c r="N192" s="12">
        <f t="shared" si="56"/>
        <v>0.325601358906105</v>
      </c>
      <c r="O192" s="10">
        <f>$C192*信号概况!$J$2+$D192*信号概况!$J$3+$E192*信号概况!$J$4+$F192*信号概况!$J$5+$G192*信号概况!$J$6+$H192*信号概况!$J$7+$I192*信号概况!$J$8+$J192*信号概况!$J$9</f>
        <v>800.35215313525</v>
      </c>
      <c r="P192" s="12">
        <f t="shared" si="57"/>
        <v>0.041003369666925</v>
      </c>
      <c r="Q192" s="7">
        <f t="shared" si="58"/>
        <v>6.5870883815229</v>
      </c>
    </row>
    <row r="193" spans="1:17">
      <c r="A193">
        <v>191</v>
      </c>
      <c r="B193">
        <v>19519.18</v>
      </c>
      <c r="C193" s="7">
        <f t="shared" si="39"/>
        <v>0</v>
      </c>
      <c r="D193" s="8">
        <f t="shared" si="40"/>
        <v>0.636363636363636</v>
      </c>
      <c r="E193">
        <f t="shared" si="41"/>
        <v>0</v>
      </c>
      <c r="F193">
        <f t="shared" si="50"/>
        <v>0.5</v>
      </c>
      <c r="G193">
        <f t="shared" si="51"/>
        <v>0</v>
      </c>
      <c r="H193">
        <f t="shared" si="52"/>
        <v>0</v>
      </c>
      <c r="I193">
        <f t="shared" si="53"/>
        <v>0</v>
      </c>
      <c r="J193">
        <f t="shared" si="54"/>
        <v>0</v>
      </c>
      <c r="K193">
        <f>SQRT(POWER($C193*信号概况!$F$2,2)+POWER($D193*信号概况!$F$3,2)+POWER($E193*信号概况!$F$4,2)+POWER($F193*信号概况!$F$5,2)+POWER($G193*信号概况!$F$6,2)+POWER($H193*信号概况!$F$7,2)+POWER($I193*信号概况!$F$8,2)+POWER($J193*信号概况!$F$9,2)+2*$C193*信号概况!$F$2*$D193*信号概况!$F$3*信号相关性!$B$3+2*$C193*信号概况!$F$2*$E193*信号概况!$F$4*信号相关性!$B$4+2*$C193*信号概况!$F$2*$F193*信号概况!$F$5*信号相关性!$B$5+2*$C193*信号概况!$F$2*$G193*信号概况!$F$6*信号相关性!$B$6+2*$C193*信号概况!$F$2*$H193*信号概况!$F$7*信号相关性!$B$7+2*$C193*信号概况!$F$2*$I193*信号概况!$F$8*信号相关性!$B$8+2*$C193*信号概况!$F$2*$J193*信号概况!$F$9*信号相关性!$B$9+2*$D193*信号概况!$F$3*$E193*信号概况!$F$4*信号相关性!$C$4+2*$D193*信号概况!$F$3*$F193*信号概况!$F$5*信号相关性!$C$5+2*$D193*信号概况!$F$3*$G193*信号概况!$F$6*信号相关性!$C$6+2*$D193*信号概况!$F$3*$H193*信号概况!$F$7*信号相关性!$C$7+2*$D193*信号概况!$F$3*$I193*信号概况!$F$8*信号相关性!$C$8+2*$D193*信号概况!$F$3*$J193*信号概况!$F$9*信号相关性!$C$9+2*$E193*信号概况!$F$4*$F193*信号概况!$F$5*信号相关性!$D$5+2*$E193*信号概况!$F$4*$G193*信号概况!$F$6*信号相关性!$D$6+2*$E193*信号概况!$F$4*$H193*信号概况!$F$7*信号相关性!$D$7+2*$E193*信号概况!$F$4*$I193*信号概况!$F$8*信号相关性!$D$8+2*$E193*信号概况!$F$4*$J193*信号概况!$J$5*信号相关性!$D$9+2*$F193*信号概况!$F$5*$G193*信号概况!$F$6*信号相关性!$E$6+2*$F193*信号概况!$F$5*$H193*信号概况!$F$7*信号相关性!$E$7+2*$F193*信号概况!$F$5*$I193*信号概况!$F$8*信号相关性!$E$8+2*$F193*信号概况!$F$5*$J193*信号概况!$F$9*信号相关性!$E$9+2*$G193*信号概况!$F$6*$H193*信号概况!$F$7*信号相关性!$F$7+2*$G193*信号概况!$F$6*$I193*信号概况!$F$8*信号相关性!$F$8+2*$G193*信号概况!$F$6*$J193*信号概况!$F$9*信号相关性!$F$9+2*$H193*信号概况!$F$7*$I193*信号概况!$F$8*信号相关性!$G$8+2*$H193*信号概况!$F$7*$J193*信号概况!$F$9*信号相关性!$G$9+2*$I193*信号概况!$F$8*$J193*信号概况!$F$9*信号相关性!$H$9)</f>
        <v>1376.54242158554</v>
      </c>
      <c r="L193" s="10">
        <f t="shared" si="55"/>
        <v>14.1798608556627</v>
      </c>
      <c r="M193" s="11">
        <f>SQRT(POWER($C193*信号概况!$C$2,2)+POWER($D193*信号概况!$C$3,2)+POWER($E193*信号概况!$C$4,2)+POWER($F193*信号概况!$C$5,2)+POWER($G193*信号概况!$C$6,2)+POWER($H193*信号概况!$C$7,2)+POWER($I193*信号概况!$C$8,2)+POWER($J193*信号概况!$C$9,2)+2*$C193*信号概况!$C$2*$D193*信号概况!$C$3*信号相关性!$B$3+2*$C193*信号概况!$C$2*$E193*信号概况!$C$4*信号相关性!$B$4+2*$C193*信号概况!$C$2*$F193*信号概况!$C$5*信号相关性!$B$5+2*$C193*信号概况!$C$2*$G193*信号概况!$C$6*信号相关性!$B$6+2*$C193*信号概况!$C$2*$H193*信号概况!$C$7*信号相关性!$B$7+2*$C193*信号概况!$C$2*$I193*信号概况!$C$8*信号相关性!$B$8+2*$C193*信号概况!$C$2*$J193*信号概况!$C$9*信号相关性!$B$9+2*$D193*信号概况!$C$3*$E193*信号概况!$C$4*信号相关性!$C$4+2*$D193*信号概况!$C$3*$F193*信号概况!$C$5*信号相关性!$C$5+2*$D193*信号概况!$C$3*$G193*信号概况!$C$6*信号相关性!$C$6+2*$D193*信号概况!$C$3*$H193*信号概况!$C$7*信号相关性!$C$7+2*$D193*信号概况!$C$3*$I193*信号概况!$C$8*信号相关性!$C$8+2*$D193*信号概况!$C$3*$J193*信号概况!$C$9*信号相关性!$C$9+2*$E193*信号概况!$C$4*$F193*信号概况!$C$5*信号相关性!$D$5+2*$E193*信号概况!$C$4*$G193*信号概况!$C$6*信号相关性!$D$6+2*$E193*信号概况!$C$4*$H193*信号概况!$C$7*信号相关性!$D$7+2*$E193*信号概况!$C$4*$I193*信号概况!$C$8*信号相关性!$D$8+2*$E193*信号概况!$C$4*$J193*信号概况!$J$5*信号相关性!$D$9+2*$F193*信号概况!$C$5*$G193*信号概况!$C$6*信号相关性!$E$6+2*$F193*信号概况!$C$5*$H193*信号概况!$C$7*信号相关性!$E$7+2*$F193*信号概况!$C$5*$I193*信号概况!$C$8*信号相关性!$E$8+2*$F193*信号概况!$C$5*$J193*信号概况!$C$9*信号相关性!$E$9+2*$G193*信号概况!$C$6*$H193*信号概况!$C$7*信号相关性!$F$7+2*$G193*信号概况!$C$6*$I193*信号概况!$C$8*信号相关性!$F$8+2*$G193*信号概况!$C$6*$J193*信号概况!$C$9*信号相关性!$F$9+2*$H193*信号概况!$C$7*$I193*信号概况!$C$8*信号相关性!$G$8+2*$H193*信号概况!$C$7*$J193*信号概况!$C$9*信号相关性!$G$9+2*$I193*信号概况!$C$8*$J193*信号概况!$C$9*信号相关性!$H$9)</f>
        <v>6678.91097836167</v>
      </c>
      <c r="N193" s="12">
        <f t="shared" si="56"/>
        <v>0.342171698727184</v>
      </c>
      <c r="O193" s="10">
        <f>$C193*信号概况!$J$2+$D193*信号概况!$J$3+$E193*信号概况!$J$4+$F193*信号概况!$J$5+$G193*信号概况!$J$6+$H193*信号概况!$J$7+$I193*信号概况!$J$8+$J193*信号概况!$J$9</f>
        <v>824.880303820181</v>
      </c>
      <c r="P193" s="12">
        <f t="shared" si="57"/>
        <v>0.0422599875517405</v>
      </c>
      <c r="Q193" s="7">
        <f t="shared" si="58"/>
        <v>6.48189587616549</v>
      </c>
    </row>
    <row r="194" spans="1:17">
      <c r="A194">
        <v>192</v>
      </c>
      <c r="B194">
        <v>19519.18</v>
      </c>
      <c r="C194" s="7">
        <f t="shared" si="39"/>
        <v>0</v>
      </c>
      <c r="D194" s="8">
        <f t="shared" si="40"/>
        <v>0.666666666666667</v>
      </c>
      <c r="E194">
        <f t="shared" si="41"/>
        <v>0</v>
      </c>
      <c r="F194">
        <f t="shared" si="50"/>
        <v>0.5</v>
      </c>
      <c r="G194">
        <f t="shared" si="51"/>
        <v>0</v>
      </c>
      <c r="H194">
        <f t="shared" si="52"/>
        <v>0</v>
      </c>
      <c r="I194">
        <f t="shared" si="53"/>
        <v>0</v>
      </c>
      <c r="J194">
        <f t="shared" si="54"/>
        <v>0</v>
      </c>
      <c r="K194">
        <f>SQRT(POWER($C194*信号概况!$F$2,2)+POWER($D194*信号概况!$F$3,2)+POWER($E194*信号概况!$F$4,2)+POWER($F194*信号概况!$F$5,2)+POWER($G194*信号概况!$F$6,2)+POWER($H194*信号概况!$F$7,2)+POWER($I194*信号概况!$F$8,2)+POWER($J194*信号概况!$F$9,2)+2*$C194*信号概况!$F$2*$D194*信号概况!$F$3*信号相关性!$B$3+2*$C194*信号概况!$F$2*$E194*信号概况!$F$4*信号相关性!$B$4+2*$C194*信号概况!$F$2*$F194*信号概况!$F$5*信号相关性!$B$5+2*$C194*信号概况!$F$2*$G194*信号概况!$F$6*信号相关性!$B$6+2*$C194*信号概况!$F$2*$H194*信号概况!$F$7*信号相关性!$B$7+2*$C194*信号概况!$F$2*$I194*信号概况!$F$8*信号相关性!$B$8+2*$C194*信号概况!$F$2*$J194*信号概况!$F$9*信号相关性!$B$9+2*$D194*信号概况!$F$3*$E194*信号概况!$F$4*信号相关性!$C$4+2*$D194*信号概况!$F$3*$F194*信号概况!$F$5*信号相关性!$C$5+2*$D194*信号概况!$F$3*$G194*信号概况!$F$6*信号相关性!$C$6+2*$D194*信号概况!$F$3*$H194*信号概况!$F$7*信号相关性!$C$7+2*$D194*信号概况!$F$3*$I194*信号概况!$F$8*信号相关性!$C$8+2*$D194*信号概况!$F$3*$J194*信号概况!$F$9*信号相关性!$C$9+2*$E194*信号概况!$F$4*$F194*信号概况!$F$5*信号相关性!$D$5+2*$E194*信号概况!$F$4*$G194*信号概况!$F$6*信号相关性!$D$6+2*$E194*信号概况!$F$4*$H194*信号概况!$F$7*信号相关性!$D$7+2*$E194*信号概况!$F$4*$I194*信号概况!$F$8*信号相关性!$D$8+2*$E194*信号概况!$F$4*$J194*信号概况!$J$5*信号相关性!$D$9+2*$F194*信号概况!$F$5*$G194*信号概况!$F$6*信号相关性!$E$6+2*$F194*信号概况!$F$5*$H194*信号概况!$F$7*信号相关性!$E$7+2*$F194*信号概况!$F$5*$I194*信号概况!$F$8*信号相关性!$E$8+2*$F194*信号概况!$F$5*$J194*信号概况!$F$9*信号相关性!$E$9+2*$G194*信号概况!$F$6*$H194*信号概况!$F$7*信号相关性!$F$7+2*$G194*信号概况!$F$6*$I194*信号概况!$F$8*信号相关性!$F$8+2*$G194*信号概况!$F$6*$J194*信号概况!$F$9*信号相关性!$F$9+2*$H194*信号概况!$F$7*$I194*信号概况!$F$8*信号相关性!$G$8+2*$H194*信号概况!$F$7*$J194*信号概况!$F$9*信号相关性!$G$9+2*$I194*信号概况!$F$8*$J194*信号概况!$F$9*信号相关性!$H$9)</f>
        <v>1443.22644176861</v>
      </c>
      <c r="L194" s="10">
        <f t="shared" si="55"/>
        <v>13.5246829153713</v>
      </c>
      <c r="M194" s="11">
        <f>SQRT(POWER($C194*信号概况!$C$2,2)+POWER($D194*信号概况!$C$3,2)+POWER($E194*信号概况!$C$4,2)+POWER($F194*信号概况!$C$5,2)+POWER($G194*信号概况!$C$6,2)+POWER($H194*信号概况!$C$7,2)+POWER($I194*信号概况!$C$8,2)+POWER($J194*信号概况!$C$9,2)+2*$C194*信号概况!$C$2*$D194*信号概况!$C$3*信号相关性!$B$3+2*$C194*信号概况!$C$2*$E194*信号概况!$C$4*信号相关性!$B$4+2*$C194*信号概况!$C$2*$F194*信号概况!$C$5*信号相关性!$B$5+2*$C194*信号概况!$C$2*$G194*信号概况!$C$6*信号相关性!$B$6+2*$C194*信号概况!$C$2*$H194*信号概况!$C$7*信号相关性!$B$7+2*$C194*信号概况!$C$2*$I194*信号概况!$C$8*信号相关性!$B$8+2*$C194*信号概况!$C$2*$J194*信号概况!$C$9*信号相关性!$B$9+2*$D194*信号概况!$C$3*$E194*信号概况!$C$4*信号相关性!$C$4+2*$D194*信号概况!$C$3*$F194*信号概况!$C$5*信号相关性!$C$5+2*$D194*信号概况!$C$3*$G194*信号概况!$C$6*信号相关性!$C$6+2*$D194*信号概况!$C$3*$H194*信号概况!$C$7*信号相关性!$C$7+2*$D194*信号概况!$C$3*$I194*信号概况!$C$8*信号相关性!$C$8+2*$D194*信号概况!$C$3*$J194*信号概况!$C$9*信号相关性!$C$9+2*$E194*信号概况!$C$4*$F194*信号概况!$C$5*信号相关性!$D$5+2*$E194*信号概况!$C$4*$G194*信号概况!$C$6*信号相关性!$D$6+2*$E194*信号概况!$C$4*$H194*信号概况!$C$7*信号相关性!$D$7+2*$E194*信号概况!$C$4*$I194*信号概况!$C$8*信号相关性!$D$8+2*$E194*信号概况!$C$4*$J194*信号概况!$J$5*信号相关性!$D$9+2*$F194*信号概况!$C$5*$G194*信号概况!$C$6*信号相关性!$E$6+2*$F194*信号概况!$C$5*$H194*信号概况!$C$7*信号相关性!$E$7+2*$F194*信号概况!$C$5*$I194*信号概况!$C$8*信号相关性!$E$8+2*$F194*信号概况!$C$5*$J194*信号概况!$C$9*信号相关性!$E$9+2*$G194*信号概况!$C$6*$H194*信号概况!$C$7*信号相关性!$F$7+2*$G194*信号概况!$C$6*$I194*信号概况!$C$8*信号相关性!$F$8+2*$G194*信号概况!$C$6*$J194*信号概况!$C$9*信号相关性!$F$9+2*$H194*信号概况!$C$7*$I194*信号概况!$C$8*信号相关性!$G$8+2*$H194*信号概况!$C$7*$J194*信号概况!$C$9*信号相关性!$G$9+2*$I194*信号概况!$C$8*$J194*信号概况!$C$9*信号相关性!$H$9)</f>
        <v>7002.4331151825</v>
      </c>
      <c r="N194" s="12">
        <f t="shared" si="56"/>
        <v>0.358746274955326</v>
      </c>
      <c r="O194" s="10">
        <f>$C194*信号概况!$J$2+$D194*信号概况!$J$3+$E194*信号概况!$J$4+$F194*信号概况!$J$5+$G194*信号概况!$J$6+$H194*信号概况!$J$7+$I194*信号概况!$J$8+$J194*信号概况!$J$9</f>
        <v>849.408454505113</v>
      </c>
      <c r="P194" s="12">
        <f t="shared" si="57"/>
        <v>0.0435166054365559</v>
      </c>
      <c r="Q194" s="7">
        <f t="shared" si="58"/>
        <v>6.38634533522433</v>
      </c>
    </row>
    <row r="195" spans="1:17">
      <c r="A195">
        <v>193</v>
      </c>
      <c r="B195">
        <v>19519.18</v>
      </c>
      <c r="C195" s="7">
        <f t="shared" si="39"/>
        <v>0</v>
      </c>
      <c r="D195" s="8">
        <f t="shared" si="40"/>
        <v>0.696969696969697</v>
      </c>
      <c r="E195">
        <f t="shared" si="41"/>
        <v>0</v>
      </c>
      <c r="F195">
        <f t="shared" si="50"/>
        <v>0.5</v>
      </c>
      <c r="G195">
        <f t="shared" si="51"/>
        <v>0</v>
      </c>
      <c r="H195">
        <f t="shared" si="52"/>
        <v>0</v>
      </c>
      <c r="I195">
        <f t="shared" si="53"/>
        <v>0</v>
      </c>
      <c r="J195">
        <f t="shared" si="54"/>
        <v>0</v>
      </c>
      <c r="K195">
        <f>SQRT(POWER($C195*信号概况!$F$2,2)+POWER($D195*信号概况!$F$3,2)+POWER($E195*信号概况!$F$4,2)+POWER($F195*信号概况!$F$5,2)+POWER($G195*信号概况!$F$6,2)+POWER($H195*信号概况!$F$7,2)+POWER($I195*信号概况!$F$8,2)+POWER($J195*信号概况!$F$9,2)+2*$C195*信号概况!$F$2*$D195*信号概况!$F$3*信号相关性!$B$3+2*$C195*信号概况!$F$2*$E195*信号概况!$F$4*信号相关性!$B$4+2*$C195*信号概况!$F$2*$F195*信号概况!$F$5*信号相关性!$B$5+2*$C195*信号概况!$F$2*$G195*信号概况!$F$6*信号相关性!$B$6+2*$C195*信号概况!$F$2*$H195*信号概况!$F$7*信号相关性!$B$7+2*$C195*信号概况!$F$2*$I195*信号概况!$F$8*信号相关性!$B$8+2*$C195*信号概况!$F$2*$J195*信号概况!$F$9*信号相关性!$B$9+2*$D195*信号概况!$F$3*$E195*信号概况!$F$4*信号相关性!$C$4+2*$D195*信号概况!$F$3*$F195*信号概况!$F$5*信号相关性!$C$5+2*$D195*信号概况!$F$3*$G195*信号概况!$F$6*信号相关性!$C$6+2*$D195*信号概况!$F$3*$H195*信号概况!$F$7*信号相关性!$C$7+2*$D195*信号概况!$F$3*$I195*信号概况!$F$8*信号相关性!$C$8+2*$D195*信号概况!$F$3*$J195*信号概况!$F$9*信号相关性!$C$9+2*$E195*信号概况!$F$4*$F195*信号概况!$F$5*信号相关性!$D$5+2*$E195*信号概况!$F$4*$G195*信号概况!$F$6*信号相关性!$D$6+2*$E195*信号概况!$F$4*$H195*信号概况!$F$7*信号相关性!$D$7+2*$E195*信号概况!$F$4*$I195*信号概况!$F$8*信号相关性!$D$8+2*$E195*信号概况!$F$4*$J195*信号概况!$J$5*信号相关性!$D$9+2*$F195*信号概况!$F$5*$G195*信号概况!$F$6*信号相关性!$E$6+2*$F195*信号概况!$F$5*$H195*信号概况!$F$7*信号相关性!$E$7+2*$F195*信号概况!$F$5*$I195*信号概况!$F$8*信号相关性!$E$8+2*$F195*信号概况!$F$5*$J195*信号概况!$F$9*信号相关性!$E$9+2*$G195*信号概况!$F$6*$H195*信号概况!$F$7*信号相关性!$F$7+2*$G195*信号概况!$F$6*$I195*信号概况!$F$8*信号相关性!$F$8+2*$G195*信号概况!$F$6*$J195*信号概况!$F$9*信号相关性!$F$9+2*$H195*信号概况!$F$7*$I195*信号概况!$F$8*信号相关性!$G$8+2*$H195*信号概况!$F$7*$J195*信号概况!$F$9*信号相关性!$G$9+2*$I195*信号概况!$F$8*$J195*信号概况!$F$9*信号相关性!$H$9)</f>
        <v>1509.92544663142</v>
      </c>
      <c r="L195" s="10">
        <f t="shared" si="55"/>
        <v>12.9272475297018</v>
      </c>
      <c r="M195" s="11">
        <f>SQRT(POWER($C195*信号概况!$C$2,2)+POWER($D195*信号概况!$C$3,2)+POWER($E195*信号概况!$C$4,2)+POWER($F195*信号概况!$C$5,2)+POWER($G195*信号概况!$C$6,2)+POWER($H195*信号概况!$C$7,2)+POWER($I195*信号概况!$C$8,2)+POWER($J195*信号概况!$C$9,2)+2*$C195*信号概况!$C$2*$D195*信号概况!$C$3*信号相关性!$B$3+2*$C195*信号概况!$C$2*$E195*信号概况!$C$4*信号相关性!$B$4+2*$C195*信号概况!$C$2*$F195*信号概况!$C$5*信号相关性!$B$5+2*$C195*信号概况!$C$2*$G195*信号概况!$C$6*信号相关性!$B$6+2*$C195*信号概况!$C$2*$H195*信号概况!$C$7*信号相关性!$B$7+2*$C195*信号概况!$C$2*$I195*信号概况!$C$8*信号相关性!$B$8+2*$C195*信号概况!$C$2*$J195*信号概况!$C$9*信号相关性!$B$9+2*$D195*信号概况!$C$3*$E195*信号概况!$C$4*信号相关性!$C$4+2*$D195*信号概况!$C$3*$F195*信号概况!$C$5*信号相关性!$C$5+2*$D195*信号概况!$C$3*$G195*信号概况!$C$6*信号相关性!$C$6+2*$D195*信号概况!$C$3*$H195*信号概况!$C$7*信号相关性!$C$7+2*$D195*信号概况!$C$3*$I195*信号概况!$C$8*信号相关性!$C$8+2*$D195*信号概况!$C$3*$J195*信号概况!$C$9*信号相关性!$C$9+2*$E195*信号概况!$C$4*$F195*信号概况!$C$5*信号相关性!$D$5+2*$E195*信号概况!$C$4*$G195*信号概况!$C$6*信号相关性!$D$6+2*$E195*信号概况!$C$4*$H195*信号概况!$C$7*信号相关性!$D$7+2*$E195*信号概况!$C$4*$I195*信号概况!$C$8*信号相关性!$D$8+2*$E195*信号概况!$C$4*$J195*信号概况!$J$5*信号相关性!$D$9+2*$F195*信号概况!$C$5*$G195*信号概况!$C$6*信号相关性!$E$6+2*$F195*信号概况!$C$5*$H195*信号概况!$C$7*信号相关性!$E$7+2*$F195*信号概况!$C$5*$I195*信号概况!$C$8*信号相关性!$E$8+2*$F195*信号概况!$C$5*$J195*信号概况!$C$9*信号相关性!$E$9+2*$G195*信号概况!$C$6*$H195*信号概况!$C$7*信号相关性!$F$7+2*$G195*信号概况!$C$6*$I195*信号概况!$C$8*信号相关性!$F$8+2*$G195*信号概况!$C$6*$J195*信号概况!$C$9*信号相关性!$F$9+2*$H195*信号概况!$C$7*$I195*信号概况!$C$8*信号相关性!$G$8+2*$H195*信号概况!$C$7*$J195*信号概况!$C$9*信号相关性!$G$9+2*$I195*信号概况!$C$8*$J195*信号概况!$C$9*信号相关性!$H$9)</f>
        <v>7326.02698811239</v>
      </c>
      <c r="N195" s="12">
        <f t="shared" si="56"/>
        <v>0.375324526343442</v>
      </c>
      <c r="O195" s="10">
        <f>$C195*信号概况!$J$2+$D195*信号概况!$J$3+$E195*信号概况!$J$4+$F195*信号概况!$J$5+$G195*信号概况!$J$6+$H195*信号概况!$J$7+$I195*信号概况!$J$8+$J195*信号概况!$J$9</f>
        <v>873.936605190044</v>
      </c>
      <c r="P195" s="12">
        <f t="shared" si="57"/>
        <v>0.0447732233213713</v>
      </c>
      <c r="Q195" s="7">
        <f t="shared" si="58"/>
        <v>6.29917211045074</v>
      </c>
    </row>
    <row r="196" spans="1:17">
      <c r="A196">
        <v>194</v>
      </c>
      <c r="B196">
        <v>19519.18</v>
      </c>
      <c r="C196" s="7">
        <f t="shared" ref="C196:C259" si="59">MOD(A196,$T$2*$U$2/0.01+1)/($T$2*100)</f>
        <v>0</v>
      </c>
      <c r="D196" s="8">
        <f t="shared" ref="D196:D259" si="60">MOD(QUOTIENT(A196,$T$2*$U$2/0.01+1),$T$3*$U$3/0.01+1)/($T$3*100)</f>
        <v>0.727272727272727</v>
      </c>
      <c r="E196">
        <f t="shared" ref="E196:E259" si="61">MOD(QUOTIENT(A196,($T$2*$U$2/0.01+1)*($T$3*$U$3/0.01+1)),$T$4*$U$4/0.01+1)/($T$4*100)</f>
        <v>0</v>
      </c>
      <c r="F196">
        <f t="shared" si="50"/>
        <v>0.5</v>
      </c>
      <c r="G196">
        <f t="shared" si="51"/>
        <v>0</v>
      </c>
      <c r="H196">
        <f t="shared" si="52"/>
        <v>0</v>
      </c>
      <c r="I196">
        <f t="shared" si="53"/>
        <v>0</v>
      </c>
      <c r="J196">
        <f t="shared" si="54"/>
        <v>0</v>
      </c>
      <c r="K196">
        <f>SQRT(POWER($C196*信号概况!$F$2,2)+POWER($D196*信号概况!$F$3,2)+POWER($E196*信号概况!$F$4,2)+POWER($F196*信号概况!$F$5,2)+POWER($G196*信号概况!$F$6,2)+POWER($H196*信号概况!$F$7,2)+POWER($I196*信号概况!$F$8,2)+POWER($J196*信号概况!$F$9,2)+2*$C196*信号概况!$F$2*$D196*信号概况!$F$3*信号相关性!$B$3+2*$C196*信号概况!$F$2*$E196*信号概况!$F$4*信号相关性!$B$4+2*$C196*信号概况!$F$2*$F196*信号概况!$F$5*信号相关性!$B$5+2*$C196*信号概况!$F$2*$G196*信号概况!$F$6*信号相关性!$B$6+2*$C196*信号概况!$F$2*$H196*信号概况!$F$7*信号相关性!$B$7+2*$C196*信号概况!$F$2*$I196*信号概况!$F$8*信号相关性!$B$8+2*$C196*信号概况!$F$2*$J196*信号概况!$F$9*信号相关性!$B$9+2*$D196*信号概况!$F$3*$E196*信号概况!$F$4*信号相关性!$C$4+2*$D196*信号概况!$F$3*$F196*信号概况!$F$5*信号相关性!$C$5+2*$D196*信号概况!$F$3*$G196*信号概况!$F$6*信号相关性!$C$6+2*$D196*信号概况!$F$3*$H196*信号概况!$F$7*信号相关性!$C$7+2*$D196*信号概况!$F$3*$I196*信号概况!$F$8*信号相关性!$C$8+2*$D196*信号概况!$F$3*$J196*信号概况!$F$9*信号相关性!$C$9+2*$E196*信号概况!$F$4*$F196*信号概况!$F$5*信号相关性!$D$5+2*$E196*信号概况!$F$4*$G196*信号概况!$F$6*信号相关性!$D$6+2*$E196*信号概况!$F$4*$H196*信号概况!$F$7*信号相关性!$D$7+2*$E196*信号概况!$F$4*$I196*信号概况!$F$8*信号相关性!$D$8+2*$E196*信号概况!$F$4*$J196*信号概况!$J$5*信号相关性!$D$9+2*$F196*信号概况!$F$5*$G196*信号概况!$F$6*信号相关性!$E$6+2*$F196*信号概况!$F$5*$H196*信号概况!$F$7*信号相关性!$E$7+2*$F196*信号概况!$F$5*$I196*信号概况!$F$8*信号相关性!$E$8+2*$F196*信号概况!$F$5*$J196*信号概况!$F$9*信号相关性!$E$9+2*$G196*信号概况!$F$6*$H196*信号概况!$F$7*信号相关性!$F$7+2*$G196*信号概况!$F$6*$I196*信号概况!$F$8*信号相关性!$F$8+2*$G196*信号概况!$F$6*$J196*信号概况!$F$9*信号相关性!$F$9+2*$H196*信号概况!$F$7*$I196*信号概况!$F$8*信号相关性!$G$8+2*$H196*信号概况!$F$7*$J196*信号概况!$F$9*信号相关性!$G$9+2*$I196*信号概况!$F$8*$J196*信号概况!$F$9*信号相关性!$H$9)</f>
        <v>1576.63753441292</v>
      </c>
      <c r="L196" s="10">
        <f t="shared" si="55"/>
        <v>12.380258349785</v>
      </c>
      <c r="M196" s="11">
        <f>SQRT(POWER($C196*信号概况!$C$2,2)+POWER($D196*信号概况!$C$3,2)+POWER($E196*信号概况!$C$4,2)+POWER($F196*信号概况!$C$5,2)+POWER($G196*信号概况!$C$6,2)+POWER($H196*信号概况!$C$7,2)+POWER($I196*信号概况!$C$8,2)+POWER($J196*信号概况!$C$9,2)+2*$C196*信号概况!$C$2*$D196*信号概况!$C$3*信号相关性!$B$3+2*$C196*信号概况!$C$2*$E196*信号概况!$C$4*信号相关性!$B$4+2*$C196*信号概况!$C$2*$F196*信号概况!$C$5*信号相关性!$B$5+2*$C196*信号概况!$C$2*$G196*信号概况!$C$6*信号相关性!$B$6+2*$C196*信号概况!$C$2*$H196*信号概况!$C$7*信号相关性!$B$7+2*$C196*信号概况!$C$2*$I196*信号概况!$C$8*信号相关性!$B$8+2*$C196*信号概况!$C$2*$J196*信号概况!$C$9*信号相关性!$B$9+2*$D196*信号概况!$C$3*$E196*信号概况!$C$4*信号相关性!$C$4+2*$D196*信号概况!$C$3*$F196*信号概况!$C$5*信号相关性!$C$5+2*$D196*信号概况!$C$3*$G196*信号概况!$C$6*信号相关性!$C$6+2*$D196*信号概况!$C$3*$H196*信号概况!$C$7*信号相关性!$C$7+2*$D196*信号概况!$C$3*$I196*信号概况!$C$8*信号相关性!$C$8+2*$D196*信号概况!$C$3*$J196*信号概况!$C$9*信号相关性!$C$9+2*$E196*信号概况!$C$4*$F196*信号概况!$C$5*信号相关性!$D$5+2*$E196*信号概况!$C$4*$G196*信号概况!$C$6*信号相关性!$D$6+2*$E196*信号概况!$C$4*$H196*信号概况!$C$7*信号相关性!$D$7+2*$E196*信号概况!$C$4*$I196*信号概况!$C$8*信号相关性!$D$8+2*$E196*信号概况!$C$4*$J196*信号概况!$J$5*信号相关性!$D$9+2*$F196*信号概况!$C$5*$G196*信号概况!$C$6*信号相关性!$E$6+2*$F196*信号概况!$C$5*$H196*信号概况!$C$7*信号相关性!$E$7+2*$F196*信号概况!$C$5*$I196*信号概况!$C$8*信号相关性!$E$8+2*$F196*信号概况!$C$5*$J196*信号概况!$C$9*信号相关性!$E$9+2*$G196*信号概况!$C$6*$H196*信号概况!$C$7*信号相关性!$F$7+2*$G196*信号概况!$C$6*$I196*信号概况!$C$8*信号相关性!$F$8+2*$G196*信号概况!$C$6*$J196*信号概况!$C$9*信号相关性!$F$9+2*$H196*信号概况!$C$7*$I196*信号概况!$C$8*信号相关性!$G$8+2*$H196*信号概况!$C$7*$J196*信号概况!$C$9*信号相关性!$G$9+2*$I196*信号概况!$C$8*$J196*信号概况!$C$9*信号相关性!$H$9)</f>
        <v>7649.68349349958</v>
      </c>
      <c r="N196" s="12">
        <f t="shared" si="56"/>
        <v>0.391905986496338</v>
      </c>
      <c r="O196" s="10">
        <f>$C196*信号概况!$J$2+$D196*信号概况!$J$3+$E196*信号概况!$J$4+$F196*信号概况!$J$5+$G196*信号概况!$J$6+$H196*信号概况!$J$7+$I196*信号概况!$J$8+$J196*信号概况!$J$9</f>
        <v>898.464755874976</v>
      </c>
      <c r="P196" s="12">
        <f t="shared" si="57"/>
        <v>0.0460298412061867</v>
      </c>
      <c r="Q196" s="7">
        <f t="shared" si="58"/>
        <v>6.2193229936968</v>
      </c>
    </row>
    <row r="197" spans="1:17">
      <c r="A197">
        <v>195</v>
      </c>
      <c r="B197">
        <v>19519.18</v>
      </c>
      <c r="C197" s="7">
        <f t="shared" si="59"/>
        <v>0</v>
      </c>
      <c r="D197" s="8">
        <f t="shared" si="60"/>
        <v>0.757575757575758</v>
      </c>
      <c r="E197">
        <f t="shared" si="61"/>
        <v>0</v>
      </c>
      <c r="F197">
        <f t="shared" si="50"/>
        <v>0.5</v>
      </c>
      <c r="G197">
        <f t="shared" si="51"/>
        <v>0</v>
      </c>
      <c r="H197">
        <f t="shared" si="52"/>
        <v>0</v>
      </c>
      <c r="I197">
        <f t="shared" si="53"/>
        <v>0</v>
      </c>
      <c r="J197">
        <f t="shared" si="54"/>
        <v>0</v>
      </c>
      <c r="K197">
        <f>SQRT(POWER($C197*信号概况!$F$2,2)+POWER($D197*信号概况!$F$3,2)+POWER($E197*信号概况!$F$4,2)+POWER($F197*信号概况!$F$5,2)+POWER($G197*信号概况!$F$6,2)+POWER($H197*信号概况!$F$7,2)+POWER($I197*信号概况!$F$8,2)+POWER($J197*信号概况!$F$9,2)+2*$C197*信号概况!$F$2*$D197*信号概况!$F$3*信号相关性!$B$3+2*$C197*信号概况!$F$2*$E197*信号概况!$F$4*信号相关性!$B$4+2*$C197*信号概况!$F$2*$F197*信号概况!$F$5*信号相关性!$B$5+2*$C197*信号概况!$F$2*$G197*信号概况!$F$6*信号相关性!$B$6+2*$C197*信号概况!$F$2*$H197*信号概况!$F$7*信号相关性!$B$7+2*$C197*信号概况!$F$2*$I197*信号概况!$F$8*信号相关性!$B$8+2*$C197*信号概况!$F$2*$J197*信号概况!$F$9*信号相关性!$B$9+2*$D197*信号概况!$F$3*$E197*信号概况!$F$4*信号相关性!$C$4+2*$D197*信号概况!$F$3*$F197*信号概况!$F$5*信号相关性!$C$5+2*$D197*信号概况!$F$3*$G197*信号概况!$F$6*信号相关性!$C$6+2*$D197*信号概况!$F$3*$H197*信号概况!$F$7*信号相关性!$C$7+2*$D197*信号概况!$F$3*$I197*信号概况!$F$8*信号相关性!$C$8+2*$D197*信号概况!$F$3*$J197*信号概况!$F$9*信号相关性!$C$9+2*$E197*信号概况!$F$4*$F197*信号概况!$F$5*信号相关性!$D$5+2*$E197*信号概况!$F$4*$G197*信号概况!$F$6*信号相关性!$D$6+2*$E197*信号概况!$F$4*$H197*信号概况!$F$7*信号相关性!$D$7+2*$E197*信号概况!$F$4*$I197*信号概况!$F$8*信号相关性!$D$8+2*$E197*信号概况!$F$4*$J197*信号概况!$J$5*信号相关性!$D$9+2*$F197*信号概况!$F$5*$G197*信号概况!$F$6*信号相关性!$E$6+2*$F197*信号概况!$F$5*$H197*信号概况!$F$7*信号相关性!$E$7+2*$F197*信号概况!$F$5*$I197*信号概况!$F$8*信号相关性!$E$8+2*$F197*信号概况!$F$5*$J197*信号概况!$F$9*信号相关性!$E$9+2*$G197*信号概况!$F$6*$H197*信号概况!$F$7*信号相关性!$F$7+2*$G197*信号概况!$F$6*$I197*信号概况!$F$8*信号相关性!$F$8+2*$G197*信号概况!$F$6*$J197*信号概况!$F$9*信号相关性!$F$9+2*$H197*信号概况!$F$7*$I197*信号概况!$F$8*信号相关性!$G$8+2*$H197*信号概况!$F$7*$J197*信号概况!$F$9*信号相关性!$G$9+2*$I197*信号概况!$F$8*$J197*信号概况!$F$9*信号相关性!$H$9)</f>
        <v>1643.36111181437</v>
      </c>
      <c r="L197" s="10">
        <f t="shared" si="55"/>
        <v>11.8775963844305</v>
      </c>
      <c r="M197" s="11">
        <f>SQRT(POWER($C197*信号概况!$C$2,2)+POWER($D197*信号概况!$C$3,2)+POWER($E197*信号概况!$C$4,2)+POWER($F197*信号概况!$C$5,2)+POWER($G197*信号概况!$C$6,2)+POWER($H197*信号概况!$C$7,2)+POWER($I197*信号概况!$C$8,2)+POWER($J197*信号概况!$C$9,2)+2*$C197*信号概况!$C$2*$D197*信号概况!$C$3*信号相关性!$B$3+2*$C197*信号概况!$C$2*$E197*信号概况!$C$4*信号相关性!$B$4+2*$C197*信号概况!$C$2*$F197*信号概况!$C$5*信号相关性!$B$5+2*$C197*信号概况!$C$2*$G197*信号概况!$C$6*信号相关性!$B$6+2*$C197*信号概况!$C$2*$H197*信号概况!$C$7*信号相关性!$B$7+2*$C197*信号概况!$C$2*$I197*信号概况!$C$8*信号相关性!$B$8+2*$C197*信号概况!$C$2*$J197*信号概况!$C$9*信号相关性!$B$9+2*$D197*信号概况!$C$3*$E197*信号概况!$C$4*信号相关性!$C$4+2*$D197*信号概况!$C$3*$F197*信号概况!$C$5*信号相关性!$C$5+2*$D197*信号概况!$C$3*$G197*信号概况!$C$6*信号相关性!$C$6+2*$D197*信号概况!$C$3*$H197*信号概况!$C$7*信号相关性!$C$7+2*$D197*信号概况!$C$3*$I197*信号概况!$C$8*信号相关性!$C$8+2*$D197*信号概况!$C$3*$J197*信号概况!$C$9*信号相关性!$C$9+2*$E197*信号概况!$C$4*$F197*信号概况!$C$5*信号相关性!$D$5+2*$E197*信号概况!$C$4*$G197*信号概况!$C$6*信号相关性!$D$6+2*$E197*信号概况!$C$4*$H197*信号概况!$C$7*信号相关性!$D$7+2*$E197*信号概况!$C$4*$I197*信号概况!$C$8*信号相关性!$D$8+2*$E197*信号概况!$C$4*$J197*信号概况!$J$5*信号相关性!$D$9+2*$F197*信号概况!$C$5*$G197*信号概况!$C$6*信号相关性!$E$6+2*$F197*信号概况!$C$5*$H197*信号概况!$C$7*信号相关性!$E$7+2*$F197*信号概况!$C$5*$I197*信号概况!$C$8*信号相关性!$E$8+2*$F197*信号概况!$C$5*$J197*信号概况!$C$9*信号相关性!$E$9+2*$G197*信号概况!$C$6*$H197*信号概况!$C$7*信号相关性!$F$7+2*$G197*信号概况!$C$6*$I197*信号概况!$C$8*信号相关性!$F$8+2*$G197*信号概况!$C$6*$J197*信号概况!$C$9*信号相关性!$F$9+2*$H197*信号概况!$C$7*$I197*信号概况!$C$8*信号相关性!$G$8+2*$H197*信号概况!$C$7*$J197*信号概况!$C$9*信号相关性!$G$9+2*$I197*信号概况!$C$8*$J197*信号概况!$C$9*信号相关性!$H$9)</f>
        <v>7973.39500420687</v>
      </c>
      <c r="N197" s="12">
        <f t="shared" si="56"/>
        <v>0.408490264663109</v>
      </c>
      <c r="O197" s="10">
        <f>$C197*信号概况!$J$2+$D197*信号概况!$J$3+$E197*信号概况!$J$4+$F197*信号概况!$J$5+$G197*信号概况!$J$6+$H197*信号概况!$J$7+$I197*信号概况!$J$8+$J197*信号概况!$J$9</f>
        <v>922.992906559907</v>
      </c>
      <c r="P197" s="12">
        <f t="shared" si="57"/>
        <v>0.0472864590910022</v>
      </c>
      <c r="Q197" s="7">
        <f t="shared" si="58"/>
        <v>6.14591388716017</v>
      </c>
    </row>
    <row r="198" spans="1:17">
      <c r="A198">
        <v>196</v>
      </c>
      <c r="B198">
        <v>19519.18</v>
      </c>
      <c r="C198" s="7">
        <f t="shared" si="59"/>
        <v>0</v>
      </c>
      <c r="D198" s="8">
        <f t="shared" si="60"/>
        <v>0.787878787878788</v>
      </c>
      <c r="E198">
        <f t="shared" si="61"/>
        <v>0</v>
      </c>
      <c r="F198">
        <f t="shared" si="50"/>
        <v>0.5</v>
      </c>
      <c r="G198">
        <f t="shared" si="51"/>
        <v>0</v>
      </c>
      <c r="H198">
        <f t="shared" si="52"/>
        <v>0</v>
      </c>
      <c r="I198">
        <f t="shared" si="53"/>
        <v>0</v>
      </c>
      <c r="J198">
        <f t="shared" si="54"/>
        <v>0</v>
      </c>
      <c r="K198">
        <f>SQRT(POWER($C198*信号概况!$F$2,2)+POWER($D198*信号概况!$F$3,2)+POWER($E198*信号概况!$F$4,2)+POWER($F198*信号概况!$F$5,2)+POWER($G198*信号概况!$F$6,2)+POWER($H198*信号概况!$F$7,2)+POWER($I198*信号概况!$F$8,2)+POWER($J198*信号概况!$F$9,2)+2*$C198*信号概况!$F$2*$D198*信号概况!$F$3*信号相关性!$B$3+2*$C198*信号概况!$F$2*$E198*信号概况!$F$4*信号相关性!$B$4+2*$C198*信号概况!$F$2*$F198*信号概况!$F$5*信号相关性!$B$5+2*$C198*信号概况!$F$2*$G198*信号概况!$F$6*信号相关性!$B$6+2*$C198*信号概况!$F$2*$H198*信号概况!$F$7*信号相关性!$B$7+2*$C198*信号概况!$F$2*$I198*信号概况!$F$8*信号相关性!$B$8+2*$C198*信号概况!$F$2*$J198*信号概况!$F$9*信号相关性!$B$9+2*$D198*信号概况!$F$3*$E198*信号概况!$F$4*信号相关性!$C$4+2*$D198*信号概况!$F$3*$F198*信号概况!$F$5*信号相关性!$C$5+2*$D198*信号概况!$F$3*$G198*信号概况!$F$6*信号相关性!$C$6+2*$D198*信号概况!$F$3*$H198*信号概况!$F$7*信号相关性!$C$7+2*$D198*信号概况!$F$3*$I198*信号概况!$F$8*信号相关性!$C$8+2*$D198*信号概况!$F$3*$J198*信号概况!$F$9*信号相关性!$C$9+2*$E198*信号概况!$F$4*$F198*信号概况!$F$5*信号相关性!$D$5+2*$E198*信号概况!$F$4*$G198*信号概况!$F$6*信号相关性!$D$6+2*$E198*信号概况!$F$4*$H198*信号概况!$F$7*信号相关性!$D$7+2*$E198*信号概况!$F$4*$I198*信号概况!$F$8*信号相关性!$D$8+2*$E198*信号概况!$F$4*$J198*信号概况!$J$5*信号相关性!$D$9+2*$F198*信号概况!$F$5*$G198*信号概况!$F$6*信号相关性!$E$6+2*$F198*信号概况!$F$5*$H198*信号概况!$F$7*信号相关性!$E$7+2*$F198*信号概况!$F$5*$I198*信号概况!$F$8*信号相关性!$E$8+2*$F198*信号概况!$F$5*$J198*信号概况!$F$9*信号相关性!$E$9+2*$G198*信号概况!$F$6*$H198*信号概况!$F$7*信号相关性!$F$7+2*$G198*信号概况!$F$6*$I198*信号概况!$F$8*信号相关性!$F$8+2*$G198*信号概况!$F$6*$J198*信号概况!$F$9*信号相关性!$F$9+2*$H198*信号概况!$F$7*$I198*信号概况!$F$8*信号相关性!$G$8+2*$H198*信号概况!$F$7*$J198*信号概况!$F$9*信号相关性!$G$9+2*$I198*信号概况!$F$8*$J198*信号概况!$F$9*信号相关性!$H$9)</f>
        <v>1710.09483394851</v>
      </c>
      <c r="L198" s="10">
        <f t="shared" si="55"/>
        <v>11.4140921383473</v>
      </c>
      <c r="M198" s="11">
        <f>SQRT(POWER($C198*信号概况!$C$2,2)+POWER($D198*信号概况!$C$3,2)+POWER($E198*信号概况!$C$4,2)+POWER($F198*信号概况!$C$5,2)+POWER($G198*信号概况!$C$6,2)+POWER($H198*信号概况!$C$7,2)+POWER($I198*信号概况!$C$8,2)+POWER($J198*信号概况!$C$9,2)+2*$C198*信号概况!$C$2*$D198*信号概况!$C$3*信号相关性!$B$3+2*$C198*信号概况!$C$2*$E198*信号概况!$C$4*信号相关性!$B$4+2*$C198*信号概况!$C$2*$F198*信号概况!$C$5*信号相关性!$B$5+2*$C198*信号概况!$C$2*$G198*信号概况!$C$6*信号相关性!$B$6+2*$C198*信号概况!$C$2*$H198*信号概况!$C$7*信号相关性!$B$7+2*$C198*信号概况!$C$2*$I198*信号概况!$C$8*信号相关性!$B$8+2*$C198*信号概况!$C$2*$J198*信号概况!$C$9*信号相关性!$B$9+2*$D198*信号概况!$C$3*$E198*信号概况!$C$4*信号相关性!$C$4+2*$D198*信号概况!$C$3*$F198*信号概况!$C$5*信号相关性!$C$5+2*$D198*信号概况!$C$3*$G198*信号概况!$C$6*信号相关性!$C$6+2*$D198*信号概况!$C$3*$H198*信号概况!$C$7*信号相关性!$C$7+2*$D198*信号概况!$C$3*$I198*信号概况!$C$8*信号相关性!$C$8+2*$D198*信号概况!$C$3*$J198*信号概况!$C$9*信号相关性!$C$9+2*$E198*信号概况!$C$4*$F198*信号概况!$C$5*信号相关性!$D$5+2*$E198*信号概况!$C$4*$G198*信号概况!$C$6*信号相关性!$D$6+2*$E198*信号概况!$C$4*$H198*信号概况!$C$7*信号相关性!$D$7+2*$E198*信号概况!$C$4*$I198*信号概况!$C$8*信号相关性!$D$8+2*$E198*信号概况!$C$4*$J198*信号概况!$J$5*信号相关性!$D$9+2*$F198*信号概况!$C$5*$G198*信号概况!$C$6*信号相关性!$E$6+2*$F198*信号概况!$C$5*$H198*信号概况!$C$7*信号相关性!$E$7+2*$F198*信号概况!$C$5*$I198*信号概况!$C$8*信号相关性!$E$8+2*$F198*信号概况!$C$5*$J198*信号概况!$C$9*信号相关性!$E$9+2*$G198*信号概况!$C$6*$H198*信号概况!$C$7*信号相关性!$F$7+2*$G198*信号概况!$C$6*$I198*信号概况!$C$8*信号相关性!$F$8+2*$G198*信号概况!$C$6*$J198*信号概况!$C$9*信号相关性!$F$9+2*$H198*信号概况!$C$7*$I198*信号概况!$C$8*信号相关性!$G$8+2*$H198*信号概况!$C$7*$J198*信号概况!$C$9*信号相关性!$G$9+2*$I198*信号概况!$C$8*$J198*信号概况!$C$9*信号相关性!$H$9)</f>
        <v>8297.15508217874</v>
      </c>
      <c r="N198" s="12">
        <f t="shared" si="56"/>
        <v>0.425077031011484</v>
      </c>
      <c r="O198" s="10">
        <f>$C198*信号概况!$J$2+$D198*信号概况!$J$3+$E198*信号概况!$J$4+$F198*信号概况!$J$5+$G198*信号概况!$J$6+$H198*信号概况!$J$7+$I198*信号概况!$J$8+$J198*信号概况!$J$9</f>
        <v>947.521057244839</v>
      </c>
      <c r="P198" s="12">
        <f t="shared" si="57"/>
        <v>0.0485430769758176</v>
      </c>
      <c r="Q198" s="7">
        <f t="shared" si="58"/>
        <v>6.07819723245304</v>
      </c>
    </row>
    <row r="199" spans="1:17">
      <c r="A199">
        <v>197</v>
      </c>
      <c r="B199">
        <v>19519.18</v>
      </c>
      <c r="C199" s="7">
        <f t="shared" si="59"/>
        <v>0</v>
      </c>
      <c r="D199" s="8">
        <f t="shared" si="60"/>
        <v>0.818181818181818</v>
      </c>
      <c r="E199">
        <f t="shared" si="61"/>
        <v>0</v>
      </c>
      <c r="F199">
        <f t="shared" si="50"/>
        <v>0.5</v>
      </c>
      <c r="G199">
        <f t="shared" si="51"/>
        <v>0</v>
      </c>
      <c r="H199">
        <f t="shared" si="52"/>
        <v>0</v>
      </c>
      <c r="I199">
        <f t="shared" si="53"/>
        <v>0</v>
      </c>
      <c r="J199">
        <f t="shared" si="54"/>
        <v>0</v>
      </c>
      <c r="K199">
        <f>SQRT(POWER($C199*信号概况!$F$2,2)+POWER($D199*信号概况!$F$3,2)+POWER($E199*信号概况!$F$4,2)+POWER($F199*信号概况!$F$5,2)+POWER($G199*信号概况!$F$6,2)+POWER($H199*信号概况!$F$7,2)+POWER($I199*信号概况!$F$8,2)+POWER($J199*信号概况!$F$9,2)+2*$C199*信号概况!$F$2*$D199*信号概况!$F$3*信号相关性!$B$3+2*$C199*信号概况!$F$2*$E199*信号概况!$F$4*信号相关性!$B$4+2*$C199*信号概况!$F$2*$F199*信号概况!$F$5*信号相关性!$B$5+2*$C199*信号概况!$F$2*$G199*信号概况!$F$6*信号相关性!$B$6+2*$C199*信号概况!$F$2*$H199*信号概况!$F$7*信号相关性!$B$7+2*$C199*信号概况!$F$2*$I199*信号概况!$F$8*信号相关性!$B$8+2*$C199*信号概况!$F$2*$J199*信号概况!$F$9*信号相关性!$B$9+2*$D199*信号概况!$F$3*$E199*信号概况!$F$4*信号相关性!$C$4+2*$D199*信号概况!$F$3*$F199*信号概况!$F$5*信号相关性!$C$5+2*$D199*信号概况!$F$3*$G199*信号概况!$F$6*信号相关性!$C$6+2*$D199*信号概况!$F$3*$H199*信号概况!$F$7*信号相关性!$C$7+2*$D199*信号概况!$F$3*$I199*信号概况!$F$8*信号相关性!$C$8+2*$D199*信号概况!$F$3*$J199*信号概况!$F$9*信号相关性!$C$9+2*$E199*信号概况!$F$4*$F199*信号概况!$F$5*信号相关性!$D$5+2*$E199*信号概况!$F$4*$G199*信号概况!$F$6*信号相关性!$D$6+2*$E199*信号概况!$F$4*$H199*信号概况!$F$7*信号相关性!$D$7+2*$E199*信号概况!$F$4*$I199*信号概况!$F$8*信号相关性!$D$8+2*$E199*信号概况!$F$4*$J199*信号概况!$J$5*信号相关性!$D$9+2*$F199*信号概况!$F$5*$G199*信号概况!$F$6*信号相关性!$E$6+2*$F199*信号概况!$F$5*$H199*信号概况!$F$7*信号相关性!$E$7+2*$F199*信号概况!$F$5*$I199*信号概况!$F$8*信号相关性!$E$8+2*$F199*信号概况!$F$5*$J199*信号概况!$F$9*信号相关性!$E$9+2*$G199*信号概况!$F$6*$H199*信号概况!$F$7*信号相关性!$F$7+2*$G199*信号概况!$F$6*$I199*信号概况!$F$8*信号相关性!$F$8+2*$G199*信号概况!$F$6*$J199*信号概况!$F$9*信号相关性!$F$9+2*$H199*信号概况!$F$7*$I199*信号概况!$F$8*信号相关性!$G$8+2*$H199*信号概况!$F$7*$J199*信号概况!$F$9*信号相关性!$G$9+2*$I199*信号概况!$F$8*$J199*信号概况!$F$9*信号相关性!$H$9)</f>
        <v>1776.83755778083</v>
      </c>
      <c r="L199" s="10">
        <f t="shared" si="55"/>
        <v>10.9853486124969</v>
      </c>
      <c r="M199" s="11">
        <f>SQRT(POWER($C199*信号概况!$C$2,2)+POWER($D199*信号概况!$C$3,2)+POWER($E199*信号概况!$C$4,2)+POWER($F199*信号概况!$C$5,2)+POWER($G199*信号概况!$C$6,2)+POWER($H199*信号概况!$C$7,2)+POWER($I199*信号概况!$C$8,2)+POWER($J199*信号概况!$C$9,2)+2*$C199*信号概况!$C$2*$D199*信号概况!$C$3*信号相关性!$B$3+2*$C199*信号概况!$C$2*$E199*信号概况!$C$4*信号相关性!$B$4+2*$C199*信号概况!$C$2*$F199*信号概况!$C$5*信号相关性!$B$5+2*$C199*信号概况!$C$2*$G199*信号概况!$C$6*信号相关性!$B$6+2*$C199*信号概况!$C$2*$H199*信号概况!$C$7*信号相关性!$B$7+2*$C199*信号概况!$C$2*$I199*信号概况!$C$8*信号相关性!$B$8+2*$C199*信号概况!$C$2*$J199*信号概况!$C$9*信号相关性!$B$9+2*$D199*信号概况!$C$3*$E199*信号概况!$C$4*信号相关性!$C$4+2*$D199*信号概况!$C$3*$F199*信号概况!$C$5*信号相关性!$C$5+2*$D199*信号概况!$C$3*$G199*信号概况!$C$6*信号相关性!$C$6+2*$D199*信号概况!$C$3*$H199*信号概况!$C$7*信号相关性!$C$7+2*$D199*信号概况!$C$3*$I199*信号概况!$C$8*信号相关性!$C$8+2*$D199*信号概况!$C$3*$J199*信号概况!$C$9*信号相关性!$C$9+2*$E199*信号概况!$C$4*$F199*信号概况!$C$5*信号相关性!$D$5+2*$E199*信号概况!$C$4*$G199*信号概况!$C$6*信号相关性!$D$6+2*$E199*信号概况!$C$4*$H199*信号概况!$C$7*信号相关性!$D$7+2*$E199*信号概况!$C$4*$I199*信号概况!$C$8*信号相关性!$D$8+2*$E199*信号概况!$C$4*$J199*信号概况!$J$5*信号相关性!$D$9+2*$F199*信号概况!$C$5*$G199*信号概况!$C$6*信号相关性!$E$6+2*$F199*信号概况!$C$5*$H199*信号概况!$C$7*信号相关性!$E$7+2*$F199*信号概况!$C$5*$I199*信号概况!$C$8*信号相关性!$E$8+2*$F199*信号概况!$C$5*$J199*信号概况!$C$9*信号相关性!$E$9+2*$G199*信号概况!$C$6*$H199*信号概况!$C$7*信号相关性!$F$7+2*$G199*信号概况!$C$6*$I199*信号概况!$C$8*信号相关性!$F$8+2*$G199*信号概况!$C$6*$J199*信号概况!$C$9*信号相关性!$F$9+2*$H199*信号概况!$C$7*$I199*信号概况!$C$8*信号相关性!$G$8+2*$H199*信号概况!$C$7*$J199*信号概况!$C$9*信号相关性!$G$9+2*$I199*信号概况!$C$8*$J199*信号概况!$C$9*信号相关性!$H$9)</f>
        <v>8620.95825558621</v>
      </c>
      <c r="N199" s="12">
        <f t="shared" si="56"/>
        <v>0.441666005210578</v>
      </c>
      <c r="O199" s="10">
        <f>$C199*信号概况!$J$2+$D199*信号概况!$J$3+$E199*信号概况!$J$4+$F199*信号概况!$J$5+$G199*信号概况!$J$6+$H199*信号概况!$J$7+$I199*信号概况!$J$8+$J199*信号概况!$J$9</f>
        <v>972.04920792977</v>
      </c>
      <c r="P199" s="12">
        <f t="shared" si="57"/>
        <v>0.049799694860633</v>
      </c>
      <c r="Q199" s="7">
        <f t="shared" si="58"/>
        <v>6.01553667545543</v>
      </c>
    </row>
    <row r="200" spans="1:17">
      <c r="A200">
        <v>198</v>
      </c>
      <c r="B200">
        <v>19519.18</v>
      </c>
      <c r="C200" s="7">
        <f t="shared" si="59"/>
        <v>0</v>
      </c>
      <c r="D200" s="8">
        <f t="shared" si="60"/>
        <v>0.848484848484849</v>
      </c>
      <c r="E200">
        <f t="shared" si="61"/>
        <v>0</v>
      </c>
      <c r="F200">
        <f t="shared" si="50"/>
        <v>0.5</v>
      </c>
      <c r="G200">
        <f t="shared" si="51"/>
        <v>0</v>
      </c>
      <c r="H200">
        <f t="shared" si="52"/>
        <v>0</v>
      </c>
      <c r="I200">
        <f t="shared" si="53"/>
        <v>0</v>
      </c>
      <c r="J200">
        <f t="shared" si="54"/>
        <v>0</v>
      </c>
      <c r="K200">
        <f>SQRT(POWER($C200*信号概况!$F$2,2)+POWER($D200*信号概况!$F$3,2)+POWER($E200*信号概况!$F$4,2)+POWER($F200*信号概况!$F$5,2)+POWER($G200*信号概况!$F$6,2)+POWER($H200*信号概况!$F$7,2)+POWER($I200*信号概况!$F$8,2)+POWER($J200*信号概况!$F$9,2)+2*$C200*信号概况!$F$2*$D200*信号概况!$F$3*信号相关性!$B$3+2*$C200*信号概况!$F$2*$E200*信号概况!$F$4*信号相关性!$B$4+2*$C200*信号概况!$F$2*$F200*信号概况!$F$5*信号相关性!$B$5+2*$C200*信号概况!$F$2*$G200*信号概况!$F$6*信号相关性!$B$6+2*$C200*信号概况!$F$2*$H200*信号概况!$F$7*信号相关性!$B$7+2*$C200*信号概况!$F$2*$I200*信号概况!$F$8*信号相关性!$B$8+2*$C200*信号概况!$F$2*$J200*信号概况!$F$9*信号相关性!$B$9+2*$D200*信号概况!$F$3*$E200*信号概况!$F$4*信号相关性!$C$4+2*$D200*信号概况!$F$3*$F200*信号概况!$F$5*信号相关性!$C$5+2*$D200*信号概况!$F$3*$G200*信号概况!$F$6*信号相关性!$C$6+2*$D200*信号概况!$F$3*$H200*信号概况!$F$7*信号相关性!$C$7+2*$D200*信号概况!$F$3*$I200*信号概况!$F$8*信号相关性!$C$8+2*$D200*信号概况!$F$3*$J200*信号概况!$F$9*信号相关性!$C$9+2*$E200*信号概况!$F$4*$F200*信号概况!$F$5*信号相关性!$D$5+2*$E200*信号概况!$F$4*$G200*信号概况!$F$6*信号相关性!$D$6+2*$E200*信号概况!$F$4*$H200*信号概况!$F$7*信号相关性!$D$7+2*$E200*信号概况!$F$4*$I200*信号概况!$F$8*信号相关性!$D$8+2*$E200*信号概况!$F$4*$J200*信号概况!$J$5*信号相关性!$D$9+2*$F200*信号概况!$F$5*$G200*信号概况!$F$6*信号相关性!$E$6+2*$F200*信号概况!$F$5*$H200*信号概况!$F$7*信号相关性!$E$7+2*$F200*信号概况!$F$5*$I200*信号概况!$F$8*信号相关性!$E$8+2*$F200*信号概况!$F$5*$J200*信号概况!$F$9*信号相关性!$E$9+2*$G200*信号概况!$F$6*$H200*信号概况!$F$7*信号相关性!$F$7+2*$G200*信号概况!$F$6*$I200*信号概况!$F$8*信号相关性!$F$8+2*$G200*信号概况!$F$6*$J200*信号概况!$F$9*信号相关性!$F$9+2*$H200*信号概况!$F$7*$I200*信号概况!$F$8*信号相关性!$G$8+2*$H200*信号概况!$F$7*$J200*信号概况!$F$9*信号相关性!$G$9+2*$I200*信号概况!$F$8*$J200*信号概况!$F$9*信号相关性!$H$9)</f>
        <v>1843.58830565646</v>
      </c>
      <c r="L200" s="10">
        <f t="shared" si="55"/>
        <v>10.5876024165003</v>
      </c>
      <c r="M200" s="11">
        <f>SQRT(POWER($C200*信号概况!$C$2,2)+POWER($D200*信号概况!$C$3,2)+POWER($E200*信号概况!$C$4,2)+POWER($F200*信号概况!$C$5,2)+POWER($G200*信号概况!$C$6,2)+POWER($H200*信号概况!$C$7,2)+POWER($I200*信号概况!$C$8,2)+POWER($J200*信号概况!$C$9,2)+2*$C200*信号概况!$C$2*$D200*信号概况!$C$3*信号相关性!$B$3+2*$C200*信号概况!$C$2*$E200*信号概况!$C$4*信号相关性!$B$4+2*$C200*信号概况!$C$2*$F200*信号概况!$C$5*信号相关性!$B$5+2*$C200*信号概况!$C$2*$G200*信号概况!$C$6*信号相关性!$B$6+2*$C200*信号概况!$C$2*$H200*信号概况!$C$7*信号相关性!$B$7+2*$C200*信号概况!$C$2*$I200*信号概况!$C$8*信号相关性!$B$8+2*$C200*信号概况!$C$2*$J200*信号概况!$C$9*信号相关性!$B$9+2*$D200*信号概况!$C$3*$E200*信号概况!$C$4*信号相关性!$C$4+2*$D200*信号概况!$C$3*$F200*信号概况!$C$5*信号相关性!$C$5+2*$D200*信号概况!$C$3*$G200*信号概况!$C$6*信号相关性!$C$6+2*$D200*信号概况!$C$3*$H200*信号概况!$C$7*信号相关性!$C$7+2*$D200*信号概况!$C$3*$I200*信号概况!$C$8*信号相关性!$C$8+2*$D200*信号概况!$C$3*$J200*信号概况!$C$9*信号相关性!$C$9+2*$E200*信号概况!$C$4*$F200*信号概况!$C$5*信号相关性!$D$5+2*$E200*信号概况!$C$4*$G200*信号概况!$C$6*信号相关性!$D$6+2*$E200*信号概况!$C$4*$H200*信号概况!$C$7*信号相关性!$D$7+2*$E200*信号概况!$C$4*$I200*信号概况!$C$8*信号相关性!$D$8+2*$E200*信号概况!$C$4*$J200*信号概况!$J$5*信号相关性!$D$9+2*$F200*信号概况!$C$5*$G200*信号概况!$C$6*信号相关性!$E$6+2*$F200*信号概况!$C$5*$H200*信号概况!$C$7*信号相关性!$E$7+2*$F200*信号概况!$C$5*$I200*信号概况!$C$8*信号相关性!$E$8+2*$F200*信号概况!$C$5*$J200*信号概况!$C$9*信号相关性!$E$9+2*$G200*信号概况!$C$6*$H200*信号概况!$C$7*信号相关性!$F$7+2*$G200*信号概况!$C$6*$I200*信号概况!$C$8*信号相关性!$F$8+2*$G200*信号概况!$C$6*$J200*信号概况!$C$9*信号相关性!$F$9+2*$H200*信号概况!$C$7*$I200*信号概况!$C$8*信号相关性!$G$8+2*$H200*信号概况!$C$7*$J200*信号概况!$C$9*信号相关性!$G$9+2*$I200*信号概况!$C$8*$J200*信号概况!$C$9*信号相关性!$H$9)</f>
        <v>8944.79984424569</v>
      </c>
      <c r="N200" s="12">
        <f t="shared" si="56"/>
        <v>0.458256947486815</v>
      </c>
      <c r="O200" s="10">
        <f>$C200*信号概况!$J$2+$D200*信号概况!$J$3+$E200*信号概况!$J$4+$F200*信号概况!$J$5+$G200*信号概况!$J$6+$H200*信号概况!$J$7+$I200*信号概况!$J$8+$J200*信号概况!$J$9</f>
        <v>996.577358614702</v>
      </c>
      <c r="P200" s="12">
        <f t="shared" si="57"/>
        <v>0.0510563127454484</v>
      </c>
      <c r="Q200" s="7">
        <f t="shared" si="58"/>
        <v>5.95738716159064</v>
      </c>
    </row>
    <row r="201" spans="1:17">
      <c r="A201">
        <v>199</v>
      </c>
      <c r="B201">
        <v>19519.18</v>
      </c>
      <c r="C201" s="7">
        <f t="shared" si="59"/>
        <v>0</v>
      </c>
      <c r="D201" s="8">
        <f t="shared" si="60"/>
        <v>0.878787878787879</v>
      </c>
      <c r="E201">
        <f t="shared" si="61"/>
        <v>0</v>
      </c>
      <c r="F201">
        <f t="shared" si="50"/>
        <v>0.5</v>
      </c>
      <c r="G201">
        <f t="shared" si="51"/>
        <v>0</v>
      </c>
      <c r="H201">
        <f t="shared" si="52"/>
        <v>0</v>
      </c>
      <c r="I201">
        <f t="shared" si="53"/>
        <v>0</v>
      </c>
      <c r="J201">
        <f t="shared" si="54"/>
        <v>0</v>
      </c>
      <c r="K201">
        <f>SQRT(POWER($C201*信号概况!$F$2,2)+POWER($D201*信号概况!$F$3,2)+POWER($E201*信号概况!$F$4,2)+POWER($F201*信号概况!$F$5,2)+POWER($G201*信号概况!$F$6,2)+POWER($H201*信号概况!$F$7,2)+POWER($I201*信号概况!$F$8,2)+POWER($J201*信号概况!$F$9,2)+2*$C201*信号概况!$F$2*$D201*信号概况!$F$3*信号相关性!$B$3+2*$C201*信号概况!$F$2*$E201*信号概况!$F$4*信号相关性!$B$4+2*$C201*信号概况!$F$2*$F201*信号概况!$F$5*信号相关性!$B$5+2*$C201*信号概况!$F$2*$G201*信号概况!$F$6*信号相关性!$B$6+2*$C201*信号概况!$F$2*$H201*信号概况!$F$7*信号相关性!$B$7+2*$C201*信号概况!$F$2*$I201*信号概况!$F$8*信号相关性!$B$8+2*$C201*信号概况!$F$2*$J201*信号概况!$F$9*信号相关性!$B$9+2*$D201*信号概况!$F$3*$E201*信号概况!$F$4*信号相关性!$C$4+2*$D201*信号概况!$F$3*$F201*信号概况!$F$5*信号相关性!$C$5+2*$D201*信号概况!$F$3*$G201*信号概况!$F$6*信号相关性!$C$6+2*$D201*信号概况!$F$3*$H201*信号概况!$F$7*信号相关性!$C$7+2*$D201*信号概况!$F$3*$I201*信号概况!$F$8*信号相关性!$C$8+2*$D201*信号概况!$F$3*$J201*信号概况!$F$9*信号相关性!$C$9+2*$E201*信号概况!$F$4*$F201*信号概况!$F$5*信号相关性!$D$5+2*$E201*信号概况!$F$4*$G201*信号概况!$F$6*信号相关性!$D$6+2*$E201*信号概况!$F$4*$H201*信号概况!$F$7*信号相关性!$D$7+2*$E201*信号概况!$F$4*$I201*信号概况!$F$8*信号相关性!$D$8+2*$E201*信号概况!$F$4*$J201*信号概况!$J$5*信号相关性!$D$9+2*$F201*信号概况!$F$5*$G201*信号概况!$F$6*信号相关性!$E$6+2*$F201*信号概况!$F$5*$H201*信号概况!$F$7*信号相关性!$E$7+2*$F201*信号概况!$F$5*$I201*信号概况!$F$8*信号相关性!$E$8+2*$F201*信号概况!$F$5*$J201*信号概况!$F$9*信号相关性!$E$9+2*$G201*信号概况!$F$6*$H201*信号概况!$F$7*信号相关性!$F$7+2*$G201*信号概况!$F$6*$I201*信号概况!$F$8*信号相关性!$F$8+2*$G201*信号概况!$F$6*$J201*信号概况!$F$9*信号相关性!$F$9+2*$H201*信号概况!$F$7*$I201*信号概况!$F$8*信号相关性!$G$8+2*$H201*信号概况!$F$7*$J201*信号概况!$F$9*信号相关性!$G$9+2*$I201*信号概况!$F$8*$J201*信号概况!$F$9*信号相关性!$H$9)</f>
        <v>1910.3462364544</v>
      </c>
      <c r="L201" s="10">
        <f t="shared" si="55"/>
        <v>10.2176137642083</v>
      </c>
      <c r="M201" s="11">
        <f>SQRT(POWER($C201*信号概况!$C$2,2)+POWER($D201*信号概况!$C$3,2)+POWER($E201*信号概况!$C$4,2)+POWER($F201*信号概况!$C$5,2)+POWER($G201*信号概况!$C$6,2)+POWER($H201*信号概况!$C$7,2)+POWER($I201*信号概况!$C$8,2)+POWER($J201*信号概况!$C$9,2)+2*$C201*信号概况!$C$2*$D201*信号概况!$C$3*信号相关性!$B$3+2*$C201*信号概况!$C$2*$E201*信号概况!$C$4*信号相关性!$B$4+2*$C201*信号概况!$C$2*$F201*信号概况!$C$5*信号相关性!$B$5+2*$C201*信号概况!$C$2*$G201*信号概况!$C$6*信号相关性!$B$6+2*$C201*信号概况!$C$2*$H201*信号概况!$C$7*信号相关性!$B$7+2*$C201*信号概况!$C$2*$I201*信号概况!$C$8*信号相关性!$B$8+2*$C201*信号概况!$C$2*$J201*信号概况!$C$9*信号相关性!$B$9+2*$D201*信号概况!$C$3*$E201*信号概况!$C$4*信号相关性!$C$4+2*$D201*信号概况!$C$3*$F201*信号概况!$C$5*信号相关性!$C$5+2*$D201*信号概况!$C$3*$G201*信号概况!$C$6*信号相关性!$C$6+2*$D201*信号概况!$C$3*$H201*信号概况!$C$7*信号相关性!$C$7+2*$D201*信号概况!$C$3*$I201*信号概况!$C$8*信号相关性!$C$8+2*$D201*信号概况!$C$3*$J201*信号概况!$C$9*信号相关性!$C$9+2*$E201*信号概况!$C$4*$F201*信号概况!$C$5*信号相关性!$D$5+2*$E201*信号概况!$C$4*$G201*信号概况!$C$6*信号相关性!$D$6+2*$E201*信号概况!$C$4*$H201*信号概况!$C$7*信号相关性!$D$7+2*$E201*信号概况!$C$4*$I201*信号概况!$C$8*信号相关性!$D$8+2*$E201*信号概况!$C$4*$J201*信号概况!$J$5*信号相关性!$D$9+2*$F201*信号概况!$C$5*$G201*信号概况!$C$6*信号相关性!$E$6+2*$F201*信号概况!$C$5*$H201*信号概况!$C$7*信号相关性!$E$7+2*$F201*信号概况!$C$5*$I201*信号概况!$C$8*信号相关性!$E$8+2*$F201*信号概况!$C$5*$J201*信号概况!$C$9*信号相关性!$E$9+2*$G201*信号概况!$C$6*$H201*信号概况!$C$7*信号相关性!$F$7+2*$G201*信号概况!$C$6*$I201*信号概况!$C$8*信号相关性!$F$8+2*$G201*信号概况!$C$6*$J201*信号概况!$C$9*信号相关性!$F$9+2*$H201*信号概况!$C$7*$I201*信号概况!$C$8*信号相关性!$G$8+2*$H201*信号概况!$C$7*$J201*信号概况!$C$9*信号相关性!$G$9+2*$I201*信号概况!$C$8*$J201*信号概况!$C$9*信号相关性!$H$9)</f>
        <v>9268.67582154526</v>
      </c>
      <c r="N201" s="12">
        <f t="shared" si="56"/>
        <v>0.474849651550181</v>
      </c>
      <c r="O201" s="10">
        <f>$C201*信号概况!$J$2+$D201*信号概况!$J$3+$E201*信号概况!$J$4+$F201*信号概况!$J$5+$G201*信号概况!$J$6+$H201*信号概况!$J$7+$I201*信号概况!$J$8+$J201*信号概况!$J$9</f>
        <v>1021.10550929963</v>
      </c>
      <c r="P201" s="12">
        <f t="shared" si="57"/>
        <v>0.0523129306302638</v>
      </c>
      <c r="Q201" s="7">
        <f t="shared" si="58"/>
        <v>5.90327915243588</v>
      </c>
    </row>
    <row r="202" spans="1:17">
      <c r="A202">
        <v>200</v>
      </c>
      <c r="B202">
        <v>19519.18</v>
      </c>
      <c r="C202" s="7">
        <f t="shared" si="59"/>
        <v>0</v>
      </c>
      <c r="D202" s="8">
        <f t="shared" si="60"/>
        <v>0.909090909090909</v>
      </c>
      <c r="E202">
        <f t="shared" si="61"/>
        <v>0</v>
      </c>
      <c r="F202">
        <f t="shared" si="50"/>
        <v>0.5</v>
      </c>
      <c r="G202">
        <f t="shared" si="51"/>
        <v>0</v>
      </c>
      <c r="H202">
        <f t="shared" si="52"/>
        <v>0</v>
      </c>
      <c r="I202">
        <f t="shared" si="53"/>
        <v>0</v>
      </c>
      <c r="J202">
        <f t="shared" si="54"/>
        <v>0</v>
      </c>
      <c r="K202">
        <f>SQRT(POWER($C202*信号概况!$F$2,2)+POWER($D202*信号概况!$F$3,2)+POWER($E202*信号概况!$F$4,2)+POWER($F202*信号概况!$F$5,2)+POWER($G202*信号概况!$F$6,2)+POWER($H202*信号概况!$F$7,2)+POWER($I202*信号概况!$F$8,2)+POWER($J202*信号概况!$F$9,2)+2*$C202*信号概况!$F$2*$D202*信号概况!$F$3*信号相关性!$B$3+2*$C202*信号概况!$F$2*$E202*信号概况!$F$4*信号相关性!$B$4+2*$C202*信号概况!$F$2*$F202*信号概况!$F$5*信号相关性!$B$5+2*$C202*信号概况!$F$2*$G202*信号概况!$F$6*信号相关性!$B$6+2*$C202*信号概况!$F$2*$H202*信号概况!$F$7*信号相关性!$B$7+2*$C202*信号概况!$F$2*$I202*信号概况!$F$8*信号相关性!$B$8+2*$C202*信号概况!$F$2*$J202*信号概况!$F$9*信号相关性!$B$9+2*$D202*信号概况!$F$3*$E202*信号概况!$F$4*信号相关性!$C$4+2*$D202*信号概况!$F$3*$F202*信号概况!$F$5*信号相关性!$C$5+2*$D202*信号概况!$F$3*$G202*信号概况!$F$6*信号相关性!$C$6+2*$D202*信号概况!$F$3*$H202*信号概况!$F$7*信号相关性!$C$7+2*$D202*信号概况!$F$3*$I202*信号概况!$F$8*信号相关性!$C$8+2*$D202*信号概况!$F$3*$J202*信号概况!$F$9*信号相关性!$C$9+2*$E202*信号概况!$F$4*$F202*信号概况!$F$5*信号相关性!$D$5+2*$E202*信号概况!$F$4*$G202*信号概况!$F$6*信号相关性!$D$6+2*$E202*信号概况!$F$4*$H202*信号概况!$F$7*信号相关性!$D$7+2*$E202*信号概况!$F$4*$I202*信号概况!$F$8*信号相关性!$D$8+2*$E202*信号概况!$F$4*$J202*信号概况!$J$5*信号相关性!$D$9+2*$F202*信号概况!$F$5*$G202*信号概况!$F$6*信号相关性!$E$6+2*$F202*信号概况!$F$5*$H202*信号概况!$F$7*信号相关性!$E$7+2*$F202*信号概况!$F$5*$I202*信号概况!$F$8*信号相关性!$E$8+2*$F202*信号概况!$F$5*$J202*信号概况!$F$9*信号相关性!$E$9+2*$G202*信号概况!$F$6*$H202*信号概况!$F$7*信号相关性!$F$7+2*$G202*信号概况!$F$6*$I202*信号概况!$F$8*信号相关性!$F$8+2*$G202*信号概况!$F$6*$J202*信号概况!$F$9*信号相关性!$F$9+2*$H202*信号概况!$F$7*$I202*信号概况!$F$8*信号相关性!$G$8+2*$H202*信号概况!$F$7*$J202*信号概况!$F$9*信号相关性!$G$9+2*$I202*信号概况!$F$8*$J202*信号概况!$F$9*信号相关性!$H$9)</f>
        <v>1977.11062257206</v>
      </c>
      <c r="L202" s="10">
        <f t="shared" si="55"/>
        <v>9.8725785887525</v>
      </c>
      <c r="M202" s="11">
        <f>SQRT(POWER($C202*信号概况!$C$2,2)+POWER($D202*信号概况!$C$3,2)+POWER($E202*信号概况!$C$4,2)+POWER($F202*信号概况!$C$5,2)+POWER($G202*信号概况!$C$6,2)+POWER($H202*信号概况!$C$7,2)+POWER($I202*信号概况!$C$8,2)+POWER($J202*信号概况!$C$9,2)+2*$C202*信号概况!$C$2*$D202*信号概况!$C$3*信号相关性!$B$3+2*$C202*信号概况!$C$2*$E202*信号概况!$C$4*信号相关性!$B$4+2*$C202*信号概况!$C$2*$F202*信号概况!$C$5*信号相关性!$B$5+2*$C202*信号概况!$C$2*$G202*信号概况!$C$6*信号相关性!$B$6+2*$C202*信号概况!$C$2*$H202*信号概况!$C$7*信号相关性!$B$7+2*$C202*信号概况!$C$2*$I202*信号概况!$C$8*信号相关性!$B$8+2*$C202*信号概况!$C$2*$J202*信号概况!$C$9*信号相关性!$B$9+2*$D202*信号概况!$C$3*$E202*信号概况!$C$4*信号相关性!$C$4+2*$D202*信号概况!$C$3*$F202*信号概况!$C$5*信号相关性!$C$5+2*$D202*信号概况!$C$3*$G202*信号概况!$C$6*信号相关性!$C$6+2*$D202*信号概况!$C$3*$H202*信号概况!$C$7*信号相关性!$C$7+2*$D202*信号概况!$C$3*$I202*信号概况!$C$8*信号相关性!$C$8+2*$D202*信号概况!$C$3*$J202*信号概况!$C$9*信号相关性!$C$9+2*$E202*信号概况!$C$4*$F202*信号概况!$C$5*信号相关性!$D$5+2*$E202*信号概况!$C$4*$G202*信号概况!$C$6*信号相关性!$D$6+2*$E202*信号概况!$C$4*$H202*信号概况!$C$7*信号相关性!$D$7+2*$E202*信号概况!$C$4*$I202*信号概况!$C$8*信号相关性!$D$8+2*$E202*信号概况!$C$4*$J202*信号概况!$J$5*信号相关性!$D$9+2*$F202*信号概况!$C$5*$G202*信号概况!$C$6*信号相关性!$E$6+2*$F202*信号概况!$C$5*$H202*信号概况!$C$7*信号相关性!$E$7+2*$F202*信号概况!$C$5*$I202*信号概况!$C$8*信号相关性!$E$8+2*$F202*信号概况!$C$5*$J202*信号概况!$C$9*信号相关性!$E$9+2*$G202*信号概况!$C$6*$H202*信号概况!$C$7*信号相关性!$F$7+2*$G202*信号概况!$C$6*$I202*信号概况!$C$8*信号相关性!$F$8+2*$G202*信号概况!$C$6*$J202*信号概况!$C$9*信号相关性!$F$9+2*$H202*信号概况!$C$7*$I202*信号概况!$C$8*信号相关性!$G$8+2*$H202*信号概况!$C$7*$J202*信号概况!$C$9*信号相关性!$G$9+2*$I202*信号概况!$C$8*$J202*信号概况!$C$9*信号相关性!$H$9)</f>
        <v>9592.5827042773</v>
      </c>
      <c r="N202" s="12">
        <f t="shared" si="56"/>
        <v>0.491443938950166</v>
      </c>
      <c r="O202" s="10">
        <f>$C202*信号概况!$J$2+$D202*信号概况!$J$3+$E202*信号概况!$J$4+$F202*信号概况!$J$5+$G202*信号概况!$J$6+$H202*信号概况!$J$7+$I202*信号概况!$J$8+$J202*信号概况!$J$9</f>
        <v>1045.63365998456</v>
      </c>
      <c r="P202" s="12">
        <f t="shared" si="57"/>
        <v>0.0535695485150793</v>
      </c>
      <c r="Q202" s="7">
        <f t="shared" si="58"/>
        <v>5.85280600271169</v>
      </c>
    </row>
    <row r="203" spans="1:17">
      <c r="A203">
        <v>201</v>
      </c>
      <c r="B203">
        <v>19519.18</v>
      </c>
      <c r="C203" s="7">
        <f t="shared" si="59"/>
        <v>0</v>
      </c>
      <c r="D203" s="8">
        <f t="shared" si="60"/>
        <v>0.939393939393939</v>
      </c>
      <c r="E203">
        <f t="shared" si="61"/>
        <v>0</v>
      </c>
      <c r="F203">
        <f t="shared" si="50"/>
        <v>0.5</v>
      </c>
      <c r="G203">
        <f t="shared" si="51"/>
        <v>0</v>
      </c>
      <c r="H203">
        <f t="shared" si="52"/>
        <v>0</v>
      </c>
      <c r="I203">
        <f t="shared" si="53"/>
        <v>0</v>
      </c>
      <c r="J203">
        <f t="shared" si="54"/>
        <v>0</v>
      </c>
      <c r="K203">
        <f>SQRT(POWER($C203*信号概况!$F$2,2)+POWER($D203*信号概况!$F$3,2)+POWER($E203*信号概况!$F$4,2)+POWER($F203*信号概况!$F$5,2)+POWER($G203*信号概况!$F$6,2)+POWER($H203*信号概况!$F$7,2)+POWER($I203*信号概况!$F$8,2)+POWER($J203*信号概况!$F$9,2)+2*$C203*信号概况!$F$2*$D203*信号概况!$F$3*信号相关性!$B$3+2*$C203*信号概况!$F$2*$E203*信号概况!$F$4*信号相关性!$B$4+2*$C203*信号概况!$F$2*$F203*信号概况!$F$5*信号相关性!$B$5+2*$C203*信号概况!$F$2*$G203*信号概况!$F$6*信号相关性!$B$6+2*$C203*信号概况!$F$2*$H203*信号概况!$F$7*信号相关性!$B$7+2*$C203*信号概况!$F$2*$I203*信号概况!$F$8*信号相关性!$B$8+2*$C203*信号概况!$F$2*$J203*信号概况!$F$9*信号相关性!$B$9+2*$D203*信号概况!$F$3*$E203*信号概况!$F$4*信号相关性!$C$4+2*$D203*信号概况!$F$3*$F203*信号概况!$F$5*信号相关性!$C$5+2*$D203*信号概况!$F$3*$G203*信号概况!$F$6*信号相关性!$C$6+2*$D203*信号概况!$F$3*$H203*信号概况!$F$7*信号相关性!$C$7+2*$D203*信号概况!$F$3*$I203*信号概况!$F$8*信号相关性!$C$8+2*$D203*信号概况!$F$3*$J203*信号概况!$F$9*信号相关性!$C$9+2*$E203*信号概况!$F$4*$F203*信号概况!$F$5*信号相关性!$D$5+2*$E203*信号概况!$F$4*$G203*信号概况!$F$6*信号相关性!$D$6+2*$E203*信号概况!$F$4*$H203*信号概况!$F$7*信号相关性!$D$7+2*$E203*信号概况!$F$4*$I203*信号概况!$F$8*信号相关性!$D$8+2*$E203*信号概况!$F$4*$J203*信号概况!$J$5*信号相关性!$D$9+2*$F203*信号概况!$F$5*$G203*信号概况!$F$6*信号相关性!$E$6+2*$F203*信号概况!$F$5*$H203*信号概况!$F$7*信号相关性!$E$7+2*$F203*信号概况!$F$5*$I203*信号概况!$F$8*信号相关性!$E$8+2*$F203*信号概况!$F$5*$J203*信号概况!$F$9*信号相关性!$E$9+2*$G203*信号概况!$F$6*$H203*信号概况!$F$7*信号相关性!$F$7+2*$G203*信号概况!$F$6*$I203*信号概况!$F$8*信号相关性!$F$8+2*$G203*信号概况!$F$6*$J203*信号概况!$F$9*信号相关性!$F$9+2*$H203*信号概况!$F$7*$I203*信号概况!$F$8*信号相关性!$G$8+2*$H203*信号概况!$F$7*$J203*信号概况!$F$9*信号相关性!$G$9+2*$I203*信号概况!$F$8*$J203*信号概况!$F$9*信号相关性!$H$9)</f>
        <v>2043.88083141082</v>
      </c>
      <c r="L203" s="10">
        <f t="shared" si="55"/>
        <v>9.55005776267622</v>
      </c>
      <c r="M203" s="11">
        <f>SQRT(POWER($C203*信号概况!$C$2,2)+POWER($D203*信号概况!$C$3,2)+POWER($E203*信号概况!$C$4,2)+POWER($F203*信号概况!$C$5,2)+POWER($G203*信号概况!$C$6,2)+POWER($H203*信号概况!$C$7,2)+POWER($I203*信号概况!$C$8,2)+POWER($J203*信号概况!$C$9,2)+2*$C203*信号概况!$C$2*$D203*信号概况!$C$3*信号相关性!$B$3+2*$C203*信号概况!$C$2*$E203*信号概况!$C$4*信号相关性!$B$4+2*$C203*信号概况!$C$2*$F203*信号概况!$C$5*信号相关性!$B$5+2*$C203*信号概况!$C$2*$G203*信号概况!$C$6*信号相关性!$B$6+2*$C203*信号概况!$C$2*$H203*信号概况!$C$7*信号相关性!$B$7+2*$C203*信号概况!$C$2*$I203*信号概况!$C$8*信号相关性!$B$8+2*$C203*信号概况!$C$2*$J203*信号概况!$C$9*信号相关性!$B$9+2*$D203*信号概况!$C$3*$E203*信号概况!$C$4*信号相关性!$C$4+2*$D203*信号概况!$C$3*$F203*信号概况!$C$5*信号相关性!$C$5+2*$D203*信号概况!$C$3*$G203*信号概况!$C$6*信号相关性!$C$6+2*$D203*信号概况!$C$3*$H203*信号概况!$C$7*信号相关性!$C$7+2*$D203*信号概况!$C$3*$I203*信号概况!$C$8*信号相关性!$C$8+2*$D203*信号概况!$C$3*$J203*信号概况!$C$9*信号相关性!$C$9+2*$E203*信号概况!$C$4*$F203*信号概况!$C$5*信号相关性!$D$5+2*$E203*信号概况!$C$4*$G203*信号概况!$C$6*信号相关性!$D$6+2*$E203*信号概况!$C$4*$H203*信号概况!$C$7*信号相关性!$D$7+2*$E203*信号概况!$C$4*$I203*信号概况!$C$8*信号相关性!$D$8+2*$E203*信号概况!$C$4*$J203*信号概况!$J$5*信号相关性!$D$9+2*$F203*信号概况!$C$5*$G203*信号概况!$C$6*信号相关性!$E$6+2*$F203*信号概况!$C$5*$H203*信号概况!$C$7*信号相关性!$E$7+2*$F203*信号概况!$C$5*$I203*信号概况!$C$8*信号相关性!$E$8+2*$F203*信号概况!$C$5*$J203*信号概况!$C$9*信号相关性!$E$9+2*$G203*信号概况!$C$6*$H203*信号概况!$C$7*信号相关性!$F$7+2*$G203*信号概况!$C$6*$I203*信号概况!$C$8*信号相关性!$F$8+2*$G203*信号概况!$C$6*$J203*信号概况!$C$9*信号相关性!$F$9+2*$H203*信号概况!$C$7*$I203*信号概况!$C$8*信号相关性!$G$8+2*$H203*信号概况!$C$7*$J203*信号概况!$C$9*信号相关性!$G$9+2*$I203*信号概况!$C$8*$J203*信号概况!$C$9*信号相关性!$H$9)</f>
        <v>9916.5174640155</v>
      </c>
      <c r="N203" s="12">
        <f t="shared" si="56"/>
        <v>0.508039654535462</v>
      </c>
      <c r="O203" s="10">
        <f>$C203*信号概况!$J$2+$D203*信号概况!$J$3+$E203*信号概况!$J$4+$F203*信号概况!$J$5+$G203*信号概况!$J$6+$H203*信号概况!$J$7+$I203*信号概况!$J$8+$J203*信号概况!$J$9</f>
        <v>1070.1618106695</v>
      </c>
      <c r="P203" s="12">
        <f t="shared" si="57"/>
        <v>0.0548261663998947</v>
      </c>
      <c r="Q203" s="7">
        <f t="shared" si="58"/>
        <v>5.8056137841673</v>
      </c>
    </row>
    <row r="204" spans="1:17">
      <c r="A204">
        <v>202</v>
      </c>
      <c r="B204">
        <v>19519.18</v>
      </c>
      <c r="C204" s="7">
        <f t="shared" si="59"/>
        <v>0</v>
      </c>
      <c r="D204" s="8">
        <f t="shared" si="60"/>
        <v>0.96969696969697</v>
      </c>
      <c r="E204">
        <f t="shared" si="61"/>
        <v>0</v>
      </c>
      <c r="F204">
        <f t="shared" si="50"/>
        <v>0.5</v>
      </c>
      <c r="G204">
        <f t="shared" si="51"/>
        <v>0</v>
      </c>
      <c r="H204">
        <f t="shared" si="52"/>
        <v>0</v>
      </c>
      <c r="I204">
        <f t="shared" si="53"/>
        <v>0</v>
      </c>
      <c r="J204">
        <f t="shared" si="54"/>
        <v>0</v>
      </c>
      <c r="K204">
        <f>SQRT(POWER($C204*信号概况!$F$2,2)+POWER($D204*信号概况!$F$3,2)+POWER($E204*信号概况!$F$4,2)+POWER($F204*信号概况!$F$5,2)+POWER($G204*信号概况!$F$6,2)+POWER($H204*信号概况!$F$7,2)+POWER($I204*信号概况!$F$8,2)+POWER($J204*信号概况!$F$9,2)+2*$C204*信号概况!$F$2*$D204*信号概况!$F$3*信号相关性!$B$3+2*$C204*信号概况!$F$2*$E204*信号概况!$F$4*信号相关性!$B$4+2*$C204*信号概况!$F$2*$F204*信号概况!$F$5*信号相关性!$B$5+2*$C204*信号概况!$F$2*$G204*信号概况!$F$6*信号相关性!$B$6+2*$C204*信号概况!$F$2*$H204*信号概况!$F$7*信号相关性!$B$7+2*$C204*信号概况!$F$2*$I204*信号概况!$F$8*信号相关性!$B$8+2*$C204*信号概况!$F$2*$J204*信号概况!$F$9*信号相关性!$B$9+2*$D204*信号概况!$F$3*$E204*信号概况!$F$4*信号相关性!$C$4+2*$D204*信号概况!$F$3*$F204*信号概况!$F$5*信号相关性!$C$5+2*$D204*信号概况!$F$3*$G204*信号概况!$F$6*信号相关性!$C$6+2*$D204*信号概况!$F$3*$H204*信号概况!$F$7*信号相关性!$C$7+2*$D204*信号概况!$F$3*$I204*信号概况!$F$8*信号相关性!$C$8+2*$D204*信号概况!$F$3*$J204*信号概况!$F$9*信号相关性!$C$9+2*$E204*信号概况!$F$4*$F204*信号概况!$F$5*信号相关性!$D$5+2*$E204*信号概况!$F$4*$G204*信号概况!$F$6*信号相关性!$D$6+2*$E204*信号概况!$F$4*$H204*信号概况!$F$7*信号相关性!$D$7+2*$E204*信号概况!$F$4*$I204*信号概况!$F$8*信号相关性!$D$8+2*$E204*信号概况!$F$4*$J204*信号概况!$J$5*信号相关性!$D$9+2*$F204*信号概况!$F$5*$G204*信号概况!$F$6*信号相关性!$E$6+2*$F204*信号概况!$F$5*$H204*信号概况!$F$7*信号相关性!$E$7+2*$F204*信号概况!$F$5*$I204*信号概况!$F$8*信号相关性!$E$8+2*$F204*信号概况!$F$5*$J204*信号概况!$F$9*信号相关性!$E$9+2*$G204*信号概况!$F$6*$H204*信号概况!$F$7*信号相关性!$F$7+2*$G204*信号概况!$F$6*$I204*信号概况!$F$8*信号相关性!$F$8+2*$G204*信号概况!$F$6*$J204*信号概况!$F$9*信号相关性!$F$9+2*$H204*信号概况!$F$7*$I204*信号概况!$F$8*信号相关性!$G$8+2*$H204*信号概况!$F$7*$J204*信号概况!$F$9*信号相关性!$G$9+2*$I204*信号概况!$F$8*$J204*信号概况!$F$9*信号相关性!$H$9)</f>
        <v>2110.65631036875</v>
      </c>
      <c r="L204" s="10">
        <f t="shared" si="55"/>
        <v>9.24791966560858</v>
      </c>
      <c r="M204" s="11">
        <f>SQRT(POWER($C204*信号概况!$C$2,2)+POWER($D204*信号概况!$C$3,2)+POWER($E204*信号概况!$C$4,2)+POWER($F204*信号概况!$C$5,2)+POWER($G204*信号概况!$C$6,2)+POWER($H204*信号概况!$C$7,2)+POWER($I204*信号概况!$C$8,2)+POWER($J204*信号概况!$C$9,2)+2*$C204*信号概况!$C$2*$D204*信号概况!$C$3*信号相关性!$B$3+2*$C204*信号概况!$C$2*$E204*信号概况!$C$4*信号相关性!$B$4+2*$C204*信号概况!$C$2*$F204*信号概况!$C$5*信号相关性!$B$5+2*$C204*信号概况!$C$2*$G204*信号概况!$C$6*信号相关性!$B$6+2*$C204*信号概况!$C$2*$H204*信号概况!$C$7*信号相关性!$B$7+2*$C204*信号概况!$C$2*$I204*信号概况!$C$8*信号相关性!$B$8+2*$C204*信号概况!$C$2*$J204*信号概况!$C$9*信号相关性!$B$9+2*$D204*信号概况!$C$3*$E204*信号概况!$C$4*信号相关性!$C$4+2*$D204*信号概况!$C$3*$F204*信号概况!$C$5*信号相关性!$C$5+2*$D204*信号概况!$C$3*$G204*信号概况!$C$6*信号相关性!$C$6+2*$D204*信号概况!$C$3*$H204*信号概况!$C$7*信号相关性!$C$7+2*$D204*信号概况!$C$3*$I204*信号概况!$C$8*信号相关性!$C$8+2*$D204*信号概况!$C$3*$J204*信号概况!$C$9*信号相关性!$C$9+2*$E204*信号概况!$C$4*$F204*信号概况!$C$5*信号相关性!$D$5+2*$E204*信号概况!$C$4*$G204*信号概况!$C$6*信号相关性!$D$6+2*$E204*信号概况!$C$4*$H204*信号概况!$C$7*信号相关性!$D$7+2*$E204*信号概况!$C$4*$I204*信号概况!$C$8*信号相关性!$D$8+2*$E204*信号概况!$C$4*$J204*信号概况!$J$5*信号相关性!$D$9+2*$F204*信号概况!$C$5*$G204*信号概况!$C$6*信号相关性!$E$6+2*$F204*信号概况!$C$5*$H204*信号概况!$C$7*信号相关性!$E$7+2*$F204*信号概况!$C$5*$I204*信号概况!$C$8*信号相关性!$E$8+2*$F204*信号概况!$C$5*$J204*信号概况!$C$9*信号相关性!$E$9+2*$G204*信号概况!$C$6*$H204*信号概况!$C$7*信号相关性!$F$7+2*$G204*信号概况!$C$6*$I204*信号概况!$C$8*信号相关性!$F$8+2*$G204*信号概况!$C$6*$J204*信号概况!$C$9*信号相关性!$F$9+2*$H204*信号概况!$C$7*$I204*信号概况!$C$8*信号相关性!$G$8+2*$H204*信号概况!$C$7*$J204*信号概况!$C$9*信号相关性!$G$9+2*$I204*信号概况!$C$8*$J204*信号概况!$C$9*信号相关性!$H$9)</f>
        <v>10240.4774552787</v>
      </c>
      <c r="N204" s="12">
        <f t="shared" si="56"/>
        <v>0.524636662773676</v>
      </c>
      <c r="O204" s="10">
        <f>$C204*信号概况!$J$2+$D204*信号概况!$J$3+$E204*信号概况!$J$4+$F204*信号概况!$J$5+$G204*信号概况!$J$6+$H204*信号概况!$J$7+$I204*信号概况!$J$8+$J204*信号概况!$J$9</f>
        <v>1094.68996135443</v>
      </c>
      <c r="P204" s="12">
        <f t="shared" si="57"/>
        <v>0.0560827842847101</v>
      </c>
      <c r="Q204" s="7">
        <f t="shared" si="58"/>
        <v>5.76139302098343</v>
      </c>
    </row>
    <row r="205" spans="1:17">
      <c r="A205">
        <v>203</v>
      </c>
      <c r="B205">
        <v>19519.18</v>
      </c>
      <c r="C205" s="7">
        <f t="shared" si="59"/>
        <v>0</v>
      </c>
      <c r="D205" s="8">
        <f t="shared" si="60"/>
        <v>1</v>
      </c>
      <c r="E205">
        <f t="shared" si="61"/>
        <v>0</v>
      </c>
      <c r="F205">
        <f t="shared" si="50"/>
        <v>0.5</v>
      </c>
      <c r="G205">
        <f t="shared" si="51"/>
        <v>0</v>
      </c>
      <c r="H205">
        <f t="shared" si="52"/>
        <v>0</v>
      </c>
      <c r="I205">
        <f t="shared" si="53"/>
        <v>0</v>
      </c>
      <c r="J205">
        <f t="shared" si="54"/>
        <v>0</v>
      </c>
      <c r="K205">
        <f>SQRT(POWER($C205*信号概况!$F$2,2)+POWER($D205*信号概况!$F$3,2)+POWER($E205*信号概况!$F$4,2)+POWER($F205*信号概况!$F$5,2)+POWER($G205*信号概况!$F$6,2)+POWER($H205*信号概况!$F$7,2)+POWER($I205*信号概况!$F$8,2)+POWER($J205*信号概况!$F$9,2)+2*$C205*信号概况!$F$2*$D205*信号概况!$F$3*信号相关性!$B$3+2*$C205*信号概况!$F$2*$E205*信号概况!$F$4*信号相关性!$B$4+2*$C205*信号概况!$F$2*$F205*信号概况!$F$5*信号相关性!$B$5+2*$C205*信号概况!$F$2*$G205*信号概况!$F$6*信号相关性!$B$6+2*$C205*信号概况!$F$2*$H205*信号概况!$F$7*信号相关性!$B$7+2*$C205*信号概况!$F$2*$I205*信号概况!$F$8*信号相关性!$B$8+2*$C205*信号概况!$F$2*$J205*信号概况!$F$9*信号相关性!$B$9+2*$D205*信号概况!$F$3*$E205*信号概况!$F$4*信号相关性!$C$4+2*$D205*信号概况!$F$3*$F205*信号概况!$F$5*信号相关性!$C$5+2*$D205*信号概况!$F$3*$G205*信号概况!$F$6*信号相关性!$C$6+2*$D205*信号概况!$F$3*$H205*信号概况!$F$7*信号相关性!$C$7+2*$D205*信号概况!$F$3*$I205*信号概况!$F$8*信号相关性!$C$8+2*$D205*信号概况!$F$3*$J205*信号概况!$F$9*信号相关性!$C$9+2*$E205*信号概况!$F$4*$F205*信号概况!$F$5*信号相关性!$D$5+2*$E205*信号概况!$F$4*$G205*信号概况!$F$6*信号相关性!$D$6+2*$E205*信号概况!$F$4*$H205*信号概况!$F$7*信号相关性!$D$7+2*$E205*信号概况!$F$4*$I205*信号概况!$F$8*信号相关性!$D$8+2*$E205*信号概况!$F$4*$J205*信号概况!$J$5*信号相关性!$D$9+2*$F205*信号概况!$F$5*$G205*信号概况!$F$6*信号相关性!$E$6+2*$F205*信号概况!$F$5*$H205*信号概况!$F$7*信号相关性!$E$7+2*$F205*信号概况!$F$5*$I205*信号概况!$F$8*信号相关性!$E$8+2*$F205*信号概况!$F$5*$J205*信号概况!$F$9*信号相关性!$E$9+2*$G205*信号概况!$F$6*$H205*信号概况!$F$7*信号相关性!$F$7+2*$G205*信号概况!$F$6*$I205*信号概况!$F$8*信号相关性!$F$8+2*$G205*信号概况!$F$6*$J205*信号概况!$F$9*信号相关性!$F$9+2*$H205*信号概况!$F$7*$I205*信号概况!$F$8*信号相关性!$G$8+2*$H205*信号概况!$F$7*$J205*信号概况!$F$9*信号相关性!$G$9+2*$I205*信号概况!$F$8*$J205*信号概况!$F$9*信号相关性!$H$9)</f>
        <v>2177.43657458944</v>
      </c>
      <c r="L205" s="10">
        <f t="shared" si="55"/>
        <v>8.96429325555918</v>
      </c>
      <c r="M205" s="11">
        <f>SQRT(POWER($C205*信号概况!$C$2,2)+POWER($D205*信号概况!$C$3,2)+POWER($E205*信号概况!$C$4,2)+POWER($F205*信号概况!$C$5,2)+POWER($G205*信号概况!$C$6,2)+POWER($H205*信号概况!$C$7,2)+POWER($I205*信号概况!$C$8,2)+POWER($J205*信号概况!$C$9,2)+2*$C205*信号概况!$C$2*$D205*信号概况!$C$3*信号相关性!$B$3+2*$C205*信号概况!$C$2*$E205*信号概况!$C$4*信号相关性!$B$4+2*$C205*信号概况!$C$2*$F205*信号概况!$C$5*信号相关性!$B$5+2*$C205*信号概况!$C$2*$G205*信号概况!$C$6*信号相关性!$B$6+2*$C205*信号概况!$C$2*$H205*信号概况!$C$7*信号相关性!$B$7+2*$C205*信号概况!$C$2*$I205*信号概况!$C$8*信号相关性!$B$8+2*$C205*信号概况!$C$2*$J205*信号概况!$C$9*信号相关性!$B$9+2*$D205*信号概况!$C$3*$E205*信号概况!$C$4*信号相关性!$C$4+2*$D205*信号概况!$C$3*$F205*信号概况!$C$5*信号相关性!$C$5+2*$D205*信号概况!$C$3*$G205*信号概况!$C$6*信号相关性!$C$6+2*$D205*信号概况!$C$3*$H205*信号概况!$C$7*信号相关性!$C$7+2*$D205*信号概况!$C$3*$I205*信号概况!$C$8*信号相关性!$C$8+2*$D205*信号概况!$C$3*$J205*信号概况!$C$9*信号相关性!$C$9+2*$E205*信号概况!$C$4*$F205*信号概况!$C$5*信号相关性!$D$5+2*$E205*信号概况!$C$4*$G205*信号概况!$C$6*信号相关性!$D$6+2*$E205*信号概况!$C$4*$H205*信号概况!$C$7*信号相关性!$D$7+2*$E205*信号概况!$C$4*$I205*信号概况!$C$8*信号相关性!$D$8+2*$E205*信号概况!$C$4*$J205*信号概况!$J$5*信号相关性!$D$9+2*$F205*信号概况!$C$5*$G205*信号概况!$C$6*信号相关性!$E$6+2*$F205*信号概况!$C$5*$H205*信号概况!$C$7*信号相关性!$E$7+2*$F205*信号概况!$C$5*$I205*信号概况!$C$8*信号相关性!$E$8+2*$F205*信号概况!$C$5*$J205*信号概况!$C$9*信号相关性!$E$9+2*$G205*信号概况!$C$6*$H205*信号概况!$C$7*信号相关性!$F$7+2*$G205*信号概况!$C$6*$I205*信号概况!$C$8*信号相关性!$F$8+2*$G205*信号概况!$C$6*$J205*信号概况!$C$9*信号相关性!$F$9+2*$H205*信号概况!$C$7*$I205*信号概况!$C$8*信号相关性!$G$8+2*$H205*信号概况!$C$7*$J205*信号概况!$C$9*信号相关性!$G$9+2*$I205*信号概况!$C$8*$J205*信号概况!$C$9*信号相关性!$H$9)</f>
        <v>10564.4603568871</v>
      </c>
      <c r="N205" s="12">
        <f t="shared" si="56"/>
        <v>0.541234844746918</v>
      </c>
      <c r="O205" s="10">
        <f>$C205*信号概况!$J$2+$D205*信号概况!$J$3+$E205*信号概况!$J$4+$F205*信号概况!$J$5+$G205*信号概况!$J$6+$H205*信号概况!$J$7+$I205*信号概况!$J$8+$J205*信号概况!$J$9</f>
        <v>1119.21811203936</v>
      </c>
      <c r="P205" s="12">
        <f t="shared" si="57"/>
        <v>0.0573394021695255</v>
      </c>
      <c r="Q205" s="7">
        <f t="shared" si="58"/>
        <v>5.71987193097492</v>
      </c>
    </row>
    <row r="206" spans="1:17">
      <c r="A206">
        <v>204</v>
      </c>
      <c r="B206">
        <v>19519.18</v>
      </c>
      <c r="C206" s="7">
        <f t="shared" si="59"/>
        <v>0</v>
      </c>
      <c r="D206" s="8">
        <f t="shared" si="60"/>
        <v>0</v>
      </c>
      <c r="E206">
        <f t="shared" si="61"/>
        <v>0</v>
      </c>
      <c r="F206">
        <f t="shared" si="50"/>
        <v>0.6</v>
      </c>
      <c r="G206">
        <f t="shared" si="51"/>
        <v>0</v>
      </c>
      <c r="H206">
        <f t="shared" si="52"/>
        <v>0</v>
      </c>
      <c r="I206">
        <f t="shared" si="53"/>
        <v>0</v>
      </c>
      <c r="J206">
        <f t="shared" si="54"/>
        <v>0</v>
      </c>
      <c r="K206">
        <f>SQRT(POWER($C206*信号概况!$F$2,2)+POWER($D206*信号概况!$F$3,2)+POWER($E206*信号概况!$F$4,2)+POWER($F206*信号概况!$F$5,2)+POWER($G206*信号概况!$F$6,2)+POWER($H206*信号概况!$F$7,2)+POWER($I206*信号概况!$F$8,2)+POWER($J206*信号概况!$F$9,2)+2*$C206*信号概况!$F$2*$D206*信号概况!$F$3*信号相关性!$B$3+2*$C206*信号概况!$F$2*$E206*信号概况!$F$4*信号相关性!$B$4+2*$C206*信号概况!$F$2*$F206*信号概况!$F$5*信号相关性!$B$5+2*$C206*信号概况!$F$2*$G206*信号概况!$F$6*信号相关性!$B$6+2*$C206*信号概况!$F$2*$H206*信号概况!$F$7*信号相关性!$B$7+2*$C206*信号概况!$F$2*$I206*信号概况!$F$8*信号相关性!$B$8+2*$C206*信号概况!$F$2*$J206*信号概况!$F$9*信号相关性!$B$9+2*$D206*信号概况!$F$3*$E206*信号概况!$F$4*信号相关性!$C$4+2*$D206*信号概况!$F$3*$F206*信号概况!$F$5*信号相关性!$C$5+2*$D206*信号概况!$F$3*$G206*信号概况!$F$6*信号相关性!$C$6+2*$D206*信号概况!$F$3*$H206*信号概况!$F$7*信号相关性!$C$7+2*$D206*信号概况!$F$3*$I206*信号概况!$F$8*信号相关性!$C$8+2*$D206*信号概况!$F$3*$J206*信号概况!$F$9*信号相关性!$C$9+2*$E206*信号概况!$F$4*$F206*信号概况!$F$5*信号相关性!$D$5+2*$E206*信号概况!$F$4*$G206*信号概况!$F$6*信号相关性!$D$6+2*$E206*信号概况!$F$4*$H206*信号概况!$F$7*信号相关性!$D$7+2*$E206*信号概况!$F$4*$I206*信号概况!$F$8*信号相关性!$D$8+2*$E206*信号概况!$F$4*$J206*信号概况!$J$5*信号相关性!$D$9+2*$F206*信号概况!$F$5*$G206*信号概况!$F$6*信号相关性!$E$6+2*$F206*信号概况!$F$5*$H206*信号概况!$F$7*信号相关性!$E$7+2*$F206*信号概况!$F$5*$I206*信号概况!$F$8*信号相关性!$E$8+2*$F206*信号概况!$F$5*$J206*信号概况!$F$9*信号相关性!$E$9+2*$G206*信号概况!$F$6*$H206*信号概况!$F$7*信号相关性!$F$7+2*$G206*信号概况!$F$6*$I206*信号概况!$F$8*信号相关性!$F$8+2*$G206*信号概况!$F$6*$J206*信号概况!$F$9*信号相关性!$F$9+2*$H206*信号概况!$F$7*$I206*信号概况!$F$8*信号相关性!$G$8+2*$H206*信号概况!$F$7*$J206*信号概况!$F$9*信号相关性!$G$9+2*$I206*信号概况!$F$8*$J206*信号概况!$F$9*信号相关性!$H$9)</f>
        <v>125.974466453424</v>
      </c>
      <c r="L206" s="10">
        <f t="shared" si="55"/>
        <v>154.945526260409</v>
      </c>
      <c r="M206" s="11">
        <f>SQRT(POWER($C206*信号概况!$C$2,2)+POWER($D206*信号概况!$C$3,2)+POWER($E206*信号概况!$C$4,2)+POWER($F206*信号概况!$C$5,2)+POWER($G206*信号概况!$C$6,2)+POWER($H206*信号概况!$C$7,2)+POWER($I206*信号概况!$C$8,2)+POWER($J206*信号概况!$C$9,2)+2*$C206*信号概况!$C$2*$D206*信号概况!$C$3*信号相关性!$B$3+2*$C206*信号概况!$C$2*$E206*信号概况!$C$4*信号相关性!$B$4+2*$C206*信号概况!$C$2*$F206*信号概况!$C$5*信号相关性!$B$5+2*$C206*信号概况!$C$2*$G206*信号概况!$C$6*信号相关性!$B$6+2*$C206*信号概况!$C$2*$H206*信号概况!$C$7*信号相关性!$B$7+2*$C206*信号概况!$C$2*$I206*信号概况!$C$8*信号相关性!$B$8+2*$C206*信号概况!$C$2*$J206*信号概况!$C$9*信号相关性!$B$9+2*$D206*信号概况!$C$3*$E206*信号概况!$C$4*信号相关性!$C$4+2*$D206*信号概况!$C$3*$F206*信号概况!$C$5*信号相关性!$C$5+2*$D206*信号概况!$C$3*$G206*信号概况!$C$6*信号相关性!$C$6+2*$D206*信号概况!$C$3*$H206*信号概况!$C$7*信号相关性!$C$7+2*$D206*信号概况!$C$3*$I206*信号概况!$C$8*信号相关性!$C$8+2*$D206*信号概况!$C$3*$J206*信号概况!$C$9*信号相关性!$C$9+2*$E206*信号概况!$C$4*$F206*信号概况!$C$5*信号相关性!$D$5+2*$E206*信号概况!$C$4*$G206*信号概况!$C$6*信号相关性!$D$6+2*$E206*信号概况!$C$4*$H206*信号概况!$C$7*信号相关性!$D$7+2*$E206*信号概况!$C$4*$I206*信号概况!$C$8*信号相关性!$D$8+2*$E206*信号概况!$C$4*$J206*信号概况!$J$5*信号相关性!$D$9+2*$F206*信号概况!$C$5*$G206*信号概况!$C$6*信号相关性!$E$6+2*$F206*信号概况!$C$5*$H206*信号概况!$C$7*信号相关性!$E$7+2*$F206*信号概况!$C$5*$I206*信号概况!$C$8*信号相关性!$E$8+2*$F206*信号概况!$C$5*$J206*信号概况!$C$9*信号相关性!$E$9+2*$G206*信号概况!$C$6*$H206*信号概况!$C$7*信号相关性!$F$7+2*$G206*信号概况!$C$6*$I206*信号概况!$C$8*信号相关性!$F$8+2*$G206*信号概况!$C$6*$J206*信号概况!$C$9*信号相关性!$F$9+2*$H206*信号概况!$C$7*$I206*信号概况!$C$8*信号相关性!$G$8+2*$H206*信号概况!$C$7*$J206*信号概况!$C$9*信号相关性!$G$9+2*$I206*信号概况!$C$8*$J206*信号概况!$C$9*信号相关性!$H$9)</f>
        <v>607.2</v>
      </c>
      <c r="N206" s="12">
        <f t="shared" si="56"/>
        <v>0.0311078641623265</v>
      </c>
      <c r="O206" s="10">
        <f>$C206*信号概况!$J$2+$D206*信号概况!$J$3+$E206*信号概况!$J$4+$F206*信号概况!$J$5+$G206*信号概况!$J$6+$H206*信号概况!$J$7+$I206*信号概况!$J$8+$J206*信号概况!$J$9</f>
        <v>371.746967323944</v>
      </c>
      <c r="P206" s="12">
        <f t="shared" si="57"/>
        <v>0.0190452143647399</v>
      </c>
      <c r="Q206" s="7">
        <f t="shared" si="58"/>
        <v>27.6643728368226</v>
      </c>
    </row>
    <row r="207" spans="1:17">
      <c r="A207">
        <v>205</v>
      </c>
      <c r="B207">
        <v>19519.18</v>
      </c>
      <c r="C207" s="7">
        <f t="shared" si="59"/>
        <v>0</v>
      </c>
      <c r="D207" s="8">
        <f t="shared" si="60"/>
        <v>0.0303030303030303</v>
      </c>
      <c r="E207">
        <f t="shared" si="61"/>
        <v>0</v>
      </c>
      <c r="F207">
        <f t="shared" si="50"/>
        <v>0.6</v>
      </c>
      <c r="G207">
        <f t="shared" si="51"/>
        <v>0</v>
      </c>
      <c r="H207">
        <f t="shared" si="52"/>
        <v>0</v>
      </c>
      <c r="I207">
        <f t="shared" si="53"/>
        <v>0</v>
      </c>
      <c r="J207">
        <f t="shared" si="54"/>
        <v>0</v>
      </c>
      <c r="K207">
        <f>SQRT(POWER($C207*信号概况!$F$2,2)+POWER($D207*信号概况!$F$3,2)+POWER($E207*信号概况!$F$4,2)+POWER($F207*信号概况!$F$5,2)+POWER($G207*信号概况!$F$6,2)+POWER($H207*信号概况!$F$7,2)+POWER($I207*信号概况!$F$8,2)+POWER($J207*信号概况!$F$9,2)+2*$C207*信号概况!$F$2*$D207*信号概况!$F$3*信号相关性!$B$3+2*$C207*信号概况!$F$2*$E207*信号概况!$F$4*信号相关性!$B$4+2*$C207*信号概况!$F$2*$F207*信号概况!$F$5*信号相关性!$B$5+2*$C207*信号概况!$F$2*$G207*信号概况!$F$6*信号相关性!$B$6+2*$C207*信号概况!$F$2*$H207*信号概况!$F$7*信号相关性!$B$7+2*$C207*信号概况!$F$2*$I207*信号概况!$F$8*信号相关性!$B$8+2*$C207*信号概况!$F$2*$J207*信号概况!$F$9*信号相关性!$B$9+2*$D207*信号概况!$F$3*$E207*信号概况!$F$4*信号相关性!$C$4+2*$D207*信号概况!$F$3*$F207*信号概况!$F$5*信号相关性!$C$5+2*$D207*信号概况!$F$3*$G207*信号概况!$F$6*信号相关性!$C$6+2*$D207*信号概况!$F$3*$H207*信号概况!$F$7*信号相关性!$C$7+2*$D207*信号概况!$F$3*$I207*信号概况!$F$8*信号相关性!$C$8+2*$D207*信号概况!$F$3*$J207*信号概况!$F$9*信号相关性!$C$9+2*$E207*信号概况!$F$4*$F207*信号概况!$F$5*信号相关性!$D$5+2*$E207*信号概况!$F$4*$G207*信号概况!$F$6*信号相关性!$D$6+2*$E207*信号概况!$F$4*$H207*信号概况!$F$7*信号相关性!$D$7+2*$E207*信号概况!$F$4*$I207*信号概况!$F$8*信号相关性!$D$8+2*$E207*信号概况!$F$4*$J207*信号概况!$J$5*信号相关性!$D$9+2*$F207*信号概况!$F$5*$G207*信号概况!$F$6*信号相关性!$E$6+2*$F207*信号概况!$F$5*$H207*信号概况!$F$7*信号相关性!$E$7+2*$F207*信号概况!$F$5*$I207*信号概况!$F$8*信号相关性!$E$8+2*$F207*信号概况!$F$5*$J207*信号概况!$F$9*信号相关性!$E$9+2*$G207*信号概况!$F$6*$H207*信号概况!$F$7*信号相关性!$F$7+2*$G207*信号概况!$F$6*$I207*信号概况!$F$8*信号相关性!$F$8+2*$G207*信号概况!$F$6*$J207*信号概况!$F$9*信号相关性!$F$9+2*$H207*信号概况!$F$7*$I207*信号概况!$F$8*信号相关性!$G$8+2*$H207*信号概况!$F$7*$J207*信号概况!$F$9*信号相关性!$G$9+2*$I207*信号概况!$F$8*$J207*信号概况!$F$9*信号相关性!$H$9)</f>
        <v>123.931251117528</v>
      </c>
      <c r="L207" s="10">
        <f t="shared" si="55"/>
        <v>157.500064140314</v>
      </c>
      <c r="M207" s="11">
        <f>SQRT(POWER($C207*信号概况!$C$2,2)+POWER($D207*信号概况!$C$3,2)+POWER($E207*信号概况!$C$4,2)+POWER($F207*信号概况!$C$5,2)+POWER($G207*信号概况!$C$6,2)+POWER($H207*信号概况!$C$7,2)+POWER($I207*信号概况!$C$8,2)+POWER($J207*信号概况!$C$9,2)+2*$C207*信号概况!$C$2*$D207*信号概况!$C$3*信号相关性!$B$3+2*$C207*信号概况!$C$2*$E207*信号概况!$C$4*信号相关性!$B$4+2*$C207*信号概况!$C$2*$F207*信号概况!$C$5*信号相关性!$B$5+2*$C207*信号概况!$C$2*$G207*信号概况!$C$6*信号相关性!$B$6+2*$C207*信号概况!$C$2*$H207*信号概况!$C$7*信号相关性!$B$7+2*$C207*信号概况!$C$2*$I207*信号概况!$C$8*信号相关性!$B$8+2*$C207*信号概况!$C$2*$J207*信号概况!$C$9*信号相关性!$B$9+2*$D207*信号概况!$C$3*$E207*信号概况!$C$4*信号相关性!$C$4+2*$D207*信号概况!$C$3*$F207*信号概况!$C$5*信号相关性!$C$5+2*$D207*信号概况!$C$3*$G207*信号概况!$C$6*信号相关性!$C$6+2*$D207*信号概况!$C$3*$H207*信号概况!$C$7*信号相关性!$C$7+2*$D207*信号概况!$C$3*$I207*信号概况!$C$8*信号相关性!$C$8+2*$D207*信号概况!$C$3*$J207*信号概况!$C$9*信号相关性!$C$9+2*$E207*信号概况!$C$4*$F207*信号概况!$C$5*信号相关性!$D$5+2*$E207*信号概况!$C$4*$G207*信号概况!$C$6*信号相关性!$D$6+2*$E207*信号概况!$C$4*$H207*信号概况!$C$7*信号相关性!$D$7+2*$E207*信号概况!$C$4*$I207*信号概况!$C$8*信号相关性!$D$8+2*$E207*信号概况!$C$4*$J207*信号概况!$J$5*信号相关性!$D$9+2*$F207*信号概况!$C$5*$G207*信号概况!$C$6*信号相关性!$E$6+2*$F207*信号概况!$C$5*$H207*信号概况!$C$7*信号相关性!$E$7+2*$F207*信号概况!$C$5*$I207*信号概况!$C$8*信号相关性!$E$8+2*$F207*信号概况!$C$5*$J207*信号概况!$C$9*信号相关性!$E$9+2*$G207*信号概况!$C$6*$H207*信号概况!$C$7*信号相关性!$F$7+2*$G207*信号概况!$C$6*$I207*信号概况!$C$8*信号相关性!$F$8+2*$G207*信号概况!$C$6*$J207*信号概况!$C$9*信号相关性!$F$9+2*$H207*信号概况!$C$7*$I207*信号概况!$C$8*信号相关性!$G$8+2*$H207*信号概况!$C$7*$J207*信号概况!$C$9*信号相关性!$G$9+2*$I207*信号概况!$C$8*$J207*信号概况!$C$9*信号相关性!$H$9)</f>
        <v>597.856361216564</v>
      </c>
      <c r="N207" s="12">
        <f t="shared" si="56"/>
        <v>0.0306291740337742</v>
      </c>
      <c r="O207" s="10">
        <f>$C207*信号概况!$J$2+$D207*信号概况!$J$3+$E207*信号概况!$J$4+$F207*信号概况!$J$5+$G207*信号概况!$J$6+$H207*信号概况!$J$7+$I207*信号概况!$J$8+$J207*信号概况!$J$9</f>
        <v>396.275118008875</v>
      </c>
      <c r="P207" s="12">
        <f t="shared" si="57"/>
        <v>0.0203018322495553</v>
      </c>
      <c r="Q207" s="7">
        <f t="shared" si="58"/>
        <v>30.4954753706346</v>
      </c>
    </row>
    <row r="208" spans="1:17">
      <c r="A208">
        <v>206</v>
      </c>
      <c r="B208">
        <v>19519.18</v>
      </c>
      <c r="C208" s="7">
        <f t="shared" si="59"/>
        <v>0</v>
      </c>
      <c r="D208" s="8">
        <f t="shared" si="60"/>
        <v>0.0606060606060606</v>
      </c>
      <c r="E208">
        <f t="shared" si="61"/>
        <v>0</v>
      </c>
      <c r="F208">
        <f t="shared" si="50"/>
        <v>0.6</v>
      </c>
      <c r="G208">
        <f t="shared" si="51"/>
        <v>0</v>
      </c>
      <c r="H208">
        <f t="shared" si="52"/>
        <v>0</v>
      </c>
      <c r="I208">
        <f t="shared" si="53"/>
        <v>0</v>
      </c>
      <c r="J208">
        <f t="shared" si="54"/>
        <v>0</v>
      </c>
      <c r="K208">
        <f>SQRT(POWER($C208*信号概况!$F$2,2)+POWER($D208*信号概况!$F$3,2)+POWER($E208*信号概况!$F$4,2)+POWER($F208*信号概况!$F$5,2)+POWER($G208*信号概况!$F$6,2)+POWER($H208*信号概况!$F$7,2)+POWER($I208*信号概况!$F$8,2)+POWER($J208*信号概况!$F$9,2)+2*$C208*信号概况!$F$2*$D208*信号概况!$F$3*信号相关性!$B$3+2*$C208*信号概况!$F$2*$E208*信号概况!$F$4*信号相关性!$B$4+2*$C208*信号概况!$F$2*$F208*信号概况!$F$5*信号相关性!$B$5+2*$C208*信号概况!$F$2*$G208*信号概况!$F$6*信号相关性!$B$6+2*$C208*信号概况!$F$2*$H208*信号概况!$F$7*信号相关性!$B$7+2*$C208*信号概况!$F$2*$I208*信号概况!$F$8*信号相关性!$B$8+2*$C208*信号概况!$F$2*$J208*信号概况!$F$9*信号相关性!$B$9+2*$D208*信号概况!$F$3*$E208*信号概况!$F$4*信号相关性!$C$4+2*$D208*信号概况!$F$3*$F208*信号概况!$F$5*信号相关性!$C$5+2*$D208*信号概况!$F$3*$G208*信号概况!$F$6*信号相关性!$C$6+2*$D208*信号概况!$F$3*$H208*信号概况!$F$7*信号相关性!$C$7+2*$D208*信号概况!$F$3*$I208*信号概况!$F$8*信号相关性!$C$8+2*$D208*信号概况!$F$3*$J208*信号概况!$F$9*信号相关性!$C$9+2*$E208*信号概况!$F$4*$F208*信号概况!$F$5*信号相关性!$D$5+2*$E208*信号概况!$F$4*$G208*信号概况!$F$6*信号相关性!$D$6+2*$E208*信号概况!$F$4*$H208*信号概况!$F$7*信号相关性!$D$7+2*$E208*信号概况!$F$4*$I208*信号概况!$F$8*信号相关性!$D$8+2*$E208*信号概况!$F$4*$J208*信号概况!$J$5*信号相关性!$D$9+2*$F208*信号概况!$F$5*$G208*信号概况!$F$6*信号相关性!$E$6+2*$F208*信号概况!$F$5*$H208*信号概况!$F$7*信号相关性!$E$7+2*$F208*信号概况!$F$5*$I208*信号概况!$F$8*信号相关性!$E$8+2*$F208*信号概况!$F$5*$J208*信号概况!$F$9*信号相关性!$E$9+2*$G208*信号概况!$F$6*$H208*信号概况!$F$7*信号相关性!$F$7+2*$G208*信号概况!$F$6*$I208*信号概况!$F$8*信号相关性!$F$8+2*$G208*信号概况!$F$6*$J208*信号概况!$F$9*信号相关性!$F$9+2*$H208*信号概况!$F$7*$I208*信号概况!$F$8*信号相关性!$G$8+2*$H208*信号概况!$F$7*$J208*信号概况!$F$9*信号相关性!$G$9+2*$I208*信号概况!$F$8*$J208*信号概况!$F$9*信号相关性!$H$9)</f>
        <v>154.230710879586</v>
      </c>
      <c r="L208" s="10">
        <f t="shared" si="55"/>
        <v>126.558322195891</v>
      </c>
      <c r="M208" s="11">
        <f>SQRT(POWER($C208*信号概况!$C$2,2)+POWER($D208*信号概况!$C$3,2)+POWER($E208*信号概况!$C$4,2)+POWER($F208*信号概况!$C$5,2)+POWER($G208*信号概况!$C$6,2)+POWER($H208*信号概况!$C$7,2)+POWER($I208*信号概况!$C$8,2)+POWER($J208*信号概况!$C$9,2)+2*$C208*信号概况!$C$2*$D208*信号概况!$C$3*信号相关性!$B$3+2*$C208*信号概况!$C$2*$E208*信号概况!$C$4*信号相关性!$B$4+2*$C208*信号概况!$C$2*$F208*信号概况!$C$5*信号相关性!$B$5+2*$C208*信号概况!$C$2*$G208*信号概况!$C$6*信号相关性!$B$6+2*$C208*信号概况!$C$2*$H208*信号概况!$C$7*信号相关性!$B$7+2*$C208*信号概况!$C$2*$I208*信号概况!$C$8*信号相关性!$B$8+2*$C208*信号概况!$C$2*$J208*信号概况!$C$9*信号相关性!$B$9+2*$D208*信号概况!$C$3*$E208*信号概况!$C$4*信号相关性!$C$4+2*$D208*信号概况!$C$3*$F208*信号概况!$C$5*信号相关性!$C$5+2*$D208*信号概况!$C$3*$G208*信号概况!$C$6*信号相关性!$C$6+2*$D208*信号概况!$C$3*$H208*信号概况!$C$7*信号相关性!$C$7+2*$D208*信号概况!$C$3*$I208*信号概况!$C$8*信号相关性!$C$8+2*$D208*信号概况!$C$3*$J208*信号概况!$C$9*信号相关性!$C$9+2*$E208*信号概况!$C$4*$F208*信号概况!$C$5*信号相关性!$D$5+2*$E208*信号概况!$C$4*$G208*信号概况!$C$6*信号相关性!$D$6+2*$E208*信号概况!$C$4*$H208*信号概况!$C$7*信号相关性!$D$7+2*$E208*信号概况!$C$4*$I208*信号概况!$C$8*信号相关性!$D$8+2*$E208*信号概况!$C$4*$J208*信号概况!$J$5*信号相关性!$D$9+2*$F208*信号概况!$C$5*$G208*信号概况!$C$6*信号相关性!$E$6+2*$F208*信号概况!$C$5*$H208*信号概况!$C$7*信号相关性!$E$7+2*$F208*信号概况!$C$5*$I208*信号概况!$C$8*信号相关性!$E$8+2*$F208*信号概况!$C$5*$J208*信号概况!$C$9*信号相关性!$E$9+2*$G208*信号概况!$C$6*$H208*信号概况!$C$7*信号相关性!$F$7+2*$G208*信号概况!$C$6*$I208*信号概况!$C$8*信号相关性!$F$8+2*$G208*信号概况!$C$6*$J208*信号概况!$C$9*信号相关性!$F$9+2*$H208*信号概况!$C$7*$I208*信号概况!$C$8*信号相关性!$G$8+2*$H208*信号概况!$C$7*$J208*信号概况!$C$9*信号相关性!$G$9+2*$I208*信号概况!$C$8*$J208*信号概况!$C$9*信号相关性!$H$9)</f>
        <v>746.0273718279</v>
      </c>
      <c r="N208" s="12">
        <f t="shared" si="56"/>
        <v>0.0382202209225951</v>
      </c>
      <c r="O208" s="10">
        <f>$C208*信号概况!$J$2+$D208*信号概况!$J$3+$E208*信号概况!$J$4+$F208*信号概况!$J$5+$G208*信号概况!$J$6+$H208*信号概况!$J$7+$I208*信号概况!$J$8+$J208*信号概况!$J$9</f>
        <v>420.803268693807</v>
      </c>
      <c r="P208" s="12">
        <f t="shared" si="57"/>
        <v>0.0215584501343707</v>
      </c>
      <c r="Q208" s="7">
        <f t="shared" si="58"/>
        <v>26.4128992280024</v>
      </c>
    </row>
    <row r="209" spans="1:17">
      <c r="A209">
        <v>207</v>
      </c>
      <c r="B209">
        <v>19519.18</v>
      </c>
      <c r="C209" s="7">
        <f t="shared" si="59"/>
        <v>0</v>
      </c>
      <c r="D209" s="8">
        <f t="shared" si="60"/>
        <v>0.0909090909090909</v>
      </c>
      <c r="E209">
        <f t="shared" si="61"/>
        <v>0</v>
      </c>
      <c r="F209">
        <f t="shared" si="50"/>
        <v>0.6</v>
      </c>
      <c r="G209">
        <f t="shared" si="51"/>
        <v>0</v>
      </c>
      <c r="H209">
        <f t="shared" si="52"/>
        <v>0</v>
      </c>
      <c r="I209">
        <f t="shared" si="53"/>
        <v>0</v>
      </c>
      <c r="J209">
        <f t="shared" si="54"/>
        <v>0</v>
      </c>
      <c r="K209">
        <f>SQRT(POWER($C209*信号概况!$F$2,2)+POWER($D209*信号概况!$F$3,2)+POWER($E209*信号概况!$F$4,2)+POWER($F209*信号概况!$F$5,2)+POWER($G209*信号概况!$F$6,2)+POWER($H209*信号概况!$F$7,2)+POWER($I209*信号概况!$F$8,2)+POWER($J209*信号概况!$F$9,2)+2*$C209*信号概况!$F$2*$D209*信号概况!$F$3*信号相关性!$B$3+2*$C209*信号概况!$F$2*$E209*信号概况!$F$4*信号相关性!$B$4+2*$C209*信号概况!$F$2*$F209*信号概况!$F$5*信号相关性!$B$5+2*$C209*信号概况!$F$2*$G209*信号概况!$F$6*信号相关性!$B$6+2*$C209*信号概况!$F$2*$H209*信号概况!$F$7*信号相关性!$B$7+2*$C209*信号概况!$F$2*$I209*信号概况!$F$8*信号相关性!$B$8+2*$C209*信号概况!$F$2*$J209*信号概况!$F$9*信号相关性!$B$9+2*$D209*信号概况!$F$3*$E209*信号概况!$F$4*信号相关性!$C$4+2*$D209*信号概况!$F$3*$F209*信号概况!$F$5*信号相关性!$C$5+2*$D209*信号概况!$F$3*$G209*信号概况!$F$6*信号相关性!$C$6+2*$D209*信号概况!$F$3*$H209*信号概况!$F$7*信号相关性!$C$7+2*$D209*信号概况!$F$3*$I209*信号概况!$F$8*信号相关性!$C$8+2*$D209*信号概况!$F$3*$J209*信号概况!$F$9*信号相关性!$C$9+2*$E209*信号概况!$F$4*$F209*信号概况!$F$5*信号相关性!$D$5+2*$E209*信号概况!$F$4*$G209*信号概况!$F$6*信号相关性!$D$6+2*$E209*信号概况!$F$4*$H209*信号概况!$F$7*信号相关性!$D$7+2*$E209*信号概况!$F$4*$I209*信号概况!$F$8*信号相关性!$D$8+2*$E209*信号概况!$F$4*$J209*信号概况!$J$5*信号相关性!$D$9+2*$F209*信号概况!$F$5*$G209*信号概况!$F$6*信号相关性!$E$6+2*$F209*信号概况!$F$5*$H209*信号概况!$F$7*信号相关性!$E$7+2*$F209*信号概况!$F$5*$I209*信号概况!$F$8*信号相关性!$E$8+2*$F209*信号概况!$F$5*$J209*信号概况!$F$9*信号相关性!$E$9+2*$G209*信号概况!$F$6*$H209*信号概况!$F$7*信号相关性!$F$7+2*$G209*信号概况!$F$6*$I209*信号概况!$F$8*信号相关性!$F$8+2*$G209*信号概况!$F$6*$J209*信号概况!$F$9*信号相关性!$F$9+2*$H209*信号概况!$F$7*$I209*信号概况!$F$8*信号相关性!$G$8+2*$H209*信号概况!$F$7*$J209*信号概况!$F$9*信号相关性!$G$9+2*$I209*信号概况!$F$8*$J209*信号概况!$F$9*信号相关性!$H$9)</f>
        <v>202.864579764001</v>
      </c>
      <c r="L209" s="10">
        <f t="shared" si="55"/>
        <v>96.2177824374629</v>
      </c>
      <c r="M209" s="11">
        <f>SQRT(POWER($C209*信号概况!$C$2,2)+POWER($D209*信号概况!$C$3,2)+POWER($E209*信号概况!$C$4,2)+POWER($F209*信号概况!$C$5,2)+POWER($G209*信号概况!$C$6,2)+POWER($H209*信号概况!$C$7,2)+POWER($I209*信号概况!$C$8,2)+POWER($J209*信号概况!$C$9,2)+2*$C209*信号概况!$C$2*$D209*信号概况!$C$3*信号相关性!$B$3+2*$C209*信号概况!$C$2*$E209*信号概况!$C$4*信号相关性!$B$4+2*$C209*信号概况!$C$2*$F209*信号概况!$C$5*信号相关性!$B$5+2*$C209*信号概况!$C$2*$G209*信号概况!$C$6*信号相关性!$B$6+2*$C209*信号概况!$C$2*$H209*信号概况!$C$7*信号相关性!$B$7+2*$C209*信号概况!$C$2*$I209*信号概况!$C$8*信号相关性!$B$8+2*$C209*信号概况!$C$2*$J209*信号概况!$C$9*信号相关性!$B$9+2*$D209*信号概况!$C$3*$E209*信号概况!$C$4*信号相关性!$C$4+2*$D209*信号概况!$C$3*$F209*信号概况!$C$5*信号相关性!$C$5+2*$D209*信号概况!$C$3*$G209*信号概况!$C$6*信号相关性!$C$6+2*$D209*信号概况!$C$3*$H209*信号概况!$C$7*信号相关性!$C$7+2*$D209*信号概况!$C$3*$I209*信号概况!$C$8*信号相关性!$C$8+2*$D209*信号概况!$C$3*$J209*信号概况!$C$9*信号相关性!$C$9+2*$E209*信号概况!$C$4*$F209*信号概况!$C$5*信号相关性!$D$5+2*$E209*信号概况!$C$4*$G209*信号概况!$C$6*信号相关性!$D$6+2*$E209*信号概况!$C$4*$H209*信号概况!$C$7*信号相关性!$D$7+2*$E209*信号概况!$C$4*$I209*信号概况!$C$8*信号相关性!$D$8+2*$E209*信号概况!$C$4*$J209*信号概况!$J$5*信号相关性!$D$9+2*$F209*信号概况!$C$5*$G209*信号概况!$C$6*信号相关性!$E$6+2*$F209*信号概况!$C$5*$H209*信号概况!$C$7*信号相关性!$E$7+2*$F209*信号概况!$C$5*$I209*信号概况!$C$8*信号相关性!$E$8+2*$F209*信号概况!$C$5*$J209*信号概况!$C$9*信号相关性!$E$9+2*$G209*信号概况!$C$6*$H209*信号概况!$C$7*信号相关性!$F$7+2*$G209*信号概况!$C$6*$I209*信号概况!$C$8*信号相关性!$F$8+2*$G209*信号概况!$C$6*$J209*信号概况!$C$9*信号相关性!$F$9+2*$H209*信号概况!$C$7*$I209*信号概况!$C$8*信号相关性!$G$8+2*$H209*信号概况!$C$7*$J209*信号概况!$C$9*信号相关性!$G$9+2*$I209*信号概况!$C$8*$J209*信号概况!$C$9*信号相关性!$H$9)</f>
        <v>982.886398628041</v>
      </c>
      <c r="N209" s="12">
        <f t="shared" si="56"/>
        <v>0.0503549021335958</v>
      </c>
      <c r="O209" s="10">
        <f>$C209*信号概况!$J$2+$D209*信号概况!$J$3+$E209*信号概况!$J$4+$F209*信号概况!$J$5+$G209*信号概况!$J$6+$H209*信号概况!$J$7+$I209*信号概况!$J$8+$J209*信号概况!$J$9</f>
        <v>445.331419378738</v>
      </c>
      <c r="P209" s="12">
        <f t="shared" si="57"/>
        <v>0.0228150680191862</v>
      </c>
      <c r="Q209" s="7">
        <f t="shared" si="58"/>
        <v>21.5316938897185</v>
      </c>
    </row>
    <row r="210" spans="1:17">
      <c r="A210">
        <v>208</v>
      </c>
      <c r="B210">
        <v>19519.18</v>
      </c>
      <c r="C210" s="7">
        <f t="shared" si="59"/>
        <v>0</v>
      </c>
      <c r="D210" s="8">
        <f t="shared" si="60"/>
        <v>0.121212121212121</v>
      </c>
      <c r="E210">
        <f t="shared" si="61"/>
        <v>0</v>
      </c>
      <c r="F210">
        <f t="shared" si="50"/>
        <v>0.6</v>
      </c>
      <c r="G210">
        <f t="shared" si="51"/>
        <v>0</v>
      </c>
      <c r="H210">
        <f t="shared" si="52"/>
        <v>0</v>
      </c>
      <c r="I210">
        <f t="shared" si="53"/>
        <v>0</v>
      </c>
      <c r="J210">
        <f t="shared" si="54"/>
        <v>0</v>
      </c>
      <c r="K210">
        <f>SQRT(POWER($C210*信号概况!$F$2,2)+POWER($D210*信号概况!$F$3,2)+POWER($E210*信号概况!$F$4,2)+POWER($F210*信号概况!$F$5,2)+POWER($G210*信号概况!$F$6,2)+POWER($H210*信号概况!$F$7,2)+POWER($I210*信号概况!$F$8,2)+POWER($J210*信号概况!$F$9,2)+2*$C210*信号概况!$F$2*$D210*信号概况!$F$3*信号相关性!$B$3+2*$C210*信号概况!$F$2*$E210*信号概况!$F$4*信号相关性!$B$4+2*$C210*信号概况!$F$2*$F210*信号概况!$F$5*信号相关性!$B$5+2*$C210*信号概况!$F$2*$G210*信号概况!$F$6*信号相关性!$B$6+2*$C210*信号概况!$F$2*$H210*信号概况!$F$7*信号相关性!$B$7+2*$C210*信号概况!$F$2*$I210*信号概况!$F$8*信号相关性!$B$8+2*$C210*信号概况!$F$2*$J210*信号概况!$F$9*信号相关性!$B$9+2*$D210*信号概况!$F$3*$E210*信号概况!$F$4*信号相关性!$C$4+2*$D210*信号概况!$F$3*$F210*信号概况!$F$5*信号相关性!$C$5+2*$D210*信号概况!$F$3*$G210*信号概况!$F$6*信号相关性!$C$6+2*$D210*信号概况!$F$3*$H210*信号概况!$F$7*信号相关性!$C$7+2*$D210*信号概况!$F$3*$I210*信号概况!$F$8*信号相关性!$C$8+2*$D210*信号概况!$F$3*$J210*信号概况!$F$9*信号相关性!$C$9+2*$E210*信号概况!$F$4*$F210*信号概况!$F$5*信号相关性!$D$5+2*$E210*信号概况!$F$4*$G210*信号概况!$F$6*信号相关性!$D$6+2*$E210*信号概况!$F$4*$H210*信号概况!$F$7*信号相关性!$D$7+2*$E210*信号概况!$F$4*$I210*信号概况!$F$8*信号相关性!$D$8+2*$E210*信号概况!$F$4*$J210*信号概况!$J$5*信号相关性!$D$9+2*$F210*信号概况!$F$5*$G210*信号概况!$F$6*信号相关性!$E$6+2*$F210*信号概况!$F$5*$H210*信号概况!$F$7*信号相关性!$E$7+2*$F210*信号概况!$F$5*$I210*信号概况!$F$8*信号相关性!$E$8+2*$F210*信号概况!$F$5*$J210*信号概况!$F$9*信号相关性!$E$9+2*$G210*信号概况!$F$6*$H210*信号概况!$F$7*信号相关性!$F$7+2*$G210*信号概况!$F$6*$I210*信号概况!$F$8*信号相关性!$F$8+2*$G210*信号概况!$F$6*$J210*信号概况!$F$9*信号相关性!$F$9+2*$H210*信号概况!$F$7*$I210*信号概况!$F$8*信号相关性!$G$8+2*$H210*信号概况!$F$7*$J210*信号概况!$F$9*信号相关性!$G$9+2*$I210*信号概况!$F$8*$J210*信号概况!$F$9*信号相关性!$H$9)</f>
        <v>259.73011307271</v>
      </c>
      <c r="L210" s="10">
        <f t="shared" si="55"/>
        <v>75.1517787794428</v>
      </c>
      <c r="M210" s="11">
        <f>SQRT(POWER($C210*信号概况!$C$2,2)+POWER($D210*信号概况!$C$3,2)+POWER($E210*信号概况!$C$4,2)+POWER($F210*信号概况!$C$5,2)+POWER($G210*信号概况!$C$6,2)+POWER($H210*信号概况!$C$7,2)+POWER($I210*信号概况!$C$8,2)+POWER($J210*信号概况!$C$9,2)+2*$C210*信号概况!$C$2*$D210*信号概况!$C$3*信号相关性!$B$3+2*$C210*信号概况!$C$2*$E210*信号概况!$C$4*信号相关性!$B$4+2*$C210*信号概况!$C$2*$F210*信号概况!$C$5*信号相关性!$B$5+2*$C210*信号概况!$C$2*$G210*信号概况!$C$6*信号相关性!$B$6+2*$C210*信号概况!$C$2*$H210*信号概况!$C$7*信号相关性!$B$7+2*$C210*信号概况!$C$2*$I210*信号概况!$C$8*信号相关性!$B$8+2*$C210*信号概况!$C$2*$J210*信号概况!$C$9*信号相关性!$B$9+2*$D210*信号概况!$C$3*$E210*信号概况!$C$4*信号相关性!$C$4+2*$D210*信号概况!$C$3*$F210*信号概况!$C$5*信号相关性!$C$5+2*$D210*信号概况!$C$3*$G210*信号概况!$C$6*信号相关性!$C$6+2*$D210*信号概况!$C$3*$H210*信号概况!$C$7*信号相关性!$C$7+2*$D210*信号概况!$C$3*$I210*信号概况!$C$8*信号相关性!$C$8+2*$D210*信号概况!$C$3*$J210*信号概况!$C$9*信号相关性!$C$9+2*$E210*信号概况!$C$4*$F210*信号概况!$C$5*信号相关性!$D$5+2*$E210*信号概况!$C$4*$G210*信号概况!$C$6*信号相关性!$D$6+2*$E210*信号概况!$C$4*$H210*信号概况!$C$7*信号相关性!$D$7+2*$E210*信号概况!$C$4*$I210*信号概况!$C$8*信号相关性!$D$8+2*$E210*信号概况!$C$4*$J210*信号概况!$J$5*信号相关性!$D$9+2*$F210*信号概况!$C$5*$G210*信号概况!$C$6*信号相关性!$E$6+2*$F210*信号概况!$C$5*$H210*信号概况!$C$7*信号相关性!$E$7+2*$F210*信号概况!$C$5*$I210*信号概况!$C$8*信号相关性!$E$8+2*$F210*信号概况!$C$5*$J210*信号概况!$C$9*信号相关性!$E$9+2*$G210*信号概况!$C$6*$H210*信号概况!$C$7*信号相关性!$F$7+2*$G210*信号概况!$C$6*$I210*信号概况!$C$8*信号相关性!$F$8+2*$G210*信号概况!$C$6*$J210*信号概况!$C$9*信号相关性!$F$9+2*$H210*信号概况!$C$7*$I210*信号概况!$C$8*信号相关性!$G$8+2*$H210*信号概况!$C$7*$J210*信号概况!$C$9*信号相关性!$G$9+2*$I210*信号概况!$C$8*$J210*信号概况!$C$9*信号相关性!$H$9)</f>
        <v>1259.34853313996</v>
      </c>
      <c r="N210" s="12">
        <f t="shared" si="56"/>
        <v>0.0645185163075479</v>
      </c>
      <c r="O210" s="10">
        <f>$C210*信号概况!$J$2+$D210*信号概况!$J$3+$E210*信号概况!$J$4+$F210*信号概况!$J$5+$G210*信号概况!$J$6+$H210*信号概况!$J$7+$I210*信号概况!$J$8+$J210*信号概况!$J$9</f>
        <v>469.85957006367</v>
      </c>
      <c r="P210" s="12">
        <f t="shared" si="57"/>
        <v>0.0240716859040016</v>
      </c>
      <c r="Q210" s="7">
        <f t="shared" si="58"/>
        <v>17.950771227897</v>
      </c>
    </row>
    <row r="211" spans="1:17">
      <c r="A211">
        <v>209</v>
      </c>
      <c r="B211">
        <v>19519.18</v>
      </c>
      <c r="C211" s="7">
        <f t="shared" si="59"/>
        <v>0</v>
      </c>
      <c r="D211" s="8">
        <f t="shared" si="60"/>
        <v>0.151515151515152</v>
      </c>
      <c r="E211">
        <f t="shared" si="61"/>
        <v>0</v>
      </c>
      <c r="F211">
        <f t="shared" si="50"/>
        <v>0.6</v>
      </c>
      <c r="G211">
        <f t="shared" si="51"/>
        <v>0</v>
      </c>
      <c r="H211">
        <f t="shared" si="52"/>
        <v>0</v>
      </c>
      <c r="I211">
        <f t="shared" si="53"/>
        <v>0</v>
      </c>
      <c r="J211">
        <f t="shared" si="54"/>
        <v>0</v>
      </c>
      <c r="K211">
        <f>SQRT(POWER($C211*信号概况!$F$2,2)+POWER($D211*信号概况!$F$3,2)+POWER($E211*信号概况!$F$4,2)+POWER($F211*信号概况!$F$5,2)+POWER($G211*信号概况!$F$6,2)+POWER($H211*信号概况!$F$7,2)+POWER($I211*信号概况!$F$8,2)+POWER($J211*信号概况!$F$9,2)+2*$C211*信号概况!$F$2*$D211*信号概况!$F$3*信号相关性!$B$3+2*$C211*信号概况!$F$2*$E211*信号概况!$F$4*信号相关性!$B$4+2*$C211*信号概况!$F$2*$F211*信号概况!$F$5*信号相关性!$B$5+2*$C211*信号概况!$F$2*$G211*信号概况!$F$6*信号相关性!$B$6+2*$C211*信号概况!$F$2*$H211*信号概况!$F$7*信号相关性!$B$7+2*$C211*信号概况!$F$2*$I211*信号概况!$F$8*信号相关性!$B$8+2*$C211*信号概况!$F$2*$J211*信号概况!$F$9*信号相关性!$B$9+2*$D211*信号概况!$F$3*$E211*信号概况!$F$4*信号相关性!$C$4+2*$D211*信号概况!$F$3*$F211*信号概况!$F$5*信号相关性!$C$5+2*$D211*信号概况!$F$3*$G211*信号概况!$F$6*信号相关性!$C$6+2*$D211*信号概况!$F$3*$H211*信号概况!$F$7*信号相关性!$C$7+2*$D211*信号概况!$F$3*$I211*信号概况!$F$8*信号相关性!$C$8+2*$D211*信号概况!$F$3*$J211*信号概况!$F$9*信号相关性!$C$9+2*$E211*信号概况!$F$4*$F211*信号概况!$F$5*信号相关性!$D$5+2*$E211*信号概况!$F$4*$G211*信号概况!$F$6*信号相关性!$D$6+2*$E211*信号概况!$F$4*$H211*信号概况!$F$7*信号相关性!$D$7+2*$E211*信号概况!$F$4*$I211*信号概况!$F$8*信号相关性!$D$8+2*$E211*信号概况!$F$4*$J211*信号概况!$J$5*信号相关性!$D$9+2*$F211*信号概况!$F$5*$G211*信号概况!$F$6*信号相关性!$E$6+2*$F211*信号概况!$F$5*$H211*信号概况!$F$7*信号相关性!$E$7+2*$F211*信号概况!$F$5*$I211*信号概况!$F$8*信号相关性!$E$8+2*$F211*信号概况!$F$5*$J211*信号概况!$F$9*信号相关性!$E$9+2*$G211*信号概况!$F$6*$H211*信号概况!$F$7*信号相关性!$F$7+2*$G211*信号概况!$F$6*$I211*信号概况!$F$8*信号相关性!$F$8+2*$G211*信号概况!$F$6*$J211*信号概况!$F$9*信号相关性!$F$9+2*$H211*信号概况!$F$7*$I211*信号概况!$F$8*信号相关性!$G$8+2*$H211*信号概况!$F$7*$J211*信号概况!$F$9*信号相关性!$G$9+2*$I211*信号概况!$F$8*$J211*信号概况!$F$9*信号相关性!$H$9)</f>
        <v>320.474950534729</v>
      </c>
      <c r="L211" s="10">
        <f t="shared" si="55"/>
        <v>60.907038030371</v>
      </c>
      <c r="M211" s="11">
        <f>SQRT(POWER($C211*信号概况!$C$2,2)+POWER($D211*信号概况!$C$3,2)+POWER($E211*信号概况!$C$4,2)+POWER($F211*信号概况!$C$5,2)+POWER($G211*信号概况!$C$6,2)+POWER($H211*信号概况!$C$7,2)+POWER($I211*信号概况!$C$8,2)+POWER($J211*信号概况!$C$9,2)+2*$C211*信号概况!$C$2*$D211*信号概况!$C$3*信号相关性!$B$3+2*$C211*信号概况!$C$2*$E211*信号概况!$C$4*信号相关性!$B$4+2*$C211*信号概况!$C$2*$F211*信号概况!$C$5*信号相关性!$B$5+2*$C211*信号概况!$C$2*$G211*信号概况!$C$6*信号相关性!$B$6+2*$C211*信号概况!$C$2*$H211*信号概况!$C$7*信号相关性!$B$7+2*$C211*信号概况!$C$2*$I211*信号概况!$C$8*信号相关性!$B$8+2*$C211*信号概况!$C$2*$J211*信号概况!$C$9*信号相关性!$B$9+2*$D211*信号概况!$C$3*$E211*信号概况!$C$4*信号相关性!$C$4+2*$D211*信号概况!$C$3*$F211*信号概况!$C$5*信号相关性!$C$5+2*$D211*信号概况!$C$3*$G211*信号概况!$C$6*信号相关性!$C$6+2*$D211*信号概况!$C$3*$H211*信号概况!$C$7*信号相关性!$C$7+2*$D211*信号概况!$C$3*$I211*信号概况!$C$8*信号相关性!$C$8+2*$D211*信号概况!$C$3*$J211*信号概况!$C$9*信号相关性!$C$9+2*$E211*信号概况!$C$4*$F211*信号概况!$C$5*信号相关性!$D$5+2*$E211*信号概况!$C$4*$G211*信号概况!$C$6*信号相关性!$D$6+2*$E211*信号概况!$C$4*$H211*信号概况!$C$7*信号相关性!$D$7+2*$E211*信号概况!$C$4*$I211*信号概况!$C$8*信号相关性!$D$8+2*$E211*信号概况!$C$4*$J211*信号概况!$J$5*信号相关性!$D$9+2*$F211*信号概况!$C$5*$G211*信号概况!$C$6*信号相关性!$E$6+2*$F211*信号概况!$C$5*$H211*信号概况!$C$7*信号相关性!$E$7+2*$F211*信号概况!$C$5*$I211*信号概况!$C$8*信号相关性!$E$8+2*$F211*信号概况!$C$5*$J211*信号概况!$C$9*信号相关性!$E$9+2*$G211*信号概况!$C$6*$H211*信号概况!$C$7*信号相关性!$F$7+2*$G211*信号概况!$C$6*$I211*信号概况!$C$8*信号相关性!$F$8+2*$G211*信号概况!$C$6*$J211*信号概况!$C$9*信号相关性!$F$9+2*$H211*信号概况!$C$7*$I211*信号概况!$C$8*信号相关性!$G$8+2*$H211*信号概况!$C$7*$J211*信号概况!$C$9*信号相关性!$G$9+2*$I211*信号概况!$C$8*$J211*信号概况!$C$9*信号相关性!$H$9)</f>
        <v>1554.42465415915</v>
      </c>
      <c r="N211" s="12">
        <f t="shared" si="56"/>
        <v>0.0796357559159322</v>
      </c>
      <c r="O211" s="10">
        <f>$C211*信号概况!$J$2+$D211*信号概况!$J$3+$E211*信号概况!$J$4+$F211*信号概况!$J$5+$G211*信号概况!$J$6+$H211*信号概况!$J$7+$I211*信号概况!$J$8+$J211*信号概况!$J$9</f>
        <v>494.387720748601</v>
      </c>
      <c r="P211" s="12">
        <f t="shared" si="57"/>
        <v>0.025328303788817</v>
      </c>
      <c r="Q211" s="7">
        <f t="shared" si="58"/>
        <v>15.4667116438047</v>
      </c>
    </row>
    <row r="212" spans="1:17">
      <c r="A212">
        <v>210</v>
      </c>
      <c r="B212">
        <v>19519.18</v>
      </c>
      <c r="C212" s="7">
        <f t="shared" si="59"/>
        <v>0</v>
      </c>
      <c r="D212" s="8">
        <f t="shared" si="60"/>
        <v>0.181818181818182</v>
      </c>
      <c r="E212">
        <f t="shared" si="61"/>
        <v>0</v>
      </c>
      <c r="F212">
        <f t="shared" si="50"/>
        <v>0.6</v>
      </c>
      <c r="G212">
        <f t="shared" si="51"/>
        <v>0</v>
      </c>
      <c r="H212">
        <f t="shared" si="52"/>
        <v>0</v>
      </c>
      <c r="I212">
        <f t="shared" si="53"/>
        <v>0</v>
      </c>
      <c r="J212">
        <f t="shared" si="54"/>
        <v>0</v>
      </c>
      <c r="K212">
        <f>SQRT(POWER($C212*信号概况!$F$2,2)+POWER($D212*信号概况!$F$3,2)+POWER($E212*信号概况!$F$4,2)+POWER($F212*信号概况!$F$5,2)+POWER($G212*信号概况!$F$6,2)+POWER($H212*信号概况!$F$7,2)+POWER($I212*信号概况!$F$8,2)+POWER($J212*信号概况!$F$9,2)+2*$C212*信号概况!$F$2*$D212*信号概况!$F$3*信号相关性!$B$3+2*$C212*信号概况!$F$2*$E212*信号概况!$F$4*信号相关性!$B$4+2*$C212*信号概况!$F$2*$F212*信号概况!$F$5*信号相关性!$B$5+2*$C212*信号概况!$F$2*$G212*信号概况!$F$6*信号相关性!$B$6+2*$C212*信号概况!$F$2*$H212*信号概况!$F$7*信号相关性!$B$7+2*$C212*信号概况!$F$2*$I212*信号概况!$F$8*信号相关性!$B$8+2*$C212*信号概况!$F$2*$J212*信号概况!$F$9*信号相关性!$B$9+2*$D212*信号概况!$F$3*$E212*信号概况!$F$4*信号相关性!$C$4+2*$D212*信号概况!$F$3*$F212*信号概况!$F$5*信号相关性!$C$5+2*$D212*信号概况!$F$3*$G212*信号概况!$F$6*信号相关性!$C$6+2*$D212*信号概况!$F$3*$H212*信号概况!$F$7*信号相关性!$C$7+2*$D212*信号概况!$F$3*$I212*信号概况!$F$8*信号相关性!$C$8+2*$D212*信号概况!$F$3*$J212*信号概况!$F$9*信号相关性!$C$9+2*$E212*信号概况!$F$4*$F212*信号概况!$F$5*信号相关性!$D$5+2*$E212*信号概况!$F$4*$G212*信号概况!$F$6*信号相关性!$D$6+2*$E212*信号概况!$F$4*$H212*信号概况!$F$7*信号相关性!$D$7+2*$E212*信号概况!$F$4*$I212*信号概况!$F$8*信号相关性!$D$8+2*$E212*信号概况!$F$4*$J212*信号概况!$J$5*信号相关性!$D$9+2*$F212*信号概况!$F$5*$G212*信号概况!$F$6*信号相关性!$E$6+2*$F212*信号概况!$F$5*$H212*信号概况!$F$7*信号相关性!$E$7+2*$F212*信号概况!$F$5*$I212*信号概况!$F$8*信号相关性!$E$8+2*$F212*信号概况!$F$5*$J212*信号概况!$F$9*信号相关性!$E$9+2*$G212*信号概况!$F$6*$H212*信号概况!$F$7*信号相关性!$F$7+2*$G212*信号概况!$F$6*$I212*信号概况!$F$8*信号相关性!$F$8+2*$G212*信号概况!$F$6*$J212*信号概况!$F$9*信号相关性!$F$9+2*$H212*信号概况!$F$7*$I212*信号概况!$F$8*信号相关性!$G$8+2*$H212*信号概况!$F$7*$J212*信号概况!$F$9*信号相关性!$G$9+2*$I212*信号概况!$F$8*$J212*信号概况!$F$9*信号相关性!$H$9)</f>
        <v>383.258952371952</v>
      </c>
      <c r="L212" s="10">
        <f t="shared" si="55"/>
        <v>50.9294822187393</v>
      </c>
      <c r="M212" s="11">
        <f>SQRT(POWER($C212*信号概况!$C$2,2)+POWER($D212*信号概况!$C$3,2)+POWER($E212*信号概况!$C$4,2)+POWER($F212*信号概况!$C$5,2)+POWER($G212*信号概况!$C$6,2)+POWER($H212*信号概况!$C$7,2)+POWER($I212*信号概况!$C$8,2)+POWER($J212*信号概况!$C$9,2)+2*$C212*信号概况!$C$2*$D212*信号概况!$C$3*信号相关性!$B$3+2*$C212*信号概况!$C$2*$E212*信号概况!$C$4*信号相关性!$B$4+2*$C212*信号概况!$C$2*$F212*信号概况!$C$5*信号相关性!$B$5+2*$C212*信号概况!$C$2*$G212*信号概况!$C$6*信号相关性!$B$6+2*$C212*信号概况!$C$2*$H212*信号概况!$C$7*信号相关性!$B$7+2*$C212*信号概况!$C$2*$I212*信号概况!$C$8*信号相关性!$B$8+2*$C212*信号概况!$C$2*$J212*信号概况!$C$9*信号相关性!$B$9+2*$D212*信号概况!$C$3*$E212*信号概况!$C$4*信号相关性!$C$4+2*$D212*信号概况!$C$3*$F212*信号概况!$C$5*信号相关性!$C$5+2*$D212*信号概况!$C$3*$G212*信号概况!$C$6*信号相关性!$C$6+2*$D212*信号概况!$C$3*$H212*信号概况!$C$7*信号相关性!$C$7+2*$D212*信号概况!$C$3*$I212*信号概况!$C$8*信号相关性!$C$8+2*$D212*信号概况!$C$3*$J212*信号概况!$C$9*信号相关性!$C$9+2*$E212*信号概况!$C$4*$F212*信号概况!$C$5*信号相关性!$D$5+2*$E212*信号概况!$C$4*$G212*信号概况!$C$6*信号相关性!$D$6+2*$E212*信号概况!$C$4*$H212*信号概况!$C$7*信号相关性!$D$7+2*$E212*信号概况!$C$4*$I212*信号概况!$C$8*信号相关性!$D$8+2*$E212*信号概况!$C$4*$J212*信号概况!$J$5*信号相关性!$D$9+2*$F212*信号概况!$C$5*$G212*信号概况!$C$6*信号相关性!$E$6+2*$F212*信号概况!$C$5*$H212*信号概况!$C$7*信号相关性!$E$7+2*$F212*信号概况!$C$5*$I212*信号概况!$C$8*信号相关性!$E$8+2*$F212*信号概况!$C$5*$J212*信号概况!$C$9*信号相关性!$E$9+2*$G212*信号概况!$C$6*$H212*信号概况!$C$7*信号相关性!$F$7+2*$G212*信号概况!$C$6*$I212*信号概况!$C$8*信号相关性!$F$8+2*$G212*信号概况!$C$6*$J212*信号概况!$C$9*信号相关性!$F$9+2*$H212*信号概况!$C$7*$I212*信号概况!$C$8*信号相关性!$G$8+2*$H212*信号概况!$C$7*$J212*信号概况!$C$9*信号相关性!$G$9+2*$I212*信号概况!$C$8*$J212*信号概况!$C$9*信号相关性!$H$9)</f>
        <v>1859.27338097871</v>
      </c>
      <c r="N212" s="12">
        <f t="shared" si="56"/>
        <v>0.0952536623453807</v>
      </c>
      <c r="O212" s="10">
        <f>$C212*信号概况!$J$2+$D212*信号概况!$J$3+$E212*信号概况!$J$4+$F212*信号概况!$J$5+$G212*信号概况!$J$6+$H212*信号概况!$J$7+$I212*信号概况!$J$8+$J212*信号概况!$J$9</f>
        <v>518.915871433533</v>
      </c>
      <c r="P212" s="12">
        <f t="shared" si="57"/>
        <v>0.0265849216736324</v>
      </c>
      <c r="Q212" s="7">
        <f t="shared" si="58"/>
        <v>13.7010014370291</v>
      </c>
    </row>
    <row r="213" spans="1:17">
      <c r="A213">
        <v>211</v>
      </c>
      <c r="B213">
        <v>19519.18</v>
      </c>
      <c r="C213" s="7">
        <f t="shared" si="59"/>
        <v>0</v>
      </c>
      <c r="D213" s="8">
        <f t="shared" si="60"/>
        <v>0.212121212121212</v>
      </c>
      <c r="E213">
        <f t="shared" si="61"/>
        <v>0</v>
      </c>
      <c r="F213">
        <f t="shared" si="50"/>
        <v>0.6</v>
      </c>
      <c r="G213">
        <f t="shared" si="51"/>
        <v>0</v>
      </c>
      <c r="H213">
        <f t="shared" si="52"/>
        <v>0</v>
      </c>
      <c r="I213">
        <f t="shared" si="53"/>
        <v>0</v>
      </c>
      <c r="J213">
        <f t="shared" si="54"/>
        <v>0</v>
      </c>
      <c r="K213">
        <f>SQRT(POWER($C213*信号概况!$F$2,2)+POWER($D213*信号概况!$F$3,2)+POWER($E213*信号概况!$F$4,2)+POWER($F213*信号概况!$F$5,2)+POWER($G213*信号概况!$F$6,2)+POWER($H213*信号概况!$F$7,2)+POWER($I213*信号概况!$F$8,2)+POWER($J213*信号概况!$F$9,2)+2*$C213*信号概况!$F$2*$D213*信号概况!$F$3*信号相关性!$B$3+2*$C213*信号概况!$F$2*$E213*信号概况!$F$4*信号相关性!$B$4+2*$C213*信号概况!$F$2*$F213*信号概况!$F$5*信号相关性!$B$5+2*$C213*信号概况!$F$2*$G213*信号概况!$F$6*信号相关性!$B$6+2*$C213*信号概况!$F$2*$H213*信号概况!$F$7*信号相关性!$B$7+2*$C213*信号概况!$F$2*$I213*信号概况!$F$8*信号相关性!$B$8+2*$C213*信号概况!$F$2*$J213*信号概况!$F$9*信号相关性!$B$9+2*$D213*信号概况!$F$3*$E213*信号概况!$F$4*信号相关性!$C$4+2*$D213*信号概况!$F$3*$F213*信号概况!$F$5*信号相关性!$C$5+2*$D213*信号概况!$F$3*$G213*信号概况!$F$6*信号相关性!$C$6+2*$D213*信号概况!$F$3*$H213*信号概况!$F$7*信号相关性!$C$7+2*$D213*信号概况!$F$3*$I213*信号概况!$F$8*信号相关性!$C$8+2*$D213*信号概况!$F$3*$J213*信号概况!$F$9*信号相关性!$C$9+2*$E213*信号概况!$F$4*$F213*信号概况!$F$5*信号相关性!$D$5+2*$E213*信号概况!$F$4*$G213*信号概况!$F$6*信号相关性!$D$6+2*$E213*信号概况!$F$4*$H213*信号概况!$F$7*信号相关性!$D$7+2*$E213*信号概况!$F$4*$I213*信号概况!$F$8*信号相关性!$D$8+2*$E213*信号概况!$F$4*$J213*信号概况!$J$5*信号相关性!$D$9+2*$F213*信号概况!$F$5*$G213*信号概况!$F$6*信号相关性!$E$6+2*$F213*信号概况!$F$5*$H213*信号概况!$F$7*信号相关性!$E$7+2*$F213*信号概况!$F$5*$I213*信号概况!$F$8*信号相关性!$E$8+2*$F213*信号概况!$F$5*$J213*信号概况!$F$9*信号相关性!$E$9+2*$G213*信号概况!$F$6*$H213*信号概况!$F$7*信号相关性!$F$7+2*$G213*信号概况!$F$6*$I213*信号概况!$F$8*信号相关性!$F$8+2*$G213*信号概况!$F$6*$J213*信号概况!$F$9*信号相关性!$F$9+2*$H213*信号概况!$F$7*$I213*信号概况!$F$8*信号相关性!$G$8+2*$H213*信号概况!$F$7*$J213*信号概况!$F$9*信号相关性!$G$9+2*$I213*信号概况!$F$8*$J213*信号概况!$F$9*信号相关性!$H$9)</f>
        <v>447.224131276245</v>
      </c>
      <c r="L213" s="10">
        <f t="shared" si="55"/>
        <v>43.6451851207091</v>
      </c>
      <c r="M213" s="11">
        <f>SQRT(POWER($C213*信号概况!$C$2,2)+POWER($D213*信号概况!$C$3,2)+POWER($E213*信号概况!$C$4,2)+POWER($F213*信号概况!$C$5,2)+POWER($G213*信号概况!$C$6,2)+POWER($H213*信号概况!$C$7,2)+POWER($I213*信号概况!$C$8,2)+POWER($J213*信号概况!$C$9,2)+2*$C213*信号概况!$C$2*$D213*信号概况!$C$3*信号相关性!$B$3+2*$C213*信号概况!$C$2*$E213*信号概况!$C$4*信号相关性!$B$4+2*$C213*信号概况!$C$2*$F213*信号概况!$C$5*信号相关性!$B$5+2*$C213*信号概况!$C$2*$G213*信号概况!$C$6*信号相关性!$B$6+2*$C213*信号概况!$C$2*$H213*信号概况!$C$7*信号相关性!$B$7+2*$C213*信号概况!$C$2*$I213*信号概况!$C$8*信号相关性!$B$8+2*$C213*信号概况!$C$2*$J213*信号概况!$C$9*信号相关性!$B$9+2*$D213*信号概况!$C$3*$E213*信号概况!$C$4*信号相关性!$C$4+2*$D213*信号概况!$C$3*$F213*信号概况!$C$5*信号相关性!$C$5+2*$D213*信号概况!$C$3*$G213*信号概况!$C$6*信号相关性!$C$6+2*$D213*信号概况!$C$3*$H213*信号概况!$C$7*信号相关性!$C$7+2*$D213*信号概况!$C$3*$I213*信号概况!$C$8*信号相关性!$C$8+2*$D213*信号概况!$C$3*$J213*信号概况!$C$9*信号相关性!$C$9+2*$E213*信号概况!$C$4*$F213*信号概况!$C$5*信号相关性!$D$5+2*$E213*信号概况!$C$4*$G213*信号概况!$C$6*信号相关性!$D$6+2*$E213*信号概况!$C$4*$H213*信号概况!$C$7*信号相关性!$D$7+2*$E213*信号概况!$C$4*$I213*信号概况!$C$8*信号相关性!$D$8+2*$E213*信号概况!$C$4*$J213*信号概况!$J$5*信号相关性!$D$9+2*$F213*信号概况!$C$5*$G213*信号概况!$C$6*信号相关性!$E$6+2*$F213*信号概况!$C$5*$H213*信号概况!$C$7*信号相关性!$E$7+2*$F213*信号概况!$C$5*$I213*信号概况!$C$8*信号相关性!$E$8+2*$F213*信号概况!$C$5*$J213*信号概况!$C$9*信号相关性!$E$9+2*$G213*信号概况!$C$6*$H213*信号概况!$C$7*信号相关性!$F$7+2*$G213*信号概况!$C$6*$I213*信号概况!$C$8*信号相关性!$F$8+2*$G213*信号概况!$C$6*$J213*信号概况!$C$9*信号相关性!$F$9+2*$H213*信号概况!$C$7*$I213*信号概况!$C$8*信号相关性!$G$8+2*$H213*信号概况!$C$7*$J213*信号概况!$C$9*信号相关性!$G$9+2*$I213*信号概况!$C$8*$J213*信号概况!$C$9*信号相关性!$H$9)</f>
        <v>2169.77953423762</v>
      </c>
      <c r="N213" s="12">
        <f t="shared" si="56"/>
        <v>0.111161408124605</v>
      </c>
      <c r="O213" s="10">
        <f>$C213*信号概况!$J$2+$D213*信号概况!$J$3+$E213*信号概况!$J$4+$F213*信号概况!$J$5+$G213*信号概况!$J$6+$H213*信号概况!$J$7+$I213*信号概况!$J$8+$J213*信号概况!$J$9</f>
        <v>543.444022118464</v>
      </c>
      <c r="P213" s="12">
        <f t="shared" si="57"/>
        <v>0.0278415395584478</v>
      </c>
      <c r="Q213" s="7">
        <f t="shared" si="58"/>
        <v>12.3995305208526</v>
      </c>
    </row>
    <row r="214" spans="1:17">
      <c r="A214">
        <v>212</v>
      </c>
      <c r="B214">
        <v>19519.18</v>
      </c>
      <c r="C214" s="7">
        <f t="shared" si="59"/>
        <v>0</v>
      </c>
      <c r="D214" s="8">
        <f t="shared" si="60"/>
        <v>0.242424242424242</v>
      </c>
      <c r="E214">
        <f t="shared" si="61"/>
        <v>0</v>
      </c>
      <c r="F214">
        <f t="shared" si="50"/>
        <v>0.6</v>
      </c>
      <c r="G214">
        <f t="shared" ref="G214:G248" si="62">MOD(QUOTIENT(A214,($T$2*$U$2/0.01+1)*($T$3*$U$3/0.01+1)*($T$4*$U$4/0.01+1)*($T$5*$U$5/0.01+1)),$T$6*$U$6/0.01+1)/($T$6*100)</f>
        <v>0</v>
      </c>
      <c r="H214">
        <f t="shared" ref="H214:H248" si="63">MOD(QUOTIENT(A214,($T$2*$U$2/0.01+1)*($T$3*$U$3/0.01+1)*($T$4*$U$4/0.01+1)*($T$5*$U$5/0.01+1)*($T$6*$U$6/0.01+1)),$T$7*$U$7/0.01+1)/($T$7*100)</f>
        <v>0</v>
      </c>
      <c r="I214">
        <f t="shared" ref="I214:I248" si="64">MOD(QUOTIENT(A214,($T$2*$U$2/0.01+1)*($T$3*$U$3/0.01+1)*($T$4*$U$4/0.01+1)*($T$5*$U$5/0.01+1)*($T$6*$U$6/0.01+1)*($T$7*$U$7/0.01+1)),$T$8*$U$8/0.01+1)/($T$8*100)</f>
        <v>0</v>
      </c>
      <c r="J214">
        <f t="shared" ref="J214:J248" si="65">MOD(QUOTIENT(A214,($T$2*$U$2/0.01+1)*($T$3*$U$3/0.01+1)*($T$4*$U$4/0.01+1)*($T$5*$U$5/0.01+1)*($T$6*$U$6/0.01+1)*($T$7*$U$7/0.01+1)*($T$8*$U$8/0.01+1)),$T$9*$U$9/0.01)/($T$9*100)</f>
        <v>0</v>
      </c>
      <c r="K214">
        <f>SQRT(POWER($C214*信号概况!$F$2,2)+POWER($D214*信号概况!$F$3,2)+POWER($E214*信号概况!$F$4,2)+POWER($F214*信号概况!$F$5,2)+POWER($G214*信号概况!$F$6,2)+POWER($H214*信号概况!$F$7,2)+POWER($I214*信号概况!$F$8,2)+POWER($J214*信号概况!$F$9,2)+2*$C214*信号概况!$F$2*$D214*信号概况!$F$3*信号相关性!$B$3+2*$C214*信号概况!$F$2*$E214*信号概况!$F$4*信号相关性!$B$4+2*$C214*信号概况!$F$2*$F214*信号概况!$F$5*信号相关性!$B$5+2*$C214*信号概况!$F$2*$G214*信号概况!$F$6*信号相关性!$B$6+2*$C214*信号概况!$F$2*$H214*信号概况!$F$7*信号相关性!$B$7+2*$C214*信号概况!$F$2*$I214*信号概况!$F$8*信号相关性!$B$8+2*$C214*信号概况!$F$2*$J214*信号概况!$F$9*信号相关性!$B$9+2*$D214*信号概况!$F$3*$E214*信号概况!$F$4*信号相关性!$C$4+2*$D214*信号概况!$F$3*$F214*信号概况!$F$5*信号相关性!$C$5+2*$D214*信号概况!$F$3*$G214*信号概况!$F$6*信号相关性!$C$6+2*$D214*信号概况!$F$3*$H214*信号概况!$F$7*信号相关性!$C$7+2*$D214*信号概况!$F$3*$I214*信号概况!$F$8*信号相关性!$C$8+2*$D214*信号概况!$F$3*$J214*信号概况!$F$9*信号相关性!$C$9+2*$E214*信号概况!$F$4*$F214*信号概况!$F$5*信号相关性!$D$5+2*$E214*信号概况!$F$4*$G214*信号概况!$F$6*信号相关性!$D$6+2*$E214*信号概况!$F$4*$H214*信号概况!$F$7*信号相关性!$D$7+2*$E214*信号概况!$F$4*$I214*信号概况!$F$8*信号相关性!$D$8+2*$E214*信号概况!$F$4*$J214*信号概况!$J$5*信号相关性!$D$9+2*$F214*信号概况!$F$5*$G214*信号概况!$F$6*信号相关性!$E$6+2*$F214*信号概况!$F$5*$H214*信号概况!$F$7*信号相关性!$E$7+2*$F214*信号概况!$F$5*$I214*信号概况!$F$8*信号相关性!$E$8+2*$F214*信号概况!$F$5*$J214*信号概况!$F$9*信号相关性!$E$9+2*$G214*信号概况!$F$6*$H214*信号概况!$F$7*信号相关性!$F$7+2*$G214*信号概况!$F$6*$I214*信号概况!$F$8*信号相关性!$F$8+2*$G214*信号概况!$F$6*$J214*信号概况!$F$9*信号相关性!$F$9+2*$H214*信号概况!$F$7*$I214*信号概况!$F$8*信号相关性!$G$8+2*$H214*信号概况!$F$7*$J214*信号概况!$F$9*信号相关性!$G$9+2*$I214*信号概况!$F$8*$J214*信号概况!$F$9*信号相关性!$H$9)</f>
        <v>511.927915812249</v>
      </c>
      <c r="L214" s="10">
        <f t="shared" ref="L214:L248" si="66">B214/K214</f>
        <v>38.1287665647808</v>
      </c>
      <c r="M214" s="11">
        <f>SQRT(POWER($C214*信号概况!$C$2,2)+POWER($D214*信号概况!$C$3,2)+POWER($E214*信号概况!$C$4,2)+POWER($F214*信号概况!$C$5,2)+POWER($G214*信号概况!$C$6,2)+POWER($H214*信号概况!$C$7,2)+POWER($I214*信号概况!$C$8,2)+POWER($J214*信号概况!$C$9,2)+2*$C214*信号概况!$C$2*$D214*信号概况!$C$3*信号相关性!$B$3+2*$C214*信号概况!$C$2*$E214*信号概况!$C$4*信号相关性!$B$4+2*$C214*信号概况!$C$2*$F214*信号概况!$C$5*信号相关性!$B$5+2*$C214*信号概况!$C$2*$G214*信号概况!$C$6*信号相关性!$B$6+2*$C214*信号概况!$C$2*$H214*信号概况!$C$7*信号相关性!$B$7+2*$C214*信号概况!$C$2*$I214*信号概况!$C$8*信号相关性!$B$8+2*$C214*信号概况!$C$2*$J214*信号概况!$C$9*信号相关性!$B$9+2*$D214*信号概况!$C$3*$E214*信号概况!$C$4*信号相关性!$C$4+2*$D214*信号概况!$C$3*$F214*信号概况!$C$5*信号相关性!$C$5+2*$D214*信号概况!$C$3*$G214*信号概况!$C$6*信号相关性!$C$6+2*$D214*信号概况!$C$3*$H214*信号概况!$C$7*信号相关性!$C$7+2*$D214*信号概况!$C$3*$I214*信号概况!$C$8*信号相关性!$C$8+2*$D214*信号概况!$C$3*$J214*信号概况!$C$9*信号相关性!$C$9+2*$E214*信号概况!$C$4*$F214*信号概况!$C$5*信号相关性!$D$5+2*$E214*信号概况!$C$4*$G214*信号概况!$C$6*信号相关性!$D$6+2*$E214*信号概况!$C$4*$H214*信号概况!$C$7*信号相关性!$D$7+2*$E214*信号概况!$C$4*$I214*信号概况!$C$8*信号相关性!$D$8+2*$E214*信号概况!$C$4*$J214*信号概况!$J$5*信号相关性!$D$9+2*$F214*信号概况!$C$5*$G214*信号概况!$C$6*信号相关性!$E$6+2*$F214*信号概况!$C$5*$H214*信号概况!$C$7*信号相关性!$E$7+2*$F214*信号概况!$C$5*$I214*信号概况!$C$8*信号相关性!$E$8+2*$F214*信号概况!$C$5*$J214*信号概况!$C$9*信号相关性!$E$9+2*$G214*信号概况!$C$6*$H214*信号概况!$C$7*信号相关性!$F$7+2*$G214*信号概况!$C$6*$I214*信号概况!$C$8*信号相关性!$F$8+2*$G214*信号概况!$C$6*$J214*信号概况!$C$9*信号相关性!$F$9+2*$H214*信号概况!$C$7*$I214*信号概况!$C$8*信号相关性!$G$8+2*$H214*信号概况!$C$7*$J214*信号概况!$C$9*信号相关性!$G$9+2*$I214*信号概况!$C$8*$J214*信号概况!$C$9*信号相关性!$H$9)</f>
        <v>2483.82229062369</v>
      </c>
      <c r="N214" s="12">
        <f t="shared" ref="N214:N248" si="67">M214/B214</f>
        <v>0.127250339954019</v>
      </c>
      <c r="O214" s="10">
        <f>$C214*信号概况!$J$2+$D214*信号概况!$J$3+$E214*信号概况!$J$4+$F214*信号概况!$J$5+$G214*信号概况!$J$6+$H214*信号概况!$J$7+$I214*信号概况!$J$8+$J214*信号概况!$J$9</f>
        <v>567.972172803396</v>
      </c>
      <c r="P214" s="12">
        <f t="shared" ref="P214:P248" si="68">O214/B214</f>
        <v>0.0290981574432633</v>
      </c>
      <c r="Q214" s="7">
        <f t="shared" ref="Q214:Q248" si="69">(O214*12-B214*5%)/K214</f>
        <v>11.4072839031941</v>
      </c>
    </row>
    <row r="215" spans="1:17">
      <c r="A215">
        <v>213</v>
      </c>
      <c r="B215">
        <v>19519.18</v>
      </c>
      <c r="C215" s="7">
        <f t="shared" si="59"/>
        <v>0</v>
      </c>
      <c r="D215" s="8">
        <f t="shared" si="60"/>
        <v>0.272727272727273</v>
      </c>
      <c r="E215">
        <f t="shared" si="61"/>
        <v>0</v>
      </c>
      <c r="F215">
        <f t="shared" si="50"/>
        <v>0.6</v>
      </c>
      <c r="G215">
        <f t="shared" si="62"/>
        <v>0</v>
      </c>
      <c r="H215">
        <f t="shared" si="63"/>
        <v>0</v>
      </c>
      <c r="I215">
        <f t="shared" si="64"/>
        <v>0</v>
      </c>
      <c r="J215">
        <f t="shared" si="65"/>
        <v>0</v>
      </c>
      <c r="K215">
        <f>SQRT(POWER($C215*信号概况!$F$2,2)+POWER($D215*信号概况!$F$3,2)+POWER($E215*信号概况!$F$4,2)+POWER($F215*信号概况!$F$5,2)+POWER($G215*信号概况!$F$6,2)+POWER($H215*信号概况!$F$7,2)+POWER($I215*信号概况!$F$8,2)+POWER($J215*信号概况!$F$9,2)+2*$C215*信号概况!$F$2*$D215*信号概况!$F$3*信号相关性!$B$3+2*$C215*信号概况!$F$2*$E215*信号概况!$F$4*信号相关性!$B$4+2*$C215*信号概况!$F$2*$F215*信号概况!$F$5*信号相关性!$B$5+2*$C215*信号概况!$F$2*$G215*信号概况!$F$6*信号相关性!$B$6+2*$C215*信号概况!$F$2*$H215*信号概况!$F$7*信号相关性!$B$7+2*$C215*信号概况!$F$2*$I215*信号概况!$F$8*信号相关性!$B$8+2*$C215*信号概况!$F$2*$J215*信号概况!$F$9*信号相关性!$B$9+2*$D215*信号概况!$F$3*$E215*信号概况!$F$4*信号相关性!$C$4+2*$D215*信号概况!$F$3*$F215*信号概况!$F$5*信号相关性!$C$5+2*$D215*信号概况!$F$3*$G215*信号概况!$F$6*信号相关性!$C$6+2*$D215*信号概况!$F$3*$H215*信号概况!$F$7*信号相关性!$C$7+2*$D215*信号概况!$F$3*$I215*信号概况!$F$8*信号相关性!$C$8+2*$D215*信号概况!$F$3*$J215*信号概况!$F$9*信号相关性!$C$9+2*$E215*信号概况!$F$4*$F215*信号概况!$F$5*信号相关性!$D$5+2*$E215*信号概况!$F$4*$G215*信号概况!$F$6*信号相关性!$D$6+2*$E215*信号概况!$F$4*$H215*信号概况!$F$7*信号相关性!$D$7+2*$E215*信号概况!$F$4*$I215*信号概况!$F$8*信号相关性!$D$8+2*$E215*信号概况!$F$4*$J215*信号概况!$J$5*信号相关性!$D$9+2*$F215*信号概况!$F$5*$G215*信号概况!$F$6*信号相关性!$E$6+2*$F215*信号概况!$F$5*$H215*信号概况!$F$7*信号相关性!$E$7+2*$F215*信号概况!$F$5*$I215*信号概况!$F$8*信号相关性!$E$8+2*$F215*信号概况!$F$5*$J215*信号概况!$F$9*信号相关性!$E$9+2*$G215*信号概况!$F$6*$H215*信号概况!$F$7*信号相关性!$F$7+2*$G215*信号概况!$F$6*$I215*信号概况!$F$8*信号相关性!$F$8+2*$G215*信号概况!$F$6*$J215*信号概况!$F$9*信号相关性!$F$9+2*$H215*信号概况!$F$7*$I215*信号概况!$F$8*信号相关性!$G$8+2*$H215*信号概况!$F$7*$J215*信号概况!$F$9*信号相关性!$G$9+2*$I215*信号概况!$F$8*$J215*信号概况!$F$9*信号相关性!$H$9)</f>
        <v>577.121934039497</v>
      </c>
      <c r="L215" s="10">
        <f t="shared" si="66"/>
        <v>33.8215875168316</v>
      </c>
      <c r="M215" s="11">
        <f>SQRT(POWER($C215*信号概况!$C$2,2)+POWER($D215*信号概况!$C$3,2)+POWER($E215*信号概况!$C$4,2)+POWER($F215*信号概况!$C$5,2)+POWER($G215*信号概况!$C$6,2)+POWER($H215*信号概况!$C$7,2)+POWER($I215*信号概况!$C$8,2)+POWER($J215*信号概况!$C$9,2)+2*$C215*信号概况!$C$2*$D215*信号概况!$C$3*信号相关性!$B$3+2*$C215*信号概况!$C$2*$E215*信号概况!$C$4*信号相关性!$B$4+2*$C215*信号概况!$C$2*$F215*信号概况!$C$5*信号相关性!$B$5+2*$C215*信号概况!$C$2*$G215*信号概况!$C$6*信号相关性!$B$6+2*$C215*信号概况!$C$2*$H215*信号概况!$C$7*信号相关性!$B$7+2*$C215*信号概况!$C$2*$I215*信号概况!$C$8*信号相关性!$B$8+2*$C215*信号概况!$C$2*$J215*信号概况!$C$9*信号相关性!$B$9+2*$D215*信号概况!$C$3*$E215*信号概况!$C$4*信号相关性!$C$4+2*$D215*信号概况!$C$3*$F215*信号概况!$C$5*信号相关性!$C$5+2*$D215*信号概况!$C$3*$G215*信号概况!$C$6*信号相关性!$C$6+2*$D215*信号概况!$C$3*$H215*信号概况!$C$7*信号相关性!$C$7+2*$D215*信号概况!$C$3*$I215*信号概况!$C$8*信号相关性!$C$8+2*$D215*信号概况!$C$3*$J215*信号概况!$C$9*信号相关性!$C$9+2*$E215*信号概况!$C$4*$F215*信号概况!$C$5*信号相关性!$D$5+2*$E215*信号概况!$C$4*$G215*信号概况!$C$6*信号相关性!$D$6+2*$E215*信号概况!$C$4*$H215*信号概况!$C$7*信号相关性!$D$7+2*$E215*信号概况!$C$4*$I215*信号概况!$C$8*信号相关性!$D$8+2*$E215*信号概况!$C$4*$J215*信号概况!$J$5*信号相关性!$D$9+2*$F215*信号概况!$C$5*$G215*信号概况!$C$6*信号相关性!$E$6+2*$F215*信号概况!$C$5*$H215*信号概况!$C$7*信号相关性!$E$7+2*$F215*信号概况!$C$5*$I215*信号概况!$C$8*信号相关性!$E$8+2*$F215*信号概况!$C$5*$J215*信号概况!$C$9*信号相关性!$E$9+2*$G215*信号概况!$C$6*$H215*信号概况!$C$7*信号相关性!$F$7+2*$G215*信号概况!$C$6*$I215*信号概况!$C$8*信号相关性!$F$8+2*$G215*信号概况!$C$6*$J215*信号概况!$C$9*信号相关性!$F$9+2*$H215*信号概况!$C$7*$I215*信号概况!$C$8*信号相关性!$G$8+2*$H215*信号概况!$C$7*$J215*信号概况!$C$9*信号相关性!$G$9+2*$I215*信号概况!$C$8*$J215*信号概况!$C$9*信号相关性!$H$9)</f>
        <v>2800.21201658446</v>
      </c>
      <c r="N215" s="12">
        <f t="shared" si="67"/>
        <v>0.143459510931528</v>
      </c>
      <c r="O215" s="10">
        <f>$C215*信号概况!$J$2+$D215*信号概况!$J$3+$E215*信号概况!$J$4+$F215*信号概况!$J$5+$G215*信号概况!$J$6+$H215*信号概况!$J$7+$I215*信号概况!$J$8+$J215*信号概况!$J$9</f>
        <v>592.500323488327</v>
      </c>
      <c r="P215" s="12">
        <f t="shared" si="68"/>
        <v>0.0303547753280787</v>
      </c>
      <c r="Q215" s="7">
        <f t="shared" si="69"/>
        <v>10.6286809079069</v>
      </c>
    </row>
    <row r="216" spans="1:17">
      <c r="A216">
        <v>214</v>
      </c>
      <c r="B216">
        <v>19519.18</v>
      </c>
      <c r="C216" s="7">
        <f t="shared" si="59"/>
        <v>0</v>
      </c>
      <c r="D216" s="8">
        <f t="shared" si="60"/>
        <v>0.303030303030303</v>
      </c>
      <c r="E216">
        <f t="shared" si="61"/>
        <v>0</v>
      </c>
      <c r="F216">
        <f t="shared" si="50"/>
        <v>0.6</v>
      </c>
      <c r="G216">
        <f t="shared" si="62"/>
        <v>0</v>
      </c>
      <c r="H216">
        <f t="shared" si="63"/>
        <v>0</v>
      </c>
      <c r="I216">
        <f t="shared" si="64"/>
        <v>0</v>
      </c>
      <c r="J216">
        <f t="shared" si="65"/>
        <v>0</v>
      </c>
      <c r="K216">
        <f>SQRT(POWER($C216*信号概况!$F$2,2)+POWER($D216*信号概况!$F$3,2)+POWER($E216*信号概况!$F$4,2)+POWER($F216*信号概况!$F$5,2)+POWER($G216*信号概况!$F$6,2)+POWER($H216*信号概况!$F$7,2)+POWER($I216*信号概况!$F$8,2)+POWER($J216*信号概况!$F$9,2)+2*$C216*信号概况!$F$2*$D216*信号概况!$F$3*信号相关性!$B$3+2*$C216*信号概况!$F$2*$E216*信号概况!$F$4*信号相关性!$B$4+2*$C216*信号概况!$F$2*$F216*信号概况!$F$5*信号相关性!$B$5+2*$C216*信号概况!$F$2*$G216*信号概况!$F$6*信号相关性!$B$6+2*$C216*信号概况!$F$2*$H216*信号概况!$F$7*信号相关性!$B$7+2*$C216*信号概况!$F$2*$I216*信号概况!$F$8*信号相关性!$B$8+2*$C216*信号概况!$F$2*$J216*信号概况!$F$9*信号相关性!$B$9+2*$D216*信号概况!$F$3*$E216*信号概况!$F$4*信号相关性!$C$4+2*$D216*信号概况!$F$3*$F216*信号概况!$F$5*信号相关性!$C$5+2*$D216*信号概况!$F$3*$G216*信号概况!$F$6*信号相关性!$C$6+2*$D216*信号概况!$F$3*$H216*信号概况!$F$7*信号相关性!$C$7+2*$D216*信号概况!$F$3*$I216*信号概况!$F$8*信号相关性!$C$8+2*$D216*信号概况!$F$3*$J216*信号概况!$F$9*信号相关性!$C$9+2*$E216*信号概况!$F$4*$F216*信号概况!$F$5*信号相关性!$D$5+2*$E216*信号概况!$F$4*$G216*信号概况!$F$6*信号相关性!$D$6+2*$E216*信号概况!$F$4*$H216*信号概况!$F$7*信号相关性!$D$7+2*$E216*信号概况!$F$4*$I216*信号概况!$F$8*信号相关性!$D$8+2*$E216*信号概况!$F$4*$J216*信号概况!$J$5*信号相关性!$D$9+2*$F216*信号概况!$F$5*$G216*信号概况!$F$6*信号相关性!$E$6+2*$F216*信号概况!$F$5*$H216*信号概况!$F$7*信号相关性!$E$7+2*$F216*信号概况!$F$5*$I216*信号概况!$F$8*信号相关性!$E$8+2*$F216*信号概况!$F$5*$J216*信号概况!$F$9*信号相关性!$E$9+2*$G216*信号概况!$F$6*$H216*信号概况!$F$7*信号相关性!$F$7+2*$G216*信号概况!$F$6*$I216*信号概况!$F$8*信号相关性!$F$8+2*$G216*信号概况!$F$6*$J216*信号概况!$F$9*信号相关性!$F$9+2*$H216*信号概况!$F$7*$I216*信号概况!$F$8*信号相关性!$G$8+2*$H216*信号概况!$F$7*$J216*信号概况!$F$9*信号相关性!$G$9+2*$I216*信号概况!$F$8*$J216*信号概况!$F$9*信号相关性!$H$9)</f>
        <v>642.657008738442</v>
      </c>
      <c r="L216" s="10">
        <f t="shared" si="66"/>
        <v>30.3726244864532</v>
      </c>
      <c r="M216" s="11">
        <f>SQRT(POWER($C216*信号概况!$C$2,2)+POWER($D216*信号概况!$C$3,2)+POWER($E216*信号概况!$C$4,2)+POWER($F216*信号概况!$C$5,2)+POWER($G216*信号概况!$C$6,2)+POWER($H216*信号概况!$C$7,2)+POWER($I216*信号概况!$C$8,2)+POWER($J216*信号概况!$C$9,2)+2*$C216*信号概况!$C$2*$D216*信号概况!$C$3*信号相关性!$B$3+2*$C216*信号概况!$C$2*$E216*信号概况!$C$4*信号相关性!$B$4+2*$C216*信号概况!$C$2*$F216*信号概况!$C$5*信号相关性!$B$5+2*$C216*信号概况!$C$2*$G216*信号概况!$C$6*信号相关性!$B$6+2*$C216*信号概况!$C$2*$H216*信号概况!$C$7*信号相关性!$B$7+2*$C216*信号概况!$C$2*$I216*信号概况!$C$8*信号相关性!$B$8+2*$C216*信号概况!$C$2*$J216*信号概况!$C$9*信号相关性!$B$9+2*$D216*信号概况!$C$3*$E216*信号概况!$C$4*信号相关性!$C$4+2*$D216*信号概况!$C$3*$F216*信号概况!$C$5*信号相关性!$C$5+2*$D216*信号概况!$C$3*$G216*信号概况!$C$6*信号相关性!$C$6+2*$D216*信号概况!$C$3*$H216*信号概况!$C$7*信号相关性!$C$7+2*$D216*信号概况!$C$3*$I216*信号概况!$C$8*信号相关性!$C$8+2*$D216*信号概况!$C$3*$J216*信号概况!$C$9*信号相关性!$C$9+2*$E216*信号概况!$C$4*$F216*信号概况!$C$5*信号相关性!$D$5+2*$E216*信号概况!$C$4*$G216*信号概况!$C$6*信号相关性!$D$6+2*$E216*信号概况!$C$4*$H216*信号概况!$C$7*信号相关性!$D$7+2*$E216*信号概况!$C$4*$I216*信号概况!$C$8*信号相关性!$D$8+2*$E216*信号概况!$C$4*$J216*信号概况!$J$5*信号相关性!$D$9+2*$F216*信号概况!$C$5*$G216*信号概况!$C$6*信号相关性!$E$6+2*$F216*信号概况!$C$5*$H216*信号概况!$C$7*信号相关性!$E$7+2*$F216*信号概况!$C$5*$I216*信号概况!$C$8*信号相关性!$E$8+2*$F216*信号概况!$C$5*$J216*信号概况!$C$9*信号相关性!$E$9+2*$G216*信号概况!$C$6*$H216*信号概况!$C$7*信号相关性!$F$7+2*$G216*信号概况!$C$6*$I216*信号概况!$C$8*信号相关性!$F$8+2*$G216*信号概况!$C$6*$J216*信号概况!$C$9*信号相关性!$F$9+2*$H216*信号概况!$C$7*$I216*信号概况!$C$8*信号相关性!$G$8+2*$H216*信号概况!$C$7*$J216*信号概况!$C$9*信号相关性!$G$9+2*$I216*信号概况!$C$8*$J216*信号概况!$C$9*信号相关性!$H$9)</f>
        <v>3118.23439248417</v>
      </c>
      <c r="N216" s="12">
        <f t="shared" si="67"/>
        <v>0.159752325276173</v>
      </c>
      <c r="O216" s="10">
        <f>$C216*信号概况!$J$2+$D216*信号概况!$J$3+$E216*信号概况!$J$4+$F216*信号概况!$J$5+$G216*信号概况!$J$6+$H216*信号概况!$J$7+$I216*信号概况!$J$8+$J216*信号概况!$J$9</f>
        <v>617.028474173259</v>
      </c>
      <c r="P216" s="12">
        <f t="shared" si="68"/>
        <v>0.0316113932128941</v>
      </c>
      <c r="Q216" s="7">
        <f t="shared" si="69"/>
        <v>10.0028204822635</v>
      </c>
    </row>
    <row r="217" spans="1:17">
      <c r="A217">
        <v>215</v>
      </c>
      <c r="B217">
        <v>19519.18</v>
      </c>
      <c r="C217" s="7">
        <f t="shared" si="59"/>
        <v>0</v>
      </c>
      <c r="D217" s="8">
        <f t="shared" si="60"/>
        <v>0.333333333333333</v>
      </c>
      <c r="E217">
        <f t="shared" si="61"/>
        <v>0</v>
      </c>
      <c r="F217">
        <f t="shared" si="50"/>
        <v>0.6</v>
      </c>
      <c r="G217">
        <f t="shared" si="62"/>
        <v>0</v>
      </c>
      <c r="H217">
        <f t="shared" si="63"/>
        <v>0</v>
      </c>
      <c r="I217">
        <f t="shared" si="64"/>
        <v>0</v>
      </c>
      <c r="J217">
        <f t="shared" si="65"/>
        <v>0</v>
      </c>
      <c r="K217">
        <f>SQRT(POWER($C217*信号概况!$F$2,2)+POWER($D217*信号概况!$F$3,2)+POWER($E217*信号概况!$F$4,2)+POWER($F217*信号概况!$F$5,2)+POWER($G217*信号概况!$F$6,2)+POWER($H217*信号概况!$F$7,2)+POWER($I217*信号概况!$F$8,2)+POWER($J217*信号概况!$F$9,2)+2*$C217*信号概况!$F$2*$D217*信号概况!$F$3*信号相关性!$B$3+2*$C217*信号概况!$F$2*$E217*信号概况!$F$4*信号相关性!$B$4+2*$C217*信号概况!$F$2*$F217*信号概况!$F$5*信号相关性!$B$5+2*$C217*信号概况!$F$2*$G217*信号概况!$F$6*信号相关性!$B$6+2*$C217*信号概况!$F$2*$H217*信号概况!$F$7*信号相关性!$B$7+2*$C217*信号概况!$F$2*$I217*信号概况!$F$8*信号相关性!$B$8+2*$C217*信号概况!$F$2*$J217*信号概况!$F$9*信号相关性!$B$9+2*$D217*信号概况!$F$3*$E217*信号概况!$F$4*信号相关性!$C$4+2*$D217*信号概况!$F$3*$F217*信号概况!$F$5*信号相关性!$C$5+2*$D217*信号概况!$F$3*$G217*信号概况!$F$6*信号相关性!$C$6+2*$D217*信号概况!$F$3*$H217*信号概况!$F$7*信号相关性!$C$7+2*$D217*信号概况!$F$3*$I217*信号概况!$F$8*信号相关性!$C$8+2*$D217*信号概况!$F$3*$J217*信号概况!$F$9*信号相关性!$C$9+2*$E217*信号概况!$F$4*$F217*信号概况!$F$5*信号相关性!$D$5+2*$E217*信号概况!$F$4*$G217*信号概况!$F$6*信号相关性!$D$6+2*$E217*信号概况!$F$4*$H217*信号概况!$F$7*信号相关性!$D$7+2*$E217*信号概况!$F$4*$I217*信号概况!$F$8*信号相关性!$D$8+2*$E217*信号概况!$F$4*$J217*信号概况!$J$5*信号相关性!$D$9+2*$F217*信号概况!$F$5*$G217*信号概况!$F$6*信号相关性!$E$6+2*$F217*信号概况!$F$5*$H217*信号概况!$F$7*信号相关性!$E$7+2*$F217*信号概况!$F$5*$I217*信号概况!$F$8*信号相关性!$E$8+2*$F217*信号概况!$F$5*$J217*信号概况!$F$9*信号相关性!$E$9+2*$G217*信号概况!$F$6*$H217*信号概况!$F$7*信号相关性!$F$7+2*$G217*信号概况!$F$6*$I217*信号概况!$F$8*信号相关性!$F$8+2*$G217*信号概况!$F$6*$J217*信号概况!$F$9*信号相关性!$F$9+2*$H217*信号概况!$F$7*$I217*信号概况!$F$8*信号相关性!$G$8+2*$H217*信号概况!$F$7*$J217*信号概况!$F$9*信号相关性!$G$9+2*$I217*信号概况!$F$8*$J217*信号概况!$F$9*信号相关性!$H$9)</f>
        <v>708.438496541041</v>
      </c>
      <c r="L217" s="10">
        <f t="shared" si="66"/>
        <v>27.5523988254487</v>
      </c>
      <c r="M217" s="11">
        <f>SQRT(POWER($C217*信号概况!$C$2,2)+POWER($D217*信号概况!$C$3,2)+POWER($E217*信号概况!$C$4,2)+POWER($F217*信号概况!$C$5,2)+POWER($G217*信号概况!$C$6,2)+POWER($H217*信号概况!$C$7,2)+POWER($I217*信号概况!$C$8,2)+POWER($J217*信号概况!$C$9,2)+2*$C217*信号概况!$C$2*$D217*信号概况!$C$3*信号相关性!$B$3+2*$C217*信号概况!$C$2*$E217*信号概况!$C$4*信号相关性!$B$4+2*$C217*信号概况!$C$2*$F217*信号概况!$C$5*信号相关性!$B$5+2*$C217*信号概况!$C$2*$G217*信号概况!$C$6*信号相关性!$B$6+2*$C217*信号概况!$C$2*$H217*信号概况!$C$7*信号相关性!$B$7+2*$C217*信号概况!$C$2*$I217*信号概况!$C$8*信号相关性!$B$8+2*$C217*信号概况!$C$2*$J217*信号概况!$C$9*信号相关性!$B$9+2*$D217*信号概况!$C$3*$E217*信号概况!$C$4*信号相关性!$C$4+2*$D217*信号概况!$C$3*$F217*信号概况!$C$5*信号相关性!$C$5+2*$D217*信号概况!$C$3*$G217*信号概况!$C$6*信号相关性!$C$6+2*$D217*信号概况!$C$3*$H217*信号概况!$C$7*信号相关性!$C$7+2*$D217*信号概况!$C$3*$I217*信号概况!$C$8*信号相关性!$C$8+2*$D217*信号概况!$C$3*$J217*信号概况!$C$9*信号相关性!$C$9+2*$E217*信号概况!$C$4*$F217*信号概况!$C$5*信号相关性!$D$5+2*$E217*信号概况!$C$4*$G217*信号概况!$C$6*信号相关性!$D$6+2*$E217*信号概况!$C$4*$H217*信号概况!$C$7*信号相关性!$D$7+2*$E217*信号概况!$C$4*$I217*信号概况!$C$8*信号相关性!$D$8+2*$E217*信号概况!$C$4*$J217*信号概况!$J$5*信号相关性!$D$9+2*$F217*信号概况!$C$5*$G217*信号概况!$C$6*信号相关性!$E$6+2*$F217*信号概况!$C$5*$H217*信号概况!$C$7*信号相关性!$E$7+2*$F217*信号概况!$C$5*$I217*信号概况!$C$8*信号相关性!$E$8+2*$F217*信号概况!$C$5*$J217*信号概况!$C$9*信号相关性!$E$9+2*$G217*信号概况!$C$6*$H217*信号概况!$C$7*信号相关性!$F$7+2*$G217*信号概况!$C$6*$I217*信号概况!$C$8*信号相关性!$F$8+2*$G217*信号概况!$C$6*$J217*信号概况!$C$9*信号相关性!$F$9+2*$H217*信号概况!$C$7*$I217*信号概况!$C$8*信号相关性!$G$8+2*$H217*信号概况!$C$7*$J217*信号概况!$C$9*信号相关性!$G$9+2*$I217*信号概况!$C$8*$J217*信号概况!$C$9*信号相关性!$H$9)</f>
        <v>3437.436303023</v>
      </c>
      <c r="N217" s="12">
        <f t="shared" si="67"/>
        <v>0.176105569138816</v>
      </c>
      <c r="O217" s="10">
        <f>$C217*信号概况!$J$2+$D217*信号概况!$J$3+$E217*信号概况!$J$4+$F217*信号概况!$J$5+$G217*信号概况!$J$6+$H217*信号概况!$J$7+$I217*信号概况!$J$8+$J217*信号概况!$J$9</f>
        <v>641.55662485819</v>
      </c>
      <c r="P217" s="12">
        <f t="shared" si="68"/>
        <v>0.0328680110977095</v>
      </c>
      <c r="Q217" s="7">
        <f t="shared" si="69"/>
        <v>9.48949066308796</v>
      </c>
    </row>
    <row r="218" spans="1:17">
      <c r="A218">
        <v>216</v>
      </c>
      <c r="B218">
        <v>19519.18</v>
      </c>
      <c r="C218" s="7">
        <f t="shared" si="59"/>
        <v>0</v>
      </c>
      <c r="D218" s="8">
        <f t="shared" si="60"/>
        <v>0.363636363636364</v>
      </c>
      <c r="E218">
        <f t="shared" si="61"/>
        <v>0</v>
      </c>
      <c r="F218">
        <f t="shared" si="50"/>
        <v>0.6</v>
      </c>
      <c r="G218">
        <f t="shared" si="62"/>
        <v>0</v>
      </c>
      <c r="H218">
        <f t="shared" si="63"/>
        <v>0</v>
      </c>
      <c r="I218">
        <f t="shared" si="64"/>
        <v>0</v>
      </c>
      <c r="J218">
        <f t="shared" si="65"/>
        <v>0</v>
      </c>
      <c r="K218">
        <f>SQRT(POWER($C218*信号概况!$F$2,2)+POWER($D218*信号概况!$F$3,2)+POWER($E218*信号概况!$F$4,2)+POWER($F218*信号概况!$F$5,2)+POWER($G218*信号概况!$F$6,2)+POWER($H218*信号概况!$F$7,2)+POWER($I218*信号概况!$F$8,2)+POWER($J218*信号概况!$F$9,2)+2*$C218*信号概况!$F$2*$D218*信号概况!$F$3*信号相关性!$B$3+2*$C218*信号概况!$F$2*$E218*信号概况!$F$4*信号相关性!$B$4+2*$C218*信号概况!$F$2*$F218*信号概况!$F$5*信号相关性!$B$5+2*$C218*信号概况!$F$2*$G218*信号概况!$F$6*信号相关性!$B$6+2*$C218*信号概况!$F$2*$H218*信号概况!$F$7*信号相关性!$B$7+2*$C218*信号概况!$F$2*$I218*信号概况!$F$8*信号相关性!$B$8+2*$C218*信号概况!$F$2*$J218*信号概况!$F$9*信号相关性!$B$9+2*$D218*信号概况!$F$3*$E218*信号概况!$F$4*信号相关性!$C$4+2*$D218*信号概况!$F$3*$F218*信号概况!$F$5*信号相关性!$C$5+2*$D218*信号概况!$F$3*$G218*信号概况!$F$6*信号相关性!$C$6+2*$D218*信号概况!$F$3*$H218*信号概况!$F$7*信号相关性!$C$7+2*$D218*信号概况!$F$3*$I218*信号概况!$F$8*信号相关性!$C$8+2*$D218*信号概况!$F$3*$J218*信号概况!$F$9*信号相关性!$C$9+2*$E218*信号概况!$F$4*$F218*信号概况!$F$5*信号相关性!$D$5+2*$E218*信号概况!$F$4*$G218*信号概况!$F$6*信号相关性!$D$6+2*$E218*信号概况!$F$4*$H218*信号概况!$F$7*信号相关性!$D$7+2*$E218*信号概况!$F$4*$I218*信号概况!$F$8*信号相关性!$D$8+2*$E218*信号概况!$F$4*$J218*信号概况!$J$5*信号相关性!$D$9+2*$F218*信号概况!$F$5*$G218*信号概况!$F$6*信号相关性!$E$6+2*$F218*信号概况!$F$5*$H218*信号概况!$F$7*信号相关性!$E$7+2*$F218*信号概况!$F$5*$I218*信号概况!$F$8*信号相关性!$E$8+2*$F218*信号概况!$F$5*$J218*信号概况!$F$9*信号相关性!$E$9+2*$G218*信号概况!$F$6*$H218*信号概况!$F$7*信号相关性!$F$7+2*$G218*信号概况!$F$6*$I218*信号概况!$F$8*信号相关性!$F$8+2*$G218*信号概况!$F$6*$J218*信号概况!$F$9*信号相关性!$F$9+2*$H218*信号概况!$F$7*$I218*信号概况!$F$8*信号相关性!$G$8+2*$H218*信号概况!$F$7*$J218*信号概况!$F$9*信号相关性!$G$9+2*$I218*信号概况!$F$8*$J218*信号概况!$F$9*信号相关性!$H$9)</f>
        <v>774.403605525927</v>
      </c>
      <c r="L218" s="10">
        <f t="shared" si="66"/>
        <v>25.2054353320628</v>
      </c>
      <c r="M218" s="11">
        <f>SQRT(POWER($C218*信号概况!$C$2,2)+POWER($D218*信号概况!$C$3,2)+POWER($E218*信号概况!$C$4,2)+POWER($F218*信号概况!$C$5,2)+POWER($G218*信号概况!$C$6,2)+POWER($H218*信号概况!$C$7,2)+POWER($I218*信号概况!$C$8,2)+POWER($J218*信号概况!$C$9,2)+2*$C218*信号概况!$C$2*$D218*信号概况!$C$3*信号相关性!$B$3+2*$C218*信号概况!$C$2*$E218*信号概况!$C$4*信号相关性!$B$4+2*$C218*信号概况!$C$2*$F218*信号概况!$C$5*信号相关性!$B$5+2*$C218*信号概况!$C$2*$G218*信号概况!$C$6*信号相关性!$B$6+2*$C218*信号概况!$C$2*$H218*信号概况!$C$7*信号相关性!$B$7+2*$C218*信号概况!$C$2*$I218*信号概况!$C$8*信号相关性!$B$8+2*$C218*信号概况!$C$2*$J218*信号概况!$C$9*信号相关性!$B$9+2*$D218*信号概况!$C$3*$E218*信号概况!$C$4*信号相关性!$C$4+2*$D218*信号概况!$C$3*$F218*信号概况!$C$5*信号相关性!$C$5+2*$D218*信号概况!$C$3*$G218*信号概况!$C$6*信号相关性!$C$6+2*$D218*信号概况!$C$3*$H218*信号概况!$C$7*信号相关性!$C$7+2*$D218*信号概况!$C$3*$I218*信号概况!$C$8*信号相关性!$C$8+2*$D218*信号概况!$C$3*$J218*信号概况!$C$9*信号相关性!$C$9+2*$E218*信号概况!$C$4*$F218*信号概况!$C$5*信号相关性!$D$5+2*$E218*信号概况!$C$4*$G218*信号概况!$C$6*信号相关性!$D$6+2*$E218*信号概况!$C$4*$H218*信号概况!$C$7*信号相关性!$D$7+2*$E218*信号概况!$C$4*$I218*信号概况!$C$8*信号相关性!$D$8+2*$E218*信号概况!$C$4*$J218*信号概况!$J$5*信号相关性!$D$9+2*$F218*信号概况!$C$5*$G218*信号概况!$C$6*信号相关性!$E$6+2*$F218*信号概况!$C$5*$H218*信号概况!$C$7*信号相关性!$E$7+2*$F218*信号概况!$C$5*$I218*信号概况!$C$8*信号相关性!$E$8+2*$F218*信号概况!$C$5*$J218*信号概况!$C$9*信号相关性!$E$9+2*$G218*信号概况!$C$6*$H218*信号概况!$C$7*信号相关性!$F$7+2*$G218*信号概况!$C$6*$I218*信号概况!$C$8*信号相关性!$F$8+2*$G218*信号概况!$C$6*$J218*信号概况!$C$9*信号相关性!$F$9+2*$H218*信号概况!$C$7*$I218*信号概况!$C$8*信号相关性!$G$8+2*$H218*信号概况!$C$7*$J218*信号概况!$C$9*信号相关性!$G$9+2*$I218*信号概况!$C$8*$J218*信号概况!$C$9*信号相关性!$H$9)</f>
        <v>3757.51715504161</v>
      </c>
      <c r="N218" s="12">
        <f t="shared" si="67"/>
        <v>0.192503842632816</v>
      </c>
      <c r="O218" s="10">
        <f>$C218*信号概况!$J$2+$D218*信号概况!$J$3+$E218*信号概况!$J$4+$F218*信号概况!$J$5+$G218*信号概况!$J$6+$H218*信号概况!$J$7+$I218*信号概况!$J$8+$J218*信号概况!$J$9</f>
        <v>666.084775543122</v>
      </c>
      <c r="P218" s="12">
        <f t="shared" si="68"/>
        <v>0.034124628982525</v>
      </c>
      <c r="Q218" s="7">
        <f t="shared" si="69"/>
        <v>9.06124178199288</v>
      </c>
    </row>
    <row r="219" spans="1:17">
      <c r="A219">
        <v>217</v>
      </c>
      <c r="B219">
        <v>19519.18</v>
      </c>
      <c r="C219" s="7">
        <f t="shared" si="59"/>
        <v>0</v>
      </c>
      <c r="D219" s="8">
        <f t="shared" si="60"/>
        <v>0.393939393939394</v>
      </c>
      <c r="E219">
        <f t="shared" si="61"/>
        <v>0</v>
      </c>
      <c r="F219">
        <f t="shared" si="50"/>
        <v>0.6</v>
      </c>
      <c r="G219">
        <f t="shared" si="62"/>
        <v>0</v>
      </c>
      <c r="H219">
        <f t="shared" si="63"/>
        <v>0</v>
      </c>
      <c r="I219">
        <f t="shared" si="64"/>
        <v>0</v>
      </c>
      <c r="J219">
        <f t="shared" si="65"/>
        <v>0</v>
      </c>
      <c r="K219">
        <f>SQRT(POWER($C219*信号概况!$F$2,2)+POWER($D219*信号概况!$F$3,2)+POWER($E219*信号概况!$F$4,2)+POWER($F219*信号概况!$F$5,2)+POWER($G219*信号概况!$F$6,2)+POWER($H219*信号概况!$F$7,2)+POWER($I219*信号概况!$F$8,2)+POWER($J219*信号概况!$F$9,2)+2*$C219*信号概况!$F$2*$D219*信号概况!$F$3*信号相关性!$B$3+2*$C219*信号概况!$F$2*$E219*信号概况!$F$4*信号相关性!$B$4+2*$C219*信号概况!$F$2*$F219*信号概况!$F$5*信号相关性!$B$5+2*$C219*信号概况!$F$2*$G219*信号概况!$F$6*信号相关性!$B$6+2*$C219*信号概况!$F$2*$H219*信号概况!$F$7*信号相关性!$B$7+2*$C219*信号概况!$F$2*$I219*信号概况!$F$8*信号相关性!$B$8+2*$C219*信号概况!$F$2*$J219*信号概况!$F$9*信号相关性!$B$9+2*$D219*信号概况!$F$3*$E219*信号概况!$F$4*信号相关性!$C$4+2*$D219*信号概况!$F$3*$F219*信号概况!$F$5*信号相关性!$C$5+2*$D219*信号概况!$F$3*$G219*信号概况!$F$6*信号相关性!$C$6+2*$D219*信号概况!$F$3*$H219*信号概况!$F$7*信号相关性!$C$7+2*$D219*信号概况!$F$3*$I219*信号概况!$F$8*信号相关性!$C$8+2*$D219*信号概况!$F$3*$J219*信号概况!$F$9*信号相关性!$C$9+2*$E219*信号概况!$F$4*$F219*信号概况!$F$5*信号相关性!$D$5+2*$E219*信号概况!$F$4*$G219*信号概况!$F$6*信号相关性!$D$6+2*$E219*信号概况!$F$4*$H219*信号概况!$F$7*信号相关性!$D$7+2*$E219*信号概况!$F$4*$I219*信号概况!$F$8*信号相关性!$D$8+2*$E219*信号概况!$F$4*$J219*信号概况!$J$5*信号相关性!$D$9+2*$F219*信号概况!$F$5*$G219*信号概况!$F$6*信号相关性!$E$6+2*$F219*信号概况!$F$5*$H219*信号概况!$F$7*信号相关性!$E$7+2*$F219*信号概况!$F$5*$I219*信号概况!$F$8*信号相关性!$E$8+2*$F219*信号概况!$F$5*$J219*信号概况!$F$9*信号相关性!$E$9+2*$G219*信号概况!$F$6*$H219*信号概况!$F$7*信号相关性!$F$7+2*$G219*信号概况!$F$6*$I219*信号概况!$F$8*信号相关性!$F$8+2*$G219*信号概况!$F$6*$J219*信号概况!$F$9*信号相关性!$F$9+2*$H219*信号概况!$F$7*$I219*信号概况!$F$8*信号相关性!$G$8+2*$H219*信号概况!$F$7*$J219*信号概况!$F$9*信号相关性!$G$9+2*$I219*信号概况!$F$8*$J219*信号概况!$F$9*信号相关性!$H$9)</f>
        <v>840.509103752788</v>
      </c>
      <c r="L219" s="10">
        <f t="shared" si="66"/>
        <v>23.2230441203419</v>
      </c>
      <c r="M219" s="11">
        <f>SQRT(POWER($C219*信号概况!$C$2,2)+POWER($D219*信号概况!$C$3,2)+POWER($E219*信号概况!$C$4,2)+POWER($F219*信号概况!$C$5,2)+POWER($G219*信号概况!$C$6,2)+POWER($H219*信号概况!$C$7,2)+POWER($I219*信号概况!$C$8,2)+POWER($J219*信号概况!$C$9,2)+2*$C219*信号概况!$C$2*$D219*信号概况!$C$3*信号相关性!$B$3+2*$C219*信号概况!$C$2*$E219*信号概况!$C$4*信号相关性!$B$4+2*$C219*信号概况!$C$2*$F219*信号概况!$C$5*信号相关性!$B$5+2*$C219*信号概况!$C$2*$G219*信号概况!$C$6*信号相关性!$B$6+2*$C219*信号概况!$C$2*$H219*信号概况!$C$7*信号相关性!$B$7+2*$C219*信号概况!$C$2*$I219*信号概况!$C$8*信号相关性!$B$8+2*$C219*信号概况!$C$2*$J219*信号概况!$C$9*信号相关性!$B$9+2*$D219*信号概况!$C$3*$E219*信号概况!$C$4*信号相关性!$C$4+2*$D219*信号概况!$C$3*$F219*信号概况!$C$5*信号相关性!$C$5+2*$D219*信号概况!$C$3*$G219*信号概况!$C$6*信号相关性!$C$6+2*$D219*信号概况!$C$3*$H219*信号概况!$C$7*信号相关性!$C$7+2*$D219*信号概况!$C$3*$I219*信号概况!$C$8*信号相关性!$C$8+2*$D219*信号概况!$C$3*$J219*信号概况!$C$9*信号相关性!$C$9+2*$E219*信号概况!$C$4*$F219*信号概况!$C$5*信号相关性!$D$5+2*$E219*信号概况!$C$4*$G219*信号概况!$C$6*信号相关性!$D$6+2*$E219*信号概况!$C$4*$H219*信号概况!$C$7*信号相关性!$D$7+2*$E219*信号概况!$C$4*$I219*信号概况!$C$8*信号相关性!$D$8+2*$E219*信号概况!$C$4*$J219*信号概况!$J$5*信号相关性!$D$9+2*$F219*信号概况!$C$5*$G219*信号概况!$C$6*信号相关性!$E$6+2*$F219*信号概况!$C$5*$H219*信号概况!$C$7*信号相关性!$E$7+2*$F219*信号概况!$C$5*$I219*信号概况!$C$8*信号相关性!$E$8+2*$F219*信号概况!$C$5*$J219*信号概况!$C$9*信号相关性!$E$9+2*$G219*信号概况!$C$6*$H219*信号概况!$C$7*信号相关性!$F$7+2*$G219*信号概况!$C$6*$I219*信号概况!$C$8*信号相关性!$F$8+2*$G219*信号概况!$C$6*$J219*信号概况!$C$9*信号相关性!$F$9+2*$H219*信号概况!$C$7*$I219*信号概况!$C$8*信号相关性!$G$8+2*$H219*信号概况!$C$7*$J219*信号概况!$C$9*信号相关性!$G$9+2*$I219*信号概况!$C$8*$J219*信号概况!$C$9*信号相关性!$H$9)</f>
        <v>4078.27000402693</v>
      </c>
      <c r="N219" s="12">
        <f t="shared" si="67"/>
        <v>0.208936543647168</v>
      </c>
      <c r="O219" s="10">
        <f>$C219*信号概况!$J$2+$D219*信号概况!$J$3+$E219*信号概况!$J$4+$F219*信号概况!$J$5+$G219*信号概况!$J$6+$H219*信号概况!$J$7+$I219*信号概况!$J$8+$J219*信号概况!$J$9</f>
        <v>690.612926228053</v>
      </c>
      <c r="P219" s="12">
        <f t="shared" si="68"/>
        <v>0.0353812468673404</v>
      </c>
      <c r="Q219" s="7">
        <f t="shared" si="69"/>
        <v>8.69877087837835</v>
      </c>
    </row>
    <row r="220" spans="1:17">
      <c r="A220">
        <v>218</v>
      </c>
      <c r="B220">
        <v>19519.18</v>
      </c>
      <c r="C220" s="7">
        <f t="shared" si="59"/>
        <v>0</v>
      </c>
      <c r="D220" s="8">
        <f t="shared" si="60"/>
        <v>0.424242424242424</v>
      </c>
      <c r="E220">
        <f t="shared" si="61"/>
        <v>0</v>
      </c>
      <c r="F220">
        <f t="shared" si="50"/>
        <v>0.6</v>
      </c>
      <c r="G220">
        <f t="shared" si="62"/>
        <v>0</v>
      </c>
      <c r="H220">
        <f t="shared" si="63"/>
        <v>0</v>
      </c>
      <c r="I220">
        <f t="shared" si="64"/>
        <v>0</v>
      </c>
      <c r="J220">
        <f t="shared" si="65"/>
        <v>0</v>
      </c>
      <c r="K220">
        <f>SQRT(POWER($C220*信号概况!$F$2,2)+POWER($D220*信号概况!$F$3,2)+POWER($E220*信号概况!$F$4,2)+POWER($F220*信号概况!$F$5,2)+POWER($G220*信号概况!$F$6,2)+POWER($H220*信号概况!$F$7,2)+POWER($I220*信号概况!$F$8,2)+POWER($J220*信号概况!$F$9,2)+2*$C220*信号概况!$F$2*$D220*信号概况!$F$3*信号相关性!$B$3+2*$C220*信号概况!$F$2*$E220*信号概况!$F$4*信号相关性!$B$4+2*$C220*信号概况!$F$2*$F220*信号概况!$F$5*信号相关性!$B$5+2*$C220*信号概况!$F$2*$G220*信号概况!$F$6*信号相关性!$B$6+2*$C220*信号概况!$F$2*$H220*信号概况!$F$7*信号相关性!$B$7+2*$C220*信号概况!$F$2*$I220*信号概况!$F$8*信号相关性!$B$8+2*$C220*信号概况!$F$2*$J220*信号概况!$F$9*信号相关性!$B$9+2*$D220*信号概况!$F$3*$E220*信号概况!$F$4*信号相关性!$C$4+2*$D220*信号概况!$F$3*$F220*信号概况!$F$5*信号相关性!$C$5+2*$D220*信号概况!$F$3*$G220*信号概况!$F$6*信号相关性!$C$6+2*$D220*信号概况!$F$3*$H220*信号概况!$F$7*信号相关性!$C$7+2*$D220*信号概况!$F$3*$I220*信号概况!$F$8*信号相关性!$C$8+2*$D220*信号概况!$F$3*$J220*信号概况!$F$9*信号相关性!$C$9+2*$E220*信号概况!$F$4*$F220*信号概况!$F$5*信号相关性!$D$5+2*$E220*信号概况!$F$4*$G220*信号概况!$F$6*信号相关性!$D$6+2*$E220*信号概况!$F$4*$H220*信号概况!$F$7*信号相关性!$D$7+2*$E220*信号概况!$F$4*$I220*信号概况!$F$8*信号相关性!$D$8+2*$E220*信号概况!$F$4*$J220*信号概况!$J$5*信号相关性!$D$9+2*$F220*信号概况!$F$5*$G220*信号概况!$F$6*信号相关性!$E$6+2*$F220*信号概况!$F$5*$H220*信号概况!$F$7*信号相关性!$E$7+2*$F220*信号概况!$F$5*$I220*信号概况!$F$8*信号相关性!$E$8+2*$F220*信号概况!$F$5*$J220*信号概况!$F$9*信号相关性!$E$9+2*$G220*信号概况!$F$6*$H220*信号概况!$F$7*信号相关性!$F$7+2*$G220*信号概况!$F$6*$I220*信号概况!$F$8*信号相关性!$F$8+2*$G220*信号概况!$F$6*$J220*信号概况!$F$9*信号相关性!$F$9+2*$H220*信号概况!$F$7*$I220*信号概况!$F$8*信号相关性!$G$8+2*$H220*信号概况!$F$7*$J220*信号概况!$F$9*信号相关性!$G$9+2*$I220*信号概况!$F$8*$J220*信号概况!$F$9*信号相关性!$H$9)</f>
        <v>906.72428615352</v>
      </c>
      <c r="L220" s="10">
        <f t="shared" si="66"/>
        <v>21.5271392837659</v>
      </c>
      <c r="M220" s="11">
        <f>SQRT(POWER($C220*信号概况!$C$2,2)+POWER($D220*信号概况!$C$3,2)+POWER($E220*信号概况!$C$4,2)+POWER($F220*信号概况!$C$5,2)+POWER($G220*信号概况!$C$6,2)+POWER($H220*信号概况!$C$7,2)+POWER($I220*信号概况!$C$8,2)+POWER($J220*信号概况!$C$9,2)+2*$C220*信号概况!$C$2*$D220*信号概况!$C$3*信号相关性!$B$3+2*$C220*信号概况!$C$2*$E220*信号概况!$C$4*信号相关性!$B$4+2*$C220*信号概况!$C$2*$F220*信号概况!$C$5*信号相关性!$B$5+2*$C220*信号概况!$C$2*$G220*信号概况!$C$6*信号相关性!$B$6+2*$C220*信号概况!$C$2*$H220*信号概况!$C$7*信号相关性!$B$7+2*$C220*信号概况!$C$2*$I220*信号概况!$C$8*信号相关性!$B$8+2*$C220*信号概况!$C$2*$J220*信号概况!$C$9*信号相关性!$B$9+2*$D220*信号概况!$C$3*$E220*信号概况!$C$4*信号相关性!$C$4+2*$D220*信号概况!$C$3*$F220*信号概况!$C$5*信号相关性!$C$5+2*$D220*信号概况!$C$3*$G220*信号概况!$C$6*信号相关性!$C$6+2*$D220*信号概况!$C$3*$H220*信号概况!$C$7*信号相关性!$C$7+2*$D220*信号概况!$C$3*$I220*信号概况!$C$8*信号相关性!$C$8+2*$D220*信号概况!$C$3*$J220*信号概况!$C$9*信号相关性!$C$9+2*$E220*信号概况!$C$4*$F220*信号概况!$C$5*信号相关性!$D$5+2*$E220*信号概况!$C$4*$G220*信号概况!$C$6*信号相关性!$D$6+2*$E220*信号概况!$C$4*$H220*信号概况!$C$7*信号相关性!$D$7+2*$E220*信号概况!$C$4*$I220*信号概况!$C$8*信号相关性!$D$8+2*$E220*信号概况!$C$4*$J220*信号概况!$J$5*信号相关性!$D$9+2*$F220*信号概况!$C$5*$G220*信号概况!$C$6*信号相关性!$E$6+2*$F220*信号概况!$C$5*$H220*信号概况!$C$7*信号相关性!$E$7+2*$F220*信号概况!$C$5*$I220*信号概况!$C$8*信号相关性!$E$8+2*$F220*信号概况!$C$5*$J220*信号概况!$C$9*信号相关性!$E$9+2*$G220*信号概况!$C$6*$H220*信号概况!$C$7*信号相关性!$F$7+2*$G220*信号概况!$C$6*$I220*信号概况!$C$8*信号相关性!$F$8+2*$G220*信号概况!$C$6*$J220*信号概况!$C$9*信号相关性!$F$9+2*$H220*信号概况!$C$7*$I220*信号概况!$C$8*信号相关性!$G$8+2*$H220*信号概况!$C$7*$J220*信号概况!$C$9*信号相关性!$G$9+2*$I220*信号概况!$C$8*$J220*信号概况!$C$9*信号相关性!$H$9)</f>
        <v>4399.54787487098</v>
      </c>
      <c r="N220" s="12">
        <f t="shared" si="67"/>
        <v>0.225396142403061</v>
      </c>
      <c r="O220" s="10">
        <f>$C220*信号概况!$J$2+$D220*信号概况!$J$3+$E220*信号概况!$J$4+$F220*信号概况!$J$5+$G220*信号概况!$J$6+$H220*信号概况!$J$7+$I220*信号概况!$J$8+$J220*信号概况!$J$9</f>
        <v>715.141076912985</v>
      </c>
      <c r="P220" s="12">
        <f t="shared" si="68"/>
        <v>0.0366378647521558</v>
      </c>
      <c r="Q220" s="7">
        <f t="shared" si="69"/>
        <v>8.38814404676491</v>
      </c>
    </row>
    <row r="221" spans="1:17">
      <c r="A221">
        <v>219</v>
      </c>
      <c r="B221">
        <v>19519.18</v>
      </c>
      <c r="C221" s="7">
        <f t="shared" si="59"/>
        <v>0</v>
      </c>
      <c r="D221" s="8">
        <f t="shared" si="60"/>
        <v>0.454545454545455</v>
      </c>
      <c r="E221">
        <f t="shared" si="61"/>
        <v>0</v>
      </c>
      <c r="F221">
        <f t="shared" si="50"/>
        <v>0.6</v>
      </c>
      <c r="G221">
        <f t="shared" si="62"/>
        <v>0</v>
      </c>
      <c r="H221">
        <f t="shared" si="63"/>
        <v>0</v>
      </c>
      <c r="I221">
        <f t="shared" si="64"/>
        <v>0</v>
      </c>
      <c r="J221">
        <f t="shared" si="65"/>
        <v>0</v>
      </c>
      <c r="K221">
        <f>SQRT(POWER($C221*信号概况!$F$2,2)+POWER($D221*信号概况!$F$3,2)+POWER($E221*信号概况!$F$4,2)+POWER($F221*信号概况!$F$5,2)+POWER($G221*信号概况!$F$6,2)+POWER($H221*信号概况!$F$7,2)+POWER($I221*信号概况!$F$8,2)+POWER($J221*信号概况!$F$9,2)+2*$C221*信号概况!$F$2*$D221*信号概况!$F$3*信号相关性!$B$3+2*$C221*信号概况!$F$2*$E221*信号概况!$F$4*信号相关性!$B$4+2*$C221*信号概况!$F$2*$F221*信号概况!$F$5*信号相关性!$B$5+2*$C221*信号概况!$F$2*$G221*信号概况!$F$6*信号相关性!$B$6+2*$C221*信号概况!$F$2*$H221*信号概况!$F$7*信号相关性!$B$7+2*$C221*信号概况!$F$2*$I221*信号概况!$F$8*信号相关性!$B$8+2*$C221*信号概况!$F$2*$J221*信号概况!$F$9*信号相关性!$B$9+2*$D221*信号概况!$F$3*$E221*信号概况!$F$4*信号相关性!$C$4+2*$D221*信号概况!$F$3*$F221*信号概况!$F$5*信号相关性!$C$5+2*$D221*信号概况!$F$3*$G221*信号概况!$F$6*信号相关性!$C$6+2*$D221*信号概况!$F$3*$H221*信号概况!$F$7*信号相关性!$C$7+2*$D221*信号概况!$F$3*$I221*信号概况!$F$8*信号相关性!$C$8+2*$D221*信号概况!$F$3*$J221*信号概况!$F$9*信号相关性!$C$9+2*$E221*信号概况!$F$4*$F221*信号概况!$F$5*信号相关性!$D$5+2*$E221*信号概况!$F$4*$G221*信号概况!$F$6*信号相关性!$D$6+2*$E221*信号概况!$F$4*$H221*信号概况!$F$7*信号相关性!$D$7+2*$E221*信号概况!$F$4*$I221*信号概况!$F$8*信号相关性!$D$8+2*$E221*信号概况!$F$4*$J221*信号概况!$J$5*信号相关性!$D$9+2*$F221*信号概况!$F$5*$G221*信号概况!$F$6*信号相关性!$E$6+2*$F221*信号概况!$F$5*$H221*信号概况!$F$7*信号相关性!$E$7+2*$F221*信号概况!$F$5*$I221*信号概况!$F$8*信号相关性!$E$8+2*$F221*信号概况!$F$5*$J221*信号概况!$F$9*信号相关性!$E$9+2*$G221*信号概况!$F$6*$H221*信号概况!$F$7*信号相关性!$F$7+2*$G221*信号概况!$F$6*$I221*信号概况!$F$8*信号相关性!$F$8+2*$G221*信号概况!$F$6*$J221*信号概况!$F$9*信号相关性!$F$9+2*$H221*信号概况!$F$7*$I221*信号概况!$F$8*信号相关性!$G$8+2*$H221*信号概况!$F$7*$J221*信号概况!$F$9*信号相关性!$G$9+2*$I221*信号概况!$F$8*$J221*信号概况!$F$9*信号相关性!$H$9)</f>
        <v>973.026760721123</v>
      </c>
      <c r="L221" s="10">
        <f t="shared" si="66"/>
        <v>20.0602704755356</v>
      </c>
      <c r="M221" s="11">
        <f>SQRT(POWER($C221*信号概况!$C$2,2)+POWER($D221*信号概况!$C$3,2)+POWER($E221*信号概况!$C$4,2)+POWER($F221*信号概况!$C$5,2)+POWER($G221*信号概况!$C$6,2)+POWER($H221*信号概况!$C$7,2)+POWER($I221*信号概况!$C$8,2)+POWER($J221*信号概况!$C$9,2)+2*$C221*信号概况!$C$2*$D221*信号概况!$C$3*信号相关性!$B$3+2*$C221*信号概况!$C$2*$E221*信号概况!$C$4*信号相关性!$B$4+2*$C221*信号概况!$C$2*$F221*信号概况!$C$5*信号相关性!$B$5+2*$C221*信号概况!$C$2*$G221*信号概况!$C$6*信号相关性!$B$6+2*$C221*信号概况!$C$2*$H221*信号概况!$C$7*信号相关性!$B$7+2*$C221*信号概况!$C$2*$I221*信号概况!$C$8*信号相关性!$B$8+2*$C221*信号概况!$C$2*$J221*信号概况!$C$9*信号相关性!$B$9+2*$D221*信号概况!$C$3*$E221*信号概况!$C$4*信号相关性!$C$4+2*$D221*信号概况!$C$3*$F221*信号概况!$C$5*信号相关性!$C$5+2*$D221*信号概况!$C$3*$G221*信号概况!$C$6*信号相关性!$C$6+2*$D221*信号概况!$C$3*$H221*信号概况!$C$7*信号相关性!$C$7+2*$D221*信号概况!$C$3*$I221*信号概况!$C$8*信号相关性!$C$8+2*$D221*信号概况!$C$3*$J221*信号概况!$C$9*信号相关性!$C$9+2*$E221*信号概况!$C$4*$F221*信号概况!$C$5*信号相关性!$D$5+2*$E221*信号概况!$C$4*$G221*信号概况!$C$6*信号相关性!$D$6+2*$E221*信号概况!$C$4*$H221*信号概况!$C$7*信号相关性!$D$7+2*$E221*信号概况!$C$4*$I221*信号概况!$C$8*信号相关性!$D$8+2*$E221*信号概况!$C$4*$J221*信号概况!$J$5*信号相关性!$D$9+2*$F221*信号概况!$C$5*$G221*信号概况!$C$6*信号相关性!$E$6+2*$F221*信号概况!$C$5*$H221*信号概况!$C$7*信号相关性!$E$7+2*$F221*信号概况!$C$5*$I221*信号概况!$C$8*信号相关性!$E$8+2*$F221*信号概况!$C$5*$J221*信号概况!$C$9*信号相关性!$E$9+2*$G221*信号概况!$C$6*$H221*信号概况!$C$7*信号相关性!$F$7+2*$G221*信号概况!$C$6*$I221*信号概况!$C$8*信号相关性!$F$8+2*$G221*信号概况!$C$6*$J221*信号概况!$C$9*信号相关性!$F$9+2*$H221*信号概况!$C$7*$I221*信号概况!$C$8*信号相关性!$G$8+2*$H221*信号概况!$C$7*$J221*信号概况!$C$9*信号相关性!$G$9+2*$I221*信号概况!$C$8*$J221*信号概况!$C$9*信号相关性!$H$9)</f>
        <v>4721.2435864971</v>
      </c>
      <c r="N221" s="12">
        <f t="shared" si="67"/>
        <v>0.24187714783598</v>
      </c>
      <c r="O221" s="10">
        <f>$C221*信号概况!$J$2+$D221*信号概况!$J$3+$E221*信号概况!$J$4+$F221*信号概况!$J$5+$G221*信号概况!$J$6+$H221*信号概况!$J$7+$I221*信号概况!$J$8+$J221*信号概况!$J$9</f>
        <v>739.669227597916</v>
      </c>
      <c r="P221" s="12">
        <f t="shared" si="68"/>
        <v>0.0378944826369712</v>
      </c>
      <c r="Q221" s="7">
        <f t="shared" si="69"/>
        <v>8.11906933096079</v>
      </c>
    </row>
    <row r="222" spans="1:17">
      <c r="A222">
        <v>220</v>
      </c>
      <c r="B222">
        <v>19519.18</v>
      </c>
      <c r="C222" s="7">
        <f t="shared" si="59"/>
        <v>0</v>
      </c>
      <c r="D222" s="8">
        <f t="shared" si="60"/>
        <v>0.484848484848485</v>
      </c>
      <c r="E222">
        <f t="shared" si="61"/>
        <v>0</v>
      </c>
      <c r="F222">
        <f t="shared" si="50"/>
        <v>0.6</v>
      </c>
      <c r="G222">
        <f t="shared" si="62"/>
        <v>0</v>
      </c>
      <c r="H222">
        <f t="shared" si="63"/>
        <v>0</v>
      </c>
      <c r="I222">
        <f t="shared" si="64"/>
        <v>0</v>
      </c>
      <c r="J222">
        <f t="shared" si="65"/>
        <v>0</v>
      </c>
      <c r="K222">
        <f>SQRT(POWER($C222*信号概况!$F$2,2)+POWER($D222*信号概况!$F$3,2)+POWER($E222*信号概况!$F$4,2)+POWER($F222*信号概况!$F$5,2)+POWER($G222*信号概况!$F$6,2)+POWER($H222*信号概况!$F$7,2)+POWER($I222*信号概况!$F$8,2)+POWER($J222*信号概况!$F$9,2)+2*$C222*信号概况!$F$2*$D222*信号概况!$F$3*信号相关性!$B$3+2*$C222*信号概况!$F$2*$E222*信号概况!$F$4*信号相关性!$B$4+2*$C222*信号概况!$F$2*$F222*信号概况!$F$5*信号相关性!$B$5+2*$C222*信号概况!$F$2*$G222*信号概况!$F$6*信号相关性!$B$6+2*$C222*信号概况!$F$2*$H222*信号概况!$F$7*信号相关性!$B$7+2*$C222*信号概况!$F$2*$I222*信号概况!$F$8*信号相关性!$B$8+2*$C222*信号概况!$F$2*$J222*信号概况!$F$9*信号相关性!$B$9+2*$D222*信号概况!$F$3*$E222*信号概况!$F$4*信号相关性!$C$4+2*$D222*信号概况!$F$3*$F222*信号概况!$F$5*信号相关性!$C$5+2*$D222*信号概况!$F$3*$G222*信号概况!$F$6*信号相关性!$C$6+2*$D222*信号概况!$F$3*$H222*信号概况!$F$7*信号相关性!$C$7+2*$D222*信号概况!$F$3*$I222*信号概况!$F$8*信号相关性!$C$8+2*$D222*信号概况!$F$3*$J222*信号概况!$F$9*信号相关性!$C$9+2*$E222*信号概况!$F$4*$F222*信号概况!$F$5*信号相关性!$D$5+2*$E222*信号概况!$F$4*$G222*信号概况!$F$6*信号相关性!$D$6+2*$E222*信号概况!$F$4*$H222*信号概况!$F$7*信号相关性!$D$7+2*$E222*信号概况!$F$4*$I222*信号概况!$F$8*信号相关性!$D$8+2*$E222*信号概况!$F$4*$J222*信号概况!$J$5*信号相关性!$D$9+2*$F222*信号概况!$F$5*$G222*信号概况!$F$6*信号相关性!$E$6+2*$F222*信号概况!$F$5*$H222*信号概况!$F$7*信号相关性!$E$7+2*$F222*信号概况!$F$5*$I222*信号概况!$F$8*信号相关性!$E$8+2*$F222*信号概况!$F$5*$J222*信号概况!$F$9*信号相关性!$E$9+2*$G222*信号概况!$F$6*$H222*信号概况!$F$7*信号相关性!$F$7+2*$G222*信号概况!$F$6*$I222*信号概况!$F$8*信号相关性!$F$8+2*$G222*信号概况!$F$6*$J222*信号概况!$F$9*信号相关性!$F$9+2*$H222*信号概况!$F$7*$I222*信号概况!$F$8*信号相关性!$G$8+2*$H222*信号概况!$F$7*$J222*信号概况!$F$9*信号相关性!$G$9+2*$I222*信号概况!$F$8*$J222*信号概况!$F$9*信号相关性!$H$9)</f>
        <v>1039.39982269953</v>
      </c>
      <c r="L222" s="10">
        <f t="shared" si="66"/>
        <v>18.779279709039</v>
      </c>
      <c r="M222" s="11">
        <f>SQRT(POWER($C222*信号概况!$C$2,2)+POWER($D222*信号概况!$C$3,2)+POWER($E222*信号概况!$C$4,2)+POWER($F222*信号概况!$C$5,2)+POWER($G222*信号概况!$C$6,2)+POWER($H222*信号概况!$C$7,2)+POWER($I222*信号概况!$C$8,2)+POWER($J222*信号概况!$C$9,2)+2*$C222*信号概况!$C$2*$D222*信号概况!$C$3*信号相关性!$B$3+2*$C222*信号概况!$C$2*$E222*信号概况!$C$4*信号相关性!$B$4+2*$C222*信号概况!$C$2*$F222*信号概况!$C$5*信号相关性!$B$5+2*$C222*信号概况!$C$2*$G222*信号概况!$C$6*信号相关性!$B$6+2*$C222*信号概况!$C$2*$H222*信号概况!$C$7*信号相关性!$B$7+2*$C222*信号概况!$C$2*$I222*信号概况!$C$8*信号相关性!$B$8+2*$C222*信号概况!$C$2*$J222*信号概况!$C$9*信号相关性!$B$9+2*$D222*信号概况!$C$3*$E222*信号概况!$C$4*信号相关性!$C$4+2*$D222*信号概况!$C$3*$F222*信号概况!$C$5*信号相关性!$C$5+2*$D222*信号概况!$C$3*$G222*信号概况!$C$6*信号相关性!$C$6+2*$D222*信号概况!$C$3*$H222*信号概况!$C$7*信号相关性!$C$7+2*$D222*信号概况!$C$3*$I222*信号概况!$C$8*信号相关性!$C$8+2*$D222*信号概况!$C$3*$J222*信号概况!$C$9*信号相关性!$C$9+2*$E222*信号概况!$C$4*$F222*信号概况!$C$5*信号相关性!$D$5+2*$E222*信号概况!$C$4*$G222*信号概况!$C$6*信号相关性!$D$6+2*$E222*信号概况!$C$4*$H222*信号概况!$C$7*信号相关性!$D$7+2*$E222*信号概况!$C$4*$I222*信号概况!$C$8*信号相关性!$D$8+2*$E222*信号概况!$C$4*$J222*信号概况!$J$5*信号相关性!$D$9+2*$F222*信号概况!$C$5*$G222*信号概况!$C$6*信号相关性!$E$6+2*$F222*信号概况!$C$5*$H222*信号概况!$C$7*信号相关性!$E$7+2*$F222*信号概况!$C$5*$I222*信号概况!$C$8*信号相关性!$E$8+2*$F222*信号概况!$C$5*$J222*信号概况!$C$9*信号相关性!$E$9+2*$G222*信号概况!$C$6*$H222*信号概况!$C$7*信号相关性!$F$7+2*$G222*信号概况!$C$6*$I222*信号概况!$C$8*信号相关性!$F$8+2*$G222*信号概况!$C$6*$J222*信号概况!$C$9*信号相关性!$F$9+2*$H222*信号概况!$C$7*$I222*信号概况!$C$8*信号相关性!$G$8+2*$H222*信号概况!$C$7*$J222*信号概况!$C$9*信号相关性!$G$9+2*$I222*信号概况!$C$8*$J222*信号概况!$C$9*信号相关性!$H$9)</f>
        <v>5043.27718106198</v>
      </c>
      <c r="N222" s="12">
        <f t="shared" si="67"/>
        <v>0.258375463572854</v>
      </c>
      <c r="O222" s="10">
        <f>$C222*信号概况!$J$2+$D222*信号概况!$J$3+$E222*信号概况!$J$4+$F222*信号概况!$J$5+$G222*信号概况!$J$6+$H222*信号概况!$J$7+$I222*信号概况!$J$8+$J222*信号概况!$J$9</f>
        <v>764.197378282848</v>
      </c>
      <c r="P222" s="12">
        <f t="shared" si="68"/>
        <v>0.0391511005217867</v>
      </c>
      <c r="Q222" s="7">
        <f t="shared" si="69"/>
        <v>7.88378962593207</v>
      </c>
    </row>
    <row r="223" spans="1:17">
      <c r="A223">
        <v>221</v>
      </c>
      <c r="B223">
        <v>19519.18</v>
      </c>
      <c r="C223" s="7">
        <f t="shared" si="59"/>
        <v>0</v>
      </c>
      <c r="D223" s="8">
        <f t="shared" si="60"/>
        <v>0.515151515151515</v>
      </c>
      <c r="E223">
        <f t="shared" si="61"/>
        <v>0</v>
      </c>
      <c r="F223">
        <f t="shared" si="50"/>
        <v>0.6</v>
      </c>
      <c r="G223">
        <f t="shared" si="62"/>
        <v>0</v>
      </c>
      <c r="H223">
        <f t="shared" si="63"/>
        <v>0</v>
      </c>
      <c r="I223">
        <f t="shared" si="64"/>
        <v>0</v>
      </c>
      <c r="J223">
        <f t="shared" si="65"/>
        <v>0</v>
      </c>
      <c r="K223">
        <f>SQRT(POWER($C223*信号概况!$F$2,2)+POWER($D223*信号概况!$F$3,2)+POWER($E223*信号概况!$F$4,2)+POWER($F223*信号概况!$F$5,2)+POWER($G223*信号概况!$F$6,2)+POWER($H223*信号概况!$F$7,2)+POWER($I223*信号概况!$F$8,2)+POWER($J223*信号概况!$F$9,2)+2*$C223*信号概况!$F$2*$D223*信号概况!$F$3*信号相关性!$B$3+2*$C223*信号概况!$F$2*$E223*信号概况!$F$4*信号相关性!$B$4+2*$C223*信号概况!$F$2*$F223*信号概况!$F$5*信号相关性!$B$5+2*$C223*信号概况!$F$2*$G223*信号概况!$F$6*信号相关性!$B$6+2*$C223*信号概况!$F$2*$H223*信号概况!$F$7*信号相关性!$B$7+2*$C223*信号概况!$F$2*$I223*信号概况!$F$8*信号相关性!$B$8+2*$C223*信号概况!$F$2*$J223*信号概况!$F$9*信号相关性!$B$9+2*$D223*信号概况!$F$3*$E223*信号概况!$F$4*信号相关性!$C$4+2*$D223*信号概况!$F$3*$F223*信号概况!$F$5*信号相关性!$C$5+2*$D223*信号概况!$F$3*$G223*信号概况!$F$6*信号相关性!$C$6+2*$D223*信号概况!$F$3*$H223*信号概况!$F$7*信号相关性!$C$7+2*$D223*信号概况!$F$3*$I223*信号概况!$F$8*信号相关性!$C$8+2*$D223*信号概况!$F$3*$J223*信号概况!$F$9*信号相关性!$C$9+2*$E223*信号概况!$F$4*$F223*信号概况!$F$5*信号相关性!$D$5+2*$E223*信号概况!$F$4*$G223*信号概况!$F$6*信号相关性!$D$6+2*$E223*信号概况!$F$4*$H223*信号概况!$F$7*信号相关性!$D$7+2*$E223*信号概况!$F$4*$I223*信号概况!$F$8*信号相关性!$D$8+2*$E223*信号概况!$F$4*$J223*信号概况!$J$5*信号相关性!$D$9+2*$F223*信号概况!$F$5*$G223*信号概况!$F$6*信号相关性!$E$6+2*$F223*信号概况!$F$5*$H223*信号概况!$F$7*信号相关性!$E$7+2*$F223*信号概况!$F$5*$I223*信号概况!$F$8*信号相关性!$E$8+2*$F223*信号概况!$F$5*$J223*信号概况!$F$9*信号相关性!$E$9+2*$G223*信号概况!$F$6*$H223*信号概况!$F$7*信号相关性!$F$7+2*$G223*信号概况!$F$6*$I223*信号概况!$F$8*信号相关性!$F$8+2*$G223*信号概况!$F$6*$J223*信号概况!$F$9*信号相关性!$F$9+2*$H223*信号概况!$F$7*$I223*信号概况!$F$8*信号相关性!$G$8+2*$H223*信号概况!$F$7*$J223*信号概况!$F$9*信号相关性!$G$9+2*$I223*信号概况!$F$8*$J223*信号概况!$F$9*信号相关性!$H$9)</f>
        <v>1105.83076198201</v>
      </c>
      <c r="L223" s="10">
        <f t="shared" si="66"/>
        <v>17.651145791075</v>
      </c>
      <c r="M223" s="11">
        <f>SQRT(POWER($C223*信号概况!$C$2,2)+POWER($D223*信号概况!$C$3,2)+POWER($E223*信号概况!$C$4,2)+POWER($F223*信号概况!$C$5,2)+POWER($G223*信号概况!$C$6,2)+POWER($H223*信号概况!$C$7,2)+POWER($I223*信号概况!$C$8,2)+POWER($J223*信号概况!$C$9,2)+2*$C223*信号概况!$C$2*$D223*信号概况!$C$3*信号相关性!$B$3+2*$C223*信号概况!$C$2*$E223*信号概况!$C$4*信号相关性!$B$4+2*$C223*信号概况!$C$2*$F223*信号概况!$C$5*信号相关性!$B$5+2*$C223*信号概况!$C$2*$G223*信号概况!$C$6*信号相关性!$B$6+2*$C223*信号概况!$C$2*$H223*信号概况!$C$7*信号相关性!$B$7+2*$C223*信号概况!$C$2*$I223*信号概况!$C$8*信号相关性!$B$8+2*$C223*信号概况!$C$2*$J223*信号概况!$C$9*信号相关性!$B$9+2*$D223*信号概况!$C$3*$E223*信号概况!$C$4*信号相关性!$C$4+2*$D223*信号概况!$C$3*$F223*信号概况!$C$5*信号相关性!$C$5+2*$D223*信号概况!$C$3*$G223*信号概况!$C$6*信号相关性!$C$6+2*$D223*信号概况!$C$3*$H223*信号概况!$C$7*信号相关性!$C$7+2*$D223*信号概况!$C$3*$I223*信号概况!$C$8*信号相关性!$C$8+2*$D223*信号概况!$C$3*$J223*信号概况!$C$9*信号相关性!$C$9+2*$E223*信号概况!$C$4*$F223*信号概况!$C$5*信号相关性!$D$5+2*$E223*信号概况!$C$4*$G223*信号概况!$C$6*信号相关性!$D$6+2*$E223*信号概况!$C$4*$H223*信号概况!$C$7*信号相关性!$D$7+2*$E223*信号概况!$C$4*$I223*信号概况!$C$8*信号相关性!$D$8+2*$E223*信号概况!$C$4*$J223*信号概况!$J$5*信号相关性!$D$9+2*$F223*信号概况!$C$5*$G223*信号概况!$C$6*信号相关性!$E$6+2*$F223*信号概况!$C$5*$H223*信号概况!$C$7*信号相关性!$E$7+2*$F223*信号概况!$C$5*$I223*信号概况!$C$8*信号相关性!$E$8+2*$F223*信号概况!$C$5*$J223*信号概况!$C$9*信号相关性!$E$9+2*$G223*信号概况!$C$6*$H223*信号概况!$C$7*信号相关性!$F$7+2*$G223*信号概况!$C$6*$I223*信号概况!$C$8*信号相关性!$F$8+2*$G223*信号概况!$C$6*$J223*信号概况!$C$9*信号相关性!$F$9+2*$H223*信号概况!$C$7*$I223*信号概况!$C$8*信号相关性!$G$8+2*$H223*信号概况!$C$7*$J223*信号概况!$C$9*信号相关性!$G$9+2*$I223*信号概况!$C$8*$J223*信号概况!$C$9*信号相关性!$H$9)</f>
        <v>5365.58782140625</v>
      </c>
      <c r="N223" s="12">
        <f t="shared" si="67"/>
        <v>0.274887972824998</v>
      </c>
      <c r="O223" s="10">
        <f>$C223*信号概况!$J$2+$D223*信号概况!$J$3+$E223*信号概况!$J$4+$F223*信号概况!$J$5+$G223*信号概况!$J$6+$H223*信号概况!$J$7+$I223*信号概况!$J$8+$J223*信号概况!$J$9</f>
        <v>788.725528967779</v>
      </c>
      <c r="P223" s="12">
        <f t="shared" si="68"/>
        <v>0.0404077184066021</v>
      </c>
      <c r="Q223" s="7">
        <f t="shared" si="69"/>
        <v>7.6763530546019</v>
      </c>
    </row>
    <row r="224" spans="1:17">
      <c r="A224">
        <v>222</v>
      </c>
      <c r="B224">
        <v>19519.18</v>
      </c>
      <c r="C224" s="7">
        <f t="shared" si="59"/>
        <v>0</v>
      </c>
      <c r="D224" s="8">
        <f t="shared" si="60"/>
        <v>0.545454545454545</v>
      </c>
      <c r="E224">
        <f t="shared" si="61"/>
        <v>0</v>
      </c>
      <c r="F224">
        <f t="shared" si="50"/>
        <v>0.6</v>
      </c>
      <c r="G224">
        <f t="shared" si="62"/>
        <v>0</v>
      </c>
      <c r="H224">
        <f t="shared" si="63"/>
        <v>0</v>
      </c>
      <c r="I224">
        <f t="shared" si="64"/>
        <v>0</v>
      </c>
      <c r="J224">
        <f t="shared" si="65"/>
        <v>0</v>
      </c>
      <c r="K224">
        <f>SQRT(POWER($C224*信号概况!$F$2,2)+POWER($D224*信号概况!$F$3,2)+POWER($E224*信号概况!$F$4,2)+POWER($F224*信号概况!$F$5,2)+POWER($G224*信号概况!$F$6,2)+POWER($H224*信号概况!$F$7,2)+POWER($I224*信号概况!$F$8,2)+POWER($J224*信号概况!$F$9,2)+2*$C224*信号概况!$F$2*$D224*信号概况!$F$3*信号相关性!$B$3+2*$C224*信号概况!$F$2*$E224*信号概况!$F$4*信号相关性!$B$4+2*$C224*信号概况!$F$2*$F224*信号概况!$F$5*信号相关性!$B$5+2*$C224*信号概况!$F$2*$G224*信号概况!$F$6*信号相关性!$B$6+2*$C224*信号概况!$F$2*$H224*信号概况!$F$7*信号相关性!$B$7+2*$C224*信号概况!$F$2*$I224*信号概况!$F$8*信号相关性!$B$8+2*$C224*信号概况!$F$2*$J224*信号概况!$F$9*信号相关性!$B$9+2*$D224*信号概况!$F$3*$E224*信号概况!$F$4*信号相关性!$C$4+2*$D224*信号概况!$F$3*$F224*信号概况!$F$5*信号相关性!$C$5+2*$D224*信号概况!$F$3*$G224*信号概况!$F$6*信号相关性!$C$6+2*$D224*信号概况!$F$3*$H224*信号概况!$F$7*信号相关性!$C$7+2*$D224*信号概况!$F$3*$I224*信号概况!$F$8*信号相关性!$C$8+2*$D224*信号概况!$F$3*$J224*信号概况!$F$9*信号相关性!$C$9+2*$E224*信号概况!$F$4*$F224*信号概况!$F$5*信号相关性!$D$5+2*$E224*信号概况!$F$4*$G224*信号概况!$F$6*信号相关性!$D$6+2*$E224*信号概况!$F$4*$H224*信号概况!$F$7*信号相关性!$D$7+2*$E224*信号概况!$F$4*$I224*信号概况!$F$8*信号相关性!$D$8+2*$E224*信号概况!$F$4*$J224*信号概况!$J$5*信号相关性!$D$9+2*$F224*信号概况!$F$5*$G224*信号概况!$F$6*信号相关性!$E$6+2*$F224*信号概况!$F$5*$H224*信号概况!$F$7*信号相关性!$E$7+2*$F224*信号概况!$F$5*$I224*信号概况!$F$8*信号相关性!$E$8+2*$F224*信号概况!$F$5*$J224*信号概况!$F$9*信号相关性!$E$9+2*$G224*信号概况!$F$6*$H224*信号概况!$F$7*信号相关性!$F$7+2*$G224*信号概况!$F$6*$I224*信号概况!$F$8*信号相关性!$F$8+2*$G224*信号概况!$F$6*$J224*信号概况!$F$9*信号相关性!$F$9+2*$H224*信号概况!$F$7*$I224*信号概况!$F$8*信号相关性!$G$8+2*$H224*信号概况!$F$7*$J224*信号概况!$F$9*信号相关性!$G$9+2*$I224*信号概况!$F$8*$J224*信号概况!$F$9*信号相关性!$H$9)</f>
        <v>1172.30973946016</v>
      </c>
      <c r="L224" s="10">
        <f t="shared" si="66"/>
        <v>16.6501900845662</v>
      </c>
      <c r="M224" s="11">
        <f>SQRT(POWER($C224*信号概况!$C$2,2)+POWER($D224*信号概况!$C$3,2)+POWER($E224*信号概况!$C$4,2)+POWER($F224*信号概况!$C$5,2)+POWER($G224*信号概况!$C$6,2)+POWER($H224*信号概况!$C$7,2)+POWER($I224*信号概况!$C$8,2)+POWER($J224*信号概况!$C$9,2)+2*$C224*信号概况!$C$2*$D224*信号概况!$C$3*信号相关性!$B$3+2*$C224*信号概况!$C$2*$E224*信号概况!$C$4*信号相关性!$B$4+2*$C224*信号概况!$C$2*$F224*信号概况!$C$5*信号相关性!$B$5+2*$C224*信号概况!$C$2*$G224*信号概况!$C$6*信号相关性!$B$6+2*$C224*信号概况!$C$2*$H224*信号概况!$C$7*信号相关性!$B$7+2*$C224*信号概况!$C$2*$I224*信号概况!$C$8*信号相关性!$B$8+2*$C224*信号概况!$C$2*$J224*信号概况!$C$9*信号相关性!$B$9+2*$D224*信号概况!$C$3*$E224*信号概况!$C$4*信号相关性!$C$4+2*$D224*信号概况!$C$3*$F224*信号概况!$C$5*信号相关性!$C$5+2*$D224*信号概况!$C$3*$G224*信号概况!$C$6*信号相关性!$C$6+2*$D224*信号概况!$C$3*$H224*信号概况!$C$7*信号相关性!$C$7+2*$D224*信号概况!$C$3*$I224*信号概况!$C$8*信号相关性!$C$8+2*$D224*信号概况!$C$3*$J224*信号概况!$C$9*信号相关性!$C$9+2*$E224*信号概况!$C$4*$F224*信号概况!$C$5*信号相关性!$D$5+2*$E224*信号概况!$C$4*$G224*信号概况!$C$6*信号相关性!$D$6+2*$E224*信号概况!$C$4*$H224*信号概况!$C$7*信号相关性!$D$7+2*$E224*信号概况!$C$4*$I224*信号概况!$C$8*信号相关性!$D$8+2*$E224*信号概况!$C$4*$J224*信号概况!$J$5*信号相关性!$D$9+2*$F224*信号概况!$C$5*$G224*信号概况!$C$6*信号相关性!$E$6+2*$F224*信号概况!$C$5*$H224*信号概况!$C$7*信号相关性!$E$7+2*$F224*信号概况!$C$5*$I224*信号概况!$C$8*信号相关性!$E$8+2*$F224*信号概况!$C$5*$J224*信号概况!$C$9*信号相关性!$E$9+2*$G224*信号概况!$C$6*$H224*信号概况!$C$7*信号相关性!$F$7+2*$G224*信号概况!$C$6*$I224*信号概况!$C$8*信号相关性!$F$8+2*$G224*信号概况!$C$6*$J224*信号概况!$C$9*信号相关性!$F$9+2*$H224*信号概况!$C$7*$I224*信号概况!$C$8*信号相关性!$G$8+2*$H224*信号概况!$C$7*$J224*信号概况!$C$9*信号相关性!$G$9+2*$I224*信号概况!$C$8*$J224*信号概况!$C$9*信号相关性!$H$9)</f>
        <v>5688.12841237327</v>
      </c>
      <c r="N224" s="12">
        <f t="shared" si="67"/>
        <v>0.291412262829344</v>
      </c>
      <c r="O224" s="10">
        <f>$C224*信号概况!$J$2+$D224*信号概况!$J$3+$E224*信号概况!$J$4+$F224*信号概况!$J$5+$G224*信号概况!$J$6+$H224*信号概况!$J$7+$I224*信号概况!$J$8+$J224*信号概况!$J$9</f>
        <v>813.253679652711</v>
      </c>
      <c r="P224" s="12">
        <f t="shared" si="68"/>
        <v>0.0416643362914175</v>
      </c>
      <c r="Q224" s="7">
        <f t="shared" si="69"/>
        <v>7.4921199237644</v>
      </c>
    </row>
    <row r="225" spans="1:17">
      <c r="A225">
        <v>223</v>
      </c>
      <c r="B225">
        <v>19519.18</v>
      </c>
      <c r="C225" s="7">
        <f t="shared" si="59"/>
        <v>0</v>
      </c>
      <c r="D225" s="8">
        <f t="shared" si="60"/>
        <v>0.575757575757576</v>
      </c>
      <c r="E225">
        <f t="shared" si="61"/>
        <v>0</v>
      </c>
      <c r="F225">
        <f t="shared" si="50"/>
        <v>0.6</v>
      </c>
      <c r="G225">
        <f t="shared" si="62"/>
        <v>0</v>
      </c>
      <c r="H225">
        <f t="shared" si="63"/>
        <v>0</v>
      </c>
      <c r="I225">
        <f t="shared" si="64"/>
        <v>0</v>
      </c>
      <c r="J225">
        <f t="shared" si="65"/>
        <v>0</v>
      </c>
      <c r="K225">
        <f>SQRT(POWER($C225*信号概况!$F$2,2)+POWER($D225*信号概况!$F$3,2)+POWER($E225*信号概况!$F$4,2)+POWER($F225*信号概况!$F$5,2)+POWER($G225*信号概况!$F$6,2)+POWER($H225*信号概况!$F$7,2)+POWER($I225*信号概况!$F$8,2)+POWER($J225*信号概况!$F$9,2)+2*$C225*信号概况!$F$2*$D225*信号概况!$F$3*信号相关性!$B$3+2*$C225*信号概况!$F$2*$E225*信号概况!$F$4*信号相关性!$B$4+2*$C225*信号概况!$F$2*$F225*信号概况!$F$5*信号相关性!$B$5+2*$C225*信号概况!$F$2*$G225*信号概况!$F$6*信号相关性!$B$6+2*$C225*信号概况!$F$2*$H225*信号概况!$F$7*信号相关性!$B$7+2*$C225*信号概况!$F$2*$I225*信号概况!$F$8*信号相关性!$B$8+2*$C225*信号概况!$F$2*$J225*信号概况!$F$9*信号相关性!$B$9+2*$D225*信号概况!$F$3*$E225*信号概况!$F$4*信号相关性!$C$4+2*$D225*信号概况!$F$3*$F225*信号概况!$F$5*信号相关性!$C$5+2*$D225*信号概况!$F$3*$G225*信号概况!$F$6*信号相关性!$C$6+2*$D225*信号概况!$F$3*$H225*信号概况!$F$7*信号相关性!$C$7+2*$D225*信号概况!$F$3*$I225*信号概况!$F$8*信号相关性!$C$8+2*$D225*信号概况!$F$3*$J225*信号概况!$F$9*信号相关性!$C$9+2*$E225*信号概况!$F$4*$F225*信号概况!$F$5*信号相关性!$D$5+2*$E225*信号概况!$F$4*$G225*信号概况!$F$6*信号相关性!$D$6+2*$E225*信号概况!$F$4*$H225*信号概况!$F$7*信号相关性!$D$7+2*$E225*信号概况!$F$4*$I225*信号概况!$F$8*信号相关性!$D$8+2*$E225*信号概况!$F$4*$J225*信号概况!$J$5*信号相关性!$D$9+2*$F225*信号概况!$F$5*$G225*信号概况!$F$6*信号相关性!$E$6+2*$F225*信号概况!$F$5*$H225*信号概况!$F$7*信号相关性!$E$7+2*$F225*信号概况!$F$5*$I225*信号概况!$F$8*信号相关性!$E$8+2*$F225*信号概况!$F$5*$J225*信号概况!$F$9*信号相关性!$E$9+2*$G225*信号概况!$F$6*$H225*信号概况!$F$7*信号相关性!$F$7+2*$G225*信号概况!$F$6*$I225*信号概况!$F$8*信号相关性!$F$8+2*$G225*信号概况!$F$6*$J225*信号概况!$F$9*信号相关性!$F$9+2*$H225*信号概况!$F$7*$I225*信号概况!$F$8*信号相关性!$G$8+2*$H225*信号概况!$F$7*$J225*信号概况!$F$9*信号相关性!$G$9+2*$I225*信号概况!$F$8*$J225*信号概况!$F$9*信号相关性!$H$9)</f>
        <v>1238.82902157244</v>
      </c>
      <c r="L225" s="10">
        <f t="shared" si="66"/>
        <v>15.7561533190629</v>
      </c>
      <c r="M225" s="11">
        <f>SQRT(POWER($C225*信号概况!$C$2,2)+POWER($D225*信号概况!$C$3,2)+POWER($E225*信号概况!$C$4,2)+POWER($F225*信号概况!$C$5,2)+POWER($G225*信号概况!$C$6,2)+POWER($H225*信号概况!$C$7,2)+POWER($I225*信号概况!$C$8,2)+POWER($J225*信号概况!$C$9,2)+2*$C225*信号概况!$C$2*$D225*信号概况!$C$3*信号相关性!$B$3+2*$C225*信号概况!$C$2*$E225*信号概况!$C$4*信号相关性!$B$4+2*$C225*信号概况!$C$2*$F225*信号概况!$C$5*信号相关性!$B$5+2*$C225*信号概况!$C$2*$G225*信号概况!$C$6*信号相关性!$B$6+2*$C225*信号概况!$C$2*$H225*信号概况!$C$7*信号相关性!$B$7+2*$C225*信号概况!$C$2*$I225*信号概况!$C$8*信号相关性!$B$8+2*$C225*信号概况!$C$2*$J225*信号概况!$C$9*信号相关性!$B$9+2*$D225*信号概况!$C$3*$E225*信号概况!$C$4*信号相关性!$C$4+2*$D225*信号概况!$C$3*$F225*信号概况!$C$5*信号相关性!$C$5+2*$D225*信号概况!$C$3*$G225*信号概况!$C$6*信号相关性!$C$6+2*$D225*信号概况!$C$3*$H225*信号概况!$C$7*信号相关性!$C$7+2*$D225*信号概况!$C$3*$I225*信号概况!$C$8*信号相关性!$C$8+2*$D225*信号概况!$C$3*$J225*信号概况!$C$9*信号相关性!$C$9+2*$E225*信号概况!$C$4*$F225*信号概况!$C$5*信号相关性!$D$5+2*$E225*信号概况!$C$4*$G225*信号概况!$C$6*信号相关性!$D$6+2*$E225*信号概况!$C$4*$H225*信号概况!$C$7*信号相关性!$D$7+2*$E225*信号概况!$C$4*$I225*信号概况!$C$8*信号相关性!$D$8+2*$E225*信号概况!$C$4*$J225*信号概况!$J$5*信号相关性!$D$9+2*$F225*信号概况!$C$5*$G225*信号概况!$C$6*信号相关性!$E$6+2*$F225*信号概况!$C$5*$H225*信号概况!$C$7*信号相关性!$E$7+2*$F225*信号概况!$C$5*$I225*信号概况!$C$8*信号相关性!$E$8+2*$F225*信号概况!$C$5*$J225*信号概况!$C$9*信号相关性!$E$9+2*$G225*信号概况!$C$6*$H225*信号概况!$C$7*信号相关性!$F$7+2*$G225*信号概况!$C$6*$I225*信号概况!$C$8*信号相关性!$F$8+2*$G225*信号概况!$C$6*$J225*信号概况!$C$9*信号相关性!$F$9+2*$H225*信号概况!$C$7*$I225*信号概况!$C$8*信号相关性!$G$8+2*$H225*信号概况!$C$7*$J225*信号概况!$C$9*信号相关性!$G$9+2*$I225*信号概况!$C$8*$J225*信号概况!$C$9*信号相关性!$H$9)</f>
        <v>6010.86193688519</v>
      </c>
      <c r="N225" s="12">
        <f t="shared" si="67"/>
        <v>0.307946437139531</v>
      </c>
      <c r="O225" s="10">
        <f>$C225*信号概况!$J$2+$D225*信号概况!$J$3+$E225*信号概况!$J$4+$F225*信号概况!$J$5+$G225*信号概况!$J$6+$H225*信号概况!$J$7+$I225*信号概况!$J$8+$J225*信号概况!$J$9</f>
        <v>837.781830337642</v>
      </c>
      <c r="P225" s="12">
        <f t="shared" si="68"/>
        <v>0.0429209541762329</v>
      </c>
      <c r="Q225" s="7">
        <f t="shared" si="69"/>
        <v>7.32742194926124</v>
      </c>
    </row>
    <row r="226" spans="1:17">
      <c r="A226">
        <v>224</v>
      </c>
      <c r="B226">
        <v>19519.18</v>
      </c>
      <c r="C226" s="7">
        <f t="shared" si="59"/>
        <v>0</v>
      </c>
      <c r="D226" s="8">
        <f t="shared" si="60"/>
        <v>0.606060606060606</v>
      </c>
      <c r="E226">
        <f t="shared" si="61"/>
        <v>0</v>
      </c>
      <c r="F226">
        <f t="shared" ref="F226:F248" si="70">MOD(QUOTIENT(A226,($T$2*$U$2/0.01+1)*($T$3*$U$3/0.01+1)*($T$4*$U$4/0.01+1)),$T$5*$U$5/0.01+1)/($T$5*100)</f>
        <v>0.6</v>
      </c>
      <c r="G226">
        <f t="shared" si="62"/>
        <v>0</v>
      </c>
      <c r="H226">
        <f t="shared" si="63"/>
        <v>0</v>
      </c>
      <c r="I226">
        <f t="shared" si="64"/>
        <v>0</v>
      </c>
      <c r="J226">
        <f t="shared" si="65"/>
        <v>0</v>
      </c>
      <c r="K226">
        <f>SQRT(POWER($C226*信号概况!$F$2,2)+POWER($D226*信号概况!$F$3,2)+POWER($E226*信号概况!$F$4,2)+POWER($F226*信号概况!$F$5,2)+POWER($G226*信号概况!$F$6,2)+POWER($H226*信号概况!$F$7,2)+POWER($I226*信号概况!$F$8,2)+POWER($J226*信号概况!$F$9,2)+2*$C226*信号概况!$F$2*$D226*信号概况!$F$3*信号相关性!$B$3+2*$C226*信号概况!$F$2*$E226*信号概况!$F$4*信号相关性!$B$4+2*$C226*信号概况!$F$2*$F226*信号概况!$F$5*信号相关性!$B$5+2*$C226*信号概况!$F$2*$G226*信号概况!$F$6*信号相关性!$B$6+2*$C226*信号概况!$F$2*$H226*信号概况!$F$7*信号相关性!$B$7+2*$C226*信号概况!$F$2*$I226*信号概况!$F$8*信号相关性!$B$8+2*$C226*信号概况!$F$2*$J226*信号概况!$F$9*信号相关性!$B$9+2*$D226*信号概况!$F$3*$E226*信号概况!$F$4*信号相关性!$C$4+2*$D226*信号概况!$F$3*$F226*信号概况!$F$5*信号相关性!$C$5+2*$D226*信号概况!$F$3*$G226*信号概况!$F$6*信号相关性!$C$6+2*$D226*信号概况!$F$3*$H226*信号概况!$F$7*信号相关性!$C$7+2*$D226*信号概况!$F$3*$I226*信号概况!$F$8*信号相关性!$C$8+2*$D226*信号概况!$F$3*$J226*信号概况!$F$9*信号相关性!$C$9+2*$E226*信号概况!$F$4*$F226*信号概况!$F$5*信号相关性!$D$5+2*$E226*信号概况!$F$4*$G226*信号概况!$F$6*信号相关性!$D$6+2*$E226*信号概况!$F$4*$H226*信号概况!$F$7*信号相关性!$D$7+2*$E226*信号概况!$F$4*$I226*信号概况!$F$8*信号相关性!$D$8+2*$E226*信号概况!$F$4*$J226*信号概况!$J$5*信号相关性!$D$9+2*$F226*信号概况!$F$5*$G226*信号概况!$F$6*信号相关性!$E$6+2*$F226*信号概况!$F$5*$H226*信号概况!$F$7*信号相关性!$E$7+2*$F226*信号概况!$F$5*$I226*信号概况!$F$8*信号相关性!$E$8+2*$F226*信号概况!$F$5*$J226*信号概况!$F$9*信号相关性!$E$9+2*$G226*信号概况!$F$6*$H226*信号概况!$F$7*信号相关性!$F$7+2*$G226*信号概况!$F$6*$I226*信号概况!$F$8*信号相关性!$F$8+2*$G226*信号概况!$F$6*$J226*信号概况!$F$9*信号相关性!$F$9+2*$H226*信号概况!$F$7*$I226*信号概况!$F$8*信号相关性!$G$8+2*$H226*信号概况!$F$7*$J226*信号概况!$F$9*信号相关性!$G$9+2*$I226*信号概况!$F$8*$J226*信号概况!$F$9*信号相关性!$H$9)</f>
        <v>1305.38244683948</v>
      </c>
      <c r="L226" s="10">
        <f t="shared" si="66"/>
        <v>14.9528439326411</v>
      </c>
      <c r="M226" s="11">
        <f>SQRT(POWER($C226*信号概况!$C$2,2)+POWER($D226*信号概况!$C$3,2)+POWER($E226*信号概况!$C$4,2)+POWER($F226*信号概况!$C$5,2)+POWER($G226*信号概况!$C$6,2)+POWER($H226*信号概况!$C$7,2)+POWER($I226*信号概况!$C$8,2)+POWER($J226*信号概况!$C$9,2)+2*$C226*信号概况!$C$2*$D226*信号概况!$C$3*信号相关性!$B$3+2*$C226*信号概况!$C$2*$E226*信号概况!$C$4*信号相关性!$B$4+2*$C226*信号概况!$C$2*$F226*信号概况!$C$5*信号相关性!$B$5+2*$C226*信号概况!$C$2*$G226*信号概况!$C$6*信号相关性!$B$6+2*$C226*信号概况!$C$2*$H226*信号概况!$C$7*信号相关性!$B$7+2*$C226*信号概况!$C$2*$I226*信号概况!$C$8*信号相关性!$B$8+2*$C226*信号概况!$C$2*$J226*信号概况!$C$9*信号相关性!$B$9+2*$D226*信号概况!$C$3*$E226*信号概况!$C$4*信号相关性!$C$4+2*$D226*信号概况!$C$3*$F226*信号概况!$C$5*信号相关性!$C$5+2*$D226*信号概况!$C$3*$G226*信号概况!$C$6*信号相关性!$C$6+2*$D226*信号概况!$C$3*$H226*信号概况!$C$7*信号相关性!$C$7+2*$D226*信号概况!$C$3*$I226*信号概况!$C$8*信号相关性!$C$8+2*$D226*信号概况!$C$3*$J226*信号概况!$C$9*信号相关性!$C$9+2*$E226*信号概况!$C$4*$F226*信号概况!$C$5*信号相关性!$D$5+2*$E226*信号概况!$C$4*$G226*信号概况!$C$6*信号相关性!$D$6+2*$E226*信号概况!$C$4*$H226*信号概况!$C$7*信号相关性!$D$7+2*$E226*信号概况!$C$4*$I226*信号概况!$C$8*信号相关性!$D$8+2*$E226*信号概况!$C$4*$J226*信号概况!$J$5*信号相关性!$D$9+2*$F226*信号概况!$C$5*$G226*信号概况!$C$6*信号相关性!$E$6+2*$F226*信号概况!$C$5*$H226*信号概况!$C$7*信号相关性!$E$7+2*$F226*信号概况!$C$5*$I226*信号概况!$C$8*信号相关性!$E$8+2*$F226*信号概况!$C$5*$J226*信号概况!$C$9*信号相关性!$E$9+2*$G226*信号概况!$C$6*$H226*信号概况!$C$7*信号相关性!$F$7+2*$G226*信号概况!$C$6*$I226*信号概况!$C$8*信号相关性!$F$8+2*$G226*信号概况!$C$6*$J226*信号概况!$C$9*信号相关性!$F$9+2*$H226*信号概况!$C$7*$I226*信号概况!$C$8*信号相关性!$G$8+2*$H226*信号概况!$C$7*$J226*信号概况!$C$9*信号相关性!$G$9+2*$I226*信号概况!$C$8*$J226*信号概况!$C$9*信号相关性!$H$9)</f>
        <v>6333.75890251314</v>
      </c>
      <c r="N226" s="12">
        <f t="shared" si="67"/>
        <v>0.324488984809461</v>
      </c>
      <c r="O226" s="10">
        <f>$C226*信号概况!$J$2+$D226*信号概况!$J$3+$E226*信号概况!$J$4+$F226*信号概况!$J$5+$G226*信号概况!$J$6+$H226*信号概况!$J$7+$I226*信号概况!$J$8+$J226*信号概况!$J$9</f>
        <v>862.309981022574</v>
      </c>
      <c r="P226" s="12">
        <f t="shared" si="68"/>
        <v>0.0441775720610484</v>
      </c>
      <c r="Q226" s="7">
        <f t="shared" si="69"/>
        <v>7.1793218875903</v>
      </c>
    </row>
    <row r="227" spans="1:17">
      <c r="A227">
        <v>225</v>
      </c>
      <c r="B227">
        <v>19519.18</v>
      </c>
      <c r="C227" s="7">
        <f t="shared" si="59"/>
        <v>0</v>
      </c>
      <c r="D227" s="8">
        <f t="shared" si="60"/>
        <v>0.636363636363636</v>
      </c>
      <c r="E227">
        <f t="shared" si="61"/>
        <v>0</v>
      </c>
      <c r="F227">
        <f t="shared" si="70"/>
        <v>0.6</v>
      </c>
      <c r="G227">
        <f t="shared" si="62"/>
        <v>0</v>
      </c>
      <c r="H227">
        <f t="shared" si="63"/>
        <v>0</v>
      </c>
      <c r="I227">
        <f t="shared" si="64"/>
        <v>0</v>
      </c>
      <c r="J227">
        <f t="shared" si="65"/>
        <v>0</v>
      </c>
      <c r="K227">
        <f>SQRT(POWER($C227*信号概况!$F$2,2)+POWER($D227*信号概况!$F$3,2)+POWER($E227*信号概况!$F$4,2)+POWER($F227*信号概况!$F$5,2)+POWER($G227*信号概况!$F$6,2)+POWER($H227*信号概况!$F$7,2)+POWER($I227*信号概况!$F$8,2)+POWER($J227*信号概况!$F$9,2)+2*$C227*信号概况!$F$2*$D227*信号概况!$F$3*信号相关性!$B$3+2*$C227*信号概况!$F$2*$E227*信号概况!$F$4*信号相关性!$B$4+2*$C227*信号概况!$F$2*$F227*信号概况!$F$5*信号相关性!$B$5+2*$C227*信号概况!$F$2*$G227*信号概况!$F$6*信号相关性!$B$6+2*$C227*信号概况!$F$2*$H227*信号概况!$F$7*信号相关性!$B$7+2*$C227*信号概况!$F$2*$I227*信号概况!$F$8*信号相关性!$B$8+2*$C227*信号概况!$F$2*$J227*信号概况!$F$9*信号相关性!$B$9+2*$D227*信号概况!$F$3*$E227*信号概况!$F$4*信号相关性!$C$4+2*$D227*信号概况!$F$3*$F227*信号概况!$F$5*信号相关性!$C$5+2*$D227*信号概况!$F$3*$G227*信号概况!$F$6*信号相关性!$C$6+2*$D227*信号概况!$F$3*$H227*信号概况!$F$7*信号相关性!$C$7+2*$D227*信号概况!$F$3*$I227*信号概况!$F$8*信号相关性!$C$8+2*$D227*信号概况!$F$3*$J227*信号概况!$F$9*信号相关性!$C$9+2*$E227*信号概况!$F$4*$F227*信号概况!$F$5*信号相关性!$D$5+2*$E227*信号概况!$F$4*$G227*信号概况!$F$6*信号相关性!$D$6+2*$E227*信号概况!$F$4*$H227*信号概况!$F$7*信号相关性!$D$7+2*$E227*信号概况!$F$4*$I227*信号概况!$F$8*信号相关性!$D$8+2*$E227*信号概况!$F$4*$J227*信号概况!$J$5*信号相关性!$D$9+2*$F227*信号概况!$F$5*$G227*信号概况!$F$6*信号相关性!$E$6+2*$F227*信号概况!$F$5*$H227*信号概况!$F$7*信号相关性!$E$7+2*$F227*信号概况!$F$5*$I227*信号概况!$F$8*信号相关性!$E$8+2*$F227*信号概况!$F$5*$J227*信号概况!$F$9*信号相关性!$E$9+2*$G227*信号概况!$F$6*$H227*信号概况!$F$7*信号相关性!$F$7+2*$G227*信号概况!$F$6*$I227*信号概况!$F$8*信号相关性!$F$8+2*$G227*信号概况!$F$6*$J227*信号概况!$F$9*信号相关性!$F$9+2*$H227*信号概况!$F$7*$I227*信号概况!$F$8*信号相关性!$G$8+2*$H227*信号概况!$F$7*$J227*信号概况!$F$9*信号相关性!$G$9+2*$I227*信号概况!$F$8*$J227*信号概况!$F$9*信号相关性!$H$9)</f>
        <v>1371.96504646171</v>
      </c>
      <c r="L227" s="10">
        <f t="shared" si="66"/>
        <v>14.227170036394</v>
      </c>
      <c r="M227" s="11">
        <f>SQRT(POWER($C227*信号概况!$C$2,2)+POWER($D227*信号概况!$C$3,2)+POWER($E227*信号概况!$C$4,2)+POWER($F227*信号概况!$C$5,2)+POWER($G227*信号概况!$C$6,2)+POWER($H227*信号概况!$C$7,2)+POWER($I227*信号概况!$C$8,2)+POWER($J227*信号概况!$C$9,2)+2*$C227*信号概况!$C$2*$D227*信号概况!$C$3*信号相关性!$B$3+2*$C227*信号概况!$C$2*$E227*信号概况!$C$4*信号相关性!$B$4+2*$C227*信号概况!$C$2*$F227*信号概况!$C$5*信号相关性!$B$5+2*$C227*信号概况!$C$2*$G227*信号概况!$C$6*信号相关性!$B$6+2*$C227*信号概况!$C$2*$H227*信号概况!$C$7*信号相关性!$B$7+2*$C227*信号概况!$C$2*$I227*信号概况!$C$8*信号相关性!$B$8+2*$C227*信号概况!$C$2*$J227*信号概况!$C$9*信号相关性!$B$9+2*$D227*信号概况!$C$3*$E227*信号概况!$C$4*信号相关性!$C$4+2*$D227*信号概况!$C$3*$F227*信号概况!$C$5*信号相关性!$C$5+2*$D227*信号概况!$C$3*$G227*信号概况!$C$6*信号相关性!$C$6+2*$D227*信号概况!$C$3*$H227*信号概况!$C$7*信号相关性!$C$7+2*$D227*信号概况!$C$3*$I227*信号概况!$C$8*信号相关性!$C$8+2*$D227*信号概况!$C$3*$J227*信号概况!$C$9*信号相关性!$C$9+2*$E227*信号概况!$C$4*$F227*信号概况!$C$5*信号相关性!$D$5+2*$E227*信号概况!$C$4*$G227*信号概况!$C$6*信号相关性!$D$6+2*$E227*信号概况!$C$4*$H227*信号概况!$C$7*信号相关性!$D$7+2*$E227*信号概况!$C$4*$I227*信号概况!$C$8*信号相关性!$D$8+2*$E227*信号概况!$C$4*$J227*信号概况!$J$5*信号相关性!$D$9+2*$F227*信号概况!$C$5*$G227*信号概况!$C$6*信号相关性!$E$6+2*$F227*信号概况!$C$5*$H227*信号概况!$C$7*信号相关性!$E$7+2*$F227*信号概况!$C$5*$I227*信号概况!$C$8*信号相关性!$E$8+2*$F227*信号概况!$C$5*$J227*信号概况!$C$9*信号相关性!$E$9+2*$G227*信号概况!$C$6*$H227*信号概况!$C$7*信号相关性!$F$7+2*$G227*信号概况!$C$6*$I227*信号概况!$C$8*信号相关性!$F$8+2*$G227*信号概况!$C$6*$J227*信号概况!$C$9*信号相关性!$F$9+2*$H227*信号概况!$C$7*$I227*信号概况!$C$8*信号相关性!$G$8+2*$H227*信号概况!$C$7*$J227*信号概况!$C$9*信号相关性!$G$9+2*$I227*信号概况!$C$8*$J227*信号概况!$C$9*信号相关性!$H$9)</f>
        <v>6656.79552549543</v>
      </c>
      <c r="N227" s="12">
        <f t="shared" si="67"/>
        <v>0.341038687357534</v>
      </c>
      <c r="O227" s="10">
        <f>$C227*信号概况!$J$2+$D227*信号概况!$J$3+$E227*信号概况!$J$4+$F227*信号概况!$J$5+$G227*信号概况!$J$6+$H227*信号概况!$J$7+$I227*信号概况!$J$8+$J227*信号概况!$J$9</f>
        <v>886.838131707505</v>
      </c>
      <c r="P227" s="12">
        <f t="shared" si="68"/>
        <v>0.0454341899458638</v>
      </c>
      <c r="Q227" s="7">
        <f t="shared" si="69"/>
        <v>7.04544084808784</v>
      </c>
    </row>
    <row r="228" spans="1:17">
      <c r="A228">
        <v>226</v>
      </c>
      <c r="B228">
        <v>19519.18</v>
      </c>
      <c r="C228" s="7">
        <f t="shared" si="59"/>
        <v>0</v>
      </c>
      <c r="D228" s="8">
        <f t="shared" si="60"/>
        <v>0.666666666666667</v>
      </c>
      <c r="E228">
        <f t="shared" si="61"/>
        <v>0</v>
      </c>
      <c r="F228">
        <f t="shared" si="70"/>
        <v>0.6</v>
      </c>
      <c r="G228">
        <f t="shared" si="62"/>
        <v>0</v>
      </c>
      <c r="H228">
        <f t="shared" si="63"/>
        <v>0</v>
      </c>
      <c r="I228">
        <f t="shared" si="64"/>
        <v>0</v>
      </c>
      <c r="J228">
        <f t="shared" si="65"/>
        <v>0</v>
      </c>
      <c r="K228">
        <f>SQRT(POWER($C228*信号概况!$F$2,2)+POWER($D228*信号概况!$F$3,2)+POWER($E228*信号概况!$F$4,2)+POWER($F228*信号概况!$F$5,2)+POWER($G228*信号概况!$F$6,2)+POWER($H228*信号概况!$F$7,2)+POWER($I228*信号概况!$F$8,2)+POWER($J228*信号概况!$F$9,2)+2*$C228*信号概况!$F$2*$D228*信号概况!$F$3*信号相关性!$B$3+2*$C228*信号概况!$F$2*$E228*信号概况!$F$4*信号相关性!$B$4+2*$C228*信号概况!$F$2*$F228*信号概况!$F$5*信号相关性!$B$5+2*$C228*信号概况!$F$2*$G228*信号概况!$F$6*信号相关性!$B$6+2*$C228*信号概况!$F$2*$H228*信号概况!$F$7*信号相关性!$B$7+2*$C228*信号概况!$F$2*$I228*信号概况!$F$8*信号相关性!$B$8+2*$C228*信号概况!$F$2*$J228*信号概况!$F$9*信号相关性!$B$9+2*$D228*信号概况!$F$3*$E228*信号概况!$F$4*信号相关性!$C$4+2*$D228*信号概况!$F$3*$F228*信号概况!$F$5*信号相关性!$C$5+2*$D228*信号概况!$F$3*$G228*信号概况!$F$6*信号相关性!$C$6+2*$D228*信号概况!$F$3*$H228*信号概况!$F$7*信号相关性!$C$7+2*$D228*信号概况!$F$3*$I228*信号概况!$F$8*信号相关性!$C$8+2*$D228*信号概况!$F$3*$J228*信号概况!$F$9*信号相关性!$C$9+2*$E228*信号概况!$F$4*$F228*信号概况!$F$5*信号相关性!$D$5+2*$E228*信号概况!$F$4*$G228*信号概况!$F$6*信号相关性!$D$6+2*$E228*信号概况!$F$4*$H228*信号概况!$F$7*信号相关性!$D$7+2*$E228*信号概况!$F$4*$I228*信号概况!$F$8*信号相关性!$D$8+2*$E228*信号概况!$F$4*$J228*信号概况!$J$5*信号相关性!$D$9+2*$F228*信号概况!$F$5*$G228*信号概况!$F$6*信号相关性!$E$6+2*$F228*信号概况!$F$5*$H228*信号概况!$F$7*信号相关性!$E$7+2*$F228*信号概况!$F$5*$I228*信号概况!$F$8*信号相关性!$E$8+2*$F228*信号概况!$F$5*$J228*信号概况!$F$9*信号相关性!$E$9+2*$G228*信号概况!$F$6*$H228*信号概况!$F$7*信号相关性!$F$7+2*$G228*信号概况!$F$6*$I228*信号概况!$F$8*信号相关性!$F$8+2*$G228*信号概况!$F$6*$J228*信号概况!$F$9*信号相关性!$F$9+2*$H228*信号概况!$F$7*$I228*信号概况!$F$8*信号相关性!$G$8+2*$H228*信号概况!$F$7*$J228*信号概况!$F$9*信号相关性!$G$9+2*$I228*信号概况!$F$8*$J228*信号概况!$F$9*信号相关性!$H$9)</f>
        <v>1438.57276954566</v>
      </c>
      <c r="L228" s="10">
        <f t="shared" si="66"/>
        <v>13.5684342239877</v>
      </c>
      <c r="M228" s="11">
        <f>SQRT(POWER($C228*信号概况!$C$2,2)+POWER($D228*信号概况!$C$3,2)+POWER($E228*信号概况!$C$4,2)+POWER($F228*信号概况!$C$5,2)+POWER($G228*信号概况!$C$6,2)+POWER($H228*信号概况!$C$7,2)+POWER($I228*信号概况!$C$8,2)+POWER($J228*信号概况!$C$9,2)+2*$C228*信号概况!$C$2*$D228*信号概况!$C$3*信号相关性!$B$3+2*$C228*信号概况!$C$2*$E228*信号概况!$C$4*信号相关性!$B$4+2*$C228*信号概况!$C$2*$F228*信号概况!$C$5*信号相关性!$B$5+2*$C228*信号概况!$C$2*$G228*信号概况!$C$6*信号相关性!$B$6+2*$C228*信号概况!$C$2*$H228*信号概况!$C$7*信号相关性!$B$7+2*$C228*信号概况!$C$2*$I228*信号概况!$C$8*信号相关性!$B$8+2*$C228*信号概况!$C$2*$J228*信号概况!$C$9*信号相关性!$B$9+2*$D228*信号概况!$C$3*$E228*信号概况!$C$4*信号相关性!$C$4+2*$D228*信号概况!$C$3*$F228*信号概况!$C$5*信号相关性!$C$5+2*$D228*信号概况!$C$3*$G228*信号概况!$C$6*信号相关性!$C$6+2*$D228*信号概况!$C$3*$H228*信号概况!$C$7*信号相关性!$C$7+2*$D228*信号概况!$C$3*$I228*信号概况!$C$8*信号相关性!$C$8+2*$D228*信号概况!$C$3*$J228*信号概况!$C$9*信号相关性!$C$9+2*$E228*信号概况!$C$4*$F228*信号概况!$C$5*信号相关性!$D$5+2*$E228*信号概况!$C$4*$G228*信号概况!$C$6*信号相关性!$D$6+2*$E228*信号概况!$C$4*$H228*信号概况!$C$7*信号相关性!$D$7+2*$E228*信号概况!$C$4*$I228*信号概况!$C$8*信号相关性!$D$8+2*$E228*信号概况!$C$4*$J228*信号概况!$J$5*信号相关性!$D$9+2*$F228*信号概况!$C$5*$G228*信号概况!$C$6*信号相关性!$E$6+2*$F228*信号概况!$C$5*$H228*信号概况!$C$7*信号相关性!$E$7+2*$F228*信号概况!$C$5*$I228*信号概况!$C$8*信号相关性!$E$8+2*$F228*信号概况!$C$5*$J228*信号概况!$C$9*信号相关性!$E$9+2*$G228*信号概况!$C$6*$H228*信号概况!$C$7*信号相关性!$F$7+2*$G228*信号概况!$C$6*$I228*信号概况!$C$8*信号相关性!$F$8+2*$G228*信号概况!$C$6*$J228*信号概况!$C$9*信号相关性!$F$9+2*$H228*信号概况!$C$7*$I228*信号概况!$C$8*信号相关性!$G$8+2*$H228*信号概况!$C$7*$J228*信号概况!$C$9*信号相关性!$G$9+2*$I228*信号概况!$C$8*$J228*信号概况!$C$9*信号相关性!$H$9)</f>
        <v>6979.9524155663</v>
      </c>
      <c r="N228" s="12">
        <f t="shared" si="67"/>
        <v>0.357594551388239</v>
      </c>
      <c r="O228" s="10">
        <f>$C228*信号概况!$J$2+$D228*信号概况!$J$3+$E228*信号概况!$J$4+$F228*信号概况!$J$5+$G228*信号概况!$J$6+$H228*信号概况!$J$7+$I228*信号概况!$J$8+$J228*信号概况!$J$9</f>
        <v>911.366282392437</v>
      </c>
      <c r="P228" s="12">
        <f t="shared" si="68"/>
        <v>0.0466908078306792</v>
      </c>
      <c r="Q228" s="7">
        <f t="shared" si="69"/>
        <v>6.92383214778564</v>
      </c>
    </row>
    <row r="229" spans="1:17">
      <c r="A229">
        <v>227</v>
      </c>
      <c r="B229">
        <v>19519.18</v>
      </c>
      <c r="C229" s="7">
        <f t="shared" si="59"/>
        <v>0</v>
      </c>
      <c r="D229" s="8">
        <f t="shared" si="60"/>
        <v>0.696969696969697</v>
      </c>
      <c r="E229">
        <f t="shared" si="61"/>
        <v>0</v>
      </c>
      <c r="F229">
        <f t="shared" si="70"/>
        <v>0.6</v>
      </c>
      <c r="G229">
        <f t="shared" si="62"/>
        <v>0</v>
      </c>
      <c r="H229">
        <f t="shared" si="63"/>
        <v>0</v>
      </c>
      <c r="I229">
        <f t="shared" si="64"/>
        <v>0</v>
      </c>
      <c r="J229">
        <f t="shared" si="65"/>
        <v>0</v>
      </c>
      <c r="K229">
        <f>SQRT(POWER($C229*信号概况!$F$2,2)+POWER($D229*信号概况!$F$3,2)+POWER($E229*信号概况!$F$4,2)+POWER($F229*信号概况!$F$5,2)+POWER($G229*信号概况!$F$6,2)+POWER($H229*信号概况!$F$7,2)+POWER($I229*信号概况!$F$8,2)+POWER($J229*信号概况!$F$9,2)+2*$C229*信号概况!$F$2*$D229*信号概况!$F$3*信号相关性!$B$3+2*$C229*信号概况!$F$2*$E229*信号概况!$F$4*信号相关性!$B$4+2*$C229*信号概况!$F$2*$F229*信号概况!$F$5*信号相关性!$B$5+2*$C229*信号概况!$F$2*$G229*信号概况!$F$6*信号相关性!$B$6+2*$C229*信号概况!$F$2*$H229*信号概况!$F$7*信号相关性!$B$7+2*$C229*信号概况!$F$2*$I229*信号概况!$F$8*信号相关性!$B$8+2*$C229*信号概况!$F$2*$J229*信号概况!$F$9*信号相关性!$B$9+2*$D229*信号概况!$F$3*$E229*信号概况!$F$4*信号相关性!$C$4+2*$D229*信号概况!$F$3*$F229*信号概况!$F$5*信号相关性!$C$5+2*$D229*信号概况!$F$3*$G229*信号概况!$F$6*信号相关性!$C$6+2*$D229*信号概况!$F$3*$H229*信号概况!$F$7*信号相关性!$C$7+2*$D229*信号概况!$F$3*$I229*信号概况!$F$8*信号相关性!$C$8+2*$D229*信号概况!$F$3*$J229*信号概况!$F$9*信号相关性!$C$9+2*$E229*信号概况!$F$4*$F229*信号概况!$F$5*信号相关性!$D$5+2*$E229*信号概况!$F$4*$G229*信号概况!$F$6*信号相关性!$D$6+2*$E229*信号概况!$F$4*$H229*信号概况!$F$7*信号相关性!$D$7+2*$E229*信号概况!$F$4*$I229*信号概况!$F$8*信号相关性!$D$8+2*$E229*信号概况!$F$4*$J229*信号概况!$J$5*信号相关性!$D$9+2*$F229*信号概况!$F$5*$G229*信号概况!$F$6*信号相关性!$E$6+2*$F229*信号概况!$F$5*$H229*信号概况!$F$7*信号相关性!$E$7+2*$F229*信号概况!$F$5*$I229*信号概况!$F$8*信号相关性!$E$8+2*$F229*信号概况!$F$5*$J229*信号概况!$F$9*信号相关性!$E$9+2*$G229*信号概况!$F$6*$H229*信号概况!$F$7*信号相关性!$F$7+2*$G229*信号概况!$F$6*$I229*信号概况!$F$8*信号相关性!$F$8+2*$G229*信号概况!$F$6*$J229*信号概况!$F$9*信号相关性!$F$9+2*$H229*信号概况!$F$7*$I229*信号概况!$F$8*信号相关性!$G$8+2*$H229*信号概况!$F$7*$J229*信号概况!$F$9*信号相关性!$G$9+2*$I229*信号概况!$F$8*$J229*信号概况!$F$9*信号相关性!$H$9)</f>
        <v>1505.20228082918</v>
      </c>
      <c r="L229" s="10">
        <f t="shared" si="66"/>
        <v>12.9678118672842</v>
      </c>
      <c r="M229" s="11">
        <f>SQRT(POWER($C229*信号概况!$C$2,2)+POWER($D229*信号概况!$C$3,2)+POWER($E229*信号概况!$C$4,2)+POWER($F229*信号概况!$C$5,2)+POWER($G229*信号概况!$C$6,2)+POWER($H229*信号概况!$C$7,2)+POWER($I229*信号概况!$C$8,2)+POWER($J229*信号概况!$C$9,2)+2*$C229*信号概况!$C$2*$D229*信号概况!$C$3*信号相关性!$B$3+2*$C229*信号概况!$C$2*$E229*信号概况!$C$4*信号相关性!$B$4+2*$C229*信号概况!$C$2*$F229*信号概况!$C$5*信号相关性!$B$5+2*$C229*信号概况!$C$2*$G229*信号概况!$C$6*信号相关性!$B$6+2*$C229*信号概况!$C$2*$H229*信号概况!$C$7*信号相关性!$B$7+2*$C229*信号概况!$C$2*$I229*信号概况!$C$8*信号相关性!$B$8+2*$C229*信号概况!$C$2*$J229*信号概况!$C$9*信号相关性!$B$9+2*$D229*信号概况!$C$3*$E229*信号概况!$C$4*信号相关性!$C$4+2*$D229*信号概况!$C$3*$F229*信号概况!$C$5*信号相关性!$C$5+2*$D229*信号概况!$C$3*$G229*信号概况!$C$6*信号相关性!$C$6+2*$D229*信号概况!$C$3*$H229*信号概况!$C$7*信号相关性!$C$7+2*$D229*信号概况!$C$3*$I229*信号概况!$C$8*信号相关性!$C$8+2*$D229*信号概况!$C$3*$J229*信号概况!$C$9*信号相关性!$C$9+2*$E229*信号概况!$C$4*$F229*信号概况!$C$5*信号相关性!$D$5+2*$E229*信号概况!$C$4*$G229*信号概况!$C$6*信号相关性!$D$6+2*$E229*信号概况!$C$4*$H229*信号概况!$C$7*信号相关性!$D$7+2*$E229*信号概况!$C$4*$I229*信号概况!$C$8*信号相关性!$D$8+2*$E229*信号概况!$C$4*$J229*信号概况!$J$5*信号相关性!$D$9+2*$F229*信号概况!$C$5*$G229*信号概况!$C$6*信号相关性!$E$6+2*$F229*信号概况!$C$5*$H229*信号概况!$C$7*信号相关性!$E$7+2*$F229*信号概况!$C$5*$I229*信号概况!$C$8*信号相关性!$E$8+2*$F229*信号概况!$C$5*$J229*信号概况!$C$9*信号相关性!$E$9+2*$G229*信号概况!$C$6*$H229*信号概况!$C$7*信号相关性!$F$7+2*$G229*信号概况!$C$6*$I229*信号概况!$C$8*信号相关性!$F$8+2*$G229*信号概况!$C$6*$J229*信号概况!$C$9*信号相关性!$F$9+2*$H229*信号概况!$C$7*$I229*信号概况!$C$8*信号相关性!$G$8+2*$H229*信号概况!$C$7*$J229*信号概况!$C$9*信号相关性!$G$9+2*$I229*信号概况!$C$8*$J229*信号概况!$C$9*信号相关性!$H$9)</f>
        <v>7303.21360779662</v>
      </c>
      <c r="N229" s="12">
        <f t="shared" si="67"/>
        <v>0.374155758991752</v>
      </c>
      <c r="O229" s="10">
        <f>$C229*信号概况!$J$2+$D229*信号概况!$J$3+$E229*信号概况!$J$4+$F229*信号概况!$J$5+$G229*信号概况!$J$6+$H229*信号概况!$J$7+$I229*信号概况!$J$8+$J229*信号概况!$J$9</f>
        <v>935.894433077368</v>
      </c>
      <c r="P229" s="12">
        <f t="shared" si="68"/>
        <v>0.0479474257154946</v>
      </c>
      <c r="Q229" s="7">
        <f t="shared" si="69"/>
        <v>6.81288776102523</v>
      </c>
    </row>
    <row r="230" spans="1:17">
      <c r="A230">
        <v>228</v>
      </c>
      <c r="B230">
        <v>19519.18</v>
      </c>
      <c r="C230" s="7">
        <f t="shared" si="59"/>
        <v>0</v>
      </c>
      <c r="D230" s="8">
        <f t="shared" si="60"/>
        <v>0.727272727272727</v>
      </c>
      <c r="E230">
        <f t="shared" si="61"/>
        <v>0</v>
      </c>
      <c r="F230">
        <f t="shared" si="70"/>
        <v>0.6</v>
      </c>
      <c r="G230">
        <f t="shared" si="62"/>
        <v>0</v>
      </c>
      <c r="H230">
        <f t="shared" si="63"/>
        <v>0</v>
      </c>
      <c r="I230">
        <f t="shared" si="64"/>
        <v>0</v>
      </c>
      <c r="J230">
        <f t="shared" si="65"/>
        <v>0</v>
      </c>
      <c r="K230">
        <f>SQRT(POWER($C230*信号概况!$F$2,2)+POWER($D230*信号概况!$F$3,2)+POWER($E230*信号概况!$F$4,2)+POWER($F230*信号概况!$F$5,2)+POWER($G230*信号概况!$F$6,2)+POWER($H230*信号概况!$F$7,2)+POWER($I230*信号概况!$F$8,2)+POWER($J230*信号概况!$F$9,2)+2*$C230*信号概况!$F$2*$D230*信号概况!$F$3*信号相关性!$B$3+2*$C230*信号概况!$F$2*$E230*信号概况!$F$4*信号相关性!$B$4+2*$C230*信号概况!$F$2*$F230*信号概况!$F$5*信号相关性!$B$5+2*$C230*信号概况!$F$2*$G230*信号概况!$F$6*信号相关性!$B$6+2*$C230*信号概况!$F$2*$H230*信号概况!$F$7*信号相关性!$B$7+2*$C230*信号概况!$F$2*$I230*信号概况!$F$8*信号相关性!$B$8+2*$C230*信号概况!$F$2*$J230*信号概况!$F$9*信号相关性!$B$9+2*$D230*信号概况!$F$3*$E230*信号概况!$F$4*信号相关性!$C$4+2*$D230*信号概况!$F$3*$F230*信号概况!$F$5*信号相关性!$C$5+2*$D230*信号概况!$F$3*$G230*信号概况!$F$6*信号相关性!$C$6+2*$D230*信号概况!$F$3*$H230*信号概况!$F$7*信号相关性!$C$7+2*$D230*信号概况!$F$3*$I230*信号概况!$F$8*信号相关性!$C$8+2*$D230*信号概况!$F$3*$J230*信号概况!$F$9*信号相关性!$C$9+2*$E230*信号概况!$F$4*$F230*信号概况!$F$5*信号相关性!$D$5+2*$E230*信号概况!$F$4*$G230*信号概况!$F$6*信号相关性!$D$6+2*$E230*信号概况!$F$4*$H230*信号概况!$F$7*信号相关性!$D$7+2*$E230*信号概况!$F$4*$I230*信号概况!$F$8*信号相关性!$D$8+2*$E230*信号概况!$F$4*$J230*信号概况!$J$5*信号相关性!$D$9+2*$F230*信号概况!$F$5*$G230*信号概况!$F$6*信号相关性!$E$6+2*$F230*信号概况!$F$5*$H230*信号概况!$F$7*信号相关性!$E$7+2*$F230*信号概况!$F$5*$I230*信号概况!$F$8*信号相关性!$E$8+2*$F230*信号概况!$F$5*$J230*信号概况!$F$9*信号相关性!$E$9+2*$G230*信号概况!$F$6*$H230*信号概况!$F$7*信号相关性!$F$7+2*$G230*信号概况!$F$6*$I230*信号概况!$F$8*信号相关性!$F$8+2*$G230*信号概况!$F$6*$J230*信号概况!$F$9*信号相关性!$F$9+2*$H230*信号概况!$F$7*$I230*信号概况!$F$8*信号相关性!$G$8+2*$H230*信号概况!$F$7*$J230*信号概况!$F$9*信号相关性!$G$9+2*$I230*信号概况!$F$8*$J230*信号概况!$F$9*信号相关性!$H$9)</f>
        <v>1571.85080956115</v>
      </c>
      <c r="L230" s="10">
        <f t="shared" si="66"/>
        <v>12.4179596952014</v>
      </c>
      <c r="M230" s="11">
        <f>SQRT(POWER($C230*信号概况!$C$2,2)+POWER($D230*信号概况!$C$3,2)+POWER($E230*信号概况!$C$4,2)+POWER($F230*信号概况!$C$5,2)+POWER($G230*信号概况!$C$6,2)+POWER($H230*信号概况!$C$7,2)+POWER($I230*信号概况!$C$8,2)+POWER($J230*信号概况!$C$9,2)+2*$C230*信号概况!$C$2*$D230*信号概况!$C$3*信号相关性!$B$3+2*$C230*信号概况!$C$2*$E230*信号概况!$C$4*信号相关性!$B$4+2*$C230*信号概况!$C$2*$F230*信号概况!$C$5*信号相关性!$B$5+2*$C230*信号概况!$C$2*$G230*信号概况!$C$6*信号相关性!$B$6+2*$C230*信号概况!$C$2*$H230*信号概况!$C$7*信号相关性!$B$7+2*$C230*信号概况!$C$2*$I230*信号概况!$C$8*信号相关性!$B$8+2*$C230*信号概况!$C$2*$J230*信号概况!$C$9*信号相关性!$B$9+2*$D230*信号概况!$C$3*$E230*信号概况!$C$4*信号相关性!$C$4+2*$D230*信号概况!$C$3*$F230*信号概况!$C$5*信号相关性!$C$5+2*$D230*信号概况!$C$3*$G230*信号概况!$C$6*信号相关性!$C$6+2*$D230*信号概况!$C$3*$H230*信号概况!$C$7*信号相关性!$C$7+2*$D230*信号概况!$C$3*$I230*信号概况!$C$8*信号相关性!$C$8+2*$D230*信号概况!$C$3*$J230*信号概况!$C$9*信号相关性!$C$9+2*$E230*信号概况!$C$4*$F230*信号概况!$C$5*信号相关性!$D$5+2*$E230*信号概况!$C$4*$G230*信号概况!$C$6*信号相关性!$D$6+2*$E230*信号概况!$C$4*$H230*信号概况!$C$7*信号相关性!$D$7+2*$E230*信号概况!$C$4*$I230*信号概况!$C$8*信号相关性!$D$8+2*$E230*信号概况!$C$4*$J230*信号概况!$J$5*信号相关性!$D$9+2*$F230*信号概况!$C$5*$G230*信号概况!$C$6*信号相关性!$E$6+2*$F230*信号概况!$C$5*$H230*信号概况!$C$7*信号相关性!$E$7+2*$F230*信号概况!$C$5*$I230*信号概况!$C$8*信号相关性!$E$8+2*$F230*信号概况!$C$5*$J230*信号概况!$C$9*信号相关性!$E$9+2*$G230*信号概况!$C$6*$H230*信号概况!$C$7*信号相关性!$F$7+2*$G230*信号概况!$C$6*$I230*信号概况!$C$8*信号相关性!$F$8+2*$G230*信号概况!$C$6*$J230*信号概况!$C$9*信号相关性!$F$9+2*$H230*信号概况!$C$7*$I230*信号概况!$C$8*信号相关性!$G$8+2*$H230*信号概况!$C$7*$J230*信号概况!$C$9*信号相关性!$G$9+2*$I230*信号概况!$C$8*$J230*信号概况!$C$9*信号相关性!$H$9)</f>
        <v>7626.56583927943</v>
      </c>
      <c r="N230" s="12">
        <f t="shared" si="67"/>
        <v>0.390721630687326</v>
      </c>
      <c r="O230" s="10">
        <f>$C230*信号概况!$J$2+$D230*信号概况!$J$3+$E230*信号概况!$J$4+$F230*信号概况!$J$5+$G230*信号概况!$J$6+$H230*信号概况!$J$7+$I230*信号概况!$J$8+$J230*信号概况!$J$9</f>
        <v>960.4225837623</v>
      </c>
      <c r="P230" s="12">
        <f t="shared" si="68"/>
        <v>0.04920404360031</v>
      </c>
      <c r="Q230" s="7">
        <f t="shared" si="69"/>
        <v>6.71126797847492</v>
      </c>
    </row>
    <row r="231" spans="1:17">
      <c r="A231">
        <v>229</v>
      </c>
      <c r="B231">
        <v>19519.18</v>
      </c>
      <c r="C231" s="7">
        <f t="shared" si="59"/>
        <v>0</v>
      </c>
      <c r="D231" s="8">
        <f t="shared" si="60"/>
        <v>0.757575757575758</v>
      </c>
      <c r="E231">
        <f t="shared" si="61"/>
        <v>0</v>
      </c>
      <c r="F231">
        <f t="shared" si="70"/>
        <v>0.6</v>
      </c>
      <c r="G231">
        <f t="shared" si="62"/>
        <v>0</v>
      </c>
      <c r="H231">
        <f t="shared" si="63"/>
        <v>0</v>
      </c>
      <c r="I231">
        <f t="shared" si="64"/>
        <v>0</v>
      </c>
      <c r="J231">
        <f t="shared" si="65"/>
        <v>0</v>
      </c>
      <c r="K231">
        <f>SQRT(POWER($C231*信号概况!$F$2,2)+POWER($D231*信号概况!$F$3,2)+POWER($E231*信号概况!$F$4,2)+POWER($F231*信号概况!$F$5,2)+POWER($G231*信号概况!$F$6,2)+POWER($H231*信号概况!$F$7,2)+POWER($I231*信号概况!$F$8,2)+POWER($J231*信号概况!$F$9,2)+2*$C231*信号概况!$F$2*$D231*信号概况!$F$3*信号相关性!$B$3+2*$C231*信号概况!$F$2*$E231*信号概况!$F$4*信号相关性!$B$4+2*$C231*信号概况!$F$2*$F231*信号概况!$F$5*信号相关性!$B$5+2*$C231*信号概况!$F$2*$G231*信号概况!$F$6*信号相关性!$B$6+2*$C231*信号概况!$F$2*$H231*信号概况!$F$7*信号相关性!$B$7+2*$C231*信号概况!$F$2*$I231*信号概况!$F$8*信号相关性!$B$8+2*$C231*信号概况!$F$2*$J231*信号概况!$F$9*信号相关性!$B$9+2*$D231*信号概况!$F$3*$E231*信号概况!$F$4*信号相关性!$C$4+2*$D231*信号概况!$F$3*$F231*信号概况!$F$5*信号相关性!$C$5+2*$D231*信号概况!$F$3*$G231*信号概况!$F$6*信号相关性!$C$6+2*$D231*信号概况!$F$3*$H231*信号概况!$F$7*信号相关性!$C$7+2*$D231*信号概况!$F$3*$I231*信号概况!$F$8*信号相关性!$C$8+2*$D231*信号概况!$F$3*$J231*信号概况!$F$9*信号相关性!$C$9+2*$E231*信号概况!$F$4*$F231*信号概况!$F$5*信号相关性!$D$5+2*$E231*信号概况!$F$4*$G231*信号概况!$F$6*信号相关性!$D$6+2*$E231*信号概况!$F$4*$H231*信号概况!$F$7*信号相关性!$D$7+2*$E231*信号概况!$F$4*$I231*信号概况!$F$8*信号相关性!$D$8+2*$E231*信号概况!$F$4*$J231*信号概况!$J$5*信号相关性!$D$9+2*$F231*信号概况!$F$5*$G231*信号概况!$F$6*信号相关性!$E$6+2*$F231*信号概况!$F$5*$H231*信号概况!$F$7*信号相关性!$E$7+2*$F231*信号概况!$F$5*$I231*信号概况!$F$8*信号相关性!$E$8+2*$F231*信号概况!$F$5*$J231*信号概况!$F$9*信号相关性!$E$9+2*$G231*信号概况!$F$6*$H231*信号概况!$F$7*信号相关性!$F$7+2*$G231*信号概况!$F$6*$I231*信号概况!$F$8*信号相关性!$F$8+2*$G231*信号概况!$F$6*$J231*信号概况!$F$9*信号相关性!$F$9+2*$H231*信号概况!$F$7*$I231*信号概况!$F$8*信号相关性!$G$8+2*$H231*信号概况!$F$7*$J231*信号概况!$F$9*信号相关性!$G$9+2*$I231*信号概况!$F$8*$J231*信号概况!$F$9*信号相关性!$H$9)</f>
        <v>1638.51603507327</v>
      </c>
      <c r="L231" s="10">
        <f t="shared" si="66"/>
        <v>11.9127183269385</v>
      </c>
      <c r="M231" s="11">
        <f>SQRT(POWER($C231*信号概况!$C$2,2)+POWER($D231*信号概况!$C$3,2)+POWER($E231*信号概况!$C$4,2)+POWER($F231*信号概况!$C$5,2)+POWER($G231*信号概况!$C$6,2)+POWER($H231*信号概况!$C$7,2)+POWER($I231*信号概况!$C$8,2)+POWER($J231*信号概况!$C$9,2)+2*$C231*信号概况!$C$2*$D231*信号概况!$C$3*信号相关性!$B$3+2*$C231*信号概况!$C$2*$E231*信号概况!$C$4*信号相关性!$B$4+2*$C231*信号概况!$C$2*$F231*信号概况!$C$5*信号相关性!$B$5+2*$C231*信号概况!$C$2*$G231*信号概况!$C$6*信号相关性!$B$6+2*$C231*信号概况!$C$2*$H231*信号概况!$C$7*信号相关性!$B$7+2*$C231*信号概况!$C$2*$I231*信号概况!$C$8*信号相关性!$B$8+2*$C231*信号概况!$C$2*$J231*信号概况!$C$9*信号相关性!$B$9+2*$D231*信号概况!$C$3*$E231*信号概况!$C$4*信号相关性!$C$4+2*$D231*信号概况!$C$3*$F231*信号概况!$C$5*信号相关性!$C$5+2*$D231*信号概况!$C$3*$G231*信号概况!$C$6*信号相关性!$C$6+2*$D231*信号概况!$C$3*$H231*信号概况!$C$7*信号相关性!$C$7+2*$D231*信号概况!$C$3*$I231*信号概况!$C$8*信号相关性!$C$8+2*$D231*信号概况!$C$3*$J231*信号概况!$C$9*信号相关性!$C$9+2*$E231*信号概况!$C$4*$F231*信号概况!$C$5*信号相关性!$D$5+2*$E231*信号概况!$C$4*$G231*信号概况!$C$6*信号相关性!$D$6+2*$E231*信号概况!$C$4*$H231*信号概况!$C$7*信号相关性!$D$7+2*$E231*信号概况!$C$4*$I231*信号概况!$C$8*信号相关性!$D$8+2*$E231*信号概况!$C$4*$J231*信号概况!$J$5*信号相关性!$D$9+2*$F231*信号概况!$C$5*$G231*信号概况!$C$6*信号相关性!$E$6+2*$F231*信号概况!$C$5*$H231*信号概况!$C$7*信号相关性!$E$7+2*$F231*信号概况!$C$5*$I231*信号概况!$C$8*信号相关性!$E$8+2*$F231*信号概况!$C$5*$J231*信号概况!$C$9*信号相关性!$E$9+2*$G231*信号概况!$C$6*$H231*信号概况!$C$7*信号相关性!$F$7+2*$G231*信号概况!$C$6*$I231*信号概况!$C$8*信号相关性!$F$8+2*$G231*信号概况!$C$6*$J231*信号概况!$C$9*信号相关性!$F$9+2*$H231*信号概况!$C$7*$I231*信号概况!$C$8*信号相关性!$G$8+2*$H231*信号概况!$C$7*$J231*信号概况!$C$9*信号相关性!$G$9+2*$I231*信号概况!$C$8*$J231*信号概况!$C$9*信号相关性!$H$9)</f>
        <v>7949.99800143651</v>
      </c>
      <c r="N231" s="12">
        <f t="shared" si="67"/>
        <v>0.407291597364055</v>
      </c>
      <c r="O231" s="10">
        <f>$C231*信号概况!$J$2+$D231*信号概况!$J$3+$E231*信号概况!$J$4+$F231*信号概况!$J$5+$G231*信号概况!$J$6+$H231*信号概况!$J$7+$I231*信号概况!$J$8+$J231*信号概况!$J$9</f>
        <v>984.950734447231</v>
      </c>
      <c r="P231" s="12">
        <f t="shared" si="68"/>
        <v>0.0504606614851255</v>
      </c>
      <c r="Q231" s="7">
        <f t="shared" si="69"/>
        <v>6.61784784601263</v>
      </c>
    </row>
    <row r="232" spans="1:17">
      <c r="A232">
        <v>230</v>
      </c>
      <c r="B232">
        <v>19519.18</v>
      </c>
      <c r="C232" s="7">
        <f t="shared" si="59"/>
        <v>0</v>
      </c>
      <c r="D232" s="8">
        <f t="shared" si="60"/>
        <v>0.787878787878788</v>
      </c>
      <c r="E232">
        <f t="shared" si="61"/>
        <v>0</v>
      </c>
      <c r="F232">
        <f t="shared" si="70"/>
        <v>0.6</v>
      </c>
      <c r="G232">
        <f t="shared" si="62"/>
        <v>0</v>
      </c>
      <c r="H232">
        <f t="shared" si="63"/>
        <v>0</v>
      </c>
      <c r="I232">
        <f t="shared" si="64"/>
        <v>0</v>
      </c>
      <c r="J232">
        <f t="shared" si="65"/>
        <v>0</v>
      </c>
      <c r="K232">
        <f>SQRT(POWER($C232*信号概况!$F$2,2)+POWER($D232*信号概况!$F$3,2)+POWER($E232*信号概况!$F$4,2)+POWER($F232*信号概况!$F$5,2)+POWER($G232*信号概况!$F$6,2)+POWER($H232*信号概况!$F$7,2)+POWER($I232*信号概况!$F$8,2)+POWER($J232*信号概况!$F$9,2)+2*$C232*信号概况!$F$2*$D232*信号概况!$F$3*信号相关性!$B$3+2*$C232*信号概况!$F$2*$E232*信号概况!$F$4*信号相关性!$B$4+2*$C232*信号概况!$F$2*$F232*信号概况!$F$5*信号相关性!$B$5+2*$C232*信号概况!$F$2*$G232*信号概况!$F$6*信号相关性!$B$6+2*$C232*信号概况!$F$2*$H232*信号概况!$F$7*信号相关性!$B$7+2*$C232*信号概况!$F$2*$I232*信号概况!$F$8*信号相关性!$B$8+2*$C232*信号概况!$F$2*$J232*信号概况!$F$9*信号相关性!$B$9+2*$D232*信号概况!$F$3*$E232*信号概况!$F$4*信号相关性!$C$4+2*$D232*信号概况!$F$3*$F232*信号概况!$F$5*信号相关性!$C$5+2*$D232*信号概况!$F$3*$G232*信号概况!$F$6*信号相关性!$C$6+2*$D232*信号概况!$F$3*$H232*信号概况!$F$7*信号相关性!$C$7+2*$D232*信号概况!$F$3*$I232*信号概况!$F$8*信号相关性!$C$8+2*$D232*信号概况!$F$3*$J232*信号概况!$F$9*信号相关性!$C$9+2*$E232*信号概况!$F$4*$F232*信号概况!$F$5*信号相关性!$D$5+2*$E232*信号概况!$F$4*$G232*信号概况!$F$6*信号相关性!$D$6+2*$E232*信号概况!$F$4*$H232*信号概况!$F$7*信号相关性!$D$7+2*$E232*信号概况!$F$4*$I232*信号概况!$F$8*信号相关性!$D$8+2*$E232*信号概况!$F$4*$J232*信号概况!$J$5*信号相关性!$D$9+2*$F232*信号概况!$F$5*$G232*信号概况!$F$6*信号相关性!$E$6+2*$F232*信号概况!$F$5*$H232*信号概况!$F$7*信号相关性!$E$7+2*$F232*信号概况!$F$5*$I232*信号概况!$F$8*信号相关性!$E$8+2*$F232*信号概况!$F$5*$J232*信号概况!$F$9*信号相关性!$E$9+2*$G232*信号概况!$F$6*$H232*信号概况!$F$7*信号相关性!$F$7+2*$G232*信号概况!$F$6*$I232*信号概况!$F$8*信号相关性!$F$8+2*$G232*信号概况!$F$6*$J232*信号概况!$F$9*信号相关性!$F$9+2*$H232*信号概况!$F$7*$I232*信号概况!$F$8*信号相关性!$G$8+2*$H232*信号概况!$F$7*$J232*信号概况!$F$9*信号相关性!$G$9+2*$I232*信号概况!$F$8*$J232*信号概况!$F$9*信号相关性!$H$9)</f>
        <v>1705.19599906754</v>
      </c>
      <c r="L232" s="10">
        <f t="shared" si="66"/>
        <v>11.4468835316725</v>
      </c>
      <c r="M232" s="11">
        <f>SQRT(POWER($C232*信号概况!$C$2,2)+POWER($D232*信号概况!$C$3,2)+POWER($E232*信号概况!$C$4,2)+POWER($F232*信号概况!$C$5,2)+POWER($G232*信号概况!$C$6,2)+POWER($H232*信号概况!$C$7,2)+POWER($I232*信号概况!$C$8,2)+POWER($J232*信号概况!$C$9,2)+2*$C232*信号概况!$C$2*$D232*信号概况!$C$3*信号相关性!$B$3+2*$C232*信号概况!$C$2*$E232*信号概况!$C$4*信号相关性!$B$4+2*$C232*信号概况!$C$2*$F232*信号概况!$C$5*信号相关性!$B$5+2*$C232*信号概况!$C$2*$G232*信号概况!$C$6*信号相关性!$B$6+2*$C232*信号概况!$C$2*$H232*信号概况!$C$7*信号相关性!$B$7+2*$C232*信号概况!$C$2*$I232*信号概况!$C$8*信号相关性!$B$8+2*$C232*信号概况!$C$2*$J232*信号概况!$C$9*信号相关性!$B$9+2*$D232*信号概况!$C$3*$E232*信号概况!$C$4*信号相关性!$C$4+2*$D232*信号概况!$C$3*$F232*信号概况!$C$5*信号相关性!$C$5+2*$D232*信号概况!$C$3*$G232*信号概况!$C$6*信号相关性!$C$6+2*$D232*信号概况!$C$3*$H232*信号概况!$C$7*信号相关性!$C$7+2*$D232*信号概况!$C$3*$I232*信号概况!$C$8*信号相关性!$C$8+2*$D232*信号概况!$C$3*$J232*信号概况!$C$9*信号相关性!$C$9+2*$E232*信号概况!$C$4*$F232*信号概况!$C$5*信号相关性!$D$5+2*$E232*信号概况!$C$4*$G232*信号概况!$C$6*信号相关性!$D$6+2*$E232*信号概况!$C$4*$H232*信号概况!$C$7*信号相关性!$D$7+2*$E232*信号概况!$C$4*$I232*信号概况!$C$8*信号相关性!$D$8+2*$E232*信号概况!$C$4*$J232*信号概况!$J$5*信号相关性!$D$9+2*$F232*信号概况!$C$5*$G232*信号概况!$C$6*信号相关性!$E$6+2*$F232*信号概况!$C$5*$H232*信号概况!$C$7*信号相关性!$E$7+2*$F232*信号概况!$C$5*$I232*信号概况!$C$8*信号相关性!$E$8+2*$F232*信号概况!$C$5*$J232*信号概况!$C$9*信号相关性!$E$9+2*$G232*信号概况!$C$6*$H232*信号概况!$C$7*信号相关性!$F$7+2*$G232*信号概况!$C$6*$I232*信号概况!$C$8*信号相关性!$F$8+2*$G232*信号概况!$C$6*$J232*信号概况!$C$9*信号相关性!$F$9+2*$H232*信号概况!$C$7*$I232*信号概况!$C$8*信号相关性!$G$8+2*$H232*信号概况!$C$7*$J232*信号概况!$C$9*信号相关性!$G$9+2*$I232*信号概况!$C$8*$J232*信号概况!$C$9*信号相关性!$H$9)</f>
        <v>8273.50072019379</v>
      </c>
      <c r="N232" s="12">
        <f t="shared" si="67"/>
        <v>0.423865178772561</v>
      </c>
      <c r="O232" s="10">
        <f>$C232*信号概况!$J$2+$D232*信号概况!$J$3+$E232*信号概况!$J$4+$F232*信号概况!$J$5+$G232*信号概况!$J$6+$H232*信号概况!$J$7+$I232*信号概况!$J$8+$J232*信号概况!$J$9</f>
        <v>1009.47888513216</v>
      </c>
      <c r="P232" s="12">
        <f t="shared" si="68"/>
        <v>0.0517172793699409</v>
      </c>
      <c r="Q232" s="7">
        <f t="shared" si="69"/>
        <v>6.53167590568854</v>
      </c>
    </row>
    <row r="233" spans="1:17">
      <c r="A233">
        <v>231</v>
      </c>
      <c r="B233">
        <v>19519.18</v>
      </c>
      <c r="C233" s="7">
        <f t="shared" si="59"/>
        <v>0</v>
      </c>
      <c r="D233" s="8">
        <f t="shared" si="60"/>
        <v>0.818181818181818</v>
      </c>
      <c r="E233">
        <f t="shared" si="61"/>
        <v>0</v>
      </c>
      <c r="F233">
        <f t="shared" si="70"/>
        <v>0.6</v>
      </c>
      <c r="G233">
        <f t="shared" si="62"/>
        <v>0</v>
      </c>
      <c r="H233">
        <f t="shared" si="63"/>
        <v>0</v>
      </c>
      <c r="I233">
        <f t="shared" si="64"/>
        <v>0</v>
      </c>
      <c r="J233">
        <f t="shared" si="65"/>
        <v>0</v>
      </c>
      <c r="K233">
        <f>SQRT(POWER($C233*信号概况!$F$2,2)+POWER($D233*信号概况!$F$3,2)+POWER($E233*信号概况!$F$4,2)+POWER($F233*信号概况!$F$5,2)+POWER($G233*信号概况!$F$6,2)+POWER($H233*信号概况!$F$7,2)+POWER($I233*信号概况!$F$8,2)+POWER($J233*信号概况!$F$9,2)+2*$C233*信号概况!$F$2*$D233*信号概况!$F$3*信号相关性!$B$3+2*$C233*信号概况!$F$2*$E233*信号概况!$F$4*信号相关性!$B$4+2*$C233*信号概况!$F$2*$F233*信号概况!$F$5*信号相关性!$B$5+2*$C233*信号概况!$F$2*$G233*信号概况!$F$6*信号相关性!$B$6+2*$C233*信号概况!$F$2*$H233*信号概况!$F$7*信号相关性!$B$7+2*$C233*信号概况!$F$2*$I233*信号概况!$F$8*信号相关性!$B$8+2*$C233*信号概况!$F$2*$J233*信号概况!$F$9*信号相关性!$B$9+2*$D233*信号概况!$F$3*$E233*信号概况!$F$4*信号相关性!$C$4+2*$D233*信号概况!$F$3*$F233*信号概况!$F$5*信号相关性!$C$5+2*$D233*信号概况!$F$3*$G233*信号概况!$F$6*信号相关性!$C$6+2*$D233*信号概况!$F$3*$H233*信号概况!$F$7*信号相关性!$C$7+2*$D233*信号概况!$F$3*$I233*信号概况!$F$8*信号相关性!$C$8+2*$D233*信号概况!$F$3*$J233*信号概况!$F$9*信号相关性!$C$9+2*$E233*信号概况!$F$4*$F233*信号概况!$F$5*信号相关性!$D$5+2*$E233*信号概况!$F$4*$G233*信号概况!$F$6*信号相关性!$D$6+2*$E233*信号概况!$F$4*$H233*信号概况!$F$7*信号相关性!$D$7+2*$E233*信号概况!$F$4*$I233*信号概况!$F$8*信号相关性!$D$8+2*$E233*信号概况!$F$4*$J233*信号概况!$J$5*信号相关性!$D$9+2*$F233*信号概况!$F$5*$G233*信号概况!$F$6*信号相关性!$E$6+2*$F233*信号概况!$F$5*$H233*信号概况!$F$7*信号相关性!$E$7+2*$F233*信号概况!$F$5*$I233*信号概况!$F$8*信号相关性!$E$8+2*$F233*信号概况!$F$5*$J233*信号概况!$F$9*信号相关性!$E$9+2*$G233*信号概况!$F$6*$H233*信号概况!$F$7*信号相关性!$F$7+2*$G233*信号概况!$F$6*$I233*信号概况!$F$8*信号相关性!$F$8+2*$G233*信号概况!$F$6*$J233*信号概况!$F$9*信号相关性!$F$9+2*$H233*信号概况!$F$7*$I233*信号概况!$F$8*信号相关性!$G$8+2*$H233*信号概况!$F$7*$J233*信号概况!$F$9*信号相关性!$G$9+2*$I233*信号概况!$F$8*$J233*信号概况!$F$9*信号相关性!$H$9)</f>
        <v>1771.88903762318</v>
      </c>
      <c r="L233" s="10">
        <f t="shared" si="66"/>
        <v>11.0160284225152</v>
      </c>
      <c r="M233" s="11">
        <f>SQRT(POWER($C233*信号概况!$C$2,2)+POWER($D233*信号概况!$C$3,2)+POWER($E233*信号概况!$C$4,2)+POWER($F233*信号概况!$C$5,2)+POWER($G233*信号概况!$C$6,2)+POWER($H233*信号概况!$C$7,2)+POWER($I233*信号概况!$C$8,2)+POWER($J233*信号概况!$C$9,2)+2*$C233*信号概况!$C$2*$D233*信号概况!$C$3*信号相关性!$B$3+2*$C233*信号概况!$C$2*$E233*信号概况!$C$4*信号相关性!$B$4+2*$C233*信号概况!$C$2*$F233*信号概况!$C$5*信号相关性!$B$5+2*$C233*信号概况!$C$2*$G233*信号概况!$C$6*信号相关性!$B$6+2*$C233*信号概况!$C$2*$H233*信号概况!$C$7*信号相关性!$B$7+2*$C233*信号概况!$C$2*$I233*信号概况!$C$8*信号相关性!$B$8+2*$C233*信号概况!$C$2*$J233*信号概况!$C$9*信号相关性!$B$9+2*$D233*信号概况!$C$3*$E233*信号概况!$C$4*信号相关性!$C$4+2*$D233*信号概况!$C$3*$F233*信号概况!$C$5*信号相关性!$C$5+2*$D233*信号概况!$C$3*$G233*信号概况!$C$6*信号相关性!$C$6+2*$D233*信号概况!$C$3*$H233*信号概况!$C$7*信号相关性!$C$7+2*$D233*信号概况!$C$3*$I233*信号概况!$C$8*信号相关性!$C$8+2*$D233*信号概况!$C$3*$J233*信号概况!$C$9*信号相关性!$C$9+2*$E233*信号概况!$C$4*$F233*信号概况!$C$5*信号相关性!$D$5+2*$E233*信号概况!$C$4*$G233*信号概况!$C$6*信号相关性!$D$6+2*$E233*信号概况!$C$4*$H233*信号概况!$C$7*信号相关性!$D$7+2*$E233*信号概况!$C$4*$I233*信号概况!$C$8*信号相关性!$D$8+2*$E233*信号概况!$C$4*$J233*信号概况!$J$5*信号相关性!$D$9+2*$F233*信号概况!$C$5*$G233*信号概况!$C$6*信号相关性!$E$6+2*$F233*信号概况!$C$5*$H233*信号概况!$C$7*信号相关性!$E$7+2*$F233*信号概况!$C$5*$I233*信号概况!$C$8*信号相关性!$E$8+2*$F233*信号概况!$C$5*$J233*信号概况!$C$9*信号相关性!$E$9+2*$G233*信号概况!$C$6*$H233*信号概况!$C$7*信号相关性!$F$7+2*$G233*信号概况!$C$6*$I233*信号概况!$C$8*信号相关性!$F$8+2*$G233*信号概况!$C$6*$J233*信号概况!$C$9*信号相关性!$F$9+2*$H233*信号概况!$C$7*$I233*信号概况!$C$8*信号相关性!$G$8+2*$H233*信号概况!$C$7*$J233*信号概况!$C$9*信号相关性!$G$9+2*$I233*信号概况!$C$8*$J233*信号概况!$C$9*信号相关性!$H$9)</f>
        <v>8597.06603054042</v>
      </c>
      <c r="N233" s="12">
        <f t="shared" si="67"/>
        <v>0.440441966852113</v>
      </c>
      <c r="O233" s="10">
        <f>$C233*信号概况!$J$2+$D233*信号概况!$J$3+$E233*信号概况!$J$4+$F233*信号概况!$J$5+$G233*信号概况!$J$6+$H233*信号概况!$J$7+$I233*信号概况!$J$8+$J233*信号概况!$J$9</f>
        <v>1034.00703581709</v>
      </c>
      <c r="P233" s="12">
        <f t="shared" si="68"/>
        <v>0.0529738972547563</v>
      </c>
      <c r="Q233" s="7">
        <f t="shared" si="69"/>
        <v>6.45194207259176</v>
      </c>
    </row>
    <row r="234" spans="1:17">
      <c r="A234">
        <v>232</v>
      </c>
      <c r="B234">
        <v>19519.18</v>
      </c>
      <c r="C234" s="7">
        <f t="shared" si="59"/>
        <v>0</v>
      </c>
      <c r="D234" s="8">
        <f t="shared" si="60"/>
        <v>0.848484848484849</v>
      </c>
      <c r="E234">
        <f t="shared" si="61"/>
        <v>0</v>
      </c>
      <c r="F234">
        <f t="shared" si="70"/>
        <v>0.6</v>
      </c>
      <c r="G234">
        <f t="shared" si="62"/>
        <v>0</v>
      </c>
      <c r="H234">
        <f t="shared" si="63"/>
        <v>0</v>
      </c>
      <c r="I234">
        <f t="shared" si="64"/>
        <v>0</v>
      </c>
      <c r="J234">
        <f t="shared" si="65"/>
        <v>0</v>
      </c>
      <c r="K234">
        <f>SQRT(POWER($C234*信号概况!$F$2,2)+POWER($D234*信号概况!$F$3,2)+POWER($E234*信号概况!$F$4,2)+POWER($F234*信号概况!$F$5,2)+POWER($G234*信号概况!$F$6,2)+POWER($H234*信号概况!$F$7,2)+POWER($I234*信号概况!$F$8,2)+POWER($J234*信号概况!$F$9,2)+2*$C234*信号概况!$F$2*$D234*信号概况!$F$3*信号相关性!$B$3+2*$C234*信号概况!$F$2*$E234*信号概况!$F$4*信号相关性!$B$4+2*$C234*信号概况!$F$2*$F234*信号概况!$F$5*信号相关性!$B$5+2*$C234*信号概况!$F$2*$G234*信号概况!$F$6*信号相关性!$B$6+2*$C234*信号概况!$F$2*$H234*信号概况!$F$7*信号相关性!$B$7+2*$C234*信号概况!$F$2*$I234*信号概况!$F$8*信号相关性!$B$8+2*$C234*信号概况!$F$2*$J234*信号概况!$F$9*信号相关性!$B$9+2*$D234*信号概况!$F$3*$E234*信号概况!$F$4*信号相关性!$C$4+2*$D234*信号概况!$F$3*$F234*信号概况!$F$5*信号相关性!$C$5+2*$D234*信号概况!$F$3*$G234*信号概况!$F$6*信号相关性!$C$6+2*$D234*信号概况!$F$3*$H234*信号概况!$F$7*信号相关性!$C$7+2*$D234*信号概况!$F$3*$I234*信号概况!$F$8*信号相关性!$C$8+2*$D234*信号概况!$F$3*$J234*信号概况!$F$9*信号相关性!$C$9+2*$E234*信号概况!$F$4*$F234*信号概况!$F$5*信号相关性!$D$5+2*$E234*信号概况!$F$4*$G234*信号概况!$F$6*信号相关性!$D$6+2*$E234*信号概况!$F$4*$H234*信号概况!$F$7*信号相关性!$D$7+2*$E234*信号概况!$F$4*$I234*信号概况!$F$8*信号相关性!$D$8+2*$E234*信号概况!$F$4*$J234*信号概况!$J$5*信号相关性!$D$9+2*$F234*信号概况!$F$5*$G234*信号概况!$F$6*信号相关性!$E$6+2*$F234*信号概况!$F$5*$H234*信号概况!$F$7*信号相关性!$E$7+2*$F234*信号概况!$F$5*$I234*信号概况!$F$8*信号相关性!$E$8+2*$F234*信号概况!$F$5*$J234*信号概况!$F$9*信号相关性!$E$9+2*$G234*信号概况!$F$6*$H234*信号概况!$F$7*信号相关性!$F$7+2*$G234*信号概况!$F$6*$I234*信号概况!$F$8*信号相关性!$F$8+2*$G234*信号概况!$F$6*$J234*信号概况!$F$9*信号相关性!$F$9+2*$H234*信号概况!$F$7*$I234*信号概况!$F$8*信号相关性!$G$8+2*$H234*信号概况!$F$7*$J234*信号概况!$F$9*信号相关性!$G$9+2*$I234*信号概况!$F$8*$J234*信号概况!$F$9*信号相关性!$H$9)</f>
        <v>1838.59372794318</v>
      </c>
      <c r="L234" s="10">
        <f t="shared" si="66"/>
        <v>10.6163638564328</v>
      </c>
      <c r="M234" s="11">
        <f>SQRT(POWER($C234*信号概况!$C$2,2)+POWER($D234*信号概况!$C$3,2)+POWER($E234*信号概况!$C$4,2)+POWER($F234*信号概况!$C$5,2)+POWER($G234*信号概况!$C$6,2)+POWER($H234*信号概况!$C$7,2)+POWER($I234*信号概况!$C$8,2)+POWER($J234*信号概况!$C$9,2)+2*$C234*信号概况!$C$2*$D234*信号概况!$C$3*信号相关性!$B$3+2*$C234*信号概况!$C$2*$E234*信号概况!$C$4*信号相关性!$B$4+2*$C234*信号概况!$C$2*$F234*信号概况!$C$5*信号相关性!$B$5+2*$C234*信号概况!$C$2*$G234*信号概况!$C$6*信号相关性!$B$6+2*$C234*信号概况!$C$2*$H234*信号概况!$C$7*信号相关性!$B$7+2*$C234*信号概况!$C$2*$I234*信号概况!$C$8*信号相关性!$B$8+2*$C234*信号概况!$C$2*$J234*信号概况!$C$9*信号相关性!$B$9+2*$D234*信号概况!$C$3*$E234*信号概况!$C$4*信号相关性!$C$4+2*$D234*信号概况!$C$3*$F234*信号概况!$C$5*信号相关性!$C$5+2*$D234*信号概况!$C$3*$G234*信号概况!$C$6*信号相关性!$C$6+2*$D234*信号概况!$C$3*$H234*信号概况!$C$7*信号相关性!$C$7+2*$D234*信号概况!$C$3*$I234*信号概况!$C$8*信号相关性!$C$8+2*$D234*信号概况!$C$3*$J234*信号概况!$C$9*信号相关性!$C$9+2*$E234*信号概况!$C$4*$F234*信号概况!$C$5*信号相关性!$D$5+2*$E234*信号概况!$C$4*$G234*信号概况!$C$6*信号相关性!$D$6+2*$E234*信号概况!$C$4*$H234*信号概况!$C$7*信号相关性!$D$7+2*$E234*信号概况!$C$4*$I234*信号概况!$C$8*信号相关性!$D$8+2*$E234*信号概况!$C$4*$J234*信号概况!$J$5*信号相关性!$D$9+2*$F234*信号概况!$C$5*$G234*信号概况!$C$6*信号相关性!$E$6+2*$F234*信号概况!$C$5*$H234*信号概况!$C$7*信号相关性!$E$7+2*$F234*信号概况!$C$5*$I234*信号概况!$C$8*信号相关性!$E$8+2*$F234*信号概况!$C$5*$J234*信号概况!$C$9*信号相关性!$E$9+2*$G234*信号概况!$C$6*$H234*信号概况!$C$7*信号相关性!$F$7+2*$G234*信号概况!$C$6*$I234*信号概况!$C$8*信号相关性!$F$8+2*$G234*信号概况!$C$6*$J234*信号概况!$C$9*信号相关性!$F$9+2*$H234*信号概况!$C$7*$I234*信号概况!$C$8*信号相关性!$G$8+2*$H234*信号概况!$C$7*$J234*信号概况!$C$9*信号相关性!$G$9+2*$I234*信号概况!$C$8*$J234*信号概况!$C$9*信号相关性!$H$9)</f>
        <v>8920.68712163582</v>
      </c>
      <c r="N234" s="12">
        <f t="shared" si="67"/>
        <v>0.457021612672039</v>
      </c>
      <c r="O234" s="10">
        <f>$C234*信号概况!$J$2+$D234*信号概况!$J$3+$E234*信号概况!$J$4+$F234*信号概况!$J$5+$G234*信号概况!$J$6+$H234*信号概况!$J$7+$I234*信号概况!$J$8+$J234*信号概况!$J$9</f>
        <v>1058.53518650203</v>
      </c>
      <c r="P234" s="12">
        <f t="shared" si="68"/>
        <v>0.0542305151395717</v>
      </c>
      <c r="Q234" s="7">
        <f t="shared" si="69"/>
        <v>6.37795237730012</v>
      </c>
    </row>
    <row r="235" spans="1:17">
      <c r="A235">
        <v>233</v>
      </c>
      <c r="B235">
        <v>19519.18</v>
      </c>
      <c r="C235" s="7">
        <f t="shared" si="59"/>
        <v>0</v>
      </c>
      <c r="D235" s="8">
        <f t="shared" si="60"/>
        <v>0.878787878787879</v>
      </c>
      <c r="E235">
        <f t="shared" si="61"/>
        <v>0</v>
      </c>
      <c r="F235">
        <f t="shared" si="70"/>
        <v>0.6</v>
      </c>
      <c r="G235">
        <f t="shared" si="62"/>
        <v>0</v>
      </c>
      <c r="H235">
        <f t="shared" si="63"/>
        <v>0</v>
      </c>
      <c r="I235">
        <f t="shared" si="64"/>
        <v>0</v>
      </c>
      <c r="J235">
        <f t="shared" si="65"/>
        <v>0</v>
      </c>
      <c r="K235">
        <f>SQRT(POWER($C235*信号概况!$F$2,2)+POWER($D235*信号概况!$F$3,2)+POWER($E235*信号概况!$F$4,2)+POWER($F235*信号概况!$F$5,2)+POWER($G235*信号概况!$F$6,2)+POWER($H235*信号概况!$F$7,2)+POWER($I235*信号概况!$F$8,2)+POWER($J235*信号概况!$F$9,2)+2*$C235*信号概况!$F$2*$D235*信号概况!$F$3*信号相关性!$B$3+2*$C235*信号概况!$F$2*$E235*信号概况!$F$4*信号相关性!$B$4+2*$C235*信号概况!$F$2*$F235*信号概况!$F$5*信号相关性!$B$5+2*$C235*信号概况!$F$2*$G235*信号概况!$F$6*信号相关性!$B$6+2*$C235*信号概况!$F$2*$H235*信号概况!$F$7*信号相关性!$B$7+2*$C235*信号概况!$F$2*$I235*信号概况!$F$8*信号相关性!$B$8+2*$C235*信号概况!$F$2*$J235*信号概况!$F$9*信号相关性!$B$9+2*$D235*信号概况!$F$3*$E235*信号概况!$F$4*信号相关性!$C$4+2*$D235*信号概况!$F$3*$F235*信号概况!$F$5*信号相关性!$C$5+2*$D235*信号概况!$F$3*$G235*信号概况!$F$6*信号相关性!$C$6+2*$D235*信号概况!$F$3*$H235*信号概况!$F$7*信号相关性!$C$7+2*$D235*信号概况!$F$3*$I235*信号概况!$F$8*信号相关性!$C$8+2*$D235*信号概况!$F$3*$J235*信号概况!$F$9*信号相关性!$C$9+2*$E235*信号概况!$F$4*$F235*信号概况!$F$5*信号相关性!$D$5+2*$E235*信号概况!$F$4*$G235*信号概况!$F$6*信号相关性!$D$6+2*$E235*信号概况!$F$4*$H235*信号概况!$F$7*信号相关性!$D$7+2*$E235*信号概况!$F$4*$I235*信号概况!$F$8*信号相关性!$D$8+2*$E235*信号概况!$F$4*$J235*信号概况!$J$5*信号相关性!$D$9+2*$F235*信号概况!$F$5*$G235*信号概况!$F$6*信号相关性!$E$6+2*$F235*信号概况!$F$5*$H235*信号概况!$F$7*信号相关性!$E$7+2*$F235*信号概况!$F$5*$I235*信号概况!$F$8*信号相关性!$E$8+2*$F235*信号概况!$F$5*$J235*信号概况!$F$9*信号相关性!$E$9+2*$G235*信号概况!$F$6*$H235*信号概况!$F$7*信号相关性!$F$7+2*$G235*信号概况!$F$6*$I235*信号概况!$F$8*信号相关性!$F$8+2*$G235*信号概况!$F$6*$J235*信号概况!$F$9*信号相关性!$F$9+2*$H235*信号概况!$F$7*$I235*信号概况!$F$8*信号相关性!$G$8+2*$H235*信号概况!$F$7*$J235*信号概况!$F$9*信号相关性!$G$9+2*$I235*信号概况!$F$8*$J235*信号概况!$F$9*信号相关性!$H$9)</f>
        <v>1905.30884624628</v>
      </c>
      <c r="L235" s="10">
        <f t="shared" si="66"/>
        <v>10.2446278137298</v>
      </c>
      <c r="M235" s="11">
        <f>SQRT(POWER($C235*信号概况!$C$2,2)+POWER($D235*信号概况!$C$3,2)+POWER($E235*信号概况!$C$4,2)+POWER($F235*信号概况!$C$5,2)+POWER($G235*信号概况!$C$6,2)+POWER($H235*信号概况!$C$7,2)+POWER($I235*信号概况!$C$8,2)+POWER($J235*信号概况!$C$9,2)+2*$C235*信号概况!$C$2*$D235*信号概况!$C$3*信号相关性!$B$3+2*$C235*信号概况!$C$2*$E235*信号概况!$C$4*信号相关性!$B$4+2*$C235*信号概况!$C$2*$F235*信号概况!$C$5*信号相关性!$B$5+2*$C235*信号概况!$C$2*$G235*信号概况!$C$6*信号相关性!$B$6+2*$C235*信号概况!$C$2*$H235*信号概况!$C$7*信号相关性!$B$7+2*$C235*信号概况!$C$2*$I235*信号概况!$C$8*信号相关性!$B$8+2*$C235*信号概况!$C$2*$J235*信号概况!$C$9*信号相关性!$B$9+2*$D235*信号概况!$C$3*$E235*信号概况!$C$4*信号相关性!$C$4+2*$D235*信号概况!$C$3*$F235*信号概况!$C$5*信号相关性!$C$5+2*$D235*信号概况!$C$3*$G235*信号概况!$C$6*信号相关性!$C$6+2*$D235*信号概况!$C$3*$H235*信号概况!$C$7*信号相关性!$C$7+2*$D235*信号概况!$C$3*$I235*信号概况!$C$8*信号相关性!$C$8+2*$D235*信号概况!$C$3*$J235*信号概况!$C$9*信号相关性!$C$9+2*$E235*信号概况!$C$4*$F235*信号概况!$C$5*信号相关性!$D$5+2*$E235*信号概况!$C$4*$G235*信号概况!$C$6*信号相关性!$D$6+2*$E235*信号概况!$C$4*$H235*信号概况!$C$7*信号相关性!$D$7+2*$E235*信号概况!$C$4*$I235*信号概况!$C$8*信号相关性!$D$8+2*$E235*信号概况!$C$4*$J235*信号概况!$J$5*信号相关性!$D$9+2*$F235*信号概况!$C$5*$G235*信号概况!$C$6*信号相关性!$E$6+2*$F235*信号概况!$C$5*$H235*信号概况!$C$7*信号相关性!$E$7+2*$F235*信号概况!$C$5*$I235*信号概况!$C$8*信号相关性!$E$8+2*$F235*信号概况!$C$5*$J235*信号概况!$C$9*信号相关性!$E$9+2*$G235*信号概况!$C$6*$H235*信号概况!$C$7*信号相关性!$F$7+2*$G235*信号概况!$C$6*$I235*信号概况!$C$8*信号相关性!$F$8+2*$G235*信号概况!$C$6*$J235*信号概况!$C$9*信号相关性!$F$9+2*$H235*信号概况!$C$7*$I235*信号概况!$C$8*信号相关性!$G$8+2*$H235*信号概况!$C$7*$J235*信号概况!$C$9*信号相关性!$G$9+2*$I235*信号概况!$C$8*$J235*信号概况!$C$9*信号相关性!$H$9)</f>
        <v>9244.3581352622</v>
      </c>
      <c r="N235" s="12">
        <f t="shared" si="67"/>
        <v>0.473603816106117</v>
      </c>
      <c r="O235" s="10">
        <f>$C235*信号概况!$J$2+$D235*信号概况!$J$3+$E235*信号概况!$J$4+$F235*信号概况!$J$5+$G235*信号概况!$J$6+$H235*信号概况!$J$7+$I235*信号概况!$J$8+$J235*信号概况!$J$9</f>
        <v>1083.06333718696</v>
      </c>
      <c r="P235" s="12">
        <f t="shared" si="68"/>
        <v>0.0554871330243871</v>
      </c>
      <c r="Q235" s="7">
        <f t="shared" si="69"/>
        <v>6.30910892474263</v>
      </c>
    </row>
    <row r="236" spans="1:17">
      <c r="A236">
        <v>234</v>
      </c>
      <c r="B236">
        <v>19519.18</v>
      </c>
      <c r="C236" s="7">
        <f t="shared" si="59"/>
        <v>0</v>
      </c>
      <c r="D236" s="8">
        <f t="shared" si="60"/>
        <v>0.909090909090909</v>
      </c>
      <c r="E236">
        <f t="shared" si="61"/>
        <v>0</v>
      </c>
      <c r="F236">
        <f t="shared" si="70"/>
        <v>0.6</v>
      </c>
      <c r="G236">
        <f t="shared" si="62"/>
        <v>0</v>
      </c>
      <c r="H236">
        <f t="shared" si="63"/>
        <v>0</v>
      </c>
      <c r="I236">
        <f t="shared" si="64"/>
        <v>0</v>
      </c>
      <c r="J236">
        <f t="shared" si="65"/>
        <v>0</v>
      </c>
      <c r="K236">
        <f>SQRT(POWER($C236*信号概况!$F$2,2)+POWER($D236*信号概况!$F$3,2)+POWER($E236*信号概况!$F$4,2)+POWER($F236*信号概况!$F$5,2)+POWER($G236*信号概况!$F$6,2)+POWER($H236*信号概况!$F$7,2)+POWER($I236*信号概况!$F$8,2)+POWER($J236*信号概况!$F$9,2)+2*$C236*信号概况!$F$2*$D236*信号概况!$F$3*信号相关性!$B$3+2*$C236*信号概况!$F$2*$E236*信号概况!$F$4*信号相关性!$B$4+2*$C236*信号概况!$F$2*$F236*信号概况!$F$5*信号相关性!$B$5+2*$C236*信号概况!$F$2*$G236*信号概况!$F$6*信号相关性!$B$6+2*$C236*信号概况!$F$2*$H236*信号概况!$F$7*信号相关性!$B$7+2*$C236*信号概况!$F$2*$I236*信号概况!$F$8*信号相关性!$B$8+2*$C236*信号概况!$F$2*$J236*信号概况!$F$9*信号相关性!$B$9+2*$D236*信号概况!$F$3*$E236*信号概况!$F$4*信号相关性!$C$4+2*$D236*信号概况!$F$3*$F236*信号概况!$F$5*信号相关性!$C$5+2*$D236*信号概况!$F$3*$G236*信号概况!$F$6*信号相关性!$C$6+2*$D236*信号概况!$F$3*$H236*信号概况!$F$7*信号相关性!$C$7+2*$D236*信号概况!$F$3*$I236*信号概况!$F$8*信号相关性!$C$8+2*$D236*信号概况!$F$3*$J236*信号概况!$F$9*信号相关性!$C$9+2*$E236*信号概况!$F$4*$F236*信号概况!$F$5*信号相关性!$D$5+2*$E236*信号概况!$F$4*$G236*信号概况!$F$6*信号相关性!$D$6+2*$E236*信号概况!$F$4*$H236*信号概况!$F$7*信号相关性!$D$7+2*$E236*信号概况!$F$4*$I236*信号概况!$F$8*信号相关性!$D$8+2*$E236*信号概况!$F$4*$J236*信号概况!$J$5*信号相关性!$D$9+2*$F236*信号概况!$F$5*$G236*信号概况!$F$6*信号相关性!$E$6+2*$F236*信号概况!$F$5*$H236*信号概况!$F$7*信号相关性!$E$7+2*$F236*信号概况!$F$5*$I236*信号概况!$F$8*信号相关性!$E$8+2*$F236*信号概况!$F$5*$J236*信号概况!$F$9*信号相关性!$E$9+2*$G236*信号概况!$F$6*$H236*信号概况!$F$7*信号相关性!$F$7+2*$G236*信号概况!$F$6*$I236*信号概况!$F$8*信号相关性!$F$8+2*$G236*信号概况!$F$6*$J236*信号概况!$F$9*信号相关性!$F$9+2*$H236*信号概况!$F$7*$I236*信号概况!$F$8*信号相关性!$G$8+2*$H236*信号概况!$F$7*$J236*信号概况!$F$9*信号相关性!$G$9+2*$I236*信号概况!$F$8*$J236*信号概况!$F$9*信号相关性!$H$9)</f>
        <v>1972.03333417724</v>
      </c>
      <c r="L236" s="10">
        <f t="shared" si="66"/>
        <v>9.89799698702541</v>
      </c>
      <c r="M236" s="11">
        <f>SQRT(POWER($C236*信号概况!$C$2,2)+POWER($D236*信号概况!$C$3,2)+POWER($E236*信号概况!$C$4,2)+POWER($F236*信号概况!$C$5,2)+POWER($G236*信号概况!$C$6,2)+POWER($H236*信号概况!$C$7,2)+POWER($I236*信号概况!$C$8,2)+POWER($J236*信号概况!$C$9,2)+2*$C236*信号概况!$C$2*$D236*信号概况!$C$3*信号相关性!$B$3+2*$C236*信号概况!$C$2*$E236*信号概况!$C$4*信号相关性!$B$4+2*$C236*信号概况!$C$2*$F236*信号概况!$C$5*信号相关性!$B$5+2*$C236*信号概况!$C$2*$G236*信号概况!$C$6*信号相关性!$B$6+2*$C236*信号概况!$C$2*$H236*信号概况!$C$7*信号相关性!$B$7+2*$C236*信号概况!$C$2*$I236*信号概况!$C$8*信号相关性!$B$8+2*$C236*信号概况!$C$2*$J236*信号概况!$C$9*信号相关性!$B$9+2*$D236*信号概况!$C$3*$E236*信号概况!$C$4*信号相关性!$C$4+2*$D236*信号概况!$C$3*$F236*信号概况!$C$5*信号相关性!$C$5+2*$D236*信号概况!$C$3*$G236*信号概况!$C$6*信号相关性!$C$6+2*$D236*信号概况!$C$3*$H236*信号概况!$C$7*信号相关性!$C$7+2*$D236*信号概况!$C$3*$I236*信号概况!$C$8*信号相关性!$C$8+2*$D236*信号概况!$C$3*$J236*信号概况!$C$9*信号相关性!$C$9+2*$E236*信号概况!$C$4*$F236*信号概况!$C$5*信号相关性!$D$5+2*$E236*信号概况!$C$4*$G236*信号概况!$C$6*信号相关性!$D$6+2*$E236*信号概况!$C$4*$H236*信号概况!$C$7*信号相关性!$D$7+2*$E236*信号概况!$C$4*$I236*信号概况!$C$8*信号相关性!$D$8+2*$E236*信号概况!$C$4*$J236*信号概况!$J$5*信号相关性!$D$9+2*$F236*信号概况!$C$5*$G236*信号概况!$C$6*信号相关性!$E$6+2*$F236*信号概况!$C$5*$H236*信号概况!$C$7*信号相关性!$E$7+2*$F236*信号概况!$C$5*$I236*信号概况!$C$8*信号相关性!$E$8+2*$F236*信号概况!$C$5*$J236*信号概况!$C$9*信号相关性!$E$9+2*$G236*信号概况!$C$6*$H236*信号概况!$C$7*信号相关性!$F$7+2*$G236*信号概况!$C$6*$I236*信号概况!$C$8*信号相关性!$F$8+2*$G236*信号概况!$C$6*$J236*信号概况!$C$9*信号相关性!$F$9+2*$H236*信号概况!$C$7*$I236*信号概况!$C$8*信号相关性!$G$8+2*$H236*信号概况!$C$7*$J236*信号概况!$C$9*信号相关性!$G$9+2*$I236*信号概况!$C$8*$J236*信号概况!$C$9*信号相关性!$H$9)</f>
        <v>9568.07400504825</v>
      </c>
      <c r="N236" s="12">
        <f t="shared" si="67"/>
        <v>0.490188317595731</v>
      </c>
      <c r="O236" s="10">
        <f>$C236*信号概况!$J$2+$D236*信号概况!$J$3+$E236*信号概况!$J$4+$F236*信号概况!$J$5+$G236*信号概况!$J$6+$H236*信号概况!$J$7+$I236*信号概况!$J$8+$J236*信号概况!$J$9</f>
        <v>1107.59148787189</v>
      </c>
      <c r="P236" s="12">
        <f t="shared" si="68"/>
        <v>0.0567437509092026</v>
      </c>
      <c r="Q236" s="7">
        <f t="shared" si="69"/>
        <v>6.24489385703042</v>
      </c>
    </row>
    <row r="237" spans="1:17">
      <c r="A237">
        <v>235</v>
      </c>
      <c r="B237">
        <v>19519.18</v>
      </c>
      <c r="C237" s="7">
        <f t="shared" si="59"/>
        <v>0</v>
      </c>
      <c r="D237" s="8">
        <f t="shared" si="60"/>
        <v>0.939393939393939</v>
      </c>
      <c r="E237">
        <f t="shared" si="61"/>
        <v>0</v>
      </c>
      <c r="F237">
        <f t="shared" si="70"/>
        <v>0.6</v>
      </c>
      <c r="G237">
        <f t="shared" si="62"/>
        <v>0</v>
      </c>
      <c r="H237">
        <f t="shared" si="63"/>
        <v>0</v>
      </c>
      <c r="I237">
        <f t="shared" si="64"/>
        <v>0</v>
      </c>
      <c r="J237">
        <f t="shared" si="65"/>
        <v>0</v>
      </c>
      <c r="K237">
        <f>SQRT(POWER($C237*信号概况!$F$2,2)+POWER($D237*信号概况!$F$3,2)+POWER($E237*信号概况!$F$4,2)+POWER($F237*信号概况!$F$5,2)+POWER($G237*信号概况!$F$6,2)+POWER($H237*信号概况!$F$7,2)+POWER($I237*信号概况!$F$8,2)+POWER($J237*信号概况!$F$9,2)+2*$C237*信号概况!$F$2*$D237*信号概况!$F$3*信号相关性!$B$3+2*$C237*信号概况!$F$2*$E237*信号概况!$F$4*信号相关性!$B$4+2*$C237*信号概况!$F$2*$F237*信号概况!$F$5*信号相关性!$B$5+2*$C237*信号概况!$F$2*$G237*信号概况!$F$6*信号相关性!$B$6+2*$C237*信号概况!$F$2*$H237*信号概况!$F$7*信号相关性!$B$7+2*$C237*信号概况!$F$2*$I237*信号概况!$F$8*信号相关性!$B$8+2*$C237*信号概况!$F$2*$J237*信号概况!$F$9*信号相关性!$B$9+2*$D237*信号概况!$F$3*$E237*信号概况!$F$4*信号相关性!$C$4+2*$D237*信号概况!$F$3*$F237*信号概况!$F$5*信号相关性!$C$5+2*$D237*信号概况!$F$3*$G237*信号概况!$F$6*信号相关性!$C$6+2*$D237*信号概况!$F$3*$H237*信号概况!$F$7*信号相关性!$C$7+2*$D237*信号概况!$F$3*$I237*信号概况!$F$8*信号相关性!$C$8+2*$D237*信号概况!$F$3*$J237*信号概况!$F$9*信号相关性!$C$9+2*$E237*信号概况!$F$4*$F237*信号概况!$F$5*信号相关性!$D$5+2*$E237*信号概况!$F$4*$G237*信号概况!$F$6*信号相关性!$D$6+2*$E237*信号概况!$F$4*$H237*信号概况!$F$7*信号相关性!$D$7+2*$E237*信号概况!$F$4*$I237*信号概况!$F$8*信号相关性!$D$8+2*$E237*信号概况!$F$4*$J237*信号概况!$J$5*信号相关性!$D$9+2*$F237*信号概况!$F$5*$G237*信号概况!$F$6*信号相关性!$E$6+2*$F237*信号概况!$F$5*$H237*信号概况!$F$7*信号相关性!$E$7+2*$F237*信号概况!$F$5*$I237*信号概况!$F$8*信号相关性!$E$8+2*$F237*信号概况!$F$5*$J237*信号概况!$F$9*信号相关性!$E$9+2*$G237*信号概况!$F$6*$H237*信号概况!$F$7*信号相关性!$F$7+2*$G237*信号概况!$F$6*$I237*信号概况!$F$8*信号相关性!$F$8+2*$G237*信号概况!$F$6*$J237*信号概况!$F$9*信号相关性!$F$9+2*$H237*信号概况!$F$7*$I237*信号概况!$F$8*信号相关性!$G$8+2*$H237*信号概况!$F$7*$J237*信号概况!$F$9*信号相关性!$G$9+2*$I237*信号概况!$F$8*$J237*信号概况!$F$9*信号相关性!$H$9)</f>
        <v>2038.76627179223</v>
      </c>
      <c r="L237" s="10">
        <f t="shared" si="66"/>
        <v>9.5740155554178</v>
      </c>
      <c r="M237" s="11">
        <f>SQRT(POWER($C237*信号概况!$C$2,2)+POWER($D237*信号概况!$C$3,2)+POWER($E237*信号概况!$C$4,2)+POWER($F237*信号概况!$C$5,2)+POWER($G237*信号概况!$C$6,2)+POWER($H237*信号概况!$C$7,2)+POWER($I237*信号概况!$C$8,2)+POWER($J237*信号概况!$C$9,2)+2*$C237*信号概况!$C$2*$D237*信号概况!$C$3*信号相关性!$B$3+2*$C237*信号概况!$C$2*$E237*信号概况!$C$4*信号相关性!$B$4+2*$C237*信号概况!$C$2*$F237*信号概况!$C$5*信号相关性!$B$5+2*$C237*信号概况!$C$2*$G237*信号概况!$C$6*信号相关性!$B$6+2*$C237*信号概况!$C$2*$H237*信号概况!$C$7*信号相关性!$B$7+2*$C237*信号概况!$C$2*$I237*信号概况!$C$8*信号相关性!$B$8+2*$C237*信号概况!$C$2*$J237*信号概况!$C$9*信号相关性!$B$9+2*$D237*信号概况!$C$3*$E237*信号概况!$C$4*信号相关性!$C$4+2*$D237*信号概况!$C$3*$F237*信号概况!$C$5*信号相关性!$C$5+2*$D237*信号概况!$C$3*$G237*信号概况!$C$6*信号相关性!$C$6+2*$D237*信号概况!$C$3*$H237*信号概况!$C$7*信号相关性!$C$7+2*$D237*信号概况!$C$3*$I237*信号概况!$C$8*信号相关性!$C$8+2*$D237*信号概况!$C$3*$J237*信号概况!$C$9*信号相关性!$C$9+2*$E237*信号概况!$C$4*$F237*信号概况!$C$5*信号相关性!$D$5+2*$E237*信号概况!$C$4*$G237*信号概况!$C$6*信号相关性!$D$6+2*$E237*信号概况!$C$4*$H237*信号概况!$C$7*信号相关性!$D$7+2*$E237*信号概况!$C$4*$I237*信号概况!$C$8*信号相关性!$D$8+2*$E237*信号概况!$C$4*$J237*信号概况!$J$5*信号相关性!$D$9+2*$F237*信号概况!$C$5*$G237*信号概况!$C$6*信号相关性!$E$6+2*$F237*信号概况!$C$5*$H237*信号概况!$C$7*信号相关性!$E$7+2*$F237*信号概况!$C$5*$I237*信号概况!$C$8*信号相关性!$E$8+2*$F237*信号概况!$C$5*$J237*信号概况!$C$9*信号相关性!$E$9+2*$G237*信号概况!$C$6*$H237*信号概况!$C$7*信号相关性!$F$7+2*$G237*信号概况!$C$6*$I237*信号概况!$C$8*信号相关性!$F$8+2*$G237*信号概况!$C$6*$J237*信号概况!$C$9*信号相关性!$F$9+2*$H237*信号概况!$C$7*$I237*信号概况!$C$8*信号相关性!$G$8+2*$H237*信号概况!$C$7*$J237*信号概况!$C$9*信号相关性!$G$9+2*$I237*信号概况!$C$8*$J237*信号概况!$C$9*信号相关性!$H$9)</f>
        <v>9891.83032716361</v>
      </c>
      <c r="N237" s="12">
        <f t="shared" si="67"/>
        <v>0.506774891525341</v>
      </c>
      <c r="O237" s="10">
        <f>$C237*信号概况!$J$2+$D237*信号概况!$J$3+$E237*信号概况!$J$4+$F237*信号概况!$J$5+$G237*信号概况!$J$6+$H237*信号概况!$J$7+$I237*信号概况!$J$8+$J237*信号概况!$J$9</f>
        <v>1132.11963855682</v>
      </c>
      <c r="P237" s="12">
        <f t="shared" si="68"/>
        <v>0.058000368794018</v>
      </c>
      <c r="Q237" s="7">
        <f t="shared" si="69"/>
        <v>6.18485641887588</v>
      </c>
    </row>
    <row r="238" spans="1:17">
      <c r="A238">
        <v>236</v>
      </c>
      <c r="B238">
        <v>19519.18</v>
      </c>
      <c r="C238" s="7">
        <f t="shared" si="59"/>
        <v>0</v>
      </c>
      <c r="D238" s="8">
        <f t="shared" si="60"/>
        <v>0.96969696969697</v>
      </c>
      <c r="E238">
        <f t="shared" si="61"/>
        <v>0</v>
      </c>
      <c r="F238">
        <f t="shared" si="70"/>
        <v>0.6</v>
      </c>
      <c r="G238">
        <f t="shared" si="62"/>
        <v>0</v>
      </c>
      <c r="H238">
        <f t="shared" si="63"/>
        <v>0</v>
      </c>
      <c r="I238">
        <f t="shared" si="64"/>
        <v>0</v>
      </c>
      <c r="J238">
        <f t="shared" si="65"/>
        <v>0</v>
      </c>
      <c r="K238">
        <f>SQRT(POWER($C238*信号概况!$F$2,2)+POWER($D238*信号概况!$F$3,2)+POWER($E238*信号概况!$F$4,2)+POWER($F238*信号概况!$F$5,2)+POWER($G238*信号概况!$F$6,2)+POWER($H238*信号概况!$F$7,2)+POWER($I238*信号概况!$F$8,2)+POWER($J238*信号概况!$F$9,2)+2*$C238*信号概况!$F$2*$D238*信号概况!$F$3*信号相关性!$B$3+2*$C238*信号概况!$F$2*$E238*信号概况!$F$4*信号相关性!$B$4+2*$C238*信号概况!$F$2*$F238*信号概况!$F$5*信号相关性!$B$5+2*$C238*信号概况!$F$2*$G238*信号概况!$F$6*信号相关性!$B$6+2*$C238*信号概况!$F$2*$H238*信号概况!$F$7*信号相关性!$B$7+2*$C238*信号概况!$F$2*$I238*信号概况!$F$8*信号相关性!$B$8+2*$C238*信号概况!$F$2*$J238*信号概况!$F$9*信号相关性!$B$9+2*$D238*信号概况!$F$3*$E238*信号概况!$F$4*信号相关性!$C$4+2*$D238*信号概况!$F$3*$F238*信号概况!$F$5*信号相关性!$C$5+2*$D238*信号概况!$F$3*$G238*信号概况!$F$6*信号相关性!$C$6+2*$D238*信号概况!$F$3*$H238*信号概况!$F$7*信号相关性!$C$7+2*$D238*信号概况!$F$3*$I238*信号概况!$F$8*信号相关性!$C$8+2*$D238*信号概况!$F$3*$J238*信号概况!$F$9*信号相关性!$C$9+2*$E238*信号概况!$F$4*$F238*信号概况!$F$5*信号相关性!$D$5+2*$E238*信号概况!$F$4*$G238*信号概况!$F$6*信号相关性!$D$6+2*$E238*信号概况!$F$4*$H238*信号概况!$F$7*信号相关性!$D$7+2*$E238*信号概况!$F$4*$I238*信号概况!$F$8*信号相关性!$D$8+2*$E238*信号概况!$F$4*$J238*信号概况!$J$5*信号相关性!$D$9+2*$F238*信号概况!$F$5*$G238*信号概况!$F$6*信号相关性!$E$6+2*$F238*信号概况!$F$5*$H238*信号概况!$F$7*信号相关性!$E$7+2*$F238*信号概况!$F$5*$I238*信号概况!$F$8*信号相关性!$E$8+2*$F238*信号概况!$F$5*$J238*信号概况!$F$9*信号相关性!$E$9+2*$G238*信号概况!$F$6*$H238*信号概况!$F$7*信号相关性!$F$7+2*$G238*信号概况!$F$6*$I238*信号概况!$F$8*信号相关性!$F$8+2*$G238*信号概况!$F$6*$J238*信号概况!$F$9*信号相关性!$F$9+2*$H238*信号概况!$F$7*$I238*信号概况!$F$8*信号相关性!$G$8+2*$H238*信号概况!$F$7*$J238*信号概况!$F$9*信号相关性!$G$9+2*$I238*信号概况!$F$8*$J238*信号概况!$F$9*信号相关性!$H$9)</f>
        <v>2105.50685566648</v>
      </c>
      <c r="L238" s="10">
        <f t="shared" si="66"/>
        <v>9.27053737558189</v>
      </c>
      <c r="M238" s="11">
        <f>SQRT(POWER($C238*信号概况!$C$2,2)+POWER($D238*信号概况!$C$3,2)+POWER($E238*信号概况!$C$4,2)+POWER($F238*信号概况!$C$5,2)+POWER($G238*信号概况!$C$6,2)+POWER($H238*信号概况!$C$7,2)+POWER($I238*信号概况!$C$8,2)+POWER($J238*信号概况!$C$9,2)+2*$C238*信号概况!$C$2*$D238*信号概况!$C$3*信号相关性!$B$3+2*$C238*信号概况!$C$2*$E238*信号概况!$C$4*信号相关性!$B$4+2*$C238*信号概况!$C$2*$F238*信号概况!$C$5*信号相关性!$B$5+2*$C238*信号概况!$C$2*$G238*信号概况!$C$6*信号相关性!$B$6+2*$C238*信号概况!$C$2*$H238*信号概况!$C$7*信号相关性!$B$7+2*$C238*信号概况!$C$2*$I238*信号概况!$C$8*信号相关性!$B$8+2*$C238*信号概况!$C$2*$J238*信号概况!$C$9*信号相关性!$B$9+2*$D238*信号概况!$C$3*$E238*信号概况!$C$4*信号相关性!$C$4+2*$D238*信号概况!$C$3*$F238*信号概况!$C$5*信号相关性!$C$5+2*$D238*信号概况!$C$3*$G238*信号概况!$C$6*信号相关性!$C$6+2*$D238*信号概况!$C$3*$H238*信号概况!$C$7*信号相关性!$C$7+2*$D238*信号概况!$C$3*$I238*信号概况!$C$8*信号相关性!$C$8+2*$D238*信号概况!$C$3*$J238*信号概况!$C$9*信号相关性!$C$9+2*$E238*信号概况!$C$4*$F238*信号概况!$C$5*信号相关性!$D$5+2*$E238*信号概况!$C$4*$G238*信号概况!$C$6*信号相关性!$D$6+2*$E238*信号概况!$C$4*$H238*信号概况!$C$7*信号相关性!$D$7+2*$E238*信号概况!$C$4*$I238*信号概况!$C$8*信号相关性!$D$8+2*$E238*信号概况!$C$4*$J238*信号概况!$J$5*信号相关性!$D$9+2*$F238*信号概况!$C$5*$G238*信号概况!$C$6*信号相关性!$E$6+2*$F238*信号概况!$C$5*$H238*信号概况!$C$7*信号相关性!$E$7+2*$F238*信号概况!$C$5*$I238*信号概况!$C$8*信号相关性!$E$8+2*$F238*信号概况!$C$5*$J238*信号概况!$C$9*信号相关性!$E$9+2*$G238*信号概况!$C$6*$H238*信号概况!$C$7*信号相关性!$F$7+2*$G238*信号概况!$C$6*$I238*信号概况!$C$8*信号相关性!$F$8+2*$G238*信号概况!$C$6*$J238*信号概况!$C$9*信号相关性!$F$9+2*$H238*信号概况!$C$7*$I238*信号概况!$C$8*信号相关性!$G$8+2*$H238*信号概况!$C$7*$J238*信号概况!$C$9*信号相关性!$G$9+2*$I238*信号概况!$C$8*$J238*信号概况!$C$9*信号相关性!$H$9)</f>
        <v>10215.6232555302</v>
      </c>
      <c r="N238" s="12">
        <f t="shared" si="67"/>
        <v>0.523363340853981</v>
      </c>
      <c r="O238" s="10">
        <f>$C238*信号概况!$J$2+$D238*信号概况!$J$3+$E238*信号概况!$J$4+$F238*信号概况!$J$5+$G238*信号概况!$J$6+$H238*信号概况!$J$7+$I238*信号概况!$J$8+$J238*信号概况!$J$9</f>
        <v>1156.64778924175</v>
      </c>
      <c r="P238" s="12">
        <f t="shared" si="68"/>
        <v>0.0592569866788334</v>
      </c>
      <c r="Q238" s="7">
        <f t="shared" si="69"/>
        <v>6.12860244846671</v>
      </c>
    </row>
    <row r="239" spans="1:17">
      <c r="A239">
        <v>237</v>
      </c>
      <c r="B239">
        <v>19519.18</v>
      </c>
      <c r="C239" s="7">
        <f t="shared" si="59"/>
        <v>0</v>
      </c>
      <c r="D239" s="8">
        <f t="shared" si="60"/>
        <v>1</v>
      </c>
      <c r="E239">
        <f t="shared" si="61"/>
        <v>0</v>
      </c>
      <c r="F239">
        <f t="shared" si="70"/>
        <v>0.6</v>
      </c>
      <c r="G239">
        <f t="shared" si="62"/>
        <v>0</v>
      </c>
      <c r="H239">
        <f t="shared" si="63"/>
        <v>0</v>
      </c>
      <c r="I239">
        <f t="shared" si="64"/>
        <v>0</v>
      </c>
      <c r="J239">
        <f t="shared" si="65"/>
        <v>0</v>
      </c>
      <c r="K239">
        <f>SQRT(POWER($C239*信号概况!$F$2,2)+POWER($D239*信号概况!$F$3,2)+POWER($E239*信号概况!$F$4,2)+POWER($F239*信号概况!$F$5,2)+POWER($G239*信号概况!$F$6,2)+POWER($H239*信号概况!$F$7,2)+POWER($I239*信号概况!$F$8,2)+POWER($J239*信号概况!$F$9,2)+2*$C239*信号概况!$F$2*$D239*信号概况!$F$3*信号相关性!$B$3+2*$C239*信号概况!$F$2*$E239*信号概况!$F$4*信号相关性!$B$4+2*$C239*信号概况!$F$2*$F239*信号概况!$F$5*信号相关性!$B$5+2*$C239*信号概况!$F$2*$G239*信号概况!$F$6*信号相关性!$B$6+2*$C239*信号概况!$F$2*$H239*信号概况!$F$7*信号相关性!$B$7+2*$C239*信号概况!$F$2*$I239*信号概况!$F$8*信号相关性!$B$8+2*$C239*信号概况!$F$2*$J239*信号概况!$F$9*信号相关性!$B$9+2*$D239*信号概况!$F$3*$E239*信号概况!$F$4*信号相关性!$C$4+2*$D239*信号概况!$F$3*$F239*信号概况!$F$5*信号相关性!$C$5+2*$D239*信号概况!$F$3*$G239*信号概况!$F$6*信号相关性!$C$6+2*$D239*信号概况!$F$3*$H239*信号概况!$F$7*信号相关性!$C$7+2*$D239*信号概况!$F$3*$I239*信号概况!$F$8*信号相关性!$C$8+2*$D239*信号概况!$F$3*$J239*信号概况!$F$9*信号相关性!$C$9+2*$E239*信号概况!$F$4*$F239*信号概况!$F$5*信号相关性!$D$5+2*$E239*信号概况!$F$4*$G239*信号概况!$F$6*信号相关性!$D$6+2*$E239*信号概况!$F$4*$H239*信号概况!$F$7*信号相关性!$D$7+2*$E239*信号概况!$F$4*$I239*信号概况!$F$8*信号相关性!$D$8+2*$E239*信号概况!$F$4*$J239*信号概况!$J$5*信号相关性!$D$9+2*$F239*信号概况!$F$5*$G239*信号概况!$F$6*信号相关性!$E$6+2*$F239*信号概况!$F$5*$H239*信号概况!$F$7*信号相关性!$E$7+2*$F239*信号概况!$F$5*$I239*信号概况!$F$8*信号相关性!$E$8+2*$F239*信号概况!$F$5*$J239*信号概况!$F$9*信号相关性!$E$9+2*$G239*信号概况!$F$6*$H239*信号概况!$F$7*信号相关性!$F$7+2*$G239*信号概况!$F$6*$I239*信号概况!$F$8*信号相关性!$F$8+2*$G239*信号概况!$F$6*$J239*信号概况!$F$9*信号相关性!$F$9+2*$H239*信号概况!$F$7*$I239*信号概况!$F$8*信号相关性!$G$8+2*$H239*信号概况!$F$7*$J239*信号概况!$F$9*信号相关性!$G$9+2*$I239*信号概况!$F$8*$J239*信号概况!$F$9*信号相关性!$H$9)</f>
        <v>2172.25438102655</v>
      </c>
      <c r="L239" s="10">
        <f t="shared" si="66"/>
        <v>8.98567873564412</v>
      </c>
      <c r="M239" s="11">
        <f>SQRT(POWER($C239*信号概况!$C$2,2)+POWER($D239*信号概况!$C$3,2)+POWER($E239*信号概况!$C$4,2)+POWER($F239*信号概况!$C$5,2)+POWER($G239*信号概况!$C$6,2)+POWER($H239*信号概况!$C$7,2)+POWER($I239*信号概况!$C$8,2)+POWER($J239*信号概况!$C$9,2)+2*$C239*信号概况!$C$2*$D239*信号概况!$C$3*信号相关性!$B$3+2*$C239*信号概况!$C$2*$E239*信号概况!$C$4*信号相关性!$B$4+2*$C239*信号概况!$C$2*$F239*信号概况!$C$5*信号相关性!$B$5+2*$C239*信号概况!$C$2*$G239*信号概况!$C$6*信号相关性!$B$6+2*$C239*信号概况!$C$2*$H239*信号概况!$C$7*信号相关性!$B$7+2*$C239*信号概况!$C$2*$I239*信号概况!$C$8*信号相关性!$B$8+2*$C239*信号概况!$C$2*$J239*信号概况!$C$9*信号相关性!$B$9+2*$D239*信号概况!$C$3*$E239*信号概况!$C$4*信号相关性!$C$4+2*$D239*信号概况!$C$3*$F239*信号概况!$C$5*信号相关性!$C$5+2*$D239*信号概况!$C$3*$G239*信号概况!$C$6*信号相关性!$C$6+2*$D239*信号概况!$C$3*$H239*信号概况!$C$7*信号相关性!$C$7+2*$D239*信号概况!$C$3*$I239*信号概况!$C$8*信号相关性!$C$8+2*$D239*信号概况!$C$3*$J239*信号概况!$C$9*信号相关性!$C$9+2*$E239*信号概况!$C$4*$F239*信号概况!$C$5*信号相关性!$D$5+2*$E239*信号概况!$C$4*$G239*信号概况!$C$6*信号相关性!$D$6+2*$E239*信号概况!$C$4*$H239*信号概况!$C$7*信号相关性!$D$7+2*$E239*信号概况!$C$4*$I239*信号概况!$C$8*信号相关性!$D$8+2*$E239*信号概况!$C$4*$J239*信号概况!$J$5*信号相关性!$D$9+2*$F239*信号概况!$C$5*$G239*信号概况!$C$6*信号相关性!$E$6+2*$F239*信号概况!$C$5*$H239*信号概况!$C$7*信号相关性!$E$7+2*$F239*信号概况!$C$5*$I239*信号概况!$C$8*信号相关性!$E$8+2*$F239*信号概况!$C$5*$J239*信号概况!$C$9*信号相关性!$E$9+2*$G239*信号概况!$C$6*$H239*信号概况!$C$7*信号相关性!$F$7+2*$G239*信号概况!$C$6*$I239*信号概况!$C$8*信号相关性!$F$8+2*$G239*信号概况!$C$6*$J239*信号概况!$C$9*信号相关性!$F$9+2*$H239*信号概况!$C$7*$I239*信号概况!$C$8*信号相关性!$G$8+2*$H239*信号概况!$C$7*$J239*信号概况!$C$9*信号相关性!$G$9+2*$I239*信号概况!$C$8*$J239*信号概况!$C$9*信号相关性!$H$9)</f>
        <v>10539.4494162972</v>
      </c>
      <c r="N239" s="12">
        <f t="shared" si="67"/>
        <v>0.539953492733672</v>
      </c>
      <c r="O239" s="10">
        <f>$C239*信号概况!$J$2+$D239*信号概况!$J$3+$E239*信号概况!$J$4+$F239*信号概况!$J$5+$G239*信号概况!$J$6+$H239*信号概况!$J$7+$I239*信号概况!$J$8+$J239*信号概况!$J$9</f>
        <v>1181.17593992668</v>
      </c>
      <c r="P239" s="12">
        <f t="shared" si="68"/>
        <v>0.0605136045636488</v>
      </c>
      <c r="Q239" s="7">
        <f t="shared" si="69"/>
        <v>6.07578578015487</v>
      </c>
    </row>
    <row r="240" spans="1:17">
      <c r="A240">
        <v>238</v>
      </c>
      <c r="B240">
        <v>19519.18</v>
      </c>
      <c r="C240" s="7">
        <f t="shared" si="59"/>
        <v>0</v>
      </c>
      <c r="D240" s="8">
        <f t="shared" si="60"/>
        <v>0</v>
      </c>
      <c r="E240">
        <f t="shared" si="61"/>
        <v>0</v>
      </c>
      <c r="F240">
        <f t="shared" si="70"/>
        <v>0.7</v>
      </c>
      <c r="G240">
        <f t="shared" si="62"/>
        <v>0</v>
      </c>
      <c r="H240">
        <f t="shared" si="63"/>
        <v>0</v>
      </c>
      <c r="I240">
        <f t="shared" si="64"/>
        <v>0</v>
      </c>
      <c r="J240">
        <f t="shared" si="65"/>
        <v>0</v>
      </c>
      <c r="K240">
        <f>SQRT(POWER($C240*信号概况!$F$2,2)+POWER($D240*信号概况!$F$3,2)+POWER($E240*信号概况!$F$4,2)+POWER($F240*信号概况!$F$5,2)+POWER($G240*信号概况!$F$6,2)+POWER($H240*信号概况!$F$7,2)+POWER($I240*信号概况!$F$8,2)+POWER($J240*信号概况!$F$9,2)+2*$C240*信号概况!$F$2*$D240*信号概况!$F$3*信号相关性!$B$3+2*$C240*信号概况!$F$2*$E240*信号概况!$F$4*信号相关性!$B$4+2*$C240*信号概况!$F$2*$F240*信号概况!$F$5*信号相关性!$B$5+2*$C240*信号概况!$F$2*$G240*信号概况!$F$6*信号相关性!$B$6+2*$C240*信号概况!$F$2*$H240*信号概况!$F$7*信号相关性!$B$7+2*$C240*信号概况!$F$2*$I240*信号概况!$F$8*信号相关性!$B$8+2*$C240*信号概况!$F$2*$J240*信号概况!$F$9*信号相关性!$B$9+2*$D240*信号概况!$F$3*$E240*信号概况!$F$4*信号相关性!$C$4+2*$D240*信号概况!$F$3*$F240*信号概况!$F$5*信号相关性!$C$5+2*$D240*信号概况!$F$3*$G240*信号概况!$F$6*信号相关性!$C$6+2*$D240*信号概况!$F$3*$H240*信号概况!$F$7*信号相关性!$C$7+2*$D240*信号概况!$F$3*$I240*信号概况!$F$8*信号相关性!$C$8+2*$D240*信号概况!$F$3*$J240*信号概况!$F$9*信号相关性!$C$9+2*$E240*信号概况!$F$4*$F240*信号概况!$F$5*信号相关性!$D$5+2*$E240*信号概况!$F$4*$G240*信号概况!$F$6*信号相关性!$D$6+2*$E240*信号概况!$F$4*$H240*信号概况!$F$7*信号相关性!$D$7+2*$E240*信号概况!$F$4*$I240*信号概况!$F$8*信号相关性!$D$8+2*$E240*信号概况!$F$4*$J240*信号概况!$J$5*信号相关性!$D$9+2*$F240*信号概况!$F$5*$G240*信号概况!$F$6*信号相关性!$E$6+2*$F240*信号概况!$F$5*$H240*信号概况!$F$7*信号相关性!$E$7+2*$F240*信号概况!$F$5*$I240*信号概况!$F$8*信号相关性!$E$8+2*$F240*信号概况!$F$5*$J240*信号概况!$F$9*信号相关性!$E$9+2*$G240*信号概况!$F$6*$H240*信号概况!$F$7*信号相关性!$F$7+2*$G240*信号概况!$F$6*$I240*信号概况!$F$8*信号相关性!$F$8+2*$G240*信号概况!$F$6*$J240*信号概况!$F$9*信号相关性!$F$9+2*$H240*信号概况!$F$7*$I240*信号概况!$F$8*信号相关性!$G$8+2*$H240*信号概况!$F$7*$J240*信号概况!$F$9*信号相关性!$G$9+2*$I240*信号概况!$F$8*$J240*信号概况!$F$9*信号相关性!$H$9)</f>
        <v>146.970210862328</v>
      </c>
      <c r="L240" s="10">
        <f t="shared" si="66"/>
        <v>132.81045108035</v>
      </c>
      <c r="M240" s="11">
        <f>SQRT(POWER($C240*信号概况!$C$2,2)+POWER($D240*信号概况!$C$3,2)+POWER($E240*信号概况!$C$4,2)+POWER($F240*信号概况!$C$5,2)+POWER($G240*信号概况!$C$6,2)+POWER($H240*信号概况!$C$7,2)+POWER($I240*信号概况!$C$8,2)+POWER($J240*信号概况!$C$9,2)+2*$C240*信号概况!$C$2*$D240*信号概况!$C$3*信号相关性!$B$3+2*$C240*信号概况!$C$2*$E240*信号概况!$C$4*信号相关性!$B$4+2*$C240*信号概况!$C$2*$F240*信号概况!$C$5*信号相关性!$B$5+2*$C240*信号概况!$C$2*$G240*信号概况!$C$6*信号相关性!$B$6+2*$C240*信号概况!$C$2*$H240*信号概况!$C$7*信号相关性!$B$7+2*$C240*信号概况!$C$2*$I240*信号概况!$C$8*信号相关性!$B$8+2*$C240*信号概况!$C$2*$J240*信号概况!$C$9*信号相关性!$B$9+2*$D240*信号概况!$C$3*$E240*信号概况!$C$4*信号相关性!$C$4+2*$D240*信号概况!$C$3*$F240*信号概况!$C$5*信号相关性!$C$5+2*$D240*信号概况!$C$3*$G240*信号概况!$C$6*信号相关性!$C$6+2*$D240*信号概况!$C$3*$H240*信号概况!$C$7*信号相关性!$C$7+2*$D240*信号概况!$C$3*$I240*信号概况!$C$8*信号相关性!$C$8+2*$D240*信号概况!$C$3*$J240*信号概况!$C$9*信号相关性!$C$9+2*$E240*信号概况!$C$4*$F240*信号概况!$C$5*信号相关性!$D$5+2*$E240*信号概况!$C$4*$G240*信号概况!$C$6*信号相关性!$D$6+2*$E240*信号概况!$C$4*$H240*信号概况!$C$7*信号相关性!$D$7+2*$E240*信号概况!$C$4*$I240*信号概况!$C$8*信号相关性!$D$8+2*$E240*信号概况!$C$4*$J240*信号概况!$J$5*信号相关性!$D$9+2*$F240*信号概况!$C$5*$G240*信号概况!$C$6*信号相关性!$E$6+2*$F240*信号概况!$C$5*$H240*信号概况!$C$7*信号相关性!$E$7+2*$F240*信号概况!$C$5*$I240*信号概况!$C$8*信号相关性!$E$8+2*$F240*信号概况!$C$5*$J240*信号概况!$C$9*信号相关性!$E$9+2*$G240*信号概况!$C$6*$H240*信号概况!$C$7*信号相关性!$F$7+2*$G240*信号概况!$C$6*$I240*信号概况!$C$8*信号相关性!$F$8+2*$G240*信号概况!$C$6*$J240*信号概况!$C$9*信号相关性!$F$9+2*$H240*信号概况!$C$7*$I240*信号概况!$C$8*信号相关性!$G$8+2*$H240*信号概况!$C$7*$J240*信号概况!$C$9*信号相关性!$G$9+2*$I240*信号概况!$C$8*$J240*信号概况!$C$9*信号相关性!$H$9)</f>
        <v>708.4</v>
      </c>
      <c r="N240" s="12">
        <f t="shared" si="67"/>
        <v>0.0362925081893809</v>
      </c>
      <c r="O240" s="10">
        <f>$C240*信号概况!$J$2+$D240*信号概况!$J$3+$E240*信号概况!$J$4+$F240*信号概况!$J$5+$G240*信号概况!$J$6+$H240*信号概况!$J$7+$I240*信号概况!$J$8+$J240*信号概况!$J$9</f>
        <v>433.704795211268</v>
      </c>
      <c r="P240" s="12">
        <f t="shared" si="68"/>
        <v>0.0222194167588632</v>
      </c>
      <c r="Q240" s="7">
        <f t="shared" si="69"/>
        <v>28.7711265958255</v>
      </c>
    </row>
    <row r="241" spans="1:17">
      <c r="A241">
        <v>239</v>
      </c>
      <c r="B241">
        <v>19519.18</v>
      </c>
      <c r="C241" s="7">
        <f t="shared" si="59"/>
        <v>0</v>
      </c>
      <c r="D241" s="8">
        <f t="shared" si="60"/>
        <v>0.0303030303030303</v>
      </c>
      <c r="E241">
        <f t="shared" si="61"/>
        <v>0</v>
      </c>
      <c r="F241">
        <f t="shared" si="70"/>
        <v>0.7</v>
      </c>
      <c r="G241">
        <f t="shared" si="62"/>
        <v>0</v>
      </c>
      <c r="H241">
        <f t="shared" si="63"/>
        <v>0</v>
      </c>
      <c r="I241">
        <f t="shared" si="64"/>
        <v>0</v>
      </c>
      <c r="J241">
        <f t="shared" si="65"/>
        <v>0</v>
      </c>
      <c r="K241">
        <f>SQRT(POWER($C241*信号概况!$F$2,2)+POWER($D241*信号概况!$F$3,2)+POWER($E241*信号概况!$F$4,2)+POWER($F241*信号概况!$F$5,2)+POWER($G241*信号概况!$F$6,2)+POWER($H241*信号概况!$F$7,2)+POWER($I241*信号概况!$F$8,2)+POWER($J241*信号概况!$F$9,2)+2*$C241*信号概况!$F$2*$D241*信号概况!$F$3*信号相关性!$B$3+2*$C241*信号概况!$F$2*$E241*信号概况!$F$4*信号相关性!$B$4+2*$C241*信号概况!$F$2*$F241*信号概况!$F$5*信号相关性!$B$5+2*$C241*信号概况!$F$2*$G241*信号概况!$F$6*信号相关性!$B$6+2*$C241*信号概况!$F$2*$H241*信号概况!$F$7*信号相关性!$B$7+2*$C241*信号概况!$F$2*$I241*信号概况!$F$8*信号相关性!$B$8+2*$C241*信号概况!$F$2*$J241*信号概况!$F$9*信号相关性!$B$9+2*$D241*信号概况!$F$3*$E241*信号概况!$F$4*信号相关性!$C$4+2*$D241*信号概况!$F$3*$F241*信号概况!$F$5*信号相关性!$C$5+2*$D241*信号概况!$F$3*$G241*信号概况!$F$6*信号相关性!$C$6+2*$D241*信号概况!$F$3*$H241*信号概况!$F$7*信号相关性!$C$7+2*$D241*信号概况!$F$3*$I241*信号概况!$F$8*信号相关性!$C$8+2*$D241*信号概况!$F$3*$J241*信号概况!$F$9*信号相关性!$C$9+2*$E241*信号概况!$F$4*$F241*信号概况!$F$5*信号相关性!$D$5+2*$E241*信号概况!$F$4*$G241*信号概况!$F$6*信号相关性!$D$6+2*$E241*信号概况!$F$4*$H241*信号概况!$F$7*信号相关性!$D$7+2*$E241*信号概况!$F$4*$I241*信号概况!$F$8*信号相关性!$D$8+2*$E241*信号概况!$F$4*$J241*信号概况!$J$5*信号相关性!$D$9+2*$F241*信号概况!$F$5*$G241*信号概况!$F$6*信号相关性!$E$6+2*$F241*信号概况!$F$5*$H241*信号概况!$F$7*信号相关性!$E$7+2*$F241*信号概况!$F$5*$I241*信号概况!$F$8*信号相关性!$E$8+2*$F241*信号概况!$F$5*$J241*信号概况!$F$9*信号相关性!$E$9+2*$G241*信号概况!$F$6*$H241*信号概况!$F$7*信号相关性!$F$7+2*$G241*信号概况!$F$6*$I241*信号概况!$F$8*信号相关性!$F$8+2*$G241*信号概况!$F$6*$J241*信号概况!$F$9*信号相关性!$F$9+2*$H241*信号概况!$F$7*$I241*信号概况!$F$8*信号相关性!$G$8+2*$H241*信号概况!$F$7*$J241*信号概况!$F$9*信号相关性!$G$9+2*$I241*信号概况!$F$8*$J241*信号概况!$F$9*信号相关性!$H$9)</f>
        <v>142.336335685383</v>
      </c>
      <c r="L241" s="10">
        <f t="shared" si="66"/>
        <v>137.134203336138</v>
      </c>
      <c r="M241" s="11">
        <f>SQRT(POWER($C241*信号概况!$C$2,2)+POWER($D241*信号概况!$C$3,2)+POWER($E241*信号概况!$C$4,2)+POWER($F241*信号概况!$C$5,2)+POWER($G241*信号概况!$C$6,2)+POWER($H241*信号概况!$C$7,2)+POWER($I241*信号概况!$C$8,2)+POWER($J241*信号概况!$C$9,2)+2*$C241*信号概况!$C$2*$D241*信号概况!$C$3*信号相关性!$B$3+2*$C241*信号概况!$C$2*$E241*信号概况!$C$4*信号相关性!$B$4+2*$C241*信号概况!$C$2*$F241*信号概况!$C$5*信号相关性!$B$5+2*$C241*信号概况!$C$2*$G241*信号概况!$C$6*信号相关性!$B$6+2*$C241*信号概况!$C$2*$H241*信号概况!$C$7*信号相关性!$B$7+2*$C241*信号概况!$C$2*$I241*信号概况!$C$8*信号相关性!$B$8+2*$C241*信号概况!$C$2*$J241*信号概况!$C$9*信号相关性!$B$9+2*$D241*信号概况!$C$3*$E241*信号概况!$C$4*信号相关性!$C$4+2*$D241*信号概况!$C$3*$F241*信号概况!$C$5*信号相关性!$C$5+2*$D241*信号概况!$C$3*$G241*信号概况!$C$6*信号相关性!$C$6+2*$D241*信号概况!$C$3*$H241*信号概况!$C$7*信号相关性!$C$7+2*$D241*信号概况!$C$3*$I241*信号概况!$C$8*信号相关性!$C$8+2*$D241*信号概况!$C$3*$J241*信号概况!$C$9*信号相关性!$C$9+2*$E241*信号概况!$C$4*$F241*信号概况!$C$5*信号相关性!$D$5+2*$E241*信号概况!$C$4*$G241*信号概况!$C$6*信号相关性!$D$6+2*$E241*信号概况!$C$4*$H241*信号概况!$C$7*信号相关性!$D$7+2*$E241*信号概况!$C$4*$I241*信号概况!$C$8*信号相关性!$D$8+2*$E241*信号概况!$C$4*$J241*信号概况!$J$5*信号相关性!$D$9+2*$F241*信号概况!$C$5*$G241*信号概况!$C$6*信号相关性!$E$6+2*$F241*信号概况!$C$5*$H241*信号概况!$C$7*信号相关性!$E$7+2*$F241*信号概况!$C$5*$I241*信号概况!$C$8*信号相关性!$E$8+2*$F241*信号概况!$C$5*$J241*信号概况!$C$9*信号相关性!$E$9+2*$G241*信号概况!$C$6*$H241*信号概况!$C$7*信号相关性!$F$7+2*$G241*信号概况!$C$6*$I241*信号概况!$C$8*信号相关性!$F$8+2*$G241*信号概况!$C$6*$J241*信号概况!$C$9*信号相关性!$F$9+2*$H241*信号概况!$C$7*$I241*信号概况!$C$8*信号相关性!$G$8+2*$H241*信号概况!$C$7*$J241*信号概况!$C$9*信号相关性!$G$9+2*$I241*信号概况!$C$8*$J241*信号概况!$C$9*信号相关性!$H$9)</f>
        <v>686.412651570791</v>
      </c>
      <c r="N241" s="12">
        <f t="shared" si="67"/>
        <v>0.035166059822738</v>
      </c>
      <c r="O241" s="10">
        <f>$C241*信号概况!$J$2+$D241*信号概况!$J$3+$E241*信号概况!$J$4+$F241*信号概况!$J$5+$G241*信号概况!$J$6+$H241*信号概况!$J$7+$I241*信号概况!$J$8+$J241*信号概况!$J$9</f>
        <v>458.232945896199</v>
      </c>
      <c r="P241" s="12">
        <f t="shared" si="68"/>
        <v>0.0234760346436786</v>
      </c>
      <c r="Q241" s="7">
        <f t="shared" si="69"/>
        <v>31.7756975334224</v>
      </c>
    </row>
    <row r="242" spans="1:17">
      <c r="A242">
        <v>240</v>
      </c>
      <c r="B242">
        <v>19519.18</v>
      </c>
      <c r="C242" s="7">
        <f t="shared" si="59"/>
        <v>0</v>
      </c>
      <c r="D242" s="8">
        <f t="shared" si="60"/>
        <v>0.0606060606060606</v>
      </c>
      <c r="E242">
        <f t="shared" si="61"/>
        <v>0</v>
      </c>
      <c r="F242">
        <f t="shared" si="70"/>
        <v>0.7</v>
      </c>
      <c r="G242">
        <f t="shared" si="62"/>
        <v>0</v>
      </c>
      <c r="H242">
        <f t="shared" si="63"/>
        <v>0</v>
      </c>
      <c r="I242">
        <f t="shared" si="64"/>
        <v>0</v>
      </c>
      <c r="J242">
        <f t="shared" si="65"/>
        <v>0</v>
      </c>
      <c r="K242">
        <f>SQRT(POWER($C242*信号概况!$F$2,2)+POWER($D242*信号概况!$F$3,2)+POWER($E242*信号概况!$F$4,2)+POWER($F242*信号概况!$F$5,2)+POWER($G242*信号概况!$F$6,2)+POWER($H242*信号概况!$F$7,2)+POWER($I242*信号概况!$F$8,2)+POWER($J242*信号概况!$F$9,2)+2*$C242*信号概况!$F$2*$D242*信号概况!$F$3*信号相关性!$B$3+2*$C242*信号概况!$F$2*$E242*信号概况!$F$4*信号相关性!$B$4+2*$C242*信号概况!$F$2*$F242*信号概况!$F$5*信号相关性!$B$5+2*$C242*信号概况!$F$2*$G242*信号概况!$F$6*信号相关性!$B$6+2*$C242*信号概况!$F$2*$H242*信号概况!$F$7*信号相关性!$B$7+2*$C242*信号概况!$F$2*$I242*信号概况!$F$8*信号相关性!$B$8+2*$C242*信号概况!$F$2*$J242*信号概况!$F$9*信号相关性!$B$9+2*$D242*信号概况!$F$3*$E242*信号概况!$F$4*信号相关性!$C$4+2*$D242*信号概况!$F$3*$F242*信号概况!$F$5*信号相关性!$C$5+2*$D242*信号概况!$F$3*$G242*信号概况!$F$6*信号相关性!$C$6+2*$D242*信号概况!$F$3*$H242*信号概况!$F$7*信号相关性!$C$7+2*$D242*信号概况!$F$3*$I242*信号概况!$F$8*信号相关性!$C$8+2*$D242*信号概况!$F$3*$J242*信号概况!$F$9*信号相关性!$C$9+2*$E242*信号概况!$F$4*$F242*信号概况!$F$5*信号相关性!$D$5+2*$E242*信号概况!$F$4*$G242*信号概况!$F$6*信号相关性!$D$6+2*$E242*信号概况!$F$4*$H242*信号概况!$F$7*信号相关性!$D$7+2*$E242*信号概况!$F$4*$I242*信号概况!$F$8*信号相关性!$D$8+2*$E242*信号概况!$F$4*$J242*信号概况!$J$5*信号相关性!$D$9+2*$F242*信号概况!$F$5*$G242*信号概况!$F$6*信号相关性!$E$6+2*$F242*信号概况!$F$5*$H242*信号概况!$F$7*信号相关性!$E$7+2*$F242*信号概况!$F$5*$I242*信号概况!$F$8*信号相关性!$E$8+2*$F242*信号概况!$F$5*$J242*信号概况!$F$9*信号相关性!$E$9+2*$G242*信号概况!$F$6*$H242*信号概况!$F$7*信号相关性!$F$7+2*$G242*信号概况!$F$6*$I242*信号概况!$F$8*信号相关性!$F$8+2*$G242*信号概况!$F$6*$J242*信号概况!$F$9*信号相关性!$F$9+2*$H242*信号概况!$F$7*$I242*信号概况!$F$8*信号相关性!$G$8+2*$H242*信号概况!$F$7*$J242*信号概况!$F$9*信号相关性!$G$9+2*$I242*信号概况!$F$8*$J242*信号概况!$F$9*信号相关性!$H$9)</f>
        <v>166.906531931205</v>
      </c>
      <c r="L242" s="10">
        <f t="shared" si="66"/>
        <v>116.946771190749</v>
      </c>
      <c r="M242" s="11">
        <f>SQRT(POWER($C242*信号概况!$C$2,2)+POWER($D242*信号概况!$C$3,2)+POWER($E242*信号概况!$C$4,2)+POWER($F242*信号概况!$C$5,2)+POWER($G242*信号概况!$C$6,2)+POWER($H242*信号概况!$C$7,2)+POWER($I242*信号概况!$C$8,2)+POWER($J242*信号概况!$C$9,2)+2*$C242*信号概况!$C$2*$D242*信号概况!$C$3*信号相关性!$B$3+2*$C242*信号概况!$C$2*$E242*信号概况!$C$4*信号相关性!$B$4+2*$C242*信号概况!$C$2*$F242*信号概况!$C$5*信号相关性!$B$5+2*$C242*信号概况!$C$2*$G242*信号概况!$C$6*信号相关性!$B$6+2*$C242*信号概况!$C$2*$H242*信号概况!$C$7*信号相关性!$B$7+2*$C242*信号概况!$C$2*$I242*信号概况!$C$8*信号相关性!$B$8+2*$C242*信号概况!$C$2*$J242*信号概况!$C$9*信号相关性!$B$9+2*$D242*信号概况!$C$3*$E242*信号概况!$C$4*信号相关性!$C$4+2*$D242*信号概况!$C$3*$F242*信号概况!$C$5*信号相关性!$C$5+2*$D242*信号概况!$C$3*$G242*信号概况!$C$6*信号相关性!$C$6+2*$D242*信号概况!$C$3*$H242*信号概况!$C$7*信号相关性!$C$7+2*$D242*信号概况!$C$3*$I242*信号概况!$C$8*信号相关性!$C$8+2*$D242*信号概况!$C$3*$J242*信号概况!$C$9*信号相关性!$C$9+2*$E242*信号概况!$C$4*$F242*信号概况!$C$5*信号相关性!$D$5+2*$E242*信号概况!$C$4*$G242*信号概况!$C$6*信号相关性!$D$6+2*$E242*信号概况!$C$4*$H242*信号概况!$C$7*信号相关性!$D$7+2*$E242*信号概况!$C$4*$I242*信号概况!$C$8*信号相关性!$D$8+2*$E242*信号概况!$C$4*$J242*信号概况!$J$5*信号相关性!$D$9+2*$F242*信号概况!$C$5*$G242*信号概况!$C$6*信号相关性!$E$6+2*$F242*信号概况!$C$5*$H242*信号概况!$C$7*信号相关性!$E$7+2*$F242*信号概况!$C$5*$I242*信号概况!$C$8*信号相关性!$E$8+2*$F242*信号概况!$C$5*$J242*信号概况!$C$9*信号相关性!$E$9+2*$G242*信号概况!$C$6*$H242*信号概况!$C$7*信号相关性!$F$7+2*$G242*信号概况!$C$6*$I242*信号概况!$C$8*信号相关性!$F$8+2*$G242*信号概况!$C$6*$J242*信号概况!$C$9*信号相关性!$F$9+2*$H242*信号概况!$C$7*$I242*信号概况!$C$8*信号相关性!$G$8+2*$H242*信号概况!$C$7*$J242*信号概况!$C$9*信号相关性!$G$9+2*$I242*信号概况!$C$8*$J242*信号概况!$C$9*信号相关性!$H$9)</f>
        <v>806.770301074049</v>
      </c>
      <c r="N242" s="12">
        <f t="shared" si="67"/>
        <v>0.0413321820421784</v>
      </c>
      <c r="O242" s="10">
        <f>$C242*信号概况!$J$2+$D242*信号概况!$J$3+$E242*信号概况!$J$4+$F242*信号概况!$J$5+$G242*信号概况!$J$6+$H242*信号概况!$J$7+$I242*信号概况!$J$8+$J242*信号概况!$J$9</f>
        <v>482.761096581131</v>
      </c>
      <c r="P242" s="12">
        <f t="shared" si="68"/>
        <v>0.0247326525284941</v>
      </c>
      <c r="Q242" s="7">
        <f t="shared" si="69"/>
        <v>28.8615077147436</v>
      </c>
    </row>
    <row r="243" spans="1:17">
      <c r="A243">
        <v>241</v>
      </c>
      <c r="B243">
        <v>19519.18</v>
      </c>
      <c r="C243" s="7">
        <f t="shared" si="59"/>
        <v>0</v>
      </c>
      <c r="D243" s="8">
        <f t="shared" si="60"/>
        <v>0.0909090909090909</v>
      </c>
      <c r="E243">
        <f t="shared" si="61"/>
        <v>0</v>
      </c>
      <c r="F243">
        <f t="shared" si="70"/>
        <v>0.7</v>
      </c>
      <c r="G243">
        <f t="shared" si="62"/>
        <v>0</v>
      </c>
      <c r="H243">
        <f t="shared" si="63"/>
        <v>0</v>
      </c>
      <c r="I243">
        <f t="shared" si="64"/>
        <v>0</v>
      </c>
      <c r="J243">
        <f t="shared" si="65"/>
        <v>0</v>
      </c>
      <c r="K243">
        <f>SQRT(POWER($C243*信号概况!$F$2,2)+POWER($D243*信号概况!$F$3,2)+POWER($E243*信号概况!$F$4,2)+POWER($F243*信号概况!$F$5,2)+POWER($G243*信号概况!$F$6,2)+POWER($H243*信号概况!$F$7,2)+POWER($I243*信号概况!$F$8,2)+POWER($J243*信号概况!$F$9,2)+2*$C243*信号概况!$F$2*$D243*信号概况!$F$3*信号相关性!$B$3+2*$C243*信号概况!$F$2*$E243*信号概况!$F$4*信号相关性!$B$4+2*$C243*信号概况!$F$2*$F243*信号概况!$F$5*信号相关性!$B$5+2*$C243*信号概况!$F$2*$G243*信号概况!$F$6*信号相关性!$B$6+2*$C243*信号概况!$F$2*$H243*信号概况!$F$7*信号相关性!$B$7+2*$C243*信号概况!$F$2*$I243*信号概况!$F$8*信号相关性!$B$8+2*$C243*信号概况!$F$2*$J243*信号概况!$F$9*信号相关性!$B$9+2*$D243*信号概况!$F$3*$E243*信号概况!$F$4*信号相关性!$C$4+2*$D243*信号概况!$F$3*$F243*信号概况!$F$5*信号相关性!$C$5+2*$D243*信号概况!$F$3*$G243*信号概况!$F$6*信号相关性!$C$6+2*$D243*信号概况!$F$3*$H243*信号概况!$F$7*信号相关性!$C$7+2*$D243*信号概况!$F$3*$I243*信号概况!$F$8*信号相关性!$C$8+2*$D243*信号概况!$F$3*$J243*信号概况!$F$9*信号相关性!$C$9+2*$E243*信号概况!$F$4*$F243*信号概况!$F$5*信号相关性!$D$5+2*$E243*信号概况!$F$4*$G243*信号概况!$F$6*信号相关性!$D$6+2*$E243*信号概况!$F$4*$H243*信号概况!$F$7*信号相关性!$D$7+2*$E243*信号概况!$F$4*$I243*信号概况!$F$8*信号相关性!$D$8+2*$E243*信号概况!$F$4*$J243*信号概况!$J$5*信号相关性!$D$9+2*$F243*信号概况!$F$5*$G243*信号概况!$F$6*信号相关性!$E$6+2*$F243*信号概况!$F$5*$H243*信号概况!$F$7*信号相关性!$E$7+2*$F243*信号概况!$F$5*$I243*信号概况!$F$8*信号相关性!$E$8+2*$F243*信号概况!$F$5*$J243*信号概况!$F$9*信号相关性!$E$9+2*$G243*信号概况!$F$6*$H243*信号概况!$F$7*信号相关性!$F$7+2*$G243*信号概况!$F$6*$I243*信号概况!$F$8*信号相关性!$F$8+2*$G243*信号概况!$F$6*$J243*信号概况!$F$9*信号相关性!$F$9+2*$H243*信号概况!$F$7*$I243*信号概况!$F$8*信号相关性!$G$8+2*$H243*信号概况!$F$7*$J243*信号概况!$F$9*信号相关性!$G$9+2*$I243*信号概况!$F$8*$J243*信号概况!$F$9*信号相关性!$H$9)</f>
        <v>210.70053800548</v>
      </c>
      <c r="L243" s="10">
        <f t="shared" si="66"/>
        <v>92.6394407189048</v>
      </c>
      <c r="M243" s="11">
        <f>SQRT(POWER($C243*信号概况!$C$2,2)+POWER($D243*信号概况!$C$3,2)+POWER($E243*信号概况!$C$4,2)+POWER($F243*信号概况!$C$5,2)+POWER($G243*信号概况!$C$6,2)+POWER($H243*信号概况!$C$7,2)+POWER($I243*信号概况!$C$8,2)+POWER($J243*信号概况!$C$9,2)+2*$C243*信号概况!$C$2*$D243*信号概况!$C$3*信号相关性!$B$3+2*$C243*信号概况!$C$2*$E243*信号概况!$C$4*信号相关性!$B$4+2*$C243*信号概况!$C$2*$F243*信号概况!$C$5*信号相关性!$B$5+2*$C243*信号概况!$C$2*$G243*信号概况!$C$6*信号相关性!$B$6+2*$C243*信号概况!$C$2*$H243*信号概况!$C$7*信号相关性!$B$7+2*$C243*信号概况!$C$2*$I243*信号概况!$C$8*信号相关性!$B$8+2*$C243*信号概况!$C$2*$J243*信号概况!$C$9*信号相关性!$B$9+2*$D243*信号概况!$C$3*$E243*信号概况!$C$4*信号相关性!$C$4+2*$D243*信号概况!$C$3*$F243*信号概况!$C$5*信号相关性!$C$5+2*$D243*信号概况!$C$3*$G243*信号概况!$C$6*信号相关性!$C$6+2*$D243*信号概况!$C$3*$H243*信号概况!$C$7*信号相关性!$C$7+2*$D243*信号概况!$C$3*$I243*信号概况!$C$8*信号相关性!$C$8+2*$D243*信号概况!$C$3*$J243*信号概况!$C$9*信号相关性!$C$9+2*$E243*信号概况!$C$4*$F243*信号概况!$C$5*信号相关性!$D$5+2*$E243*信号概况!$C$4*$G243*信号概况!$C$6*信号相关性!$D$6+2*$E243*信号概况!$C$4*$H243*信号概况!$C$7*信号相关性!$D$7+2*$E243*信号概况!$C$4*$I243*信号概况!$C$8*信号相关性!$D$8+2*$E243*信号概况!$C$4*$J243*信号概况!$J$5*信号相关性!$D$9+2*$F243*信号概况!$C$5*$G243*信号概况!$C$6*信号相关性!$E$6+2*$F243*信号概况!$C$5*$H243*信号概况!$C$7*信号相关性!$E$7+2*$F243*信号概况!$C$5*$I243*信号概况!$C$8*信号相关性!$E$8+2*$F243*信号概况!$C$5*$J243*信号概况!$C$9*信号相关性!$E$9+2*$G243*信号概况!$C$6*$H243*信号概况!$C$7*信号相关性!$F$7+2*$G243*信号概况!$C$6*$I243*信号概况!$C$8*信号相关性!$F$8+2*$G243*信号概况!$C$6*$J243*信号概况!$C$9*信号相关性!$F$9+2*$H243*信号概况!$C$7*$I243*信号概况!$C$8*信号相关性!$G$8+2*$H243*信号概况!$C$7*$J243*信号概况!$C$9*信号相关性!$G$9+2*$I243*信号概况!$C$8*$J243*信号概况!$C$9*信号相关性!$H$9)</f>
        <v>1020.28355439848</v>
      </c>
      <c r="N243" s="12">
        <f t="shared" si="67"/>
        <v>0.052270820515948</v>
      </c>
      <c r="O243" s="10">
        <f>$C243*信号概况!$J$2+$D243*信号概况!$J$3+$E243*信号概况!$J$4+$F243*信号概况!$J$5+$G243*信号概况!$J$6+$H243*信号概况!$J$7+$I243*信号概况!$J$8+$J243*信号概况!$J$9</f>
        <v>507.289247266062</v>
      </c>
      <c r="P243" s="12">
        <f t="shared" si="68"/>
        <v>0.0259892704133095</v>
      </c>
      <c r="Q243" s="7">
        <f t="shared" si="69"/>
        <v>24.2596056734312</v>
      </c>
    </row>
    <row r="244" spans="1:17">
      <c r="A244">
        <v>242</v>
      </c>
      <c r="B244">
        <v>19519.18</v>
      </c>
      <c r="C244" s="7">
        <f t="shared" si="59"/>
        <v>0</v>
      </c>
      <c r="D244" s="8">
        <f t="shared" si="60"/>
        <v>0.121212121212121</v>
      </c>
      <c r="E244">
        <f t="shared" si="61"/>
        <v>0</v>
      </c>
      <c r="F244">
        <f t="shared" si="70"/>
        <v>0.7</v>
      </c>
      <c r="G244">
        <f t="shared" si="62"/>
        <v>0</v>
      </c>
      <c r="H244">
        <f t="shared" si="63"/>
        <v>0</v>
      </c>
      <c r="I244">
        <f t="shared" si="64"/>
        <v>0</v>
      </c>
      <c r="J244">
        <f t="shared" si="65"/>
        <v>0</v>
      </c>
      <c r="K244">
        <f>SQRT(POWER($C244*信号概况!$F$2,2)+POWER($D244*信号概况!$F$3,2)+POWER($E244*信号概况!$F$4,2)+POWER($F244*信号概况!$F$5,2)+POWER($G244*信号概况!$F$6,2)+POWER($H244*信号概况!$F$7,2)+POWER($I244*信号概况!$F$8,2)+POWER($J244*信号概况!$F$9,2)+2*$C244*信号概况!$F$2*$D244*信号概况!$F$3*信号相关性!$B$3+2*$C244*信号概况!$F$2*$E244*信号概况!$F$4*信号相关性!$B$4+2*$C244*信号概况!$F$2*$F244*信号概况!$F$5*信号相关性!$B$5+2*$C244*信号概况!$F$2*$G244*信号概况!$F$6*信号相关性!$B$6+2*$C244*信号概况!$F$2*$H244*信号概况!$F$7*信号相关性!$B$7+2*$C244*信号概况!$F$2*$I244*信号概况!$F$8*信号相关性!$B$8+2*$C244*信号概况!$F$2*$J244*信号概况!$F$9*信号相关性!$B$9+2*$D244*信号概况!$F$3*$E244*信号概况!$F$4*信号相关性!$C$4+2*$D244*信号概况!$F$3*$F244*信号概况!$F$5*信号相关性!$C$5+2*$D244*信号概况!$F$3*$G244*信号概况!$F$6*信号相关性!$C$6+2*$D244*信号概况!$F$3*$H244*信号概况!$F$7*信号相关性!$C$7+2*$D244*信号概况!$F$3*$I244*信号概况!$F$8*信号相关性!$C$8+2*$D244*信号概况!$F$3*$J244*信号概况!$F$9*信号相关性!$C$9+2*$E244*信号概况!$F$4*$F244*信号概况!$F$5*信号相关性!$D$5+2*$E244*信号概况!$F$4*$G244*信号概况!$F$6*信号相关性!$D$6+2*$E244*信号概况!$F$4*$H244*信号概况!$F$7*信号相关性!$D$7+2*$E244*信号概况!$F$4*$I244*信号概况!$F$8*信号相关性!$D$8+2*$E244*信号概况!$F$4*$J244*信号概况!$J$5*信号相关性!$D$9+2*$F244*信号概况!$F$5*$G244*信号概况!$F$6*信号相关性!$E$6+2*$F244*信号概况!$F$5*$H244*信号概况!$F$7*信号相关性!$E$7+2*$F244*信号概况!$F$5*$I244*信号概况!$F$8*信号相关性!$E$8+2*$F244*信号概况!$F$5*$J244*信号概况!$F$9*信号相关性!$E$9+2*$G244*信号概况!$F$6*$H244*信号概况!$F$7*信号相关性!$F$7+2*$G244*信号概况!$F$6*$I244*信号概况!$F$8*信号相关性!$F$8+2*$G244*信号概况!$F$6*$J244*信号概况!$F$9*信号相关性!$F$9+2*$H244*信号概况!$F$7*$I244*信号概况!$F$8*信号相关性!$G$8+2*$H244*信号概况!$F$7*$J244*信号概况!$F$9*信号相关性!$G$9+2*$I244*信号概况!$F$8*$J244*信号概况!$F$9*信号相关性!$H$9)</f>
        <v>264.330118223086</v>
      </c>
      <c r="L244" s="10">
        <f t="shared" si="66"/>
        <v>73.8439498730389</v>
      </c>
      <c r="M244" s="11">
        <f>SQRT(POWER($C244*信号概况!$C$2,2)+POWER($D244*信号概况!$C$3,2)+POWER($E244*信号概况!$C$4,2)+POWER($F244*信号概况!$C$5,2)+POWER($G244*信号概况!$C$6,2)+POWER($H244*信号概况!$C$7,2)+POWER($I244*信号概况!$C$8,2)+POWER($J244*信号概况!$C$9,2)+2*$C244*信号概况!$C$2*$D244*信号概况!$C$3*信号相关性!$B$3+2*$C244*信号概况!$C$2*$E244*信号概况!$C$4*信号相关性!$B$4+2*$C244*信号概况!$C$2*$F244*信号概况!$C$5*信号相关性!$B$5+2*$C244*信号概况!$C$2*$G244*信号概况!$C$6*信号相关性!$B$6+2*$C244*信号概况!$C$2*$H244*信号概况!$C$7*信号相关性!$B$7+2*$C244*信号概况!$C$2*$I244*信号概况!$C$8*信号相关性!$B$8+2*$C244*信号概况!$C$2*$J244*信号概况!$C$9*信号相关性!$B$9+2*$D244*信号概况!$C$3*$E244*信号概况!$C$4*信号相关性!$C$4+2*$D244*信号概况!$C$3*$F244*信号概况!$C$5*信号相关性!$C$5+2*$D244*信号概况!$C$3*$G244*信号概况!$C$6*信号相关性!$C$6+2*$D244*信号概况!$C$3*$H244*信号概况!$C$7*信号相关性!$C$7+2*$D244*信号概况!$C$3*$I244*信号概况!$C$8*信号相关性!$C$8+2*$D244*信号概况!$C$3*$J244*信号概况!$C$9*信号相关性!$C$9+2*$E244*信号概况!$C$4*$F244*信号概况!$C$5*信号相关性!$D$5+2*$E244*信号概况!$C$4*$G244*信号概况!$C$6*信号相关性!$D$6+2*$E244*信号概况!$C$4*$H244*信号概况!$C$7*信号相关性!$D$7+2*$E244*信号概况!$C$4*$I244*信号概况!$C$8*信号相关性!$D$8+2*$E244*信号概况!$C$4*$J244*信号概况!$J$5*信号相关性!$D$9+2*$F244*信号概况!$C$5*$G244*信号概况!$C$6*信号相关性!$E$6+2*$F244*信号概况!$C$5*$H244*信号概况!$C$7*信号相关性!$E$7+2*$F244*信号概况!$C$5*$I244*信号概况!$C$8*信号相关性!$E$8+2*$F244*信号概况!$C$5*$J244*信号概况!$C$9*信号相关性!$E$9+2*$G244*信号概况!$C$6*$H244*信号概况!$C$7*信号相关性!$F$7+2*$G244*信号概况!$C$6*$I244*信号概况!$C$8*信号相关性!$F$8+2*$G244*信号概况!$C$6*$J244*信号概况!$C$9*信号相关性!$F$9+2*$H244*信号概况!$C$7*$I244*信号概况!$C$8*信号相关性!$G$8+2*$H244*信号概况!$C$7*$J244*信号概况!$C$9*信号相关性!$G$9+2*$I244*信号概况!$C$8*$J244*信号概况!$C$9*信号相关性!$H$9)</f>
        <v>1281.19591252826</v>
      </c>
      <c r="N244" s="12">
        <f t="shared" si="67"/>
        <v>0.0656377938278276</v>
      </c>
      <c r="O244" s="10">
        <f>$C244*信号概况!$J$2+$D244*信号概况!$J$3+$E244*信号概况!$J$4+$F244*信号概况!$J$5+$G244*信号概况!$J$6+$H244*信号概况!$J$7+$I244*信号概况!$J$8+$J244*信号概况!$J$9</f>
        <v>531.817397950994</v>
      </c>
      <c r="P244" s="12">
        <f t="shared" si="68"/>
        <v>0.0272458882981249</v>
      </c>
      <c r="Q244" s="7">
        <f t="shared" si="69"/>
        <v>20.4511306231459</v>
      </c>
    </row>
    <row r="245" spans="1:17">
      <c r="A245">
        <v>243</v>
      </c>
      <c r="B245">
        <v>19519.18</v>
      </c>
      <c r="C245" s="7">
        <f t="shared" si="59"/>
        <v>0</v>
      </c>
      <c r="D245" s="8">
        <f t="shared" si="60"/>
        <v>0.151515151515152</v>
      </c>
      <c r="E245">
        <f t="shared" si="61"/>
        <v>0</v>
      </c>
      <c r="F245">
        <f t="shared" si="70"/>
        <v>0.7</v>
      </c>
      <c r="G245">
        <f t="shared" si="62"/>
        <v>0</v>
      </c>
      <c r="H245">
        <f t="shared" si="63"/>
        <v>0</v>
      </c>
      <c r="I245">
        <f t="shared" si="64"/>
        <v>0</v>
      </c>
      <c r="J245">
        <f t="shared" si="65"/>
        <v>0</v>
      </c>
      <c r="K245">
        <f>SQRT(POWER($C245*信号概况!$F$2,2)+POWER($D245*信号概况!$F$3,2)+POWER($E245*信号概况!$F$4,2)+POWER($F245*信号概况!$F$5,2)+POWER($G245*信号概况!$F$6,2)+POWER($H245*信号概况!$F$7,2)+POWER($I245*信号概况!$F$8,2)+POWER($J245*信号概况!$F$9,2)+2*$C245*信号概况!$F$2*$D245*信号概况!$F$3*信号相关性!$B$3+2*$C245*信号概况!$F$2*$E245*信号概况!$F$4*信号相关性!$B$4+2*$C245*信号概况!$F$2*$F245*信号概况!$F$5*信号相关性!$B$5+2*$C245*信号概况!$F$2*$G245*信号概况!$F$6*信号相关性!$B$6+2*$C245*信号概况!$F$2*$H245*信号概况!$F$7*信号相关性!$B$7+2*$C245*信号概况!$F$2*$I245*信号概况!$F$8*信号相关性!$B$8+2*$C245*信号概况!$F$2*$J245*信号概况!$F$9*信号相关性!$B$9+2*$D245*信号概况!$F$3*$E245*信号概况!$F$4*信号相关性!$C$4+2*$D245*信号概况!$F$3*$F245*信号概况!$F$5*信号相关性!$C$5+2*$D245*信号概况!$F$3*$G245*信号概况!$F$6*信号相关性!$C$6+2*$D245*信号概况!$F$3*$H245*信号概况!$F$7*信号相关性!$C$7+2*$D245*信号概况!$F$3*$I245*信号概况!$F$8*信号相关性!$C$8+2*$D245*信号概况!$F$3*$J245*信号概况!$F$9*信号相关性!$C$9+2*$E245*信号概况!$F$4*$F245*信号概况!$F$5*信号相关性!$D$5+2*$E245*信号概况!$F$4*$G245*信号概况!$F$6*信号相关性!$D$6+2*$E245*信号概况!$F$4*$H245*信号概况!$F$7*信号相关性!$D$7+2*$E245*信号概况!$F$4*$I245*信号概况!$F$8*信号相关性!$D$8+2*$E245*信号概况!$F$4*$J245*信号概况!$J$5*信号相关性!$D$9+2*$F245*信号概况!$F$5*$G245*信号概况!$F$6*信号相关性!$E$6+2*$F245*信号概况!$F$5*$H245*信号概况!$F$7*信号相关性!$E$7+2*$F245*信号概况!$F$5*$I245*信号概况!$F$8*信号相关性!$E$8+2*$F245*信号概况!$F$5*$J245*信号概况!$F$9*信号相关性!$E$9+2*$G245*信号概况!$F$6*$H245*信号概况!$F$7*信号相关性!$F$7+2*$G245*信号概况!$F$6*$I245*信号概况!$F$8*信号相关性!$F$8+2*$G245*信号概况!$F$6*$J245*信号概况!$F$9*信号相关性!$F$9+2*$H245*信号概况!$F$7*$I245*信号概况!$F$8*信号相关性!$G$8+2*$H245*信号概况!$F$7*$J245*信号概况!$F$9*信号相关性!$G$9+2*$I245*信号概况!$F$8*$J245*信号概况!$F$9*信号相关性!$H$9)</f>
        <v>322.931686976361</v>
      </c>
      <c r="L245" s="10">
        <f t="shared" si="66"/>
        <v>60.4436813951578</v>
      </c>
      <c r="M245" s="11">
        <f>SQRT(POWER($C245*信号概况!$C$2,2)+POWER($D245*信号概况!$C$3,2)+POWER($E245*信号概况!$C$4,2)+POWER($F245*信号概况!$C$5,2)+POWER($G245*信号概况!$C$6,2)+POWER($H245*信号概况!$C$7,2)+POWER($I245*信号概况!$C$8,2)+POWER($J245*信号概况!$C$9,2)+2*$C245*信号概况!$C$2*$D245*信号概况!$C$3*信号相关性!$B$3+2*$C245*信号概况!$C$2*$E245*信号概况!$C$4*信号相关性!$B$4+2*$C245*信号概况!$C$2*$F245*信号概况!$C$5*信号相关性!$B$5+2*$C245*信号概况!$C$2*$G245*信号概况!$C$6*信号相关性!$B$6+2*$C245*信号概况!$C$2*$H245*信号概况!$C$7*信号相关性!$B$7+2*$C245*信号概况!$C$2*$I245*信号概况!$C$8*信号相关性!$B$8+2*$C245*信号概况!$C$2*$J245*信号概况!$C$9*信号相关性!$B$9+2*$D245*信号概况!$C$3*$E245*信号概况!$C$4*信号相关性!$C$4+2*$D245*信号概况!$C$3*$F245*信号概况!$C$5*信号相关性!$C$5+2*$D245*信号概况!$C$3*$G245*信号概况!$C$6*信号相关性!$C$6+2*$D245*信号概况!$C$3*$H245*信号概况!$C$7*信号相关性!$C$7+2*$D245*信号概况!$C$3*$I245*信号概况!$C$8*信号相关性!$C$8+2*$D245*信号概况!$C$3*$J245*信号概况!$C$9*信号相关性!$C$9+2*$E245*信号概况!$C$4*$F245*信号概况!$C$5*信号相关性!$D$5+2*$E245*信号概况!$C$4*$G245*信号概况!$C$6*信号相关性!$D$6+2*$E245*信号概况!$C$4*$H245*信号概况!$C$7*信号相关性!$D$7+2*$E245*信号概况!$C$4*$I245*信号概况!$C$8*信号相关性!$D$8+2*$E245*信号概况!$C$4*$J245*信号概况!$J$5*信号相关性!$D$9+2*$F245*信号概况!$C$5*$G245*信号概况!$C$6*信号相关性!$E$6+2*$F245*信号概况!$C$5*$H245*信号概况!$C$7*信号相关性!$E$7+2*$F245*信号概况!$C$5*$I245*信号概况!$C$8*信号相关性!$E$8+2*$F245*信号概况!$C$5*$J245*信号概况!$C$9*信号相关性!$E$9+2*$G245*信号概况!$C$6*$H245*信号概况!$C$7*信号相关性!$F$7+2*$G245*信号概况!$C$6*$I245*信号概况!$C$8*信号相关性!$F$8+2*$G245*信号概况!$C$6*$J245*信号概况!$C$9*信号相关性!$F$9+2*$H245*信号概况!$C$7*$I245*信号概况!$C$8*信号相关性!$G$8+2*$H245*信号概况!$C$7*$J245*信号概况!$C$9*信号相关性!$G$9+2*$I245*信号概况!$C$8*$J245*信号概况!$C$9*信号相关性!$H$9)</f>
        <v>1565.99221690417</v>
      </c>
      <c r="N245" s="12">
        <f t="shared" si="67"/>
        <v>0.0802283813615209</v>
      </c>
      <c r="O245" s="10">
        <f>$C245*信号概况!$J$2+$D245*信号概况!$J$3+$E245*信号概况!$J$4+$F245*信号概况!$J$5+$G245*信号概况!$J$6+$H245*信号概况!$J$7+$I245*信号概况!$J$8+$J245*信号概况!$J$9</f>
        <v>556.345548635925</v>
      </c>
      <c r="P245" s="12">
        <f t="shared" si="68"/>
        <v>0.0285025061829403</v>
      </c>
      <c r="Q245" s="7">
        <f t="shared" si="69"/>
        <v>17.651372762464</v>
      </c>
    </row>
    <row r="246" spans="1:17">
      <c r="A246">
        <v>244</v>
      </c>
      <c r="B246">
        <v>19519.18</v>
      </c>
      <c r="C246" s="7">
        <f t="shared" si="59"/>
        <v>0</v>
      </c>
      <c r="D246" s="8">
        <f t="shared" si="60"/>
        <v>0.181818181818182</v>
      </c>
      <c r="E246">
        <f t="shared" si="61"/>
        <v>0</v>
      </c>
      <c r="F246">
        <f t="shared" si="70"/>
        <v>0.7</v>
      </c>
      <c r="G246">
        <f t="shared" si="62"/>
        <v>0</v>
      </c>
      <c r="H246">
        <f t="shared" si="63"/>
        <v>0</v>
      </c>
      <c r="I246">
        <f t="shared" si="64"/>
        <v>0</v>
      </c>
      <c r="J246">
        <f t="shared" si="65"/>
        <v>0</v>
      </c>
      <c r="K246">
        <f>SQRT(POWER($C246*信号概况!$F$2,2)+POWER($D246*信号概况!$F$3,2)+POWER($E246*信号概况!$F$4,2)+POWER($F246*信号概况!$F$5,2)+POWER($G246*信号概况!$F$6,2)+POWER($H246*信号概况!$F$7,2)+POWER($I246*信号概况!$F$8,2)+POWER($J246*信号概况!$F$9,2)+2*$C246*信号概况!$F$2*$D246*信号概况!$F$3*信号相关性!$B$3+2*$C246*信号概况!$F$2*$E246*信号概况!$F$4*信号相关性!$B$4+2*$C246*信号概况!$F$2*$F246*信号概况!$F$5*信号相关性!$B$5+2*$C246*信号概况!$F$2*$G246*信号概况!$F$6*信号相关性!$B$6+2*$C246*信号概况!$F$2*$H246*信号概况!$F$7*信号相关性!$B$7+2*$C246*信号概况!$F$2*$I246*信号概况!$F$8*信号相关性!$B$8+2*$C246*信号概况!$F$2*$J246*信号概况!$F$9*信号相关性!$B$9+2*$D246*信号概况!$F$3*$E246*信号概况!$F$4*信号相关性!$C$4+2*$D246*信号概况!$F$3*$F246*信号概况!$F$5*信号相关性!$C$5+2*$D246*信号概况!$F$3*$G246*信号概况!$F$6*信号相关性!$C$6+2*$D246*信号概况!$F$3*$H246*信号概况!$F$7*信号相关性!$C$7+2*$D246*信号概况!$F$3*$I246*信号概况!$F$8*信号相关性!$C$8+2*$D246*信号概况!$F$3*$J246*信号概况!$F$9*信号相关性!$C$9+2*$E246*信号概况!$F$4*$F246*信号概况!$F$5*信号相关性!$D$5+2*$E246*信号概况!$F$4*$G246*信号概况!$F$6*信号相关性!$D$6+2*$E246*信号概况!$F$4*$H246*信号概况!$F$7*信号相关性!$D$7+2*$E246*信号概况!$F$4*$I246*信号概况!$F$8*信号相关性!$D$8+2*$E246*信号概况!$F$4*$J246*信号概况!$J$5*信号相关性!$D$9+2*$F246*信号概况!$F$5*$G246*信号概况!$F$6*信号相关性!$E$6+2*$F246*信号概况!$F$5*$H246*信号概况!$F$7*信号相关性!$E$7+2*$F246*信号概况!$F$5*$I246*信号概况!$F$8*信号相关性!$E$8+2*$F246*信号概况!$F$5*$J246*信号概况!$F$9*信号相关性!$E$9+2*$G246*信号概况!$F$6*$H246*信号概况!$F$7*信号相关性!$F$7+2*$G246*信号概况!$F$6*$I246*信号概况!$F$8*信号相关性!$F$8+2*$G246*信号概况!$F$6*$J246*信号概况!$F$9*信号相关性!$F$9+2*$H246*信号概况!$F$7*$I246*信号概况!$F$8*信号相关性!$G$8+2*$H246*信号概况!$F$7*$J246*信号概况!$F$9*信号相关性!$G$9+2*$I246*信号概况!$F$8*$J246*信号概况!$F$9*信号相关性!$H$9)</f>
        <v>384.237043862902</v>
      </c>
      <c r="L246" s="10">
        <f t="shared" si="66"/>
        <v>50.7998390883013</v>
      </c>
      <c r="M246" s="11">
        <f>SQRT(POWER($C246*信号概况!$C$2,2)+POWER($D246*信号概况!$C$3,2)+POWER($E246*信号概况!$C$4,2)+POWER($F246*信号概况!$C$5,2)+POWER($G246*信号概况!$C$6,2)+POWER($H246*信号概况!$C$7,2)+POWER($I246*信号概况!$C$8,2)+POWER($J246*信号概况!$C$9,2)+2*$C246*信号概况!$C$2*$D246*信号概况!$C$3*信号相关性!$B$3+2*$C246*信号概况!$C$2*$E246*信号概况!$C$4*信号相关性!$B$4+2*$C246*信号概况!$C$2*$F246*信号概况!$C$5*信号相关性!$B$5+2*$C246*信号概况!$C$2*$G246*信号概况!$C$6*信号相关性!$B$6+2*$C246*信号概况!$C$2*$H246*信号概况!$C$7*信号相关性!$B$7+2*$C246*信号概况!$C$2*$I246*信号概况!$C$8*信号相关性!$B$8+2*$C246*信号概况!$C$2*$J246*信号概况!$C$9*信号相关性!$B$9+2*$D246*信号概况!$C$3*$E246*信号概况!$C$4*信号相关性!$C$4+2*$D246*信号概况!$C$3*$F246*信号概况!$C$5*信号相关性!$C$5+2*$D246*信号概况!$C$3*$G246*信号概况!$C$6*信号相关性!$C$6+2*$D246*信号概况!$C$3*$H246*信号概况!$C$7*信号相关性!$C$7+2*$D246*信号概况!$C$3*$I246*信号概况!$C$8*信号相关性!$C$8+2*$D246*信号概况!$C$3*$J246*信号概况!$C$9*信号相关性!$C$9+2*$E246*信号概况!$C$4*$F246*信号概况!$C$5*信号相关性!$D$5+2*$E246*信号概况!$C$4*$G246*信号概况!$C$6*信号相关性!$D$6+2*$E246*信号概况!$C$4*$H246*信号概况!$C$7*信号相关性!$D$7+2*$E246*信号概况!$C$4*$I246*信号概况!$C$8*信号相关性!$D$8+2*$E246*信号概况!$C$4*$J246*信号概况!$J$5*信号相关性!$D$9+2*$F246*信号概况!$C$5*$G246*信号概况!$C$6*信号相关性!$E$6+2*$F246*信号概况!$C$5*$H246*信号概况!$C$7*信号相关性!$E$7+2*$F246*信号概况!$C$5*$I246*信号概况!$C$8*信号相关性!$E$8+2*$F246*信号概况!$C$5*$J246*信号概况!$C$9*信号相关性!$E$9+2*$G246*信号概况!$C$6*$H246*信号概况!$C$7*信号相关性!$F$7+2*$G246*信号概况!$C$6*$I246*信号概况!$C$8*信号相关性!$F$8+2*$G246*信号概况!$C$6*$J246*信号概况!$C$9*信号相关性!$F$9+2*$H246*信号概况!$C$7*$I246*信号概况!$C$8*信号相关性!$G$8+2*$H246*信号概况!$C$7*$J246*信号概况!$C$9*信号相关性!$G$9+2*$I246*信号概况!$C$8*$J246*信号概况!$C$9*信号相关性!$H$9)</f>
        <v>1863.75548362761</v>
      </c>
      <c r="N246" s="12">
        <f t="shared" si="67"/>
        <v>0.0954832879059271</v>
      </c>
      <c r="O246" s="10">
        <f>$C246*信号概况!$J$2+$D246*信号概况!$J$3+$E246*信号概况!$J$4+$F246*信号概况!$J$5+$G246*信号概况!$J$6+$H246*信号概况!$J$7+$I246*信号概况!$J$8+$J246*信号概况!$J$9</f>
        <v>580.873699320857</v>
      </c>
      <c r="P246" s="12">
        <f t="shared" si="68"/>
        <v>0.0297591240677557</v>
      </c>
      <c r="Q246" s="7">
        <f t="shared" si="69"/>
        <v>15.6011126141944</v>
      </c>
    </row>
    <row r="247" spans="1:17">
      <c r="A247">
        <v>245</v>
      </c>
      <c r="B247">
        <v>19519.18</v>
      </c>
      <c r="C247" s="7">
        <f t="shared" si="59"/>
        <v>0</v>
      </c>
      <c r="D247" s="8">
        <f t="shared" si="60"/>
        <v>0.212121212121212</v>
      </c>
      <c r="E247">
        <f t="shared" si="61"/>
        <v>0</v>
      </c>
      <c r="F247">
        <f t="shared" si="70"/>
        <v>0.7</v>
      </c>
      <c r="G247">
        <f t="shared" si="62"/>
        <v>0</v>
      </c>
      <c r="H247">
        <f t="shared" si="63"/>
        <v>0</v>
      </c>
      <c r="I247">
        <f t="shared" si="64"/>
        <v>0</v>
      </c>
      <c r="J247">
        <f t="shared" si="65"/>
        <v>0</v>
      </c>
      <c r="K247">
        <f>SQRT(POWER($C247*信号概况!$F$2,2)+POWER($D247*信号概况!$F$3,2)+POWER($E247*信号概况!$F$4,2)+POWER($F247*信号概况!$F$5,2)+POWER($G247*信号概况!$F$6,2)+POWER($H247*信号概况!$F$7,2)+POWER($I247*信号概况!$F$8,2)+POWER($J247*信号概况!$F$9,2)+2*$C247*信号概况!$F$2*$D247*信号概况!$F$3*信号相关性!$B$3+2*$C247*信号概况!$F$2*$E247*信号概况!$F$4*信号相关性!$B$4+2*$C247*信号概况!$F$2*$F247*信号概况!$F$5*信号相关性!$B$5+2*$C247*信号概况!$F$2*$G247*信号概况!$F$6*信号相关性!$B$6+2*$C247*信号概况!$F$2*$H247*信号概况!$F$7*信号相关性!$B$7+2*$C247*信号概况!$F$2*$I247*信号概况!$F$8*信号相关性!$B$8+2*$C247*信号概况!$F$2*$J247*信号概况!$F$9*信号相关性!$B$9+2*$D247*信号概况!$F$3*$E247*信号概况!$F$4*信号相关性!$C$4+2*$D247*信号概况!$F$3*$F247*信号概况!$F$5*信号相关性!$C$5+2*$D247*信号概况!$F$3*$G247*信号概况!$F$6*信号相关性!$C$6+2*$D247*信号概况!$F$3*$H247*信号概况!$F$7*信号相关性!$C$7+2*$D247*信号概况!$F$3*$I247*信号概况!$F$8*信号相关性!$C$8+2*$D247*信号概况!$F$3*$J247*信号概况!$F$9*信号相关性!$C$9+2*$E247*信号概况!$F$4*$F247*信号概况!$F$5*信号相关性!$D$5+2*$E247*信号概况!$F$4*$G247*信号概况!$F$6*信号相关性!$D$6+2*$E247*信号概况!$F$4*$H247*信号概况!$F$7*信号相关性!$D$7+2*$E247*信号概况!$F$4*$I247*信号概况!$F$8*信号相关性!$D$8+2*$E247*信号概况!$F$4*$J247*信号概况!$J$5*信号相关性!$D$9+2*$F247*信号概况!$F$5*$G247*信号概况!$F$6*信号相关性!$E$6+2*$F247*信号概况!$F$5*$H247*信号概况!$F$7*信号相关性!$E$7+2*$F247*信号概况!$F$5*$I247*信号概况!$F$8*信号相关性!$E$8+2*$F247*信号概况!$F$5*$J247*信号概况!$F$9*信号相关性!$E$9+2*$G247*信号概况!$F$6*$H247*信号概况!$F$7*信号相关性!$F$7+2*$G247*信号概况!$F$6*$I247*信号概况!$F$8*信号相关性!$F$8+2*$G247*信号概况!$F$6*$J247*信号概况!$F$9*信号相关性!$F$9+2*$H247*信号概况!$F$7*$I247*信号概况!$F$8*信号相关性!$G$8+2*$H247*信号概况!$F$7*$J247*信号概况!$F$9*信号相关性!$G$9+2*$I247*信号概况!$F$8*$J247*信号概况!$F$9*信号相关性!$H$9)</f>
        <v>447.135444433944</v>
      </c>
      <c r="L247" s="10">
        <f t="shared" si="66"/>
        <v>43.6538419017765</v>
      </c>
      <c r="M247" s="11">
        <f>SQRT(POWER($C247*信号概况!$C$2,2)+POWER($D247*信号概况!$C$3,2)+POWER($E247*信号概况!$C$4,2)+POWER($F247*信号概况!$C$5,2)+POWER($G247*信号概况!$C$6,2)+POWER($H247*信号概况!$C$7,2)+POWER($I247*信号概况!$C$8,2)+POWER($J247*信号概况!$C$9,2)+2*$C247*信号概况!$C$2*$D247*信号概况!$C$3*信号相关性!$B$3+2*$C247*信号概况!$C$2*$E247*信号概况!$C$4*信号相关性!$B$4+2*$C247*信号概况!$C$2*$F247*信号概况!$C$5*信号相关性!$B$5+2*$C247*信号概况!$C$2*$G247*信号概况!$C$6*信号相关性!$B$6+2*$C247*信号概况!$C$2*$H247*信号概况!$C$7*信号相关性!$B$7+2*$C247*信号概况!$C$2*$I247*信号概况!$C$8*信号相关性!$B$8+2*$C247*信号概况!$C$2*$J247*信号概况!$C$9*信号相关性!$B$9+2*$D247*信号概况!$C$3*$E247*信号概况!$C$4*信号相关性!$C$4+2*$D247*信号概况!$C$3*$F247*信号概况!$C$5*信号相关性!$C$5+2*$D247*信号概况!$C$3*$G247*信号概况!$C$6*信号相关性!$C$6+2*$D247*信号概况!$C$3*$H247*信号概况!$C$7*信号相关性!$C$7+2*$D247*信号概况!$C$3*$I247*信号概况!$C$8*信号相关性!$C$8+2*$D247*信号概况!$C$3*$J247*信号概况!$C$9*信号相关性!$C$9+2*$E247*信号概况!$C$4*$F247*信号概况!$C$5*信号相关性!$D$5+2*$E247*信号概况!$C$4*$G247*信号概况!$C$6*信号相关性!$D$6+2*$E247*信号概况!$C$4*$H247*信号概况!$C$7*信号相关性!$D$7+2*$E247*信号概况!$C$4*$I247*信号概况!$C$8*信号相关性!$D$8+2*$E247*信号概况!$C$4*$J247*信号概况!$J$5*信号相关性!$D$9+2*$F247*信号概况!$C$5*$G247*信号概况!$C$6*信号相关性!$E$6+2*$F247*信号概况!$C$5*$H247*信号概况!$C$7*信号相关性!$E$7+2*$F247*信号概况!$C$5*$I247*信号概况!$C$8*信号相关性!$E$8+2*$F247*信号概况!$C$5*$J247*信号概况!$C$9*信号相关性!$E$9+2*$G247*信号概况!$C$6*$H247*信号概况!$C$7*信号相关性!$F$7+2*$G247*信号概况!$C$6*$I247*信号概况!$C$8*信号相关性!$F$8+2*$G247*信号概况!$C$6*$J247*信号概况!$C$9*信号相关性!$F$9+2*$H247*信号概况!$C$7*$I247*信号概况!$C$8*信号相关性!$G$8+2*$H247*信号概况!$C$7*$J247*信号概况!$C$9*信号相关性!$G$9+2*$I247*信号概况!$C$8*$J247*信号概况!$C$9*信号相关性!$H$9)</f>
        <v>2169.15227780849</v>
      </c>
      <c r="N247" s="12">
        <f t="shared" si="67"/>
        <v>0.111129272736278</v>
      </c>
      <c r="O247" s="10">
        <f>$C247*信号概况!$J$2+$D247*信号概况!$J$3+$E247*信号概况!$J$4+$F247*信号概况!$J$5+$G247*信号概况!$J$6+$H247*信号概况!$J$7+$I247*信号概况!$J$8+$J247*信号概况!$J$9</f>
        <v>605.401850005788</v>
      </c>
      <c r="P247" s="12">
        <f t="shared" si="68"/>
        <v>0.0310157419525712</v>
      </c>
      <c r="Q247" s="7">
        <f t="shared" si="69"/>
        <v>14.0647834528772</v>
      </c>
    </row>
    <row r="248" spans="1:17">
      <c r="A248">
        <v>246</v>
      </c>
      <c r="B248">
        <v>19519.18</v>
      </c>
      <c r="C248" s="7">
        <f t="shared" si="59"/>
        <v>0</v>
      </c>
      <c r="D248" s="8">
        <f t="shared" si="60"/>
        <v>0.242424242424242</v>
      </c>
      <c r="E248">
        <f t="shared" si="61"/>
        <v>0</v>
      </c>
      <c r="F248">
        <f t="shared" si="70"/>
        <v>0.7</v>
      </c>
      <c r="G248">
        <f t="shared" si="62"/>
        <v>0</v>
      </c>
      <c r="H248">
        <f t="shared" si="63"/>
        <v>0</v>
      </c>
      <c r="I248">
        <f t="shared" si="64"/>
        <v>0</v>
      </c>
      <c r="J248">
        <f t="shared" si="65"/>
        <v>0</v>
      </c>
      <c r="K248">
        <f>SQRT(POWER($C248*信号概况!$F$2,2)+POWER($D248*信号概况!$F$3,2)+POWER($E248*信号概况!$F$4,2)+POWER($F248*信号概况!$F$5,2)+POWER($G248*信号概况!$F$6,2)+POWER($H248*信号概况!$F$7,2)+POWER($I248*信号概况!$F$8,2)+POWER($J248*信号概况!$F$9,2)+2*$C248*信号概况!$F$2*$D248*信号概况!$F$3*信号相关性!$B$3+2*$C248*信号概况!$F$2*$E248*信号概况!$F$4*信号相关性!$B$4+2*$C248*信号概况!$F$2*$F248*信号概况!$F$5*信号相关性!$B$5+2*$C248*信号概况!$F$2*$G248*信号概况!$F$6*信号相关性!$B$6+2*$C248*信号概况!$F$2*$H248*信号概况!$F$7*信号相关性!$B$7+2*$C248*信号概况!$F$2*$I248*信号概况!$F$8*信号相关性!$B$8+2*$C248*信号概况!$F$2*$J248*信号概况!$F$9*信号相关性!$B$9+2*$D248*信号概况!$F$3*$E248*信号概况!$F$4*信号相关性!$C$4+2*$D248*信号概况!$F$3*$F248*信号概况!$F$5*信号相关性!$C$5+2*$D248*信号概况!$F$3*$G248*信号概况!$F$6*信号相关性!$C$6+2*$D248*信号概况!$F$3*$H248*信号概况!$F$7*信号相关性!$C$7+2*$D248*信号概况!$F$3*$I248*信号概况!$F$8*信号相关性!$C$8+2*$D248*信号概况!$F$3*$J248*信号概况!$F$9*信号相关性!$C$9+2*$E248*信号概况!$F$4*$F248*信号概况!$F$5*信号相关性!$D$5+2*$E248*信号概况!$F$4*$G248*信号概况!$F$6*信号相关性!$D$6+2*$E248*信号概况!$F$4*$H248*信号概况!$F$7*信号相关性!$D$7+2*$E248*信号概况!$F$4*$I248*信号概况!$F$8*信号相关性!$D$8+2*$E248*信号概况!$F$4*$J248*信号概况!$J$5*信号相关性!$D$9+2*$F248*信号概况!$F$5*$G248*信号概况!$F$6*信号相关性!$E$6+2*$F248*信号概况!$F$5*$H248*信号概况!$F$7*信号相关性!$E$7+2*$F248*信号概况!$F$5*$I248*信号概况!$F$8*信号相关性!$E$8+2*$F248*信号概况!$F$5*$J248*信号概况!$F$9*信号相关性!$E$9+2*$G248*信号概况!$F$6*$H248*信号概况!$F$7*信号相关性!$F$7+2*$G248*信号概况!$F$6*$I248*信号概况!$F$8*信号相关性!$F$8+2*$G248*信号概况!$F$6*$J248*信号概况!$F$9*信号相关性!$F$9+2*$H248*信号概况!$F$7*$I248*信号概况!$F$8*信号相关性!$G$8+2*$H248*信号概况!$F$7*$J248*信号概况!$F$9*信号相关性!$G$9+2*$I248*信号概况!$F$8*$J248*信号概况!$F$9*信号相关性!$H$9)</f>
        <v>511.039014001197</v>
      </c>
      <c r="L248" s="10">
        <f t="shared" si="66"/>
        <v>38.1950877823865</v>
      </c>
      <c r="M248" s="11">
        <f>SQRT(POWER($C248*信号概况!$C$2,2)+POWER($D248*信号概况!$C$3,2)+POWER($E248*信号概况!$C$4,2)+POWER($F248*信号概况!$C$5,2)+POWER($G248*信号概况!$C$6,2)+POWER($H248*信号概况!$C$7,2)+POWER($I248*信号概况!$C$8,2)+POWER($J248*信号概况!$C$9,2)+2*$C248*信号概况!$C$2*$D248*信号概况!$C$3*信号相关性!$B$3+2*$C248*信号概况!$C$2*$E248*信号概况!$C$4*信号相关性!$B$4+2*$C248*信号概况!$C$2*$F248*信号概况!$C$5*信号相关性!$B$5+2*$C248*信号概况!$C$2*$G248*信号概况!$C$6*信号相关性!$B$6+2*$C248*信号概况!$C$2*$H248*信号概况!$C$7*信号相关性!$B$7+2*$C248*信号概况!$C$2*$I248*信号概况!$C$8*信号相关性!$B$8+2*$C248*信号概况!$C$2*$J248*信号概况!$C$9*信号相关性!$B$9+2*$D248*信号概况!$C$3*$E248*信号概况!$C$4*信号相关性!$C$4+2*$D248*信号概况!$C$3*$F248*信号概况!$C$5*信号相关性!$C$5+2*$D248*信号概况!$C$3*$G248*信号概况!$C$6*信号相关性!$C$6+2*$D248*信号概况!$C$3*$H248*信号概况!$C$7*信号相关性!$C$7+2*$D248*信号概况!$C$3*$I248*信号概况!$C$8*信号相关性!$C$8+2*$D248*信号概况!$C$3*$J248*信号概况!$C$9*信号相关性!$C$9+2*$E248*信号概况!$C$4*$F248*信号概况!$C$5*信号相关性!$D$5+2*$E248*信号概况!$C$4*$G248*信号概况!$C$6*信号相关性!$D$6+2*$E248*信号概况!$C$4*$H248*信号概况!$C$7*信号相关性!$D$7+2*$E248*信号概况!$C$4*$I248*信号概况!$C$8*信号相关性!$D$8+2*$E248*信号概况!$C$4*$J248*信号概况!$J$5*信号相关性!$D$9+2*$F248*信号概况!$C$5*$G248*信号概况!$C$6*信号相关性!$E$6+2*$F248*信号概况!$C$5*$H248*信号概况!$C$7*信号相关性!$E$7+2*$F248*信号概况!$C$5*$I248*信号概况!$C$8*信号相关性!$E$8+2*$F248*信号概况!$C$5*$J248*信号概况!$C$9*信号相关性!$E$9+2*$G248*信号概况!$C$6*$H248*信号概况!$C$7*信号相关性!$F$7+2*$G248*信号概况!$C$6*$I248*信号概况!$C$8*信号相关性!$F$8+2*$G248*信号概况!$C$6*$J248*信号概况!$C$9*信号相关性!$F$9+2*$H248*信号概况!$C$7*$I248*信号概况!$C$8*信号相关性!$G$8+2*$H248*信号概况!$C$7*$J248*信号概况!$C$9*信号相关性!$G$9+2*$I248*信号概况!$C$8*$J248*信号概况!$C$9*信号相关性!$H$9)</f>
        <v>2479.36341186882</v>
      </c>
      <c r="N248" s="12">
        <f t="shared" si="67"/>
        <v>0.127021904192124</v>
      </c>
      <c r="O248" s="10">
        <f>$C248*信号概况!$J$2+$D248*信号概况!$J$3+$E248*信号概况!$J$4+$F248*信号概况!$J$5+$G248*信号概况!$J$6+$H248*信号概况!$J$7+$I248*信号概况!$J$8+$J248*信号概况!$J$9</f>
        <v>629.93000069072</v>
      </c>
      <c r="P248" s="12">
        <f t="shared" si="68"/>
        <v>0.0322723598373866</v>
      </c>
      <c r="Q248" s="7">
        <f t="shared" si="69"/>
        <v>12.8819930140856</v>
      </c>
    </row>
    <row r="249" spans="1:17">
      <c r="A249">
        <v>247</v>
      </c>
      <c r="B249">
        <v>19519.18</v>
      </c>
      <c r="C249" s="7">
        <f t="shared" si="59"/>
        <v>0</v>
      </c>
      <c r="D249" s="8">
        <f t="shared" si="60"/>
        <v>0.272727272727273</v>
      </c>
      <c r="E249">
        <f t="shared" si="61"/>
        <v>0</v>
      </c>
      <c r="F249">
        <f t="shared" ref="F249:F284" si="71">MOD(QUOTIENT(A249,($T$2*$U$2/0.01+1)*($T$3*$U$3/0.01+1)*($T$4*$U$4/0.01+1)),$T$5*$U$5/0.01+1)/($T$5*100)</f>
        <v>0.7</v>
      </c>
      <c r="G249">
        <f t="shared" ref="G249:G284" si="72">MOD(QUOTIENT(A249,($T$2*$U$2/0.01+1)*($T$3*$U$3/0.01+1)*($T$4*$U$4/0.01+1)*($T$5*$U$5/0.01+1)),$T$6*$U$6/0.01+1)/($T$6*100)</f>
        <v>0</v>
      </c>
      <c r="H249">
        <f t="shared" ref="H249:H284" si="73">MOD(QUOTIENT(A249,($T$2*$U$2/0.01+1)*($T$3*$U$3/0.01+1)*($T$4*$U$4/0.01+1)*($T$5*$U$5/0.01+1)*($T$6*$U$6/0.01+1)),$T$7*$U$7/0.01+1)/($T$7*100)</f>
        <v>0</v>
      </c>
      <c r="I249">
        <f t="shared" ref="I249:I284" si="74">MOD(QUOTIENT(A249,($T$2*$U$2/0.01+1)*($T$3*$U$3/0.01+1)*($T$4*$U$4/0.01+1)*($T$5*$U$5/0.01+1)*($T$6*$U$6/0.01+1)*($T$7*$U$7/0.01+1)),$T$8*$U$8/0.01+1)/($T$8*100)</f>
        <v>0</v>
      </c>
      <c r="J249">
        <f t="shared" ref="J249:J284" si="75">MOD(QUOTIENT(A249,($T$2*$U$2/0.01+1)*($T$3*$U$3/0.01+1)*($T$4*$U$4/0.01+1)*($T$5*$U$5/0.01+1)*($T$6*$U$6/0.01+1)*($T$7*$U$7/0.01+1)*($T$8*$U$8/0.01+1)),$T$9*$U$9/0.01)/($T$9*100)</f>
        <v>0</v>
      </c>
      <c r="K249">
        <f>SQRT(POWER($C249*信号概况!$F$2,2)+POWER($D249*信号概况!$F$3,2)+POWER($E249*信号概况!$F$4,2)+POWER($F249*信号概况!$F$5,2)+POWER($G249*信号概况!$F$6,2)+POWER($H249*信号概况!$F$7,2)+POWER($I249*信号概况!$F$8,2)+POWER($J249*信号概况!$F$9,2)+2*$C249*信号概况!$F$2*$D249*信号概况!$F$3*信号相关性!$B$3+2*$C249*信号概况!$F$2*$E249*信号概况!$F$4*信号相关性!$B$4+2*$C249*信号概况!$F$2*$F249*信号概况!$F$5*信号相关性!$B$5+2*$C249*信号概况!$F$2*$G249*信号概况!$F$6*信号相关性!$B$6+2*$C249*信号概况!$F$2*$H249*信号概况!$F$7*信号相关性!$B$7+2*$C249*信号概况!$F$2*$I249*信号概况!$F$8*信号相关性!$B$8+2*$C249*信号概况!$F$2*$J249*信号概况!$F$9*信号相关性!$B$9+2*$D249*信号概况!$F$3*$E249*信号概况!$F$4*信号相关性!$C$4+2*$D249*信号概况!$F$3*$F249*信号概况!$F$5*信号相关性!$C$5+2*$D249*信号概况!$F$3*$G249*信号概况!$F$6*信号相关性!$C$6+2*$D249*信号概况!$F$3*$H249*信号概况!$F$7*信号相关性!$C$7+2*$D249*信号概况!$F$3*$I249*信号概况!$F$8*信号相关性!$C$8+2*$D249*信号概况!$F$3*$J249*信号概况!$F$9*信号相关性!$C$9+2*$E249*信号概况!$F$4*$F249*信号概况!$F$5*信号相关性!$D$5+2*$E249*信号概况!$F$4*$G249*信号概况!$F$6*信号相关性!$D$6+2*$E249*信号概况!$F$4*$H249*信号概况!$F$7*信号相关性!$D$7+2*$E249*信号概况!$F$4*$I249*信号概况!$F$8*信号相关性!$D$8+2*$E249*信号概况!$F$4*$J249*信号概况!$J$5*信号相关性!$D$9+2*$F249*信号概况!$F$5*$G249*信号概况!$F$6*信号相关性!$E$6+2*$F249*信号概况!$F$5*$H249*信号概况!$F$7*信号相关性!$E$7+2*$F249*信号概况!$F$5*$I249*信号概况!$F$8*信号相关性!$E$8+2*$F249*信号概况!$F$5*$J249*信号概况!$F$9*信号相关性!$E$9+2*$G249*信号概况!$F$6*$H249*信号概况!$F$7*信号相关性!$F$7+2*$G249*信号概况!$F$6*$I249*信号概况!$F$8*信号相关性!$F$8+2*$G249*信号概况!$F$6*$J249*信号概况!$F$9*信号相关性!$F$9+2*$H249*信号概况!$F$7*$I249*信号概况!$F$8*信号相关性!$G$8+2*$H249*信号概况!$F$7*$J249*信号概况!$F$9*信号相关性!$G$9+2*$I249*信号概况!$F$8*$J249*信号概况!$F$9*信号相关性!$H$9)</f>
        <v>575.613073481681</v>
      </c>
      <c r="L249" s="10">
        <f t="shared" ref="L249:L284" si="76">B249/K249</f>
        <v>33.9102443972222</v>
      </c>
      <c r="M249" s="11">
        <f>SQRT(POWER($C249*信号概况!$C$2,2)+POWER($D249*信号概况!$C$3,2)+POWER($E249*信号概况!$C$4,2)+POWER($F249*信号概况!$C$5,2)+POWER($G249*信号概况!$C$6,2)+POWER($H249*信号概况!$C$7,2)+POWER($I249*信号概况!$C$8,2)+POWER($J249*信号概况!$C$9,2)+2*$C249*信号概况!$C$2*$D249*信号概况!$C$3*信号相关性!$B$3+2*$C249*信号概况!$C$2*$E249*信号概况!$C$4*信号相关性!$B$4+2*$C249*信号概况!$C$2*$F249*信号概况!$C$5*信号相关性!$B$5+2*$C249*信号概况!$C$2*$G249*信号概况!$C$6*信号相关性!$B$6+2*$C249*信号概况!$C$2*$H249*信号概况!$C$7*信号相关性!$B$7+2*$C249*信号概况!$C$2*$I249*信号概况!$C$8*信号相关性!$B$8+2*$C249*信号概况!$C$2*$J249*信号概况!$C$9*信号相关性!$B$9+2*$D249*信号概况!$C$3*$E249*信号概况!$C$4*信号相关性!$C$4+2*$D249*信号概况!$C$3*$F249*信号概况!$C$5*信号相关性!$C$5+2*$D249*信号概况!$C$3*$G249*信号概况!$C$6*信号相关性!$C$6+2*$D249*信号概况!$C$3*$H249*信号概况!$C$7*信号相关性!$C$7+2*$D249*信号概况!$C$3*$I249*信号概况!$C$8*信号相关性!$C$8+2*$D249*信号概况!$C$3*$J249*信号概况!$C$9*信号相关性!$C$9+2*$E249*信号概况!$C$4*$F249*信号概况!$C$5*信号相关性!$D$5+2*$E249*信号概况!$C$4*$G249*信号概况!$C$6*信号相关性!$D$6+2*$E249*信号概况!$C$4*$H249*信号概况!$C$7*信号相关性!$D$7+2*$E249*信号概况!$C$4*$I249*信号概况!$C$8*信号相关性!$D$8+2*$E249*信号概况!$C$4*$J249*信号概况!$J$5*信号相关性!$D$9+2*$F249*信号概况!$C$5*$G249*信号概况!$C$6*信号相关性!$E$6+2*$F249*信号概况!$C$5*$H249*信号概况!$C$7*信号相关性!$E$7+2*$F249*信号概况!$C$5*$I249*信号概况!$C$8*信号相关性!$E$8+2*$F249*信号概况!$C$5*$J249*信号概况!$C$9*信号相关性!$E$9+2*$G249*信号概况!$C$6*$H249*信号概况!$C$7*信号相关性!$F$7+2*$G249*信号概况!$C$6*$I249*信号概况!$C$8*信号相关性!$F$8+2*$G249*信号概况!$C$6*$J249*信号概况!$C$9*信号相关性!$F$9+2*$H249*信号概况!$C$7*$I249*信号概况!$C$8*信号相关性!$G$8+2*$H249*信号概况!$C$7*$J249*信号概况!$C$9*信号相关性!$G$9+2*$I249*信号概况!$C$8*$J249*信号概况!$C$9*信号相关性!$H$9)</f>
        <v>2792.78507481833</v>
      </c>
      <c r="N249" s="12">
        <f t="shared" ref="N249:N284" si="77">M249/B249</f>
        <v>0.143079016373553</v>
      </c>
      <c r="O249" s="10">
        <f>$C249*信号概况!$J$2+$D249*信号概况!$J$3+$E249*信号概况!$J$4+$F249*信号概况!$J$5+$G249*信号概况!$J$6+$H249*信号概况!$J$7+$I249*信号概况!$J$8+$J249*信号概况!$J$9</f>
        <v>654.458151375651</v>
      </c>
      <c r="P249" s="12">
        <f t="shared" ref="P249:P284" si="78">O249/B249</f>
        <v>0.033528977722202</v>
      </c>
      <c r="Q249" s="7">
        <f t="shared" ref="Q249:Q284" si="79">(O249*12-B249*5%)/K249</f>
        <v>11.9481977275255</v>
      </c>
    </row>
    <row r="250" spans="1:17">
      <c r="A250">
        <v>248</v>
      </c>
      <c r="B250">
        <v>19519.18</v>
      </c>
      <c r="C250" s="7">
        <f t="shared" si="59"/>
        <v>0</v>
      </c>
      <c r="D250" s="8">
        <f t="shared" si="60"/>
        <v>0.303030303030303</v>
      </c>
      <c r="E250">
        <f t="shared" si="61"/>
        <v>0</v>
      </c>
      <c r="F250">
        <f t="shared" si="71"/>
        <v>0.7</v>
      </c>
      <c r="G250">
        <f t="shared" si="72"/>
        <v>0</v>
      </c>
      <c r="H250">
        <f t="shared" si="73"/>
        <v>0</v>
      </c>
      <c r="I250">
        <f t="shared" si="74"/>
        <v>0</v>
      </c>
      <c r="J250">
        <f t="shared" si="75"/>
        <v>0</v>
      </c>
      <c r="K250">
        <f>SQRT(POWER($C250*信号概况!$F$2,2)+POWER($D250*信号概况!$F$3,2)+POWER($E250*信号概况!$F$4,2)+POWER($F250*信号概况!$F$5,2)+POWER($G250*信号概况!$F$6,2)+POWER($H250*信号概况!$F$7,2)+POWER($I250*信号概况!$F$8,2)+POWER($J250*信号概况!$F$9,2)+2*$C250*信号概况!$F$2*$D250*信号概况!$F$3*信号相关性!$B$3+2*$C250*信号概况!$F$2*$E250*信号概况!$F$4*信号相关性!$B$4+2*$C250*信号概况!$F$2*$F250*信号概况!$F$5*信号相关性!$B$5+2*$C250*信号概况!$F$2*$G250*信号概况!$F$6*信号相关性!$B$6+2*$C250*信号概况!$F$2*$H250*信号概况!$F$7*信号相关性!$B$7+2*$C250*信号概况!$F$2*$I250*信号概况!$F$8*信号相关性!$B$8+2*$C250*信号概况!$F$2*$J250*信号概况!$F$9*信号相关性!$B$9+2*$D250*信号概况!$F$3*$E250*信号概况!$F$4*信号相关性!$C$4+2*$D250*信号概况!$F$3*$F250*信号概况!$F$5*信号相关性!$C$5+2*$D250*信号概况!$F$3*$G250*信号概况!$F$6*信号相关性!$C$6+2*$D250*信号概况!$F$3*$H250*信号概况!$F$7*信号相关性!$C$7+2*$D250*信号概况!$F$3*$I250*信号概况!$F$8*信号相关性!$C$8+2*$D250*信号概况!$F$3*$J250*信号概况!$F$9*信号相关性!$C$9+2*$E250*信号概况!$F$4*$F250*信号概况!$F$5*信号相关性!$D$5+2*$E250*信号概况!$F$4*$G250*信号概况!$F$6*信号相关性!$D$6+2*$E250*信号概况!$F$4*$H250*信号概况!$F$7*信号相关性!$D$7+2*$E250*信号概况!$F$4*$I250*信号概况!$F$8*信号相关性!$D$8+2*$E250*信号概况!$F$4*$J250*信号概况!$J$5*信号相关性!$D$9+2*$F250*信号概况!$F$5*$G250*信号概况!$F$6*信号相关性!$E$6+2*$F250*信号概况!$F$5*$H250*信号概况!$F$7*信号相关性!$E$7+2*$F250*信号概况!$F$5*$I250*信号概况!$F$8*信号相关性!$E$8+2*$F250*信号概况!$F$5*$J250*信号概况!$F$9*信号相关性!$E$9+2*$G250*信号概况!$F$6*$H250*信号概况!$F$7*信号相关性!$F$7+2*$G250*信号概况!$F$6*$I250*信号概况!$F$8*信号相关性!$F$8+2*$G250*信号概况!$F$6*$J250*信号概况!$F$9*信号相关性!$F$9+2*$H250*信号概况!$F$7*$I250*信号概况!$F$8*信号相关性!$G$8+2*$H250*信号概况!$F$7*$J250*信号概况!$F$9*信号相关性!$G$9+2*$I250*信号概况!$F$8*$J250*信号概况!$F$9*信号相关性!$H$9)</f>
        <v>640.654911215292</v>
      </c>
      <c r="L250" s="10">
        <f t="shared" si="76"/>
        <v>30.4675413522907</v>
      </c>
      <c r="M250" s="11">
        <f>SQRT(POWER($C250*信号概况!$C$2,2)+POWER($D250*信号概况!$C$3,2)+POWER($E250*信号概况!$C$4,2)+POWER($F250*信号概况!$C$5,2)+POWER($G250*信号概况!$C$6,2)+POWER($H250*信号概况!$C$7,2)+POWER($I250*信号概况!$C$8,2)+POWER($J250*信号概况!$C$9,2)+2*$C250*信号概况!$C$2*$D250*信号概况!$C$3*信号相关性!$B$3+2*$C250*信号概况!$C$2*$E250*信号概况!$C$4*信号相关性!$B$4+2*$C250*信号概况!$C$2*$F250*信号概况!$C$5*信号相关性!$B$5+2*$C250*信号概况!$C$2*$G250*信号概况!$C$6*信号相关性!$B$6+2*$C250*信号概况!$C$2*$H250*信号概况!$C$7*信号相关性!$B$7+2*$C250*信号概况!$C$2*$I250*信号概况!$C$8*信号相关性!$B$8+2*$C250*信号概况!$C$2*$J250*信号概况!$C$9*信号相关性!$B$9+2*$D250*信号概况!$C$3*$E250*信号概况!$C$4*信号相关性!$C$4+2*$D250*信号概况!$C$3*$F250*信号概况!$C$5*信号相关性!$C$5+2*$D250*信号概况!$C$3*$G250*信号概况!$C$6*信号相关性!$C$6+2*$D250*信号概况!$C$3*$H250*信号概况!$C$7*信号相关性!$C$7+2*$D250*信号概况!$C$3*$I250*信号概况!$C$8*信号相关性!$C$8+2*$D250*信号概况!$C$3*$J250*信号概况!$C$9*信号相关性!$C$9+2*$E250*信号概况!$C$4*$F250*信号概况!$C$5*信号相关性!$D$5+2*$E250*信号概况!$C$4*$G250*信号概况!$C$6*信号相关性!$D$6+2*$E250*信号概况!$C$4*$H250*信号概况!$C$7*信号相关性!$D$7+2*$E250*信号概况!$C$4*$I250*信号概况!$C$8*信号相关性!$D$8+2*$E250*信号概况!$C$4*$J250*信号概况!$J$5*信号相关性!$D$9+2*$F250*信号概况!$C$5*$G250*信号概况!$C$6*信号相关性!$E$6+2*$F250*信号概况!$C$5*$H250*信号概况!$C$7*信号相关性!$E$7+2*$F250*信号概况!$C$5*$I250*信号概况!$C$8*信号相关性!$E$8+2*$F250*信号概况!$C$5*$J250*信号概况!$C$9*信号相关性!$E$9+2*$G250*信号概况!$C$6*$H250*信号概况!$C$7*信号相关性!$F$7+2*$G250*信号概况!$C$6*$I250*信号概况!$C$8*信号相关性!$F$8+2*$G250*信号概况!$C$6*$J250*信号概况!$C$9*信号相关性!$F$9+2*$H250*信号概况!$C$7*$I250*信号概况!$C$8*信号相关性!$G$8+2*$H250*信号概况!$C$7*$J250*信号概况!$C$9*信号相关性!$G$9+2*$I250*信号概况!$C$8*$J250*信号概况!$C$9*信号相关性!$H$9)</f>
        <v>3108.44627464662</v>
      </c>
      <c r="N250" s="12">
        <f t="shared" si="77"/>
        <v>0.159250863747689</v>
      </c>
      <c r="O250" s="10">
        <f>$C250*信号概况!$J$2+$D250*信号概况!$J$3+$E250*信号概况!$J$4+$F250*信号概况!$J$5+$G250*信号概况!$J$6+$H250*信号概况!$J$7+$I250*信号概况!$J$8+$J250*信号概况!$J$9</f>
        <v>678.986302060583</v>
      </c>
      <c r="P250" s="12">
        <f t="shared" si="78"/>
        <v>0.0347855956070174</v>
      </c>
      <c r="Q250" s="7">
        <f t="shared" si="79"/>
        <v>11.1946018038358</v>
      </c>
    </row>
    <row r="251" spans="1:17">
      <c r="A251">
        <v>249</v>
      </c>
      <c r="B251">
        <v>19519.18</v>
      </c>
      <c r="C251" s="7">
        <f t="shared" si="59"/>
        <v>0</v>
      </c>
      <c r="D251" s="8">
        <f t="shared" si="60"/>
        <v>0.333333333333333</v>
      </c>
      <c r="E251">
        <f t="shared" si="61"/>
        <v>0</v>
      </c>
      <c r="F251">
        <f t="shared" si="71"/>
        <v>0.7</v>
      </c>
      <c r="G251">
        <f t="shared" si="72"/>
        <v>0</v>
      </c>
      <c r="H251">
        <f t="shared" si="73"/>
        <v>0</v>
      </c>
      <c r="I251">
        <f t="shared" si="74"/>
        <v>0</v>
      </c>
      <c r="J251">
        <f t="shared" si="75"/>
        <v>0</v>
      </c>
      <c r="K251">
        <f>SQRT(POWER($C251*信号概况!$F$2,2)+POWER($D251*信号概况!$F$3,2)+POWER($E251*信号概况!$F$4,2)+POWER($F251*信号概况!$F$5,2)+POWER($G251*信号概况!$F$6,2)+POWER($H251*信号概况!$F$7,2)+POWER($I251*信号概况!$F$8,2)+POWER($J251*信号概况!$F$9,2)+2*$C251*信号概况!$F$2*$D251*信号概况!$F$3*信号相关性!$B$3+2*$C251*信号概况!$F$2*$E251*信号概况!$F$4*信号相关性!$B$4+2*$C251*信号概况!$F$2*$F251*信号概况!$F$5*信号相关性!$B$5+2*$C251*信号概况!$F$2*$G251*信号概况!$F$6*信号相关性!$B$6+2*$C251*信号概况!$F$2*$H251*信号概况!$F$7*信号相关性!$B$7+2*$C251*信号概况!$F$2*$I251*信号概况!$F$8*信号相关性!$B$8+2*$C251*信号概况!$F$2*$J251*信号概况!$F$9*信号相关性!$B$9+2*$D251*信号概况!$F$3*$E251*信号概况!$F$4*信号相关性!$C$4+2*$D251*信号概况!$F$3*$F251*信号概况!$F$5*信号相关性!$C$5+2*$D251*信号概况!$F$3*$G251*信号概况!$F$6*信号相关性!$C$6+2*$D251*信号概况!$F$3*$H251*信号概况!$F$7*信号相关性!$C$7+2*$D251*信号概况!$F$3*$I251*信号概况!$F$8*信号相关性!$C$8+2*$D251*信号概况!$F$3*$J251*信号概况!$F$9*信号相关性!$C$9+2*$E251*信号概况!$F$4*$F251*信号概况!$F$5*信号相关性!$D$5+2*$E251*信号概况!$F$4*$G251*信号概况!$F$6*信号相关性!$D$6+2*$E251*信号概况!$F$4*$H251*信号概况!$F$7*信号相关性!$D$7+2*$E251*信号概况!$F$4*$I251*信号概况!$F$8*信号相关性!$D$8+2*$E251*信号概况!$F$4*$J251*信号概况!$J$5*信号相关性!$D$9+2*$F251*信号概况!$F$5*$G251*信号概况!$F$6*信号相关性!$E$6+2*$F251*信号概况!$F$5*$H251*信号概况!$F$7*信号相关性!$E$7+2*$F251*信号概况!$F$5*$I251*信号概况!$F$8*信号相关性!$E$8+2*$F251*信号概况!$F$5*$J251*信号概况!$F$9*信号相关性!$E$9+2*$G251*信号概况!$F$6*$H251*信号概况!$F$7*信号相关性!$F$7+2*$G251*信号概况!$F$6*$I251*信号概况!$F$8*信号相关性!$F$8+2*$G251*信号概况!$F$6*$J251*信号概况!$F$9*信号相关性!$F$9+2*$H251*信号概况!$F$7*$I251*信号概况!$F$8*信号相关性!$G$8+2*$H251*信号概况!$F$7*$J251*信号概况!$F$9*信号相关性!$G$9+2*$I251*信号概况!$F$8*$J251*信号概况!$F$9*信号相关性!$H$9)</f>
        <v>706.035260121657</v>
      </c>
      <c r="L251" s="10">
        <f t="shared" si="76"/>
        <v>27.6461829918192</v>
      </c>
      <c r="M251" s="11">
        <f>SQRT(POWER($C251*信号概况!$C$2,2)+POWER($D251*信号概况!$C$3,2)+POWER($E251*信号概况!$C$4,2)+POWER($F251*信号概况!$C$5,2)+POWER($G251*信号概况!$C$6,2)+POWER($H251*信号概况!$C$7,2)+POWER($I251*信号概况!$C$8,2)+POWER($J251*信号概况!$C$9,2)+2*$C251*信号概况!$C$2*$D251*信号概况!$C$3*信号相关性!$B$3+2*$C251*信号概况!$C$2*$E251*信号概况!$C$4*信号相关性!$B$4+2*$C251*信号概况!$C$2*$F251*信号概况!$C$5*信号相关性!$B$5+2*$C251*信号概况!$C$2*$G251*信号概况!$C$6*信号相关性!$B$6+2*$C251*信号概况!$C$2*$H251*信号概况!$C$7*信号相关性!$B$7+2*$C251*信号概况!$C$2*$I251*信号概况!$C$8*信号相关性!$B$8+2*$C251*信号概况!$C$2*$J251*信号概况!$C$9*信号相关性!$B$9+2*$D251*信号概况!$C$3*$E251*信号概况!$C$4*信号相关性!$C$4+2*$D251*信号概况!$C$3*$F251*信号概况!$C$5*信号相关性!$C$5+2*$D251*信号概况!$C$3*$G251*信号概况!$C$6*信号相关性!$C$6+2*$D251*信号概况!$C$3*$H251*信号概况!$C$7*信号相关性!$C$7+2*$D251*信号概况!$C$3*$I251*信号概况!$C$8*信号相关性!$C$8+2*$D251*信号概况!$C$3*$J251*信号概况!$C$9*信号相关性!$C$9+2*$E251*信号概况!$C$4*$F251*信号概况!$C$5*信号相关性!$D$5+2*$E251*信号概况!$C$4*$G251*信号概况!$C$6*信号相关性!$D$6+2*$E251*信号概况!$C$4*$H251*信号概况!$C$7*信号相关性!$D$7+2*$E251*信号概况!$C$4*$I251*信号概况!$C$8*信号相关性!$D$8+2*$E251*信号概况!$C$4*$J251*信号概况!$J$5*信号相关性!$D$9+2*$F251*信号概况!$C$5*$G251*信号概况!$C$6*信号相关性!$E$6+2*$F251*信号概况!$C$5*$H251*信号概况!$C$7*信号相关性!$E$7+2*$F251*信号概况!$C$5*$I251*信号概况!$C$8*信号相关性!$E$8+2*$F251*信号概况!$C$5*$J251*信号概况!$C$9*信号相关性!$E$9+2*$G251*信号概况!$C$6*$H251*信号概况!$C$7*信号相关性!$F$7+2*$G251*信号概况!$C$6*$I251*信号概况!$C$8*信号相关性!$F$8+2*$G251*信号概况!$C$6*$J251*信号概况!$C$9*信号相关性!$F$9+2*$H251*信号概况!$C$7*$I251*信号概况!$C$8*信号相关性!$G$8+2*$H251*信号概况!$C$7*$J251*信号概况!$C$9*信号相关性!$G$9+2*$I251*信号概况!$C$8*$J251*信号概况!$C$9*信号相关性!$H$9)</f>
        <v>3425.72798581894</v>
      </c>
      <c r="N251" s="12">
        <f t="shared" si="77"/>
        <v>0.17550573260859</v>
      </c>
      <c r="O251" s="10">
        <f>$C251*信号概况!$J$2+$D251*信号概况!$J$3+$E251*信号概况!$J$4+$F251*信号概况!$J$5+$G251*信号概况!$J$6+$H251*信号概况!$J$7+$I251*信号概况!$J$8+$J251*信号概况!$J$9</f>
        <v>703.514452745514</v>
      </c>
      <c r="P251" s="12">
        <f t="shared" si="78"/>
        <v>0.0360422134918329</v>
      </c>
      <c r="Q251" s="7">
        <f t="shared" si="79"/>
        <v>10.5748464059142</v>
      </c>
    </row>
    <row r="252" spans="1:17">
      <c r="A252">
        <v>250</v>
      </c>
      <c r="B252">
        <v>19519.18</v>
      </c>
      <c r="C252" s="7">
        <f t="shared" si="59"/>
        <v>0</v>
      </c>
      <c r="D252" s="8">
        <f t="shared" si="60"/>
        <v>0.363636363636364</v>
      </c>
      <c r="E252">
        <f t="shared" si="61"/>
        <v>0</v>
      </c>
      <c r="F252">
        <f t="shared" si="71"/>
        <v>0.7</v>
      </c>
      <c r="G252">
        <f t="shared" si="72"/>
        <v>0</v>
      </c>
      <c r="H252">
        <f t="shared" si="73"/>
        <v>0</v>
      </c>
      <c r="I252">
        <f t="shared" si="74"/>
        <v>0</v>
      </c>
      <c r="J252">
        <f t="shared" si="75"/>
        <v>0</v>
      </c>
      <c r="K252">
        <f>SQRT(POWER($C252*信号概况!$F$2,2)+POWER($D252*信号概况!$F$3,2)+POWER($E252*信号概况!$F$4,2)+POWER($F252*信号概况!$F$5,2)+POWER($G252*信号概况!$F$6,2)+POWER($H252*信号概况!$F$7,2)+POWER($I252*信号概况!$F$8,2)+POWER($J252*信号概况!$F$9,2)+2*$C252*信号概况!$F$2*$D252*信号概况!$F$3*信号相关性!$B$3+2*$C252*信号概况!$F$2*$E252*信号概况!$F$4*信号相关性!$B$4+2*$C252*信号概况!$F$2*$F252*信号概况!$F$5*信号相关性!$B$5+2*$C252*信号概况!$F$2*$G252*信号概况!$F$6*信号相关性!$B$6+2*$C252*信号概况!$F$2*$H252*信号概况!$F$7*信号相关性!$B$7+2*$C252*信号概况!$F$2*$I252*信号概况!$F$8*信号相关性!$B$8+2*$C252*信号概况!$F$2*$J252*信号概况!$F$9*信号相关性!$B$9+2*$D252*信号概况!$F$3*$E252*信号概况!$F$4*信号相关性!$C$4+2*$D252*信号概况!$F$3*$F252*信号概况!$F$5*信号相关性!$C$5+2*$D252*信号概况!$F$3*$G252*信号概况!$F$6*信号相关性!$C$6+2*$D252*信号概况!$F$3*$H252*信号概况!$F$7*信号相关性!$C$7+2*$D252*信号概况!$F$3*$I252*信号概况!$F$8*信号相关性!$C$8+2*$D252*信号概况!$F$3*$J252*信号概况!$F$9*信号相关性!$C$9+2*$E252*信号概况!$F$4*$F252*信号概况!$F$5*信号相关性!$D$5+2*$E252*信号概况!$F$4*$G252*信号概况!$F$6*信号相关性!$D$6+2*$E252*信号概况!$F$4*$H252*信号概况!$F$7*信号相关性!$D$7+2*$E252*信号概况!$F$4*$I252*信号概况!$F$8*信号相关性!$D$8+2*$E252*信号概况!$F$4*$J252*信号概况!$J$5*信号相关性!$D$9+2*$F252*信号概况!$F$5*$G252*信号概况!$F$6*信号相关性!$E$6+2*$F252*信号概况!$F$5*$H252*信号概况!$F$7*信号相关性!$E$7+2*$F252*信号概况!$F$5*$I252*信号概况!$F$8*信号相关性!$E$8+2*$F252*信号概况!$F$5*$J252*信号概况!$F$9*信号相关性!$E$9+2*$G252*信号概况!$F$6*$H252*信号概况!$F$7*信号相关性!$F$7+2*$G252*信号概况!$F$6*$I252*信号概况!$F$8*信号相关性!$F$8+2*$G252*信号概况!$F$6*$J252*信号概况!$F$9*信号相关性!$F$9+2*$H252*信号概况!$F$7*$I252*信号概况!$F$8*信号相关性!$G$8+2*$H252*信号概况!$F$7*$J252*信号概况!$F$9*信号相关性!$G$9+2*$I252*信号概况!$F$8*$J252*信号概况!$F$9*信号相关性!$H$9)</f>
        <v>771.66808290571</v>
      </c>
      <c r="L252" s="10">
        <f t="shared" si="76"/>
        <v>25.2947872698074</v>
      </c>
      <c r="M252" s="11">
        <f>SQRT(POWER($C252*信号概况!$C$2,2)+POWER($D252*信号概况!$C$3,2)+POWER($E252*信号概况!$C$4,2)+POWER($F252*信号概况!$C$5,2)+POWER($G252*信号概况!$C$6,2)+POWER($H252*信号概况!$C$7,2)+POWER($I252*信号概况!$C$8,2)+POWER($J252*信号概况!$C$9,2)+2*$C252*信号概况!$C$2*$D252*信号概况!$C$3*信号相关性!$B$3+2*$C252*信号概况!$C$2*$E252*信号概况!$C$4*信号相关性!$B$4+2*$C252*信号概况!$C$2*$F252*信号概况!$C$5*信号相关性!$B$5+2*$C252*信号概况!$C$2*$G252*信号概况!$C$6*信号相关性!$B$6+2*$C252*信号概况!$C$2*$H252*信号概况!$C$7*信号相关性!$B$7+2*$C252*信号概况!$C$2*$I252*信号概况!$C$8*信号相关性!$B$8+2*$C252*信号概况!$C$2*$J252*信号概况!$C$9*信号相关性!$B$9+2*$D252*信号概况!$C$3*$E252*信号概况!$C$4*信号相关性!$C$4+2*$D252*信号概况!$C$3*$F252*信号概况!$C$5*信号相关性!$C$5+2*$D252*信号概况!$C$3*$G252*信号概况!$C$6*信号相关性!$C$6+2*$D252*信号概况!$C$3*$H252*信号概况!$C$7*信号相关性!$C$7+2*$D252*信号概况!$C$3*$I252*信号概况!$C$8*信号相关性!$C$8+2*$D252*信号概况!$C$3*$J252*信号概况!$C$9*信号相关性!$C$9+2*$E252*信号概况!$C$4*$F252*信号概况!$C$5*信号相关性!$D$5+2*$E252*信号概况!$C$4*$G252*信号概况!$C$6*信号相关性!$D$6+2*$E252*信号概况!$C$4*$H252*信号概况!$C$7*信号相关性!$D$7+2*$E252*信号概况!$C$4*$I252*信号概况!$C$8*信号相关性!$D$8+2*$E252*信号概况!$C$4*$J252*信号概况!$J$5*信号相关性!$D$9+2*$F252*信号概况!$C$5*$G252*信号概况!$C$6*信号相关性!$E$6+2*$F252*信号概况!$C$5*$H252*信号概况!$C$7*信号相关性!$E$7+2*$F252*信号概况!$C$5*$I252*信号概况!$C$8*信号相关性!$E$8+2*$F252*信号概况!$C$5*$J252*信号概况!$C$9*信号相关性!$E$9+2*$G252*信号概况!$C$6*$H252*信号概况!$C$7*信号相关性!$F$7+2*$G252*信号概况!$C$6*$I252*信号概况!$C$8*信号相关性!$F$8+2*$G252*信号概况!$C$6*$J252*信号概况!$C$9*信号相关性!$F$9+2*$H252*信号概况!$C$7*$I252*信号概况!$C$8*信号相关性!$G$8+2*$H252*信号概况!$C$7*$J252*信号概况!$C$9*信号相关性!$G$9+2*$I252*信号概况!$C$8*$J252*信号概况!$C$9*信号相关性!$H$9)</f>
        <v>3744.21826894533</v>
      </c>
      <c r="N252" s="12">
        <f t="shared" si="77"/>
        <v>0.191822518617346</v>
      </c>
      <c r="O252" s="10">
        <f>$C252*信号概况!$J$2+$D252*信号概况!$J$3+$E252*信号概况!$J$4+$F252*信号概况!$J$5+$G252*信号概况!$J$6+$H252*信号概况!$J$7+$I252*信号概况!$J$8+$J252*信号概况!$J$9</f>
        <v>728.042603430446</v>
      </c>
      <c r="P252" s="12">
        <f t="shared" si="78"/>
        <v>0.0372988313766483</v>
      </c>
      <c r="Q252" s="7">
        <f t="shared" si="79"/>
        <v>10.0568526975264</v>
      </c>
    </row>
    <row r="253" spans="1:17">
      <c r="A253">
        <v>251</v>
      </c>
      <c r="B253">
        <v>19519.18</v>
      </c>
      <c r="C253" s="7">
        <f t="shared" si="59"/>
        <v>0</v>
      </c>
      <c r="D253" s="8">
        <f t="shared" si="60"/>
        <v>0.393939393939394</v>
      </c>
      <c r="E253">
        <f t="shared" si="61"/>
        <v>0</v>
      </c>
      <c r="F253">
        <f t="shared" si="71"/>
        <v>0.7</v>
      </c>
      <c r="G253">
        <f t="shared" si="72"/>
        <v>0</v>
      </c>
      <c r="H253">
        <f t="shared" si="73"/>
        <v>0</v>
      </c>
      <c r="I253">
        <f t="shared" si="74"/>
        <v>0</v>
      </c>
      <c r="J253">
        <f t="shared" si="75"/>
        <v>0</v>
      </c>
      <c r="K253">
        <f>SQRT(POWER($C253*信号概况!$F$2,2)+POWER($D253*信号概况!$F$3,2)+POWER($E253*信号概况!$F$4,2)+POWER($F253*信号概况!$F$5,2)+POWER($G253*信号概况!$F$6,2)+POWER($H253*信号概况!$F$7,2)+POWER($I253*信号概况!$F$8,2)+POWER($J253*信号概况!$F$9,2)+2*$C253*信号概况!$F$2*$D253*信号概况!$F$3*信号相关性!$B$3+2*$C253*信号概况!$F$2*$E253*信号概况!$F$4*信号相关性!$B$4+2*$C253*信号概况!$F$2*$F253*信号概况!$F$5*信号相关性!$B$5+2*$C253*信号概况!$F$2*$G253*信号概况!$F$6*信号相关性!$B$6+2*$C253*信号概况!$F$2*$H253*信号概况!$F$7*信号相关性!$B$7+2*$C253*信号概况!$F$2*$I253*信号概况!$F$8*信号相关性!$B$8+2*$C253*信号概况!$F$2*$J253*信号概况!$F$9*信号相关性!$B$9+2*$D253*信号概况!$F$3*$E253*信号概况!$F$4*信号相关性!$C$4+2*$D253*信号概况!$F$3*$F253*信号概况!$F$5*信号相关性!$C$5+2*$D253*信号概况!$F$3*$G253*信号概况!$F$6*信号相关性!$C$6+2*$D253*信号概况!$F$3*$H253*信号概况!$F$7*信号相关性!$C$7+2*$D253*信号概况!$F$3*$I253*信号概况!$F$8*信号相关性!$C$8+2*$D253*信号概况!$F$3*$J253*信号概况!$F$9*信号相关性!$C$9+2*$E253*信号概况!$F$4*$F253*信号概况!$F$5*信号相关性!$D$5+2*$E253*信号概况!$F$4*$G253*信号概况!$F$6*信号相关性!$D$6+2*$E253*信号概况!$F$4*$H253*信号概况!$F$7*信号相关性!$D$7+2*$E253*信号概况!$F$4*$I253*信号概况!$F$8*信号相关性!$D$8+2*$E253*信号概况!$F$4*$J253*信号概况!$J$5*信号相关性!$D$9+2*$F253*信号概况!$F$5*$G253*信号概况!$F$6*信号相关性!$E$6+2*$F253*信号概况!$F$5*$H253*信号概况!$F$7*信号相关性!$E$7+2*$F253*信号概况!$F$5*$I253*信号概况!$F$8*信号相关性!$E$8+2*$F253*信号概况!$F$5*$J253*信号概况!$F$9*信号相关性!$E$9+2*$G253*信号概况!$F$6*$H253*信号概况!$F$7*信号相关性!$F$7+2*$G253*信号概况!$F$6*$I253*信号概况!$F$8*信号相关性!$F$8+2*$G253*信号概况!$F$6*$J253*信号概况!$F$9*信号相关性!$F$9+2*$H253*信号概况!$F$7*$I253*信号概况!$F$8*信号相关性!$G$8+2*$H253*信号概况!$F$7*$J253*信号概况!$F$9*信号相关性!$G$9+2*$I253*信号概况!$F$8*$J253*信号概况!$F$9*信号相关性!$H$9)</f>
        <v>837.494023969859</v>
      </c>
      <c r="L253" s="10">
        <f t="shared" si="76"/>
        <v>23.3066498880504</v>
      </c>
      <c r="M253" s="11">
        <f>SQRT(POWER($C253*信号概况!$C$2,2)+POWER($D253*信号概况!$C$3,2)+POWER($E253*信号概况!$C$4,2)+POWER($F253*信号概况!$C$5,2)+POWER($G253*信号概况!$C$6,2)+POWER($H253*信号概况!$C$7,2)+POWER($I253*信号概况!$C$8,2)+POWER($J253*信号概况!$C$9,2)+2*$C253*信号概况!$C$2*$D253*信号概况!$C$3*信号相关性!$B$3+2*$C253*信号概况!$C$2*$E253*信号概况!$C$4*信号相关性!$B$4+2*$C253*信号概况!$C$2*$F253*信号概况!$C$5*信号相关性!$B$5+2*$C253*信号概况!$C$2*$G253*信号概况!$C$6*信号相关性!$B$6+2*$C253*信号概况!$C$2*$H253*信号概况!$C$7*信号相关性!$B$7+2*$C253*信号概况!$C$2*$I253*信号概况!$C$8*信号相关性!$B$8+2*$C253*信号概况!$C$2*$J253*信号概况!$C$9*信号相关性!$B$9+2*$D253*信号概况!$C$3*$E253*信号概况!$C$4*信号相关性!$C$4+2*$D253*信号概况!$C$3*$F253*信号概况!$C$5*信号相关性!$C$5+2*$D253*信号概况!$C$3*$G253*信号概况!$C$6*信号相关性!$C$6+2*$D253*信号概况!$C$3*$H253*信号概况!$C$7*信号相关性!$C$7+2*$D253*信号概况!$C$3*$I253*信号概况!$C$8*信号相关性!$C$8+2*$D253*信号概况!$C$3*$J253*信号概况!$C$9*信号相关性!$C$9+2*$E253*信号概况!$C$4*$F253*信号概况!$C$5*信号相关性!$D$5+2*$E253*信号概况!$C$4*$G253*信号概况!$C$6*信号相关性!$D$6+2*$E253*信号概况!$C$4*$H253*信号概况!$C$7*信号相关性!$D$7+2*$E253*信号概况!$C$4*$I253*信号概况!$C$8*信号相关性!$D$8+2*$E253*信号概况!$C$4*$J253*信号概况!$J$5*信号相关性!$D$9+2*$F253*信号概况!$C$5*$G253*信号概况!$C$6*信号相关性!$E$6+2*$F253*信号概况!$C$5*$H253*信号概况!$C$7*信号相关性!$E$7+2*$F253*信号概况!$C$5*$I253*信号概况!$C$8*信号相关性!$E$8+2*$F253*信号概况!$C$5*$J253*信号概况!$C$9*信号相关性!$E$9+2*$G253*信号概况!$C$6*$H253*信号概况!$C$7*信号相关性!$F$7+2*$G253*信号概况!$C$6*$I253*信号概况!$C$8*信号相关性!$F$8+2*$G253*信号概况!$C$6*$J253*信号概况!$C$9*信号相关性!$F$9+2*$H253*信号概况!$C$7*$I253*信号概况!$C$8*信号相关性!$G$8+2*$H253*信号概况!$C$7*$J253*信号概况!$C$9*信号相关性!$G$9+2*$I253*信号概况!$C$8*$J253*信号概况!$C$9*信号相关性!$H$9)</f>
        <v>4063.63296575947</v>
      </c>
      <c r="N253" s="12">
        <f t="shared" si="77"/>
        <v>0.208186663874172</v>
      </c>
      <c r="O253" s="10">
        <f>$C253*信号概况!$J$2+$D253*信号概况!$J$3+$E253*信号概况!$J$4+$F253*信号概况!$J$5+$G253*信号概况!$J$6+$H253*信号概况!$J$7+$I253*信号概况!$J$8+$J253*信号概况!$J$9</f>
        <v>752.570754115377</v>
      </c>
      <c r="P253" s="12">
        <f t="shared" si="78"/>
        <v>0.0385554492614637</v>
      </c>
      <c r="Q253" s="7">
        <f t="shared" si="79"/>
        <v>9.61784779215859</v>
      </c>
    </row>
    <row r="254" spans="1:17">
      <c r="A254">
        <v>252</v>
      </c>
      <c r="B254">
        <v>19519.18</v>
      </c>
      <c r="C254" s="7">
        <f t="shared" si="59"/>
        <v>0</v>
      </c>
      <c r="D254" s="8">
        <f t="shared" si="60"/>
        <v>0.424242424242424</v>
      </c>
      <c r="E254">
        <f t="shared" si="61"/>
        <v>0</v>
      </c>
      <c r="F254">
        <f t="shared" si="71"/>
        <v>0.7</v>
      </c>
      <c r="G254">
        <f t="shared" si="72"/>
        <v>0</v>
      </c>
      <c r="H254">
        <f t="shared" si="73"/>
        <v>0</v>
      </c>
      <c r="I254">
        <f t="shared" si="74"/>
        <v>0</v>
      </c>
      <c r="J254">
        <f t="shared" si="75"/>
        <v>0</v>
      </c>
      <c r="K254">
        <f>SQRT(POWER($C254*信号概况!$F$2,2)+POWER($D254*信号概况!$F$3,2)+POWER($E254*信号概况!$F$4,2)+POWER($F254*信号概况!$F$5,2)+POWER($G254*信号概况!$F$6,2)+POWER($H254*信号概况!$F$7,2)+POWER($I254*信号概况!$F$8,2)+POWER($J254*信号概况!$F$9,2)+2*$C254*信号概况!$F$2*$D254*信号概况!$F$3*信号相关性!$B$3+2*$C254*信号概况!$F$2*$E254*信号概况!$F$4*信号相关性!$B$4+2*$C254*信号概况!$F$2*$F254*信号概况!$F$5*信号相关性!$B$5+2*$C254*信号概况!$F$2*$G254*信号概况!$F$6*信号相关性!$B$6+2*$C254*信号概况!$F$2*$H254*信号概况!$F$7*信号相关性!$B$7+2*$C254*信号概况!$F$2*$I254*信号概况!$F$8*信号相关性!$B$8+2*$C254*信号概况!$F$2*$J254*信号概况!$F$9*信号相关性!$B$9+2*$D254*信号概况!$F$3*$E254*信号概况!$F$4*信号相关性!$C$4+2*$D254*信号概况!$F$3*$F254*信号概况!$F$5*信号相关性!$C$5+2*$D254*信号概况!$F$3*$G254*信号概况!$F$6*信号相关性!$C$6+2*$D254*信号概况!$F$3*$H254*信号概况!$F$7*信号相关性!$C$7+2*$D254*信号概况!$F$3*$I254*信号概况!$F$8*信号相关性!$C$8+2*$D254*信号概况!$F$3*$J254*信号概况!$F$9*信号相关性!$C$9+2*$E254*信号概况!$F$4*$F254*信号概况!$F$5*信号相关性!$D$5+2*$E254*信号概况!$F$4*$G254*信号概况!$F$6*信号相关性!$D$6+2*$E254*信号概况!$F$4*$H254*信号概况!$F$7*信号相关性!$D$7+2*$E254*信号概况!$F$4*$I254*信号概况!$F$8*信号相关性!$D$8+2*$E254*信号概况!$F$4*$J254*信号概况!$J$5*信号相关性!$D$9+2*$F254*信号概况!$F$5*$G254*信号概况!$F$6*信号相关性!$E$6+2*$F254*信号概况!$F$5*$H254*信号概况!$F$7*信号相关性!$E$7+2*$F254*信号概况!$F$5*$I254*信号概况!$F$8*信号相关性!$E$8+2*$F254*信号概况!$F$5*$J254*信号概况!$F$9*信号相关性!$E$9+2*$G254*信号概况!$F$6*$H254*信号概况!$F$7*信号相关性!$F$7+2*$G254*信号概况!$F$6*$I254*信号概况!$F$8*信号相关性!$F$8+2*$G254*信号概况!$F$6*$J254*信号概况!$F$9*信号相关性!$F$9+2*$H254*信号概况!$F$7*$I254*信号概况!$F$8*信号相关性!$G$8+2*$H254*信号概况!$F$7*$J254*信号概况!$F$9*信号相关性!$G$9+2*$I254*信号概况!$F$8*$J254*信号概况!$F$9*信号相关性!$H$9)</f>
        <v>903.470873113581</v>
      </c>
      <c r="L254" s="10">
        <f t="shared" si="76"/>
        <v>21.6046588560538</v>
      </c>
      <c r="M254" s="11">
        <f>SQRT(POWER($C254*信号概况!$C$2,2)+POWER($D254*信号概况!$C$3,2)+POWER($E254*信号概况!$C$4,2)+POWER($F254*信号概况!$C$5,2)+POWER($G254*信号概况!$C$6,2)+POWER($H254*信号概况!$C$7,2)+POWER($I254*信号概况!$C$8,2)+POWER($J254*信号概况!$C$9,2)+2*$C254*信号概况!$C$2*$D254*信号概况!$C$3*信号相关性!$B$3+2*$C254*信号概况!$C$2*$E254*信号概况!$C$4*信号相关性!$B$4+2*$C254*信号概况!$C$2*$F254*信号概况!$C$5*信号相关性!$B$5+2*$C254*信号概况!$C$2*$G254*信号概况!$C$6*信号相关性!$B$6+2*$C254*信号概况!$C$2*$H254*信号概况!$C$7*信号相关性!$B$7+2*$C254*信号概况!$C$2*$I254*信号概况!$C$8*信号相关性!$B$8+2*$C254*信号概况!$C$2*$J254*信号概况!$C$9*信号相关性!$B$9+2*$D254*信号概况!$C$3*$E254*信号概况!$C$4*信号相关性!$C$4+2*$D254*信号概况!$C$3*$F254*信号概况!$C$5*信号相关性!$C$5+2*$D254*信号概况!$C$3*$G254*信号概况!$C$6*信号相关性!$C$6+2*$D254*信号概况!$C$3*$H254*信号概况!$C$7*信号相关性!$C$7+2*$D254*信号概况!$C$3*$I254*信号概况!$C$8*信号相关性!$C$8+2*$D254*信号概况!$C$3*$J254*信号概况!$C$9*信号相关性!$C$9+2*$E254*信号概况!$C$4*$F254*信号概况!$C$5*信号相关性!$D$5+2*$E254*信号概况!$C$4*$G254*信号概况!$C$6*信号相关性!$D$6+2*$E254*信号概况!$C$4*$H254*信号概况!$C$7*信号相关性!$D$7+2*$E254*信号概况!$C$4*$I254*信号概况!$C$8*信号相关性!$D$8+2*$E254*信号概况!$C$4*$J254*信号概况!$J$5*信号相关性!$D$9+2*$F254*信号概况!$C$5*$G254*信号概况!$C$6*信号相关性!$E$6+2*$F254*信号概况!$C$5*$H254*信号概况!$C$7*信号相关性!$E$7+2*$F254*信号概况!$C$5*$I254*信号概况!$C$8*信号相关性!$E$8+2*$F254*信号概况!$C$5*$J254*信号概况!$C$9*信号相关性!$E$9+2*$G254*信号概况!$C$6*$H254*信号概况!$C$7*信号相关性!$F$7+2*$G254*信号概况!$C$6*$I254*信号概况!$C$8*信号相关性!$F$8+2*$G254*信号概况!$C$6*$J254*信号概况!$C$9*信号相关性!$F$9+2*$H254*信号概况!$C$7*$I254*信号概况!$C$8*信号相关性!$G$8+2*$H254*信号概况!$C$7*$J254*信号概况!$C$9*信号相关性!$G$9+2*$I254*信号概况!$C$8*$J254*信号概况!$C$9*信号相关性!$H$9)</f>
        <v>4383.77001421521</v>
      </c>
      <c r="N254" s="12">
        <f t="shared" si="77"/>
        <v>0.224587816404952</v>
      </c>
      <c r="O254" s="10">
        <f>$C254*信号概况!$J$2+$D254*信号概况!$J$3+$E254*信号概况!$J$4+$F254*信号概况!$J$5+$G254*信号概况!$J$6+$H254*信号概况!$J$7+$I254*信号概况!$J$8+$J254*信号概况!$J$9</f>
        <v>777.098904800309</v>
      </c>
      <c r="P254" s="12">
        <f t="shared" si="78"/>
        <v>0.0398120671462791</v>
      </c>
      <c r="Q254" s="7">
        <f t="shared" si="79"/>
        <v>9.24128060579333</v>
      </c>
    </row>
    <row r="255" spans="1:17">
      <c r="A255">
        <v>253</v>
      </c>
      <c r="B255">
        <v>19519.18</v>
      </c>
      <c r="C255" s="7">
        <f t="shared" si="59"/>
        <v>0</v>
      </c>
      <c r="D255" s="8">
        <f t="shared" si="60"/>
        <v>0.454545454545455</v>
      </c>
      <c r="E255">
        <f t="shared" si="61"/>
        <v>0</v>
      </c>
      <c r="F255">
        <f t="shared" si="71"/>
        <v>0.7</v>
      </c>
      <c r="G255">
        <f t="shared" si="72"/>
        <v>0</v>
      </c>
      <c r="H255">
        <f t="shared" si="73"/>
        <v>0</v>
      </c>
      <c r="I255">
        <f t="shared" si="74"/>
        <v>0</v>
      </c>
      <c r="J255">
        <f t="shared" si="75"/>
        <v>0</v>
      </c>
      <c r="K255">
        <f>SQRT(POWER($C255*信号概况!$F$2,2)+POWER($D255*信号概况!$F$3,2)+POWER($E255*信号概况!$F$4,2)+POWER($F255*信号概况!$F$5,2)+POWER($G255*信号概况!$F$6,2)+POWER($H255*信号概况!$F$7,2)+POWER($I255*信号概况!$F$8,2)+POWER($J255*信号概况!$F$9,2)+2*$C255*信号概况!$F$2*$D255*信号概况!$F$3*信号相关性!$B$3+2*$C255*信号概况!$F$2*$E255*信号概况!$F$4*信号相关性!$B$4+2*$C255*信号概况!$F$2*$F255*信号概况!$F$5*信号相关性!$B$5+2*$C255*信号概况!$F$2*$G255*信号概况!$F$6*信号相关性!$B$6+2*$C255*信号概况!$F$2*$H255*信号概况!$F$7*信号相关性!$B$7+2*$C255*信号概况!$F$2*$I255*信号概况!$F$8*信号相关性!$B$8+2*$C255*信号概况!$F$2*$J255*信号概况!$F$9*信号相关性!$B$9+2*$D255*信号概况!$F$3*$E255*信号概况!$F$4*信号相关性!$C$4+2*$D255*信号概况!$F$3*$F255*信号概况!$F$5*信号相关性!$C$5+2*$D255*信号概况!$F$3*$G255*信号概况!$F$6*信号相关性!$C$6+2*$D255*信号概况!$F$3*$H255*信号概况!$F$7*信号相关性!$C$7+2*$D255*信号概况!$F$3*$I255*信号概况!$F$8*信号相关性!$C$8+2*$D255*信号概况!$F$3*$J255*信号概况!$F$9*信号相关性!$C$9+2*$E255*信号概况!$F$4*$F255*信号概况!$F$5*信号相关性!$D$5+2*$E255*信号概况!$F$4*$G255*信号概况!$F$6*信号相关性!$D$6+2*$E255*信号概况!$F$4*$H255*信号概况!$F$7*信号相关性!$D$7+2*$E255*信号概况!$F$4*$I255*信号概况!$F$8*信号相关性!$D$8+2*$E255*信号概况!$F$4*$J255*信号概况!$J$5*信号相关性!$D$9+2*$F255*信号概况!$F$5*$G255*信号概况!$F$6*信号相关性!$E$6+2*$F255*信号概况!$F$5*$H255*信号概况!$F$7*信号相关性!$E$7+2*$F255*信号概况!$F$5*$I255*信号概况!$F$8*信号相关性!$E$8+2*$F255*信号概况!$F$5*$J255*信号概况!$F$9*信号相关性!$E$9+2*$G255*信号概况!$F$6*$H255*信号概况!$F$7*信号相关性!$F$7+2*$G255*信号概况!$F$6*$I255*信号概况!$F$8*信号相关性!$F$8+2*$G255*信号概况!$F$6*$J255*信号概况!$F$9*信号相关性!$F$9+2*$H255*信号概况!$F$7*$I255*信号概况!$F$8*信号相关性!$G$8+2*$H255*信号概况!$F$7*$J255*信号概况!$F$9*信号相关性!$G$9+2*$I255*信号概况!$F$8*$J255*信号概况!$F$9*信号相关性!$H$9)</f>
        <v>969.567823988369</v>
      </c>
      <c r="L255" s="10">
        <f t="shared" si="76"/>
        <v>20.1318355632995</v>
      </c>
      <c r="M255" s="11">
        <f>SQRT(POWER($C255*信号概况!$C$2,2)+POWER($D255*信号概况!$C$3,2)+POWER($E255*信号概况!$C$4,2)+POWER($F255*信号概况!$C$5,2)+POWER($G255*信号概况!$C$6,2)+POWER($H255*信号概况!$C$7,2)+POWER($I255*信号概况!$C$8,2)+POWER($J255*信号概况!$C$9,2)+2*$C255*信号概况!$C$2*$D255*信号概况!$C$3*信号相关性!$B$3+2*$C255*信号概况!$C$2*$E255*信号概况!$C$4*信号相关性!$B$4+2*$C255*信号概况!$C$2*$F255*信号概况!$C$5*信号相关性!$B$5+2*$C255*信号概况!$C$2*$G255*信号概况!$C$6*信号相关性!$B$6+2*$C255*信号概况!$C$2*$H255*信号概况!$C$7*信号相关性!$B$7+2*$C255*信号概况!$C$2*$I255*信号概况!$C$8*信号相关性!$B$8+2*$C255*信号概况!$C$2*$J255*信号概况!$C$9*信号相关性!$B$9+2*$D255*信号概况!$C$3*$E255*信号概况!$C$4*信号相关性!$C$4+2*$D255*信号概况!$C$3*$F255*信号概况!$C$5*信号相关性!$C$5+2*$D255*信号概况!$C$3*$G255*信号概况!$C$6*信号相关性!$C$6+2*$D255*信号概况!$C$3*$H255*信号概况!$C$7*信号相关性!$C$7+2*$D255*信号概况!$C$3*$I255*信号概况!$C$8*信号相关性!$C$8+2*$D255*信号概况!$C$3*$J255*信号概况!$C$9*信号相关性!$C$9+2*$E255*信号概况!$C$4*$F255*信号概况!$C$5*信号相关性!$D$5+2*$E255*信号概况!$C$4*$G255*信号概况!$C$6*信号相关性!$D$6+2*$E255*信号概况!$C$4*$H255*信号概况!$C$7*信号相关性!$D$7+2*$E255*信号概况!$C$4*$I255*信号概况!$C$8*信号相关性!$D$8+2*$E255*信号概况!$C$4*$J255*信号概况!$J$5*信号相关性!$D$9+2*$F255*信号概况!$C$5*$G255*信号概况!$C$6*信号相关性!$E$6+2*$F255*信号概况!$C$5*$H255*信号概况!$C$7*信号相关性!$E$7+2*$F255*信号概况!$C$5*$I255*信号概况!$C$8*信号相关性!$E$8+2*$F255*信号概况!$C$5*$J255*信号概况!$C$9*信号相关性!$E$9+2*$G255*信号概况!$C$6*$H255*信号概况!$C$7*信号相关性!$F$7+2*$G255*信号概况!$C$6*$I255*信号概况!$C$8*信号相关性!$F$8+2*$G255*信号概况!$C$6*$J255*信号概况!$C$9*信号相关性!$F$9+2*$H255*信号概况!$C$7*$I255*信号概况!$C$8*信号相关性!$G$8+2*$H255*信号概况!$C$7*$J255*信号概况!$C$9*信号相关性!$G$9+2*$I255*信号概况!$C$8*$J255*信号概况!$C$9*信号相关性!$H$9)</f>
        <v>4704.48194989416</v>
      </c>
      <c r="N255" s="12">
        <f t="shared" si="77"/>
        <v>0.241018421362689</v>
      </c>
      <c r="O255" s="10">
        <f>$C255*信号概况!$J$2+$D255*信号概况!$J$3+$E255*信号概况!$J$4+$F255*信号概况!$J$5+$G255*信号概况!$J$6+$H255*信号概况!$J$7+$I255*信号概况!$J$8+$J255*信号概况!$J$9</f>
        <v>801.62705548524</v>
      </c>
      <c r="P255" s="12">
        <f t="shared" si="78"/>
        <v>0.0410686850310946</v>
      </c>
      <c r="Q255" s="7">
        <f t="shared" si="79"/>
        <v>8.91486438799826</v>
      </c>
    </row>
    <row r="256" spans="1:17">
      <c r="A256">
        <v>254</v>
      </c>
      <c r="B256">
        <v>19519.18</v>
      </c>
      <c r="C256" s="7">
        <f t="shared" si="59"/>
        <v>0</v>
      </c>
      <c r="D256" s="8">
        <f t="shared" si="60"/>
        <v>0.484848484848485</v>
      </c>
      <c r="E256">
        <f t="shared" si="61"/>
        <v>0</v>
      </c>
      <c r="F256">
        <f t="shared" si="71"/>
        <v>0.7</v>
      </c>
      <c r="G256">
        <f t="shared" si="72"/>
        <v>0</v>
      </c>
      <c r="H256">
        <f t="shared" si="73"/>
        <v>0</v>
      </c>
      <c r="I256">
        <f t="shared" si="74"/>
        <v>0</v>
      </c>
      <c r="J256">
        <f t="shared" si="75"/>
        <v>0</v>
      </c>
      <c r="K256">
        <f>SQRT(POWER($C256*信号概况!$F$2,2)+POWER($D256*信号概况!$F$3,2)+POWER($E256*信号概况!$F$4,2)+POWER($F256*信号概况!$F$5,2)+POWER($G256*信号概况!$F$6,2)+POWER($H256*信号概况!$F$7,2)+POWER($I256*信号概况!$F$8,2)+POWER($J256*信号概况!$F$9,2)+2*$C256*信号概况!$F$2*$D256*信号概况!$F$3*信号相关性!$B$3+2*$C256*信号概况!$F$2*$E256*信号概况!$F$4*信号相关性!$B$4+2*$C256*信号概况!$F$2*$F256*信号概况!$F$5*信号相关性!$B$5+2*$C256*信号概况!$F$2*$G256*信号概况!$F$6*信号相关性!$B$6+2*$C256*信号概况!$F$2*$H256*信号概况!$F$7*信号相关性!$B$7+2*$C256*信号概况!$F$2*$I256*信号概况!$F$8*信号相关性!$B$8+2*$C256*信号概况!$F$2*$J256*信号概况!$F$9*信号相关性!$B$9+2*$D256*信号概况!$F$3*$E256*信号概况!$F$4*信号相关性!$C$4+2*$D256*信号概况!$F$3*$F256*信号概况!$F$5*信号相关性!$C$5+2*$D256*信号概况!$F$3*$G256*信号概况!$F$6*信号相关性!$C$6+2*$D256*信号概况!$F$3*$H256*信号概况!$F$7*信号相关性!$C$7+2*$D256*信号概况!$F$3*$I256*信号概况!$F$8*信号相关性!$C$8+2*$D256*信号概况!$F$3*$J256*信号概况!$F$9*信号相关性!$C$9+2*$E256*信号概况!$F$4*$F256*信号概况!$F$5*信号相关性!$D$5+2*$E256*信号概况!$F$4*$G256*信号概况!$F$6*信号相关性!$D$6+2*$E256*信号概况!$F$4*$H256*信号概况!$F$7*信号相关性!$D$7+2*$E256*信号概况!$F$4*$I256*信号概况!$F$8*信号相关性!$D$8+2*$E256*信号概况!$F$4*$J256*信号概况!$J$5*信号相关性!$D$9+2*$F256*信号概况!$F$5*$G256*信号概况!$F$6*信号相关性!$E$6+2*$F256*信号概况!$F$5*$H256*信号概况!$F$7*信号相关性!$E$7+2*$F256*信号概况!$F$5*$I256*信号概况!$F$8*信号相关性!$E$8+2*$F256*信号概况!$F$5*$J256*信号概况!$F$9*信号相关性!$E$9+2*$G256*信号概况!$F$6*$H256*信号概况!$F$7*信号相关性!$F$7+2*$G256*信号概况!$F$6*$I256*信号概况!$F$8*信号相关性!$F$8+2*$G256*信号概况!$F$6*$J256*信号概况!$F$9*信号相关性!$F$9+2*$H256*信号概况!$F$7*$I256*信号概况!$F$8*信号相关性!$G$8+2*$H256*信号概况!$F$7*$J256*信号概况!$F$9*信号相关性!$G$9+2*$I256*信号概况!$F$8*$J256*信号概况!$F$9*信号相关性!$H$9)</f>
        <v>1035.76188404092</v>
      </c>
      <c r="L256" s="10">
        <f t="shared" si="76"/>
        <v>18.8452387568539</v>
      </c>
      <c r="M256" s="11">
        <f>SQRT(POWER($C256*信号概况!$C$2,2)+POWER($D256*信号概况!$C$3,2)+POWER($E256*信号概况!$C$4,2)+POWER($F256*信号概况!$C$5,2)+POWER($G256*信号概况!$C$6,2)+POWER($H256*信号概况!$C$7,2)+POWER($I256*信号概况!$C$8,2)+POWER($J256*信号概况!$C$9,2)+2*$C256*信号概况!$C$2*$D256*信号概况!$C$3*信号相关性!$B$3+2*$C256*信号概况!$C$2*$E256*信号概况!$C$4*信号相关性!$B$4+2*$C256*信号概况!$C$2*$F256*信号概况!$C$5*信号相关性!$B$5+2*$C256*信号概况!$C$2*$G256*信号概况!$C$6*信号相关性!$B$6+2*$C256*信号概况!$C$2*$H256*信号概况!$C$7*信号相关性!$B$7+2*$C256*信号概况!$C$2*$I256*信号概况!$C$8*信号相关性!$B$8+2*$C256*信号概况!$C$2*$J256*信号概况!$C$9*信号相关性!$B$9+2*$D256*信号概况!$C$3*$E256*信号概况!$C$4*信号相关性!$C$4+2*$D256*信号概况!$C$3*$F256*信号概况!$C$5*信号相关性!$C$5+2*$D256*信号概况!$C$3*$G256*信号概况!$C$6*信号相关性!$C$6+2*$D256*信号概况!$C$3*$H256*信号概况!$C$7*信号相关性!$C$7+2*$D256*信号概况!$C$3*$I256*信号概况!$C$8*信号相关性!$C$8+2*$D256*信号概况!$C$3*$J256*信号概况!$C$9*信号相关性!$C$9+2*$E256*信号概况!$C$4*$F256*信号概况!$C$5*信号相关性!$D$5+2*$E256*信号概况!$C$4*$G256*信号概况!$C$6*信号相关性!$D$6+2*$E256*信号概况!$C$4*$H256*信号概况!$C$7*信号相关性!$D$7+2*$E256*信号概况!$C$4*$I256*信号概况!$C$8*信号相关性!$D$8+2*$E256*信号概况!$C$4*$J256*信号概况!$J$5*信号相关性!$D$9+2*$F256*信号概况!$C$5*$G256*信号概况!$C$6*信号相关性!$E$6+2*$F256*信号概况!$C$5*$H256*信号概况!$C$7*信号相关性!$E$7+2*$F256*信号概况!$C$5*$I256*信号概况!$C$8*信号相关性!$E$8+2*$F256*信号概况!$C$5*$J256*信号概况!$C$9*信号相关性!$E$9+2*$G256*信号概况!$C$6*$H256*信号概况!$C$7*信号相关性!$F$7+2*$G256*信号概况!$C$6*$I256*信号概况!$C$8*信号相关性!$F$8+2*$G256*信号概况!$C$6*$J256*信号概况!$C$9*信号相关性!$F$9+2*$H256*信号概况!$C$7*$I256*信号概况!$C$8*信号相关性!$G$8+2*$H256*信号概况!$C$7*$J256*信号概况!$C$9*信号相关性!$G$9+2*$I256*信号概况!$C$8*$J256*信号概况!$C$9*信号相关性!$H$9)</f>
        <v>5025.65871488005</v>
      </c>
      <c r="N256" s="12">
        <f t="shared" si="77"/>
        <v>0.257472840297597</v>
      </c>
      <c r="O256" s="10">
        <f>$C256*信号概况!$J$2+$D256*信号概况!$J$3+$E256*信号概况!$J$4+$F256*信号概况!$J$5+$G256*信号概况!$J$6+$H256*信号概况!$J$7+$I256*信号概况!$J$8+$J256*信号概况!$J$9</f>
        <v>826.155206170172</v>
      </c>
      <c r="P256" s="12">
        <f t="shared" si="78"/>
        <v>0.04232530291591</v>
      </c>
      <c r="Q256" s="7">
        <f t="shared" si="79"/>
        <v>8.62930332903515</v>
      </c>
    </row>
    <row r="257" spans="1:17">
      <c r="A257">
        <v>255</v>
      </c>
      <c r="B257">
        <v>19519.18</v>
      </c>
      <c r="C257" s="7">
        <f t="shared" si="59"/>
        <v>0</v>
      </c>
      <c r="D257" s="8">
        <f t="shared" si="60"/>
        <v>0.515151515151515</v>
      </c>
      <c r="E257">
        <f t="shared" si="61"/>
        <v>0</v>
      </c>
      <c r="F257">
        <f t="shared" si="71"/>
        <v>0.7</v>
      </c>
      <c r="G257">
        <f t="shared" si="72"/>
        <v>0</v>
      </c>
      <c r="H257">
        <f t="shared" si="73"/>
        <v>0</v>
      </c>
      <c r="I257">
        <f t="shared" si="74"/>
        <v>0</v>
      </c>
      <c r="J257">
        <f t="shared" si="75"/>
        <v>0</v>
      </c>
      <c r="K257">
        <f>SQRT(POWER($C257*信号概况!$F$2,2)+POWER($D257*信号概况!$F$3,2)+POWER($E257*信号概况!$F$4,2)+POWER($F257*信号概况!$F$5,2)+POWER($G257*信号概况!$F$6,2)+POWER($H257*信号概况!$F$7,2)+POWER($I257*信号概况!$F$8,2)+POWER($J257*信号概况!$F$9,2)+2*$C257*信号概况!$F$2*$D257*信号概况!$F$3*信号相关性!$B$3+2*$C257*信号概况!$F$2*$E257*信号概况!$F$4*信号相关性!$B$4+2*$C257*信号概况!$F$2*$F257*信号概况!$F$5*信号相关性!$B$5+2*$C257*信号概况!$F$2*$G257*信号概况!$F$6*信号相关性!$B$6+2*$C257*信号概况!$F$2*$H257*信号概况!$F$7*信号相关性!$B$7+2*$C257*信号概况!$F$2*$I257*信号概况!$F$8*信号相关性!$B$8+2*$C257*信号概况!$F$2*$J257*信号概况!$F$9*信号相关性!$B$9+2*$D257*信号概况!$F$3*$E257*信号概况!$F$4*信号相关性!$C$4+2*$D257*信号概况!$F$3*$F257*信号概况!$F$5*信号相关性!$C$5+2*$D257*信号概况!$F$3*$G257*信号概况!$F$6*信号相关性!$C$6+2*$D257*信号概况!$F$3*$H257*信号概况!$F$7*信号相关性!$C$7+2*$D257*信号概况!$F$3*$I257*信号概况!$F$8*信号相关性!$C$8+2*$D257*信号概况!$F$3*$J257*信号概况!$F$9*信号相关性!$C$9+2*$E257*信号概况!$F$4*$F257*信号概况!$F$5*信号相关性!$D$5+2*$E257*信号概况!$F$4*$G257*信号概况!$F$6*信号相关性!$D$6+2*$E257*信号概况!$F$4*$H257*信号概况!$F$7*信号相关性!$D$7+2*$E257*信号概况!$F$4*$I257*信号概况!$F$8*信号相关性!$D$8+2*$E257*信号概况!$F$4*$J257*信号概况!$J$5*信号相关性!$D$9+2*$F257*信号概况!$F$5*$G257*信号概况!$F$6*信号相关性!$E$6+2*$F257*信号概况!$F$5*$H257*信号概况!$F$7*信号相关性!$E$7+2*$F257*信号概况!$F$5*$I257*信号概况!$F$8*信号相关性!$E$8+2*$F257*信号概况!$F$5*$J257*信号概况!$F$9*信号相关性!$E$9+2*$G257*信号概况!$F$6*$H257*信号概况!$F$7*信号相关性!$F$7+2*$G257*信号概况!$F$6*$I257*信号概况!$F$8*信号相关性!$F$8+2*$G257*信号概况!$F$6*$J257*信号概况!$F$9*信号相关性!$F$9+2*$H257*信号概况!$F$7*$I257*信号概况!$F$8*信号相关性!$G$8+2*$H257*信号概况!$F$7*$J257*信号概况!$F$9*信号相关性!$G$9+2*$I257*信号概况!$F$8*$J257*信号概况!$F$9*信号相关性!$H$9)</f>
        <v>1102.03555474404</v>
      </c>
      <c r="L257" s="10">
        <f t="shared" si="76"/>
        <v>17.7119330823529</v>
      </c>
      <c r="M257" s="11">
        <f>SQRT(POWER($C257*信号概况!$C$2,2)+POWER($D257*信号概况!$C$3,2)+POWER($E257*信号概况!$C$4,2)+POWER($F257*信号概况!$C$5,2)+POWER($G257*信号概况!$C$6,2)+POWER($H257*信号概况!$C$7,2)+POWER($I257*信号概况!$C$8,2)+POWER($J257*信号概况!$C$9,2)+2*$C257*信号概况!$C$2*$D257*信号概况!$C$3*信号相关性!$B$3+2*$C257*信号概况!$C$2*$E257*信号概况!$C$4*信号相关性!$B$4+2*$C257*信号概况!$C$2*$F257*信号概况!$C$5*信号相关性!$B$5+2*$C257*信号概况!$C$2*$G257*信号概况!$C$6*信号相关性!$B$6+2*$C257*信号概况!$C$2*$H257*信号概况!$C$7*信号相关性!$B$7+2*$C257*信号概况!$C$2*$I257*信号概况!$C$8*信号相关性!$B$8+2*$C257*信号概况!$C$2*$J257*信号概况!$C$9*信号相关性!$B$9+2*$D257*信号概况!$C$3*$E257*信号概况!$C$4*信号相关性!$C$4+2*$D257*信号概况!$C$3*$F257*信号概况!$C$5*信号相关性!$C$5+2*$D257*信号概况!$C$3*$G257*信号概况!$C$6*信号相关性!$C$6+2*$D257*信号概况!$C$3*$H257*信号概况!$C$7*信号相关性!$C$7+2*$D257*信号概况!$C$3*$I257*信号概况!$C$8*信号相关性!$C$8+2*$D257*信号概况!$C$3*$J257*信号概况!$C$9*信号相关性!$C$9+2*$E257*信号概况!$C$4*$F257*信号概况!$C$5*信号相关性!$D$5+2*$E257*信号概况!$C$4*$G257*信号概况!$C$6*信号相关性!$D$6+2*$E257*信号概况!$C$4*$H257*信号概况!$C$7*信号相关性!$D$7+2*$E257*信号概况!$C$4*$I257*信号概况!$C$8*信号相关性!$D$8+2*$E257*信号概况!$C$4*$J257*信号概况!$J$5*信号相关性!$D$9+2*$F257*信号概况!$C$5*$G257*信号概况!$C$6*信号相关性!$E$6+2*$F257*信号概况!$C$5*$H257*信号概况!$C$7*信号相关性!$E$7+2*$F257*信号概况!$C$5*$I257*信号概况!$C$8*信号相关性!$E$8+2*$F257*信号概况!$C$5*$J257*信号概况!$C$9*信号相关性!$E$9+2*$G257*信号概况!$C$6*$H257*信号概况!$C$7*信号相关性!$F$7+2*$G257*信号概况!$C$6*$I257*信号概况!$C$8*信号相关性!$F$8+2*$G257*信号概况!$C$6*$J257*信号概况!$C$9*信号相关性!$F$9+2*$H257*信号概况!$C$7*$I257*信号概况!$C$8*信号相关性!$G$8+2*$H257*信号概况!$C$7*$J257*信号概况!$C$9*信号相关性!$G$9+2*$I257*信号概况!$C$8*$J257*信号概况!$C$9*信号相关性!$H$9)</f>
        <v>5347.21655090214</v>
      </c>
      <c r="N257" s="12">
        <f t="shared" si="77"/>
        <v>0.2739467821344</v>
      </c>
      <c r="O257" s="10">
        <f>$C257*信号概况!$J$2+$D257*信号概况!$J$3+$E257*信号概况!$J$4+$F257*信号概况!$J$5+$G257*信号概况!$J$6+$H257*信号概况!$J$7+$I257*信号概况!$J$8+$J257*信号概况!$J$9</f>
        <v>850.683356855103</v>
      </c>
      <c r="P257" s="12">
        <f t="shared" si="78"/>
        <v>0.0435819208007254</v>
      </c>
      <c r="Q257" s="7">
        <f t="shared" si="79"/>
        <v>8.37744412375656</v>
      </c>
    </row>
    <row r="258" spans="1:17">
      <c r="A258">
        <v>256</v>
      </c>
      <c r="B258">
        <v>19519.18</v>
      </c>
      <c r="C258" s="7">
        <f t="shared" si="59"/>
        <v>0</v>
      </c>
      <c r="D258" s="8">
        <f t="shared" si="60"/>
        <v>0.545454545454545</v>
      </c>
      <c r="E258">
        <f t="shared" si="61"/>
        <v>0</v>
      </c>
      <c r="F258">
        <f t="shared" si="71"/>
        <v>0.7</v>
      </c>
      <c r="G258">
        <f t="shared" si="72"/>
        <v>0</v>
      </c>
      <c r="H258">
        <f t="shared" si="73"/>
        <v>0</v>
      </c>
      <c r="I258">
        <f t="shared" si="74"/>
        <v>0</v>
      </c>
      <c r="J258">
        <f t="shared" si="75"/>
        <v>0</v>
      </c>
      <c r="K258">
        <f>SQRT(POWER($C258*信号概况!$F$2,2)+POWER($D258*信号概况!$F$3,2)+POWER($E258*信号概况!$F$4,2)+POWER($F258*信号概况!$F$5,2)+POWER($G258*信号概况!$F$6,2)+POWER($H258*信号概况!$F$7,2)+POWER($I258*信号概况!$F$8,2)+POWER($J258*信号概况!$F$9,2)+2*$C258*信号概况!$F$2*$D258*信号概况!$F$3*信号相关性!$B$3+2*$C258*信号概况!$F$2*$E258*信号概况!$F$4*信号相关性!$B$4+2*$C258*信号概况!$F$2*$F258*信号概况!$F$5*信号相关性!$B$5+2*$C258*信号概况!$F$2*$G258*信号概况!$F$6*信号相关性!$B$6+2*$C258*信号概况!$F$2*$H258*信号概况!$F$7*信号相关性!$B$7+2*$C258*信号概况!$F$2*$I258*信号概况!$F$8*信号相关性!$B$8+2*$C258*信号概况!$F$2*$J258*信号概况!$F$9*信号相关性!$B$9+2*$D258*信号概况!$F$3*$E258*信号概况!$F$4*信号相关性!$C$4+2*$D258*信号概况!$F$3*$F258*信号概况!$F$5*信号相关性!$C$5+2*$D258*信号概况!$F$3*$G258*信号概况!$F$6*信号相关性!$C$6+2*$D258*信号概况!$F$3*$H258*信号概况!$F$7*信号相关性!$C$7+2*$D258*信号概况!$F$3*$I258*信号概况!$F$8*信号相关性!$C$8+2*$D258*信号概况!$F$3*$J258*信号概况!$F$9*信号相关性!$C$9+2*$E258*信号概况!$F$4*$F258*信号概况!$F$5*信号相关性!$D$5+2*$E258*信号概况!$F$4*$G258*信号概况!$F$6*信号相关性!$D$6+2*$E258*信号概况!$F$4*$H258*信号概况!$F$7*信号相关性!$D$7+2*$E258*信号概况!$F$4*$I258*信号概况!$F$8*信号相关性!$D$8+2*$E258*信号概况!$F$4*$J258*信号概况!$J$5*信号相关性!$D$9+2*$F258*信号概况!$F$5*$G258*信号概况!$F$6*信号相关性!$E$6+2*$F258*信号概况!$F$5*$H258*信号概况!$F$7*信号相关性!$E$7+2*$F258*信号概况!$F$5*$I258*信号概况!$F$8*信号相关性!$E$8+2*$F258*信号概况!$F$5*$J258*信号概况!$F$9*信号相关性!$E$9+2*$G258*信号概况!$F$6*$H258*信号概况!$F$7*信号相关性!$F$7+2*$G258*信号概况!$F$6*$I258*信号概况!$F$8*信号相关性!$F$8+2*$G258*信号概况!$F$6*$J258*信号概况!$F$9*信号相关性!$F$9+2*$H258*信号概况!$F$7*$I258*信号概况!$F$8*信号相关性!$G$8+2*$H258*信号概况!$F$7*$J258*信号概况!$F$9*信号相关性!$G$9+2*$I258*信号概况!$F$8*$J258*信号概况!$F$9*信号相关性!$H$9)</f>
        <v>1168.37528892798</v>
      </c>
      <c r="L258" s="10">
        <f t="shared" si="76"/>
        <v>16.7062588407784</v>
      </c>
      <c r="M258" s="11">
        <f>SQRT(POWER($C258*信号概况!$C$2,2)+POWER($D258*信号概况!$C$3,2)+POWER($E258*信号概况!$C$4,2)+POWER($F258*信号概况!$C$5,2)+POWER($G258*信号概况!$C$6,2)+POWER($H258*信号概况!$C$7,2)+POWER($I258*信号概况!$C$8,2)+POWER($J258*信号概况!$C$9,2)+2*$C258*信号概况!$C$2*$D258*信号概况!$C$3*信号相关性!$B$3+2*$C258*信号概况!$C$2*$E258*信号概况!$C$4*信号相关性!$B$4+2*$C258*信号概况!$C$2*$F258*信号概况!$C$5*信号相关性!$B$5+2*$C258*信号概况!$C$2*$G258*信号概况!$C$6*信号相关性!$B$6+2*$C258*信号概况!$C$2*$H258*信号概况!$C$7*信号相关性!$B$7+2*$C258*信号概况!$C$2*$I258*信号概况!$C$8*信号相关性!$B$8+2*$C258*信号概况!$C$2*$J258*信号概况!$C$9*信号相关性!$B$9+2*$D258*信号概况!$C$3*$E258*信号概况!$C$4*信号相关性!$C$4+2*$D258*信号概况!$C$3*$F258*信号概况!$C$5*信号相关性!$C$5+2*$D258*信号概况!$C$3*$G258*信号概况!$C$6*信号相关性!$C$6+2*$D258*信号概况!$C$3*$H258*信号概况!$C$7*信号相关性!$C$7+2*$D258*信号概况!$C$3*$I258*信号概况!$C$8*信号相关性!$C$8+2*$D258*信号概况!$C$3*$J258*信号概况!$C$9*信号相关性!$C$9+2*$E258*信号概况!$C$4*$F258*信号概况!$C$5*信号相关性!$D$5+2*$E258*信号概况!$C$4*$G258*信号概况!$C$6*信号相关性!$D$6+2*$E258*信号概况!$C$4*$H258*信号概况!$C$7*信号相关性!$D$7+2*$E258*信号概况!$C$4*$I258*信号概况!$C$8*信号相关性!$D$8+2*$E258*信号概况!$C$4*$J258*信号概况!$J$5*信号相关性!$D$9+2*$F258*信号概况!$C$5*$G258*信号概况!$C$6*信号相关性!$E$6+2*$F258*信号概况!$C$5*$H258*信号概况!$C$7*信号相关性!$E$7+2*$F258*信号概况!$C$5*$I258*信号概况!$C$8*信号相关性!$E$8+2*$F258*信号概况!$C$5*$J258*信号概况!$C$9*信号相关性!$E$9+2*$G258*信号概况!$C$6*$H258*信号概况!$C$7*信号相关性!$F$7+2*$G258*信号概况!$C$6*$I258*信号概况!$C$8*信号相关性!$F$8+2*$G258*信号概况!$C$6*$J258*信号概况!$C$9*信号相关性!$F$9+2*$H258*信号概况!$C$7*$I258*信号概况!$C$8*信号相关性!$G$8+2*$H258*信号概况!$C$7*$J258*信号概况!$C$9*信号相关性!$G$9+2*$I258*信号概况!$C$8*$J258*信号概况!$C$9*信号相关性!$H$9)</f>
        <v>5669.09061386886</v>
      </c>
      <c r="N258" s="12">
        <f t="shared" si="77"/>
        <v>0.290436924802623</v>
      </c>
      <c r="O258" s="10">
        <f>$C258*信号概况!$J$2+$D258*信号概况!$J$3+$E258*信号概况!$J$4+$F258*信号概况!$J$5+$G258*信号概况!$J$6+$H258*信号概况!$J$7+$I258*信号概况!$J$8+$J258*信号概况!$J$9</f>
        <v>875.211507540035</v>
      </c>
      <c r="P258" s="12">
        <f t="shared" si="78"/>
        <v>0.0448385386855408</v>
      </c>
      <c r="Q258" s="7">
        <f t="shared" si="79"/>
        <v>8.15369785783588</v>
      </c>
    </row>
    <row r="259" spans="1:17">
      <c r="A259">
        <v>257</v>
      </c>
      <c r="B259">
        <v>19519.18</v>
      </c>
      <c r="C259" s="7">
        <f t="shared" si="59"/>
        <v>0</v>
      </c>
      <c r="D259" s="8">
        <f t="shared" si="60"/>
        <v>0.575757575757576</v>
      </c>
      <c r="E259">
        <f t="shared" si="61"/>
        <v>0</v>
      </c>
      <c r="F259">
        <f t="shared" si="71"/>
        <v>0.7</v>
      </c>
      <c r="G259">
        <f t="shared" si="72"/>
        <v>0</v>
      </c>
      <c r="H259">
        <f t="shared" si="73"/>
        <v>0</v>
      </c>
      <c r="I259">
        <f t="shared" si="74"/>
        <v>0</v>
      </c>
      <c r="J259">
        <f t="shared" si="75"/>
        <v>0</v>
      </c>
      <c r="K259">
        <f>SQRT(POWER($C259*信号概况!$F$2,2)+POWER($D259*信号概况!$F$3,2)+POWER($E259*信号概况!$F$4,2)+POWER($F259*信号概况!$F$5,2)+POWER($G259*信号概况!$F$6,2)+POWER($H259*信号概况!$F$7,2)+POWER($I259*信号概况!$F$8,2)+POWER($J259*信号概况!$F$9,2)+2*$C259*信号概况!$F$2*$D259*信号概况!$F$3*信号相关性!$B$3+2*$C259*信号概况!$F$2*$E259*信号概况!$F$4*信号相关性!$B$4+2*$C259*信号概况!$F$2*$F259*信号概况!$F$5*信号相关性!$B$5+2*$C259*信号概况!$F$2*$G259*信号概况!$F$6*信号相关性!$B$6+2*$C259*信号概况!$F$2*$H259*信号概况!$F$7*信号相关性!$B$7+2*$C259*信号概况!$F$2*$I259*信号概况!$F$8*信号相关性!$B$8+2*$C259*信号概况!$F$2*$J259*信号概况!$F$9*信号相关性!$B$9+2*$D259*信号概况!$F$3*$E259*信号概况!$F$4*信号相关性!$C$4+2*$D259*信号概况!$F$3*$F259*信号概况!$F$5*信号相关性!$C$5+2*$D259*信号概况!$F$3*$G259*信号概况!$F$6*信号相关性!$C$6+2*$D259*信号概况!$F$3*$H259*信号概况!$F$7*信号相关性!$C$7+2*$D259*信号概况!$F$3*$I259*信号概况!$F$8*信号相关性!$C$8+2*$D259*信号概况!$F$3*$J259*信号概况!$F$9*信号相关性!$C$9+2*$E259*信号概况!$F$4*$F259*信号概况!$F$5*信号相关性!$D$5+2*$E259*信号概况!$F$4*$G259*信号概况!$F$6*信号相关性!$D$6+2*$E259*信号概况!$F$4*$H259*信号概况!$F$7*信号相关性!$D$7+2*$E259*信号概况!$F$4*$I259*信号概况!$F$8*信号相关性!$D$8+2*$E259*信号概况!$F$4*$J259*信号概况!$J$5*信号相关性!$D$9+2*$F259*信号概况!$F$5*$G259*信号概况!$F$6*信号相关性!$E$6+2*$F259*信号概况!$F$5*$H259*信号概况!$F$7*信号相关性!$E$7+2*$F259*信号概况!$F$5*$I259*信号概况!$F$8*信号相关性!$E$8+2*$F259*信号概况!$F$5*$J259*信号概况!$F$9*信号相关性!$E$9+2*$G259*信号概况!$F$6*$H259*信号概况!$F$7*信号相关性!$F$7+2*$G259*信号概况!$F$6*$I259*信号概况!$F$8*信号相关性!$F$8+2*$G259*信号概况!$F$6*$J259*信号概况!$F$9*信号相关性!$F$9+2*$H259*信号概况!$F$7*$I259*信号概况!$F$8*信号相关性!$G$8+2*$H259*信号概况!$F$7*$J259*信号概况!$F$9*信号相关性!$G$9+2*$I259*信号概况!$F$8*$J259*信号概况!$F$9*信号相关性!$H$9)</f>
        <v>1234.77043858549</v>
      </c>
      <c r="L259" s="10">
        <f t="shared" si="76"/>
        <v>15.8079424239865</v>
      </c>
      <c r="M259" s="11">
        <f>SQRT(POWER($C259*信号概况!$C$2,2)+POWER($D259*信号概况!$C$3,2)+POWER($E259*信号概况!$C$4,2)+POWER($F259*信号概况!$C$5,2)+POWER($G259*信号概况!$C$6,2)+POWER($H259*信号概况!$C$7,2)+POWER($I259*信号概况!$C$8,2)+POWER($J259*信号概况!$C$9,2)+2*$C259*信号概况!$C$2*$D259*信号概况!$C$3*信号相关性!$B$3+2*$C259*信号概况!$C$2*$E259*信号概况!$C$4*信号相关性!$B$4+2*$C259*信号概况!$C$2*$F259*信号概况!$C$5*信号相关性!$B$5+2*$C259*信号概况!$C$2*$G259*信号概况!$C$6*信号相关性!$B$6+2*$C259*信号概况!$C$2*$H259*信号概况!$C$7*信号相关性!$B$7+2*$C259*信号概况!$C$2*$I259*信号概况!$C$8*信号相关性!$B$8+2*$C259*信号概况!$C$2*$J259*信号概况!$C$9*信号相关性!$B$9+2*$D259*信号概况!$C$3*$E259*信号概况!$C$4*信号相关性!$C$4+2*$D259*信号概况!$C$3*$F259*信号概况!$C$5*信号相关性!$C$5+2*$D259*信号概况!$C$3*$G259*信号概况!$C$6*信号相关性!$C$6+2*$D259*信号概况!$C$3*$H259*信号概况!$C$7*信号相关性!$C$7+2*$D259*信号概况!$C$3*$I259*信号概况!$C$8*信号相关性!$C$8+2*$D259*信号概况!$C$3*$J259*信号概况!$C$9*信号相关性!$C$9+2*$E259*信号概况!$C$4*$F259*信号概况!$C$5*信号相关性!$D$5+2*$E259*信号概况!$C$4*$G259*信号概况!$C$6*信号相关性!$D$6+2*$E259*信号概况!$C$4*$H259*信号概况!$C$7*信号相关性!$D$7+2*$E259*信号概况!$C$4*$I259*信号概况!$C$8*信号相关性!$D$8+2*$E259*信号概况!$C$4*$J259*信号概况!$J$5*信号相关性!$D$9+2*$F259*信号概况!$C$5*$G259*信号概况!$C$6*信号相关性!$E$6+2*$F259*信号概况!$C$5*$H259*信号概况!$C$7*信号相关性!$E$7+2*$F259*信号概况!$C$5*$I259*信号概况!$C$8*信号相关性!$E$8+2*$F259*信号概况!$C$5*$J259*信号概况!$C$9*信号相关性!$E$9+2*$G259*信号概况!$C$6*$H259*信号概况!$C$7*信号相关性!$F$7+2*$G259*信号概况!$C$6*$I259*信号概况!$C$8*信号相关性!$F$8+2*$G259*信号概况!$C$6*$J259*信号概况!$C$9*信号相关性!$F$9+2*$H259*信号概况!$C$7*$I259*信号概况!$C$8*信号相关性!$G$8+2*$H259*信号概况!$C$7*$J259*信号概况!$C$9*信号相关性!$G$9+2*$I259*信号概况!$C$8*$J259*信号概况!$C$9*信号相关性!$H$9)</f>
        <v>5991.22993687377</v>
      </c>
      <c r="N259" s="12">
        <f t="shared" si="77"/>
        <v>0.306940657183026</v>
      </c>
      <c r="O259" s="10">
        <f>$C259*信号概况!$J$2+$D259*信号概况!$J$3+$E259*信号概况!$J$4+$F259*信号概况!$J$5+$G259*信号概况!$J$6+$H259*信号概况!$J$7+$I259*信号概况!$J$8+$J259*信号概况!$J$9</f>
        <v>899.739658224966</v>
      </c>
      <c r="P259" s="12">
        <f t="shared" si="78"/>
        <v>0.0460951565703562</v>
      </c>
      <c r="Q259" s="7">
        <f t="shared" si="79"/>
        <v>7.9536378518667</v>
      </c>
    </row>
    <row r="260" spans="1:17">
      <c r="A260">
        <v>258</v>
      </c>
      <c r="B260">
        <v>19519.18</v>
      </c>
      <c r="C260" s="7">
        <f t="shared" ref="C260:C323" si="80">MOD(A260,$T$2*$U$2/0.01+1)/($T$2*100)</f>
        <v>0</v>
      </c>
      <c r="D260" s="8">
        <f t="shared" ref="D260:D323" si="81">MOD(QUOTIENT(A260,$T$2*$U$2/0.01+1),$T$3*$U$3/0.01+1)/($T$3*100)</f>
        <v>0.606060606060606</v>
      </c>
      <c r="E260">
        <f t="shared" ref="E260:E323" si="82">MOD(QUOTIENT(A260,($T$2*$U$2/0.01+1)*($T$3*$U$3/0.01+1)),$T$4*$U$4/0.01+1)/($T$4*100)</f>
        <v>0</v>
      </c>
      <c r="F260">
        <f t="shared" si="71"/>
        <v>0.7</v>
      </c>
      <c r="G260">
        <f t="shared" si="72"/>
        <v>0</v>
      </c>
      <c r="H260">
        <f t="shared" si="73"/>
        <v>0</v>
      </c>
      <c r="I260">
        <f t="shared" si="74"/>
        <v>0</v>
      </c>
      <c r="J260">
        <f t="shared" si="75"/>
        <v>0</v>
      </c>
      <c r="K260">
        <f>SQRT(POWER($C260*信号概况!$F$2,2)+POWER($D260*信号概况!$F$3,2)+POWER($E260*信号概况!$F$4,2)+POWER($F260*信号概况!$F$5,2)+POWER($G260*信号概况!$F$6,2)+POWER($H260*信号概况!$F$7,2)+POWER($I260*信号概况!$F$8,2)+POWER($J260*信号概况!$F$9,2)+2*$C260*信号概况!$F$2*$D260*信号概况!$F$3*信号相关性!$B$3+2*$C260*信号概况!$F$2*$E260*信号概况!$F$4*信号相关性!$B$4+2*$C260*信号概况!$F$2*$F260*信号概况!$F$5*信号相关性!$B$5+2*$C260*信号概况!$F$2*$G260*信号概况!$F$6*信号相关性!$B$6+2*$C260*信号概况!$F$2*$H260*信号概况!$F$7*信号相关性!$B$7+2*$C260*信号概况!$F$2*$I260*信号概况!$F$8*信号相关性!$B$8+2*$C260*信号概况!$F$2*$J260*信号概况!$F$9*信号相关性!$B$9+2*$D260*信号概况!$F$3*$E260*信号概况!$F$4*信号相关性!$C$4+2*$D260*信号概况!$F$3*$F260*信号概况!$F$5*信号相关性!$C$5+2*$D260*信号概况!$F$3*$G260*信号概况!$F$6*信号相关性!$C$6+2*$D260*信号概况!$F$3*$H260*信号概况!$F$7*信号相关性!$C$7+2*$D260*信号概况!$F$3*$I260*信号概况!$F$8*信号相关性!$C$8+2*$D260*信号概况!$F$3*$J260*信号概况!$F$9*信号相关性!$C$9+2*$E260*信号概况!$F$4*$F260*信号概况!$F$5*信号相关性!$D$5+2*$E260*信号概况!$F$4*$G260*信号概况!$F$6*信号相关性!$D$6+2*$E260*信号概况!$F$4*$H260*信号概况!$F$7*信号相关性!$D$7+2*$E260*信号概况!$F$4*$I260*信号概况!$F$8*信号相关性!$D$8+2*$E260*信号概况!$F$4*$J260*信号概况!$J$5*信号相关性!$D$9+2*$F260*信号概况!$F$5*$G260*信号概况!$F$6*信号相关性!$E$6+2*$F260*信号概况!$F$5*$H260*信号概况!$F$7*信号相关性!$E$7+2*$F260*信号概况!$F$5*$I260*信号概况!$F$8*信号相关性!$E$8+2*$F260*信号概况!$F$5*$J260*信号概况!$F$9*信号相关性!$E$9+2*$G260*信号概况!$F$6*$H260*信号概况!$F$7*信号相关性!$F$7+2*$G260*信号概况!$F$6*$I260*信号概况!$F$8*信号相关性!$F$8+2*$G260*信号概况!$F$6*$J260*信号概况!$F$9*信号相关性!$F$9+2*$H260*信号概况!$F$7*$I260*信号概况!$F$8*信号相关性!$G$8+2*$H260*信号概况!$F$7*$J260*信号概况!$F$9*信号相关性!$G$9+2*$I260*信号概况!$F$8*$J260*信号概况!$F$9*信号相关性!$H$9)</f>
        <v>1301.21252092085</v>
      </c>
      <c r="L260" s="10">
        <f t="shared" si="76"/>
        <v>15.0007625089455</v>
      </c>
      <c r="M260" s="11">
        <f>SQRT(POWER($C260*信号概况!$C$2,2)+POWER($D260*信号概况!$C$3,2)+POWER($E260*信号概况!$C$4,2)+POWER($F260*信号概况!$C$5,2)+POWER($G260*信号概况!$C$6,2)+POWER($H260*信号概况!$C$7,2)+POWER($I260*信号概况!$C$8,2)+POWER($J260*信号概况!$C$9,2)+2*$C260*信号概况!$C$2*$D260*信号概况!$C$3*信号相关性!$B$3+2*$C260*信号概况!$C$2*$E260*信号概况!$C$4*信号相关性!$B$4+2*$C260*信号概况!$C$2*$F260*信号概况!$C$5*信号相关性!$B$5+2*$C260*信号概况!$C$2*$G260*信号概况!$C$6*信号相关性!$B$6+2*$C260*信号概况!$C$2*$H260*信号概况!$C$7*信号相关性!$B$7+2*$C260*信号概况!$C$2*$I260*信号概况!$C$8*信号相关性!$B$8+2*$C260*信号概况!$C$2*$J260*信号概况!$C$9*信号相关性!$B$9+2*$D260*信号概况!$C$3*$E260*信号概况!$C$4*信号相关性!$C$4+2*$D260*信号概况!$C$3*$F260*信号概况!$C$5*信号相关性!$C$5+2*$D260*信号概况!$C$3*$G260*信号概况!$C$6*信号相关性!$C$6+2*$D260*信号概况!$C$3*$H260*信号概况!$C$7*信号相关性!$C$7+2*$D260*信号概况!$C$3*$I260*信号概况!$C$8*信号相关性!$C$8+2*$D260*信号概况!$C$3*$J260*信号概况!$C$9*信号相关性!$C$9+2*$E260*信号概况!$C$4*$F260*信号概况!$C$5*信号相关性!$D$5+2*$E260*信号概况!$C$4*$G260*信号概况!$C$6*信号相关性!$D$6+2*$E260*信号概况!$C$4*$H260*信号概况!$C$7*信号相关性!$D$7+2*$E260*信号概况!$C$4*$I260*信号概况!$C$8*信号相关性!$D$8+2*$E260*信号概况!$C$4*$J260*信号概况!$J$5*信号相关性!$D$9+2*$F260*信号概况!$C$5*$G260*信号概况!$C$6*信号相关性!$E$6+2*$F260*信号概况!$C$5*$H260*信号概况!$C$7*信号相关性!$E$7+2*$F260*信号概况!$C$5*$I260*信号概况!$C$8*信号相关性!$E$8+2*$F260*信号概况!$C$5*$J260*信号概况!$C$9*信号相关性!$E$9+2*$G260*信号概况!$C$6*$H260*信号概况!$C$7*信号相关性!$F$7+2*$G260*信号概况!$C$6*$I260*信号概况!$C$8*信号相关性!$F$8+2*$G260*信号概况!$C$6*$J260*信号概况!$C$9*信号相关性!$F$9+2*$H260*信号概况!$C$7*$I260*信号概况!$C$8*信号相关性!$G$8+2*$H260*信号概况!$C$7*$J260*信号概况!$C$9*信号相关性!$G$9+2*$I260*信号概况!$C$8*$J260*信号概况!$C$9*信号相关性!$H$9)</f>
        <v>6313.59391685521</v>
      </c>
      <c r="N260" s="12">
        <f t="shared" si="77"/>
        <v>0.323455899113344</v>
      </c>
      <c r="O260" s="10">
        <f>$C260*信号概况!$J$2+$D260*信号概况!$J$3+$E260*信号概况!$J$4+$F260*信号概况!$J$5+$G260*信号概况!$J$6+$H260*信号概况!$J$7+$I260*信号概况!$J$8+$J260*信号概况!$J$9</f>
        <v>924.267808909898</v>
      </c>
      <c r="P260" s="12">
        <f t="shared" si="78"/>
        <v>0.0473517744551717</v>
      </c>
      <c r="Q260" s="7">
        <f t="shared" si="79"/>
        <v>7.77371455030291</v>
      </c>
    </row>
    <row r="261" spans="1:17">
      <c r="A261">
        <v>259</v>
      </c>
      <c r="B261">
        <v>19519.18</v>
      </c>
      <c r="C261" s="7">
        <f t="shared" si="80"/>
        <v>0</v>
      </c>
      <c r="D261" s="8">
        <f t="shared" si="81"/>
        <v>0.636363636363636</v>
      </c>
      <c r="E261">
        <f t="shared" si="82"/>
        <v>0</v>
      </c>
      <c r="F261">
        <f t="shared" si="71"/>
        <v>0.7</v>
      </c>
      <c r="G261">
        <f t="shared" si="72"/>
        <v>0</v>
      </c>
      <c r="H261">
        <f t="shared" si="73"/>
        <v>0</v>
      </c>
      <c r="I261">
        <f t="shared" si="74"/>
        <v>0</v>
      </c>
      <c r="J261">
        <f t="shared" si="75"/>
        <v>0</v>
      </c>
      <c r="K261">
        <f>SQRT(POWER($C261*信号概况!$F$2,2)+POWER($D261*信号概况!$F$3,2)+POWER($E261*信号概况!$F$4,2)+POWER($F261*信号概况!$F$5,2)+POWER($G261*信号概况!$F$6,2)+POWER($H261*信号概况!$F$7,2)+POWER($I261*信号概况!$F$8,2)+POWER($J261*信号概况!$F$9,2)+2*$C261*信号概况!$F$2*$D261*信号概况!$F$3*信号相关性!$B$3+2*$C261*信号概况!$F$2*$E261*信号概况!$F$4*信号相关性!$B$4+2*$C261*信号概况!$F$2*$F261*信号概况!$F$5*信号相关性!$B$5+2*$C261*信号概况!$F$2*$G261*信号概况!$F$6*信号相关性!$B$6+2*$C261*信号概况!$F$2*$H261*信号概况!$F$7*信号相关性!$B$7+2*$C261*信号概况!$F$2*$I261*信号概况!$F$8*信号相关性!$B$8+2*$C261*信号概况!$F$2*$J261*信号概况!$F$9*信号相关性!$B$9+2*$D261*信号概况!$F$3*$E261*信号概况!$F$4*信号相关性!$C$4+2*$D261*信号概况!$F$3*$F261*信号概况!$F$5*信号相关性!$C$5+2*$D261*信号概况!$F$3*$G261*信号概况!$F$6*信号相关性!$C$6+2*$D261*信号概况!$F$3*$H261*信号概况!$F$7*信号相关性!$C$7+2*$D261*信号概况!$F$3*$I261*信号概况!$F$8*信号相关性!$C$8+2*$D261*信号概况!$F$3*$J261*信号概况!$F$9*信号相关性!$C$9+2*$E261*信号概况!$F$4*$F261*信号概况!$F$5*信号相关性!$D$5+2*$E261*信号概况!$F$4*$G261*信号概况!$F$6*信号相关性!$D$6+2*$E261*信号概况!$F$4*$H261*信号概况!$F$7*信号相关性!$D$7+2*$E261*信号概况!$F$4*$I261*信号概况!$F$8*信号相关性!$D$8+2*$E261*信号概况!$F$4*$J261*信号概况!$J$5*信号相关性!$D$9+2*$F261*信号概况!$F$5*$G261*信号概况!$F$6*信号相关性!$E$6+2*$F261*信号概况!$F$5*$H261*信号概况!$F$7*信号相关性!$E$7+2*$F261*信号概况!$F$5*$I261*信号概况!$F$8*信号相关性!$E$8+2*$F261*信号概况!$F$5*$J261*信号概况!$F$9*信号相关性!$E$9+2*$G261*信号概况!$F$6*$H261*信号概况!$F$7*信号相关性!$F$7+2*$G261*信号概况!$F$6*$I261*信号概况!$F$8*信号相关性!$F$8+2*$G261*信号概况!$F$6*$J261*信号概况!$F$9*信号相关性!$F$9+2*$H261*信号概况!$F$7*$I261*信号概况!$F$8*信号相关性!$G$8+2*$H261*信号概况!$F$7*$J261*信号概况!$F$9*信号相关性!$G$9+2*$I261*信号概况!$F$8*$J261*信号概况!$F$9*信号相关性!$H$9)</f>
        <v>1367.69469603685</v>
      </c>
      <c r="L261" s="10">
        <f t="shared" si="76"/>
        <v>14.2715915010568</v>
      </c>
      <c r="M261" s="11">
        <f>SQRT(POWER($C261*信号概况!$C$2,2)+POWER($D261*信号概况!$C$3,2)+POWER($E261*信号概况!$C$4,2)+POWER($F261*信号概况!$C$5,2)+POWER($G261*信号概况!$C$6,2)+POWER($H261*信号概况!$C$7,2)+POWER($I261*信号概况!$C$8,2)+POWER($J261*信号概况!$C$9,2)+2*$C261*信号概况!$C$2*$D261*信号概况!$C$3*信号相关性!$B$3+2*$C261*信号概况!$C$2*$E261*信号概况!$C$4*信号相关性!$B$4+2*$C261*信号概况!$C$2*$F261*信号概况!$C$5*信号相关性!$B$5+2*$C261*信号概况!$C$2*$G261*信号概况!$C$6*信号相关性!$B$6+2*$C261*信号概况!$C$2*$H261*信号概况!$C$7*信号相关性!$B$7+2*$C261*信号概况!$C$2*$I261*信号概况!$C$8*信号相关性!$B$8+2*$C261*信号概况!$C$2*$J261*信号概况!$C$9*信号相关性!$B$9+2*$D261*信号概况!$C$3*$E261*信号概况!$C$4*信号相关性!$C$4+2*$D261*信号概况!$C$3*$F261*信号概况!$C$5*信号相关性!$C$5+2*$D261*信号概况!$C$3*$G261*信号概况!$C$6*信号相关性!$C$6+2*$D261*信号概况!$C$3*$H261*信号概况!$C$7*信号相关性!$C$7+2*$D261*信号概况!$C$3*$I261*信号概况!$C$8*信号相关性!$C$8+2*$D261*信号概况!$C$3*$J261*信号概况!$C$9*信号相关性!$C$9+2*$E261*信号概况!$C$4*$F261*信号概况!$C$5*信号相关性!$D$5+2*$E261*信号概况!$C$4*$G261*信号概况!$C$6*信号相关性!$D$6+2*$E261*信号概况!$C$4*$H261*信号概况!$C$7*信号相关性!$D$7+2*$E261*信号概况!$C$4*$I261*信号概况!$C$8*信号相关性!$D$8+2*$E261*信号概况!$C$4*$J261*信号概况!$J$5*信号相关性!$D$9+2*$F261*信号概况!$C$5*$G261*信号概况!$C$6*信号相关性!$E$6+2*$F261*信号概况!$C$5*$H261*信号概况!$C$7*信号相关性!$E$7+2*$F261*信号概况!$C$5*$I261*信号概况!$C$8*信号相关性!$E$8+2*$F261*信号概况!$C$5*$J261*信号概况!$C$9*信号相关性!$E$9+2*$G261*信号概况!$C$6*$H261*信号概况!$C$7*信号相关性!$F$7+2*$G261*信号概况!$C$6*$I261*信号概况!$C$8*信号相关性!$F$8+2*$G261*信号概况!$C$6*$J261*信号概况!$C$9*信号相关性!$F$9+2*$H261*信号概况!$C$7*$I261*信号概况!$C$8*信号相关性!$G$8+2*$H261*信号概况!$C$7*$J261*信号概况!$C$9*信号相关性!$G$9+2*$I261*信号概况!$C$8*$J261*信号概况!$C$9*信号相关性!$H$9)</f>
        <v>6636.14981443548</v>
      </c>
      <c r="N261" s="12">
        <f t="shared" si="77"/>
        <v>0.339980973300901</v>
      </c>
      <c r="O261" s="10">
        <f>$C261*信号概况!$J$2+$D261*信号概况!$J$3+$E261*信号概况!$J$4+$F261*信号概况!$J$5+$G261*信号概况!$J$6+$H261*信号概况!$J$7+$I261*信号概况!$J$8+$J261*信号概况!$J$9</f>
        <v>948.795959594829</v>
      </c>
      <c r="P261" s="12">
        <f t="shared" si="78"/>
        <v>0.0486083923399871</v>
      </c>
      <c r="Q261" s="7">
        <f t="shared" si="79"/>
        <v>7.61104985293988</v>
      </c>
    </row>
    <row r="262" spans="1:17">
      <c r="A262">
        <v>260</v>
      </c>
      <c r="B262">
        <v>19519.18</v>
      </c>
      <c r="C262" s="7">
        <f t="shared" si="80"/>
        <v>0</v>
      </c>
      <c r="D262" s="8">
        <f t="shared" si="81"/>
        <v>0.666666666666667</v>
      </c>
      <c r="E262">
        <f t="shared" si="82"/>
        <v>0</v>
      </c>
      <c r="F262">
        <f t="shared" si="71"/>
        <v>0.7</v>
      </c>
      <c r="G262">
        <f t="shared" si="72"/>
        <v>0</v>
      </c>
      <c r="H262">
        <f t="shared" si="73"/>
        <v>0</v>
      </c>
      <c r="I262">
        <f t="shared" si="74"/>
        <v>0</v>
      </c>
      <c r="J262">
        <f t="shared" si="75"/>
        <v>0</v>
      </c>
      <c r="K262">
        <f>SQRT(POWER($C262*信号概况!$F$2,2)+POWER($D262*信号概况!$F$3,2)+POWER($E262*信号概况!$F$4,2)+POWER($F262*信号概况!$F$5,2)+POWER($G262*信号概况!$F$6,2)+POWER($H262*信号概况!$F$7,2)+POWER($I262*信号概况!$F$8,2)+POWER($J262*信号概况!$F$9,2)+2*$C262*信号概况!$F$2*$D262*信号概况!$F$3*信号相关性!$B$3+2*$C262*信号概况!$F$2*$E262*信号概况!$F$4*信号相关性!$B$4+2*$C262*信号概况!$F$2*$F262*信号概况!$F$5*信号相关性!$B$5+2*$C262*信号概况!$F$2*$G262*信号概况!$F$6*信号相关性!$B$6+2*$C262*信号概况!$F$2*$H262*信号概况!$F$7*信号相关性!$B$7+2*$C262*信号概况!$F$2*$I262*信号概况!$F$8*信号相关性!$B$8+2*$C262*信号概况!$F$2*$J262*信号概况!$F$9*信号相关性!$B$9+2*$D262*信号概况!$F$3*$E262*信号概况!$F$4*信号相关性!$C$4+2*$D262*信号概况!$F$3*$F262*信号概况!$F$5*信号相关性!$C$5+2*$D262*信号概况!$F$3*$G262*信号概况!$F$6*信号相关性!$C$6+2*$D262*信号概况!$F$3*$H262*信号概况!$F$7*信号相关性!$C$7+2*$D262*信号概况!$F$3*$I262*信号概况!$F$8*信号相关性!$C$8+2*$D262*信号概况!$F$3*$J262*信号概况!$F$9*信号相关性!$C$9+2*$E262*信号概况!$F$4*$F262*信号概况!$F$5*信号相关性!$D$5+2*$E262*信号概况!$F$4*$G262*信号概况!$F$6*信号相关性!$D$6+2*$E262*信号概况!$F$4*$H262*信号概况!$F$7*信号相关性!$D$7+2*$E262*信号概况!$F$4*$I262*信号概况!$F$8*信号相关性!$D$8+2*$E262*信号概况!$F$4*$J262*信号概况!$J$5*信号相关性!$D$9+2*$F262*信号概况!$F$5*$G262*信号概况!$F$6*信号相关性!$E$6+2*$F262*信号概况!$F$5*$H262*信号概况!$F$7*信号相关性!$E$7+2*$F262*信号概况!$F$5*$I262*信号概况!$F$8*信号相关性!$E$8+2*$F262*信号概况!$F$5*$J262*信号概况!$F$9*信号相关性!$E$9+2*$G262*信号概况!$F$6*$H262*信号概况!$F$7*信号相关性!$F$7+2*$G262*信号概况!$F$6*$I262*信号概况!$F$8*信号相关性!$F$8+2*$G262*信号概况!$F$6*$J262*信号概况!$F$9*信号相关性!$F$9+2*$H262*信号概况!$F$7*$I262*信号概况!$F$8*信号相关性!$G$8+2*$H262*信号概况!$F$7*$J262*信号概况!$F$9*信号相关性!$G$9+2*$I262*信号概况!$F$8*$J262*信号概况!$F$9*信号相关性!$H$9)</f>
        <v>1434.21138849997</v>
      </c>
      <c r="L262" s="10">
        <f t="shared" si="76"/>
        <v>13.6096953046893</v>
      </c>
      <c r="M262" s="11">
        <f>SQRT(POWER($C262*信号概况!$C$2,2)+POWER($D262*信号概况!$C$3,2)+POWER($E262*信号概况!$C$4,2)+POWER($F262*信号概况!$C$5,2)+POWER($G262*信号概况!$C$6,2)+POWER($H262*信号概况!$C$7,2)+POWER($I262*信号概况!$C$8,2)+POWER($J262*信号概况!$C$9,2)+2*$C262*信号概况!$C$2*$D262*信号概况!$C$3*信号相关性!$B$3+2*$C262*信号概况!$C$2*$E262*信号概况!$C$4*信号相关性!$B$4+2*$C262*信号概况!$C$2*$F262*信号概况!$C$5*信号相关性!$B$5+2*$C262*信号概况!$C$2*$G262*信号概况!$C$6*信号相关性!$B$6+2*$C262*信号概况!$C$2*$H262*信号概况!$C$7*信号相关性!$B$7+2*$C262*信号概况!$C$2*$I262*信号概况!$C$8*信号相关性!$B$8+2*$C262*信号概况!$C$2*$J262*信号概况!$C$9*信号相关性!$B$9+2*$D262*信号概况!$C$3*$E262*信号概况!$C$4*信号相关性!$C$4+2*$D262*信号概况!$C$3*$F262*信号概况!$C$5*信号相关性!$C$5+2*$D262*信号概况!$C$3*$G262*信号概况!$C$6*信号相关性!$C$6+2*$D262*信号概况!$C$3*$H262*信号概况!$C$7*信号相关性!$C$7+2*$D262*信号概况!$C$3*$I262*信号概况!$C$8*信号相关性!$C$8+2*$D262*信号概况!$C$3*$J262*信号概况!$C$9*信号相关性!$C$9+2*$E262*信号概况!$C$4*$F262*信号概况!$C$5*信号相关性!$D$5+2*$E262*信号概况!$C$4*$G262*信号概况!$C$6*信号相关性!$D$6+2*$E262*信号概况!$C$4*$H262*信号概况!$C$7*信号相关性!$D$7+2*$E262*信号概况!$C$4*$I262*信号概况!$C$8*信号相关性!$D$8+2*$E262*信号概况!$C$4*$J262*信号概况!$J$5*信号相关性!$D$9+2*$F262*信号概况!$C$5*$G262*信号概况!$C$6*信号相关性!$E$6+2*$F262*信号概况!$C$5*$H262*信号概况!$C$7*信号相关性!$E$7+2*$F262*信号概况!$C$5*$I262*信号概况!$C$8*信号相关性!$E$8+2*$F262*信号概况!$C$5*$J262*信号概况!$C$9*信号相关性!$E$9+2*$G262*信号概况!$C$6*$H262*信号概况!$C$7*信号相关性!$F$7+2*$G262*信号概况!$C$6*$I262*信号概况!$C$8*信号相关性!$F$8+2*$G262*信号概况!$C$6*$J262*信号概况!$C$9*信号相关性!$F$9+2*$H262*信号概况!$C$7*$I262*信号概况!$C$8*信号相关性!$G$8+2*$H262*信号概况!$C$7*$J262*信号概况!$C$9*信号相关性!$G$9+2*$I262*信号概况!$C$8*$J262*信号概况!$C$9*信号相关性!$H$9)</f>
        <v>6958.8709425118</v>
      </c>
      <c r="N262" s="12">
        <f t="shared" si="77"/>
        <v>0.35651451252111</v>
      </c>
      <c r="O262" s="10">
        <f>$C262*信号概况!$J$2+$D262*信号概况!$J$3+$E262*信号概况!$J$4+$F262*信号概况!$J$5+$G262*信号概况!$J$6+$H262*信号概况!$J$7+$I262*信号概况!$J$8+$J262*信号概况!$J$9</f>
        <v>973.324110279761</v>
      </c>
      <c r="P262" s="12">
        <f t="shared" si="78"/>
        <v>0.0498650102248025</v>
      </c>
      <c r="Q262" s="7">
        <f t="shared" si="79"/>
        <v>7.46328638106288</v>
      </c>
    </row>
    <row r="263" spans="1:17">
      <c r="A263">
        <v>261</v>
      </c>
      <c r="B263">
        <v>19519.18</v>
      </c>
      <c r="C263" s="7">
        <f t="shared" si="80"/>
        <v>0</v>
      </c>
      <c r="D263" s="8">
        <f t="shared" si="81"/>
        <v>0.696969696969697</v>
      </c>
      <c r="E263">
        <f t="shared" si="82"/>
        <v>0</v>
      </c>
      <c r="F263">
        <f t="shared" si="71"/>
        <v>0.7</v>
      </c>
      <c r="G263">
        <f t="shared" si="72"/>
        <v>0</v>
      </c>
      <c r="H263">
        <f t="shared" si="73"/>
        <v>0</v>
      </c>
      <c r="I263">
        <f t="shared" si="74"/>
        <v>0</v>
      </c>
      <c r="J263">
        <f t="shared" si="75"/>
        <v>0</v>
      </c>
      <c r="K263">
        <f>SQRT(POWER($C263*信号概况!$F$2,2)+POWER($D263*信号概况!$F$3,2)+POWER($E263*信号概况!$F$4,2)+POWER($F263*信号概况!$F$5,2)+POWER($G263*信号概况!$F$6,2)+POWER($H263*信号概况!$F$7,2)+POWER($I263*信号概况!$F$8,2)+POWER($J263*信号概况!$F$9,2)+2*$C263*信号概况!$F$2*$D263*信号概况!$F$3*信号相关性!$B$3+2*$C263*信号概况!$F$2*$E263*信号概况!$F$4*信号相关性!$B$4+2*$C263*信号概况!$F$2*$F263*信号概况!$F$5*信号相关性!$B$5+2*$C263*信号概况!$F$2*$G263*信号概况!$F$6*信号相关性!$B$6+2*$C263*信号概况!$F$2*$H263*信号概况!$F$7*信号相关性!$B$7+2*$C263*信号概况!$F$2*$I263*信号概况!$F$8*信号相关性!$B$8+2*$C263*信号概况!$F$2*$J263*信号概况!$F$9*信号相关性!$B$9+2*$D263*信号概况!$F$3*$E263*信号概况!$F$4*信号相关性!$C$4+2*$D263*信号概况!$F$3*$F263*信号概况!$F$5*信号相关性!$C$5+2*$D263*信号概况!$F$3*$G263*信号概况!$F$6*信号相关性!$C$6+2*$D263*信号概况!$F$3*$H263*信号概况!$F$7*信号相关性!$C$7+2*$D263*信号概况!$F$3*$I263*信号概况!$F$8*信号相关性!$C$8+2*$D263*信号概况!$F$3*$J263*信号概况!$F$9*信号相关性!$C$9+2*$E263*信号概况!$F$4*$F263*信号概况!$F$5*信号相关性!$D$5+2*$E263*信号概况!$F$4*$G263*信号概况!$F$6*信号相关性!$D$6+2*$E263*信号概况!$F$4*$H263*信号概况!$F$7*信号相关性!$D$7+2*$E263*信号概况!$F$4*$I263*信号概况!$F$8*信号相关性!$D$8+2*$E263*信号概况!$F$4*$J263*信号概况!$J$5*信号相关性!$D$9+2*$F263*信号概况!$F$5*$G263*信号概况!$F$6*信号相关性!$E$6+2*$F263*信号概况!$F$5*$H263*信号概况!$F$7*信号相关性!$E$7+2*$F263*信号概况!$F$5*$I263*信号概况!$F$8*信号相关性!$E$8+2*$F263*信号概况!$F$5*$J263*信号概况!$F$9*信号相关性!$E$9+2*$G263*信号概况!$F$6*$H263*信号概况!$F$7*信号相关性!$F$7+2*$G263*信号概况!$F$6*$I263*信号概况!$F$8*信号相关性!$F$8+2*$G263*信号概况!$F$6*$J263*信号概况!$F$9*信号相关性!$F$9+2*$H263*信号概况!$F$7*$I263*信号概况!$F$8*信号相关性!$G$8+2*$H263*信号概况!$F$7*$J263*信号概况!$F$9*信号相关性!$G$9+2*$I263*信号概况!$F$8*$J263*信号概况!$F$9*信号相关性!$H$9)</f>
        <v>1500.75800867703</v>
      </c>
      <c r="L263" s="10">
        <f t="shared" si="76"/>
        <v>13.0062141178956</v>
      </c>
      <c r="M263" s="11">
        <f>SQRT(POWER($C263*信号概况!$C$2,2)+POWER($D263*信号概况!$C$3,2)+POWER($E263*信号概况!$C$4,2)+POWER($F263*信号概况!$C$5,2)+POWER($G263*信号概况!$C$6,2)+POWER($H263*信号概况!$C$7,2)+POWER($I263*信号概况!$C$8,2)+POWER($J263*信号概况!$C$9,2)+2*$C263*信号概况!$C$2*$D263*信号概况!$C$3*信号相关性!$B$3+2*$C263*信号概况!$C$2*$E263*信号概况!$C$4*信号相关性!$B$4+2*$C263*信号概况!$C$2*$F263*信号概况!$C$5*信号相关性!$B$5+2*$C263*信号概况!$C$2*$G263*信号概况!$C$6*信号相关性!$B$6+2*$C263*信号概况!$C$2*$H263*信号概况!$C$7*信号相关性!$B$7+2*$C263*信号概况!$C$2*$I263*信号概况!$C$8*信号相关性!$B$8+2*$C263*信号概况!$C$2*$J263*信号概况!$C$9*信号相关性!$B$9+2*$D263*信号概况!$C$3*$E263*信号概况!$C$4*信号相关性!$C$4+2*$D263*信号概况!$C$3*$F263*信号概况!$C$5*信号相关性!$C$5+2*$D263*信号概况!$C$3*$G263*信号概况!$C$6*信号相关性!$C$6+2*$D263*信号概况!$C$3*$H263*信号概况!$C$7*信号相关性!$C$7+2*$D263*信号概况!$C$3*$I263*信号概况!$C$8*信号相关性!$C$8+2*$D263*信号概况!$C$3*$J263*信号概况!$C$9*信号相关性!$C$9+2*$E263*信号概况!$C$4*$F263*信号概况!$C$5*信号相关性!$D$5+2*$E263*信号概况!$C$4*$G263*信号概况!$C$6*信号相关性!$D$6+2*$E263*信号概况!$C$4*$H263*信号概况!$C$7*信号相关性!$D$7+2*$E263*信号概况!$C$4*$I263*信号概况!$C$8*信号相关性!$D$8+2*$E263*信号概况!$C$4*$J263*信号概况!$J$5*信号相关性!$D$9+2*$F263*信号概况!$C$5*$G263*信号概况!$C$6*信号相关性!$E$6+2*$F263*信号概况!$C$5*$H263*信号概况!$C$7*信号相关性!$E$7+2*$F263*信号概况!$C$5*$I263*信号概况!$C$8*信号相关性!$E$8+2*$F263*信号概况!$C$5*$J263*信号概况!$C$9*信号相关性!$E$9+2*$G263*信号概况!$C$6*$H263*信号概况!$C$7*信号相关性!$F$7+2*$G263*信号概况!$C$6*$I263*信号概况!$C$8*信号相关性!$F$8+2*$G263*信号概况!$C$6*$J263*信号概况!$C$9*信号相关性!$F$9+2*$H263*信号概况!$C$7*$I263*信号概况!$C$8*信号相关性!$G$8+2*$H263*信号概况!$C$7*$J263*信号概况!$C$9*信号相关性!$G$9+2*$I263*信号概况!$C$8*$J263*信号概况!$C$9*信号相关性!$H$9)</f>
        <v>7281.73533243694</v>
      </c>
      <c r="N263" s="12">
        <f t="shared" si="77"/>
        <v>0.373055391283698</v>
      </c>
      <c r="O263" s="10">
        <f>$C263*信号概况!$J$2+$D263*信号概况!$J$3+$E263*信号概况!$J$4+$F263*信号概况!$J$5+$G263*信号概况!$J$6+$H263*信号概况!$J$7+$I263*信号概况!$J$8+$J263*信号概况!$J$9</f>
        <v>997.852260964692</v>
      </c>
      <c r="P263" s="12">
        <f t="shared" si="78"/>
        <v>0.0511216281096179</v>
      </c>
      <c r="Q263" s="7">
        <f t="shared" si="79"/>
        <v>7.32847538909467</v>
      </c>
    </row>
    <row r="264" spans="1:17">
      <c r="A264">
        <v>262</v>
      </c>
      <c r="B264">
        <v>19519.18</v>
      </c>
      <c r="C264" s="7">
        <f t="shared" si="80"/>
        <v>0</v>
      </c>
      <c r="D264" s="8">
        <f t="shared" si="81"/>
        <v>0.727272727272727</v>
      </c>
      <c r="E264">
        <f t="shared" si="82"/>
        <v>0</v>
      </c>
      <c r="F264">
        <f t="shared" si="71"/>
        <v>0.7</v>
      </c>
      <c r="G264">
        <f t="shared" si="72"/>
        <v>0</v>
      </c>
      <c r="H264">
        <f t="shared" si="73"/>
        <v>0</v>
      </c>
      <c r="I264">
        <f t="shared" si="74"/>
        <v>0</v>
      </c>
      <c r="J264">
        <f t="shared" si="75"/>
        <v>0</v>
      </c>
      <c r="K264">
        <f>SQRT(POWER($C264*信号概况!$F$2,2)+POWER($D264*信号概况!$F$3,2)+POWER($E264*信号概况!$F$4,2)+POWER($F264*信号概况!$F$5,2)+POWER($G264*信号概况!$F$6,2)+POWER($H264*信号概况!$F$7,2)+POWER($I264*信号概况!$F$8,2)+POWER($J264*信号概况!$F$9,2)+2*$C264*信号概况!$F$2*$D264*信号概况!$F$3*信号相关性!$B$3+2*$C264*信号概况!$F$2*$E264*信号概况!$F$4*信号相关性!$B$4+2*$C264*信号概况!$F$2*$F264*信号概况!$F$5*信号相关性!$B$5+2*$C264*信号概况!$F$2*$G264*信号概况!$F$6*信号相关性!$B$6+2*$C264*信号概况!$F$2*$H264*信号概况!$F$7*信号相关性!$B$7+2*$C264*信号概况!$F$2*$I264*信号概况!$F$8*信号相关性!$B$8+2*$C264*信号概况!$F$2*$J264*信号概况!$F$9*信号相关性!$B$9+2*$D264*信号概况!$F$3*$E264*信号概况!$F$4*信号相关性!$C$4+2*$D264*信号概况!$F$3*$F264*信号概况!$F$5*信号相关性!$C$5+2*$D264*信号概况!$F$3*$G264*信号概况!$F$6*信号相关性!$C$6+2*$D264*信号概况!$F$3*$H264*信号概况!$F$7*信号相关性!$C$7+2*$D264*信号概况!$F$3*$I264*信号概况!$F$8*信号相关性!$C$8+2*$D264*信号概况!$F$3*$J264*信号概况!$F$9*信号相关性!$C$9+2*$E264*信号概况!$F$4*$F264*信号概况!$F$5*信号相关性!$D$5+2*$E264*信号概况!$F$4*$G264*信号概况!$F$6*信号相关性!$D$6+2*$E264*信号概况!$F$4*$H264*信号概况!$F$7*信号相关性!$D$7+2*$E264*信号概况!$F$4*$I264*信号概况!$F$8*信号相关性!$D$8+2*$E264*信号概况!$F$4*$J264*信号概况!$J$5*信号相关性!$D$9+2*$F264*信号概况!$F$5*$G264*信号概况!$F$6*信号相关性!$E$6+2*$F264*信号概况!$F$5*$H264*信号概况!$F$7*信号相关性!$E$7+2*$F264*信号概况!$F$5*$I264*信号概况!$F$8*信号相关性!$E$8+2*$F264*信号概况!$F$5*$J264*信号概况!$F$9*信号相关性!$E$9+2*$G264*信号概况!$F$6*$H264*信号概况!$F$7*信号相关性!$F$7+2*$G264*信号概况!$F$6*$I264*信号概况!$F$8*信号相关性!$F$8+2*$G264*信号概况!$F$6*$J264*信号概况!$F$9*信号相关性!$F$9+2*$H264*信号概况!$F$7*$I264*信号概况!$F$8*信号相关性!$G$8+2*$H264*信号概况!$F$7*$J264*信号概况!$F$9*信号相关性!$G$9+2*$I264*信号概况!$F$8*$J264*信号概况!$F$9*信号相关性!$H$9)</f>
        <v>1567.33074450895</v>
      </c>
      <c r="L264" s="10">
        <f t="shared" si="76"/>
        <v>12.4537721654375</v>
      </c>
      <c r="M264" s="11">
        <f>SQRT(POWER($C264*信号概况!$C$2,2)+POWER($D264*信号概况!$C$3,2)+POWER($E264*信号概况!$C$4,2)+POWER($F264*信号概况!$C$5,2)+POWER($G264*信号概况!$C$6,2)+POWER($H264*信号概况!$C$7,2)+POWER($I264*信号概况!$C$8,2)+POWER($J264*信号概况!$C$9,2)+2*$C264*信号概况!$C$2*$D264*信号概况!$C$3*信号相关性!$B$3+2*$C264*信号概况!$C$2*$E264*信号概况!$C$4*信号相关性!$B$4+2*$C264*信号概况!$C$2*$F264*信号概况!$C$5*信号相关性!$B$5+2*$C264*信号概况!$C$2*$G264*信号概况!$C$6*信号相关性!$B$6+2*$C264*信号概况!$C$2*$H264*信号概况!$C$7*信号相关性!$B$7+2*$C264*信号概况!$C$2*$I264*信号概况!$C$8*信号相关性!$B$8+2*$C264*信号概况!$C$2*$J264*信号概况!$C$9*信号相关性!$B$9+2*$D264*信号概况!$C$3*$E264*信号概况!$C$4*信号相关性!$C$4+2*$D264*信号概况!$C$3*$F264*信号概况!$C$5*信号相关性!$C$5+2*$D264*信号概况!$C$3*$G264*信号概况!$C$6*信号相关性!$C$6+2*$D264*信号概况!$C$3*$H264*信号概况!$C$7*信号相关性!$C$7+2*$D264*信号概况!$C$3*$I264*信号概况!$C$8*信号相关性!$C$8+2*$D264*信号概况!$C$3*$J264*信号概况!$C$9*信号相关性!$C$9+2*$E264*信号概况!$C$4*$F264*信号概况!$C$5*信号相关性!$D$5+2*$E264*信号概况!$C$4*$G264*信号概况!$C$6*信号相关性!$D$6+2*$E264*信号概况!$C$4*$H264*信号概况!$C$7*信号相关性!$D$7+2*$E264*信号概况!$C$4*$I264*信号概况!$C$8*信号相关性!$D$8+2*$E264*信号概况!$C$4*$J264*信号概况!$J$5*信号相关性!$D$9+2*$F264*信号概况!$C$5*$G264*信号概况!$C$6*信号相关性!$E$6+2*$F264*信号概况!$C$5*$H264*信号概况!$C$7*信号相关性!$E$7+2*$F264*信号概况!$C$5*$I264*信号概况!$C$8*信号相关性!$E$8+2*$F264*信号概况!$C$5*$J264*信号概况!$C$9*信号相关性!$E$9+2*$G264*信号概况!$C$6*$H264*信号概况!$C$7*信号相关性!$F$7+2*$G264*信号概况!$C$6*$I264*信号概况!$C$8*信号相关性!$F$8+2*$G264*信号概况!$C$6*$J264*信号概况!$C$9*信号相关性!$F$9+2*$H264*信号概况!$C$7*$I264*信号概况!$C$8*信号相关性!$G$8+2*$H264*信号概况!$C$7*$J264*信号概况!$C$9*信号相关性!$G$9+2*$I264*信号概况!$C$8*$J264*信号概况!$C$9*信号相关性!$H$9)</f>
        <v>7604.72473735953</v>
      </c>
      <c r="N264" s="12">
        <f t="shared" si="77"/>
        <v>0.389602674772174</v>
      </c>
      <c r="O264" s="10">
        <f>$C264*信号概况!$J$2+$D264*信号概况!$J$3+$E264*信号概况!$J$4+$F264*信号概况!$J$5+$G264*信号概况!$J$6+$H264*信号概况!$J$7+$I264*信号概况!$J$8+$J264*信号概况!$J$9</f>
        <v>1022.38041164962</v>
      </c>
      <c r="P264" s="12">
        <f t="shared" si="78"/>
        <v>0.0523782459944334</v>
      </c>
      <c r="Q264" s="7">
        <f t="shared" si="79"/>
        <v>7.20499229620708</v>
      </c>
    </row>
    <row r="265" spans="1:17">
      <c r="A265">
        <v>263</v>
      </c>
      <c r="B265">
        <v>19519.18</v>
      </c>
      <c r="C265" s="7">
        <f t="shared" si="80"/>
        <v>0</v>
      </c>
      <c r="D265" s="8">
        <f t="shared" si="81"/>
        <v>0.757575757575758</v>
      </c>
      <c r="E265">
        <f t="shared" si="82"/>
        <v>0</v>
      </c>
      <c r="F265">
        <f t="shared" si="71"/>
        <v>0.7</v>
      </c>
      <c r="G265">
        <f t="shared" si="72"/>
        <v>0</v>
      </c>
      <c r="H265">
        <f t="shared" si="73"/>
        <v>0</v>
      </c>
      <c r="I265">
        <f t="shared" si="74"/>
        <v>0</v>
      </c>
      <c r="J265">
        <f t="shared" si="75"/>
        <v>0</v>
      </c>
      <c r="K265">
        <f>SQRT(POWER($C265*信号概况!$F$2,2)+POWER($D265*信号概况!$F$3,2)+POWER($E265*信号概况!$F$4,2)+POWER($F265*信号概况!$F$5,2)+POWER($G265*信号概况!$F$6,2)+POWER($H265*信号概况!$F$7,2)+POWER($I265*信号概况!$F$8,2)+POWER($J265*信号概况!$F$9,2)+2*$C265*信号概况!$F$2*$D265*信号概况!$F$3*信号相关性!$B$3+2*$C265*信号概况!$F$2*$E265*信号概况!$F$4*信号相关性!$B$4+2*$C265*信号概况!$F$2*$F265*信号概况!$F$5*信号相关性!$B$5+2*$C265*信号概况!$F$2*$G265*信号概况!$F$6*信号相关性!$B$6+2*$C265*信号概况!$F$2*$H265*信号概况!$F$7*信号相关性!$B$7+2*$C265*信号概况!$F$2*$I265*信号概况!$F$8*信号相关性!$B$8+2*$C265*信号概况!$F$2*$J265*信号概况!$F$9*信号相关性!$B$9+2*$D265*信号概况!$F$3*$E265*信号概况!$F$4*信号相关性!$C$4+2*$D265*信号概况!$F$3*$F265*信号概况!$F$5*信号相关性!$C$5+2*$D265*信号概况!$F$3*$G265*信号概况!$F$6*信号相关性!$C$6+2*$D265*信号概况!$F$3*$H265*信号概况!$F$7*信号相关性!$C$7+2*$D265*信号概况!$F$3*$I265*信号概况!$F$8*信号相关性!$C$8+2*$D265*信号概况!$F$3*$J265*信号概况!$F$9*信号相关性!$C$9+2*$E265*信号概况!$F$4*$F265*信号概况!$F$5*信号相关性!$D$5+2*$E265*信号概况!$F$4*$G265*信号概况!$F$6*信号相关性!$D$6+2*$E265*信号概况!$F$4*$H265*信号概况!$F$7*信号相关性!$D$7+2*$E265*信号概况!$F$4*$I265*信号概况!$F$8*信号相关性!$D$8+2*$E265*信号概况!$F$4*$J265*信号概况!$J$5*信号相关性!$D$9+2*$F265*信号概况!$F$5*$G265*信号概况!$F$6*信号相关性!$E$6+2*$F265*信号概况!$F$5*$H265*信号概况!$F$7*信号相关性!$E$7+2*$F265*信号概况!$F$5*$I265*信号概况!$F$8*信号相关性!$E$8+2*$F265*信号概况!$F$5*$J265*信号概况!$F$9*信号相关性!$E$9+2*$G265*信号概况!$F$6*$H265*信号概况!$F$7*信号相关性!$F$7+2*$G265*信号概况!$F$6*$I265*信号概况!$F$8*信号相关性!$F$8+2*$G265*信号概况!$F$6*$J265*信号概况!$F$9*信号相关性!$F$9+2*$H265*信号概况!$F$7*$I265*信号概况!$F$8*信号相关性!$G$8+2*$H265*信号概况!$F$7*$J265*信号概况!$F$9*信号相关性!$G$9+2*$I265*信号概况!$F$8*$J265*信号概况!$F$9*信号相关性!$H$9)</f>
        <v>1633.92640382829</v>
      </c>
      <c r="L265" s="10">
        <f t="shared" si="76"/>
        <v>11.9461806567704</v>
      </c>
      <c r="M265" s="11">
        <f>SQRT(POWER($C265*信号概况!$C$2,2)+POWER($D265*信号概况!$C$3,2)+POWER($E265*信号概况!$C$4,2)+POWER($F265*信号概况!$C$5,2)+POWER($G265*信号概况!$C$6,2)+POWER($H265*信号概况!$C$7,2)+POWER($I265*信号概况!$C$8,2)+POWER($J265*信号概况!$C$9,2)+2*$C265*信号概况!$C$2*$D265*信号概况!$C$3*信号相关性!$B$3+2*$C265*信号概况!$C$2*$E265*信号概况!$C$4*信号相关性!$B$4+2*$C265*信号概况!$C$2*$F265*信号概况!$C$5*信号相关性!$B$5+2*$C265*信号概况!$C$2*$G265*信号概况!$C$6*信号相关性!$B$6+2*$C265*信号概况!$C$2*$H265*信号概况!$C$7*信号相关性!$B$7+2*$C265*信号概况!$C$2*$I265*信号概况!$C$8*信号相关性!$B$8+2*$C265*信号概况!$C$2*$J265*信号概况!$C$9*信号相关性!$B$9+2*$D265*信号概况!$C$3*$E265*信号概况!$C$4*信号相关性!$C$4+2*$D265*信号概况!$C$3*$F265*信号概况!$C$5*信号相关性!$C$5+2*$D265*信号概况!$C$3*$G265*信号概况!$C$6*信号相关性!$C$6+2*$D265*信号概况!$C$3*$H265*信号概况!$C$7*信号相关性!$C$7+2*$D265*信号概况!$C$3*$I265*信号概况!$C$8*信号相关性!$C$8+2*$D265*信号概况!$C$3*$J265*信号概况!$C$9*信号相关性!$C$9+2*$E265*信号概况!$C$4*$F265*信号概况!$C$5*信号相关性!$D$5+2*$E265*信号概况!$C$4*$G265*信号概况!$C$6*信号相关性!$D$6+2*$E265*信号概况!$C$4*$H265*信号概况!$C$7*信号相关性!$D$7+2*$E265*信号概况!$C$4*$I265*信号概况!$C$8*信号相关性!$D$8+2*$E265*信号概况!$C$4*$J265*信号概况!$J$5*信号相关性!$D$9+2*$F265*信号概况!$C$5*$G265*信号概况!$C$6*信号相关性!$E$6+2*$F265*信号概况!$C$5*$H265*信号概况!$C$7*信号相关性!$E$7+2*$F265*信号概况!$C$5*$I265*信号概况!$C$8*信号相关性!$E$8+2*$F265*信号概况!$C$5*$J265*信号概况!$C$9*信号相关性!$E$9+2*$G265*信号概况!$C$6*$H265*信号概况!$C$7*信号相关性!$F$7+2*$G265*信号概况!$C$6*$I265*信号概况!$C$8*信号相关性!$F$8+2*$G265*信号概况!$C$6*$J265*信号概况!$C$9*信号相关性!$F$9+2*$H265*信号概况!$C$7*$I265*信号概况!$C$8*信号相关性!$G$8+2*$H265*信号概况!$C$7*$J265*信号概况!$C$9*信号相关性!$G$9+2*$I265*信号概况!$C$8*$J265*信号概况!$C$9*信号相关性!$H$9)</f>
        <v>7927.82387749487</v>
      </c>
      <c r="N265" s="12">
        <f t="shared" si="77"/>
        <v>0.406155580177798</v>
      </c>
      <c r="O265" s="10">
        <f>$C265*信号概况!$J$2+$D265*信号概况!$J$3+$E265*信号概况!$J$4+$F265*信号概况!$J$5+$G265*信号概况!$J$6+$H265*信号概况!$J$7+$I265*信号概况!$J$8+$J265*信号概况!$J$9</f>
        <v>1046.90856233456</v>
      </c>
      <c r="P265" s="12">
        <f t="shared" si="78"/>
        <v>0.0536348638792488</v>
      </c>
      <c r="Q265" s="7">
        <f t="shared" si="79"/>
        <v>7.09147224799503</v>
      </c>
    </row>
    <row r="266" spans="1:17">
      <c r="A266">
        <v>264</v>
      </c>
      <c r="B266">
        <v>19519.18</v>
      </c>
      <c r="C266" s="7">
        <f t="shared" si="80"/>
        <v>0</v>
      </c>
      <c r="D266" s="8">
        <f t="shared" si="81"/>
        <v>0.787878787878788</v>
      </c>
      <c r="E266">
        <f t="shared" si="82"/>
        <v>0</v>
      </c>
      <c r="F266">
        <f t="shared" si="71"/>
        <v>0.7</v>
      </c>
      <c r="G266">
        <f t="shared" si="72"/>
        <v>0</v>
      </c>
      <c r="H266">
        <f t="shared" si="73"/>
        <v>0</v>
      </c>
      <c r="I266">
        <f t="shared" si="74"/>
        <v>0</v>
      </c>
      <c r="J266">
        <f t="shared" si="75"/>
        <v>0</v>
      </c>
      <c r="K266">
        <f>SQRT(POWER($C266*信号概况!$F$2,2)+POWER($D266*信号概况!$F$3,2)+POWER($E266*信号概况!$F$4,2)+POWER($F266*信号概况!$F$5,2)+POWER($G266*信号概况!$F$6,2)+POWER($H266*信号概况!$F$7,2)+POWER($I266*信号概况!$F$8,2)+POWER($J266*信号概况!$F$9,2)+2*$C266*信号概况!$F$2*$D266*信号概况!$F$3*信号相关性!$B$3+2*$C266*信号概况!$F$2*$E266*信号概况!$F$4*信号相关性!$B$4+2*$C266*信号概况!$F$2*$F266*信号概况!$F$5*信号相关性!$B$5+2*$C266*信号概况!$F$2*$G266*信号概况!$F$6*信号相关性!$B$6+2*$C266*信号概况!$F$2*$H266*信号概况!$F$7*信号相关性!$B$7+2*$C266*信号概况!$F$2*$I266*信号概况!$F$8*信号相关性!$B$8+2*$C266*信号概况!$F$2*$J266*信号概况!$F$9*信号相关性!$B$9+2*$D266*信号概况!$F$3*$E266*信号概况!$F$4*信号相关性!$C$4+2*$D266*信号概况!$F$3*$F266*信号概况!$F$5*信号相关性!$C$5+2*$D266*信号概况!$F$3*$G266*信号概况!$F$6*信号相关性!$C$6+2*$D266*信号概况!$F$3*$H266*信号概况!$F$7*信号相关性!$C$7+2*$D266*信号概况!$F$3*$I266*信号概况!$F$8*信号相关性!$C$8+2*$D266*信号概况!$F$3*$J266*信号概况!$F$9*信号相关性!$C$9+2*$E266*信号概况!$F$4*$F266*信号概况!$F$5*信号相关性!$D$5+2*$E266*信号概况!$F$4*$G266*信号概况!$F$6*信号相关性!$D$6+2*$E266*信号概况!$F$4*$H266*信号概况!$F$7*信号相关性!$D$7+2*$E266*信号概况!$F$4*$I266*信号概况!$F$8*信号相关性!$D$8+2*$E266*信号概况!$F$4*$J266*信号概况!$J$5*信号相关性!$D$9+2*$F266*信号概况!$F$5*$G266*信号概况!$F$6*信号相关性!$E$6+2*$F266*信号概况!$F$5*$H266*信号概况!$F$7*信号相关性!$E$7+2*$F266*信号概况!$F$5*$I266*信号概况!$F$8*信号相关性!$E$8+2*$F266*信号概况!$F$5*$J266*信号概况!$F$9*信号相关性!$E$9+2*$G266*信号概况!$F$6*$H266*信号概况!$F$7*信号相关性!$F$7+2*$G266*信号概况!$F$6*$I266*信号概况!$F$8*信号相关性!$F$8+2*$G266*信号概况!$F$6*$J266*信号概况!$F$9*信号相关性!$F$9+2*$H266*信号概况!$F$7*$I266*信号概况!$F$8*信号相关性!$G$8+2*$H266*信号概况!$F$7*$J266*信号概况!$F$9*信号相关性!$G$9+2*$I266*信号概况!$F$8*$J266*信号概况!$F$9*信号相关性!$H$9)</f>
        <v>1700.5422934879</v>
      </c>
      <c r="L266" s="10">
        <f t="shared" si="76"/>
        <v>11.4782090835066</v>
      </c>
      <c r="M266" s="11">
        <f>SQRT(POWER($C266*信号概况!$C$2,2)+POWER($D266*信号概况!$C$3,2)+POWER($E266*信号概况!$C$4,2)+POWER($F266*信号概况!$C$5,2)+POWER($G266*信号概况!$C$6,2)+POWER($H266*信号概况!$C$7,2)+POWER($I266*信号概况!$C$8,2)+POWER($J266*信号概况!$C$9,2)+2*$C266*信号概况!$C$2*$D266*信号概况!$C$3*信号相关性!$B$3+2*$C266*信号概况!$C$2*$E266*信号概况!$C$4*信号相关性!$B$4+2*$C266*信号概况!$C$2*$F266*信号概况!$C$5*信号相关性!$B$5+2*$C266*信号概况!$C$2*$G266*信号概况!$C$6*信号相关性!$B$6+2*$C266*信号概况!$C$2*$H266*信号概况!$C$7*信号相关性!$B$7+2*$C266*信号概况!$C$2*$I266*信号概况!$C$8*信号相关性!$B$8+2*$C266*信号概况!$C$2*$J266*信号概况!$C$9*信号相关性!$B$9+2*$D266*信号概况!$C$3*$E266*信号概况!$C$4*信号相关性!$C$4+2*$D266*信号概况!$C$3*$F266*信号概况!$C$5*信号相关性!$C$5+2*$D266*信号概况!$C$3*$G266*信号概况!$C$6*信号相关性!$C$6+2*$D266*信号概况!$C$3*$H266*信号概况!$C$7*信号相关性!$C$7+2*$D266*信号概况!$C$3*$I266*信号概况!$C$8*信号相关性!$C$8+2*$D266*信号概况!$C$3*$J266*信号概况!$C$9*信号相关性!$C$9+2*$E266*信号概况!$C$4*$F266*信号概况!$C$5*信号相关性!$D$5+2*$E266*信号概况!$C$4*$G266*信号概况!$C$6*信号相关性!$D$6+2*$E266*信号概况!$C$4*$H266*信号概况!$C$7*信号相关性!$D$7+2*$E266*信号概况!$C$4*$I266*信号概况!$C$8*信号相关性!$D$8+2*$E266*信号概况!$C$4*$J266*信号概况!$J$5*信号相关性!$D$9+2*$F266*信号概况!$C$5*$G266*信号概况!$C$6*信号相关性!$E$6+2*$F266*信号概况!$C$5*$H266*信号概况!$C$7*信号相关性!$E$7+2*$F266*信号概况!$C$5*$I266*信号概况!$C$8*信号相关性!$E$8+2*$F266*信号概况!$C$5*$J266*信号概况!$C$9*信号相关性!$E$9+2*$G266*信号概况!$C$6*$H266*信号概况!$C$7*信号相关性!$F$7+2*$G266*信号概况!$C$6*$I266*信号概况!$C$8*信号相关性!$F$8+2*$G266*信号概况!$C$6*$J266*信号概况!$C$9*信号相关性!$F$9+2*$H266*信号概况!$C$7*$I266*信号概况!$C$8*信号相关性!$G$8+2*$H266*信号概况!$C$7*$J266*信号概况!$C$9*信号相关性!$G$9+2*$I266*信号概况!$C$8*$J266*信号概况!$C$9*信号相关性!$H$9)</f>
        <v>8251.01986159104</v>
      </c>
      <c r="N266" s="12">
        <f t="shared" si="77"/>
        <v>0.422713447060329</v>
      </c>
      <c r="O266" s="10">
        <f>$C266*信号概况!$J$2+$D266*信号概况!$J$3+$E266*信号概况!$J$4+$F266*信号概况!$J$5+$G266*信号概况!$J$6+$H266*信号概况!$J$7+$I266*信号概况!$J$8+$J266*信号概况!$J$9</f>
        <v>1071.43671301949</v>
      </c>
      <c r="P266" s="12">
        <f t="shared" si="78"/>
        <v>0.0548914817640642</v>
      </c>
      <c r="Q266" s="7">
        <f t="shared" si="79"/>
        <v>6.98676040092172</v>
      </c>
    </row>
    <row r="267" spans="1:17">
      <c r="A267">
        <v>265</v>
      </c>
      <c r="B267">
        <v>19519.18</v>
      </c>
      <c r="C267" s="7">
        <f t="shared" si="80"/>
        <v>0</v>
      </c>
      <c r="D267" s="8">
        <f t="shared" si="81"/>
        <v>0.818181818181818</v>
      </c>
      <c r="E267">
        <f t="shared" si="82"/>
        <v>0</v>
      </c>
      <c r="F267">
        <f t="shared" si="71"/>
        <v>0.7</v>
      </c>
      <c r="G267">
        <f t="shared" si="72"/>
        <v>0</v>
      </c>
      <c r="H267">
        <f t="shared" si="73"/>
        <v>0</v>
      </c>
      <c r="I267">
        <f t="shared" si="74"/>
        <v>0</v>
      </c>
      <c r="J267">
        <f t="shared" si="75"/>
        <v>0</v>
      </c>
      <c r="K267">
        <f>SQRT(POWER($C267*信号概况!$F$2,2)+POWER($D267*信号概况!$F$3,2)+POWER($E267*信号概况!$F$4,2)+POWER($F267*信号概况!$F$5,2)+POWER($G267*信号概况!$F$6,2)+POWER($H267*信号概况!$F$7,2)+POWER($I267*信号概况!$F$8,2)+POWER($J267*信号概况!$F$9,2)+2*$C267*信号概况!$F$2*$D267*信号概况!$F$3*信号相关性!$B$3+2*$C267*信号概况!$F$2*$E267*信号概况!$F$4*信号相关性!$B$4+2*$C267*信号概况!$F$2*$F267*信号概况!$F$5*信号相关性!$B$5+2*$C267*信号概况!$F$2*$G267*信号概况!$F$6*信号相关性!$B$6+2*$C267*信号概况!$F$2*$H267*信号概况!$F$7*信号相关性!$B$7+2*$C267*信号概况!$F$2*$I267*信号概况!$F$8*信号相关性!$B$8+2*$C267*信号概况!$F$2*$J267*信号概况!$F$9*信号相关性!$B$9+2*$D267*信号概况!$F$3*$E267*信号概况!$F$4*信号相关性!$C$4+2*$D267*信号概况!$F$3*$F267*信号概况!$F$5*信号相关性!$C$5+2*$D267*信号概况!$F$3*$G267*信号概况!$F$6*信号相关性!$C$6+2*$D267*信号概况!$F$3*$H267*信号概况!$F$7*信号相关性!$C$7+2*$D267*信号概况!$F$3*$I267*信号概况!$F$8*信号相关性!$C$8+2*$D267*信号概况!$F$3*$J267*信号概况!$F$9*信号相关性!$C$9+2*$E267*信号概况!$F$4*$F267*信号概况!$F$5*信号相关性!$D$5+2*$E267*信号概况!$F$4*$G267*信号概况!$F$6*信号相关性!$D$6+2*$E267*信号概况!$F$4*$H267*信号概况!$F$7*信号相关性!$D$7+2*$E267*信号概况!$F$4*$I267*信号概况!$F$8*信号相关性!$D$8+2*$E267*信号概况!$F$4*$J267*信号概况!$J$5*信号相关性!$D$9+2*$F267*信号概况!$F$5*$G267*信号概况!$F$6*信号相关性!$E$6+2*$F267*信号概况!$F$5*$H267*信号概况!$F$7*信号相关性!$E$7+2*$F267*信号概况!$F$5*$I267*信号概况!$F$8*信号相关性!$E$8+2*$F267*信号概况!$F$5*$J267*信号概况!$F$9*信号相关性!$E$9+2*$G267*信号概况!$F$6*$H267*信号概况!$F$7*信号相关性!$F$7+2*$G267*信号概况!$F$6*$I267*信号概况!$F$8*信号相关性!$F$8+2*$G267*信号概况!$F$6*$J267*信号概况!$F$9*信号相关性!$F$9+2*$H267*信号概况!$F$7*$I267*信号概况!$F$8*信号相关性!$G$8+2*$H267*信号概况!$F$7*$J267*信号概况!$F$9*信号相关性!$G$9+2*$I267*信号概况!$F$8*$J267*信号概况!$F$9*信号相关性!$H$9)</f>
        <v>1767.17612566615</v>
      </c>
      <c r="L267" s="10">
        <f t="shared" si="76"/>
        <v>11.0454072553985</v>
      </c>
      <c r="M267" s="11">
        <f>SQRT(POWER($C267*信号概况!$C$2,2)+POWER($D267*信号概况!$C$3,2)+POWER($E267*信号概况!$C$4,2)+POWER($F267*信号概况!$C$5,2)+POWER($G267*信号概况!$C$6,2)+POWER($H267*信号概况!$C$7,2)+POWER($I267*信号概况!$C$8,2)+POWER($J267*信号概况!$C$9,2)+2*$C267*信号概况!$C$2*$D267*信号概况!$C$3*信号相关性!$B$3+2*$C267*信号概况!$C$2*$E267*信号概况!$C$4*信号相关性!$B$4+2*$C267*信号概况!$C$2*$F267*信号概况!$C$5*信号相关性!$B$5+2*$C267*信号概况!$C$2*$G267*信号概况!$C$6*信号相关性!$B$6+2*$C267*信号概况!$C$2*$H267*信号概况!$C$7*信号相关性!$B$7+2*$C267*信号概况!$C$2*$I267*信号概况!$C$8*信号相关性!$B$8+2*$C267*信号概况!$C$2*$J267*信号概况!$C$9*信号相关性!$B$9+2*$D267*信号概况!$C$3*$E267*信号概况!$C$4*信号相关性!$C$4+2*$D267*信号概况!$C$3*$F267*信号概况!$C$5*信号相关性!$C$5+2*$D267*信号概况!$C$3*$G267*信号概况!$C$6*信号相关性!$C$6+2*$D267*信号概况!$C$3*$H267*信号概况!$C$7*信号相关性!$C$7+2*$D267*信号概况!$C$3*$I267*信号概况!$C$8*信号相关性!$C$8+2*$D267*信号概况!$C$3*$J267*信号概况!$C$9*信号相关性!$C$9+2*$E267*信号概况!$C$4*$F267*信号概况!$C$5*信号相关性!$D$5+2*$E267*信号概况!$C$4*$G267*信号概况!$C$6*信号相关性!$D$6+2*$E267*信号概况!$C$4*$H267*信号概况!$C$7*信号相关性!$D$7+2*$E267*信号概况!$C$4*$I267*信号概况!$C$8*信号相关性!$D$8+2*$E267*信号概况!$C$4*$J267*信号概况!$J$5*信号相关性!$D$9+2*$F267*信号概况!$C$5*$G267*信号概况!$C$6*信号相关性!$E$6+2*$F267*信号概况!$C$5*$H267*信号概况!$C$7*信号相关性!$E$7+2*$F267*信号概况!$C$5*$I267*信号概况!$C$8*信号相关性!$E$8+2*$F267*信号概况!$C$5*$J267*信号概况!$C$9*信号相关性!$E$9+2*$G267*信号概况!$C$6*$H267*信号概况!$C$7*信号相关性!$F$7+2*$G267*信号概况!$C$6*$I267*信号概况!$C$8*信号相关性!$F$8+2*$G267*信号概况!$C$6*$J267*信号概况!$C$9*信号相关性!$F$9+2*$H267*信号概况!$C$7*$I267*信号概况!$C$8*信号相关性!$G$8+2*$H267*信号概况!$C$7*$J267*信号概况!$C$9*信号相关性!$G$9+2*$I267*信号概况!$C$8*$J267*信号概况!$C$9*信号相关性!$H$9)</f>
        <v>8574.30173847317</v>
      </c>
      <c r="N267" s="12">
        <f t="shared" si="77"/>
        <v>0.439275714372897</v>
      </c>
      <c r="O267" s="10">
        <f>$C267*信号概况!$J$2+$D267*信号概况!$J$3+$E267*信号概况!$J$4+$F267*信号概况!$J$5+$G267*信号概况!$J$6+$H267*信号概况!$J$7+$I267*信号概况!$J$8+$J267*信号概况!$J$9</f>
        <v>1095.96486370442</v>
      </c>
      <c r="P267" s="12">
        <f t="shared" si="78"/>
        <v>0.0561480996488796</v>
      </c>
      <c r="Q267" s="7">
        <f t="shared" si="79"/>
        <v>6.88987316409298</v>
      </c>
    </row>
    <row r="268" spans="1:17">
      <c r="A268">
        <v>266</v>
      </c>
      <c r="B268">
        <v>19519.18</v>
      </c>
      <c r="C268" s="7">
        <f t="shared" si="80"/>
        <v>0</v>
      </c>
      <c r="D268" s="8">
        <f t="shared" si="81"/>
        <v>0.848484848484849</v>
      </c>
      <c r="E268">
        <f t="shared" si="82"/>
        <v>0</v>
      </c>
      <c r="F268">
        <f t="shared" si="71"/>
        <v>0.7</v>
      </c>
      <c r="G268">
        <f t="shared" si="72"/>
        <v>0</v>
      </c>
      <c r="H268">
        <f t="shared" si="73"/>
        <v>0</v>
      </c>
      <c r="I268">
        <f t="shared" si="74"/>
        <v>0</v>
      </c>
      <c r="J268">
        <f t="shared" si="75"/>
        <v>0</v>
      </c>
      <c r="K268">
        <f>SQRT(POWER($C268*信号概况!$F$2,2)+POWER($D268*信号概况!$F$3,2)+POWER($E268*信号概况!$F$4,2)+POWER($F268*信号概况!$F$5,2)+POWER($G268*信号概况!$F$6,2)+POWER($H268*信号概况!$F$7,2)+POWER($I268*信号概况!$F$8,2)+POWER($J268*信号概况!$F$9,2)+2*$C268*信号概况!$F$2*$D268*信号概况!$F$3*信号相关性!$B$3+2*$C268*信号概况!$F$2*$E268*信号概况!$F$4*信号相关性!$B$4+2*$C268*信号概况!$F$2*$F268*信号概况!$F$5*信号相关性!$B$5+2*$C268*信号概况!$F$2*$G268*信号概况!$F$6*信号相关性!$B$6+2*$C268*信号概况!$F$2*$H268*信号概况!$F$7*信号相关性!$B$7+2*$C268*信号概况!$F$2*$I268*信号概况!$F$8*信号相关性!$B$8+2*$C268*信号概况!$F$2*$J268*信号概况!$F$9*信号相关性!$B$9+2*$D268*信号概况!$F$3*$E268*信号概况!$F$4*信号相关性!$C$4+2*$D268*信号概况!$F$3*$F268*信号概况!$F$5*信号相关性!$C$5+2*$D268*信号概况!$F$3*$G268*信号概况!$F$6*信号相关性!$C$6+2*$D268*信号概况!$F$3*$H268*信号概况!$F$7*信号相关性!$C$7+2*$D268*信号概况!$F$3*$I268*信号概况!$F$8*信号相关性!$C$8+2*$D268*信号概况!$F$3*$J268*信号概况!$F$9*信号相关性!$C$9+2*$E268*信号概况!$F$4*$F268*信号概况!$F$5*信号相关性!$D$5+2*$E268*信号概况!$F$4*$G268*信号概况!$F$6*信号相关性!$D$6+2*$E268*信号概况!$F$4*$H268*信号概况!$F$7*信号相关性!$D$7+2*$E268*信号概况!$F$4*$I268*信号概况!$F$8*信号相关性!$D$8+2*$E268*信号概况!$F$4*$J268*信号概况!$J$5*信号相关性!$D$9+2*$F268*信号概况!$F$5*$G268*信号概况!$F$6*信号相关性!$E$6+2*$F268*信号概况!$F$5*$H268*信号概况!$F$7*信号相关性!$E$7+2*$F268*信号概况!$F$5*$I268*信号概况!$F$8*信号相关性!$E$8+2*$F268*信号概况!$F$5*$J268*信号概况!$F$9*信号相关性!$E$9+2*$G268*信号概况!$F$6*$H268*信号概况!$F$7*信号相关性!$F$7+2*$G268*信号概况!$F$6*$I268*信号概况!$F$8*信号相关性!$F$8+2*$G268*信号概况!$F$6*$J268*信号概况!$F$9*信号相关性!$F$9+2*$H268*信号概况!$F$7*$I268*信号概况!$F$8*信号相关性!$G$8+2*$H268*信号概况!$F$7*$J268*信号概况!$F$9*信号相关性!$G$9+2*$I268*信号概况!$F$8*$J268*信号概况!$F$9*信号相关性!$H$9)</f>
        <v>1833.825944488</v>
      </c>
      <c r="L268" s="10">
        <f t="shared" si="76"/>
        <v>10.6439654530298</v>
      </c>
      <c r="M268" s="11">
        <f>SQRT(POWER($C268*信号概况!$C$2,2)+POWER($D268*信号概况!$C$3,2)+POWER($E268*信号概况!$C$4,2)+POWER($F268*信号概况!$C$5,2)+POWER($G268*信号概况!$C$6,2)+POWER($H268*信号概况!$C$7,2)+POWER($I268*信号概况!$C$8,2)+POWER($J268*信号概况!$C$9,2)+2*$C268*信号概况!$C$2*$D268*信号概况!$C$3*信号相关性!$B$3+2*$C268*信号概况!$C$2*$E268*信号概况!$C$4*信号相关性!$B$4+2*$C268*信号概况!$C$2*$F268*信号概况!$C$5*信号相关性!$B$5+2*$C268*信号概况!$C$2*$G268*信号概况!$C$6*信号相关性!$B$6+2*$C268*信号概况!$C$2*$H268*信号概况!$C$7*信号相关性!$B$7+2*$C268*信号概况!$C$2*$I268*信号概况!$C$8*信号相关性!$B$8+2*$C268*信号概况!$C$2*$J268*信号概况!$C$9*信号相关性!$B$9+2*$D268*信号概况!$C$3*$E268*信号概况!$C$4*信号相关性!$C$4+2*$D268*信号概况!$C$3*$F268*信号概况!$C$5*信号相关性!$C$5+2*$D268*信号概况!$C$3*$G268*信号概况!$C$6*信号相关性!$C$6+2*$D268*信号概况!$C$3*$H268*信号概况!$C$7*信号相关性!$C$7+2*$D268*信号概况!$C$3*$I268*信号概况!$C$8*信号相关性!$C$8+2*$D268*信号概况!$C$3*$J268*信号概况!$C$9*信号相关性!$C$9+2*$E268*信号概况!$C$4*$F268*信号概况!$C$5*信号相关性!$D$5+2*$E268*信号概况!$C$4*$G268*信号概况!$C$6*信号相关性!$D$6+2*$E268*信号概况!$C$4*$H268*信号概况!$C$7*信号相关性!$D$7+2*$E268*信号概况!$C$4*$I268*信号概况!$C$8*信号相关性!$D$8+2*$E268*信号概况!$C$4*$J268*信号概况!$J$5*信号相关性!$D$9+2*$F268*信号概况!$C$5*$G268*信号概况!$C$6*信号相关性!$E$6+2*$F268*信号概况!$C$5*$H268*信号概况!$C$7*信号相关性!$E$7+2*$F268*信号概况!$C$5*$I268*信号概况!$C$8*信号相关性!$E$8+2*$F268*信号概况!$C$5*$J268*信号概况!$C$9*信号相关性!$E$9+2*$G268*信号概况!$C$6*$H268*信号概况!$C$7*信号相关性!$F$7+2*$G268*信号概况!$C$6*$I268*信号概况!$C$8*信号相关性!$F$8+2*$G268*信号概况!$C$6*$J268*信号概况!$C$9*信号相关性!$F$9+2*$H268*信号概况!$C$7*$I268*信号概况!$C$8*信号相关性!$G$8+2*$H268*信号概况!$C$7*$J268*信号概况!$C$9*信号相关性!$G$9+2*$I268*信号概况!$C$8*$J268*信号概况!$C$9*信号相关性!$H$9)</f>
        <v>8897.66014582601</v>
      </c>
      <c r="N268" s="12">
        <f t="shared" si="77"/>
        <v>0.455841902468547</v>
      </c>
      <c r="O268" s="10">
        <f>$C268*信号概况!$J$2+$D268*信号概况!$J$3+$E268*信号概况!$J$4+$F268*信号概况!$J$5+$G268*信号概况!$J$6+$H268*信号概况!$J$7+$I268*信号概况!$J$8+$J268*信号概况!$J$9</f>
        <v>1120.49301438935</v>
      </c>
      <c r="P268" s="12">
        <f t="shared" si="78"/>
        <v>0.0574047175336951</v>
      </c>
      <c r="Q268" s="7">
        <f t="shared" si="79"/>
        <v>6.7999676905835</v>
      </c>
    </row>
    <row r="269" spans="1:17">
      <c r="A269">
        <v>267</v>
      </c>
      <c r="B269">
        <v>19519.18</v>
      </c>
      <c r="C269" s="7">
        <f t="shared" si="80"/>
        <v>0</v>
      </c>
      <c r="D269" s="8">
        <f t="shared" si="81"/>
        <v>0.878787878787879</v>
      </c>
      <c r="E269">
        <f t="shared" si="82"/>
        <v>0</v>
      </c>
      <c r="F269">
        <f t="shared" si="71"/>
        <v>0.7</v>
      </c>
      <c r="G269">
        <f t="shared" si="72"/>
        <v>0</v>
      </c>
      <c r="H269">
        <f t="shared" si="73"/>
        <v>0</v>
      </c>
      <c r="I269">
        <f t="shared" si="74"/>
        <v>0</v>
      </c>
      <c r="J269">
        <f t="shared" si="75"/>
        <v>0</v>
      </c>
      <c r="K269">
        <f>SQRT(POWER($C269*信号概况!$F$2,2)+POWER($D269*信号概况!$F$3,2)+POWER($E269*信号概况!$F$4,2)+POWER($F269*信号概况!$F$5,2)+POWER($G269*信号概况!$F$6,2)+POWER($H269*信号概况!$F$7,2)+POWER($I269*信号概况!$F$8,2)+POWER($J269*信号概况!$F$9,2)+2*$C269*信号概况!$F$2*$D269*信号概况!$F$3*信号相关性!$B$3+2*$C269*信号概况!$F$2*$E269*信号概况!$F$4*信号相关性!$B$4+2*$C269*信号概况!$F$2*$F269*信号概况!$F$5*信号相关性!$B$5+2*$C269*信号概况!$F$2*$G269*信号概况!$F$6*信号相关性!$B$6+2*$C269*信号概况!$F$2*$H269*信号概况!$F$7*信号相关性!$B$7+2*$C269*信号概况!$F$2*$I269*信号概况!$F$8*信号相关性!$B$8+2*$C269*信号概况!$F$2*$J269*信号概况!$F$9*信号相关性!$B$9+2*$D269*信号概况!$F$3*$E269*信号概况!$F$4*信号相关性!$C$4+2*$D269*信号概况!$F$3*$F269*信号概况!$F$5*信号相关性!$C$5+2*$D269*信号概况!$F$3*$G269*信号概况!$F$6*信号相关性!$C$6+2*$D269*信号概况!$F$3*$H269*信号概况!$F$7*信号相关性!$C$7+2*$D269*信号概况!$F$3*$I269*信号概况!$F$8*信号相关性!$C$8+2*$D269*信号概况!$F$3*$J269*信号概况!$F$9*信号相关性!$C$9+2*$E269*信号概况!$F$4*$F269*信号概况!$F$5*信号相关性!$D$5+2*$E269*信号概况!$F$4*$G269*信号概况!$F$6*信号相关性!$D$6+2*$E269*信号概况!$F$4*$H269*信号概况!$F$7*信号相关性!$D$7+2*$E269*信号概况!$F$4*$I269*信号概况!$F$8*信号相关性!$D$8+2*$E269*信号概况!$F$4*$J269*信号概况!$J$5*信号相关性!$D$9+2*$F269*信号概况!$F$5*$G269*信号概况!$F$6*信号相关性!$E$6+2*$F269*信号概况!$F$5*$H269*信号概况!$F$7*信号相关性!$E$7+2*$F269*信号概况!$F$5*$I269*信号概况!$F$8*信号相关性!$E$8+2*$F269*信号概况!$F$5*$J269*信号概况!$F$9*信号相关性!$E$9+2*$G269*信号概况!$F$6*$H269*信号概况!$F$7*信号相关性!$F$7+2*$G269*信号概况!$F$6*$I269*信号概况!$F$8*信号相关性!$F$8+2*$G269*信号概况!$F$6*$J269*信号概况!$F$9*信号相关性!$F$9+2*$H269*信号概况!$F$7*$I269*信号概况!$F$8*信号相关性!$G$8+2*$H269*信号概况!$F$7*$J269*信号概况!$F$9*信号相关性!$G$9+2*$I269*信号概况!$F$8*$J269*信号概况!$F$9*信号相关性!$H$9)</f>
        <v>1900.49006800871</v>
      </c>
      <c r="L269" s="10">
        <f t="shared" si="76"/>
        <v>10.270603529358</v>
      </c>
      <c r="M269" s="11">
        <f>SQRT(POWER($C269*信号概况!$C$2,2)+POWER($D269*信号概况!$C$3,2)+POWER($E269*信号概况!$C$4,2)+POWER($F269*信号概况!$C$5,2)+POWER($G269*信号概况!$C$6,2)+POWER($H269*信号概况!$C$7,2)+POWER($I269*信号概况!$C$8,2)+POWER($J269*信号概况!$C$9,2)+2*$C269*信号概况!$C$2*$D269*信号概况!$C$3*信号相关性!$B$3+2*$C269*信号概况!$C$2*$E269*信号概况!$C$4*信号相关性!$B$4+2*$C269*信号概况!$C$2*$F269*信号概况!$C$5*信号相关性!$B$5+2*$C269*信号概况!$C$2*$G269*信号概况!$C$6*信号相关性!$B$6+2*$C269*信号概况!$C$2*$H269*信号概况!$C$7*信号相关性!$B$7+2*$C269*信号概况!$C$2*$I269*信号概况!$C$8*信号相关性!$B$8+2*$C269*信号概况!$C$2*$J269*信号概况!$C$9*信号相关性!$B$9+2*$D269*信号概况!$C$3*$E269*信号概况!$C$4*信号相关性!$C$4+2*$D269*信号概况!$C$3*$F269*信号概况!$C$5*信号相关性!$C$5+2*$D269*信号概况!$C$3*$G269*信号概况!$C$6*信号相关性!$C$6+2*$D269*信号概况!$C$3*$H269*信号概况!$C$7*信号相关性!$C$7+2*$D269*信号概况!$C$3*$I269*信号概况!$C$8*信号相关性!$C$8+2*$D269*信号概况!$C$3*$J269*信号概况!$C$9*信号相关性!$C$9+2*$E269*信号概况!$C$4*$F269*信号概况!$C$5*信号相关性!$D$5+2*$E269*信号概况!$C$4*$G269*信号概况!$C$6*信号相关性!$D$6+2*$E269*信号概况!$C$4*$H269*信号概况!$C$7*信号相关性!$D$7+2*$E269*信号概况!$C$4*$I269*信号概况!$C$8*信号相关性!$D$8+2*$E269*信号概况!$C$4*$J269*信号概况!$J$5*信号相关性!$D$9+2*$F269*信号概况!$C$5*$G269*信号概况!$C$6*信号相关性!$E$6+2*$F269*信号概况!$C$5*$H269*信号概况!$C$7*信号相关性!$E$7+2*$F269*信号概况!$C$5*$I269*信号概况!$C$8*信号相关性!$E$8+2*$F269*信号概况!$C$5*$J269*信号概况!$C$9*信号相关性!$E$9+2*$G269*信号概况!$C$6*$H269*信号概况!$C$7*信号相关性!$F$7+2*$G269*信号概况!$C$6*$I269*信号概况!$C$8*信号相关性!$F$8+2*$G269*信号概况!$C$6*$J269*信号概况!$C$9*信号相关性!$F$9+2*$H269*信号概况!$C$7*$I269*信号概况!$C$8*信号相关性!$G$8+2*$H269*信号概况!$C$7*$J269*信号概况!$C$9*信号相关性!$G$9+2*$I269*信号概况!$C$8*$J269*信号概况!$C$9*信号相关性!$H$9)</f>
        <v>9221.08703250756</v>
      </c>
      <c r="N269" s="12">
        <f t="shared" si="77"/>
        <v>0.472411598873906</v>
      </c>
      <c r="O269" s="10">
        <f>$C269*信号概况!$J$2+$D269*信号概况!$J$3+$E269*信号概况!$J$4+$F269*信号概况!$J$5+$G269*信号概况!$J$6+$H269*信号概况!$J$7+$I269*信号概况!$J$8+$J269*信号概况!$J$9</f>
        <v>1145.02116507428</v>
      </c>
      <c r="P269" s="12">
        <f t="shared" si="78"/>
        <v>0.0586613354185105</v>
      </c>
      <c r="Q269" s="7">
        <f t="shared" si="79"/>
        <v>6.71631764656656</v>
      </c>
    </row>
    <row r="270" spans="1:17">
      <c r="A270">
        <v>268</v>
      </c>
      <c r="B270">
        <v>19519.18</v>
      </c>
      <c r="C270" s="7">
        <f t="shared" si="80"/>
        <v>0</v>
      </c>
      <c r="D270" s="8">
        <f t="shared" si="81"/>
        <v>0.909090909090909</v>
      </c>
      <c r="E270">
        <f t="shared" si="82"/>
        <v>0</v>
      </c>
      <c r="F270">
        <f t="shared" si="71"/>
        <v>0.7</v>
      </c>
      <c r="G270">
        <f t="shared" si="72"/>
        <v>0</v>
      </c>
      <c r="H270">
        <f t="shared" si="73"/>
        <v>0</v>
      </c>
      <c r="I270">
        <f t="shared" si="74"/>
        <v>0</v>
      </c>
      <c r="J270">
        <f t="shared" si="75"/>
        <v>0</v>
      </c>
      <c r="K270">
        <f>SQRT(POWER($C270*信号概况!$F$2,2)+POWER($D270*信号概况!$F$3,2)+POWER($E270*信号概况!$F$4,2)+POWER($F270*信号概况!$F$5,2)+POWER($G270*信号概况!$F$6,2)+POWER($H270*信号概况!$F$7,2)+POWER($I270*信号概况!$F$8,2)+POWER($J270*信号概况!$F$9,2)+2*$C270*信号概况!$F$2*$D270*信号概况!$F$3*信号相关性!$B$3+2*$C270*信号概况!$F$2*$E270*信号概况!$F$4*信号相关性!$B$4+2*$C270*信号概况!$F$2*$F270*信号概况!$F$5*信号相关性!$B$5+2*$C270*信号概况!$F$2*$G270*信号概况!$F$6*信号相关性!$B$6+2*$C270*信号概况!$F$2*$H270*信号概况!$F$7*信号相关性!$B$7+2*$C270*信号概况!$F$2*$I270*信号概况!$F$8*信号相关性!$B$8+2*$C270*信号概况!$F$2*$J270*信号概况!$F$9*信号相关性!$B$9+2*$D270*信号概况!$F$3*$E270*信号概况!$F$4*信号相关性!$C$4+2*$D270*信号概况!$F$3*$F270*信号概况!$F$5*信号相关性!$C$5+2*$D270*信号概况!$F$3*$G270*信号概况!$F$6*信号相关性!$C$6+2*$D270*信号概况!$F$3*$H270*信号概况!$F$7*信号相关性!$C$7+2*$D270*信号概况!$F$3*$I270*信号概况!$F$8*信号相关性!$C$8+2*$D270*信号概况!$F$3*$J270*信号概况!$F$9*信号相关性!$C$9+2*$E270*信号概况!$F$4*$F270*信号概况!$F$5*信号相关性!$D$5+2*$E270*信号概况!$F$4*$G270*信号概况!$F$6*信号相关性!$D$6+2*$E270*信号概况!$F$4*$H270*信号概况!$F$7*信号相关性!$D$7+2*$E270*信号概况!$F$4*$I270*信号概况!$F$8*信号相关性!$D$8+2*$E270*信号概况!$F$4*$J270*信号概况!$J$5*信号相关性!$D$9+2*$F270*信号概况!$F$5*$G270*信号概况!$F$6*信号相关性!$E$6+2*$F270*信号概况!$F$5*$H270*信号概况!$F$7*信号相关性!$E$7+2*$F270*信号概况!$F$5*$I270*信号概况!$F$8*信号相关性!$E$8+2*$F270*信号概况!$F$5*$J270*信号概况!$F$9*信号相关性!$E$9+2*$G270*信号概况!$F$6*$H270*信号概况!$F$7*信号相关性!$F$7+2*$G270*信号概况!$F$6*$I270*信号概况!$F$8*信号相关性!$F$8+2*$G270*信号概况!$F$6*$J270*信号概况!$F$9*信号相关性!$F$9+2*$H270*信号概况!$F$7*$I270*信号概况!$F$8*信号相关性!$G$8+2*$H270*信号概况!$F$7*$J270*信号概况!$F$9*信号相关性!$G$9+2*$I270*信号概况!$F$8*$J270*信号概况!$F$9*信号相关性!$H$9)</f>
        <v>1967.16704193917</v>
      </c>
      <c r="L270" s="10">
        <f t="shared" si="76"/>
        <v>9.92248222131589</v>
      </c>
      <c r="M270" s="11">
        <f>SQRT(POWER($C270*信号概况!$C$2,2)+POWER($D270*信号概况!$C$3,2)+POWER($E270*信号概况!$C$4,2)+POWER($F270*信号概况!$C$5,2)+POWER($G270*信号概况!$C$6,2)+POWER($H270*信号概况!$C$7,2)+POWER($I270*信号概况!$C$8,2)+POWER($J270*信号概况!$C$9,2)+2*$C270*信号概况!$C$2*$D270*信号概况!$C$3*信号相关性!$B$3+2*$C270*信号概况!$C$2*$E270*信号概况!$C$4*信号相关性!$B$4+2*$C270*信号概况!$C$2*$F270*信号概况!$C$5*信号相关性!$B$5+2*$C270*信号概况!$C$2*$G270*信号概况!$C$6*信号相关性!$B$6+2*$C270*信号概况!$C$2*$H270*信号概况!$C$7*信号相关性!$B$7+2*$C270*信号概况!$C$2*$I270*信号概况!$C$8*信号相关性!$B$8+2*$C270*信号概况!$C$2*$J270*信号概况!$C$9*信号相关性!$B$9+2*$D270*信号概况!$C$3*$E270*信号概况!$C$4*信号相关性!$C$4+2*$D270*信号概况!$C$3*$F270*信号概况!$C$5*信号相关性!$C$5+2*$D270*信号概况!$C$3*$G270*信号概况!$C$6*信号相关性!$C$6+2*$D270*信号概况!$C$3*$H270*信号概况!$C$7*信号相关性!$C$7+2*$D270*信号概况!$C$3*$I270*信号概况!$C$8*信号相关性!$C$8+2*$D270*信号概况!$C$3*$J270*信号概况!$C$9*信号相关性!$C$9+2*$E270*信号概况!$C$4*$F270*信号概况!$C$5*信号相关性!$D$5+2*$E270*信号概况!$C$4*$G270*信号概况!$C$6*信号相关性!$D$6+2*$E270*信号概况!$C$4*$H270*信号概况!$C$7*信号相关性!$D$7+2*$E270*信号概况!$C$4*$I270*信号概况!$C$8*信号相关性!$D$8+2*$E270*信号概况!$C$4*$J270*信号概况!$J$5*信号相关性!$D$9+2*$F270*信号概况!$C$5*$G270*信号概况!$C$6*信号相关性!$E$6+2*$F270*信号概况!$C$5*$H270*信号概况!$C$7*信号相关性!$E$7+2*$F270*信号概况!$C$5*$I270*信号概况!$C$8*信号相关性!$E$8+2*$F270*信号概况!$C$5*$J270*信号概况!$C$9*信号相关性!$E$9+2*$G270*信号概况!$C$6*$H270*信号概况!$C$7*信号相关性!$F$7+2*$G270*信号概况!$C$6*$I270*信号概况!$C$8*信号相关性!$F$8+2*$G270*信号概况!$C$6*$J270*信号概况!$C$9*信号相关性!$F$9+2*$H270*信号概况!$C$7*$I270*信号概况!$C$8*信号相关性!$G$8+2*$H270*信号概况!$C$7*$J270*信号概况!$C$9*信号相关性!$G$9+2*$I270*信号概况!$C$8*$J270*信号概况!$C$9*信号相关性!$H$9)</f>
        <v>9544.57543706162</v>
      </c>
      <c r="N270" s="12">
        <f t="shared" si="77"/>
        <v>0.488984446942014</v>
      </c>
      <c r="O270" s="10">
        <f>$C270*信号概况!$J$2+$D270*信号概况!$J$3+$E270*信号概况!$J$4+$F270*信号概况!$J$5+$G270*信号概况!$J$6+$H270*信号概况!$J$7+$I270*信号概况!$J$8+$J270*信号概况!$J$9</f>
        <v>1169.54931575921</v>
      </c>
      <c r="P270" s="12">
        <f t="shared" si="78"/>
        <v>0.0599179533033259</v>
      </c>
      <c r="Q270" s="7">
        <f t="shared" si="79"/>
        <v>6.63829380561285</v>
      </c>
    </row>
    <row r="271" spans="1:17">
      <c r="A271">
        <v>269</v>
      </c>
      <c r="B271">
        <v>19519.18</v>
      </c>
      <c r="C271" s="7">
        <f t="shared" si="80"/>
        <v>0</v>
      </c>
      <c r="D271" s="8">
        <f t="shared" si="81"/>
        <v>0.939393939393939</v>
      </c>
      <c r="E271">
        <f t="shared" si="82"/>
        <v>0</v>
      </c>
      <c r="F271">
        <f t="shared" si="71"/>
        <v>0.7</v>
      </c>
      <c r="G271">
        <f t="shared" si="72"/>
        <v>0</v>
      </c>
      <c r="H271">
        <f t="shared" si="73"/>
        <v>0</v>
      </c>
      <c r="I271">
        <f t="shared" si="74"/>
        <v>0</v>
      </c>
      <c r="J271">
        <f t="shared" si="75"/>
        <v>0</v>
      </c>
      <c r="K271">
        <f>SQRT(POWER($C271*信号概况!$F$2,2)+POWER($D271*信号概况!$F$3,2)+POWER($E271*信号概况!$F$4,2)+POWER($F271*信号概况!$F$5,2)+POWER($G271*信号概况!$F$6,2)+POWER($H271*信号概况!$F$7,2)+POWER($I271*信号概况!$F$8,2)+POWER($J271*信号概况!$F$9,2)+2*$C271*信号概况!$F$2*$D271*信号概况!$F$3*信号相关性!$B$3+2*$C271*信号概况!$F$2*$E271*信号概况!$F$4*信号相关性!$B$4+2*$C271*信号概况!$F$2*$F271*信号概况!$F$5*信号相关性!$B$5+2*$C271*信号概况!$F$2*$G271*信号概况!$F$6*信号相关性!$B$6+2*$C271*信号概况!$F$2*$H271*信号概况!$F$7*信号相关性!$B$7+2*$C271*信号概况!$F$2*$I271*信号概况!$F$8*信号相关性!$B$8+2*$C271*信号概况!$F$2*$J271*信号概况!$F$9*信号相关性!$B$9+2*$D271*信号概况!$F$3*$E271*信号概况!$F$4*信号相关性!$C$4+2*$D271*信号概况!$F$3*$F271*信号概况!$F$5*信号相关性!$C$5+2*$D271*信号概况!$F$3*$G271*信号概况!$F$6*信号相关性!$C$6+2*$D271*信号概况!$F$3*$H271*信号概况!$F$7*信号相关性!$C$7+2*$D271*信号概况!$F$3*$I271*信号概况!$F$8*信号相关性!$C$8+2*$D271*信号概况!$F$3*$J271*信号概况!$F$9*信号相关性!$C$9+2*$E271*信号概况!$F$4*$F271*信号概况!$F$5*信号相关性!$D$5+2*$E271*信号概况!$F$4*$G271*信号概况!$F$6*信号相关性!$D$6+2*$E271*信号概况!$F$4*$H271*信号概况!$F$7*信号相关性!$D$7+2*$E271*信号概况!$F$4*$I271*信号概况!$F$8*信号相关性!$D$8+2*$E271*信号概况!$F$4*$J271*信号概况!$J$5*信号相关性!$D$9+2*$F271*信号概况!$F$5*$G271*信号概况!$F$6*信号相关性!$E$6+2*$F271*信号概况!$F$5*$H271*信号概况!$F$7*信号相关性!$E$7+2*$F271*信号概况!$F$5*$I271*信号概况!$F$8*信号相关性!$E$8+2*$F271*信号概况!$F$5*$J271*信号概况!$F$9*信号相关性!$E$9+2*$G271*信号概况!$F$6*$H271*信号概况!$F$7*信号相关性!$F$7+2*$G271*信号概况!$F$6*$I271*信号概况!$F$8*信号相关性!$F$8+2*$G271*信号概况!$F$6*$J271*信号概况!$F$9*信号相关性!$F$9+2*$H271*信号概况!$F$7*$I271*信号概况!$F$8*信号相关性!$G$8+2*$H271*信号概况!$F$7*$J271*信号概况!$F$9*信号相关性!$G$9+2*$I271*信号概况!$F$8*$J271*信号概况!$F$9*信号相关性!$H$9)</f>
        <v>2033.85560243426</v>
      </c>
      <c r="L271" s="10">
        <f t="shared" si="76"/>
        <v>9.5971316629549</v>
      </c>
      <c r="M271" s="11">
        <f>SQRT(POWER($C271*信号概况!$C$2,2)+POWER($D271*信号概况!$C$3,2)+POWER($E271*信号概况!$C$4,2)+POWER($F271*信号概况!$C$5,2)+POWER($G271*信号概况!$C$6,2)+POWER($H271*信号概况!$C$7,2)+POWER($I271*信号概况!$C$8,2)+POWER($J271*信号概况!$C$9,2)+2*$C271*信号概况!$C$2*$D271*信号概况!$C$3*信号相关性!$B$3+2*$C271*信号概况!$C$2*$E271*信号概况!$C$4*信号相关性!$B$4+2*$C271*信号概况!$C$2*$F271*信号概况!$C$5*信号相关性!$B$5+2*$C271*信号概况!$C$2*$G271*信号概况!$C$6*信号相关性!$B$6+2*$C271*信号概况!$C$2*$H271*信号概况!$C$7*信号相关性!$B$7+2*$C271*信号概况!$C$2*$I271*信号概况!$C$8*信号相关性!$B$8+2*$C271*信号概况!$C$2*$J271*信号概况!$C$9*信号相关性!$B$9+2*$D271*信号概况!$C$3*$E271*信号概况!$C$4*信号相关性!$C$4+2*$D271*信号概况!$C$3*$F271*信号概况!$C$5*信号相关性!$C$5+2*$D271*信号概况!$C$3*$G271*信号概况!$C$6*信号相关性!$C$6+2*$D271*信号概况!$C$3*$H271*信号概况!$C$7*信号相关性!$C$7+2*$D271*信号概况!$C$3*$I271*信号概况!$C$8*信号相关性!$C$8+2*$D271*信号概况!$C$3*$J271*信号概况!$C$9*信号相关性!$C$9+2*$E271*信号概况!$C$4*$F271*信号概况!$C$5*信号相关性!$D$5+2*$E271*信号概况!$C$4*$G271*信号概况!$C$6*信号相关性!$D$6+2*$E271*信号概况!$C$4*$H271*信号概况!$C$7*信号相关性!$D$7+2*$E271*信号概况!$C$4*$I271*信号概况!$C$8*信号相关性!$D$8+2*$E271*信号概况!$C$4*$J271*信号概况!$J$5*信号相关性!$D$9+2*$F271*信号概况!$C$5*$G271*信号概况!$C$6*信号相关性!$E$6+2*$F271*信号概况!$C$5*$H271*信号概况!$C$7*信号相关性!$E$7+2*$F271*信号概况!$C$5*$I271*信号概况!$C$8*信号相关性!$E$8+2*$F271*信号概况!$C$5*$J271*信号概况!$C$9*信号相关性!$E$9+2*$G271*信号概况!$C$6*$H271*信号概况!$C$7*信号相关性!$F$7+2*$G271*信号概况!$C$6*$I271*信号概况!$C$8*信号相关性!$F$8+2*$G271*信号概况!$C$6*$J271*信号概况!$C$9*信号相关性!$F$9+2*$H271*信号概况!$C$7*$I271*信号概况!$C$8*信号相关性!$G$8+2*$H271*信号概况!$C$7*$J271*信号概况!$C$9*信号相关性!$G$9+2*$I271*信号概况!$C$8*$J271*信号概况!$C$9*信号相关性!$H$9)</f>
        <v>9868.11930960825</v>
      </c>
      <c r="N271" s="12">
        <f t="shared" si="77"/>
        <v>0.505560136727478</v>
      </c>
      <c r="O271" s="10">
        <f>$C271*信号概况!$J$2+$D271*信号概况!$J$3+$E271*信号概况!$J$4+$F271*信号概况!$J$5+$G271*信号概况!$J$6+$H271*信号概况!$J$7+$I271*信号概况!$J$8+$J271*信号概况!$J$9</f>
        <v>1194.07746644414</v>
      </c>
      <c r="P271" s="12">
        <f t="shared" si="78"/>
        <v>0.0611745711881413</v>
      </c>
      <c r="Q271" s="7">
        <f t="shared" si="79"/>
        <v>6.56534838626105</v>
      </c>
    </row>
    <row r="272" spans="1:17">
      <c r="A272">
        <v>270</v>
      </c>
      <c r="B272">
        <v>19519.18</v>
      </c>
      <c r="C272" s="7">
        <f t="shared" si="80"/>
        <v>0</v>
      </c>
      <c r="D272" s="8">
        <f t="shared" si="81"/>
        <v>0.96969696969697</v>
      </c>
      <c r="E272">
        <f t="shared" si="82"/>
        <v>0</v>
      </c>
      <c r="F272">
        <f t="shared" si="71"/>
        <v>0.7</v>
      </c>
      <c r="G272">
        <f t="shared" si="72"/>
        <v>0</v>
      </c>
      <c r="H272">
        <f t="shared" si="73"/>
        <v>0</v>
      </c>
      <c r="I272">
        <f t="shared" si="74"/>
        <v>0</v>
      </c>
      <c r="J272">
        <f t="shared" si="75"/>
        <v>0</v>
      </c>
      <c r="K272">
        <f>SQRT(POWER($C272*信号概况!$F$2,2)+POWER($D272*信号概况!$F$3,2)+POWER($E272*信号概况!$F$4,2)+POWER($F272*信号概况!$F$5,2)+POWER($G272*信号概况!$F$6,2)+POWER($H272*信号概况!$F$7,2)+POWER($I272*信号概况!$F$8,2)+POWER($J272*信号概况!$F$9,2)+2*$C272*信号概况!$F$2*$D272*信号概况!$F$3*信号相关性!$B$3+2*$C272*信号概况!$F$2*$E272*信号概况!$F$4*信号相关性!$B$4+2*$C272*信号概况!$F$2*$F272*信号概况!$F$5*信号相关性!$B$5+2*$C272*信号概况!$F$2*$G272*信号概况!$F$6*信号相关性!$B$6+2*$C272*信号概况!$F$2*$H272*信号概况!$F$7*信号相关性!$B$7+2*$C272*信号概况!$F$2*$I272*信号概况!$F$8*信号相关性!$B$8+2*$C272*信号概况!$F$2*$J272*信号概况!$F$9*信号相关性!$B$9+2*$D272*信号概况!$F$3*$E272*信号概况!$F$4*信号相关性!$C$4+2*$D272*信号概况!$F$3*$F272*信号概况!$F$5*信号相关性!$C$5+2*$D272*信号概况!$F$3*$G272*信号概况!$F$6*信号相关性!$C$6+2*$D272*信号概况!$F$3*$H272*信号概况!$F$7*信号相关性!$C$7+2*$D272*信号概况!$F$3*$I272*信号概况!$F$8*信号相关性!$C$8+2*$D272*信号概况!$F$3*$J272*信号概况!$F$9*信号相关性!$C$9+2*$E272*信号概况!$F$4*$F272*信号概况!$F$5*信号相关性!$D$5+2*$E272*信号概况!$F$4*$G272*信号概况!$F$6*信号相关性!$D$6+2*$E272*信号概况!$F$4*$H272*信号概况!$F$7*信号相关性!$D$7+2*$E272*信号概况!$F$4*$I272*信号概况!$F$8*信号相关性!$D$8+2*$E272*信号概况!$F$4*$J272*信号概况!$J$5*信号相关性!$D$9+2*$F272*信号概况!$F$5*$G272*信号概况!$F$6*信号相关性!$E$6+2*$F272*信号概况!$F$5*$H272*信号概况!$F$7*信号相关性!$E$7+2*$F272*信号概况!$F$5*$I272*信号概况!$F$8*信号相关性!$E$8+2*$F272*信号概况!$F$5*$J272*信号概况!$F$9*信号相关性!$E$9+2*$G272*信号概况!$F$6*$H272*信号概况!$F$7*信号相关性!$F$7+2*$G272*信号概况!$F$6*$I272*信号概况!$F$8*信号相关性!$F$8+2*$G272*信号概况!$F$6*$J272*信号概况!$F$9*信号相关性!$F$9+2*$H272*信号概况!$F$7*$I272*信号概况!$F$8*信号相关性!$G$8+2*$H272*信号概况!$F$7*$J272*信号概况!$F$9*信号相关性!$G$9+2*$I272*信号概况!$F$8*$J272*信号概况!$F$9*信号相关性!$H$9)</f>
        <v>2100.55464594098</v>
      </c>
      <c r="L272" s="10">
        <f t="shared" si="76"/>
        <v>9.29239333892979</v>
      </c>
      <c r="M272" s="11">
        <f>SQRT(POWER($C272*信号概况!$C$2,2)+POWER($D272*信号概况!$C$3,2)+POWER($E272*信号概况!$C$4,2)+POWER($F272*信号概况!$C$5,2)+POWER($G272*信号概况!$C$6,2)+POWER($H272*信号概况!$C$7,2)+POWER($I272*信号概况!$C$8,2)+POWER($J272*信号概况!$C$9,2)+2*$C272*信号概况!$C$2*$D272*信号概况!$C$3*信号相关性!$B$3+2*$C272*信号概况!$C$2*$E272*信号概况!$C$4*信号相关性!$B$4+2*$C272*信号概况!$C$2*$F272*信号概况!$C$5*信号相关性!$B$5+2*$C272*信号概况!$C$2*$G272*信号概况!$C$6*信号相关性!$B$6+2*$C272*信号概况!$C$2*$H272*信号概况!$C$7*信号相关性!$B$7+2*$C272*信号概况!$C$2*$I272*信号概况!$C$8*信号相关性!$B$8+2*$C272*信号概况!$C$2*$J272*信号概况!$C$9*信号相关性!$B$9+2*$D272*信号概况!$C$3*$E272*信号概况!$C$4*信号相关性!$C$4+2*$D272*信号概况!$C$3*$F272*信号概况!$C$5*信号相关性!$C$5+2*$D272*信号概况!$C$3*$G272*信号概况!$C$6*信号相关性!$C$6+2*$D272*信号概况!$C$3*$H272*信号概况!$C$7*信号相关性!$C$7+2*$D272*信号概况!$C$3*$I272*信号概况!$C$8*信号相关性!$C$8+2*$D272*信号概况!$C$3*$J272*信号概况!$C$9*信号相关性!$C$9+2*$E272*信号概况!$C$4*$F272*信号概况!$C$5*信号相关性!$D$5+2*$E272*信号概况!$C$4*$G272*信号概况!$C$6*信号相关性!$D$6+2*$E272*信号概况!$C$4*$H272*信号概况!$C$7*信号相关性!$D$7+2*$E272*信号概况!$C$4*$I272*信号概况!$C$8*信号相关性!$D$8+2*$E272*信号概况!$C$4*$J272*信号概况!$J$5*信号相关性!$D$9+2*$F272*信号概况!$C$5*$G272*信号概况!$C$6*信号相关性!$E$6+2*$F272*信号概况!$C$5*$H272*信号概况!$C$7*信号相关性!$E$7+2*$F272*信号概况!$C$5*$I272*信号概况!$C$8*信号相关性!$E$8+2*$F272*信号概况!$C$5*$J272*信号概况!$C$9*信号相关性!$E$9+2*$G272*信号概况!$C$6*$H272*信号概况!$C$7*信号相关性!$F$7+2*$G272*信号概况!$C$6*$I272*信号概况!$C$8*信号相关性!$F$8+2*$G272*信号概况!$C$6*$J272*信号概况!$C$9*信号相关性!$F$9+2*$H272*信号概况!$C$7*$I272*信号概况!$C$8*信号相关性!$G$8+2*$H272*信号概况!$C$7*$J272*信号概况!$C$9*信号相关性!$G$9+2*$I272*信号概况!$C$8*$J272*信号概况!$C$9*信号相关性!$H$9)</f>
        <v>10191.713367525</v>
      </c>
      <c r="N272" s="12">
        <f t="shared" si="77"/>
        <v>0.52213839759278</v>
      </c>
      <c r="O272" s="10">
        <f>$C272*信号概况!$J$2+$D272*信号概况!$J$3+$E272*信号概况!$J$4+$F272*信号概况!$J$5+$G272*信号概况!$J$6+$H272*信号概况!$J$7+$I272*信号概况!$J$8+$J272*信号概况!$J$9</f>
        <v>1218.60561712908</v>
      </c>
      <c r="P272" s="12">
        <f t="shared" si="78"/>
        <v>0.0624311890729567</v>
      </c>
      <c r="Q272" s="7">
        <f t="shared" si="79"/>
        <v>6.49700231884963</v>
      </c>
    </row>
    <row r="273" spans="1:17">
      <c r="A273">
        <v>271</v>
      </c>
      <c r="B273">
        <v>19519.18</v>
      </c>
      <c r="C273" s="7">
        <f t="shared" si="80"/>
        <v>0</v>
      </c>
      <c r="D273" s="8">
        <f t="shared" si="81"/>
        <v>1</v>
      </c>
      <c r="E273">
        <f t="shared" si="82"/>
        <v>0</v>
      </c>
      <c r="F273">
        <f t="shared" si="71"/>
        <v>0.7</v>
      </c>
      <c r="G273">
        <f t="shared" si="72"/>
        <v>0</v>
      </c>
      <c r="H273">
        <f t="shared" si="73"/>
        <v>0</v>
      </c>
      <c r="I273">
        <f t="shared" si="74"/>
        <v>0</v>
      </c>
      <c r="J273">
        <f t="shared" si="75"/>
        <v>0</v>
      </c>
      <c r="K273">
        <f>SQRT(POWER($C273*信号概况!$F$2,2)+POWER($D273*信号概况!$F$3,2)+POWER($E273*信号概况!$F$4,2)+POWER($F273*信号概况!$F$5,2)+POWER($G273*信号概况!$F$6,2)+POWER($H273*信号概况!$F$7,2)+POWER($I273*信号概况!$F$8,2)+POWER($J273*信号概况!$F$9,2)+2*$C273*信号概况!$F$2*$D273*信号概况!$F$3*信号相关性!$B$3+2*$C273*信号概况!$F$2*$E273*信号概况!$F$4*信号相关性!$B$4+2*$C273*信号概况!$F$2*$F273*信号概况!$F$5*信号相关性!$B$5+2*$C273*信号概况!$F$2*$G273*信号概况!$F$6*信号相关性!$B$6+2*$C273*信号概况!$F$2*$H273*信号概况!$F$7*信号相关性!$B$7+2*$C273*信号概况!$F$2*$I273*信号概况!$F$8*信号相关性!$B$8+2*$C273*信号概况!$F$2*$J273*信号概况!$F$9*信号相关性!$B$9+2*$D273*信号概况!$F$3*$E273*信号概况!$F$4*信号相关性!$C$4+2*$D273*信号概况!$F$3*$F273*信号概况!$F$5*信号相关性!$C$5+2*$D273*信号概况!$F$3*$G273*信号概况!$F$6*信号相关性!$C$6+2*$D273*信号概况!$F$3*$H273*信号概况!$F$7*信号相关性!$C$7+2*$D273*信号概况!$F$3*$I273*信号概况!$F$8*信号相关性!$C$8+2*$D273*信号概况!$F$3*$J273*信号概况!$F$9*信号相关性!$C$9+2*$E273*信号概况!$F$4*$F273*信号概况!$F$5*信号相关性!$D$5+2*$E273*信号概况!$F$4*$G273*信号概况!$F$6*信号相关性!$D$6+2*$E273*信号概况!$F$4*$H273*信号概况!$F$7*信号相关性!$D$7+2*$E273*信号概况!$F$4*$I273*信号概况!$F$8*信号相关性!$D$8+2*$E273*信号概况!$F$4*$J273*信号概况!$J$5*信号相关性!$D$9+2*$F273*信号概况!$F$5*$G273*信号概况!$F$6*信号相关性!$E$6+2*$F273*信号概况!$F$5*$H273*信号概况!$F$7*信号相关性!$E$7+2*$F273*信号概况!$F$5*$I273*信号概况!$F$8*信号相关性!$E$8+2*$F273*信号概况!$F$5*$J273*信号概况!$F$9*信号相关性!$E$9+2*$G273*信号概况!$F$6*$H273*信号概况!$F$7*信号相关性!$F$7+2*$G273*信号概况!$F$6*$I273*信号概况!$F$8*信号相关性!$F$8+2*$G273*信号概况!$F$6*$J273*信号概况!$F$9*信号相关性!$F$9+2*$H273*信号概况!$F$7*$I273*信号概况!$F$8*信号相关性!$G$8+2*$H273*信号概况!$F$7*$J273*信号概况!$F$9*信号相关性!$G$9+2*$I273*信号概况!$F$8*$J273*信号概况!$F$9*信号相关性!$H$9)</f>
        <v>2167.26320459348</v>
      </c>
      <c r="L273" s="10">
        <f t="shared" si="76"/>
        <v>9.00637262637477</v>
      </c>
      <c r="M273" s="11">
        <f>SQRT(POWER($C273*信号概况!$C$2,2)+POWER($D273*信号概况!$C$3,2)+POWER($E273*信号概况!$C$4,2)+POWER($F273*信号概况!$C$5,2)+POWER($G273*信号概况!$C$6,2)+POWER($H273*信号概况!$C$7,2)+POWER($I273*信号概况!$C$8,2)+POWER($J273*信号概况!$C$9,2)+2*$C273*信号概况!$C$2*$D273*信号概况!$C$3*信号相关性!$B$3+2*$C273*信号概况!$C$2*$E273*信号概况!$C$4*信号相关性!$B$4+2*$C273*信号概况!$C$2*$F273*信号概况!$C$5*信号相关性!$B$5+2*$C273*信号概况!$C$2*$G273*信号概况!$C$6*信号相关性!$B$6+2*$C273*信号概况!$C$2*$H273*信号概况!$C$7*信号相关性!$B$7+2*$C273*信号概况!$C$2*$I273*信号概况!$C$8*信号相关性!$B$8+2*$C273*信号概况!$C$2*$J273*信号概况!$C$9*信号相关性!$B$9+2*$D273*信号概况!$C$3*$E273*信号概况!$C$4*信号相关性!$C$4+2*$D273*信号概况!$C$3*$F273*信号概况!$C$5*信号相关性!$C$5+2*$D273*信号概况!$C$3*$G273*信号概况!$C$6*信号相关性!$C$6+2*$D273*信号概况!$C$3*$H273*信号概况!$C$7*信号相关性!$C$7+2*$D273*信号概况!$C$3*$I273*信号概况!$C$8*信号相关性!$C$8+2*$D273*信号概况!$C$3*$J273*信号概况!$C$9*信号相关性!$C$9+2*$E273*信号概况!$C$4*$F273*信号概况!$C$5*信号相关性!$D$5+2*$E273*信号概况!$C$4*$G273*信号概况!$C$6*信号相关性!$D$6+2*$E273*信号概况!$C$4*$H273*信号概况!$C$7*信号相关性!$D$7+2*$E273*信号概况!$C$4*$I273*信号概况!$C$8*信号相关性!$D$8+2*$E273*信号概况!$C$4*$J273*信号概况!$J$5*信号相关性!$D$9+2*$F273*信号概况!$C$5*$G273*信号概况!$C$6*信号相关性!$E$6+2*$F273*信号概况!$C$5*$H273*信号概况!$C$7*信号相关性!$E$7+2*$F273*信号概况!$C$5*$I273*信号概况!$C$8*信号相关性!$E$8+2*$F273*信号概况!$C$5*$J273*信号概况!$C$9*信号相关性!$E$9+2*$G273*信号概况!$C$6*$H273*信号概况!$C$7*信号相关性!$F$7+2*$G273*信号概况!$C$6*$I273*信号概况!$C$8*信号相关性!$F$8+2*$G273*信号概况!$C$6*$J273*信号概况!$C$9*信号相关性!$F$9+2*$H273*信号概况!$C$7*$I273*信号概况!$C$8*信号相关性!$G$8+2*$H273*信号概况!$C$7*$J273*信号概况!$C$9*信号相关性!$G$9+2*$I273*信号概况!$C$8*$J273*信号概况!$C$9*信号相关性!$H$9)</f>
        <v>10515.3529776768</v>
      </c>
      <c r="N273" s="12">
        <f t="shared" si="77"/>
        <v>0.538718992174711</v>
      </c>
      <c r="O273" s="10">
        <f>$C273*信号概况!$J$2+$D273*信号概况!$J$3+$E273*信号概况!$J$4+$F273*信号概况!$J$5+$G273*信号概况!$J$6+$H273*信号概况!$J$7+$I273*信号概况!$J$8+$J273*信号概况!$J$9</f>
        <v>1243.13376781401</v>
      </c>
      <c r="P273" s="12">
        <f t="shared" si="78"/>
        <v>0.0636878069577722</v>
      </c>
      <c r="Q273" s="7">
        <f t="shared" si="79"/>
        <v>6.4328348233011</v>
      </c>
    </row>
    <row r="274" spans="1:17">
      <c r="A274">
        <v>272</v>
      </c>
      <c r="B274">
        <v>19519.18</v>
      </c>
      <c r="C274" s="7">
        <f t="shared" si="80"/>
        <v>0</v>
      </c>
      <c r="D274" s="8">
        <f t="shared" si="81"/>
        <v>0</v>
      </c>
      <c r="E274">
        <f t="shared" si="82"/>
        <v>0</v>
      </c>
      <c r="F274">
        <f t="shared" si="71"/>
        <v>0.8</v>
      </c>
      <c r="G274">
        <f t="shared" si="72"/>
        <v>0</v>
      </c>
      <c r="H274">
        <f t="shared" si="73"/>
        <v>0</v>
      </c>
      <c r="I274">
        <f t="shared" si="74"/>
        <v>0</v>
      </c>
      <c r="J274">
        <f t="shared" si="75"/>
        <v>0</v>
      </c>
      <c r="K274">
        <f>SQRT(POWER($C274*信号概况!$F$2,2)+POWER($D274*信号概况!$F$3,2)+POWER($E274*信号概况!$F$4,2)+POWER($F274*信号概况!$F$5,2)+POWER($G274*信号概况!$F$6,2)+POWER($H274*信号概况!$F$7,2)+POWER($I274*信号概况!$F$8,2)+POWER($J274*信号概况!$F$9,2)+2*$C274*信号概况!$F$2*$D274*信号概况!$F$3*信号相关性!$B$3+2*$C274*信号概况!$F$2*$E274*信号概况!$F$4*信号相关性!$B$4+2*$C274*信号概况!$F$2*$F274*信号概况!$F$5*信号相关性!$B$5+2*$C274*信号概况!$F$2*$G274*信号概况!$F$6*信号相关性!$B$6+2*$C274*信号概况!$F$2*$H274*信号概况!$F$7*信号相关性!$B$7+2*$C274*信号概况!$F$2*$I274*信号概况!$F$8*信号相关性!$B$8+2*$C274*信号概况!$F$2*$J274*信号概况!$F$9*信号相关性!$B$9+2*$D274*信号概况!$F$3*$E274*信号概况!$F$4*信号相关性!$C$4+2*$D274*信号概况!$F$3*$F274*信号概况!$F$5*信号相关性!$C$5+2*$D274*信号概况!$F$3*$G274*信号概况!$F$6*信号相关性!$C$6+2*$D274*信号概况!$F$3*$H274*信号概况!$F$7*信号相关性!$C$7+2*$D274*信号概况!$F$3*$I274*信号概况!$F$8*信号相关性!$C$8+2*$D274*信号概况!$F$3*$J274*信号概况!$F$9*信号相关性!$C$9+2*$E274*信号概况!$F$4*$F274*信号概况!$F$5*信号相关性!$D$5+2*$E274*信号概况!$F$4*$G274*信号概况!$F$6*信号相关性!$D$6+2*$E274*信号概况!$F$4*$H274*信号概况!$F$7*信号相关性!$D$7+2*$E274*信号概况!$F$4*$I274*信号概况!$F$8*信号相关性!$D$8+2*$E274*信号概况!$F$4*$J274*信号概况!$J$5*信号相关性!$D$9+2*$F274*信号概况!$F$5*$G274*信号概况!$F$6*信号相关性!$E$6+2*$F274*信号概况!$F$5*$H274*信号概况!$F$7*信号相关性!$E$7+2*$F274*信号概况!$F$5*$I274*信号概况!$F$8*信号相关性!$E$8+2*$F274*信号概况!$F$5*$J274*信号概况!$F$9*信号相关性!$E$9+2*$G274*信号概况!$F$6*$H274*信号概况!$F$7*信号相关性!$F$7+2*$G274*信号概况!$F$6*$I274*信号概况!$F$8*信号相关性!$F$8+2*$G274*信号概况!$F$6*$J274*信号概况!$F$9*信号相关性!$F$9+2*$H274*信号概况!$F$7*$I274*信号概况!$F$8*信号相关性!$G$8+2*$H274*信号概况!$F$7*$J274*信号概况!$F$9*信号相关性!$G$9+2*$I274*信号概况!$F$8*$J274*信号概况!$F$9*信号相关性!$H$9)</f>
        <v>167.965955271232</v>
      </c>
      <c r="L274" s="10">
        <f t="shared" si="76"/>
        <v>116.209144695307</v>
      </c>
      <c r="M274" s="11">
        <f>SQRT(POWER($C274*信号概况!$C$2,2)+POWER($D274*信号概况!$C$3,2)+POWER($E274*信号概况!$C$4,2)+POWER($F274*信号概况!$C$5,2)+POWER($G274*信号概况!$C$6,2)+POWER($H274*信号概况!$C$7,2)+POWER($I274*信号概况!$C$8,2)+POWER($J274*信号概况!$C$9,2)+2*$C274*信号概况!$C$2*$D274*信号概况!$C$3*信号相关性!$B$3+2*$C274*信号概况!$C$2*$E274*信号概况!$C$4*信号相关性!$B$4+2*$C274*信号概况!$C$2*$F274*信号概况!$C$5*信号相关性!$B$5+2*$C274*信号概况!$C$2*$G274*信号概况!$C$6*信号相关性!$B$6+2*$C274*信号概况!$C$2*$H274*信号概况!$C$7*信号相关性!$B$7+2*$C274*信号概况!$C$2*$I274*信号概况!$C$8*信号相关性!$B$8+2*$C274*信号概况!$C$2*$J274*信号概况!$C$9*信号相关性!$B$9+2*$D274*信号概况!$C$3*$E274*信号概况!$C$4*信号相关性!$C$4+2*$D274*信号概况!$C$3*$F274*信号概况!$C$5*信号相关性!$C$5+2*$D274*信号概况!$C$3*$G274*信号概况!$C$6*信号相关性!$C$6+2*$D274*信号概况!$C$3*$H274*信号概况!$C$7*信号相关性!$C$7+2*$D274*信号概况!$C$3*$I274*信号概况!$C$8*信号相关性!$C$8+2*$D274*信号概况!$C$3*$J274*信号概况!$C$9*信号相关性!$C$9+2*$E274*信号概况!$C$4*$F274*信号概况!$C$5*信号相关性!$D$5+2*$E274*信号概况!$C$4*$G274*信号概况!$C$6*信号相关性!$D$6+2*$E274*信号概况!$C$4*$H274*信号概况!$C$7*信号相关性!$D$7+2*$E274*信号概况!$C$4*$I274*信号概况!$C$8*信号相关性!$D$8+2*$E274*信号概况!$C$4*$J274*信号概况!$J$5*信号相关性!$D$9+2*$F274*信号概况!$C$5*$G274*信号概况!$C$6*信号相关性!$E$6+2*$F274*信号概况!$C$5*$H274*信号概况!$C$7*信号相关性!$E$7+2*$F274*信号概况!$C$5*$I274*信号概况!$C$8*信号相关性!$E$8+2*$F274*信号概况!$C$5*$J274*信号概况!$C$9*信号相关性!$E$9+2*$G274*信号概况!$C$6*$H274*信号概况!$C$7*信号相关性!$F$7+2*$G274*信号概况!$C$6*$I274*信号概况!$C$8*信号相关性!$F$8+2*$G274*信号概况!$C$6*$J274*信号概况!$C$9*信号相关性!$F$9+2*$H274*信号概况!$C$7*$I274*信号概况!$C$8*信号相关性!$G$8+2*$H274*信号概况!$C$7*$J274*信号概况!$C$9*信号相关性!$G$9+2*$I274*信号概况!$C$8*$J274*信号概况!$C$9*信号相关性!$H$9)</f>
        <v>809.6</v>
      </c>
      <c r="N274" s="12">
        <f t="shared" si="77"/>
        <v>0.0414771522164353</v>
      </c>
      <c r="O274" s="10">
        <f>$C274*信号概况!$J$2+$D274*信号概况!$J$3+$E274*信号概况!$J$4+$F274*信号概况!$J$5+$G274*信号概况!$J$6+$H274*信号概况!$J$7+$I274*信号概况!$J$8+$J274*信号概况!$J$9</f>
        <v>495.662623098591</v>
      </c>
      <c r="P274" s="12">
        <f t="shared" si="78"/>
        <v>0.0253936191529865</v>
      </c>
      <c r="Q274" s="7">
        <f t="shared" si="79"/>
        <v>29.6011919150777</v>
      </c>
    </row>
    <row r="275" spans="1:17">
      <c r="A275">
        <v>273</v>
      </c>
      <c r="B275">
        <v>19519.18</v>
      </c>
      <c r="C275" s="7">
        <f t="shared" si="80"/>
        <v>0</v>
      </c>
      <c r="D275" s="8">
        <f t="shared" si="81"/>
        <v>0.0303030303030303</v>
      </c>
      <c r="E275">
        <f t="shared" si="82"/>
        <v>0</v>
      </c>
      <c r="F275">
        <f t="shared" si="71"/>
        <v>0.8</v>
      </c>
      <c r="G275">
        <f t="shared" si="72"/>
        <v>0</v>
      </c>
      <c r="H275">
        <f t="shared" si="73"/>
        <v>0</v>
      </c>
      <c r="I275">
        <f t="shared" si="74"/>
        <v>0</v>
      </c>
      <c r="J275">
        <f t="shared" si="75"/>
        <v>0</v>
      </c>
      <c r="K275">
        <f>SQRT(POWER($C275*信号概况!$F$2,2)+POWER($D275*信号概况!$F$3,2)+POWER($E275*信号概况!$F$4,2)+POWER($F275*信号概况!$F$5,2)+POWER($G275*信号概况!$F$6,2)+POWER($H275*信号概况!$F$7,2)+POWER($I275*信号概况!$F$8,2)+POWER($J275*信号概况!$F$9,2)+2*$C275*信号概况!$F$2*$D275*信号概况!$F$3*信号相关性!$B$3+2*$C275*信号概况!$F$2*$E275*信号概况!$F$4*信号相关性!$B$4+2*$C275*信号概况!$F$2*$F275*信号概况!$F$5*信号相关性!$B$5+2*$C275*信号概况!$F$2*$G275*信号概况!$F$6*信号相关性!$B$6+2*$C275*信号概况!$F$2*$H275*信号概况!$F$7*信号相关性!$B$7+2*$C275*信号概况!$F$2*$I275*信号概况!$F$8*信号相关性!$B$8+2*$C275*信号概况!$F$2*$J275*信号概况!$F$9*信号相关性!$B$9+2*$D275*信号概况!$F$3*$E275*信号概况!$F$4*信号相关性!$C$4+2*$D275*信号概况!$F$3*$F275*信号概况!$F$5*信号相关性!$C$5+2*$D275*信号概况!$F$3*$G275*信号概况!$F$6*信号相关性!$C$6+2*$D275*信号概况!$F$3*$H275*信号概况!$F$7*信号相关性!$C$7+2*$D275*信号概况!$F$3*$I275*信号概况!$F$8*信号相关性!$C$8+2*$D275*信号概况!$F$3*$J275*信号概况!$F$9*信号相关性!$C$9+2*$E275*信号概况!$F$4*$F275*信号概况!$F$5*信号相关性!$D$5+2*$E275*信号概况!$F$4*$G275*信号概况!$F$6*信号相关性!$D$6+2*$E275*信号概况!$F$4*$H275*信号概况!$F$7*信号相关性!$D$7+2*$E275*信号概况!$F$4*$I275*信号概况!$F$8*信号相关性!$D$8+2*$E275*信号概况!$F$4*$J275*信号概况!$J$5*信号相关性!$D$9+2*$F275*信号概况!$F$5*$G275*信号概况!$F$6*信号相关性!$E$6+2*$F275*信号概况!$F$5*$H275*信号概况!$F$7*信号相关性!$E$7+2*$F275*信号概况!$F$5*$I275*信号概况!$F$8*信号相关性!$E$8+2*$F275*信号概况!$F$5*$J275*信号概况!$F$9*信号相关性!$E$9+2*$G275*信号概况!$F$6*$H275*信号概况!$F$7*信号相关性!$F$7+2*$G275*信号概况!$F$6*$I275*信号概况!$F$8*信号相关性!$F$8+2*$G275*信号概况!$F$6*$J275*信号概况!$F$9*信号相关性!$F$9+2*$H275*信号概况!$F$7*$I275*信号概况!$F$8*信号相关性!$G$8+2*$H275*信号概况!$F$7*$J275*信号概况!$F$9*信号相关性!$G$9+2*$I275*信号概况!$F$8*$J275*信号概况!$F$9*信号相关性!$H$9)</f>
        <v>161.375191636435</v>
      </c>
      <c r="L275" s="10">
        <f t="shared" si="76"/>
        <v>120.955270770337</v>
      </c>
      <c r="M275" s="11">
        <f>SQRT(POWER($C275*信号概况!$C$2,2)+POWER($D275*信号概况!$C$3,2)+POWER($E275*信号概况!$C$4,2)+POWER($F275*信号概况!$C$5,2)+POWER($G275*信号概况!$C$6,2)+POWER($H275*信号概况!$C$7,2)+POWER($I275*信号概况!$C$8,2)+POWER($J275*信号概况!$C$9,2)+2*$C275*信号概况!$C$2*$D275*信号概况!$C$3*信号相关性!$B$3+2*$C275*信号概况!$C$2*$E275*信号概况!$C$4*信号相关性!$B$4+2*$C275*信号概况!$C$2*$F275*信号概况!$C$5*信号相关性!$B$5+2*$C275*信号概况!$C$2*$G275*信号概况!$C$6*信号相关性!$B$6+2*$C275*信号概况!$C$2*$H275*信号概况!$C$7*信号相关性!$B$7+2*$C275*信号概况!$C$2*$I275*信号概况!$C$8*信号相关性!$B$8+2*$C275*信号概况!$C$2*$J275*信号概况!$C$9*信号相关性!$B$9+2*$D275*信号概况!$C$3*$E275*信号概况!$C$4*信号相关性!$C$4+2*$D275*信号概况!$C$3*$F275*信号概况!$C$5*信号相关性!$C$5+2*$D275*信号概况!$C$3*$G275*信号概况!$C$6*信号相关性!$C$6+2*$D275*信号概况!$C$3*$H275*信号概况!$C$7*信号相关性!$C$7+2*$D275*信号概况!$C$3*$I275*信号概况!$C$8*信号相关性!$C$8+2*$D275*信号概况!$C$3*$J275*信号概况!$C$9*信号相关性!$C$9+2*$E275*信号概况!$C$4*$F275*信号概况!$C$5*信号相关性!$D$5+2*$E275*信号概况!$C$4*$G275*信号概况!$C$6*信号相关性!$D$6+2*$E275*信号概况!$C$4*$H275*信号概况!$C$7*信号相关性!$D$7+2*$E275*信号概况!$C$4*$I275*信号概况!$C$8*信号相关性!$D$8+2*$E275*信号概况!$C$4*$J275*信号概况!$J$5*信号相关性!$D$9+2*$F275*信号概况!$C$5*$G275*信号概况!$C$6*信号相关性!$E$6+2*$F275*信号概况!$C$5*$H275*信号概况!$C$7*信号相关性!$E$7+2*$F275*信号概况!$C$5*$I275*信号概况!$C$8*信号相关性!$E$8+2*$F275*信号概况!$C$5*$J275*信号概况!$C$9*信号相关性!$E$9+2*$G275*信号概况!$C$6*$H275*信号概况!$C$7*信号相关性!$F$7+2*$G275*信号概况!$C$6*$I275*信号概况!$C$8*信号相关性!$F$8+2*$G275*信号概况!$C$6*$J275*信号概况!$C$9*信号相关性!$F$9+2*$H275*信号概况!$C$7*$I275*信号概况!$C$8*信号相关性!$G$8+2*$H275*信号概况!$C$7*$J275*信号概况!$C$9*信号相关性!$G$9+2*$I275*信号概况!$C$8*$J275*信号概况!$C$9*信号相关性!$H$9)</f>
        <v>778.058678909102</v>
      </c>
      <c r="N275" s="12">
        <f t="shared" si="77"/>
        <v>0.0398612379674301</v>
      </c>
      <c r="O275" s="10">
        <f>$C275*信号概况!$J$2+$D275*信号概况!$J$3+$E275*信号概况!$J$4+$F275*信号概况!$J$5+$G275*信号概况!$J$6+$H275*信号概况!$J$7+$I275*信号概况!$J$8+$J275*信号概况!$J$9</f>
        <v>520.190773783523</v>
      </c>
      <c r="P275" s="12">
        <f t="shared" si="78"/>
        <v>0.0266502370378019</v>
      </c>
      <c r="Q275" s="7">
        <f t="shared" si="79"/>
        <v>32.6340761054951</v>
      </c>
    </row>
    <row r="276" spans="1:17">
      <c r="A276">
        <v>274</v>
      </c>
      <c r="B276">
        <v>19519.18</v>
      </c>
      <c r="C276" s="7">
        <f t="shared" si="80"/>
        <v>0</v>
      </c>
      <c r="D276" s="8">
        <f t="shared" si="81"/>
        <v>0.0606060606060606</v>
      </c>
      <c r="E276">
        <f t="shared" si="82"/>
        <v>0</v>
      </c>
      <c r="F276">
        <f t="shared" si="71"/>
        <v>0.8</v>
      </c>
      <c r="G276">
        <f t="shared" si="72"/>
        <v>0</v>
      </c>
      <c r="H276">
        <f t="shared" si="73"/>
        <v>0</v>
      </c>
      <c r="I276">
        <f t="shared" si="74"/>
        <v>0</v>
      </c>
      <c r="J276">
        <f t="shared" si="75"/>
        <v>0</v>
      </c>
      <c r="K276">
        <f>SQRT(POWER($C276*信号概况!$F$2,2)+POWER($D276*信号概况!$F$3,2)+POWER($E276*信号概况!$F$4,2)+POWER($F276*信号概况!$F$5,2)+POWER($G276*信号概况!$F$6,2)+POWER($H276*信号概况!$F$7,2)+POWER($I276*信号概况!$F$8,2)+POWER($J276*信号概况!$F$9,2)+2*$C276*信号概况!$F$2*$D276*信号概况!$F$3*信号相关性!$B$3+2*$C276*信号概况!$F$2*$E276*信号概况!$F$4*信号相关性!$B$4+2*$C276*信号概况!$F$2*$F276*信号概况!$F$5*信号相关性!$B$5+2*$C276*信号概况!$F$2*$G276*信号概况!$F$6*信号相关性!$B$6+2*$C276*信号概况!$F$2*$H276*信号概况!$F$7*信号相关性!$B$7+2*$C276*信号概况!$F$2*$I276*信号概况!$F$8*信号相关性!$B$8+2*$C276*信号概况!$F$2*$J276*信号概况!$F$9*信号相关性!$B$9+2*$D276*信号概况!$F$3*$E276*信号概况!$F$4*信号相关性!$C$4+2*$D276*信号概况!$F$3*$F276*信号概况!$F$5*信号相关性!$C$5+2*$D276*信号概况!$F$3*$G276*信号概况!$F$6*信号相关性!$C$6+2*$D276*信号概况!$F$3*$H276*信号概况!$F$7*信号相关性!$C$7+2*$D276*信号概况!$F$3*$I276*信号概况!$F$8*信号相关性!$C$8+2*$D276*信号概况!$F$3*$J276*信号概况!$F$9*信号相关性!$C$9+2*$E276*信号概况!$F$4*$F276*信号概况!$F$5*信号相关性!$D$5+2*$E276*信号概况!$F$4*$G276*信号概况!$F$6*信号相关性!$D$6+2*$E276*信号概况!$F$4*$H276*信号概况!$F$7*信号相关性!$D$7+2*$E276*信号概况!$F$4*$I276*信号概况!$F$8*信号相关性!$D$8+2*$E276*信号概况!$F$4*$J276*信号概况!$J$5*信号相关性!$D$9+2*$F276*信号概况!$F$5*$G276*信号概况!$F$6*信号相关性!$E$6+2*$F276*信号概况!$F$5*$H276*信号概况!$F$7*信号相关性!$E$7+2*$F276*信号概况!$F$5*$I276*信号概况!$F$8*信号相关性!$E$8+2*$F276*信号概况!$F$5*$J276*信号概况!$F$9*信号相关性!$E$9+2*$G276*信号概况!$F$6*$H276*信号概况!$F$7*信号相关性!$F$7+2*$G276*信号概况!$F$6*$I276*信号概况!$F$8*信号相关性!$F$8+2*$G276*信号概况!$F$6*$J276*信号概况!$F$9*信号相关性!$F$9+2*$H276*信号概况!$F$7*$I276*信号概况!$F$8*信号相关性!$G$8+2*$H276*信号概况!$F$7*$J276*信号概况!$F$9*信号相关性!$G$9+2*$I276*信号概况!$F$8*$J276*信号概况!$F$9*信号相关性!$H$9)</f>
        <v>181.135615467391</v>
      </c>
      <c r="L276" s="10">
        <f t="shared" si="76"/>
        <v>107.76003355074</v>
      </c>
      <c r="M276" s="11">
        <f>SQRT(POWER($C276*信号概况!$C$2,2)+POWER($D276*信号概况!$C$3,2)+POWER($E276*信号概况!$C$4,2)+POWER($F276*信号概况!$C$5,2)+POWER($G276*信号概况!$C$6,2)+POWER($H276*信号概况!$C$7,2)+POWER($I276*信号概况!$C$8,2)+POWER($J276*信号概况!$C$9,2)+2*$C276*信号概况!$C$2*$D276*信号概况!$C$3*信号相关性!$B$3+2*$C276*信号概况!$C$2*$E276*信号概况!$C$4*信号相关性!$B$4+2*$C276*信号概况!$C$2*$F276*信号概况!$C$5*信号相关性!$B$5+2*$C276*信号概况!$C$2*$G276*信号概况!$C$6*信号相关性!$B$6+2*$C276*信号概况!$C$2*$H276*信号概况!$C$7*信号相关性!$B$7+2*$C276*信号概况!$C$2*$I276*信号概况!$C$8*信号相关性!$B$8+2*$C276*信号概况!$C$2*$J276*信号概况!$C$9*信号相关性!$B$9+2*$D276*信号概况!$C$3*$E276*信号概况!$C$4*信号相关性!$C$4+2*$D276*信号概况!$C$3*$F276*信号概况!$C$5*信号相关性!$C$5+2*$D276*信号概况!$C$3*$G276*信号概况!$C$6*信号相关性!$C$6+2*$D276*信号概况!$C$3*$H276*信号概况!$C$7*信号相关性!$C$7+2*$D276*信号概况!$C$3*$I276*信号概况!$C$8*信号相关性!$C$8+2*$D276*信号概况!$C$3*$J276*信号概况!$C$9*信号相关性!$C$9+2*$E276*信号概况!$C$4*$F276*信号概况!$C$5*信号相关性!$D$5+2*$E276*信号概况!$C$4*$G276*信号概况!$C$6*信号相关性!$D$6+2*$E276*信号概况!$C$4*$H276*信号概况!$C$7*信号相关性!$D$7+2*$E276*信号概况!$C$4*$I276*信号概况!$C$8*信号相关性!$D$8+2*$E276*信号概况!$C$4*$J276*信号概况!$J$5*信号相关性!$D$9+2*$F276*信号概况!$C$5*$G276*信号概况!$C$6*信号相关性!$E$6+2*$F276*信号概况!$C$5*$H276*信号概况!$C$7*信号相关性!$E$7+2*$F276*信号概况!$C$5*$I276*信号概况!$C$8*信号相关性!$E$8+2*$F276*信号概况!$C$5*$J276*信号概况!$C$9*信号相关性!$E$9+2*$G276*信号概况!$C$6*$H276*信号概况!$C$7*信号相关性!$F$7+2*$G276*信号概况!$C$6*$I276*信号概况!$C$8*信号相关性!$F$8+2*$G276*信号概况!$C$6*$J276*信号概况!$C$9*信号相关性!$F$9+2*$H276*信号概况!$C$7*$I276*信号概况!$C$8*信号相关性!$G$8+2*$H276*信号概况!$C$7*$J276*信号概况!$C$9*信号相关性!$G$9+2*$I276*信号概况!$C$8*$J276*信号概况!$C$9*信号相关性!$H$9)</f>
        <v>875.032958164307</v>
      </c>
      <c r="N276" s="12">
        <f t="shared" si="77"/>
        <v>0.0448293913045685</v>
      </c>
      <c r="O276" s="10">
        <f>$C276*信号概况!$J$2+$D276*信号概况!$J$3+$E276*信号概况!$J$4+$F276*信号概况!$J$5+$G276*信号概况!$J$6+$H276*信号概况!$J$7+$I276*信号概况!$J$8+$J276*信号概况!$J$9</f>
        <v>544.718924468454</v>
      </c>
      <c r="P276" s="12">
        <f t="shared" si="78"/>
        <v>0.0279068549226174</v>
      </c>
      <c r="Q276" s="7">
        <f t="shared" si="79"/>
        <v>30.6989217955456</v>
      </c>
    </row>
    <row r="277" spans="1:17">
      <c r="A277">
        <v>275</v>
      </c>
      <c r="B277">
        <v>19519.18</v>
      </c>
      <c r="C277" s="7">
        <f t="shared" si="80"/>
        <v>0</v>
      </c>
      <c r="D277" s="8">
        <f t="shared" si="81"/>
        <v>0.0909090909090909</v>
      </c>
      <c r="E277">
        <f t="shared" si="82"/>
        <v>0</v>
      </c>
      <c r="F277">
        <f t="shared" si="71"/>
        <v>0.8</v>
      </c>
      <c r="G277">
        <f t="shared" si="72"/>
        <v>0</v>
      </c>
      <c r="H277">
        <f t="shared" si="73"/>
        <v>0</v>
      </c>
      <c r="I277">
        <f t="shared" si="74"/>
        <v>0</v>
      </c>
      <c r="J277">
        <f t="shared" si="75"/>
        <v>0</v>
      </c>
      <c r="K277">
        <f>SQRT(POWER($C277*信号概况!$F$2,2)+POWER($D277*信号概况!$F$3,2)+POWER($E277*信号概况!$F$4,2)+POWER($F277*信号概况!$F$5,2)+POWER($G277*信号概况!$F$6,2)+POWER($H277*信号概况!$F$7,2)+POWER($I277*信号概况!$F$8,2)+POWER($J277*信号概况!$F$9,2)+2*$C277*信号概况!$F$2*$D277*信号概况!$F$3*信号相关性!$B$3+2*$C277*信号概况!$F$2*$E277*信号概况!$F$4*信号相关性!$B$4+2*$C277*信号概况!$F$2*$F277*信号概况!$F$5*信号相关性!$B$5+2*$C277*信号概况!$F$2*$G277*信号概况!$F$6*信号相关性!$B$6+2*$C277*信号概况!$F$2*$H277*信号概况!$F$7*信号相关性!$B$7+2*$C277*信号概况!$F$2*$I277*信号概况!$F$8*信号相关性!$B$8+2*$C277*信号概况!$F$2*$J277*信号概况!$F$9*信号相关性!$B$9+2*$D277*信号概况!$F$3*$E277*信号概况!$F$4*信号相关性!$C$4+2*$D277*信号概况!$F$3*$F277*信号概况!$F$5*信号相关性!$C$5+2*$D277*信号概况!$F$3*$G277*信号概况!$F$6*信号相关性!$C$6+2*$D277*信号概况!$F$3*$H277*信号概况!$F$7*信号相关性!$C$7+2*$D277*信号概况!$F$3*$I277*信号概况!$F$8*信号相关性!$C$8+2*$D277*信号概况!$F$3*$J277*信号概况!$F$9*信号相关性!$C$9+2*$E277*信号概况!$F$4*$F277*信号概况!$F$5*信号相关性!$D$5+2*$E277*信号概况!$F$4*$G277*信号概况!$F$6*信号相关性!$D$6+2*$E277*信号概况!$F$4*$H277*信号概况!$F$7*信号相关性!$D$7+2*$E277*信号概况!$F$4*$I277*信号概况!$F$8*信号相关性!$D$8+2*$E277*信号概况!$F$4*$J277*信号概况!$J$5*信号相关性!$D$9+2*$F277*信号概况!$F$5*$G277*信号概况!$F$6*信号相关性!$E$6+2*$F277*信号概况!$F$5*$H277*信号概况!$F$7*信号相关性!$E$7+2*$F277*信号概况!$F$5*$I277*信号概况!$F$8*信号相关性!$E$8+2*$F277*信号概况!$F$5*$J277*信号概况!$F$9*信号相关性!$E$9+2*$G277*信号概况!$F$6*$H277*信号概况!$F$7*信号相关性!$F$7+2*$G277*信号概况!$F$6*$I277*信号概况!$F$8*信号相关性!$F$8+2*$G277*信号概况!$F$6*$J277*信号概况!$F$9*信号相关性!$F$9+2*$H277*信号概况!$F$7*$I277*信号概况!$F$8*信号相关性!$G$8+2*$H277*信号概况!$F$7*$J277*信号概况!$F$9*信号相关性!$G$9+2*$I277*信号概况!$F$8*$J277*信号概况!$F$9*信号相关性!$H$9)</f>
        <v>220.265835470099</v>
      </c>
      <c r="L277" s="10">
        <f t="shared" si="76"/>
        <v>88.6164663636625</v>
      </c>
      <c r="M277" s="11">
        <f>SQRT(POWER($C277*信号概况!$C$2,2)+POWER($D277*信号概况!$C$3,2)+POWER($E277*信号概况!$C$4,2)+POWER($F277*信号概况!$C$5,2)+POWER($G277*信号概况!$C$6,2)+POWER($H277*信号概况!$C$7,2)+POWER($I277*信号概况!$C$8,2)+POWER($J277*信号概况!$C$9,2)+2*$C277*信号概况!$C$2*$D277*信号概况!$C$3*信号相关性!$B$3+2*$C277*信号概况!$C$2*$E277*信号概况!$C$4*信号相关性!$B$4+2*$C277*信号概况!$C$2*$F277*信号概况!$C$5*信号相关性!$B$5+2*$C277*信号概况!$C$2*$G277*信号概况!$C$6*信号相关性!$B$6+2*$C277*信号概况!$C$2*$H277*信号概况!$C$7*信号相关性!$B$7+2*$C277*信号概况!$C$2*$I277*信号概况!$C$8*信号相关性!$B$8+2*$C277*信号概况!$C$2*$J277*信号概况!$C$9*信号相关性!$B$9+2*$D277*信号概况!$C$3*$E277*信号概况!$C$4*信号相关性!$C$4+2*$D277*信号概况!$C$3*$F277*信号概况!$C$5*信号相关性!$C$5+2*$D277*信号概况!$C$3*$G277*信号概况!$C$6*信号相关性!$C$6+2*$D277*信号概况!$C$3*$H277*信号概况!$C$7*信号相关性!$C$7+2*$D277*信号概况!$C$3*$I277*信号概况!$C$8*信号相关性!$C$8+2*$D277*信号概况!$C$3*$J277*信号概况!$C$9*信号相关性!$C$9+2*$E277*信号概况!$C$4*$F277*信号概况!$C$5*信号相关性!$D$5+2*$E277*信号概况!$C$4*$G277*信号概况!$C$6*信号相关性!$D$6+2*$E277*信号概况!$C$4*$H277*信号概况!$C$7*信号相关性!$D$7+2*$E277*信号概况!$C$4*$I277*信号概况!$C$8*信号相关性!$D$8+2*$E277*信号概况!$C$4*$J277*信号概况!$J$5*信号相关性!$D$9+2*$F277*信号概况!$C$5*$G277*信号概况!$C$6*信号相关性!$E$6+2*$F277*信号概况!$C$5*$H277*信号概况!$C$7*信号相关性!$E$7+2*$F277*信号概况!$C$5*$I277*信号概况!$C$8*信号相关性!$E$8+2*$F277*信号概况!$C$5*$J277*信号概况!$C$9*信号相关性!$E$9+2*$G277*信号概况!$C$6*$H277*信号概况!$C$7*信号相关性!$F$7+2*$G277*信号概况!$C$6*$I277*信号概况!$C$8*信号相关性!$F$8+2*$G277*信号概况!$C$6*$J277*信号概况!$C$9*信号相关性!$F$9+2*$H277*信号概况!$C$7*$I277*信号概况!$C$8*信号相关性!$G$8+2*$H277*信号概况!$C$7*$J277*信号概况!$C$9*信号相关性!$G$9+2*$I277*信号概况!$C$8*$J277*信号概况!$C$9*信号相关性!$H$9)</f>
        <v>1066.00856945148</v>
      </c>
      <c r="N277" s="12">
        <f t="shared" si="77"/>
        <v>0.0546133889564769</v>
      </c>
      <c r="O277" s="10">
        <f>$C277*信号概况!$J$2+$D277*信号概况!$J$3+$E277*信号概况!$J$4+$F277*信号概况!$J$5+$G277*信号概况!$J$6+$H277*信号概况!$J$7+$I277*信号概况!$J$8+$J277*信号概况!$J$9</f>
        <v>569.247075153386</v>
      </c>
      <c r="P277" s="12">
        <f t="shared" si="78"/>
        <v>0.0291634728074328</v>
      </c>
      <c r="Q277" s="7">
        <f t="shared" si="79"/>
        <v>26.5815435668663</v>
      </c>
    </row>
    <row r="278" spans="1:17">
      <c r="A278">
        <v>276</v>
      </c>
      <c r="B278">
        <v>19519.18</v>
      </c>
      <c r="C278" s="7">
        <f t="shared" si="80"/>
        <v>0</v>
      </c>
      <c r="D278" s="8">
        <f t="shared" si="81"/>
        <v>0.121212121212121</v>
      </c>
      <c r="E278">
        <f t="shared" si="82"/>
        <v>0</v>
      </c>
      <c r="F278">
        <f t="shared" si="71"/>
        <v>0.8</v>
      </c>
      <c r="G278">
        <f t="shared" si="72"/>
        <v>0</v>
      </c>
      <c r="H278">
        <f t="shared" si="73"/>
        <v>0</v>
      </c>
      <c r="I278">
        <f t="shared" si="74"/>
        <v>0</v>
      </c>
      <c r="J278">
        <f t="shared" si="75"/>
        <v>0</v>
      </c>
      <c r="K278">
        <f>SQRT(POWER($C278*信号概况!$F$2,2)+POWER($D278*信号概况!$F$3,2)+POWER($E278*信号概况!$F$4,2)+POWER($F278*信号概况!$F$5,2)+POWER($G278*信号概况!$F$6,2)+POWER($H278*信号概况!$F$7,2)+POWER($I278*信号概况!$F$8,2)+POWER($J278*信号概况!$F$9,2)+2*$C278*信号概况!$F$2*$D278*信号概况!$F$3*信号相关性!$B$3+2*$C278*信号概况!$F$2*$E278*信号概况!$F$4*信号相关性!$B$4+2*$C278*信号概况!$F$2*$F278*信号概况!$F$5*信号相关性!$B$5+2*$C278*信号概况!$F$2*$G278*信号概况!$F$6*信号相关性!$B$6+2*$C278*信号概况!$F$2*$H278*信号概况!$F$7*信号相关性!$B$7+2*$C278*信号概况!$F$2*$I278*信号概况!$F$8*信号相关性!$B$8+2*$C278*信号概况!$F$2*$J278*信号概况!$F$9*信号相关性!$B$9+2*$D278*信号概况!$F$3*$E278*信号概况!$F$4*信号相关性!$C$4+2*$D278*信号概况!$F$3*$F278*信号概况!$F$5*信号相关性!$C$5+2*$D278*信号概况!$F$3*$G278*信号概况!$F$6*信号相关性!$C$6+2*$D278*信号概况!$F$3*$H278*信号概况!$F$7*信号相关性!$C$7+2*$D278*信号概况!$F$3*$I278*信号概况!$F$8*信号相关性!$C$8+2*$D278*信号概况!$F$3*$J278*信号概况!$F$9*信号相关性!$C$9+2*$E278*信号概况!$F$4*$F278*信号概况!$F$5*信号相关性!$D$5+2*$E278*信号概况!$F$4*$G278*信号概况!$F$6*信号相关性!$D$6+2*$E278*信号概况!$F$4*$H278*信号概况!$F$7*信号相关性!$D$7+2*$E278*信号概况!$F$4*$I278*信号概况!$F$8*信号相关性!$D$8+2*$E278*信号概况!$F$4*$J278*信号概况!$J$5*信号相关性!$D$9+2*$F278*信号概况!$F$5*$G278*信号概况!$F$6*信号相关性!$E$6+2*$F278*信号概况!$F$5*$H278*信号概况!$F$7*信号相关性!$E$7+2*$F278*信号概况!$F$5*$I278*信号概况!$F$8*信号相关性!$E$8+2*$F278*信号概况!$F$5*$J278*信号概况!$F$9*信号相关性!$E$9+2*$G278*信号概况!$F$6*$H278*信号概况!$F$7*信号相关性!$F$7+2*$G278*信号概况!$F$6*$I278*信号概况!$F$8*信号相关性!$F$8+2*$G278*信号概况!$F$6*$J278*信号概况!$F$9*信号相关性!$F$9+2*$H278*信号概况!$F$7*$I278*信号概况!$F$8*信号相关性!$G$8+2*$H278*信号概况!$F$7*$J278*信号概况!$F$9*信号相关性!$G$9+2*$I278*信号概况!$F$8*$J278*信号概况!$F$9*信号相关性!$H$9)</f>
        <v>270.486106352002</v>
      </c>
      <c r="L278" s="10">
        <f t="shared" si="76"/>
        <v>72.1633368280971</v>
      </c>
      <c r="M278" s="11">
        <f>SQRT(POWER($C278*信号概况!$C$2,2)+POWER($D278*信号概况!$C$3,2)+POWER($E278*信号概况!$C$4,2)+POWER($F278*信号概况!$C$5,2)+POWER($G278*信号概况!$C$6,2)+POWER($H278*信号概况!$C$7,2)+POWER($I278*信号概况!$C$8,2)+POWER($J278*信号概况!$C$9,2)+2*$C278*信号概况!$C$2*$D278*信号概况!$C$3*信号相关性!$B$3+2*$C278*信号概况!$C$2*$E278*信号概况!$C$4*信号相关性!$B$4+2*$C278*信号概况!$C$2*$F278*信号概况!$C$5*信号相关性!$B$5+2*$C278*信号概况!$C$2*$G278*信号概况!$C$6*信号相关性!$B$6+2*$C278*信号概况!$C$2*$H278*信号概况!$C$7*信号相关性!$B$7+2*$C278*信号概况!$C$2*$I278*信号概况!$C$8*信号相关性!$B$8+2*$C278*信号概况!$C$2*$J278*信号概况!$C$9*信号相关性!$B$9+2*$D278*信号概况!$C$3*$E278*信号概况!$C$4*信号相关性!$C$4+2*$D278*信号概况!$C$3*$F278*信号概况!$C$5*信号相关性!$C$5+2*$D278*信号概况!$C$3*$G278*信号概况!$C$6*信号相关性!$C$6+2*$D278*信号概况!$C$3*$H278*信号概况!$C$7*信号相关性!$C$7+2*$D278*信号概况!$C$3*$I278*信号概况!$C$8*信号相关性!$C$8+2*$D278*信号概况!$C$3*$J278*信号概况!$C$9*信号相关性!$C$9+2*$E278*信号概况!$C$4*$F278*信号概况!$C$5*信号相关性!$D$5+2*$E278*信号概况!$C$4*$G278*信号概况!$C$6*信号相关性!$D$6+2*$E278*信号概况!$C$4*$H278*信号概况!$C$7*信号相关性!$D$7+2*$E278*信号概况!$C$4*$I278*信号概况!$C$8*信号相关性!$D$8+2*$E278*信号概况!$C$4*$J278*信号概况!$J$5*信号相关性!$D$9+2*$F278*信号概况!$C$5*$G278*信号概况!$C$6*信号相关性!$E$6+2*$F278*信号概况!$C$5*$H278*信号概况!$C$7*信号相关性!$E$7+2*$F278*信号概况!$C$5*$I278*信号概况!$C$8*信号相关性!$E$8+2*$F278*信号概况!$C$5*$J278*信号概况!$C$9*信号相关性!$E$9+2*$G278*信号概况!$C$6*$H278*信号概况!$C$7*信号相关性!$F$7+2*$G278*信号概况!$C$6*$I278*信号概况!$C$8*信号相关性!$F$8+2*$G278*信号概况!$C$6*$J278*信号概况!$C$9*信号相关性!$F$9+2*$H278*信号概况!$C$7*$I278*信号概况!$C$8*信号相关性!$G$8+2*$H278*信号概况!$C$7*$J278*信号概况!$C$9*信号相关性!$G$9+2*$I278*信号概况!$C$8*$J278*信号概况!$C$9*信号相关性!$H$9)</f>
        <v>1310.51519817072</v>
      </c>
      <c r="N278" s="12">
        <f t="shared" si="77"/>
        <v>0.0671398695114611</v>
      </c>
      <c r="O278" s="10">
        <f>$C278*信号概况!$J$2+$D278*信号概况!$J$3+$E278*信号概况!$J$4+$F278*信号概况!$J$5+$G278*信号概况!$J$6+$H278*信号概况!$J$7+$I278*信号概况!$J$8+$J278*信号概况!$J$9</f>
        <v>593.775225838318</v>
      </c>
      <c r="P278" s="12">
        <f t="shared" si="78"/>
        <v>0.0304200906922482</v>
      </c>
      <c r="Q278" s="7">
        <f t="shared" si="79"/>
        <v>22.7344161701868</v>
      </c>
    </row>
    <row r="279" spans="1:17">
      <c r="A279">
        <v>277</v>
      </c>
      <c r="B279">
        <v>19519.18</v>
      </c>
      <c r="C279" s="7">
        <f t="shared" si="80"/>
        <v>0</v>
      </c>
      <c r="D279" s="8">
        <f t="shared" si="81"/>
        <v>0.151515151515152</v>
      </c>
      <c r="E279">
        <f t="shared" si="82"/>
        <v>0</v>
      </c>
      <c r="F279">
        <f t="shared" si="71"/>
        <v>0.8</v>
      </c>
      <c r="G279">
        <f t="shared" si="72"/>
        <v>0</v>
      </c>
      <c r="H279">
        <f t="shared" si="73"/>
        <v>0</v>
      </c>
      <c r="I279">
        <f t="shared" si="74"/>
        <v>0</v>
      </c>
      <c r="J279">
        <f t="shared" si="75"/>
        <v>0</v>
      </c>
      <c r="K279">
        <f>SQRT(POWER($C279*信号概况!$F$2,2)+POWER($D279*信号概况!$F$3,2)+POWER($E279*信号概况!$F$4,2)+POWER($F279*信号概况!$F$5,2)+POWER($G279*信号概况!$F$6,2)+POWER($H279*信号概况!$F$7,2)+POWER($I279*信号概况!$F$8,2)+POWER($J279*信号概况!$F$9,2)+2*$C279*信号概况!$F$2*$D279*信号概况!$F$3*信号相关性!$B$3+2*$C279*信号概况!$F$2*$E279*信号概况!$F$4*信号相关性!$B$4+2*$C279*信号概况!$F$2*$F279*信号概况!$F$5*信号相关性!$B$5+2*$C279*信号概况!$F$2*$G279*信号概况!$F$6*信号相关性!$B$6+2*$C279*信号概况!$F$2*$H279*信号概况!$F$7*信号相关性!$B$7+2*$C279*信号概况!$F$2*$I279*信号概况!$F$8*信号相关性!$B$8+2*$C279*信号概况!$F$2*$J279*信号概况!$F$9*信号相关性!$B$9+2*$D279*信号概况!$F$3*$E279*信号概况!$F$4*信号相关性!$C$4+2*$D279*信号概况!$F$3*$F279*信号概况!$F$5*信号相关性!$C$5+2*$D279*信号概况!$F$3*$G279*信号概况!$F$6*信号相关性!$C$6+2*$D279*信号概况!$F$3*$H279*信号概况!$F$7*信号相关性!$C$7+2*$D279*信号概况!$F$3*$I279*信号概况!$F$8*信号相关性!$C$8+2*$D279*信号概况!$F$3*$J279*信号概况!$F$9*信号相关性!$C$9+2*$E279*信号概况!$F$4*$F279*信号概况!$F$5*信号相关性!$D$5+2*$E279*信号概况!$F$4*$G279*信号概况!$F$6*信号相关性!$D$6+2*$E279*信号概况!$F$4*$H279*信号概况!$F$7*信号相关性!$D$7+2*$E279*信号概况!$F$4*$I279*信号概况!$F$8*信号相关性!$D$8+2*$E279*信号概况!$F$4*$J279*信号概况!$J$5*信号相关性!$D$9+2*$F279*信号概况!$F$5*$G279*信号概况!$F$6*信号相关性!$E$6+2*$F279*信号概况!$F$5*$H279*信号概况!$F$7*信号相关性!$E$7+2*$F279*信号概况!$F$5*$I279*信号概况!$F$8*信号相关性!$E$8+2*$F279*信号概况!$F$5*$J279*信号概况!$F$9*信号相关性!$E$9+2*$G279*信号概况!$F$6*$H279*信号概况!$F$7*信号相关性!$F$7+2*$G279*信号概况!$F$6*$I279*信号概况!$F$8*信号相关性!$F$8+2*$G279*信号概况!$F$6*$J279*信号概况!$F$9*信号相关性!$F$9+2*$H279*信号概况!$F$7*$I279*信号概况!$F$8*信号相关性!$G$8+2*$H279*信号概况!$F$7*$J279*信号概况!$F$9*信号相关性!$G$9+2*$I279*信号概况!$F$8*$J279*信号概况!$F$9*信号相关性!$H$9)</f>
        <v>326.721896347839</v>
      </c>
      <c r="L279" s="10">
        <f t="shared" si="76"/>
        <v>59.742491146719</v>
      </c>
      <c r="M279" s="11">
        <f>SQRT(POWER($C279*信号概况!$C$2,2)+POWER($D279*信号概况!$C$3,2)+POWER($E279*信号概况!$C$4,2)+POWER($F279*信号概况!$C$5,2)+POWER($G279*信号概况!$C$6,2)+POWER($H279*信号概况!$C$7,2)+POWER($I279*信号概况!$C$8,2)+POWER($J279*信号概况!$C$9,2)+2*$C279*信号概况!$C$2*$D279*信号概况!$C$3*信号相关性!$B$3+2*$C279*信号概况!$C$2*$E279*信号概况!$C$4*信号相关性!$B$4+2*$C279*信号概况!$C$2*$F279*信号概况!$C$5*信号相关性!$B$5+2*$C279*信号概况!$C$2*$G279*信号概况!$C$6*信号相关性!$B$6+2*$C279*信号概况!$C$2*$H279*信号概况!$C$7*信号相关性!$B$7+2*$C279*信号概况!$C$2*$I279*信号概况!$C$8*信号相关性!$B$8+2*$C279*信号概况!$C$2*$J279*信号概况!$C$9*信号相关性!$B$9+2*$D279*信号概况!$C$3*$E279*信号概况!$C$4*信号相关性!$C$4+2*$D279*信号概况!$C$3*$F279*信号概况!$C$5*信号相关性!$C$5+2*$D279*信号概况!$C$3*$G279*信号概况!$C$6*信号相关性!$C$6+2*$D279*信号概况!$C$3*$H279*信号概况!$C$7*信号相关性!$C$7+2*$D279*信号概况!$C$3*$I279*信号概况!$C$8*信号相关性!$C$8+2*$D279*信号概况!$C$3*$J279*信号概况!$C$9*信号相关性!$C$9+2*$E279*信号概况!$C$4*$F279*信号概况!$C$5*信号相关性!$D$5+2*$E279*信号概况!$C$4*$G279*信号概况!$C$6*信号相关性!$D$6+2*$E279*信号概况!$C$4*$H279*信号概况!$C$7*信号相关性!$D$7+2*$E279*信号概况!$C$4*$I279*信号概况!$C$8*信号相关性!$D$8+2*$E279*信号概况!$C$4*$J279*信号概况!$J$5*信号相关性!$D$9+2*$F279*信号概况!$C$5*$G279*信号概况!$C$6*信号相关性!$E$6+2*$F279*信号概况!$C$5*$H279*信号概况!$C$7*信号相关性!$E$7+2*$F279*信号概况!$C$5*$I279*信号概况!$C$8*信号相关性!$E$8+2*$F279*信号概况!$C$5*$J279*信号概况!$C$9*信号相关性!$E$9+2*$G279*信号概况!$C$6*$H279*信号概况!$C$7*信号相关性!$F$7+2*$G279*信号概况!$C$6*$I279*信号概况!$C$8*信号相关性!$F$8+2*$G279*信号概况!$C$6*$J279*信号概况!$C$9*信号相关性!$F$9+2*$H279*信号概况!$C$7*$I279*信号概况!$C$8*信号相关性!$G$8+2*$H279*信号概况!$C$7*$J279*信号概况!$C$9*信号相关性!$G$9+2*$I279*信号概况!$C$8*$J279*信号概况!$C$9*信号相关性!$H$9)</f>
        <v>1583.95395177736</v>
      </c>
      <c r="N279" s="12">
        <f t="shared" si="77"/>
        <v>0.0811485908617759</v>
      </c>
      <c r="O279" s="10">
        <f>$C279*信号概况!$J$2+$D279*信号概况!$J$3+$E279*信号概况!$J$4+$F279*信号概况!$J$5+$G279*信号概况!$J$6+$H279*信号概况!$J$7+$I279*信号概况!$J$8+$J279*信号概况!$J$9</f>
        <v>618.303376523249</v>
      </c>
      <c r="P279" s="12">
        <f t="shared" si="78"/>
        <v>0.0316767085770636</v>
      </c>
      <c r="Q279" s="7">
        <f t="shared" si="79"/>
        <v>19.7222212233331</v>
      </c>
    </row>
    <row r="280" spans="1:17">
      <c r="A280">
        <v>278</v>
      </c>
      <c r="B280">
        <v>19519.18</v>
      </c>
      <c r="C280" s="7">
        <f t="shared" si="80"/>
        <v>0</v>
      </c>
      <c r="D280" s="8">
        <f t="shared" si="81"/>
        <v>0.181818181818182</v>
      </c>
      <c r="E280">
        <f t="shared" si="82"/>
        <v>0</v>
      </c>
      <c r="F280">
        <f t="shared" si="71"/>
        <v>0.8</v>
      </c>
      <c r="G280">
        <f t="shared" si="72"/>
        <v>0</v>
      </c>
      <c r="H280">
        <f t="shared" si="73"/>
        <v>0</v>
      </c>
      <c r="I280">
        <f t="shared" si="74"/>
        <v>0</v>
      </c>
      <c r="J280">
        <f t="shared" si="75"/>
        <v>0</v>
      </c>
      <c r="K280">
        <f>SQRT(POWER($C280*信号概况!$F$2,2)+POWER($D280*信号概况!$F$3,2)+POWER($E280*信号概况!$F$4,2)+POWER($F280*信号概况!$F$5,2)+POWER($G280*信号概况!$F$6,2)+POWER($H280*信号概况!$F$7,2)+POWER($I280*信号概况!$F$8,2)+POWER($J280*信号概况!$F$9,2)+2*$C280*信号概况!$F$2*$D280*信号概况!$F$3*信号相关性!$B$3+2*$C280*信号概况!$F$2*$E280*信号概况!$F$4*信号相关性!$B$4+2*$C280*信号概况!$F$2*$F280*信号概况!$F$5*信号相关性!$B$5+2*$C280*信号概况!$F$2*$G280*信号概况!$F$6*信号相关性!$B$6+2*$C280*信号概况!$F$2*$H280*信号概况!$F$7*信号相关性!$B$7+2*$C280*信号概况!$F$2*$I280*信号概况!$F$8*信号相关性!$B$8+2*$C280*信号概况!$F$2*$J280*信号概况!$F$9*信号相关性!$B$9+2*$D280*信号概况!$F$3*$E280*信号概况!$F$4*信号相关性!$C$4+2*$D280*信号概况!$F$3*$F280*信号概况!$F$5*信号相关性!$C$5+2*$D280*信号概况!$F$3*$G280*信号概况!$F$6*信号相关性!$C$6+2*$D280*信号概况!$F$3*$H280*信号概况!$F$7*信号相关性!$C$7+2*$D280*信号概况!$F$3*$I280*信号概况!$F$8*信号相关性!$C$8+2*$D280*信号概况!$F$3*$J280*信号概况!$F$9*信号相关性!$C$9+2*$E280*信号概况!$F$4*$F280*信号概况!$F$5*信号相关性!$D$5+2*$E280*信号概况!$F$4*$G280*信号概况!$F$6*信号相关性!$D$6+2*$E280*信号概况!$F$4*$H280*信号概况!$F$7*信号相关性!$D$7+2*$E280*信号概况!$F$4*$I280*信号概况!$F$8*信号相关性!$D$8+2*$E280*信号概况!$F$4*$J280*信号概况!$J$5*信号相关性!$D$9+2*$F280*信号概况!$F$5*$G280*信号概况!$F$6*信号相关性!$E$6+2*$F280*信号概况!$F$5*$H280*信号概况!$F$7*信号相关性!$E$7+2*$F280*信号概况!$F$5*$I280*信号概况!$F$8*信号相关性!$E$8+2*$F280*信号概况!$F$5*$J280*信号概况!$F$9*信号相关性!$E$9+2*$G280*信号概况!$F$6*$H280*信号概况!$F$7*信号相关性!$F$7+2*$G280*信号概况!$F$6*$I280*信号概况!$F$8*信号相关性!$F$8+2*$G280*信号概况!$F$6*$J280*信号概况!$F$9*信号相关性!$F$9+2*$H280*信号概况!$F$7*$I280*信号概况!$F$8*信号相关性!$G$8+2*$H280*信号概况!$F$7*$J280*信号概况!$F$9*信号相关性!$G$9+2*$I280*信号概况!$F$8*$J280*信号概况!$F$9*信号相关性!$H$9)</f>
        <v>386.35531541099</v>
      </c>
      <c r="L280" s="10">
        <f t="shared" si="76"/>
        <v>50.5213186448238</v>
      </c>
      <c r="M280" s="11">
        <f>SQRT(POWER($C280*信号概况!$C$2,2)+POWER($D280*信号概况!$C$3,2)+POWER($E280*信号概况!$C$4,2)+POWER($F280*信号概况!$C$5,2)+POWER($G280*信号概况!$C$6,2)+POWER($H280*信号概况!$C$7,2)+POWER($I280*信号概况!$C$8,2)+POWER($J280*信号概况!$C$9,2)+2*$C280*信号概况!$C$2*$D280*信号概况!$C$3*信号相关性!$B$3+2*$C280*信号概况!$C$2*$E280*信号概况!$C$4*信号相关性!$B$4+2*$C280*信号概况!$C$2*$F280*信号概况!$C$5*信号相关性!$B$5+2*$C280*信号概况!$C$2*$G280*信号概况!$C$6*信号相关性!$B$6+2*$C280*信号概况!$C$2*$H280*信号概况!$C$7*信号相关性!$B$7+2*$C280*信号概况!$C$2*$I280*信号概况!$C$8*信号相关性!$B$8+2*$C280*信号概况!$C$2*$J280*信号概况!$C$9*信号相关性!$B$9+2*$D280*信号概况!$C$3*$E280*信号概况!$C$4*信号相关性!$C$4+2*$D280*信号概况!$C$3*$F280*信号概况!$C$5*信号相关性!$C$5+2*$D280*信号概况!$C$3*$G280*信号概况!$C$6*信号相关性!$C$6+2*$D280*信号概况!$C$3*$H280*信号概况!$C$7*信号相关性!$C$7+2*$D280*信号概况!$C$3*$I280*信号概况!$C$8*信号相关性!$C$8+2*$D280*信号概况!$C$3*$J280*信号概况!$C$9*信号相关性!$C$9+2*$E280*信号概况!$C$4*$F280*信号概况!$C$5*信号相关性!$D$5+2*$E280*信号概况!$C$4*$G280*信号概况!$C$6*信号相关性!$D$6+2*$E280*信号概况!$C$4*$H280*信号概况!$C$7*信号相关性!$D$7+2*$E280*信号概况!$C$4*$I280*信号概况!$C$8*信号相关性!$D$8+2*$E280*信号概况!$C$4*$J280*信号概况!$J$5*信号相关性!$D$9+2*$F280*信号概况!$C$5*$G280*信号概况!$C$6*信号相关性!$E$6+2*$F280*信号概况!$C$5*$H280*信号概况!$C$7*信号相关性!$E$7+2*$F280*信号概况!$C$5*$I280*信号概况!$C$8*信号相关性!$E$8+2*$F280*信号概况!$C$5*$J280*信号概况!$C$9*信号相关性!$E$9+2*$G280*信号概况!$C$6*$H280*信号概况!$C$7*信号相关性!$F$7+2*$G280*信号概况!$C$6*$I280*信号概况!$C$8*信号相关性!$F$8+2*$G280*信号概况!$C$6*$J280*信号概况!$C$9*信号相关性!$F$9+2*$H280*信号概况!$C$7*$I280*信号概况!$C$8*信号相关性!$G$8+2*$H280*信号概况!$C$7*$J280*信号概况!$C$9*信号相关性!$G$9+2*$I280*信号概况!$C$8*$J280*信号概况!$C$9*信号相关性!$H$9)</f>
        <v>1873.70071790775</v>
      </c>
      <c r="N280" s="12">
        <f t="shared" si="77"/>
        <v>0.095992798770632</v>
      </c>
      <c r="O280" s="10">
        <f>$C280*信号概况!$J$2+$D280*信号概况!$J$3+$E280*信号概况!$J$4+$F280*信号概况!$J$5+$G280*信号概况!$J$6+$H280*信号概况!$J$7+$I280*信号概况!$J$8+$J280*信号概况!$J$9</f>
        <v>642.831527208181</v>
      </c>
      <c r="P280" s="12">
        <f t="shared" si="78"/>
        <v>0.0329333264618791</v>
      </c>
      <c r="Q280" s="7">
        <f t="shared" si="79"/>
        <v>17.439955030334</v>
      </c>
    </row>
    <row r="281" spans="1:17">
      <c r="A281">
        <v>279</v>
      </c>
      <c r="B281">
        <v>19519.18</v>
      </c>
      <c r="C281" s="7">
        <f t="shared" si="80"/>
        <v>0</v>
      </c>
      <c r="D281" s="8">
        <f t="shared" si="81"/>
        <v>0.212121212121212</v>
      </c>
      <c r="E281">
        <f t="shared" si="82"/>
        <v>0</v>
      </c>
      <c r="F281">
        <f t="shared" si="71"/>
        <v>0.8</v>
      </c>
      <c r="G281">
        <f t="shared" si="72"/>
        <v>0</v>
      </c>
      <c r="H281">
        <f t="shared" si="73"/>
        <v>0</v>
      </c>
      <c r="I281">
        <f t="shared" si="74"/>
        <v>0</v>
      </c>
      <c r="J281">
        <f t="shared" si="75"/>
        <v>0</v>
      </c>
      <c r="K281">
        <f>SQRT(POWER($C281*信号概况!$F$2,2)+POWER($D281*信号概况!$F$3,2)+POWER($E281*信号概况!$F$4,2)+POWER($F281*信号概况!$F$5,2)+POWER($G281*信号概况!$F$6,2)+POWER($H281*信号概况!$F$7,2)+POWER($I281*信号概况!$F$8,2)+POWER($J281*信号概况!$F$9,2)+2*$C281*信号概况!$F$2*$D281*信号概况!$F$3*信号相关性!$B$3+2*$C281*信号概况!$F$2*$E281*信号概况!$F$4*信号相关性!$B$4+2*$C281*信号概况!$F$2*$F281*信号概况!$F$5*信号相关性!$B$5+2*$C281*信号概况!$F$2*$G281*信号概况!$F$6*信号相关性!$B$6+2*$C281*信号概况!$F$2*$H281*信号概况!$F$7*信号相关性!$B$7+2*$C281*信号概况!$F$2*$I281*信号概况!$F$8*信号相关性!$B$8+2*$C281*信号概况!$F$2*$J281*信号概况!$F$9*信号相关性!$B$9+2*$D281*信号概况!$F$3*$E281*信号概况!$F$4*信号相关性!$C$4+2*$D281*信号概况!$F$3*$F281*信号概况!$F$5*信号相关性!$C$5+2*$D281*信号概况!$F$3*$G281*信号概况!$F$6*信号相关性!$C$6+2*$D281*信号概况!$F$3*$H281*信号概况!$F$7*信号相关性!$C$7+2*$D281*信号概况!$F$3*$I281*信号概况!$F$8*信号相关性!$C$8+2*$D281*信号概况!$F$3*$J281*信号概况!$F$9*信号相关性!$C$9+2*$E281*信号概况!$F$4*$F281*信号概况!$F$5*信号相关性!$D$5+2*$E281*信号概况!$F$4*$G281*信号概况!$F$6*信号相关性!$D$6+2*$E281*信号概况!$F$4*$H281*信号概况!$F$7*信号相关性!$D$7+2*$E281*信号概况!$F$4*$I281*信号概况!$F$8*信号相关性!$D$8+2*$E281*信号概况!$F$4*$J281*信号概况!$J$5*信号相关性!$D$9+2*$F281*信号概况!$F$5*$G281*信号概况!$F$6*信号相关性!$E$6+2*$F281*信号概况!$F$5*$H281*信号概况!$F$7*信号相关性!$E$7+2*$F281*信号概况!$F$5*$I281*信号概况!$F$8*信号相关性!$E$8+2*$F281*信号概况!$F$5*$J281*信号概况!$F$9*信号相关性!$E$9+2*$G281*信号概况!$F$6*$H281*信号概况!$F$7*信号相关性!$F$7+2*$G281*信号概况!$F$6*$I281*信号概况!$F$8*信号相关性!$F$8+2*$G281*信号概况!$F$6*$J281*信号概况!$F$9*信号相关性!$F$9+2*$H281*信号概况!$F$7*$I281*信号概况!$F$8*信号相关性!$G$8+2*$H281*信号概况!$F$7*$J281*信号概况!$F$9*信号相关性!$G$9+2*$I281*信号概况!$F$8*$J281*信号概况!$F$9*信号相关性!$H$9)</f>
        <v>448.031729132054</v>
      </c>
      <c r="L281" s="10">
        <f t="shared" si="76"/>
        <v>43.5665126615326</v>
      </c>
      <c r="M281" s="11">
        <f>SQRT(POWER($C281*信号概况!$C$2,2)+POWER($D281*信号概况!$C$3,2)+POWER($E281*信号概况!$C$4,2)+POWER($F281*信号概况!$C$5,2)+POWER($G281*信号概况!$C$6,2)+POWER($H281*信号概况!$C$7,2)+POWER($I281*信号概况!$C$8,2)+POWER($J281*信号概况!$C$9,2)+2*$C281*信号概况!$C$2*$D281*信号概况!$C$3*信号相关性!$B$3+2*$C281*信号概况!$C$2*$E281*信号概况!$C$4*信号相关性!$B$4+2*$C281*信号概况!$C$2*$F281*信号概况!$C$5*信号相关性!$B$5+2*$C281*信号概况!$C$2*$G281*信号概况!$C$6*信号相关性!$B$6+2*$C281*信号概况!$C$2*$H281*信号概况!$C$7*信号相关性!$B$7+2*$C281*信号概况!$C$2*$I281*信号概况!$C$8*信号相关性!$B$8+2*$C281*信号概况!$C$2*$J281*信号概况!$C$9*信号相关性!$B$9+2*$D281*信号概况!$C$3*$E281*信号概况!$C$4*信号相关性!$C$4+2*$D281*信号概况!$C$3*$F281*信号概况!$C$5*信号相关性!$C$5+2*$D281*信号概况!$C$3*$G281*信号概况!$C$6*信号相关性!$C$6+2*$D281*信号概况!$C$3*$H281*信号概况!$C$7*信号相关性!$C$7+2*$D281*信号概况!$C$3*$I281*信号概况!$C$8*信号相关性!$C$8+2*$D281*信号概况!$C$3*$J281*信号概况!$C$9*信号相关性!$C$9+2*$E281*信号概况!$C$4*$F281*信号概况!$C$5*信号相关性!$D$5+2*$E281*信号概况!$C$4*$G281*信号概况!$C$6*信号相关性!$D$6+2*$E281*信号概况!$C$4*$H281*信号概况!$C$7*信号相关性!$D$7+2*$E281*信号概况!$C$4*$I281*信号概况!$C$8*信号相关性!$D$8+2*$E281*信号概况!$C$4*$J281*信号概况!$J$5*信号相关性!$D$9+2*$F281*信号概况!$C$5*$G281*信号概况!$C$6*信号相关性!$E$6+2*$F281*信号概况!$C$5*$H281*信号概况!$C$7*信号相关性!$E$7+2*$F281*信号概况!$C$5*$I281*信号概况!$C$8*信号相关性!$E$8+2*$F281*信号概况!$C$5*$J281*信号概况!$C$9*信号相关性!$E$9+2*$G281*信号概况!$C$6*$H281*信号概况!$C$7*信号相关性!$F$7+2*$G281*信号概况!$C$6*$I281*信号概况!$C$8*信号相关性!$F$8+2*$G281*信号概况!$C$6*$J281*信号概况!$C$9*信号相关性!$F$9+2*$H281*信号概况!$C$7*$I281*信号概况!$C$8*信号相关性!$G$8+2*$H281*信号概况!$C$7*$J281*信号概况!$C$9*信号相关性!$G$9+2*$I281*信号概况!$C$8*$J281*信号概况!$C$9*信号相关性!$H$9)</f>
        <v>2173.24247645013</v>
      </c>
      <c r="N281" s="12">
        <f t="shared" si="77"/>
        <v>0.111338820403835</v>
      </c>
      <c r="O281" s="10">
        <f>$C281*信号概况!$J$2+$D281*信号概况!$J$3+$E281*信号概况!$J$4+$F281*信号概况!$J$5+$G281*信号概况!$J$6+$H281*信号概况!$J$7+$I281*信号概况!$J$8+$J281*信号概况!$J$9</f>
        <v>667.359677893112</v>
      </c>
      <c r="P281" s="12">
        <f t="shared" si="78"/>
        <v>0.0341899443466945</v>
      </c>
      <c r="Q281" s="7">
        <f t="shared" si="79"/>
        <v>15.6961140862517</v>
      </c>
    </row>
    <row r="282" spans="1:17">
      <c r="A282">
        <v>280</v>
      </c>
      <c r="B282">
        <v>19519.18</v>
      </c>
      <c r="C282" s="7">
        <f t="shared" si="80"/>
        <v>0</v>
      </c>
      <c r="D282" s="8">
        <f t="shared" si="81"/>
        <v>0.242424242424242</v>
      </c>
      <c r="E282">
        <f t="shared" si="82"/>
        <v>0</v>
      </c>
      <c r="F282">
        <f t="shared" si="71"/>
        <v>0.8</v>
      </c>
      <c r="G282">
        <f t="shared" si="72"/>
        <v>0</v>
      </c>
      <c r="H282">
        <f t="shared" si="73"/>
        <v>0</v>
      </c>
      <c r="I282">
        <f t="shared" si="74"/>
        <v>0</v>
      </c>
      <c r="J282">
        <f t="shared" si="75"/>
        <v>0</v>
      </c>
      <c r="K282">
        <f>SQRT(POWER($C282*信号概况!$F$2,2)+POWER($D282*信号概况!$F$3,2)+POWER($E282*信号概况!$F$4,2)+POWER($F282*信号概况!$F$5,2)+POWER($G282*信号概况!$F$6,2)+POWER($H282*信号概况!$F$7,2)+POWER($I282*信号概况!$F$8,2)+POWER($J282*信号概况!$F$9,2)+2*$C282*信号概况!$F$2*$D282*信号概况!$F$3*信号相关性!$B$3+2*$C282*信号概况!$F$2*$E282*信号概况!$F$4*信号相关性!$B$4+2*$C282*信号概况!$F$2*$F282*信号概况!$F$5*信号相关性!$B$5+2*$C282*信号概况!$F$2*$G282*信号概况!$F$6*信号相关性!$B$6+2*$C282*信号概况!$F$2*$H282*信号概况!$F$7*信号相关性!$B$7+2*$C282*信号概况!$F$2*$I282*信号概况!$F$8*信号相关性!$B$8+2*$C282*信号概况!$F$2*$J282*信号概况!$F$9*信号相关性!$B$9+2*$D282*信号概况!$F$3*$E282*信号概况!$F$4*信号相关性!$C$4+2*$D282*信号概况!$F$3*$F282*信号概况!$F$5*信号相关性!$C$5+2*$D282*信号概况!$F$3*$G282*信号概况!$F$6*信号相关性!$C$6+2*$D282*信号概况!$F$3*$H282*信号概况!$F$7*信号相关性!$C$7+2*$D282*信号概况!$F$3*$I282*信号概况!$F$8*信号相关性!$C$8+2*$D282*信号概况!$F$3*$J282*信号概况!$F$9*信号相关性!$C$9+2*$E282*信号概况!$F$4*$F282*信号概况!$F$5*信号相关性!$D$5+2*$E282*信号概况!$F$4*$G282*信号概况!$F$6*信号相关性!$D$6+2*$E282*信号概况!$F$4*$H282*信号概况!$F$7*信号相关性!$D$7+2*$E282*信号概况!$F$4*$I282*信号概况!$F$8*信号相关性!$D$8+2*$E282*信号概况!$F$4*$J282*信号概况!$J$5*信号相关性!$D$9+2*$F282*信号概况!$F$5*$G282*信号概况!$F$6*信号相关性!$E$6+2*$F282*信号概况!$F$5*$H282*信号概况!$F$7*信号相关性!$E$7+2*$F282*信号概况!$F$5*$I282*信号概况!$F$8*信号相关性!$E$8+2*$F282*信号概况!$F$5*$J282*信号概况!$F$9*信号相关性!$E$9+2*$G282*信号概况!$F$6*$H282*信号概况!$F$7*信号相关性!$F$7+2*$G282*信号概况!$F$6*$I282*信号概况!$F$8*信号相关性!$F$8+2*$G282*信号概况!$F$6*$J282*信号概况!$F$9*信号相关性!$F$9+2*$H282*信号概况!$F$7*$I282*信号概况!$F$8*信号相关性!$G$8+2*$H282*信号概况!$F$7*$J282*信号概况!$F$9*信号相关性!$G$9+2*$I282*信号概况!$F$8*$J282*信号概况!$F$9*信号相关性!$H$9)</f>
        <v>511.011936495937</v>
      </c>
      <c r="L282" s="10">
        <f t="shared" si="76"/>
        <v>38.1971116640545</v>
      </c>
      <c r="M282" s="11">
        <f>SQRT(POWER($C282*信号概况!$C$2,2)+POWER($D282*信号概况!$C$3,2)+POWER($E282*信号概况!$C$4,2)+POWER($F282*信号概况!$C$5,2)+POWER($G282*信号概况!$C$6,2)+POWER($H282*信号概况!$C$7,2)+POWER($I282*信号概况!$C$8,2)+POWER($J282*信号概况!$C$9,2)+2*$C282*信号概况!$C$2*$D282*信号概况!$C$3*信号相关性!$B$3+2*$C282*信号概况!$C$2*$E282*信号概况!$C$4*信号相关性!$B$4+2*$C282*信号概况!$C$2*$F282*信号概况!$C$5*信号相关性!$B$5+2*$C282*信号概况!$C$2*$G282*信号概况!$C$6*信号相关性!$B$6+2*$C282*信号概况!$C$2*$H282*信号概况!$C$7*信号相关性!$B$7+2*$C282*信号概况!$C$2*$I282*信号概况!$C$8*信号相关性!$B$8+2*$C282*信号概况!$C$2*$J282*信号概况!$C$9*信号相关性!$B$9+2*$D282*信号概况!$C$3*$E282*信号概况!$C$4*信号相关性!$C$4+2*$D282*信号概况!$C$3*$F282*信号概况!$C$5*信号相关性!$C$5+2*$D282*信号概况!$C$3*$G282*信号概况!$C$6*信号相关性!$C$6+2*$D282*信号概况!$C$3*$H282*信号概况!$C$7*信号相关性!$C$7+2*$D282*信号概况!$C$3*$I282*信号概况!$C$8*信号相关性!$C$8+2*$D282*信号概况!$C$3*$J282*信号概况!$C$9*信号相关性!$C$9+2*$E282*信号概况!$C$4*$F282*信号概况!$C$5*信号相关性!$D$5+2*$E282*信号概况!$C$4*$G282*信号概况!$C$6*信号相关性!$D$6+2*$E282*信号概况!$C$4*$H282*信号概况!$C$7*信号相关性!$D$7+2*$E282*信号概况!$C$4*$I282*信号概况!$C$8*信号相关性!$D$8+2*$E282*信号概况!$C$4*$J282*信号概况!$J$5*信号相关性!$D$9+2*$F282*信号概况!$C$5*$G282*信号概况!$C$6*信号相关性!$E$6+2*$F282*信号概况!$C$5*$H282*信号概况!$C$7*信号相关性!$E$7+2*$F282*信号概况!$C$5*$I282*信号概况!$C$8*信号相关性!$E$8+2*$F282*信号概况!$C$5*$J282*信号概况!$C$9*信号相关性!$E$9+2*$G282*信号概况!$C$6*$H282*信号概况!$C$7*信号相关性!$F$7+2*$G282*信号概况!$C$6*$I282*信号概况!$C$8*信号相关性!$F$8+2*$G282*信号概况!$C$6*$J282*信号概况!$C$9*信号相关性!$F$9+2*$H282*信号概况!$C$7*$I282*信号概况!$C$8*信号相关性!$G$8+2*$H282*信号概况!$C$7*$J282*信号概况!$C$9*信号相关性!$G$9+2*$I282*信号概况!$C$8*$J282*信号概况!$C$9*信号相关性!$H$9)</f>
        <v>2479.03117463828</v>
      </c>
      <c r="N282" s="12">
        <f t="shared" si="77"/>
        <v>0.127004883127174</v>
      </c>
      <c r="O282" s="10">
        <f>$C282*信号概况!$J$2+$D282*信号概况!$J$3+$E282*信号概况!$J$4+$F282*信号概况!$J$5+$G282*信号概况!$J$6+$H282*信号概况!$J$7+$I282*信号概况!$J$8+$J282*信号概况!$J$9</f>
        <v>691.887828578044</v>
      </c>
      <c r="P282" s="12">
        <f t="shared" si="78"/>
        <v>0.0354465622315099</v>
      </c>
      <c r="Q282" s="7">
        <f t="shared" si="79"/>
        <v>14.3376199647634</v>
      </c>
    </row>
    <row r="283" spans="1:17">
      <c r="A283">
        <v>281</v>
      </c>
      <c r="B283">
        <v>19519.18</v>
      </c>
      <c r="C283" s="7">
        <f t="shared" si="80"/>
        <v>0</v>
      </c>
      <c r="D283" s="8">
        <f t="shared" si="81"/>
        <v>0.272727272727273</v>
      </c>
      <c r="E283">
        <f t="shared" si="82"/>
        <v>0</v>
      </c>
      <c r="F283">
        <f t="shared" si="71"/>
        <v>0.8</v>
      </c>
      <c r="G283">
        <f t="shared" si="72"/>
        <v>0</v>
      </c>
      <c r="H283">
        <f t="shared" si="73"/>
        <v>0</v>
      </c>
      <c r="I283">
        <f t="shared" si="74"/>
        <v>0</v>
      </c>
      <c r="J283">
        <f t="shared" si="75"/>
        <v>0</v>
      </c>
      <c r="K283">
        <f>SQRT(POWER($C283*信号概况!$F$2,2)+POWER($D283*信号概况!$F$3,2)+POWER($E283*信号概况!$F$4,2)+POWER($F283*信号概况!$F$5,2)+POWER($G283*信号概况!$F$6,2)+POWER($H283*信号概况!$F$7,2)+POWER($I283*信号概况!$F$8,2)+POWER($J283*信号概况!$F$9,2)+2*$C283*信号概况!$F$2*$D283*信号概况!$F$3*信号相关性!$B$3+2*$C283*信号概况!$F$2*$E283*信号概况!$F$4*信号相关性!$B$4+2*$C283*信号概况!$F$2*$F283*信号概况!$F$5*信号相关性!$B$5+2*$C283*信号概况!$F$2*$G283*信号概况!$F$6*信号相关性!$B$6+2*$C283*信号概况!$F$2*$H283*信号概况!$F$7*信号相关性!$B$7+2*$C283*信号概况!$F$2*$I283*信号概况!$F$8*信号相关性!$B$8+2*$C283*信号概况!$F$2*$J283*信号概况!$F$9*信号相关性!$B$9+2*$D283*信号概况!$F$3*$E283*信号概况!$F$4*信号相关性!$C$4+2*$D283*信号概况!$F$3*$F283*信号概况!$F$5*信号相关性!$C$5+2*$D283*信号概况!$F$3*$G283*信号概况!$F$6*信号相关性!$C$6+2*$D283*信号概况!$F$3*$H283*信号概况!$F$7*信号相关性!$C$7+2*$D283*信号概况!$F$3*$I283*信号概况!$F$8*信号相关性!$C$8+2*$D283*信号概况!$F$3*$J283*信号概况!$F$9*信号相关性!$C$9+2*$E283*信号概况!$F$4*$F283*信号概况!$F$5*信号相关性!$D$5+2*$E283*信号概况!$F$4*$G283*信号概况!$F$6*信号相关性!$D$6+2*$E283*信号概况!$F$4*$H283*信号概况!$F$7*信号相关性!$D$7+2*$E283*信号概况!$F$4*$I283*信号概况!$F$8*信号相关性!$D$8+2*$E283*信号概况!$F$4*$J283*信号概况!$J$5*信号相关性!$D$9+2*$F283*信号概况!$F$5*$G283*信号概况!$F$6*信号相关性!$E$6+2*$F283*信号概况!$F$5*$H283*信号概况!$F$7*信号相关性!$E$7+2*$F283*信号概况!$F$5*$I283*信号概况!$F$8*信号相关性!$E$8+2*$F283*信号概况!$F$5*$J283*信号概况!$F$9*信号相关性!$E$9+2*$G283*信号概况!$F$6*$H283*信号概况!$F$7*信号相关性!$F$7+2*$G283*信号概况!$F$6*$I283*信号概况!$F$8*信号相关性!$F$8+2*$G283*信号概况!$F$6*$J283*信号概况!$F$9*信号相关性!$F$9+2*$H283*信号概况!$F$7*$I283*信号概况!$F$8*信号相关性!$G$8+2*$H283*信号概况!$F$7*$J283*信号概况!$F$9*信号相关性!$G$9+2*$I283*信号概况!$F$8*$J283*信号概况!$F$9*信号相关性!$H$9)</f>
        <v>574.867581746555</v>
      </c>
      <c r="L283" s="10">
        <f t="shared" si="76"/>
        <v>33.9542194059667</v>
      </c>
      <c r="M283" s="11">
        <f>SQRT(POWER($C283*信号概况!$C$2,2)+POWER($D283*信号概况!$C$3,2)+POWER($E283*信号概况!$C$4,2)+POWER($F283*信号概况!$C$5,2)+POWER($G283*信号概况!$C$6,2)+POWER($H283*信号概况!$C$7,2)+POWER($I283*信号概况!$C$8,2)+POWER($J283*信号概况!$C$9,2)+2*$C283*信号概况!$C$2*$D283*信号概况!$C$3*信号相关性!$B$3+2*$C283*信号概况!$C$2*$E283*信号概况!$C$4*信号相关性!$B$4+2*$C283*信号概况!$C$2*$F283*信号概况!$C$5*信号相关性!$B$5+2*$C283*信号概况!$C$2*$G283*信号概况!$C$6*信号相关性!$B$6+2*$C283*信号概况!$C$2*$H283*信号概况!$C$7*信号相关性!$B$7+2*$C283*信号概况!$C$2*$I283*信号概况!$C$8*信号相关性!$B$8+2*$C283*信号概况!$C$2*$J283*信号概况!$C$9*信号相关性!$B$9+2*$D283*信号概况!$C$3*$E283*信号概况!$C$4*信号相关性!$C$4+2*$D283*信号概况!$C$3*$F283*信号概况!$C$5*信号相关性!$C$5+2*$D283*信号概况!$C$3*$G283*信号概况!$C$6*信号相关性!$C$6+2*$D283*信号概况!$C$3*$H283*信号概况!$C$7*信号相关性!$C$7+2*$D283*信号概况!$C$3*$I283*信号概况!$C$8*信号相关性!$C$8+2*$D283*信号概况!$C$3*$J283*信号概况!$C$9*信号相关性!$C$9+2*$E283*信号概况!$C$4*$F283*信号概况!$C$5*信号相关性!$D$5+2*$E283*信号概况!$C$4*$G283*信号概况!$C$6*信号相关性!$D$6+2*$E283*信号概况!$C$4*$H283*信号概况!$C$7*信号相关性!$D$7+2*$E283*信号概况!$C$4*$I283*信号概况!$C$8*信号相关性!$D$8+2*$E283*信号概况!$C$4*$J283*信号概况!$J$5*信号相关性!$D$9+2*$F283*信号概况!$C$5*$G283*信号概况!$C$6*信号相关性!$E$6+2*$F283*信号概况!$C$5*$H283*信号概况!$C$7*信号相关性!$E$7+2*$F283*信号概况!$C$5*$I283*信号概况!$C$8*信号相关性!$E$8+2*$F283*信号概况!$C$5*$J283*信号概况!$C$9*信号相关性!$E$9+2*$G283*信号概况!$C$6*$H283*信号概况!$C$7*信号相关性!$F$7+2*$G283*信号概况!$C$6*$I283*信号概况!$C$8*信号相关性!$F$8+2*$G283*信号概况!$C$6*$J283*信号概况!$C$9*信号相关性!$F$9+2*$H283*信号概况!$C$7*$I283*信号概况!$C$8*信号相关性!$G$8+2*$H283*信号概况!$C$7*$J283*信号概况!$C$9*信号相关性!$G$9+2*$I283*信号概况!$C$8*$J283*信号概况!$C$9*信号相关性!$H$9)</f>
        <v>2789.01281646966</v>
      </c>
      <c r="N283" s="12">
        <f t="shared" si="77"/>
        <v>0.142885757315095</v>
      </c>
      <c r="O283" s="10">
        <f>$C283*信号概况!$J$2+$D283*信号概况!$J$3+$E283*信号概况!$J$4+$F283*信号概况!$J$5+$G283*信号概况!$J$6+$H283*信号概况!$J$7+$I283*信号概况!$J$8+$J283*信号概况!$J$9</f>
        <v>716.415979262975</v>
      </c>
      <c r="P283" s="12">
        <f t="shared" si="78"/>
        <v>0.0367031801163253</v>
      </c>
      <c r="Q283" s="7">
        <f t="shared" si="79"/>
        <v>13.2570229964988</v>
      </c>
    </row>
    <row r="284" spans="1:17">
      <c r="A284">
        <v>282</v>
      </c>
      <c r="B284">
        <v>19519.18</v>
      </c>
      <c r="C284" s="7">
        <f t="shared" si="80"/>
        <v>0</v>
      </c>
      <c r="D284" s="8">
        <f t="shared" si="81"/>
        <v>0.303030303030303</v>
      </c>
      <c r="E284">
        <f t="shared" si="82"/>
        <v>0</v>
      </c>
      <c r="F284">
        <f t="shared" si="71"/>
        <v>0.8</v>
      </c>
      <c r="G284">
        <f t="shared" si="72"/>
        <v>0</v>
      </c>
      <c r="H284">
        <f t="shared" si="73"/>
        <v>0</v>
      </c>
      <c r="I284">
        <f t="shared" si="74"/>
        <v>0</v>
      </c>
      <c r="J284">
        <f t="shared" si="75"/>
        <v>0</v>
      </c>
      <c r="K284">
        <f>SQRT(POWER($C284*信号概况!$F$2,2)+POWER($D284*信号概况!$F$3,2)+POWER($E284*信号概况!$F$4,2)+POWER($F284*信号概况!$F$5,2)+POWER($G284*信号概况!$F$6,2)+POWER($H284*信号概况!$F$7,2)+POWER($I284*信号概况!$F$8,2)+POWER($J284*信号概况!$F$9,2)+2*$C284*信号概况!$F$2*$D284*信号概况!$F$3*信号相关性!$B$3+2*$C284*信号概况!$F$2*$E284*信号概况!$F$4*信号相关性!$B$4+2*$C284*信号概况!$F$2*$F284*信号概况!$F$5*信号相关性!$B$5+2*$C284*信号概况!$F$2*$G284*信号概况!$F$6*信号相关性!$B$6+2*$C284*信号概况!$F$2*$H284*信号概况!$F$7*信号相关性!$B$7+2*$C284*信号概况!$F$2*$I284*信号概况!$F$8*信号相关性!$B$8+2*$C284*信号概况!$F$2*$J284*信号概况!$F$9*信号相关性!$B$9+2*$D284*信号概况!$F$3*$E284*信号概况!$F$4*信号相关性!$C$4+2*$D284*信号概况!$F$3*$F284*信号概况!$F$5*信号相关性!$C$5+2*$D284*信号概况!$F$3*$G284*信号概况!$F$6*信号相关性!$C$6+2*$D284*信号概况!$F$3*$H284*信号概况!$F$7*信号相关性!$C$7+2*$D284*信号概况!$F$3*$I284*信号概况!$F$8*信号相关性!$C$8+2*$D284*信号概况!$F$3*$J284*信号概况!$F$9*信号相关性!$C$9+2*$E284*信号概况!$F$4*$F284*信号概况!$F$5*信号相关性!$D$5+2*$E284*信号概况!$F$4*$G284*信号概况!$F$6*信号相关性!$D$6+2*$E284*信号概况!$F$4*$H284*信号概况!$F$7*信号相关性!$D$7+2*$E284*信号概况!$F$4*$I284*信号概况!$F$8*信号相关性!$D$8+2*$E284*信号概况!$F$4*$J284*信号概况!$J$5*信号相关性!$D$9+2*$F284*信号概况!$F$5*$G284*信号概况!$F$6*信号相关性!$E$6+2*$F284*信号概况!$F$5*$H284*信号概况!$F$7*信号相关性!$E$7+2*$F284*信号概况!$F$5*$I284*信号概况!$F$8*信号相关性!$E$8+2*$F284*信号概况!$F$5*$J284*信号概况!$F$9*信号相关性!$E$9+2*$G284*信号概况!$F$6*$H284*信号概况!$F$7*信号相关性!$F$7+2*$G284*信号概况!$F$6*$I284*信号概况!$F$8*信号相关性!$F$8+2*$G284*信号概况!$F$6*$J284*信号概况!$F$9*信号相关性!$F$9+2*$H284*信号概况!$F$7*$I284*信号概况!$F$8*信号相关性!$G$8+2*$H284*信号概况!$F$7*$J284*信号概况!$F$9*信号相关性!$G$9+2*$I284*信号概况!$F$8*$J284*信号概况!$F$9*信号相关性!$H$9)</f>
        <v>639.336407702918</v>
      </c>
      <c r="L284" s="10">
        <f t="shared" si="76"/>
        <v>30.530374564669</v>
      </c>
      <c r="M284" s="11">
        <f>SQRT(POWER($C284*信号概况!$C$2,2)+POWER($D284*信号概况!$C$3,2)+POWER($E284*信号概况!$C$4,2)+POWER($F284*信号概况!$C$5,2)+POWER($G284*信号概况!$C$6,2)+POWER($H284*信号概况!$C$7,2)+POWER($I284*信号概况!$C$8,2)+POWER($J284*信号概况!$C$9,2)+2*$C284*信号概况!$C$2*$D284*信号概况!$C$3*信号相关性!$B$3+2*$C284*信号概况!$C$2*$E284*信号概况!$C$4*信号相关性!$B$4+2*$C284*信号概况!$C$2*$F284*信号概况!$C$5*信号相关性!$B$5+2*$C284*信号概况!$C$2*$G284*信号概况!$C$6*信号相关性!$B$6+2*$C284*信号概况!$C$2*$H284*信号概况!$C$7*信号相关性!$B$7+2*$C284*信号概况!$C$2*$I284*信号概况!$C$8*信号相关性!$B$8+2*$C284*信号概况!$C$2*$J284*信号概况!$C$9*信号相关性!$B$9+2*$D284*信号概况!$C$3*$E284*信号概况!$C$4*信号相关性!$C$4+2*$D284*信号概况!$C$3*$F284*信号概况!$C$5*信号相关性!$C$5+2*$D284*信号概况!$C$3*$G284*信号概况!$C$6*信号相关性!$C$6+2*$D284*信号概况!$C$3*$H284*信号概况!$C$7*信号相关性!$C$7+2*$D284*信号概况!$C$3*$I284*信号概况!$C$8*信号相关性!$C$8+2*$D284*信号概况!$C$3*$J284*信号概况!$C$9*信号相关性!$C$9+2*$E284*信号概况!$C$4*$F284*信号概况!$C$5*信号相关性!$D$5+2*$E284*信号概况!$C$4*$G284*信号概况!$C$6*信号相关性!$D$6+2*$E284*信号概况!$C$4*$H284*信号概况!$C$7*信号相关性!$D$7+2*$E284*信号概况!$C$4*$I284*信号概况!$C$8*信号相关性!$D$8+2*$E284*信号概况!$C$4*$J284*信号概况!$J$5*信号相关性!$D$9+2*$F284*信号概况!$C$5*$G284*信号概况!$C$6*信号相关性!$E$6+2*$F284*信号概况!$C$5*$H284*信号概况!$C$7*信号相关性!$E$7+2*$F284*信号概况!$C$5*$I284*信号概况!$C$8*信号相关性!$E$8+2*$F284*信号概况!$C$5*$J284*信号概况!$C$9*信号相关性!$E$9+2*$G284*信号概况!$C$6*$H284*信号概况!$C$7*信号相关性!$F$7+2*$G284*信号概况!$C$6*$I284*信号概况!$C$8*信号相关性!$F$8+2*$G284*信号概况!$C$6*$J284*信号概况!$C$9*信号相关性!$F$9+2*$H284*信号概况!$C$7*$I284*信号概况!$C$8*信号相关性!$G$8+2*$H284*信号概况!$C$7*$J284*信号概况!$C$9*信号相关性!$G$9+2*$I284*信号概况!$C$8*$J284*信号概况!$C$9*信号相关性!$H$9)</f>
        <v>3101.93063079395</v>
      </c>
      <c r="N284" s="12">
        <f t="shared" si="77"/>
        <v>0.158917056494891</v>
      </c>
      <c r="O284" s="10">
        <f>$C284*信号概况!$J$2+$D284*信号概况!$J$3+$E284*信号概况!$J$4+$F284*信号概况!$J$5+$G284*信号概况!$J$6+$H284*信号概况!$J$7+$I284*信号概况!$J$8+$J284*信号概况!$J$9</f>
        <v>740.944129947907</v>
      </c>
      <c r="P284" s="12">
        <f t="shared" si="78"/>
        <v>0.0379597980011408</v>
      </c>
      <c r="Q284" s="7">
        <f t="shared" si="79"/>
        <v>12.3806034882545</v>
      </c>
    </row>
    <row r="285" spans="1:17">
      <c r="A285">
        <v>283</v>
      </c>
      <c r="B285">
        <v>19519.18</v>
      </c>
      <c r="C285" s="7">
        <f t="shared" si="80"/>
        <v>0</v>
      </c>
      <c r="D285" s="8">
        <f t="shared" si="81"/>
        <v>0.333333333333333</v>
      </c>
      <c r="E285">
        <f t="shared" si="82"/>
        <v>0</v>
      </c>
      <c r="F285">
        <f t="shared" ref="F285:F331" si="83">MOD(QUOTIENT(A285,($T$2*$U$2/0.01+1)*($T$3*$U$3/0.01+1)*($T$4*$U$4/0.01+1)),$T$5*$U$5/0.01+1)/($T$5*100)</f>
        <v>0.8</v>
      </c>
      <c r="G285">
        <f t="shared" ref="G285:G331" si="84">MOD(QUOTIENT(A285,($T$2*$U$2/0.01+1)*($T$3*$U$3/0.01+1)*($T$4*$U$4/0.01+1)*($T$5*$U$5/0.01+1)),$T$6*$U$6/0.01+1)/($T$6*100)</f>
        <v>0</v>
      </c>
      <c r="H285">
        <f t="shared" ref="H285:H331" si="85">MOD(QUOTIENT(A285,($T$2*$U$2/0.01+1)*($T$3*$U$3/0.01+1)*($T$4*$U$4/0.01+1)*($T$5*$U$5/0.01+1)*($T$6*$U$6/0.01+1)),$T$7*$U$7/0.01+1)/($T$7*100)</f>
        <v>0</v>
      </c>
      <c r="I285">
        <f t="shared" ref="I285:I331" si="86">MOD(QUOTIENT(A285,($T$2*$U$2/0.01+1)*($T$3*$U$3/0.01+1)*($T$4*$U$4/0.01+1)*($T$5*$U$5/0.01+1)*($T$6*$U$6/0.01+1)*($T$7*$U$7/0.01+1)),$T$8*$U$8/0.01+1)/($T$8*100)</f>
        <v>0</v>
      </c>
      <c r="J285">
        <f t="shared" ref="J285:J331" si="87">MOD(QUOTIENT(A285,($T$2*$U$2/0.01+1)*($T$3*$U$3/0.01+1)*($T$4*$U$4/0.01+1)*($T$5*$U$5/0.01+1)*($T$6*$U$6/0.01+1)*($T$7*$U$7/0.01+1)*($T$8*$U$8/0.01+1)),$T$9*$U$9/0.01)/($T$9*100)</f>
        <v>0</v>
      </c>
      <c r="K285">
        <f>SQRT(POWER($C285*信号概况!$F$2,2)+POWER($D285*信号概况!$F$3,2)+POWER($E285*信号概况!$F$4,2)+POWER($F285*信号概况!$F$5,2)+POWER($G285*信号概况!$F$6,2)+POWER($H285*信号概况!$F$7,2)+POWER($I285*信号概况!$F$8,2)+POWER($J285*信号概况!$F$9,2)+2*$C285*信号概况!$F$2*$D285*信号概况!$F$3*信号相关性!$B$3+2*$C285*信号概况!$F$2*$E285*信号概况!$F$4*信号相关性!$B$4+2*$C285*信号概况!$F$2*$F285*信号概况!$F$5*信号相关性!$B$5+2*$C285*信号概况!$F$2*$G285*信号概况!$F$6*信号相关性!$B$6+2*$C285*信号概况!$F$2*$H285*信号概况!$F$7*信号相关性!$B$7+2*$C285*信号概况!$F$2*$I285*信号概况!$F$8*信号相关性!$B$8+2*$C285*信号概况!$F$2*$J285*信号概况!$F$9*信号相关性!$B$9+2*$D285*信号概况!$F$3*$E285*信号概况!$F$4*信号相关性!$C$4+2*$D285*信号概况!$F$3*$F285*信号概况!$F$5*信号相关性!$C$5+2*$D285*信号概况!$F$3*$G285*信号概况!$F$6*信号相关性!$C$6+2*$D285*信号概况!$F$3*$H285*信号概况!$F$7*信号相关性!$C$7+2*$D285*信号概况!$F$3*$I285*信号概况!$F$8*信号相关性!$C$8+2*$D285*信号概况!$F$3*$J285*信号概况!$F$9*信号相关性!$C$9+2*$E285*信号概况!$F$4*$F285*信号概况!$F$5*信号相关性!$D$5+2*$E285*信号概况!$F$4*$G285*信号概况!$F$6*信号相关性!$D$6+2*$E285*信号概况!$F$4*$H285*信号概况!$F$7*信号相关性!$D$7+2*$E285*信号概况!$F$4*$I285*信号概况!$F$8*信号相关性!$D$8+2*$E285*信号概况!$F$4*$J285*信号概况!$J$5*信号相关性!$D$9+2*$F285*信号概况!$F$5*$G285*信号概况!$F$6*信号相关性!$E$6+2*$F285*信号概况!$F$5*$H285*信号概况!$F$7*信号相关性!$E$7+2*$F285*信号概况!$F$5*$I285*信号概况!$F$8*信号相关性!$E$8+2*$F285*信号概况!$F$5*$J285*信号概况!$F$9*信号相关性!$E$9+2*$G285*信号概况!$F$6*$H285*信号概况!$F$7*信号相关性!$F$7+2*$G285*信号概况!$F$6*$I285*信号概况!$F$8*信号相关性!$F$8+2*$G285*信号概况!$F$6*$J285*信号概况!$F$9*信号相关性!$F$9+2*$H285*信号概况!$F$7*$I285*信号概况!$F$8*信号相关性!$G$8+2*$H285*信号概况!$F$7*$J285*信号概况!$F$9*信号相关性!$G$9+2*$I285*信号概况!$F$8*$J285*信号概况!$F$9*信号相关性!$H$9)</f>
        <v>704.25003816496</v>
      </c>
      <c r="L285" s="10">
        <f t="shared" ref="L285:L331" si="88">B285/K285</f>
        <v>27.716264028697</v>
      </c>
      <c r="M285" s="11">
        <f>SQRT(POWER($C285*信号概况!$C$2,2)+POWER($D285*信号概况!$C$3,2)+POWER($E285*信号概况!$C$4,2)+POWER($F285*信号概况!$C$5,2)+POWER($G285*信号概况!$C$6,2)+POWER($H285*信号概况!$C$7,2)+POWER($I285*信号概况!$C$8,2)+POWER($J285*信号概况!$C$9,2)+2*$C285*信号概况!$C$2*$D285*信号概况!$C$3*信号相关性!$B$3+2*$C285*信号概况!$C$2*$E285*信号概况!$C$4*信号相关性!$B$4+2*$C285*信号概况!$C$2*$F285*信号概况!$C$5*信号相关性!$B$5+2*$C285*信号概况!$C$2*$G285*信号概况!$C$6*信号相关性!$B$6+2*$C285*信号概况!$C$2*$H285*信号概况!$C$7*信号相关性!$B$7+2*$C285*信号概况!$C$2*$I285*信号概况!$C$8*信号相关性!$B$8+2*$C285*信号概况!$C$2*$J285*信号概况!$C$9*信号相关性!$B$9+2*$D285*信号概况!$C$3*$E285*信号概况!$C$4*信号相关性!$C$4+2*$D285*信号概况!$C$3*$F285*信号概况!$C$5*信号相关性!$C$5+2*$D285*信号概况!$C$3*$G285*信号概况!$C$6*信号相关性!$C$6+2*$D285*信号概况!$C$3*$H285*信号概况!$C$7*信号相关性!$C$7+2*$D285*信号概况!$C$3*$I285*信号概况!$C$8*信号相关性!$C$8+2*$D285*信号概况!$C$3*$J285*信号概况!$C$9*信号相关性!$C$9+2*$E285*信号概况!$C$4*$F285*信号概况!$C$5*信号相关性!$D$5+2*$E285*信号概况!$C$4*$G285*信号概况!$C$6*信号相关性!$D$6+2*$E285*信号概况!$C$4*$H285*信号概况!$C$7*信号相关性!$D$7+2*$E285*信号概况!$C$4*$I285*信号概况!$C$8*信号相关性!$D$8+2*$E285*信号概况!$C$4*$J285*信号概况!$J$5*信号相关性!$D$9+2*$F285*信号概况!$C$5*$G285*信号概况!$C$6*信号相关性!$E$6+2*$F285*信号概况!$C$5*$H285*信号概况!$C$7*信号相关性!$E$7+2*$F285*信号概况!$C$5*$I285*信号概况!$C$8*信号相关性!$E$8+2*$F285*信号概况!$C$5*$J285*信号概况!$C$9*信号相关性!$E$9+2*$G285*信号概况!$C$6*$H285*信号概况!$C$7*信号相关性!$F$7+2*$G285*信号概况!$C$6*$I285*信号概况!$C$8*信号相关性!$F$8+2*$G285*信号概况!$C$6*$J285*信号概况!$C$9*信号相关性!$F$9+2*$H285*信号概况!$C$7*$I285*信号概况!$C$8*信号相关性!$G$8+2*$H285*信号概况!$C$7*$J285*信号概况!$C$9*信号相关性!$G$9+2*$I285*信号概况!$C$8*$J285*信号概况!$C$9*信号相关性!$H$9)</f>
        <v>3416.97805206673</v>
      </c>
      <c r="N285" s="12">
        <f t="shared" ref="N285:N331" si="89">M285/B285</f>
        <v>0.175057458974544</v>
      </c>
      <c r="O285" s="10">
        <f>$C285*信号概况!$J$2+$D285*信号概况!$J$3+$E285*信号概况!$J$4+$F285*信号概况!$J$5+$G285*信号概况!$J$6+$H285*信号概况!$J$7+$I285*信号概况!$J$8+$J285*信号概况!$J$9</f>
        <v>765.472280632838</v>
      </c>
      <c r="P285" s="12">
        <f t="shared" ref="P285:P331" si="90">O285/B285</f>
        <v>0.0392164158859562</v>
      </c>
      <c r="Q285" s="7">
        <f t="shared" ref="Q285:Q331" si="91">(O285*12-B285*5%)/K285</f>
        <v>11.6573772420173</v>
      </c>
    </row>
    <row r="286" spans="1:17">
      <c r="A286">
        <v>284</v>
      </c>
      <c r="B286">
        <v>19519.18</v>
      </c>
      <c r="C286" s="7">
        <f t="shared" si="80"/>
        <v>0</v>
      </c>
      <c r="D286" s="8">
        <f t="shared" si="81"/>
        <v>0.363636363636364</v>
      </c>
      <c r="E286">
        <f t="shared" si="82"/>
        <v>0</v>
      </c>
      <c r="F286">
        <f t="shared" si="83"/>
        <v>0.8</v>
      </c>
      <c r="G286">
        <f t="shared" si="84"/>
        <v>0</v>
      </c>
      <c r="H286">
        <f t="shared" si="85"/>
        <v>0</v>
      </c>
      <c r="I286">
        <f t="shared" si="86"/>
        <v>0</v>
      </c>
      <c r="J286">
        <f t="shared" si="87"/>
        <v>0</v>
      </c>
      <c r="K286">
        <f>SQRT(POWER($C286*信号概况!$F$2,2)+POWER($D286*信号概况!$F$3,2)+POWER($E286*信号概况!$F$4,2)+POWER($F286*信号概况!$F$5,2)+POWER($G286*信号概况!$F$6,2)+POWER($H286*信号概况!$F$7,2)+POWER($I286*信号概况!$F$8,2)+POWER($J286*信号概况!$F$9,2)+2*$C286*信号概况!$F$2*$D286*信号概况!$F$3*信号相关性!$B$3+2*$C286*信号概况!$F$2*$E286*信号概况!$F$4*信号相关性!$B$4+2*$C286*信号概况!$F$2*$F286*信号概况!$F$5*信号相关性!$B$5+2*$C286*信号概况!$F$2*$G286*信号概况!$F$6*信号相关性!$B$6+2*$C286*信号概况!$F$2*$H286*信号概况!$F$7*信号相关性!$B$7+2*$C286*信号概况!$F$2*$I286*信号概况!$F$8*信号相关性!$B$8+2*$C286*信号概况!$F$2*$J286*信号概况!$F$9*信号相关性!$B$9+2*$D286*信号概况!$F$3*$E286*信号概况!$F$4*信号相关性!$C$4+2*$D286*信号概况!$F$3*$F286*信号概况!$F$5*信号相关性!$C$5+2*$D286*信号概况!$F$3*$G286*信号概况!$F$6*信号相关性!$C$6+2*$D286*信号概况!$F$3*$H286*信号概况!$F$7*信号相关性!$C$7+2*$D286*信号概况!$F$3*$I286*信号概况!$F$8*信号相关性!$C$8+2*$D286*信号概况!$F$3*$J286*信号概况!$F$9*信号相关性!$C$9+2*$E286*信号概况!$F$4*$F286*信号概况!$F$5*信号相关性!$D$5+2*$E286*信号概况!$F$4*$G286*信号概况!$F$6*信号相关性!$D$6+2*$E286*信号概况!$F$4*$H286*信号概况!$F$7*信号相关性!$D$7+2*$E286*信号概况!$F$4*$I286*信号概况!$F$8*信号相关性!$D$8+2*$E286*信号概况!$F$4*$J286*信号概况!$J$5*信号相关性!$D$9+2*$F286*信号概况!$F$5*$G286*信号概况!$F$6*信号相关性!$E$6+2*$F286*信号概况!$F$5*$H286*信号概况!$F$7*信号相关性!$E$7+2*$F286*信号概况!$F$5*$I286*信号概况!$F$8*信号相关性!$E$8+2*$F286*信号概况!$F$5*$J286*信号概况!$F$9*信号相关性!$E$9+2*$G286*信号概况!$F$6*$H286*信号概况!$F$7*信号相关性!$F$7+2*$G286*信号概况!$F$6*$I286*信号概况!$F$8*信号相关性!$F$8+2*$G286*信号概况!$F$6*$J286*信号概况!$F$9*信号相关性!$F$9+2*$H286*信号概况!$F$7*$I286*信号概况!$F$8*信号相关性!$G$8+2*$H286*信号概况!$F$7*$J286*信号概况!$F$9*信号相关性!$G$9+2*$I286*信号概况!$F$8*$J286*信号概况!$F$9*信号相关性!$H$9)</f>
        <v>769.495912052663</v>
      </c>
      <c r="L286" s="10">
        <f t="shared" si="88"/>
        <v>25.3661906376237</v>
      </c>
      <c r="M286" s="11">
        <f>SQRT(POWER($C286*信号概况!$C$2,2)+POWER($D286*信号概况!$C$3,2)+POWER($E286*信号概况!$C$4,2)+POWER($F286*信号概况!$C$5,2)+POWER($G286*信号概况!$C$6,2)+POWER($H286*信号概况!$C$7,2)+POWER($I286*信号概况!$C$8,2)+POWER($J286*信号概况!$C$9,2)+2*$C286*信号概况!$C$2*$D286*信号概况!$C$3*信号相关性!$B$3+2*$C286*信号概况!$C$2*$E286*信号概况!$C$4*信号相关性!$B$4+2*$C286*信号概况!$C$2*$F286*信号概况!$C$5*信号相关性!$B$5+2*$C286*信号概况!$C$2*$G286*信号概况!$C$6*信号相关性!$B$6+2*$C286*信号概况!$C$2*$H286*信号概况!$C$7*信号相关性!$B$7+2*$C286*信号概况!$C$2*$I286*信号概况!$C$8*信号相关性!$B$8+2*$C286*信号概况!$C$2*$J286*信号概况!$C$9*信号相关性!$B$9+2*$D286*信号概况!$C$3*$E286*信号概况!$C$4*信号相关性!$C$4+2*$D286*信号概况!$C$3*$F286*信号概况!$C$5*信号相关性!$C$5+2*$D286*信号概况!$C$3*$G286*信号概况!$C$6*信号相关性!$C$6+2*$D286*信号概况!$C$3*$H286*信号概况!$C$7*信号相关性!$C$7+2*$D286*信号概况!$C$3*$I286*信号概况!$C$8*信号相关性!$C$8+2*$D286*信号概况!$C$3*$J286*信号概况!$C$9*信号相关性!$C$9+2*$E286*信号概况!$C$4*$F286*信号概况!$C$5*信号相关性!$D$5+2*$E286*信号概况!$C$4*$G286*信号概况!$C$6*信号相关性!$D$6+2*$E286*信号概况!$C$4*$H286*信号概况!$C$7*信号相关性!$D$7+2*$E286*信号概况!$C$4*$I286*信号概况!$C$8*信号相关性!$D$8+2*$E286*信号概况!$C$4*$J286*信号概况!$J$5*信号相关性!$D$9+2*$F286*信号概况!$C$5*$G286*信号概况!$C$6*信号相关性!$E$6+2*$F286*信号概况!$C$5*$H286*信号概况!$C$7*信号相关性!$E$7+2*$F286*信号概况!$C$5*$I286*信号概况!$C$8*信号相关性!$E$8+2*$F286*信号概况!$C$5*$J286*信号概况!$C$9*信号相关性!$E$9+2*$G286*信号概况!$C$6*$H286*信号概况!$C$7*信号相关性!$F$7+2*$G286*信号概况!$C$6*$I286*信号概况!$C$8*信号相关性!$F$8+2*$G286*信号概况!$C$6*$J286*信号概况!$C$9*信号相关性!$F$9+2*$H286*信号概况!$C$7*$I286*信号概况!$C$8*信号相关性!$G$8+2*$H286*信号概况!$C$7*$J286*信号概况!$C$9*信号相关性!$G$9+2*$I286*信号概况!$C$8*$J286*信号概况!$C$9*信号相关性!$H$9)</f>
        <v>3733.61602211261</v>
      </c>
      <c r="N286" s="12">
        <f t="shared" si="89"/>
        <v>0.191279347908704</v>
      </c>
      <c r="O286" s="10">
        <f>$C286*信号概况!$J$2+$D286*信号概况!$J$3+$E286*信号概况!$J$4+$F286*信号概况!$J$5+$G286*信号概况!$J$6+$H286*信号概况!$J$7+$I286*信号概况!$J$8+$J286*信号概况!$J$9</f>
        <v>790.00043131777</v>
      </c>
      <c r="P286" s="12">
        <f t="shared" si="90"/>
        <v>0.0404730337707716</v>
      </c>
      <c r="Q286" s="7">
        <f t="shared" si="91"/>
        <v>11.0514507518673</v>
      </c>
    </row>
    <row r="287" spans="1:17">
      <c r="A287">
        <v>285</v>
      </c>
      <c r="B287">
        <v>19519.18</v>
      </c>
      <c r="C287" s="7">
        <f t="shared" si="80"/>
        <v>0</v>
      </c>
      <c r="D287" s="8">
        <f t="shared" si="81"/>
        <v>0.393939393939394</v>
      </c>
      <c r="E287">
        <f t="shared" si="82"/>
        <v>0</v>
      </c>
      <c r="F287">
        <f t="shared" si="83"/>
        <v>0.8</v>
      </c>
      <c r="G287">
        <f t="shared" si="84"/>
        <v>0</v>
      </c>
      <c r="H287">
        <f t="shared" si="85"/>
        <v>0</v>
      </c>
      <c r="I287">
        <f t="shared" si="86"/>
        <v>0</v>
      </c>
      <c r="J287">
        <f t="shared" si="87"/>
        <v>0</v>
      </c>
      <c r="K287">
        <f>SQRT(POWER($C287*信号概况!$F$2,2)+POWER($D287*信号概况!$F$3,2)+POWER($E287*信号概况!$F$4,2)+POWER($F287*信号概况!$F$5,2)+POWER($G287*信号概况!$F$6,2)+POWER($H287*信号概况!$F$7,2)+POWER($I287*信号概况!$F$8,2)+POWER($J287*信号概况!$F$9,2)+2*$C287*信号概况!$F$2*$D287*信号概况!$F$3*信号相关性!$B$3+2*$C287*信号概况!$F$2*$E287*信号概况!$F$4*信号相关性!$B$4+2*$C287*信号概况!$F$2*$F287*信号概况!$F$5*信号相关性!$B$5+2*$C287*信号概况!$F$2*$G287*信号概况!$F$6*信号相关性!$B$6+2*$C287*信号概况!$F$2*$H287*信号概况!$F$7*信号相关性!$B$7+2*$C287*信号概况!$F$2*$I287*信号概况!$F$8*信号相关性!$B$8+2*$C287*信号概况!$F$2*$J287*信号概况!$F$9*信号相关性!$B$9+2*$D287*信号概况!$F$3*$E287*信号概况!$F$4*信号相关性!$C$4+2*$D287*信号概况!$F$3*$F287*信号概况!$F$5*信号相关性!$C$5+2*$D287*信号概况!$F$3*$G287*信号概况!$F$6*信号相关性!$C$6+2*$D287*信号概况!$F$3*$H287*信号概况!$F$7*信号相关性!$C$7+2*$D287*信号概况!$F$3*$I287*信号概况!$F$8*信号相关性!$C$8+2*$D287*信号概况!$F$3*$J287*信号概况!$F$9*信号相关性!$C$9+2*$E287*信号概况!$F$4*$F287*信号概况!$F$5*信号相关性!$D$5+2*$E287*信号概况!$F$4*$G287*信号概况!$F$6*信号相关性!$D$6+2*$E287*信号概况!$F$4*$H287*信号概况!$F$7*信号相关性!$D$7+2*$E287*信号概况!$F$4*$I287*信号概况!$F$8*信号相关性!$D$8+2*$E287*信号概况!$F$4*$J287*信号概况!$J$5*信号相关性!$D$9+2*$F287*信号概况!$F$5*$G287*信号概况!$F$6*信号相关性!$E$6+2*$F287*信号概况!$F$5*$H287*信号概况!$F$7*信号相关性!$E$7+2*$F287*信号概况!$F$5*$I287*信号概况!$F$8*信号相关性!$E$8+2*$F287*信号概况!$F$5*$J287*信号概况!$F$9*信号相关性!$E$9+2*$G287*信号概况!$F$6*$H287*信号概况!$F$7*信号相关性!$F$7+2*$G287*信号概况!$F$6*$I287*信号概况!$F$8*信号相关性!$F$8+2*$G287*信号概况!$F$6*$J287*信号概况!$F$9*信号相关性!$F$9+2*$H287*信号概况!$F$7*$I287*信号概况!$F$8*信号相关性!$G$8+2*$H287*信号概况!$F$7*$J287*信号概况!$F$9*信号相关性!$G$9+2*$I287*信号概况!$F$8*$J287*信号概况!$F$9*信号相关性!$H$9)</f>
        <v>834.996149359808</v>
      </c>
      <c r="L287" s="10">
        <f t="shared" si="88"/>
        <v>23.3763712742452</v>
      </c>
      <c r="M287" s="11">
        <f>SQRT(POWER($C287*信号概况!$C$2,2)+POWER($D287*信号概况!$C$3,2)+POWER($E287*信号概况!$C$4,2)+POWER($F287*信号概况!$C$5,2)+POWER($G287*信号概况!$C$6,2)+POWER($H287*信号概况!$C$7,2)+POWER($I287*信号概况!$C$8,2)+POWER($J287*信号概况!$C$9,2)+2*$C287*信号概况!$C$2*$D287*信号概况!$C$3*信号相关性!$B$3+2*$C287*信号概况!$C$2*$E287*信号概况!$C$4*信号相关性!$B$4+2*$C287*信号概况!$C$2*$F287*信号概况!$C$5*信号相关性!$B$5+2*$C287*信号概况!$C$2*$G287*信号概况!$C$6*信号相关性!$B$6+2*$C287*信号概况!$C$2*$H287*信号概况!$C$7*信号相关性!$B$7+2*$C287*信号概况!$C$2*$I287*信号概况!$C$8*信号相关性!$B$8+2*$C287*信号概况!$C$2*$J287*信号概况!$C$9*信号相关性!$B$9+2*$D287*信号概况!$C$3*$E287*信号概况!$C$4*信号相关性!$C$4+2*$D287*信号概况!$C$3*$F287*信号概况!$C$5*信号相关性!$C$5+2*$D287*信号概况!$C$3*$G287*信号概况!$C$6*信号相关性!$C$6+2*$D287*信号概况!$C$3*$H287*信号概况!$C$7*信号相关性!$C$7+2*$D287*信号概况!$C$3*$I287*信号概况!$C$8*信号相关性!$C$8+2*$D287*信号概况!$C$3*$J287*信号概况!$C$9*信号相关性!$C$9+2*$E287*信号概况!$C$4*$F287*信号概况!$C$5*信号相关性!$D$5+2*$E287*信号概况!$C$4*$G287*信号概况!$C$6*信号相关性!$D$6+2*$E287*信号概况!$C$4*$H287*信号概况!$C$7*信号相关性!$D$7+2*$E287*信号概况!$C$4*$I287*信号概况!$C$8*信号相关性!$D$8+2*$E287*信号概况!$C$4*$J287*信号概况!$J$5*信号相关性!$D$9+2*$F287*信号概况!$C$5*$G287*信号概况!$C$6*信号相关性!$E$6+2*$F287*信号概况!$C$5*$H287*信号概况!$C$7*信号相关性!$E$7+2*$F287*信号概况!$C$5*$I287*信号概况!$C$8*信号相关性!$E$8+2*$F287*信号概况!$C$5*$J287*信号概况!$C$9*信号相关性!$E$9+2*$G287*信号概况!$C$6*$H287*信号概况!$C$7*信号相关性!$F$7+2*$G287*信号概况!$C$6*$I287*信号概况!$C$8*信号相关性!$F$8+2*$G287*信号概况!$C$6*$J287*信号概况!$C$9*信号相关性!$F$9+2*$H287*信号概况!$C$7*$I287*信号概况!$C$8*信号相关性!$G$8+2*$H287*信号概况!$C$7*$J287*信号概况!$C$9*信号相关性!$G$9+2*$I287*信号概况!$C$8*$J287*信号概况!$C$9*信号相关性!$H$9)</f>
        <v>4051.47163572305</v>
      </c>
      <c r="N287" s="12">
        <f t="shared" si="89"/>
        <v>0.207563618744387</v>
      </c>
      <c r="O287" s="10">
        <f>$C287*信号概况!$J$2+$D287*信号概况!$J$3+$E287*信号概况!$J$4+$F287*信号概况!$J$5+$G287*信号概况!$J$6+$H287*信号概况!$J$7+$I287*信号概况!$J$8+$J287*信号概况!$J$9</f>
        <v>814.528582002701</v>
      </c>
      <c r="P287" s="12">
        <f t="shared" si="90"/>
        <v>0.041729651655587</v>
      </c>
      <c r="Q287" s="7">
        <f t="shared" si="91"/>
        <v>10.5370353992388</v>
      </c>
    </row>
    <row r="288" spans="1:17">
      <c r="A288">
        <v>286</v>
      </c>
      <c r="B288">
        <v>19519.18</v>
      </c>
      <c r="C288" s="7">
        <f t="shared" si="80"/>
        <v>0</v>
      </c>
      <c r="D288" s="8">
        <f t="shared" si="81"/>
        <v>0.424242424242424</v>
      </c>
      <c r="E288">
        <f t="shared" si="82"/>
        <v>0</v>
      </c>
      <c r="F288">
        <f t="shared" si="83"/>
        <v>0.8</v>
      </c>
      <c r="G288">
        <f t="shared" si="84"/>
        <v>0</v>
      </c>
      <c r="H288">
        <f t="shared" si="85"/>
        <v>0</v>
      </c>
      <c r="I288">
        <f t="shared" si="86"/>
        <v>0</v>
      </c>
      <c r="J288">
        <f t="shared" si="87"/>
        <v>0</v>
      </c>
      <c r="K288">
        <f>SQRT(POWER($C288*信号概况!$F$2,2)+POWER($D288*信号概况!$F$3,2)+POWER($E288*信号概况!$F$4,2)+POWER($F288*信号概况!$F$5,2)+POWER($G288*信号概况!$F$6,2)+POWER($H288*信号概况!$F$7,2)+POWER($I288*信号概况!$F$8,2)+POWER($J288*信号概况!$F$9,2)+2*$C288*信号概况!$F$2*$D288*信号概况!$F$3*信号相关性!$B$3+2*$C288*信号概况!$F$2*$E288*信号概况!$F$4*信号相关性!$B$4+2*$C288*信号概况!$F$2*$F288*信号概况!$F$5*信号相关性!$B$5+2*$C288*信号概况!$F$2*$G288*信号概况!$F$6*信号相关性!$B$6+2*$C288*信号概况!$F$2*$H288*信号概况!$F$7*信号相关性!$B$7+2*$C288*信号概况!$F$2*$I288*信号概况!$F$8*信号相关性!$B$8+2*$C288*信号概况!$F$2*$J288*信号概况!$F$9*信号相关性!$B$9+2*$D288*信号概况!$F$3*$E288*信号概况!$F$4*信号相关性!$C$4+2*$D288*信号概况!$F$3*$F288*信号概况!$F$5*信号相关性!$C$5+2*$D288*信号概况!$F$3*$G288*信号概况!$F$6*信号相关性!$C$6+2*$D288*信号概况!$F$3*$H288*信号概况!$F$7*信号相关性!$C$7+2*$D288*信号概况!$F$3*$I288*信号概况!$F$8*信号相关性!$C$8+2*$D288*信号概况!$F$3*$J288*信号概况!$F$9*信号相关性!$C$9+2*$E288*信号概况!$F$4*$F288*信号概况!$F$5*信号相关性!$D$5+2*$E288*信号概况!$F$4*$G288*信号概况!$F$6*信号相关性!$D$6+2*$E288*信号概况!$F$4*$H288*信号概况!$F$7*信号相关性!$D$7+2*$E288*信号概况!$F$4*$I288*信号概况!$F$8*信号相关性!$D$8+2*$E288*信号概况!$F$4*$J288*信号概况!$J$5*信号相关性!$D$9+2*$F288*信号概况!$F$5*$G288*信号概况!$F$6*信号相关性!$E$6+2*$F288*信号概况!$F$5*$H288*信号概况!$F$7*信号相关性!$E$7+2*$F288*信号概况!$F$5*$I288*信号概况!$F$8*信号相关性!$E$8+2*$F288*信号概况!$F$5*$J288*信号概况!$F$9*信号相关性!$E$9+2*$G288*信号概况!$F$6*$H288*信号概况!$F$7*信号相关性!$F$7+2*$G288*信号概况!$F$6*$I288*信号概况!$F$8*信号相关性!$F$8+2*$G288*信号概况!$F$6*$J288*信号概况!$F$9*信号相关性!$F$9+2*$H288*信号概况!$F$7*$I288*信号概况!$F$8*信号相关性!$G$8+2*$H288*信号概况!$F$7*$J288*信号概况!$F$9*信号相关性!$G$9+2*$I288*信号概况!$F$8*$J288*信号概况!$F$9*信号相关性!$H$9)</f>
        <v>900.695258450488</v>
      </c>
      <c r="L288" s="10">
        <f t="shared" si="88"/>
        <v>21.6712365440669</v>
      </c>
      <c r="M288" s="11">
        <f>SQRT(POWER($C288*信号概况!$C$2,2)+POWER($D288*信号概况!$C$3,2)+POWER($E288*信号概况!$C$4,2)+POWER($F288*信号概况!$C$5,2)+POWER($G288*信号概况!$C$6,2)+POWER($H288*信号概况!$C$7,2)+POWER($I288*信号概况!$C$8,2)+POWER($J288*信号概况!$C$9,2)+2*$C288*信号概况!$C$2*$D288*信号概况!$C$3*信号相关性!$B$3+2*$C288*信号概况!$C$2*$E288*信号概况!$C$4*信号相关性!$B$4+2*$C288*信号概况!$C$2*$F288*信号概况!$C$5*信号相关性!$B$5+2*$C288*信号概况!$C$2*$G288*信号概况!$C$6*信号相关性!$B$6+2*$C288*信号概况!$C$2*$H288*信号概况!$C$7*信号相关性!$B$7+2*$C288*信号概况!$C$2*$I288*信号概况!$C$8*信号相关性!$B$8+2*$C288*信号概况!$C$2*$J288*信号概况!$C$9*信号相关性!$B$9+2*$D288*信号概况!$C$3*$E288*信号概况!$C$4*信号相关性!$C$4+2*$D288*信号概况!$C$3*$F288*信号概况!$C$5*信号相关性!$C$5+2*$D288*信号概况!$C$3*$G288*信号概况!$C$6*信号相关性!$C$6+2*$D288*信号概况!$C$3*$H288*信号概况!$C$7*信号相关性!$C$7+2*$D288*信号概况!$C$3*$I288*信号概况!$C$8*信号相关性!$C$8+2*$D288*信号概况!$C$3*$J288*信号概况!$C$9*信号相关性!$C$9+2*$E288*信号概况!$C$4*$F288*信号概况!$C$5*信号相关性!$D$5+2*$E288*信号概况!$C$4*$G288*信号概况!$C$6*信号相关性!$D$6+2*$E288*信号概况!$C$4*$H288*信号概况!$C$7*信号相关性!$D$7+2*$E288*信号概况!$C$4*$I288*信号概况!$C$8*信号相关性!$D$8+2*$E288*信号概况!$C$4*$J288*信号概况!$J$5*信号相关性!$D$9+2*$F288*信号概况!$C$5*$G288*信号概况!$C$6*信号相关性!$E$6+2*$F288*信号概况!$C$5*$H288*信号概况!$C$7*信号相关性!$E$7+2*$F288*信号概况!$C$5*$I288*信号概况!$C$8*信号相关性!$E$8+2*$F288*信号概况!$C$5*$J288*信号概况!$C$9*信号相关性!$E$9+2*$G288*信号概况!$C$6*$H288*信号概况!$C$7*信号相关性!$F$7+2*$G288*信号概况!$C$6*$I288*信号概况!$C$8*信号相关性!$F$8+2*$G288*信号概况!$C$6*$J288*信号概况!$C$9*信号相关性!$F$9+2*$H288*信号概况!$C$7*$I288*信号概况!$C$8*信号相关性!$G$8+2*$H288*信号概况!$C$7*$J288*信号概况!$C$9*信号相关性!$G$9+2*$I288*信号概况!$C$8*$J288*信号概况!$C$9*信号相关性!$H$9)</f>
        <v>4370.27921897253</v>
      </c>
      <c r="N288" s="12">
        <f t="shared" si="89"/>
        <v>0.223896660565276</v>
      </c>
      <c r="O288" s="10">
        <f>$C288*信号概况!$J$2+$D288*信号概况!$J$3+$E288*信号概况!$J$4+$F288*信号概况!$J$5+$G288*信号概况!$J$6+$H288*信号概况!$J$7+$I288*信号概况!$J$8+$J288*信号概况!$J$9</f>
        <v>839.056732687633</v>
      </c>
      <c r="P288" s="12">
        <f t="shared" si="90"/>
        <v>0.0429862695404024</v>
      </c>
      <c r="Q288" s="7">
        <f t="shared" si="91"/>
        <v>10.0952255570816</v>
      </c>
    </row>
    <row r="289" spans="1:17">
      <c r="A289">
        <v>287</v>
      </c>
      <c r="B289">
        <v>19519.18</v>
      </c>
      <c r="C289" s="7">
        <f t="shared" si="80"/>
        <v>0</v>
      </c>
      <c r="D289" s="8">
        <f t="shared" si="81"/>
        <v>0.454545454545455</v>
      </c>
      <c r="E289">
        <f t="shared" si="82"/>
        <v>0</v>
      </c>
      <c r="F289">
        <f t="shared" si="83"/>
        <v>0.8</v>
      </c>
      <c r="G289">
        <f t="shared" si="84"/>
        <v>0</v>
      </c>
      <c r="H289">
        <f t="shared" si="85"/>
        <v>0</v>
      </c>
      <c r="I289">
        <f t="shared" si="86"/>
        <v>0</v>
      </c>
      <c r="J289">
        <f t="shared" si="87"/>
        <v>0</v>
      </c>
      <c r="K289">
        <f>SQRT(POWER($C289*信号概况!$F$2,2)+POWER($D289*信号概况!$F$3,2)+POWER($E289*信号概况!$F$4,2)+POWER($F289*信号概况!$F$5,2)+POWER($G289*信号概况!$F$6,2)+POWER($H289*信号概况!$F$7,2)+POWER($I289*信号概况!$F$8,2)+POWER($J289*信号概况!$F$9,2)+2*$C289*信号概况!$F$2*$D289*信号概况!$F$3*信号相关性!$B$3+2*$C289*信号概况!$F$2*$E289*信号概况!$F$4*信号相关性!$B$4+2*$C289*信号概况!$F$2*$F289*信号概况!$F$5*信号相关性!$B$5+2*$C289*信号概况!$F$2*$G289*信号概况!$F$6*信号相关性!$B$6+2*$C289*信号概况!$F$2*$H289*信号概况!$F$7*信号相关性!$B$7+2*$C289*信号概况!$F$2*$I289*信号概况!$F$8*信号相关性!$B$8+2*$C289*信号概况!$F$2*$J289*信号概况!$F$9*信号相关性!$B$9+2*$D289*信号概况!$F$3*$E289*信号概况!$F$4*信号相关性!$C$4+2*$D289*信号概况!$F$3*$F289*信号概况!$F$5*信号相关性!$C$5+2*$D289*信号概况!$F$3*$G289*信号概况!$F$6*信号相关性!$C$6+2*$D289*信号概况!$F$3*$H289*信号概况!$F$7*信号相关性!$C$7+2*$D289*信号概况!$F$3*$I289*信号概况!$F$8*信号相关性!$C$8+2*$D289*信号概况!$F$3*$J289*信号概况!$F$9*信号相关性!$C$9+2*$E289*信号概况!$F$4*$F289*信号概况!$F$5*信号相关性!$D$5+2*$E289*信号概况!$F$4*$G289*信号概况!$F$6*信号相关性!$D$6+2*$E289*信号概况!$F$4*$H289*信号概况!$F$7*信号相关性!$D$7+2*$E289*信号概况!$F$4*$I289*信号概况!$F$8*信号相关性!$D$8+2*$E289*信号概况!$F$4*$J289*信号概况!$J$5*信号相关性!$D$9+2*$F289*信号概况!$F$5*$G289*信号概况!$F$6*信号相关性!$E$6+2*$F289*信号概况!$F$5*$H289*信号概况!$F$7*信号相关性!$E$7+2*$F289*信号概况!$F$5*$I289*信号概况!$F$8*信号相关性!$E$8+2*$F289*信号概况!$F$5*$J289*信号概况!$F$9*信号相关性!$E$9+2*$G289*信号概况!$F$6*$H289*信号概况!$F$7*信号相关性!$F$7+2*$G289*信号概况!$F$6*$I289*信号概况!$F$8*信号相关性!$F$8+2*$G289*信号概况!$F$6*$J289*信号概况!$F$9*信号相关性!$F$9+2*$H289*信号概况!$F$7*$I289*信号概况!$F$8*信号相关性!$G$8+2*$H289*信号概况!$F$7*$J289*信号概况!$F$9*信号相关性!$G$9+2*$I289*信号概况!$F$8*$J289*信号概况!$F$9*信号相关性!$H$9)</f>
        <v>966.552686672697</v>
      </c>
      <c r="L289" s="10">
        <f t="shared" si="88"/>
        <v>20.194636328821</v>
      </c>
      <c r="M289" s="11">
        <f>SQRT(POWER($C289*信号概况!$C$2,2)+POWER($D289*信号概况!$C$3,2)+POWER($E289*信号概况!$C$4,2)+POWER($F289*信号概况!$C$5,2)+POWER($G289*信号概况!$C$6,2)+POWER($H289*信号概况!$C$7,2)+POWER($I289*信号概况!$C$8,2)+POWER($J289*信号概况!$C$9,2)+2*$C289*信号概况!$C$2*$D289*信号概况!$C$3*信号相关性!$B$3+2*$C289*信号概况!$C$2*$E289*信号概况!$C$4*信号相关性!$B$4+2*$C289*信号概况!$C$2*$F289*信号概况!$C$5*信号相关性!$B$5+2*$C289*信号概况!$C$2*$G289*信号概况!$C$6*信号相关性!$B$6+2*$C289*信号概况!$C$2*$H289*信号概况!$C$7*信号相关性!$B$7+2*$C289*信号概况!$C$2*$I289*信号概况!$C$8*信号相关性!$B$8+2*$C289*信号概况!$C$2*$J289*信号概况!$C$9*信号相关性!$B$9+2*$D289*信号概况!$C$3*$E289*信号概况!$C$4*信号相关性!$C$4+2*$D289*信号概况!$C$3*$F289*信号概况!$C$5*信号相关性!$C$5+2*$D289*信号概况!$C$3*$G289*信号概况!$C$6*信号相关性!$C$6+2*$D289*信号概况!$C$3*$H289*信号概况!$C$7*信号相关性!$C$7+2*$D289*信号概况!$C$3*$I289*信号概况!$C$8*信号相关性!$C$8+2*$D289*信号概况!$C$3*$J289*信号概况!$C$9*信号相关性!$C$9+2*$E289*信号概况!$C$4*$F289*信号概况!$C$5*信号相关性!$D$5+2*$E289*信号概况!$C$4*$G289*信号概况!$C$6*信号相关性!$D$6+2*$E289*信号概况!$C$4*$H289*信号概况!$C$7*信号相关性!$D$7+2*$E289*信号概况!$C$4*$I289*信号概况!$C$8*信号相关性!$D$8+2*$E289*信号概况!$C$4*$J289*信号概况!$J$5*信号相关性!$D$9+2*$F289*信号概况!$C$5*$G289*信号概况!$C$6*信号相关性!$E$6+2*$F289*信号概况!$C$5*$H289*信号概况!$C$7*信号相关性!$E$7+2*$F289*信号概况!$C$5*$I289*信号概况!$C$8*信号相关性!$E$8+2*$F289*信号概况!$C$5*$J289*信号概况!$C$9*信号相关性!$E$9+2*$G289*信号概况!$C$6*$H289*信号概况!$C$7*信号相关性!$F$7+2*$G289*信号概况!$C$6*$I289*信号概况!$C$8*信号相关性!$F$8+2*$G289*信号概况!$C$6*$J289*信号概况!$C$9*信号相关性!$F$9+2*$H289*信号概况!$C$7*$I289*信号概况!$C$8*信号相关性!$G$8+2*$H289*信号概况!$C$7*$J289*信号概况!$C$9*信号相关性!$G$9+2*$I289*信号概况!$C$8*$J289*信号概况!$C$9*信号相关性!$H$9)</f>
        <v>4689.84463609617</v>
      </c>
      <c r="N289" s="12">
        <f t="shared" si="89"/>
        <v>0.240268527473806</v>
      </c>
      <c r="O289" s="10">
        <f>$C289*信号概况!$J$2+$D289*信号概况!$J$3+$E289*信号概况!$J$4+$F289*信号概况!$J$5+$G289*信号概况!$J$6+$H289*信号概况!$J$7+$I289*信号概况!$J$8+$J289*信号概况!$J$9</f>
        <v>863.584883372564</v>
      </c>
      <c r="P289" s="12">
        <f t="shared" si="90"/>
        <v>0.0442428874252179</v>
      </c>
      <c r="Q289" s="7">
        <f t="shared" si="91"/>
        <v>9.71189644382986</v>
      </c>
    </row>
    <row r="290" spans="1:17">
      <c r="A290">
        <v>288</v>
      </c>
      <c r="B290">
        <v>19519.18</v>
      </c>
      <c r="C290" s="7">
        <f t="shared" si="80"/>
        <v>0</v>
      </c>
      <c r="D290" s="8">
        <f t="shared" si="81"/>
        <v>0.484848484848485</v>
      </c>
      <c r="E290">
        <f t="shared" si="82"/>
        <v>0</v>
      </c>
      <c r="F290">
        <f t="shared" si="83"/>
        <v>0.8</v>
      </c>
      <c r="G290">
        <f t="shared" si="84"/>
        <v>0</v>
      </c>
      <c r="H290">
        <f t="shared" si="85"/>
        <v>0</v>
      </c>
      <c r="I290">
        <f t="shared" si="86"/>
        <v>0</v>
      </c>
      <c r="J290">
        <f t="shared" si="87"/>
        <v>0</v>
      </c>
      <c r="K290">
        <f>SQRT(POWER($C290*信号概况!$F$2,2)+POWER($D290*信号概况!$F$3,2)+POWER($E290*信号概况!$F$4,2)+POWER($F290*信号概况!$F$5,2)+POWER($G290*信号概况!$F$6,2)+POWER($H290*信号概况!$F$7,2)+POWER($I290*信号概况!$F$8,2)+POWER($J290*信号概况!$F$9,2)+2*$C290*信号概况!$F$2*$D290*信号概况!$F$3*信号相关性!$B$3+2*$C290*信号概况!$F$2*$E290*信号概况!$F$4*信号相关性!$B$4+2*$C290*信号概况!$F$2*$F290*信号概况!$F$5*信号相关性!$B$5+2*$C290*信号概况!$F$2*$G290*信号概况!$F$6*信号相关性!$B$6+2*$C290*信号概况!$F$2*$H290*信号概况!$F$7*信号相关性!$B$7+2*$C290*信号概况!$F$2*$I290*信号概况!$F$8*信号相关性!$B$8+2*$C290*信号概况!$F$2*$J290*信号概况!$F$9*信号相关性!$B$9+2*$D290*信号概况!$F$3*$E290*信号概况!$F$4*信号相关性!$C$4+2*$D290*信号概况!$F$3*$F290*信号概况!$F$5*信号相关性!$C$5+2*$D290*信号概况!$F$3*$G290*信号概况!$F$6*信号相关性!$C$6+2*$D290*信号概况!$F$3*$H290*信号概况!$F$7*信号相关性!$C$7+2*$D290*信号概况!$F$3*$I290*信号概况!$F$8*信号相关性!$C$8+2*$D290*信号概况!$F$3*$J290*信号概况!$F$9*信号相关性!$C$9+2*$E290*信号概况!$F$4*$F290*信号概况!$F$5*信号相关性!$D$5+2*$E290*信号概况!$F$4*$G290*信号概况!$F$6*信号相关性!$D$6+2*$E290*信号概况!$F$4*$H290*信号概况!$F$7*信号相关性!$D$7+2*$E290*信号概况!$F$4*$I290*信号概况!$F$8*信号相关性!$D$8+2*$E290*信号概况!$F$4*$J290*信号概况!$J$5*信号相关性!$D$9+2*$F290*信号概况!$F$5*$G290*信号概况!$F$6*信号相关性!$E$6+2*$F290*信号概况!$F$5*$H290*信号概况!$F$7*信号相关性!$E$7+2*$F290*信号概况!$F$5*$I290*信号概况!$F$8*信号相关性!$E$8+2*$F290*信号概况!$F$5*$J290*信号概况!$F$9*信号相关性!$E$9+2*$G290*信号概况!$F$6*$H290*信号概况!$F$7*信号相关性!$F$7+2*$G290*信号概况!$F$6*$I290*信号概况!$F$8*信号相关性!$F$8+2*$G290*信号概况!$F$6*$J290*信号概况!$F$9*信号相关性!$F$9+2*$H290*信号概况!$F$7*$I290*信号概况!$F$8*信号相关性!$G$8+2*$H290*信号概况!$F$7*$J290*信号概况!$F$9*信号相关性!$G$9+2*$I290*信号概况!$F$8*$J290*信号概况!$F$9*信号相关性!$H$9)</f>
        <v>1032.53814070124</v>
      </c>
      <c r="L290" s="10">
        <f t="shared" si="88"/>
        <v>18.9040764990471</v>
      </c>
      <c r="M290" s="11">
        <f>SQRT(POWER($C290*信号概况!$C$2,2)+POWER($D290*信号概况!$C$3,2)+POWER($E290*信号概况!$C$4,2)+POWER($F290*信号概况!$C$5,2)+POWER($G290*信号概况!$C$6,2)+POWER($H290*信号概况!$C$7,2)+POWER($I290*信号概况!$C$8,2)+POWER($J290*信号概况!$C$9,2)+2*$C290*信号概况!$C$2*$D290*信号概况!$C$3*信号相关性!$B$3+2*$C290*信号概况!$C$2*$E290*信号概况!$C$4*信号相关性!$B$4+2*$C290*信号概况!$C$2*$F290*信号概况!$C$5*信号相关性!$B$5+2*$C290*信号概况!$C$2*$G290*信号概况!$C$6*信号相关性!$B$6+2*$C290*信号概况!$C$2*$H290*信号概况!$C$7*信号相关性!$B$7+2*$C290*信号概况!$C$2*$I290*信号概况!$C$8*信号相关性!$B$8+2*$C290*信号概况!$C$2*$J290*信号概况!$C$9*信号相关性!$B$9+2*$D290*信号概况!$C$3*$E290*信号概况!$C$4*信号相关性!$C$4+2*$D290*信号概况!$C$3*$F290*信号概况!$C$5*信号相关性!$C$5+2*$D290*信号概况!$C$3*$G290*信号概况!$C$6*信号相关性!$C$6+2*$D290*信号概况!$C$3*$H290*信号概况!$C$7*信号相关性!$C$7+2*$D290*信号概况!$C$3*$I290*信号概况!$C$8*信号相关性!$C$8+2*$D290*信号概况!$C$3*$J290*信号概况!$C$9*信号相关性!$C$9+2*$E290*信号概况!$C$4*$F290*信号概况!$C$5*信号相关性!$D$5+2*$E290*信号概况!$C$4*$G290*信号概况!$C$6*信号相关性!$D$6+2*$E290*信号概况!$C$4*$H290*信号概况!$C$7*信号相关性!$D$7+2*$E290*信号概况!$C$4*$I290*信号概况!$C$8*信号相关性!$D$8+2*$E290*信号概况!$C$4*$J290*信号概况!$J$5*信号相关性!$D$9+2*$F290*信号概况!$C$5*$G290*信号概况!$C$6*信号相关性!$E$6+2*$F290*信号概况!$C$5*$H290*信号概况!$C$7*信号相关性!$E$7+2*$F290*信号概况!$C$5*$I290*信号概况!$C$8*信号相关性!$E$8+2*$F290*信号概况!$C$5*$J290*信号概况!$C$9*信号相关性!$E$9+2*$G290*信号概况!$C$6*$H290*信号概况!$C$7*信号相关性!$F$7+2*$G290*信号概况!$C$6*$I290*信号概况!$C$8*信号相关性!$F$8+2*$G290*信号概况!$C$6*$J290*信号概况!$C$9*信号相关性!$F$9+2*$H290*信号概况!$C$7*$I290*信号概况!$C$8*信号相关性!$G$8+2*$H290*信号概况!$C$7*$J290*信号概况!$C$9*信号相关性!$G$9+2*$I290*信号概况!$C$8*$J290*信号概况!$C$9*信号相关性!$H$9)</f>
        <v>5010.02287338881</v>
      </c>
      <c r="N290" s="12">
        <f t="shared" si="89"/>
        <v>0.256671790177088</v>
      </c>
      <c r="O290" s="10">
        <f>$C290*信号概况!$J$2+$D290*信号概况!$J$3+$E290*信号概况!$J$4+$F290*信号概况!$J$5+$G290*信号概况!$J$6+$H290*信号概况!$J$7+$I290*信号概况!$J$8+$J290*信号概况!$J$9</f>
        <v>888.113034057496</v>
      </c>
      <c r="P290" s="12">
        <f t="shared" si="90"/>
        <v>0.0454995053100333</v>
      </c>
      <c r="Q290" s="7">
        <f t="shared" si="91"/>
        <v>9.37630972364367</v>
      </c>
    </row>
    <row r="291" spans="1:17">
      <c r="A291">
        <v>289</v>
      </c>
      <c r="B291">
        <v>19519.18</v>
      </c>
      <c r="C291" s="7">
        <f t="shared" si="80"/>
        <v>0</v>
      </c>
      <c r="D291" s="8">
        <f t="shared" si="81"/>
        <v>0.515151515151515</v>
      </c>
      <c r="E291">
        <f t="shared" si="82"/>
        <v>0</v>
      </c>
      <c r="F291">
        <f t="shared" si="83"/>
        <v>0.8</v>
      </c>
      <c r="G291">
        <f t="shared" si="84"/>
        <v>0</v>
      </c>
      <c r="H291">
        <f t="shared" si="85"/>
        <v>0</v>
      </c>
      <c r="I291">
        <f t="shared" si="86"/>
        <v>0</v>
      </c>
      <c r="J291">
        <f t="shared" si="87"/>
        <v>0</v>
      </c>
      <c r="K291">
        <f>SQRT(POWER($C291*信号概况!$F$2,2)+POWER($D291*信号概况!$F$3,2)+POWER($E291*信号概况!$F$4,2)+POWER($F291*信号概况!$F$5,2)+POWER($G291*信号概况!$F$6,2)+POWER($H291*信号概况!$F$7,2)+POWER($I291*信号概况!$F$8,2)+POWER($J291*信号概况!$F$9,2)+2*$C291*信号概况!$F$2*$D291*信号概况!$F$3*信号相关性!$B$3+2*$C291*信号概况!$F$2*$E291*信号概况!$F$4*信号相关性!$B$4+2*$C291*信号概况!$F$2*$F291*信号概况!$F$5*信号相关性!$B$5+2*$C291*信号概况!$F$2*$G291*信号概况!$F$6*信号相关性!$B$6+2*$C291*信号概况!$F$2*$H291*信号概况!$F$7*信号相关性!$B$7+2*$C291*信号概况!$F$2*$I291*信号概况!$F$8*信号相关性!$B$8+2*$C291*信号概况!$F$2*$J291*信号概况!$F$9*信号相关性!$B$9+2*$D291*信号概况!$F$3*$E291*信号概况!$F$4*信号相关性!$C$4+2*$D291*信号概况!$F$3*$F291*信号概况!$F$5*信号相关性!$C$5+2*$D291*信号概况!$F$3*$G291*信号概况!$F$6*信号相关性!$C$6+2*$D291*信号概况!$F$3*$H291*信号概况!$F$7*信号相关性!$C$7+2*$D291*信号概况!$F$3*$I291*信号概况!$F$8*信号相关性!$C$8+2*$D291*信号概况!$F$3*$J291*信号概况!$F$9*信号相关性!$C$9+2*$E291*信号概况!$F$4*$F291*信号概况!$F$5*信号相关性!$D$5+2*$E291*信号概况!$F$4*$G291*信号概况!$F$6*信号相关性!$D$6+2*$E291*信号概况!$F$4*$H291*信号概况!$F$7*信号相关性!$D$7+2*$E291*信号概况!$F$4*$I291*信号概况!$F$8*信号相关性!$D$8+2*$E291*信号概况!$F$4*$J291*信号概况!$J$5*信号相关性!$D$9+2*$F291*信号概况!$F$5*$G291*信号概况!$F$6*信号相关性!$E$6+2*$F291*信号概况!$F$5*$H291*信号概况!$F$7*信号相关性!$E$7+2*$F291*信号概况!$F$5*$I291*信号概况!$F$8*信号相关性!$E$8+2*$F291*信号概况!$F$5*$J291*信号概况!$F$9*信号相关性!$E$9+2*$G291*信号概况!$F$6*$H291*信号概况!$F$7*信号相关性!$F$7+2*$G291*信号概况!$F$6*$I291*信号概况!$F$8*信号相关性!$F$8+2*$G291*信号概况!$F$6*$J291*信号概况!$F$9*信号相关性!$F$9+2*$H291*信号概况!$F$7*$I291*信号概况!$F$8*信号相关性!$G$8+2*$H291*信号概况!$F$7*$J291*信号概况!$F$9*信号相关性!$G$9+2*$I291*信号概况!$F$8*$J291*信号概况!$F$9*信号相关性!$H$9)</f>
        <v>1098.62855245113</v>
      </c>
      <c r="L291" s="10">
        <f t="shared" si="88"/>
        <v>17.7668602881758</v>
      </c>
      <c r="M291" s="11">
        <f>SQRT(POWER($C291*信号概况!$C$2,2)+POWER($D291*信号概况!$C$3,2)+POWER($E291*信号概况!$C$4,2)+POWER($F291*信号概况!$C$5,2)+POWER($G291*信号概况!$C$6,2)+POWER($H291*信号概况!$C$7,2)+POWER($I291*信号概况!$C$8,2)+POWER($J291*信号概况!$C$9,2)+2*$C291*信号概况!$C$2*$D291*信号概况!$C$3*信号相关性!$B$3+2*$C291*信号概况!$C$2*$E291*信号概况!$C$4*信号相关性!$B$4+2*$C291*信号概况!$C$2*$F291*信号概况!$C$5*信号相关性!$B$5+2*$C291*信号概况!$C$2*$G291*信号概况!$C$6*信号相关性!$B$6+2*$C291*信号概况!$C$2*$H291*信号概况!$C$7*信号相关性!$B$7+2*$C291*信号概况!$C$2*$I291*信号概况!$C$8*信号相关性!$B$8+2*$C291*信号概况!$C$2*$J291*信号概况!$C$9*信号相关性!$B$9+2*$D291*信号概况!$C$3*$E291*信号概况!$C$4*信号相关性!$C$4+2*$D291*信号概况!$C$3*$F291*信号概况!$C$5*信号相关性!$C$5+2*$D291*信号概况!$C$3*$G291*信号概况!$C$6*信号相关性!$C$6+2*$D291*信号概况!$C$3*$H291*信号概况!$C$7*信号相关性!$C$7+2*$D291*信号概况!$C$3*$I291*信号概况!$C$8*信号相关性!$C$8+2*$D291*信号概况!$C$3*$J291*信号概况!$C$9*信号相关性!$C$9+2*$E291*信号概况!$C$4*$F291*信号概况!$C$5*信号相关性!$D$5+2*$E291*信号概况!$C$4*$G291*信号概况!$C$6*信号相关性!$D$6+2*$E291*信号概况!$C$4*$H291*信号概况!$C$7*信号相关性!$D$7+2*$E291*信号概况!$C$4*$I291*信号概况!$C$8*信号相关性!$D$8+2*$E291*信号概况!$C$4*$J291*信号概况!$J$5*信号相关性!$D$9+2*$F291*信号概况!$C$5*$G291*信号概况!$C$6*信号相关性!$E$6+2*$F291*信号概况!$C$5*$H291*信号概况!$C$7*信号相关性!$E$7+2*$F291*信号概况!$C$5*$I291*信号概况!$C$8*信号相关性!$E$8+2*$F291*信号概况!$C$5*$J291*信号概况!$C$9*信号相关性!$E$9+2*$G291*信号概况!$C$6*$H291*信号概况!$C$7*信号相关性!$F$7+2*$G291*信号概况!$C$6*$I291*信号概况!$C$8*信号相关性!$F$8+2*$G291*信号概况!$C$6*$J291*信号概况!$C$9*信号相关性!$F$9+2*$H291*信号概况!$C$7*$I291*信号概况!$C$8*信号相关性!$G$8+2*$H291*信号概况!$C$7*$J291*信号概况!$C$9*信号相关性!$G$9+2*$I291*信号概况!$C$8*$J291*信号概况!$C$9*信号相关性!$H$9)</f>
        <v>5330.70350847432</v>
      </c>
      <c r="N291" s="12">
        <f t="shared" si="89"/>
        <v>0.273100791553453</v>
      </c>
      <c r="O291" s="10">
        <f>$C291*信号概况!$J$2+$D291*信号概况!$J$3+$E291*信号概况!$J$4+$F291*信号概况!$J$5+$G291*信号概况!$J$6+$H291*信号概况!$J$7+$I291*信号概况!$J$8+$J291*信号概况!$J$9</f>
        <v>912.641184742427</v>
      </c>
      <c r="P291" s="12">
        <f t="shared" si="90"/>
        <v>0.0467561231948487</v>
      </c>
      <c r="Q291" s="7">
        <f t="shared" si="91"/>
        <v>9.08017108662658</v>
      </c>
    </row>
    <row r="292" spans="1:17">
      <c r="A292">
        <v>290</v>
      </c>
      <c r="B292">
        <v>19519.18</v>
      </c>
      <c r="C292" s="7">
        <f t="shared" si="80"/>
        <v>0</v>
      </c>
      <c r="D292" s="8">
        <f t="shared" si="81"/>
        <v>0.545454545454545</v>
      </c>
      <c r="E292">
        <f t="shared" si="82"/>
        <v>0</v>
      </c>
      <c r="F292">
        <f t="shared" si="83"/>
        <v>0.8</v>
      </c>
      <c r="G292">
        <f t="shared" si="84"/>
        <v>0</v>
      </c>
      <c r="H292">
        <f t="shared" si="85"/>
        <v>0</v>
      </c>
      <c r="I292">
        <f t="shared" si="86"/>
        <v>0</v>
      </c>
      <c r="J292">
        <f t="shared" si="87"/>
        <v>0</v>
      </c>
      <c r="K292">
        <f>SQRT(POWER($C292*信号概况!$F$2,2)+POWER($D292*信号概况!$F$3,2)+POWER($E292*信号概况!$F$4,2)+POWER($F292*信号概况!$F$5,2)+POWER($G292*信号概况!$F$6,2)+POWER($H292*信号概况!$F$7,2)+POWER($I292*信号概况!$F$8,2)+POWER($J292*信号概况!$F$9,2)+2*$C292*信号概况!$F$2*$D292*信号概况!$F$3*信号相关性!$B$3+2*$C292*信号概况!$F$2*$E292*信号概况!$F$4*信号相关性!$B$4+2*$C292*信号概况!$F$2*$F292*信号概况!$F$5*信号相关性!$B$5+2*$C292*信号概况!$F$2*$G292*信号概况!$F$6*信号相关性!$B$6+2*$C292*信号概况!$F$2*$H292*信号概况!$F$7*信号相关性!$B$7+2*$C292*信号概况!$F$2*$I292*信号概况!$F$8*信号相关性!$B$8+2*$C292*信号概况!$F$2*$J292*信号概况!$F$9*信号相关性!$B$9+2*$D292*信号概况!$F$3*$E292*信号概况!$F$4*信号相关性!$C$4+2*$D292*信号概况!$F$3*$F292*信号概况!$F$5*信号相关性!$C$5+2*$D292*信号概况!$F$3*$G292*信号概况!$F$6*信号相关性!$C$6+2*$D292*信号概况!$F$3*$H292*信号概况!$F$7*信号相关性!$C$7+2*$D292*信号概况!$F$3*$I292*信号概况!$F$8*信号相关性!$C$8+2*$D292*信号概况!$F$3*$J292*信号概况!$F$9*信号相关性!$C$9+2*$E292*信号概况!$F$4*$F292*信号概况!$F$5*信号相关性!$D$5+2*$E292*信号概况!$F$4*$G292*信号概况!$F$6*信号相关性!$D$6+2*$E292*信号概况!$F$4*$H292*信号概况!$F$7*信号相关性!$D$7+2*$E292*信号概况!$F$4*$I292*信号概况!$F$8*信号相关性!$D$8+2*$E292*信号概况!$F$4*$J292*信号概况!$J$5*信号相关性!$D$9+2*$F292*信号概况!$F$5*$G292*信号概况!$F$6*信号相关性!$E$6+2*$F292*信号概况!$F$5*$H292*信号概况!$F$7*信号相关性!$E$7+2*$F292*信号概况!$F$5*$I292*信号概况!$F$8*信号相关性!$E$8+2*$F292*信号概况!$F$5*$J292*信号概况!$F$9*信号相关性!$E$9+2*$G292*信号概况!$F$6*$H292*信号概况!$F$7*信号相关性!$F$7+2*$G292*信号概况!$F$6*$I292*信号概况!$F$8*信号相关性!$F$8+2*$G292*信号概况!$F$6*$J292*信号概况!$F$9*信号相关性!$F$9+2*$H292*信号概况!$F$7*$I292*信号概况!$F$8*信号相关性!$G$8+2*$H292*信号概况!$F$7*$J292*信号概况!$F$9*信号相关性!$G$9+2*$I292*信号概况!$F$8*$J292*信号概况!$F$9*信号相关性!$H$9)</f>
        <v>1164.80605634092</v>
      </c>
      <c r="L292" s="10">
        <f t="shared" si="88"/>
        <v>16.7574506448884</v>
      </c>
      <c r="M292" s="11">
        <f>SQRT(POWER($C292*信号概况!$C$2,2)+POWER($D292*信号概况!$C$3,2)+POWER($E292*信号概况!$C$4,2)+POWER($F292*信号概况!$C$5,2)+POWER($G292*信号概况!$C$6,2)+POWER($H292*信号概况!$C$7,2)+POWER($I292*信号概况!$C$8,2)+POWER($J292*信号概况!$C$9,2)+2*$C292*信号概况!$C$2*$D292*信号概况!$C$3*信号相关性!$B$3+2*$C292*信号概况!$C$2*$E292*信号概况!$C$4*信号相关性!$B$4+2*$C292*信号概况!$C$2*$F292*信号概况!$C$5*信号相关性!$B$5+2*$C292*信号概况!$C$2*$G292*信号概况!$C$6*信号相关性!$B$6+2*$C292*信号概况!$C$2*$H292*信号概况!$C$7*信号相关性!$B$7+2*$C292*信号概况!$C$2*$I292*信号概况!$C$8*信号相关性!$B$8+2*$C292*信号概况!$C$2*$J292*信号概况!$C$9*信号相关性!$B$9+2*$D292*信号概况!$C$3*$E292*信号概况!$C$4*信号相关性!$C$4+2*$D292*信号概况!$C$3*$F292*信号概况!$C$5*信号相关性!$C$5+2*$D292*信号概况!$C$3*$G292*信号概况!$C$6*信号相关性!$C$6+2*$D292*信号概况!$C$3*$H292*信号概况!$C$7*信号相关性!$C$7+2*$D292*信号概况!$C$3*$I292*信号概况!$C$8*信号相关性!$C$8+2*$D292*信号概况!$C$3*$J292*信号概况!$C$9*信号相关性!$C$9+2*$E292*信号概况!$C$4*$F292*信号概况!$C$5*信号相关性!$D$5+2*$E292*信号概况!$C$4*$G292*信号概况!$C$6*信号相关性!$D$6+2*$E292*信号概况!$C$4*$H292*信号概况!$C$7*信号相关性!$D$7+2*$E292*信号概况!$C$4*$I292*信号概况!$C$8*信号相关性!$D$8+2*$E292*信号概况!$C$4*$J292*信号概况!$J$5*信号相关性!$D$9+2*$F292*信号概况!$C$5*$G292*信号概况!$C$6*信号相关性!$E$6+2*$F292*信号概况!$C$5*$H292*信号概况!$C$7*信号相关性!$E$7+2*$F292*信号概况!$C$5*$I292*信号概况!$C$8*信号相关性!$E$8+2*$F292*信号概况!$C$5*$J292*信号概况!$C$9*信号相关性!$E$9+2*$G292*信号概况!$C$6*$H292*信号概况!$C$7*信号相关性!$F$7+2*$G292*信号概况!$C$6*$I292*信号概况!$C$8*信号相关性!$F$8+2*$G292*信号概况!$C$6*$J292*信号概况!$C$9*信号相关性!$F$9+2*$H292*信号概况!$C$7*$I292*信号概况!$C$8*信号相关性!$G$8+2*$H292*信号概况!$C$7*$J292*信号概况!$C$9*信号相关性!$G$9+2*$I292*信号概况!$C$8*$J292*信号概况!$C$9*信号相关性!$H$9)</f>
        <v>5651.80102452873</v>
      </c>
      <c r="N292" s="12">
        <f t="shared" si="89"/>
        <v>0.289551150434021</v>
      </c>
      <c r="O292" s="10">
        <f>$C292*信号概况!$J$2+$D292*信号概况!$J$3+$E292*信号概况!$J$4+$F292*信号概况!$J$5+$G292*信号概况!$J$6+$H292*信号概况!$J$7+$I292*信号概况!$J$8+$J292*信号概况!$J$9</f>
        <v>937.169335427359</v>
      </c>
      <c r="P292" s="12">
        <f t="shared" si="90"/>
        <v>0.0480127410796641</v>
      </c>
      <c r="Q292" s="7">
        <f t="shared" si="91"/>
        <v>8.8169811353749</v>
      </c>
    </row>
    <row r="293" spans="1:17">
      <c r="A293">
        <v>291</v>
      </c>
      <c r="B293">
        <v>19519.18</v>
      </c>
      <c r="C293" s="7">
        <f t="shared" si="80"/>
        <v>0</v>
      </c>
      <c r="D293" s="8">
        <f t="shared" si="81"/>
        <v>0.575757575757576</v>
      </c>
      <c r="E293">
        <f t="shared" si="82"/>
        <v>0</v>
      </c>
      <c r="F293">
        <f t="shared" si="83"/>
        <v>0.8</v>
      </c>
      <c r="G293">
        <f t="shared" si="84"/>
        <v>0</v>
      </c>
      <c r="H293">
        <f t="shared" si="85"/>
        <v>0</v>
      </c>
      <c r="I293">
        <f t="shared" si="86"/>
        <v>0</v>
      </c>
      <c r="J293">
        <f t="shared" si="87"/>
        <v>0</v>
      </c>
      <c r="K293">
        <f>SQRT(POWER($C293*信号概况!$F$2,2)+POWER($D293*信号概况!$F$3,2)+POWER($E293*信号概况!$F$4,2)+POWER($F293*信号概况!$F$5,2)+POWER($G293*信号概况!$F$6,2)+POWER($H293*信号概况!$F$7,2)+POWER($I293*信号概况!$F$8,2)+POWER($J293*信号概况!$F$9,2)+2*$C293*信号概况!$F$2*$D293*信号概况!$F$3*信号相关性!$B$3+2*$C293*信号概况!$F$2*$E293*信号概况!$F$4*信号相关性!$B$4+2*$C293*信号概况!$F$2*$F293*信号概况!$F$5*信号相关性!$B$5+2*$C293*信号概况!$F$2*$G293*信号概况!$F$6*信号相关性!$B$6+2*$C293*信号概况!$F$2*$H293*信号概况!$F$7*信号相关性!$B$7+2*$C293*信号概况!$F$2*$I293*信号概况!$F$8*信号相关性!$B$8+2*$C293*信号概况!$F$2*$J293*信号概况!$F$9*信号相关性!$B$9+2*$D293*信号概况!$F$3*$E293*信号概况!$F$4*信号相关性!$C$4+2*$D293*信号概况!$F$3*$F293*信号概况!$F$5*信号相关性!$C$5+2*$D293*信号概况!$F$3*$G293*信号概况!$F$6*信号相关性!$C$6+2*$D293*信号概况!$F$3*$H293*信号概况!$F$7*信号相关性!$C$7+2*$D293*信号概况!$F$3*$I293*信号概况!$F$8*信号相关性!$C$8+2*$D293*信号概况!$F$3*$J293*信号概况!$F$9*信号相关性!$C$9+2*$E293*信号概况!$F$4*$F293*信号概况!$F$5*信号相关性!$D$5+2*$E293*信号概况!$F$4*$G293*信号概况!$F$6*信号相关性!$D$6+2*$E293*信号概况!$F$4*$H293*信号概况!$F$7*信号相关性!$D$7+2*$E293*信号概况!$F$4*$I293*信号概况!$F$8*信号相关性!$D$8+2*$E293*信号概况!$F$4*$J293*信号概况!$J$5*信号相关性!$D$9+2*$F293*信号概况!$F$5*$G293*信号概况!$F$6*信号相关性!$E$6+2*$F293*信号概况!$F$5*$H293*信号概况!$F$7*信号相关性!$E$7+2*$F293*信号概况!$F$5*$I293*信号概况!$F$8*信号相关性!$E$8+2*$F293*信号概况!$F$5*$J293*信号概况!$F$9*信号相关性!$E$9+2*$G293*信号概况!$F$6*$H293*信号概况!$F$7*信号相关性!$F$7+2*$G293*信号概况!$F$6*$I293*信号概况!$F$8*信号相关性!$F$8+2*$G293*信号概况!$F$6*$J293*信号概况!$F$9*信号相关性!$F$9+2*$H293*信号概况!$F$7*$I293*信号概况!$F$8*信号相关性!$G$8+2*$H293*信号概况!$F$7*$J293*信号概况!$F$9*信号相关性!$G$9+2*$I293*信号概况!$F$8*$J293*信号概况!$F$9*信号相关性!$H$9)</f>
        <v>1231.05660710044</v>
      </c>
      <c r="L293" s="10">
        <f t="shared" si="88"/>
        <v>15.8556315667517</v>
      </c>
      <c r="M293" s="11">
        <f>SQRT(POWER($C293*信号概况!$C$2,2)+POWER($D293*信号概况!$C$3,2)+POWER($E293*信号概况!$C$4,2)+POWER($F293*信号概况!$C$5,2)+POWER($G293*信号概况!$C$6,2)+POWER($H293*信号概况!$C$7,2)+POWER($I293*信号概况!$C$8,2)+POWER($J293*信号概况!$C$9,2)+2*$C293*信号概况!$C$2*$D293*信号概况!$C$3*信号相关性!$B$3+2*$C293*信号概况!$C$2*$E293*信号概况!$C$4*信号相关性!$B$4+2*$C293*信号概况!$C$2*$F293*信号概况!$C$5*信号相关性!$B$5+2*$C293*信号概况!$C$2*$G293*信号概况!$C$6*信号相关性!$B$6+2*$C293*信号概况!$C$2*$H293*信号概况!$C$7*信号相关性!$B$7+2*$C293*信号概况!$C$2*$I293*信号概况!$C$8*信号相关性!$B$8+2*$C293*信号概况!$C$2*$J293*信号概况!$C$9*信号相关性!$B$9+2*$D293*信号概况!$C$3*$E293*信号概况!$C$4*信号相关性!$C$4+2*$D293*信号概况!$C$3*$F293*信号概况!$C$5*信号相关性!$C$5+2*$D293*信号概况!$C$3*$G293*信号概况!$C$6*信号相关性!$C$6+2*$D293*信号概况!$C$3*$H293*信号概况!$C$7*信号相关性!$C$7+2*$D293*信号概况!$C$3*$I293*信号概况!$C$8*信号相关性!$C$8+2*$D293*信号概况!$C$3*$J293*信号概况!$C$9*信号相关性!$C$9+2*$E293*信号概况!$C$4*$F293*信号概况!$C$5*信号相关性!$D$5+2*$E293*信号概况!$C$4*$G293*信号概况!$C$6*信号相关性!$D$6+2*$E293*信号概况!$C$4*$H293*信号概况!$C$7*信号相关性!$D$7+2*$E293*信号概况!$C$4*$I293*信号概况!$C$8*信号相关性!$D$8+2*$E293*信号概况!$C$4*$J293*信号概况!$J$5*信号相关性!$D$9+2*$F293*信号概况!$C$5*$G293*信号概况!$C$6*信号相关性!$E$6+2*$F293*信号概况!$C$5*$H293*信号概况!$C$7*信号相关性!$E$7+2*$F293*信号概况!$C$5*$I293*信号概况!$C$8*信号相关性!$E$8+2*$F293*信号概况!$C$5*$J293*信号概况!$C$9*信号相关性!$E$9+2*$G293*信号概况!$C$6*$H293*信号概况!$C$7*信号相关性!$F$7+2*$G293*信号概况!$C$6*$I293*信号概况!$C$8*信号相关性!$F$8+2*$G293*信号概况!$C$6*$J293*信号概况!$C$9*信号相关性!$F$9+2*$H293*信号概况!$C$7*$I293*信号概况!$C$8*信号相关性!$G$8+2*$H293*信号概况!$C$7*$J293*信号概况!$C$9*信号相关性!$G$9+2*$I293*信号概况!$C$8*$J293*信号概况!$C$9*信号相关性!$H$9)</f>
        <v>5973.24819245691</v>
      </c>
      <c r="N293" s="12">
        <f t="shared" si="89"/>
        <v>0.306019422560626</v>
      </c>
      <c r="O293" s="10">
        <f>$C293*信号概况!$J$2+$D293*信号概况!$J$3+$E293*信号概况!$J$4+$F293*信号概况!$J$5+$G293*信号概况!$J$6+$H293*信号概况!$J$7+$I293*信号概况!$J$8+$J293*信号概况!$J$9</f>
        <v>961.69748611229</v>
      </c>
      <c r="P293" s="12">
        <f t="shared" si="90"/>
        <v>0.0492693589644796</v>
      </c>
      <c r="Q293" s="7">
        <f t="shared" si="91"/>
        <v>8.58158006091231</v>
      </c>
    </row>
    <row r="294" spans="1:17">
      <c r="A294">
        <v>292</v>
      </c>
      <c r="B294">
        <v>19519.18</v>
      </c>
      <c r="C294" s="7">
        <f t="shared" si="80"/>
        <v>0</v>
      </c>
      <c r="D294" s="8">
        <f t="shared" si="81"/>
        <v>0.606060606060606</v>
      </c>
      <c r="E294">
        <f t="shared" si="82"/>
        <v>0</v>
      </c>
      <c r="F294">
        <f t="shared" si="83"/>
        <v>0.8</v>
      </c>
      <c r="G294">
        <f t="shared" si="84"/>
        <v>0</v>
      </c>
      <c r="H294">
        <f t="shared" si="85"/>
        <v>0</v>
      </c>
      <c r="I294">
        <f t="shared" si="86"/>
        <v>0</v>
      </c>
      <c r="J294">
        <f t="shared" si="87"/>
        <v>0</v>
      </c>
      <c r="K294">
        <f>SQRT(POWER($C294*信号概况!$F$2,2)+POWER($D294*信号概况!$F$3,2)+POWER($E294*信号概况!$F$4,2)+POWER($F294*信号概况!$F$5,2)+POWER($G294*信号概况!$F$6,2)+POWER($H294*信号概况!$F$7,2)+POWER($I294*信号概况!$F$8,2)+POWER($J294*信号概况!$F$9,2)+2*$C294*信号概况!$F$2*$D294*信号概况!$F$3*信号相关性!$B$3+2*$C294*信号概况!$F$2*$E294*信号概况!$F$4*信号相关性!$B$4+2*$C294*信号概况!$F$2*$F294*信号概况!$F$5*信号相关性!$B$5+2*$C294*信号概况!$F$2*$G294*信号概况!$F$6*信号相关性!$B$6+2*$C294*信号概况!$F$2*$H294*信号概况!$F$7*信号相关性!$B$7+2*$C294*信号概况!$F$2*$I294*信号概况!$F$8*信号相关性!$B$8+2*$C294*信号概况!$F$2*$J294*信号概况!$F$9*信号相关性!$B$9+2*$D294*信号概况!$F$3*$E294*信号概况!$F$4*信号相关性!$C$4+2*$D294*信号概况!$F$3*$F294*信号概况!$F$5*信号相关性!$C$5+2*$D294*信号概况!$F$3*$G294*信号概况!$F$6*信号相关性!$C$6+2*$D294*信号概况!$F$3*$H294*信号概况!$F$7*信号相关性!$C$7+2*$D294*信号概况!$F$3*$I294*信号概况!$F$8*信号相关性!$C$8+2*$D294*信号概况!$F$3*$J294*信号概况!$F$9*信号相关性!$C$9+2*$E294*信号概况!$F$4*$F294*信号概况!$F$5*信号相关性!$D$5+2*$E294*信号概况!$F$4*$G294*信号概况!$F$6*信号相关性!$D$6+2*$E294*信号概况!$F$4*$H294*信号概况!$F$7*信号相关性!$D$7+2*$E294*信号概况!$F$4*$I294*信号概况!$F$8*信号相关性!$D$8+2*$E294*信号概况!$F$4*$J294*信号概况!$J$5*信号相关性!$D$9+2*$F294*信号概况!$F$5*$G294*信号概况!$F$6*信号相关性!$E$6+2*$F294*信号概况!$F$5*$H294*信号概况!$F$7*信号相关性!$E$7+2*$F294*信号概况!$F$5*$I294*信号概况!$F$8*信号相关性!$E$8+2*$F294*信号概况!$F$5*$J294*信号概况!$F$9*信号相关性!$E$9+2*$G294*信号概况!$F$6*$H294*信号概况!$F$7*信号相关性!$F$7+2*$G294*信号概况!$F$6*$I294*信号概况!$F$8*信号相关性!$F$8+2*$G294*信号概况!$F$6*$J294*信号概况!$F$9*信号相关性!$F$9+2*$H294*信号概况!$F$7*$I294*信号概况!$F$8*信号相关性!$G$8+2*$H294*信号概况!$F$7*$J294*信号概况!$F$9*信号相关性!$G$9+2*$I294*信号概况!$F$8*$J294*信号概况!$F$9*信号相关性!$H$9)</f>
        <v>1297.36901429483</v>
      </c>
      <c r="L294" s="10">
        <f t="shared" si="88"/>
        <v>15.0452028566517</v>
      </c>
      <c r="M294" s="11">
        <f>SQRT(POWER($C294*信号概况!$C$2,2)+POWER($D294*信号概况!$C$3,2)+POWER($E294*信号概况!$C$4,2)+POWER($F294*信号概况!$C$5,2)+POWER($G294*信号概况!$C$6,2)+POWER($H294*信号概况!$C$7,2)+POWER($I294*信号概况!$C$8,2)+POWER($J294*信号概况!$C$9,2)+2*$C294*信号概况!$C$2*$D294*信号概况!$C$3*信号相关性!$B$3+2*$C294*信号概况!$C$2*$E294*信号概况!$C$4*信号相关性!$B$4+2*$C294*信号概况!$C$2*$F294*信号概况!$C$5*信号相关性!$B$5+2*$C294*信号概况!$C$2*$G294*信号概况!$C$6*信号相关性!$B$6+2*$C294*信号概况!$C$2*$H294*信号概况!$C$7*信号相关性!$B$7+2*$C294*信号概况!$C$2*$I294*信号概况!$C$8*信号相关性!$B$8+2*$C294*信号概况!$C$2*$J294*信号概况!$C$9*信号相关性!$B$9+2*$D294*信号概况!$C$3*$E294*信号概况!$C$4*信号相关性!$C$4+2*$D294*信号概况!$C$3*$F294*信号概况!$C$5*信号相关性!$C$5+2*$D294*信号概况!$C$3*$G294*信号概况!$C$6*信号相关性!$C$6+2*$D294*信号概况!$C$3*$H294*信号概况!$C$7*信号相关性!$C$7+2*$D294*信号概况!$C$3*$I294*信号概况!$C$8*信号相关性!$C$8+2*$D294*信号概况!$C$3*$J294*信号概况!$C$9*信号相关性!$C$9+2*$E294*信号概况!$C$4*$F294*信号概况!$C$5*信号相关性!$D$5+2*$E294*信号概况!$C$4*$G294*信号概况!$C$6*信号相关性!$D$6+2*$E294*信号概况!$C$4*$H294*信号概况!$C$7*信号相关性!$D$7+2*$E294*信号概况!$C$4*$I294*信号概况!$C$8*信号相关性!$D$8+2*$E294*信号概况!$C$4*$J294*信号概况!$J$5*信号相关性!$D$9+2*$F294*信号概况!$C$5*$G294*信号概况!$C$6*信号相关性!$E$6+2*$F294*信号概况!$C$5*$H294*信号概况!$C$7*信号相关性!$E$7+2*$F294*信号概况!$C$5*$I294*信号概况!$C$8*信号相关性!$E$8+2*$F294*信号概况!$C$5*$J294*信号概况!$C$9*信号相关性!$E$9+2*$G294*信号概况!$C$6*$H294*信号概况!$C$7*信号相关性!$F$7+2*$G294*信号概况!$C$6*$I294*信号概况!$C$8*信号相关性!$F$8+2*$G294*信号概况!$C$6*$J294*信号概况!$C$9*信号相关性!$F$9+2*$H294*信号概况!$C$7*$I294*信号概况!$C$8*信号相关性!$G$8+2*$H294*信号概况!$C$7*$J294*信号概况!$C$9*信号相关性!$G$9+2*$I294*信号概况!$C$8*$J294*信号概况!$C$9*信号相关性!$H$9)</f>
        <v>6294.9914486628</v>
      </c>
      <c r="N294" s="12">
        <f t="shared" si="89"/>
        <v>0.322502863781306</v>
      </c>
      <c r="O294" s="10">
        <f>$C294*信号概况!$J$2+$D294*信号概况!$J$3+$E294*信号概况!$J$4+$F294*信号概况!$J$5+$G294*信号概况!$J$6+$H294*信号概况!$J$7+$I294*信号概况!$J$8+$J294*信号概况!$J$9</f>
        <v>986.225636797222</v>
      </c>
      <c r="P294" s="12">
        <f t="shared" si="90"/>
        <v>0.050525976849295</v>
      </c>
      <c r="Q294" s="7">
        <f t="shared" si="91"/>
        <v>8.36982271190499</v>
      </c>
    </row>
    <row r="295" spans="1:17">
      <c r="A295">
        <v>293</v>
      </c>
      <c r="B295">
        <v>19519.18</v>
      </c>
      <c r="C295" s="7">
        <f t="shared" si="80"/>
        <v>0</v>
      </c>
      <c r="D295" s="8">
        <f t="shared" si="81"/>
        <v>0.636363636363636</v>
      </c>
      <c r="E295">
        <f t="shared" si="82"/>
        <v>0</v>
      </c>
      <c r="F295">
        <f t="shared" si="83"/>
        <v>0.8</v>
      </c>
      <c r="G295">
        <f t="shared" si="84"/>
        <v>0</v>
      </c>
      <c r="H295">
        <f t="shared" si="85"/>
        <v>0</v>
      </c>
      <c r="I295">
        <f t="shared" si="86"/>
        <v>0</v>
      </c>
      <c r="J295">
        <f t="shared" si="87"/>
        <v>0</v>
      </c>
      <c r="K295">
        <f>SQRT(POWER($C295*信号概况!$F$2,2)+POWER($D295*信号概况!$F$3,2)+POWER($E295*信号概况!$F$4,2)+POWER($F295*信号概况!$F$5,2)+POWER($G295*信号概况!$F$6,2)+POWER($H295*信号概况!$F$7,2)+POWER($I295*信号概况!$F$8,2)+POWER($J295*信号概况!$F$9,2)+2*$C295*信号概况!$F$2*$D295*信号概况!$F$3*信号相关性!$B$3+2*$C295*信号概况!$F$2*$E295*信号概况!$F$4*信号相关性!$B$4+2*$C295*信号概况!$F$2*$F295*信号概况!$F$5*信号相关性!$B$5+2*$C295*信号概况!$F$2*$G295*信号概况!$F$6*信号相关性!$B$6+2*$C295*信号概况!$F$2*$H295*信号概况!$F$7*信号相关性!$B$7+2*$C295*信号概况!$F$2*$I295*信号概况!$F$8*信号相关性!$B$8+2*$C295*信号概况!$F$2*$J295*信号概况!$F$9*信号相关性!$B$9+2*$D295*信号概况!$F$3*$E295*信号概况!$F$4*信号相关性!$C$4+2*$D295*信号概况!$F$3*$F295*信号概况!$F$5*信号相关性!$C$5+2*$D295*信号概况!$F$3*$G295*信号概况!$F$6*信号相关性!$C$6+2*$D295*信号概况!$F$3*$H295*信号概况!$F$7*信号相关性!$C$7+2*$D295*信号概况!$F$3*$I295*信号概况!$F$8*信号相关性!$C$8+2*$D295*信号概况!$F$3*$J295*信号概况!$F$9*信号相关性!$C$9+2*$E295*信号概况!$F$4*$F295*信号概况!$F$5*信号相关性!$D$5+2*$E295*信号概况!$F$4*$G295*信号概况!$F$6*信号相关性!$D$6+2*$E295*信号概况!$F$4*$H295*信号概况!$F$7*信号相关性!$D$7+2*$E295*信号概况!$F$4*$I295*信号概况!$F$8*信号相关性!$D$8+2*$E295*信号概况!$F$4*$J295*信号概况!$J$5*信号相关性!$D$9+2*$F295*信号概况!$F$5*$G295*信号概况!$F$6*信号相关性!$E$6+2*$F295*信号概况!$F$5*$H295*信号概况!$F$7*信号相关性!$E$7+2*$F295*信号概况!$F$5*$I295*信号概况!$F$8*信号相关性!$E$8+2*$F295*信号概况!$F$5*$J295*信号概况!$F$9*信号相关性!$E$9+2*$G295*信号概况!$F$6*$H295*信号概况!$F$7*信号相关性!$F$7+2*$G295*信号概况!$F$6*$I295*信号概况!$F$8*信号相关性!$F$8+2*$G295*信号概况!$F$6*$J295*信号概况!$F$9*信号相关性!$F$9+2*$H295*信号概况!$F$7*$I295*信号概况!$F$8*信号相关性!$G$8+2*$H295*信号概况!$F$7*$J295*信号概况!$F$9*信号相关性!$G$9+2*$I295*信号概况!$F$8*$J295*信号概况!$F$9*信号相关性!$H$9)</f>
        <v>1363.7342545337</v>
      </c>
      <c r="L295" s="10">
        <f t="shared" si="88"/>
        <v>14.3130378481798</v>
      </c>
      <c r="M295" s="11">
        <f>SQRT(POWER($C295*信号概况!$C$2,2)+POWER($D295*信号概况!$C$3,2)+POWER($E295*信号概况!$C$4,2)+POWER($F295*信号概况!$C$5,2)+POWER($G295*信号概况!$C$6,2)+POWER($H295*信号概况!$C$7,2)+POWER($I295*信号概况!$C$8,2)+POWER($J295*信号概况!$C$9,2)+2*$C295*信号概况!$C$2*$D295*信号概况!$C$3*信号相关性!$B$3+2*$C295*信号概况!$C$2*$E295*信号概况!$C$4*信号相关性!$B$4+2*$C295*信号概况!$C$2*$F295*信号概况!$C$5*信号相关性!$B$5+2*$C295*信号概况!$C$2*$G295*信号概况!$C$6*信号相关性!$B$6+2*$C295*信号概况!$C$2*$H295*信号概况!$C$7*信号相关性!$B$7+2*$C295*信号概况!$C$2*$I295*信号概况!$C$8*信号相关性!$B$8+2*$C295*信号概况!$C$2*$J295*信号概况!$C$9*信号相关性!$B$9+2*$D295*信号概况!$C$3*$E295*信号概况!$C$4*信号相关性!$C$4+2*$D295*信号概况!$C$3*$F295*信号概况!$C$5*信号相关性!$C$5+2*$D295*信号概况!$C$3*$G295*信号概况!$C$6*信号相关性!$C$6+2*$D295*信号概况!$C$3*$H295*信号概况!$C$7*信号相关性!$C$7+2*$D295*信号概况!$C$3*$I295*信号概况!$C$8*信号相关性!$C$8+2*$D295*信号概况!$C$3*$J295*信号概况!$C$9*信号相关性!$C$9+2*$E295*信号概况!$C$4*$F295*信号概况!$C$5*信号相关性!$D$5+2*$E295*信号概况!$C$4*$G295*信号概况!$C$6*信号相关性!$D$6+2*$E295*信号概况!$C$4*$H295*信号概况!$C$7*信号相关性!$D$7+2*$E295*信号概况!$C$4*$I295*信号概况!$C$8*信号相关性!$D$8+2*$E295*信号概况!$C$4*$J295*信号概况!$J$5*信号相关性!$D$9+2*$F295*信号概况!$C$5*$G295*信号概况!$C$6*信号相关性!$E$6+2*$F295*信号概况!$C$5*$H295*信号概况!$C$7*信号相关性!$E$7+2*$F295*信号概况!$C$5*$I295*信号概况!$C$8*信号相关性!$E$8+2*$F295*信号概况!$C$5*$J295*信号概况!$C$9*信号相关性!$E$9+2*$G295*信号概况!$C$6*$H295*信号概况!$C$7*信号相关性!$F$7+2*$G295*信号概况!$C$6*$I295*信号概况!$C$8*信号相关性!$F$8+2*$G295*信号概况!$C$6*$J295*信号概况!$C$9*信号相关性!$F$9+2*$H295*信号概况!$C$7*$I295*信号概况!$C$8*信号相关性!$G$8+2*$H295*信号概况!$C$7*$J295*信号概况!$C$9*信号相关性!$G$9+2*$I295*信号概况!$C$8*$J295*信号概况!$C$9*信号相关性!$H$9)</f>
        <v>6616.98760245234</v>
      </c>
      <c r="N295" s="12">
        <f t="shared" si="89"/>
        <v>0.338999261365095</v>
      </c>
      <c r="O295" s="10">
        <f>$C295*信号概况!$J$2+$D295*信号概况!$J$3+$E295*信号概况!$J$4+$F295*信号概况!$J$5+$G295*信号概况!$J$6+$H295*信号概况!$J$7+$I295*信号概况!$J$8+$J295*信号概况!$J$9</f>
        <v>1010.75378748215</v>
      </c>
      <c r="P295" s="12">
        <f t="shared" si="90"/>
        <v>0.0517825947341104</v>
      </c>
      <c r="Q295" s="7">
        <f t="shared" si="91"/>
        <v>8.17834296726633</v>
      </c>
    </row>
    <row r="296" spans="1:17">
      <c r="A296">
        <v>294</v>
      </c>
      <c r="B296">
        <v>19519.18</v>
      </c>
      <c r="C296" s="7">
        <f t="shared" si="80"/>
        <v>0</v>
      </c>
      <c r="D296" s="8">
        <f t="shared" si="81"/>
        <v>0.666666666666667</v>
      </c>
      <c r="E296">
        <f t="shared" si="82"/>
        <v>0</v>
      </c>
      <c r="F296">
        <f t="shared" si="83"/>
        <v>0.8</v>
      </c>
      <c r="G296">
        <f t="shared" si="84"/>
        <v>0</v>
      </c>
      <c r="H296">
        <f t="shared" si="85"/>
        <v>0</v>
      </c>
      <c r="I296">
        <f t="shared" si="86"/>
        <v>0</v>
      </c>
      <c r="J296">
        <f t="shared" si="87"/>
        <v>0</v>
      </c>
      <c r="K296">
        <f>SQRT(POWER($C296*信号概况!$F$2,2)+POWER($D296*信号概况!$F$3,2)+POWER($E296*信号概况!$F$4,2)+POWER($F296*信号概况!$F$5,2)+POWER($G296*信号概况!$F$6,2)+POWER($H296*信号概况!$F$7,2)+POWER($I296*信号概况!$F$8,2)+POWER($J296*信号概况!$F$9,2)+2*$C296*信号概况!$F$2*$D296*信号概况!$F$3*信号相关性!$B$3+2*$C296*信号概况!$F$2*$E296*信号概况!$F$4*信号相关性!$B$4+2*$C296*信号概况!$F$2*$F296*信号概况!$F$5*信号相关性!$B$5+2*$C296*信号概况!$F$2*$G296*信号概况!$F$6*信号相关性!$B$6+2*$C296*信号概况!$F$2*$H296*信号概况!$F$7*信号相关性!$B$7+2*$C296*信号概况!$F$2*$I296*信号概况!$F$8*信号相关性!$B$8+2*$C296*信号概况!$F$2*$J296*信号概况!$F$9*信号相关性!$B$9+2*$D296*信号概况!$F$3*$E296*信号概况!$F$4*信号相关性!$C$4+2*$D296*信号概况!$F$3*$F296*信号概况!$F$5*信号相关性!$C$5+2*$D296*信号概况!$F$3*$G296*信号概况!$F$6*信号相关性!$C$6+2*$D296*信号概况!$F$3*$H296*信号概况!$F$7*信号相关性!$C$7+2*$D296*信号概况!$F$3*$I296*信号概况!$F$8*信号相关性!$C$8+2*$D296*信号概况!$F$3*$J296*信号概况!$F$9*信号相关性!$C$9+2*$E296*信号概况!$F$4*$F296*信号概况!$F$5*信号相关性!$D$5+2*$E296*信号概况!$F$4*$G296*信号概况!$F$6*信号相关性!$D$6+2*$E296*信号概况!$F$4*$H296*信号概况!$F$7*信号相关性!$D$7+2*$E296*信号概况!$F$4*$I296*信号概况!$F$8*信号相关性!$D$8+2*$E296*信号概况!$F$4*$J296*信号概况!$J$5*信号相关性!$D$9+2*$F296*信号概况!$F$5*$G296*信号概况!$F$6*信号相关性!$E$6+2*$F296*信号概况!$F$5*$H296*信号概况!$F$7*信号相关性!$E$7+2*$F296*信号概况!$F$5*$I296*信号概况!$F$8*信号相关性!$E$8+2*$F296*信号概况!$F$5*$J296*信号概况!$F$9*信号相关性!$E$9+2*$G296*信号概况!$F$6*$H296*信号概况!$F$7*信号相关性!$F$7+2*$G296*信号概况!$F$6*$I296*信号概况!$F$8*信号相关性!$F$8+2*$G296*信号概况!$F$6*$J296*信号概况!$F$9*信号相关性!$F$9+2*$H296*信号概况!$F$7*$I296*信号概况!$F$8*信号相关性!$G$8+2*$H296*信号概况!$F$7*$J296*信号概况!$F$9*信号相关性!$G$9+2*$I296*信号概况!$F$8*$J296*信号概况!$F$9*信号相关性!$H$9)</f>
        <v>1430.14497275428</v>
      </c>
      <c r="L296" s="10">
        <f t="shared" si="88"/>
        <v>13.6483925559019</v>
      </c>
      <c r="M296" s="11">
        <f>SQRT(POWER($C296*信号概况!$C$2,2)+POWER($D296*信号概况!$C$3,2)+POWER($E296*信号概况!$C$4,2)+POWER($F296*信号概况!$C$5,2)+POWER($G296*信号概况!$C$6,2)+POWER($H296*信号概况!$C$7,2)+POWER($I296*信号概况!$C$8,2)+POWER($J296*信号概况!$C$9,2)+2*$C296*信号概况!$C$2*$D296*信号概况!$C$3*信号相关性!$B$3+2*$C296*信号概况!$C$2*$E296*信号概况!$C$4*信号相关性!$B$4+2*$C296*信号概况!$C$2*$F296*信号概况!$C$5*信号相关性!$B$5+2*$C296*信号概况!$C$2*$G296*信号概况!$C$6*信号相关性!$B$6+2*$C296*信号概况!$C$2*$H296*信号概况!$C$7*信号相关性!$B$7+2*$C296*信号概况!$C$2*$I296*信号概况!$C$8*信号相关性!$B$8+2*$C296*信号概况!$C$2*$J296*信号概况!$C$9*信号相关性!$B$9+2*$D296*信号概况!$C$3*$E296*信号概况!$C$4*信号相关性!$C$4+2*$D296*信号概况!$C$3*$F296*信号概况!$C$5*信号相关性!$C$5+2*$D296*信号概况!$C$3*$G296*信号概况!$C$6*信号相关性!$C$6+2*$D296*信号概况!$C$3*$H296*信号概况!$C$7*信号相关性!$C$7+2*$D296*信号概况!$C$3*$I296*信号概况!$C$8*信号相关性!$C$8+2*$D296*信号概况!$C$3*$J296*信号概况!$C$9*信号相关性!$C$9+2*$E296*信号概况!$C$4*$F296*信号概况!$C$5*信号相关性!$D$5+2*$E296*信号概况!$C$4*$G296*信号概况!$C$6*信号相关性!$D$6+2*$E296*信号概况!$C$4*$H296*信号概况!$C$7*信号相关性!$D$7+2*$E296*信号概况!$C$4*$I296*信号概况!$C$8*信号相关性!$D$8+2*$E296*信号概况!$C$4*$J296*信号概况!$J$5*信号相关性!$D$9+2*$F296*信号概况!$C$5*$G296*信号概况!$C$6*信号相关性!$E$6+2*$F296*信号概况!$C$5*$H296*信号概况!$C$7*信号相关性!$E$7+2*$F296*信号概况!$C$5*$I296*信号概况!$C$8*信号相关性!$E$8+2*$F296*信号概况!$C$5*$J296*信号概况!$C$9*信号相关性!$E$9+2*$G296*信号概况!$C$6*$H296*信号概况!$C$7*信号相关性!$F$7+2*$G296*信号概况!$C$6*$I296*信号概况!$C$8*信号相关性!$F$8+2*$G296*信号概况!$C$6*$J296*信号概况!$C$9*信号相关性!$F$9+2*$H296*信号概况!$C$7*$I296*信号概况!$C$8*信号相关性!$G$8+2*$H296*信号概况!$C$7*$J296*信号概况!$C$9*信号相关性!$G$9+2*$I296*信号概况!$C$8*$J296*信号概况!$C$9*信号相关性!$H$9)</f>
        <v>6939.20144868993</v>
      </c>
      <c r="N296" s="12">
        <f t="shared" si="89"/>
        <v>0.355506811694443</v>
      </c>
      <c r="O296" s="10">
        <f>$C296*信号概况!$J$2+$D296*信号概况!$J$3+$E296*信号概况!$J$4+$F296*信号概况!$J$5+$G296*信号概况!$J$6+$H296*信号概况!$J$7+$I296*信号概况!$J$8+$J296*信号概况!$J$9</f>
        <v>1035.28193816708</v>
      </c>
      <c r="P296" s="12">
        <f t="shared" si="90"/>
        <v>0.0530392126189258</v>
      </c>
      <c r="Q296" s="7">
        <f t="shared" si="91"/>
        <v>8.00438030835343</v>
      </c>
    </row>
    <row r="297" spans="1:17">
      <c r="A297">
        <v>295</v>
      </c>
      <c r="B297">
        <v>19519.18</v>
      </c>
      <c r="C297" s="7">
        <f t="shared" si="80"/>
        <v>0</v>
      </c>
      <c r="D297" s="8">
        <f t="shared" si="81"/>
        <v>0.696969696969697</v>
      </c>
      <c r="E297">
        <f t="shared" si="82"/>
        <v>0</v>
      </c>
      <c r="F297">
        <f t="shared" si="83"/>
        <v>0.8</v>
      </c>
      <c r="G297">
        <f t="shared" si="84"/>
        <v>0</v>
      </c>
      <c r="H297">
        <f t="shared" si="85"/>
        <v>0</v>
      </c>
      <c r="I297">
        <f t="shared" si="86"/>
        <v>0</v>
      </c>
      <c r="J297">
        <f t="shared" si="87"/>
        <v>0</v>
      </c>
      <c r="K297">
        <f>SQRT(POWER($C297*信号概况!$F$2,2)+POWER($D297*信号概况!$F$3,2)+POWER($E297*信号概况!$F$4,2)+POWER($F297*信号概况!$F$5,2)+POWER($G297*信号概况!$F$6,2)+POWER($H297*信号概况!$F$7,2)+POWER($I297*信号概况!$F$8,2)+POWER($J297*信号概况!$F$9,2)+2*$C297*信号概况!$F$2*$D297*信号概况!$F$3*信号相关性!$B$3+2*$C297*信号概况!$F$2*$E297*信号概况!$F$4*信号相关性!$B$4+2*$C297*信号概况!$F$2*$F297*信号概况!$F$5*信号相关性!$B$5+2*$C297*信号概况!$F$2*$G297*信号概况!$F$6*信号相关性!$B$6+2*$C297*信号概况!$F$2*$H297*信号概况!$F$7*信号相关性!$B$7+2*$C297*信号概况!$F$2*$I297*信号概况!$F$8*信号相关性!$B$8+2*$C297*信号概况!$F$2*$J297*信号概况!$F$9*信号相关性!$B$9+2*$D297*信号概况!$F$3*$E297*信号概况!$F$4*信号相关性!$C$4+2*$D297*信号概况!$F$3*$F297*信号概况!$F$5*信号相关性!$C$5+2*$D297*信号概况!$F$3*$G297*信号概况!$F$6*信号相关性!$C$6+2*$D297*信号概况!$F$3*$H297*信号概况!$F$7*信号相关性!$C$7+2*$D297*信号概况!$F$3*$I297*信号概况!$F$8*信号相关性!$C$8+2*$D297*信号概况!$F$3*$J297*信号概况!$F$9*信号相关性!$C$9+2*$E297*信号概况!$F$4*$F297*信号概况!$F$5*信号相关性!$D$5+2*$E297*信号概况!$F$4*$G297*信号概况!$F$6*信号相关性!$D$6+2*$E297*信号概况!$F$4*$H297*信号概况!$F$7*信号相关性!$D$7+2*$E297*信号概况!$F$4*$I297*信号概况!$F$8*信号相关性!$D$8+2*$E297*信号概况!$F$4*$J297*信号概况!$J$5*信号相关性!$D$9+2*$F297*信号概况!$F$5*$G297*信号概况!$F$6*信号相关性!$E$6+2*$F297*信号概况!$F$5*$H297*信号概况!$F$7*信号相关性!$E$7+2*$F297*信号概况!$F$5*$I297*信号概况!$F$8*信号相关性!$E$8+2*$F297*信号概况!$F$5*$J297*信号概况!$F$9*信号相关性!$E$9+2*$G297*信号概况!$F$6*$H297*信号概况!$F$7*信号相关性!$F$7+2*$G297*信号概况!$F$6*$I297*信号概况!$F$8*信号相关性!$F$8+2*$G297*信号概况!$F$6*$J297*信号概况!$F$9*信号相关性!$F$9+2*$H297*信号概况!$F$7*$I297*信号概况!$F$8*信号相关性!$G$8+2*$H297*信号概况!$F$7*$J297*信号概况!$F$9*信号相关性!$G$9+2*$I297*信号概况!$F$8*$J297*信号概况!$F$9*信号相关性!$H$9)</f>
        <v>1496.59511477542</v>
      </c>
      <c r="L297" s="10">
        <f t="shared" si="88"/>
        <v>13.0423918983118</v>
      </c>
      <c r="M297" s="11">
        <f>SQRT(POWER($C297*信号概况!$C$2,2)+POWER($D297*信号概况!$C$3,2)+POWER($E297*信号概况!$C$4,2)+POWER($F297*信号概况!$C$5,2)+POWER($G297*信号概况!$C$6,2)+POWER($H297*信号概况!$C$7,2)+POWER($I297*信号概况!$C$8,2)+POWER($J297*信号概况!$C$9,2)+2*$C297*信号概况!$C$2*$D297*信号概况!$C$3*信号相关性!$B$3+2*$C297*信号概况!$C$2*$E297*信号概况!$C$4*信号相关性!$B$4+2*$C297*信号概况!$C$2*$F297*信号概况!$C$5*信号相关性!$B$5+2*$C297*信号概况!$C$2*$G297*信号概况!$C$6*信号相关性!$B$6+2*$C297*信号概况!$C$2*$H297*信号概况!$C$7*信号相关性!$B$7+2*$C297*信号概况!$C$2*$I297*信号概况!$C$8*信号相关性!$B$8+2*$C297*信号概况!$C$2*$J297*信号概况!$C$9*信号相关性!$B$9+2*$D297*信号概况!$C$3*$E297*信号概况!$C$4*信号相关性!$C$4+2*$D297*信号概况!$C$3*$F297*信号概况!$C$5*信号相关性!$C$5+2*$D297*信号概况!$C$3*$G297*信号概况!$C$6*信号相关性!$C$6+2*$D297*信号概况!$C$3*$H297*信号概况!$C$7*信号相关性!$C$7+2*$D297*信号概况!$C$3*$I297*信号概况!$C$8*信号相关性!$C$8+2*$D297*信号概况!$C$3*$J297*信号概况!$C$9*信号相关性!$C$9+2*$E297*信号概况!$C$4*$F297*信号概况!$C$5*信号相关性!$D$5+2*$E297*信号概况!$C$4*$G297*信号概况!$C$6*信号相关性!$D$6+2*$E297*信号概况!$C$4*$H297*信号概况!$C$7*信号相关性!$D$7+2*$E297*信号概况!$C$4*$I297*信号概况!$C$8*信号相关性!$D$8+2*$E297*信号概况!$C$4*$J297*信号概况!$J$5*信号相关性!$D$9+2*$F297*信号概况!$C$5*$G297*信号概况!$C$6*信号相关性!$E$6+2*$F297*信号概况!$C$5*$H297*信号概况!$C$7*信号相关性!$E$7+2*$F297*信号概况!$C$5*$I297*信号概况!$C$8*信号相关性!$E$8+2*$F297*信号概况!$C$5*$J297*信号概况!$C$9*信号相关性!$E$9+2*$G297*信号概况!$C$6*$H297*信号概况!$C$7*信号相关性!$F$7+2*$G297*信号概况!$C$6*$I297*信号概况!$C$8*信号相关性!$F$8+2*$G297*信号概况!$C$6*$J297*信号概况!$C$9*信号相关性!$F$9+2*$H297*信号概况!$C$7*$I297*信号概况!$C$8*信号相关性!$G$8+2*$H297*信号概况!$C$7*$J297*信号概况!$C$9*信号相关性!$G$9+2*$I297*信号概况!$C$8*$J297*信号概况!$C$9*信号相关性!$H$9)</f>
        <v>7261.60400890982</v>
      </c>
      <c r="N297" s="12">
        <f t="shared" si="89"/>
        <v>0.372024030154434</v>
      </c>
      <c r="O297" s="10">
        <f>$C297*信号概况!$J$2+$D297*信号概况!$J$3+$E297*信号概况!$J$4+$F297*信号概况!$J$5+$G297*信号概况!$J$6+$H297*信号概况!$J$7+$I297*信号概况!$J$8+$J297*信号概况!$J$9</f>
        <v>1059.81008885202</v>
      </c>
      <c r="P297" s="12">
        <f t="shared" si="90"/>
        <v>0.0542958305037413</v>
      </c>
      <c r="Q297" s="7">
        <f t="shared" si="91"/>
        <v>7.8456504035737</v>
      </c>
    </row>
    <row r="298" spans="1:17">
      <c r="A298">
        <v>296</v>
      </c>
      <c r="B298">
        <v>19519.18</v>
      </c>
      <c r="C298" s="7">
        <f t="shared" si="80"/>
        <v>0</v>
      </c>
      <c r="D298" s="8">
        <f t="shared" si="81"/>
        <v>0.727272727272727</v>
      </c>
      <c r="E298">
        <f t="shared" si="82"/>
        <v>0</v>
      </c>
      <c r="F298">
        <f t="shared" si="83"/>
        <v>0.8</v>
      </c>
      <c r="G298">
        <f t="shared" si="84"/>
        <v>0</v>
      </c>
      <c r="H298">
        <f t="shared" si="85"/>
        <v>0</v>
      </c>
      <c r="I298">
        <f t="shared" si="86"/>
        <v>0</v>
      </c>
      <c r="J298">
        <f t="shared" si="87"/>
        <v>0</v>
      </c>
      <c r="K298">
        <f>SQRT(POWER($C298*信号概况!$F$2,2)+POWER($D298*信号概况!$F$3,2)+POWER($E298*信号概况!$F$4,2)+POWER($F298*信号概况!$F$5,2)+POWER($G298*信号概况!$F$6,2)+POWER($H298*信号概况!$F$7,2)+POWER($I298*信号概况!$F$8,2)+POWER($J298*信号概况!$F$9,2)+2*$C298*信号概况!$F$2*$D298*信号概况!$F$3*信号相关性!$B$3+2*$C298*信号概况!$F$2*$E298*信号概况!$F$4*信号相关性!$B$4+2*$C298*信号概况!$F$2*$F298*信号概况!$F$5*信号相关性!$B$5+2*$C298*信号概况!$F$2*$G298*信号概况!$F$6*信号相关性!$B$6+2*$C298*信号概况!$F$2*$H298*信号概况!$F$7*信号相关性!$B$7+2*$C298*信号概况!$F$2*$I298*信号概况!$F$8*信号相关性!$B$8+2*$C298*信号概况!$F$2*$J298*信号概况!$F$9*信号相关性!$B$9+2*$D298*信号概况!$F$3*$E298*信号概况!$F$4*信号相关性!$C$4+2*$D298*信号概况!$F$3*$F298*信号概况!$F$5*信号相关性!$C$5+2*$D298*信号概况!$F$3*$G298*信号概况!$F$6*信号相关性!$C$6+2*$D298*信号概况!$F$3*$H298*信号概况!$F$7*信号相关性!$C$7+2*$D298*信号概况!$F$3*$I298*信号概况!$F$8*信号相关性!$C$8+2*$D298*信号概况!$F$3*$J298*信号概况!$F$9*信号相关性!$C$9+2*$E298*信号概况!$F$4*$F298*信号概况!$F$5*信号相关性!$D$5+2*$E298*信号概况!$F$4*$G298*信号概况!$F$6*信号相关性!$D$6+2*$E298*信号概况!$F$4*$H298*信号概况!$F$7*信号相关性!$D$7+2*$E298*信号概况!$F$4*$I298*信号概况!$F$8*信号相关性!$D$8+2*$E298*信号概况!$F$4*$J298*信号概况!$J$5*信号相关性!$D$9+2*$F298*信号概况!$F$5*$G298*信号概况!$F$6*信号相关性!$E$6+2*$F298*信号概况!$F$5*$H298*信号概况!$F$7*信号相关性!$E$7+2*$F298*信号概况!$F$5*$I298*信号概况!$F$8*信号相关性!$E$8+2*$F298*信号概况!$F$5*$J298*信号概况!$F$9*信号相关性!$E$9+2*$G298*信号概况!$F$6*$H298*信号概况!$F$7*信号相关性!$F$7+2*$G298*信号概况!$F$6*$I298*信号概况!$F$8*信号相关性!$F$8+2*$G298*信号概况!$F$6*$J298*信号概况!$F$9*信号相关性!$F$9+2*$H298*信号概况!$F$7*$I298*信号概况!$F$8*信号相关性!$G$8+2*$H298*信号概况!$F$7*$J298*信号概况!$F$9*信号相关性!$G$9+2*$I298*信号概况!$F$8*$J298*信号概况!$F$9*信号相关性!$H$9)</f>
        <v>1563.07965261355</v>
      </c>
      <c r="L298" s="10">
        <f t="shared" si="88"/>
        <v>12.4876425634247</v>
      </c>
      <c r="M298" s="11">
        <f>SQRT(POWER($C298*信号概况!$C$2,2)+POWER($D298*信号概况!$C$3,2)+POWER($E298*信号概况!$C$4,2)+POWER($F298*信号概况!$C$5,2)+POWER($G298*信号概况!$C$6,2)+POWER($H298*信号概况!$C$7,2)+POWER($I298*信号概况!$C$8,2)+POWER($J298*信号概况!$C$9,2)+2*$C298*信号概况!$C$2*$D298*信号概况!$C$3*信号相关性!$B$3+2*$C298*信号概况!$C$2*$E298*信号概况!$C$4*信号相关性!$B$4+2*$C298*信号概况!$C$2*$F298*信号概况!$C$5*信号相关性!$B$5+2*$C298*信号概况!$C$2*$G298*信号概况!$C$6*信号相关性!$B$6+2*$C298*信号概况!$C$2*$H298*信号概况!$C$7*信号相关性!$B$7+2*$C298*信号概况!$C$2*$I298*信号概况!$C$8*信号相关性!$B$8+2*$C298*信号概况!$C$2*$J298*信号概况!$C$9*信号相关性!$B$9+2*$D298*信号概况!$C$3*$E298*信号概况!$C$4*信号相关性!$C$4+2*$D298*信号概况!$C$3*$F298*信号概况!$C$5*信号相关性!$C$5+2*$D298*信号概况!$C$3*$G298*信号概况!$C$6*信号相关性!$C$6+2*$D298*信号概况!$C$3*$H298*信号概况!$C$7*信号相关性!$C$7+2*$D298*信号概况!$C$3*$I298*信号概况!$C$8*信号相关性!$C$8+2*$D298*信号概况!$C$3*$J298*信号概况!$C$9*信号相关性!$C$9+2*$E298*信号概况!$C$4*$F298*信号概况!$C$5*信号相关性!$D$5+2*$E298*信号概况!$C$4*$G298*信号概况!$C$6*信号相关性!$D$6+2*$E298*信号概况!$C$4*$H298*信号概况!$C$7*信号相关性!$D$7+2*$E298*信号概况!$C$4*$I298*信号概况!$C$8*信号相关性!$D$8+2*$E298*信号概况!$C$4*$J298*信号概况!$J$5*信号相关性!$D$9+2*$F298*信号概况!$C$5*$G298*信号概况!$C$6*信号相关性!$E$6+2*$F298*信号概况!$C$5*$H298*信号概况!$C$7*信号相关性!$E$7+2*$F298*信号概况!$C$5*$I298*信号概况!$C$8*信号相关性!$E$8+2*$F298*信号概况!$C$5*$J298*信号概况!$C$9*信号相关性!$E$9+2*$G298*信号概况!$C$6*$H298*信号概况!$C$7*信号相关性!$F$7+2*$G298*信号概况!$C$6*$I298*信号概况!$C$8*信号相关性!$F$8+2*$G298*信号概况!$C$6*$J298*信号概况!$C$9*信号相关性!$F$9+2*$H298*信号概况!$C$7*$I298*信号概况!$C$8*信号相关性!$G$8+2*$H298*信号概况!$C$7*$J298*信号概况!$C$9*信号相关性!$G$9+2*$I298*信号概况!$C$8*$J298*信号概况!$C$9*信号相关性!$H$9)</f>
        <v>7584.17121649769</v>
      </c>
      <c r="N298" s="12">
        <f t="shared" si="89"/>
        <v>0.388549683772458</v>
      </c>
      <c r="O298" s="10">
        <f>$C298*信号概况!$J$2+$D298*信号概况!$J$3+$E298*信号概况!$J$4+$F298*信号概况!$J$5+$G298*信号概况!$J$6+$H298*信号概况!$J$7+$I298*信号概况!$J$8+$J298*信号概况!$J$9</f>
        <v>1084.33823953695</v>
      </c>
      <c r="P298" s="12">
        <f t="shared" si="90"/>
        <v>0.0555524483885567</v>
      </c>
      <c r="Q298" s="7">
        <f t="shared" si="91"/>
        <v>7.70024729982148</v>
      </c>
    </row>
    <row r="299" spans="1:17">
      <c r="A299">
        <v>297</v>
      </c>
      <c r="B299">
        <v>19519.18</v>
      </c>
      <c r="C299" s="7">
        <f t="shared" si="80"/>
        <v>0</v>
      </c>
      <c r="D299" s="8">
        <f t="shared" si="81"/>
        <v>0.757575757575758</v>
      </c>
      <c r="E299">
        <f t="shared" si="82"/>
        <v>0</v>
      </c>
      <c r="F299">
        <f t="shared" si="83"/>
        <v>0.8</v>
      </c>
      <c r="G299">
        <f t="shared" si="84"/>
        <v>0</v>
      </c>
      <c r="H299">
        <f t="shared" si="85"/>
        <v>0</v>
      </c>
      <c r="I299">
        <f t="shared" si="86"/>
        <v>0</v>
      </c>
      <c r="J299">
        <f t="shared" si="87"/>
        <v>0</v>
      </c>
      <c r="K299">
        <f>SQRT(POWER($C299*信号概况!$F$2,2)+POWER($D299*信号概况!$F$3,2)+POWER($E299*信号概况!$F$4,2)+POWER($F299*信号概况!$F$5,2)+POWER($G299*信号概况!$F$6,2)+POWER($H299*信号概况!$F$7,2)+POWER($I299*信号概况!$F$8,2)+POWER($J299*信号概况!$F$9,2)+2*$C299*信号概况!$F$2*$D299*信号概况!$F$3*信号相关性!$B$3+2*$C299*信号概况!$F$2*$E299*信号概况!$F$4*信号相关性!$B$4+2*$C299*信号概况!$F$2*$F299*信号概况!$F$5*信号相关性!$B$5+2*$C299*信号概况!$F$2*$G299*信号概况!$F$6*信号相关性!$B$6+2*$C299*信号概况!$F$2*$H299*信号概况!$F$7*信号相关性!$B$7+2*$C299*信号概况!$F$2*$I299*信号概况!$F$8*信号相关性!$B$8+2*$C299*信号概况!$F$2*$J299*信号概况!$F$9*信号相关性!$B$9+2*$D299*信号概况!$F$3*$E299*信号概况!$F$4*信号相关性!$C$4+2*$D299*信号概况!$F$3*$F299*信号概况!$F$5*信号相关性!$C$5+2*$D299*信号概况!$F$3*$G299*信号概况!$F$6*信号相关性!$C$6+2*$D299*信号概况!$F$3*$H299*信号概况!$F$7*信号相关性!$C$7+2*$D299*信号概况!$F$3*$I299*信号概况!$F$8*信号相关性!$C$8+2*$D299*信号概况!$F$3*$J299*信号概况!$F$9*信号相关性!$C$9+2*$E299*信号概况!$F$4*$F299*信号概况!$F$5*信号相关性!$D$5+2*$E299*信号概况!$F$4*$G299*信号概况!$F$6*信号相关性!$D$6+2*$E299*信号概况!$F$4*$H299*信号概况!$F$7*信号相关性!$D$7+2*$E299*信号概况!$F$4*$I299*信号概况!$F$8*信号相关性!$D$8+2*$E299*信号概况!$F$4*$J299*信号概况!$J$5*信号相关性!$D$9+2*$F299*信号概况!$F$5*$G299*信号概况!$F$6*信号相关性!$E$6+2*$F299*信号概况!$F$5*$H299*信号概况!$F$7*信号相关性!$E$7+2*$F299*信号概况!$F$5*$I299*信号概况!$F$8*信号相关性!$E$8+2*$F299*信号概况!$F$5*$J299*信号概况!$F$9*信号相关性!$E$9+2*$G299*信号概况!$F$6*$H299*信号概况!$F$7*信号相关性!$F$7+2*$G299*信号概况!$F$6*$I299*信号概况!$F$8*信号相关性!$F$8+2*$G299*信号概况!$F$6*$J299*信号概况!$F$9*信号相关性!$F$9+2*$H299*信号概况!$F$7*$I299*信号概况!$F$8*信号相关性!$G$8+2*$H299*信号概况!$F$7*$J299*信号概况!$F$9*信号相关性!$G$9+2*$I299*信号概况!$F$8*$J299*信号概况!$F$9*信号相关性!$H$9)</f>
        <v>1629.59437641054</v>
      </c>
      <c r="L299" s="10">
        <f t="shared" si="88"/>
        <v>11.9779377509846</v>
      </c>
      <c r="M299" s="11">
        <f>SQRT(POWER($C299*信号概况!$C$2,2)+POWER($D299*信号概况!$C$3,2)+POWER($E299*信号概况!$C$4,2)+POWER($F299*信号概况!$C$5,2)+POWER($G299*信号概况!$C$6,2)+POWER($H299*信号概况!$C$7,2)+POWER($I299*信号概况!$C$8,2)+POWER($J299*信号概况!$C$9,2)+2*$C299*信号概况!$C$2*$D299*信号概况!$C$3*信号相关性!$B$3+2*$C299*信号概况!$C$2*$E299*信号概况!$C$4*信号相关性!$B$4+2*$C299*信号概况!$C$2*$F299*信号概况!$C$5*信号相关性!$B$5+2*$C299*信号概况!$C$2*$G299*信号概况!$C$6*信号相关性!$B$6+2*$C299*信号概况!$C$2*$H299*信号概况!$C$7*信号相关性!$B$7+2*$C299*信号概况!$C$2*$I299*信号概况!$C$8*信号相关性!$B$8+2*$C299*信号概况!$C$2*$J299*信号概况!$C$9*信号相关性!$B$9+2*$D299*信号概况!$C$3*$E299*信号概况!$C$4*信号相关性!$C$4+2*$D299*信号概况!$C$3*$F299*信号概况!$C$5*信号相关性!$C$5+2*$D299*信号概况!$C$3*$G299*信号概况!$C$6*信号相关性!$C$6+2*$D299*信号概况!$C$3*$H299*信号概况!$C$7*信号相关性!$C$7+2*$D299*信号概况!$C$3*$I299*信号概况!$C$8*信号相关性!$C$8+2*$D299*信号概况!$C$3*$J299*信号概况!$C$9*信号相关性!$C$9+2*$E299*信号概况!$C$4*$F299*信号概况!$C$5*信号相关性!$D$5+2*$E299*信号概况!$C$4*$G299*信号概况!$C$6*信号相关性!$D$6+2*$E299*信号概况!$C$4*$H299*信号概况!$C$7*信号相关性!$D$7+2*$E299*信号概况!$C$4*$I299*信号概况!$C$8*信号相关性!$D$8+2*$E299*信号概况!$C$4*$J299*信号概况!$J$5*信号相关性!$D$9+2*$F299*信号概况!$C$5*$G299*信号概况!$C$6*信号相关性!$E$6+2*$F299*信号概况!$C$5*$H299*信号概况!$C$7*信号相关性!$E$7+2*$F299*信号概况!$C$5*$I299*信号概况!$C$8*信号相关性!$E$8+2*$F299*信号概况!$C$5*$J299*信号概况!$C$9*信号相关性!$E$9+2*$G299*信号概况!$C$6*$H299*信号概况!$C$7*信号相关性!$F$7+2*$G299*信号概况!$C$6*$I299*信号概况!$C$8*信号相关性!$F$8+2*$G299*信号概况!$C$6*$J299*信号概况!$C$9*信号相关性!$F$9+2*$H299*信号概况!$C$7*$I299*信号概况!$C$8*信号相关性!$G$8+2*$H299*信号概况!$C$7*$J299*信号概况!$C$9*信号相关性!$G$9+2*$I299*信号概况!$C$8*$J299*信号概况!$C$9*信号相关性!$H$9)</f>
        <v>7906.88292074134</v>
      </c>
      <c r="N299" s="12">
        <f t="shared" si="89"/>
        <v>0.405082740194073</v>
      </c>
      <c r="O299" s="10">
        <f>$C299*信号概况!$J$2+$D299*信号概况!$J$3+$E299*信号概况!$J$4+$F299*信号概况!$J$5+$G299*信号概况!$J$6+$H299*信号概况!$J$7+$I299*信号概况!$J$8+$J299*信号概况!$J$9</f>
        <v>1108.86639022188</v>
      </c>
      <c r="P299" s="12">
        <f t="shared" si="90"/>
        <v>0.0568090662733721</v>
      </c>
      <c r="Q299" s="7">
        <f t="shared" si="91"/>
        <v>7.56656862661887</v>
      </c>
    </row>
    <row r="300" spans="1:17">
      <c r="A300">
        <v>298</v>
      </c>
      <c r="B300">
        <v>19519.18</v>
      </c>
      <c r="C300" s="7">
        <f t="shared" si="80"/>
        <v>0</v>
      </c>
      <c r="D300" s="8">
        <f t="shared" si="81"/>
        <v>0.787878787878788</v>
      </c>
      <c r="E300">
        <f t="shared" si="82"/>
        <v>0</v>
      </c>
      <c r="F300">
        <f t="shared" si="83"/>
        <v>0.8</v>
      </c>
      <c r="G300">
        <f t="shared" si="84"/>
        <v>0</v>
      </c>
      <c r="H300">
        <f t="shared" si="85"/>
        <v>0</v>
      </c>
      <c r="I300">
        <f t="shared" si="86"/>
        <v>0</v>
      </c>
      <c r="J300">
        <f t="shared" si="87"/>
        <v>0</v>
      </c>
      <c r="K300">
        <f>SQRT(POWER($C300*信号概况!$F$2,2)+POWER($D300*信号概况!$F$3,2)+POWER($E300*信号概况!$F$4,2)+POWER($F300*信号概况!$F$5,2)+POWER($G300*信号概况!$F$6,2)+POWER($H300*信号概况!$F$7,2)+POWER($I300*信号概况!$F$8,2)+POWER($J300*信号概况!$F$9,2)+2*$C300*信号概况!$F$2*$D300*信号概况!$F$3*信号相关性!$B$3+2*$C300*信号概况!$F$2*$E300*信号概况!$F$4*信号相关性!$B$4+2*$C300*信号概况!$F$2*$F300*信号概况!$F$5*信号相关性!$B$5+2*$C300*信号概况!$F$2*$G300*信号概况!$F$6*信号相关性!$B$6+2*$C300*信号概况!$F$2*$H300*信号概况!$F$7*信号相关性!$B$7+2*$C300*信号概况!$F$2*$I300*信号概况!$F$8*信号相关性!$B$8+2*$C300*信号概况!$F$2*$J300*信号概况!$F$9*信号相关性!$B$9+2*$D300*信号概况!$F$3*$E300*信号概况!$F$4*信号相关性!$C$4+2*$D300*信号概况!$F$3*$F300*信号概况!$F$5*信号相关性!$C$5+2*$D300*信号概况!$F$3*$G300*信号概况!$F$6*信号相关性!$C$6+2*$D300*信号概况!$F$3*$H300*信号概况!$F$7*信号相关性!$C$7+2*$D300*信号概况!$F$3*$I300*信号概况!$F$8*信号相关性!$C$8+2*$D300*信号概况!$F$3*$J300*信号概况!$F$9*信号相关性!$C$9+2*$E300*信号概况!$F$4*$F300*信号概况!$F$5*信号相关性!$D$5+2*$E300*信号概况!$F$4*$G300*信号概况!$F$6*信号相关性!$D$6+2*$E300*信号概况!$F$4*$H300*信号概况!$F$7*信号相关性!$D$7+2*$E300*信号概况!$F$4*$I300*信号概况!$F$8*信号相关性!$D$8+2*$E300*信号概况!$F$4*$J300*信号概况!$J$5*信号相关性!$D$9+2*$F300*信号概况!$F$5*$G300*信号概况!$F$6*信号相关性!$E$6+2*$F300*信号概况!$F$5*$H300*信号概况!$F$7*信号相关性!$E$7+2*$F300*信号概况!$F$5*$I300*信号概况!$F$8*信号相关性!$E$8+2*$F300*信号概况!$F$5*$J300*信号概况!$F$9*信号相关性!$E$9+2*$G300*信号概况!$F$6*$H300*信号概况!$F$7*信号相关性!$F$7+2*$G300*信号概况!$F$6*$I300*信号概况!$F$8*信号相关性!$F$8+2*$G300*信号概况!$F$6*$J300*信号概况!$F$9*信号相关性!$F$9+2*$H300*信号概况!$F$7*$I300*信号概况!$F$8*信号相关性!$G$8+2*$H300*信号概况!$F$7*$J300*信号概况!$F$9*信号相关性!$G$9+2*$I300*信号概况!$F$8*$J300*信号概况!$F$9*信号相关性!$H$9)</f>
        <v>1696.13573490236</v>
      </c>
      <c r="L300" s="10">
        <f t="shared" si="88"/>
        <v>11.5080294568074</v>
      </c>
      <c r="M300" s="11">
        <f>SQRT(POWER($C300*信号概况!$C$2,2)+POWER($D300*信号概况!$C$3,2)+POWER($E300*信号概况!$C$4,2)+POWER($F300*信号概况!$C$5,2)+POWER($G300*信号概况!$C$6,2)+POWER($H300*信号概况!$C$7,2)+POWER($I300*信号概况!$C$8,2)+POWER($J300*信号概况!$C$9,2)+2*$C300*信号概况!$C$2*$D300*信号概况!$C$3*信号相关性!$B$3+2*$C300*信号概况!$C$2*$E300*信号概况!$C$4*信号相关性!$B$4+2*$C300*信号概况!$C$2*$F300*信号概况!$C$5*信号相关性!$B$5+2*$C300*信号概况!$C$2*$G300*信号概况!$C$6*信号相关性!$B$6+2*$C300*信号概况!$C$2*$H300*信号概况!$C$7*信号相关性!$B$7+2*$C300*信号概况!$C$2*$I300*信号概况!$C$8*信号相关性!$B$8+2*$C300*信号概况!$C$2*$J300*信号概况!$C$9*信号相关性!$B$9+2*$D300*信号概况!$C$3*$E300*信号概况!$C$4*信号相关性!$C$4+2*$D300*信号概况!$C$3*$F300*信号概况!$C$5*信号相关性!$C$5+2*$D300*信号概况!$C$3*$G300*信号概况!$C$6*信号相关性!$C$6+2*$D300*信号概况!$C$3*$H300*信号概况!$C$7*信号相关性!$C$7+2*$D300*信号概况!$C$3*$I300*信号概况!$C$8*信号相关性!$C$8+2*$D300*信号概况!$C$3*$J300*信号概况!$C$9*信号相关性!$C$9+2*$E300*信号概况!$C$4*$F300*信号概况!$C$5*信号相关性!$D$5+2*$E300*信号概况!$C$4*$G300*信号概况!$C$6*信号相关性!$D$6+2*$E300*信号概况!$C$4*$H300*信号概况!$C$7*信号相关性!$D$7+2*$E300*信号概况!$C$4*$I300*信号概况!$C$8*信号相关性!$D$8+2*$E300*信号概况!$C$4*$J300*信号概况!$J$5*信号相关性!$D$9+2*$F300*信号概况!$C$5*$G300*信号概况!$C$6*信号相关性!$E$6+2*$F300*信号概况!$C$5*$H300*信号概况!$C$7*信号相关性!$E$7+2*$F300*信号概况!$C$5*$I300*信号概况!$C$8*信号相关性!$E$8+2*$F300*信号概况!$C$5*$J300*信号概况!$C$9*信号相关性!$E$9+2*$G300*信号概况!$C$6*$H300*信号概况!$C$7*信号相关性!$F$7+2*$G300*信号概况!$C$6*$I300*信号概况!$C$8*信号相关性!$F$8+2*$G300*信号概况!$C$6*$J300*信号概况!$C$9*信号相关性!$F$9+2*$H300*信号概况!$C$7*$I300*信号概况!$C$8*信号相关性!$G$8+2*$H300*信号概况!$C$7*$J300*信号概况!$C$9*信号相关性!$G$9+2*$I300*信号概况!$C$8*$J300*信号概况!$C$9*信号相关性!$H$9)</f>
        <v>8229.72212323675</v>
      </c>
      <c r="N300" s="12">
        <f t="shared" si="89"/>
        <v>0.421622328562816</v>
      </c>
      <c r="O300" s="10">
        <f>$C300*信号概况!$J$2+$D300*信号概况!$J$3+$E300*信号概况!$J$4+$F300*信号概况!$J$5+$G300*信号概况!$J$6+$H300*信号概况!$J$7+$I300*信号概况!$J$8+$J300*信号概况!$J$9</f>
        <v>1133.39454090681</v>
      </c>
      <c r="P300" s="12">
        <f t="shared" si="90"/>
        <v>0.0580656841581875</v>
      </c>
      <c r="Q300" s="7">
        <f t="shared" si="91"/>
        <v>7.44325777182477</v>
      </c>
    </row>
    <row r="301" spans="1:17">
      <c r="A301">
        <v>299</v>
      </c>
      <c r="B301">
        <v>19519.18</v>
      </c>
      <c r="C301" s="7">
        <f t="shared" si="80"/>
        <v>0</v>
      </c>
      <c r="D301" s="8">
        <f t="shared" si="81"/>
        <v>0.818181818181818</v>
      </c>
      <c r="E301">
        <f t="shared" si="82"/>
        <v>0</v>
      </c>
      <c r="F301">
        <f t="shared" si="83"/>
        <v>0.8</v>
      </c>
      <c r="G301">
        <f t="shared" si="84"/>
        <v>0</v>
      </c>
      <c r="H301">
        <f t="shared" si="85"/>
        <v>0</v>
      </c>
      <c r="I301">
        <f t="shared" si="86"/>
        <v>0</v>
      </c>
      <c r="J301">
        <f t="shared" si="87"/>
        <v>0</v>
      </c>
      <c r="K301">
        <f>SQRT(POWER($C301*信号概况!$F$2,2)+POWER($D301*信号概况!$F$3,2)+POWER($E301*信号概况!$F$4,2)+POWER($F301*信号概况!$F$5,2)+POWER($G301*信号概况!$F$6,2)+POWER($H301*信号概况!$F$7,2)+POWER($I301*信号概况!$F$8,2)+POWER($J301*信号概况!$F$9,2)+2*$C301*信号概况!$F$2*$D301*信号概况!$F$3*信号相关性!$B$3+2*$C301*信号概况!$F$2*$E301*信号概况!$F$4*信号相关性!$B$4+2*$C301*信号概况!$F$2*$F301*信号概况!$F$5*信号相关性!$B$5+2*$C301*信号概况!$F$2*$G301*信号概况!$F$6*信号相关性!$B$6+2*$C301*信号概况!$F$2*$H301*信号概况!$F$7*信号相关性!$B$7+2*$C301*信号概况!$F$2*$I301*信号概况!$F$8*信号相关性!$B$8+2*$C301*信号概况!$F$2*$J301*信号概况!$F$9*信号相关性!$B$9+2*$D301*信号概况!$F$3*$E301*信号概况!$F$4*信号相关性!$C$4+2*$D301*信号概况!$F$3*$F301*信号概况!$F$5*信号相关性!$C$5+2*$D301*信号概况!$F$3*$G301*信号概况!$F$6*信号相关性!$C$6+2*$D301*信号概况!$F$3*$H301*信号概况!$F$7*信号相关性!$C$7+2*$D301*信号概况!$F$3*$I301*信号概况!$F$8*信号相关性!$C$8+2*$D301*信号概况!$F$3*$J301*信号概况!$F$9*信号相关性!$C$9+2*$E301*信号概况!$F$4*$F301*信号概况!$F$5*信号相关性!$D$5+2*$E301*信号概况!$F$4*$G301*信号概况!$F$6*信号相关性!$D$6+2*$E301*信号概况!$F$4*$H301*信号概况!$F$7*信号相关性!$D$7+2*$E301*信号概况!$F$4*$I301*信号概况!$F$8*信号相关性!$D$8+2*$E301*信号概况!$F$4*$J301*信号概况!$J$5*信号相关性!$D$9+2*$F301*信号概况!$F$5*$G301*信号概况!$F$6*信号相关性!$E$6+2*$F301*信号概况!$F$5*$H301*信号概况!$F$7*信号相关性!$E$7+2*$F301*信号概况!$F$5*$I301*信号概况!$F$8*信号相关性!$E$8+2*$F301*信号概况!$F$5*$J301*信号概况!$F$9*信号相关性!$E$9+2*$G301*信号概况!$F$6*$H301*信号概况!$F$7*信号相关性!$F$7+2*$G301*信号概况!$F$6*$I301*信号概况!$F$8*信号相关性!$F$8+2*$G301*信号概况!$F$6*$J301*信号概况!$F$9*信号相关性!$F$9+2*$H301*信号概况!$F$7*$I301*信号概况!$F$8*信号相关性!$G$8+2*$H301*信号概况!$F$7*$J301*信号概况!$F$9*信号相关性!$G$9+2*$I301*信号概况!$F$8*$J301*信号概况!$F$9*信号相关性!$H$9)</f>
        <v>1762.7007117393</v>
      </c>
      <c r="L301" s="10">
        <f t="shared" si="88"/>
        <v>11.0734510231972</v>
      </c>
      <c r="M301" s="11">
        <f>SQRT(POWER($C301*信号概况!$C$2,2)+POWER($D301*信号概况!$C$3,2)+POWER($E301*信号概况!$C$4,2)+POWER($F301*信号概况!$C$5,2)+POWER($G301*信号概况!$C$6,2)+POWER($H301*信号概况!$C$7,2)+POWER($I301*信号概况!$C$8,2)+POWER($J301*信号概况!$C$9,2)+2*$C301*信号概况!$C$2*$D301*信号概况!$C$3*信号相关性!$B$3+2*$C301*信号概况!$C$2*$E301*信号概况!$C$4*信号相关性!$B$4+2*$C301*信号概况!$C$2*$F301*信号概况!$C$5*信号相关性!$B$5+2*$C301*信号概况!$C$2*$G301*信号概况!$C$6*信号相关性!$B$6+2*$C301*信号概况!$C$2*$H301*信号概况!$C$7*信号相关性!$B$7+2*$C301*信号概况!$C$2*$I301*信号概况!$C$8*信号相关性!$B$8+2*$C301*信号概况!$C$2*$J301*信号概况!$C$9*信号相关性!$B$9+2*$D301*信号概况!$C$3*$E301*信号概况!$C$4*信号相关性!$C$4+2*$D301*信号概况!$C$3*$F301*信号概况!$C$5*信号相关性!$C$5+2*$D301*信号概况!$C$3*$G301*信号概况!$C$6*信号相关性!$C$6+2*$D301*信号概况!$C$3*$H301*信号概况!$C$7*信号相关性!$C$7+2*$D301*信号概况!$C$3*$I301*信号概况!$C$8*信号相关性!$C$8+2*$D301*信号概况!$C$3*$J301*信号概况!$C$9*信号相关性!$C$9+2*$E301*信号概况!$C$4*$F301*信号概况!$C$5*信号相关性!$D$5+2*$E301*信号概况!$C$4*$G301*信号概况!$C$6*信号相关性!$D$6+2*$E301*信号概况!$C$4*$H301*信号概况!$C$7*信号相关性!$D$7+2*$E301*信号概况!$C$4*$I301*信号概况!$C$8*信号相关性!$D$8+2*$E301*信号概况!$C$4*$J301*信号概况!$J$5*信号相关性!$D$9+2*$F301*信号概况!$C$5*$G301*信号概况!$C$6*信号相关性!$E$6+2*$F301*信号概况!$C$5*$H301*信号概况!$C$7*信号相关性!$E$7+2*$F301*信号概况!$C$5*$I301*信号概况!$C$8*信号相关性!$E$8+2*$F301*信号概况!$C$5*$J301*信号概况!$C$9*信号相关性!$E$9+2*$G301*信号概况!$C$6*$H301*信号概况!$C$7*信号相关性!$F$7+2*$G301*信号概况!$C$6*$I301*信号概况!$C$8*信号相关性!$F$8+2*$G301*信号概况!$C$6*$J301*信号概况!$C$9*信号相关性!$F$9+2*$H301*信号概况!$C$7*$I301*信号概况!$C$8*信号相关性!$G$8+2*$H301*信号概况!$C$7*$J301*信号概况!$C$9*信号相关性!$G$9+2*$I301*信号概况!$C$8*$J301*信号概况!$C$9*信号相关性!$H$9)</f>
        <v>8552.67438590386</v>
      </c>
      <c r="N301" s="12">
        <f t="shared" si="89"/>
        <v>0.438167709191875</v>
      </c>
      <c r="O301" s="10">
        <f>$C301*信号概况!$J$2+$D301*信号概况!$J$3+$E301*信号概况!$J$4+$F301*信号概况!$J$5+$G301*信号概况!$J$6+$H301*信号概况!$J$7+$I301*信号概况!$J$8+$J301*信号概况!$J$9</f>
        <v>1157.92269159174</v>
      </c>
      <c r="P301" s="12">
        <f t="shared" si="90"/>
        <v>0.0593223020430029</v>
      </c>
      <c r="Q301" s="7">
        <f t="shared" si="91"/>
        <v>7.32915872391821</v>
      </c>
    </row>
    <row r="302" spans="1:17">
      <c r="A302">
        <v>300</v>
      </c>
      <c r="B302">
        <v>19519.18</v>
      </c>
      <c r="C302" s="7">
        <f t="shared" si="80"/>
        <v>0</v>
      </c>
      <c r="D302" s="8">
        <f t="shared" si="81"/>
        <v>0.848484848484849</v>
      </c>
      <c r="E302">
        <f t="shared" si="82"/>
        <v>0</v>
      </c>
      <c r="F302">
        <f t="shared" si="83"/>
        <v>0.8</v>
      </c>
      <c r="G302">
        <f t="shared" si="84"/>
        <v>0</v>
      </c>
      <c r="H302">
        <f t="shared" si="85"/>
        <v>0</v>
      </c>
      <c r="I302">
        <f t="shared" si="86"/>
        <v>0</v>
      </c>
      <c r="J302">
        <f t="shared" si="87"/>
        <v>0</v>
      </c>
      <c r="K302">
        <f>SQRT(POWER($C302*信号概况!$F$2,2)+POWER($D302*信号概况!$F$3,2)+POWER($E302*信号概况!$F$4,2)+POWER($F302*信号概况!$F$5,2)+POWER($G302*信号概况!$F$6,2)+POWER($H302*信号概况!$F$7,2)+POWER($I302*信号概况!$F$8,2)+POWER($J302*信号概况!$F$9,2)+2*$C302*信号概况!$F$2*$D302*信号概况!$F$3*信号相关性!$B$3+2*$C302*信号概况!$F$2*$E302*信号概况!$F$4*信号相关性!$B$4+2*$C302*信号概况!$F$2*$F302*信号概况!$F$5*信号相关性!$B$5+2*$C302*信号概况!$F$2*$G302*信号概况!$F$6*信号相关性!$B$6+2*$C302*信号概况!$F$2*$H302*信号概况!$F$7*信号相关性!$B$7+2*$C302*信号概况!$F$2*$I302*信号概况!$F$8*信号相关性!$B$8+2*$C302*信号概况!$F$2*$J302*信号概况!$F$9*信号相关性!$B$9+2*$D302*信号概况!$F$3*$E302*信号概况!$F$4*信号相关性!$C$4+2*$D302*信号概况!$F$3*$F302*信号概况!$F$5*信号相关性!$C$5+2*$D302*信号概况!$F$3*$G302*信号概况!$F$6*信号相关性!$C$6+2*$D302*信号概况!$F$3*$H302*信号概况!$F$7*信号相关性!$C$7+2*$D302*信号概况!$F$3*$I302*信号概况!$F$8*信号相关性!$C$8+2*$D302*信号概况!$F$3*$J302*信号概况!$F$9*信号相关性!$C$9+2*$E302*信号概况!$F$4*$F302*信号概况!$F$5*信号相关性!$D$5+2*$E302*信号概况!$F$4*$G302*信号概况!$F$6*信号相关性!$D$6+2*$E302*信号概况!$F$4*$H302*信号概况!$F$7*信号相关性!$D$7+2*$E302*信号概况!$F$4*$I302*信号概况!$F$8*信号相关性!$D$8+2*$E302*信号概况!$F$4*$J302*信号概况!$J$5*信号相关性!$D$9+2*$F302*信号概况!$F$5*$G302*信号概况!$F$6*信号相关性!$E$6+2*$F302*信号概况!$F$5*$H302*信号概况!$F$7*信号相关性!$E$7+2*$F302*信号概况!$F$5*$I302*信号概况!$F$8*信号相关性!$E$8+2*$F302*信号概况!$F$5*$J302*信号概况!$F$9*信号相关性!$E$9+2*$G302*信号概况!$F$6*$H302*信号概况!$F$7*信号相关性!$F$7+2*$G302*信号概况!$F$6*$I302*信号概况!$F$8*信号相关性!$F$8+2*$G302*信号概况!$F$6*$J302*信号概况!$F$9*信号相关性!$F$9+2*$H302*信号概况!$F$7*$I302*信号概况!$F$8*信号相关性!$G$8+2*$H302*信号概况!$F$7*$J302*信号概况!$F$9*信号相关性!$G$9+2*$I302*信号概况!$F$8*$J302*信号概况!$F$9*信号相关性!$H$9)</f>
        <v>1829.28672861561</v>
      </c>
      <c r="L302" s="10">
        <f t="shared" si="88"/>
        <v>10.6703775272955</v>
      </c>
      <c r="M302" s="11">
        <f>SQRT(POWER($C302*信号概况!$C$2,2)+POWER($D302*信号概况!$C$3,2)+POWER($E302*信号概况!$C$4,2)+POWER($F302*信号概况!$C$5,2)+POWER($G302*信号概况!$C$6,2)+POWER($H302*信号概况!$C$7,2)+POWER($I302*信号概况!$C$8,2)+POWER($J302*信号概况!$C$9,2)+2*$C302*信号概况!$C$2*$D302*信号概况!$C$3*信号相关性!$B$3+2*$C302*信号概况!$C$2*$E302*信号概况!$C$4*信号相关性!$B$4+2*$C302*信号概况!$C$2*$F302*信号概况!$C$5*信号相关性!$B$5+2*$C302*信号概况!$C$2*$G302*信号概况!$C$6*信号相关性!$B$6+2*$C302*信号概况!$C$2*$H302*信号概况!$C$7*信号相关性!$B$7+2*$C302*信号概况!$C$2*$I302*信号概况!$C$8*信号相关性!$B$8+2*$C302*信号概况!$C$2*$J302*信号概况!$C$9*信号相关性!$B$9+2*$D302*信号概况!$C$3*$E302*信号概况!$C$4*信号相关性!$C$4+2*$D302*信号概况!$C$3*$F302*信号概况!$C$5*信号相关性!$C$5+2*$D302*信号概况!$C$3*$G302*信号概况!$C$6*信号相关性!$C$6+2*$D302*信号概况!$C$3*$H302*信号概况!$C$7*信号相关性!$C$7+2*$D302*信号概况!$C$3*$I302*信号概况!$C$8*信号相关性!$C$8+2*$D302*信号概况!$C$3*$J302*信号概况!$C$9*信号相关性!$C$9+2*$E302*信号概况!$C$4*$F302*信号概况!$C$5*信号相关性!$D$5+2*$E302*信号概况!$C$4*$G302*信号概况!$C$6*信号相关性!$D$6+2*$E302*信号概况!$C$4*$H302*信号概况!$C$7*信号相关性!$D$7+2*$E302*信号概况!$C$4*$I302*信号概况!$C$8*信号相关性!$D$8+2*$E302*信号概况!$C$4*$J302*信号概况!$J$5*信号相关性!$D$9+2*$F302*信号概况!$C$5*$G302*信号概况!$C$6*信号相关性!$E$6+2*$F302*信号概况!$C$5*$H302*信号概况!$C$7*信号相关性!$E$7+2*$F302*信号概况!$C$5*$I302*信号概况!$C$8*信号相关性!$E$8+2*$F302*信号概况!$C$5*$J302*信号概况!$C$9*信号相关性!$E$9+2*$G302*信号概况!$C$6*$H302*信号概况!$C$7*信号相关性!$F$7+2*$G302*信号概况!$C$6*$I302*信号概况!$C$8*信号相关性!$F$8+2*$G302*信号概况!$C$6*$J302*信号概况!$C$9*信号相关性!$F$9+2*$H302*信号概况!$C$7*$I302*信号概况!$C$8*信号相关性!$G$8+2*$H302*信号概况!$C$7*$J302*信号概况!$C$9*信号相关性!$G$9+2*$I302*信号概况!$C$8*$J302*信号概况!$C$9*信号相关性!$H$9)</f>
        <v>8875.72736732724</v>
      </c>
      <c r="N302" s="12">
        <f t="shared" si="89"/>
        <v>0.454718249810045</v>
      </c>
      <c r="O302" s="10">
        <f>$C302*信号概况!$J$2+$D302*信号概况!$J$3+$E302*信号概况!$J$4+$F302*信号概况!$J$5+$G302*信号概况!$J$6+$H302*信号概况!$J$7+$I302*信号概况!$J$8+$J302*信号概况!$J$9</f>
        <v>1182.45084227667</v>
      </c>
      <c r="P302" s="12">
        <f t="shared" si="90"/>
        <v>0.0605789199278184</v>
      </c>
      <c r="Q302" s="7">
        <f t="shared" si="91"/>
        <v>7.22328047354277</v>
      </c>
    </row>
    <row r="303" spans="1:17">
      <c r="A303">
        <v>301</v>
      </c>
      <c r="B303">
        <v>19519.18</v>
      </c>
      <c r="C303" s="7">
        <f t="shared" si="80"/>
        <v>0</v>
      </c>
      <c r="D303" s="8">
        <f t="shared" si="81"/>
        <v>0.878787878787879</v>
      </c>
      <c r="E303">
        <f t="shared" si="82"/>
        <v>0</v>
      </c>
      <c r="F303">
        <f t="shared" si="83"/>
        <v>0.8</v>
      </c>
      <c r="G303">
        <f t="shared" si="84"/>
        <v>0</v>
      </c>
      <c r="H303">
        <f t="shared" si="85"/>
        <v>0</v>
      </c>
      <c r="I303">
        <f t="shared" si="86"/>
        <v>0</v>
      </c>
      <c r="J303">
        <f t="shared" si="87"/>
        <v>0</v>
      </c>
      <c r="K303">
        <f>SQRT(POWER($C303*信号概况!$F$2,2)+POWER($D303*信号概况!$F$3,2)+POWER($E303*信号概况!$F$4,2)+POWER($F303*信号概况!$F$5,2)+POWER($G303*信号概况!$F$6,2)+POWER($H303*信号概况!$F$7,2)+POWER($I303*信号概况!$F$8,2)+POWER($J303*信号概况!$F$9,2)+2*$C303*信号概况!$F$2*$D303*信号概况!$F$3*信号相关性!$B$3+2*$C303*信号概况!$F$2*$E303*信号概况!$F$4*信号相关性!$B$4+2*$C303*信号概况!$F$2*$F303*信号概况!$F$5*信号相关性!$B$5+2*$C303*信号概况!$F$2*$G303*信号概况!$F$6*信号相关性!$B$6+2*$C303*信号概况!$F$2*$H303*信号概况!$F$7*信号相关性!$B$7+2*$C303*信号概况!$F$2*$I303*信号概况!$F$8*信号相关性!$B$8+2*$C303*信号概况!$F$2*$J303*信号概况!$F$9*信号相关性!$B$9+2*$D303*信号概况!$F$3*$E303*信号概况!$F$4*信号相关性!$C$4+2*$D303*信号概况!$F$3*$F303*信号概况!$F$5*信号相关性!$C$5+2*$D303*信号概况!$F$3*$G303*信号概况!$F$6*信号相关性!$C$6+2*$D303*信号概况!$F$3*$H303*信号概况!$F$7*信号相关性!$C$7+2*$D303*信号概况!$F$3*$I303*信号概况!$F$8*信号相关性!$C$8+2*$D303*信号概况!$F$3*$J303*信号概况!$F$9*信号相关性!$C$9+2*$E303*信号概况!$F$4*$F303*信号概况!$F$5*信号相关性!$D$5+2*$E303*信号概况!$F$4*$G303*信号概况!$F$6*信号相关性!$D$6+2*$E303*信号概况!$F$4*$H303*信号概况!$F$7*信号相关性!$D$7+2*$E303*信号概况!$F$4*$I303*信号概况!$F$8*信号相关性!$D$8+2*$E303*信号概况!$F$4*$J303*信号概况!$J$5*信号相关性!$D$9+2*$F303*信号概况!$F$5*$G303*信号概况!$F$6*信号相关性!$E$6+2*$F303*信号概况!$F$5*$H303*信号概况!$F$7*信号相关性!$E$7+2*$F303*信号概况!$F$5*$I303*信号概况!$F$8*信号相关性!$E$8+2*$F303*信号概况!$F$5*$J303*信号概况!$F$9*信号相关性!$E$9+2*$G303*信号概况!$F$6*$H303*信号概况!$F$7*信号相关性!$F$7+2*$G303*信号概况!$F$6*$I303*信号概况!$F$8*信号相关性!$F$8+2*$G303*信号概况!$F$6*$J303*信号概况!$F$9*信号相关性!$F$9+2*$H303*信号概况!$F$7*$I303*信号概况!$F$8*信号相关性!$G$8+2*$H303*信号概况!$F$7*$J303*信号概况!$F$9*信号相关性!$G$9+2*$I303*信号概况!$F$8*$J303*信号概况!$F$9*信号相关性!$H$9)</f>
        <v>1895.89156867731</v>
      </c>
      <c r="L303" s="10">
        <f t="shared" si="88"/>
        <v>10.2955149558567</v>
      </c>
      <c r="M303" s="11">
        <f>SQRT(POWER($C303*信号概况!$C$2,2)+POWER($D303*信号概况!$C$3,2)+POWER($E303*信号概况!$C$4,2)+POWER($F303*信号概况!$C$5,2)+POWER($G303*信号概况!$C$6,2)+POWER($H303*信号概况!$C$7,2)+POWER($I303*信号概况!$C$8,2)+POWER($J303*信号概况!$C$9,2)+2*$C303*信号概况!$C$2*$D303*信号概况!$C$3*信号相关性!$B$3+2*$C303*信号概况!$C$2*$E303*信号概况!$C$4*信号相关性!$B$4+2*$C303*信号概况!$C$2*$F303*信号概况!$C$5*信号相关性!$B$5+2*$C303*信号概况!$C$2*$G303*信号概况!$C$6*信号相关性!$B$6+2*$C303*信号概况!$C$2*$H303*信号概况!$C$7*信号相关性!$B$7+2*$C303*信号概况!$C$2*$I303*信号概况!$C$8*信号相关性!$B$8+2*$C303*信号概况!$C$2*$J303*信号概况!$C$9*信号相关性!$B$9+2*$D303*信号概况!$C$3*$E303*信号概况!$C$4*信号相关性!$C$4+2*$D303*信号概况!$C$3*$F303*信号概况!$C$5*信号相关性!$C$5+2*$D303*信号概况!$C$3*$G303*信号概况!$C$6*信号相关性!$C$6+2*$D303*信号概况!$C$3*$H303*信号概况!$C$7*信号相关性!$C$7+2*$D303*信号概况!$C$3*$I303*信号概况!$C$8*信号相关性!$C$8+2*$D303*信号概况!$C$3*$J303*信号概况!$C$9*信号相关性!$C$9+2*$E303*信号概况!$C$4*$F303*信号概况!$C$5*信号相关性!$D$5+2*$E303*信号概况!$C$4*$G303*信号概况!$C$6*信号相关性!$D$6+2*$E303*信号概况!$C$4*$H303*信号概况!$C$7*信号相关性!$D$7+2*$E303*信号概况!$C$4*$I303*信号概况!$C$8*信号相关性!$D$8+2*$E303*信号概况!$C$4*$J303*信号概况!$J$5*信号相关性!$D$9+2*$F303*信号概况!$C$5*$G303*信号概况!$C$6*信号相关性!$E$6+2*$F303*信号概况!$C$5*$H303*信号概况!$C$7*信号相关性!$E$7+2*$F303*信号概况!$C$5*$I303*信号概况!$C$8*信号相关性!$E$8+2*$F303*信号概况!$C$5*$J303*信号概况!$C$9*信号相关性!$E$9+2*$G303*信号概况!$C$6*$H303*信号概况!$C$7*信号相关性!$F$7+2*$G303*信号概况!$C$6*$I303*信号概况!$C$8*信号相关性!$F$8+2*$G303*信号概况!$C$6*$J303*信号概况!$C$9*信号相关性!$F$9+2*$H303*信号概况!$C$7*$I303*信号概况!$C$8*信号相关性!$G$8+2*$H303*信号概况!$C$7*$J303*信号概况!$C$9*信号相关性!$G$9+2*$I303*信号概况!$C$8*$J303*信号概况!$C$9*信号相关性!$H$9)</f>
        <v>9198.87045615763</v>
      </c>
      <c r="N303" s="12">
        <f t="shared" si="89"/>
        <v>0.471273406780287</v>
      </c>
      <c r="O303" s="10">
        <f>$C303*信号概况!$J$2+$D303*信号概况!$J$3+$E303*信号概况!$J$4+$F303*信号概况!$J$5+$G303*信号概况!$J$6+$H303*信号概况!$J$7+$I303*信号概况!$J$8+$J303*信号概况!$J$9</f>
        <v>1206.97899296161</v>
      </c>
      <c r="P303" s="12">
        <f t="shared" si="90"/>
        <v>0.0618355378126338</v>
      </c>
      <c r="Q303" s="7">
        <f t="shared" si="91"/>
        <v>7.12476870444816</v>
      </c>
    </row>
    <row r="304" spans="1:17">
      <c r="A304">
        <v>302</v>
      </c>
      <c r="B304">
        <v>19519.18</v>
      </c>
      <c r="C304" s="7">
        <f t="shared" si="80"/>
        <v>0</v>
      </c>
      <c r="D304" s="8">
        <f t="shared" si="81"/>
        <v>0.909090909090909</v>
      </c>
      <c r="E304">
        <f t="shared" si="82"/>
        <v>0</v>
      </c>
      <c r="F304">
        <f t="shared" si="83"/>
        <v>0.8</v>
      </c>
      <c r="G304">
        <f t="shared" si="84"/>
        <v>0</v>
      </c>
      <c r="H304">
        <f t="shared" si="85"/>
        <v>0</v>
      </c>
      <c r="I304">
        <f t="shared" si="86"/>
        <v>0</v>
      </c>
      <c r="J304">
        <f t="shared" si="87"/>
        <v>0</v>
      </c>
      <c r="K304">
        <f>SQRT(POWER($C304*信号概况!$F$2,2)+POWER($D304*信号概况!$F$3,2)+POWER($E304*信号概况!$F$4,2)+POWER($F304*信号概况!$F$5,2)+POWER($G304*信号概况!$F$6,2)+POWER($H304*信号概况!$F$7,2)+POWER($I304*信号概况!$F$8,2)+POWER($J304*信号概况!$F$9,2)+2*$C304*信号概况!$F$2*$D304*信号概况!$F$3*信号相关性!$B$3+2*$C304*信号概况!$F$2*$E304*信号概况!$F$4*信号相关性!$B$4+2*$C304*信号概况!$F$2*$F304*信号概况!$F$5*信号相关性!$B$5+2*$C304*信号概况!$F$2*$G304*信号概况!$F$6*信号相关性!$B$6+2*$C304*信号概况!$F$2*$H304*信号概况!$F$7*信号相关性!$B$7+2*$C304*信号概况!$F$2*$I304*信号概况!$F$8*信号相关性!$B$8+2*$C304*信号概况!$F$2*$J304*信号概况!$F$9*信号相关性!$B$9+2*$D304*信号概况!$F$3*$E304*信号概况!$F$4*信号相关性!$C$4+2*$D304*信号概况!$F$3*$F304*信号概况!$F$5*信号相关性!$C$5+2*$D304*信号概况!$F$3*$G304*信号概况!$F$6*信号相关性!$C$6+2*$D304*信号概况!$F$3*$H304*信号概况!$F$7*信号相关性!$C$7+2*$D304*信号概况!$F$3*$I304*信号概况!$F$8*信号相关性!$C$8+2*$D304*信号概况!$F$3*$J304*信号概况!$F$9*信号相关性!$C$9+2*$E304*信号概况!$F$4*$F304*信号概况!$F$5*信号相关性!$D$5+2*$E304*信号概况!$F$4*$G304*信号概况!$F$6*信号相关性!$D$6+2*$E304*信号概况!$F$4*$H304*信号概况!$F$7*信号相关性!$D$7+2*$E304*信号概况!$F$4*$I304*信号概况!$F$8*信号相关性!$D$8+2*$E304*信号概况!$F$4*$J304*信号概况!$J$5*信号相关性!$D$9+2*$F304*信号概况!$F$5*$G304*信号概况!$F$6*信号相关性!$E$6+2*$F304*信号概况!$F$5*$H304*信号概况!$F$7*信号相关性!$E$7+2*$F304*信号概况!$F$5*$I304*信号概况!$F$8*信号相关性!$E$8+2*$F304*信号概况!$F$5*$J304*信号概况!$F$9*信号相关性!$E$9+2*$G304*信号概况!$F$6*$H304*信号概况!$F$7*信号相关性!$F$7+2*$G304*信号概况!$F$6*$I304*信号概况!$F$8*信号相关性!$F$8+2*$G304*信号概况!$F$6*$J304*信号概况!$F$9*信号相关性!$F$9+2*$H304*信号概况!$F$7*$I304*信号概况!$F$8*信号相关性!$G$8+2*$H304*信号概况!$F$7*$J304*信号概况!$F$9*信号相关性!$G$9+2*$I304*信号概况!$F$8*$J304*信号概况!$F$9*信号相关性!$H$9)</f>
        <v>1962.51331543095</v>
      </c>
      <c r="L304" s="10">
        <f t="shared" si="88"/>
        <v>9.9460114978704</v>
      </c>
      <c r="M304" s="11">
        <f>SQRT(POWER($C304*信号概况!$C$2,2)+POWER($D304*信号概况!$C$3,2)+POWER($E304*信号概况!$C$4,2)+POWER($F304*信号概况!$C$5,2)+POWER($G304*信号概况!$C$6,2)+POWER($H304*信号概况!$C$7,2)+POWER($I304*信号概况!$C$8,2)+POWER($J304*信号概况!$C$9,2)+2*$C304*信号概况!$C$2*$D304*信号概况!$C$3*信号相关性!$B$3+2*$C304*信号概况!$C$2*$E304*信号概况!$C$4*信号相关性!$B$4+2*$C304*信号概况!$C$2*$F304*信号概况!$C$5*信号相关性!$B$5+2*$C304*信号概况!$C$2*$G304*信号概况!$C$6*信号相关性!$B$6+2*$C304*信号概况!$C$2*$H304*信号概况!$C$7*信号相关性!$B$7+2*$C304*信号概况!$C$2*$I304*信号概况!$C$8*信号相关性!$B$8+2*$C304*信号概况!$C$2*$J304*信号概况!$C$9*信号相关性!$B$9+2*$D304*信号概况!$C$3*$E304*信号概况!$C$4*信号相关性!$C$4+2*$D304*信号概况!$C$3*$F304*信号概况!$C$5*信号相关性!$C$5+2*$D304*信号概况!$C$3*$G304*信号概况!$C$6*信号相关性!$C$6+2*$D304*信号概况!$C$3*$H304*信号概况!$C$7*信号相关性!$C$7+2*$D304*信号概况!$C$3*$I304*信号概况!$C$8*信号相关性!$C$8+2*$D304*信号概况!$C$3*$J304*信号概况!$C$9*信号相关性!$C$9+2*$E304*信号概况!$C$4*$F304*信号概况!$C$5*信号相关性!$D$5+2*$E304*信号概况!$C$4*$G304*信号概况!$C$6*信号相关性!$D$6+2*$E304*信号概况!$C$4*$H304*信号概况!$C$7*信号相关性!$D$7+2*$E304*信号概况!$C$4*$I304*信号概况!$C$8*信号相关性!$D$8+2*$E304*信号概况!$C$4*$J304*信号概况!$J$5*信号相关性!$D$9+2*$F304*信号概况!$C$5*$G304*信号概况!$C$6*信号相关性!$E$6+2*$F304*信号概况!$C$5*$H304*信号概况!$C$7*信号相关性!$E$7+2*$F304*信号概况!$C$5*$I304*信号概况!$C$8*信号相关性!$E$8+2*$F304*信号概况!$C$5*$J304*信号概况!$C$9*信号相关性!$E$9+2*$G304*信号概况!$C$6*$H304*信号概况!$C$7*信号相关性!$F$7+2*$G304*信号概况!$C$6*$I304*信号概况!$C$8*信号相关性!$F$8+2*$G304*信号概况!$C$6*$J304*信号概况!$C$9*信号相关性!$F$9+2*$H304*信号概况!$C$7*$I304*信号概况!$C$8*信号相关性!$G$8+2*$H304*信号概况!$C$7*$J304*信号概况!$C$9*信号相关性!$G$9+2*$I304*信号概况!$C$8*$J304*信号概况!$C$9*信号相关性!$H$9)</f>
        <v>9522.09447870793</v>
      </c>
      <c r="N304" s="12">
        <f t="shared" si="89"/>
        <v>0.487832710119376</v>
      </c>
      <c r="O304" s="10">
        <f>$C304*信号概况!$J$2+$D304*信号概况!$J$3+$E304*信号概况!$J$4+$F304*信号概况!$J$5+$G304*信号概况!$J$6+$H304*信号概况!$J$7+$I304*信号概况!$J$8+$J304*信号概况!$J$9</f>
        <v>1231.50714364654</v>
      </c>
      <c r="P304" s="12">
        <f t="shared" si="90"/>
        <v>0.0630921556974492</v>
      </c>
      <c r="Q304" s="7">
        <f t="shared" si="91"/>
        <v>7.03288309701359</v>
      </c>
    </row>
    <row r="305" spans="1:17">
      <c r="A305">
        <v>303</v>
      </c>
      <c r="B305">
        <v>19519.18</v>
      </c>
      <c r="C305" s="7">
        <f t="shared" si="80"/>
        <v>0</v>
      </c>
      <c r="D305" s="8">
        <f t="shared" si="81"/>
        <v>0.939393939393939</v>
      </c>
      <c r="E305">
        <f t="shared" si="82"/>
        <v>0</v>
      </c>
      <c r="F305">
        <f t="shared" si="83"/>
        <v>0.8</v>
      </c>
      <c r="G305">
        <f t="shared" si="84"/>
        <v>0</v>
      </c>
      <c r="H305">
        <f t="shared" si="85"/>
        <v>0</v>
      </c>
      <c r="I305">
        <f t="shared" si="86"/>
        <v>0</v>
      </c>
      <c r="J305">
        <f t="shared" si="87"/>
        <v>0</v>
      </c>
      <c r="K305">
        <f>SQRT(POWER($C305*信号概况!$F$2,2)+POWER($D305*信号概况!$F$3,2)+POWER($E305*信号概况!$F$4,2)+POWER($F305*信号概况!$F$5,2)+POWER($G305*信号概况!$F$6,2)+POWER($H305*信号概况!$F$7,2)+POWER($I305*信号概况!$F$8,2)+POWER($J305*信号概况!$F$9,2)+2*$C305*信号概况!$F$2*$D305*信号概况!$F$3*信号相关性!$B$3+2*$C305*信号概况!$F$2*$E305*信号概况!$F$4*信号相关性!$B$4+2*$C305*信号概况!$F$2*$F305*信号概况!$F$5*信号相关性!$B$5+2*$C305*信号概况!$F$2*$G305*信号概况!$F$6*信号相关性!$B$6+2*$C305*信号概况!$F$2*$H305*信号概况!$F$7*信号相关性!$B$7+2*$C305*信号概况!$F$2*$I305*信号概况!$F$8*信号相关性!$B$8+2*$C305*信号概况!$F$2*$J305*信号概况!$F$9*信号相关性!$B$9+2*$D305*信号概况!$F$3*$E305*信号概况!$F$4*信号相关性!$C$4+2*$D305*信号概况!$F$3*$F305*信号概况!$F$5*信号相关性!$C$5+2*$D305*信号概况!$F$3*$G305*信号概况!$F$6*信号相关性!$C$6+2*$D305*信号概况!$F$3*$H305*信号概况!$F$7*信号相关性!$C$7+2*$D305*信号概况!$F$3*$I305*信号概况!$F$8*信号相关性!$C$8+2*$D305*信号概况!$F$3*$J305*信号概况!$F$9*信号相关性!$C$9+2*$E305*信号概况!$F$4*$F305*信号概况!$F$5*信号相关性!$D$5+2*$E305*信号概况!$F$4*$G305*信号概况!$F$6*信号相关性!$D$6+2*$E305*信号概况!$F$4*$H305*信号概况!$F$7*信号相关性!$D$7+2*$E305*信号概况!$F$4*$I305*信号概况!$F$8*信号相关性!$D$8+2*$E305*信号概况!$F$4*$J305*信号概况!$J$5*信号相关性!$D$9+2*$F305*信号概况!$F$5*$G305*信号概况!$F$6*信号相关性!$E$6+2*$F305*信号概况!$F$5*$H305*信号概况!$F$7*信号相关性!$E$7+2*$F305*信号概况!$F$5*$I305*信号概况!$F$8*信号相关性!$E$8+2*$F305*信号概况!$F$5*$J305*信号概况!$F$9*信号相关性!$E$9+2*$G305*信号概况!$F$6*$H305*信号概况!$F$7*信号相关性!$F$7+2*$G305*信号概况!$F$6*$I305*信号概况!$F$8*信号相关性!$F$8+2*$G305*信号概况!$F$6*$J305*信号概况!$F$9*信号相关性!$F$9+2*$H305*信号概况!$F$7*$I305*信号概况!$F$8*信号相关性!$G$8+2*$H305*信号概况!$F$7*$J305*信号概况!$F$9*信号相关性!$G$9+2*$I305*信号概况!$F$8*$J305*信号概况!$F$9*信号相关性!$H$9)</f>
        <v>2029.15030361858</v>
      </c>
      <c r="L305" s="10">
        <f t="shared" si="88"/>
        <v>9.61938598889963</v>
      </c>
      <c r="M305" s="11">
        <f>SQRT(POWER($C305*信号概况!$C$2,2)+POWER($D305*信号概况!$C$3,2)+POWER($E305*信号概况!$C$4,2)+POWER($F305*信号概况!$C$5,2)+POWER($G305*信号概况!$C$6,2)+POWER($H305*信号概况!$C$7,2)+POWER($I305*信号概况!$C$8,2)+POWER($J305*信号概况!$C$9,2)+2*$C305*信号概况!$C$2*$D305*信号概况!$C$3*信号相关性!$B$3+2*$C305*信号概况!$C$2*$E305*信号概况!$C$4*信号相关性!$B$4+2*$C305*信号概况!$C$2*$F305*信号概况!$C$5*信号相关性!$B$5+2*$C305*信号概况!$C$2*$G305*信号概况!$C$6*信号相关性!$B$6+2*$C305*信号概况!$C$2*$H305*信号概况!$C$7*信号相关性!$B$7+2*$C305*信号概况!$C$2*$I305*信号概况!$C$8*信号相关性!$B$8+2*$C305*信号概况!$C$2*$J305*信号概况!$C$9*信号相关性!$B$9+2*$D305*信号概况!$C$3*$E305*信号概况!$C$4*信号相关性!$C$4+2*$D305*信号概况!$C$3*$F305*信号概况!$C$5*信号相关性!$C$5+2*$D305*信号概况!$C$3*$G305*信号概况!$C$6*信号相关性!$C$6+2*$D305*信号概况!$C$3*$H305*信号概况!$C$7*信号相关性!$C$7+2*$D305*信号概况!$C$3*$I305*信号概况!$C$8*信号相关性!$C$8+2*$D305*信号概况!$C$3*$J305*信号概况!$C$9*信号相关性!$C$9+2*$E305*信号概况!$C$4*$F305*信号概况!$C$5*信号相关性!$D$5+2*$E305*信号概况!$C$4*$G305*信号概况!$C$6*信号相关性!$D$6+2*$E305*信号概况!$C$4*$H305*信号概况!$C$7*信号相关性!$D$7+2*$E305*信号概况!$C$4*$I305*信号概况!$C$8*信号相关性!$D$8+2*$E305*信号概况!$C$4*$J305*信号概况!$J$5*信号相关性!$D$9+2*$F305*信号概况!$C$5*$G305*信号概况!$C$6*信号相关性!$E$6+2*$F305*信号概况!$C$5*$H305*信号概况!$C$7*信号相关性!$E$7+2*$F305*信号概况!$C$5*$I305*信号概况!$C$8*信号相关性!$E$8+2*$F305*信号概况!$C$5*$J305*信号概况!$C$9*信号相关性!$E$9+2*$G305*信号概况!$C$6*$H305*信号概况!$C$7*信号相关性!$F$7+2*$G305*信号概况!$C$6*$I305*信号概况!$C$8*信号相关性!$F$8+2*$G305*信号概况!$C$6*$J305*信号概况!$C$9*信号相关性!$F$9+2*$H305*信号概况!$C$7*$I305*信号概况!$C$8*信号相关性!$G$8+2*$H305*信号概况!$C$7*$J305*信号概况!$C$9*信号相关性!$G$9+2*$I305*信号概况!$C$8*$J305*信号概况!$C$9*信号相关性!$H$9)</f>
        <v>9845.39146382369</v>
      </c>
      <c r="N305" s="12">
        <f t="shared" si="89"/>
        <v>0.504395751451838</v>
      </c>
      <c r="O305" s="10">
        <f>$C305*信号概况!$J$2+$D305*信号概况!$J$3+$E305*信号概况!$J$4+$F305*信号概况!$J$5+$G305*信号概况!$J$6+$H305*信号概况!$J$7+$I305*信号概况!$J$8+$J305*信号概况!$J$9</f>
        <v>1256.03529433147</v>
      </c>
      <c r="P305" s="12">
        <f t="shared" si="90"/>
        <v>0.0643487735822646</v>
      </c>
      <c r="Q305" s="7">
        <f t="shared" si="91"/>
        <v>6.94697899255635</v>
      </c>
    </row>
    <row r="306" spans="1:17">
      <c r="A306">
        <v>304</v>
      </c>
      <c r="B306">
        <v>19519.18</v>
      </c>
      <c r="C306" s="7">
        <f t="shared" si="80"/>
        <v>0</v>
      </c>
      <c r="D306" s="8">
        <f t="shared" si="81"/>
        <v>0.96969696969697</v>
      </c>
      <c r="E306">
        <f t="shared" si="82"/>
        <v>0</v>
      </c>
      <c r="F306">
        <f t="shared" si="83"/>
        <v>0.8</v>
      </c>
      <c r="G306">
        <f t="shared" si="84"/>
        <v>0</v>
      </c>
      <c r="H306">
        <f t="shared" si="85"/>
        <v>0</v>
      </c>
      <c r="I306">
        <f t="shared" si="86"/>
        <v>0</v>
      </c>
      <c r="J306">
        <f t="shared" si="87"/>
        <v>0</v>
      </c>
      <c r="K306">
        <f>SQRT(POWER($C306*信号概况!$F$2,2)+POWER($D306*信号概况!$F$3,2)+POWER($E306*信号概况!$F$4,2)+POWER($F306*信号概况!$F$5,2)+POWER($G306*信号概况!$F$6,2)+POWER($H306*信号概况!$F$7,2)+POWER($I306*信号概况!$F$8,2)+POWER($J306*信号概况!$F$9,2)+2*$C306*信号概况!$F$2*$D306*信号概况!$F$3*信号相关性!$B$3+2*$C306*信号概况!$F$2*$E306*信号概况!$F$4*信号相关性!$B$4+2*$C306*信号概况!$F$2*$F306*信号概况!$F$5*信号相关性!$B$5+2*$C306*信号概况!$F$2*$G306*信号概况!$F$6*信号相关性!$B$6+2*$C306*信号概况!$F$2*$H306*信号概况!$F$7*信号相关性!$B$7+2*$C306*信号概况!$F$2*$I306*信号概况!$F$8*信号相关性!$B$8+2*$C306*信号概况!$F$2*$J306*信号概况!$F$9*信号相关性!$B$9+2*$D306*信号概况!$F$3*$E306*信号概况!$F$4*信号相关性!$C$4+2*$D306*信号概况!$F$3*$F306*信号概况!$F$5*信号相关性!$C$5+2*$D306*信号概况!$F$3*$G306*信号概况!$F$6*信号相关性!$C$6+2*$D306*信号概况!$F$3*$H306*信号概况!$F$7*信号相关性!$C$7+2*$D306*信号概况!$F$3*$I306*信号概况!$F$8*信号相关性!$C$8+2*$D306*信号概况!$F$3*$J306*信号概况!$F$9*信号相关性!$C$9+2*$E306*信号概况!$F$4*$F306*信号概况!$F$5*信号相关性!$D$5+2*$E306*信号概况!$F$4*$G306*信号概况!$F$6*信号相关性!$D$6+2*$E306*信号概况!$F$4*$H306*信号概况!$F$7*信号相关性!$D$7+2*$E306*信号概况!$F$4*$I306*信号概况!$F$8*信号相关性!$D$8+2*$E306*信号概况!$F$4*$J306*信号概况!$J$5*信号相关性!$D$9+2*$F306*信号概况!$F$5*$G306*信号概况!$F$6*信号相关性!$E$6+2*$F306*信号概况!$F$5*$H306*信号概况!$F$7*信号相关性!$E$7+2*$F306*信号概况!$F$5*$I306*信号概况!$F$8*信号相关性!$E$8+2*$F306*信号概况!$F$5*$J306*信号概况!$F$9*信号相关性!$E$9+2*$G306*信号概况!$F$6*$H306*信号概况!$F$7*信号相关性!$F$7+2*$G306*信号概况!$F$6*$I306*信号概况!$F$8*信号相关性!$F$8+2*$G306*信号概况!$F$6*$J306*信号概况!$F$9*信号相关性!$F$9+2*$H306*信号概况!$F$7*$I306*信号概况!$F$8*信号相关性!$G$8+2*$H306*信号概况!$F$7*$J306*信号概况!$F$9*信号相关性!$G$9+2*$I306*信号概况!$F$8*$J306*信号概况!$F$9*信号相关性!$H$9)</f>
        <v>2095.80107941486</v>
      </c>
      <c r="L306" s="10">
        <f t="shared" si="88"/>
        <v>9.31346977140104</v>
      </c>
      <c r="M306" s="11">
        <f>SQRT(POWER($C306*信号概况!$C$2,2)+POWER($D306*信号概况!$C$3,2)+POWER($E306*信号概况!$C$4,2)+POWER($F306*信号概况!$C$5,2)+POWER($G306*信号概况!$C$6,2)+POWER($H306*信号概况!$C$7,2)+POWER($I306*信号概况!$C$8,2)+POWER($J306*信号概况!$C$9,2)+2*$C306*信号概况!$C$2*$D306*信号概况!$C$3*信号相关性!$B$3+2*$C306*信号概况!$C$2*$E306*信号概况!$C$4*信号相关性!$B$4+2*$C306*信号概况!$C$2*$F306*信号概况!$C$5*信号相关性!$B$5+2*$C306*信号概况!$C$2*$G306*信号概况!$C$6*信号相关性!$B$6+2*$C306*信号概况!$C$2*$H306*信号概况!$C$7*信号相关性!$B$7+2*$C306*信号概况!$C$2*$I306*信号概况!$C$8*信号相关性!$B$8+2*$C306*信号概况!$C$2*$J306*信号概况!$C$9*信号相关性!$B$9+2*$D306*信号概况!$C$3*$E306*信号概况!$C$4*信号相关性!$C$4+2*$D306*信号概况!$C$3*$F306*信号概况!$C$5*信号相关性!$C$5+2*$D306*信号概况!$C$3*$G306*信号概况!$C$6*信号相关性!$C$6+2*$D306*信号概况!$C$3*$H306*信号概况!$C$7*信号相关性!$C$7+2*$D306*信号概况!$C$3*$I306*信号概况!$C$8*信号相关性!$C$8+2*$D306*信号概况!$C$3*$J306*信号概况!$C$9*信号相关性!$C$9+2*$E306*信号概况!$C$4*$F306*信号概况!$C$5*信号相关性!$D$5+2*$E306*信号概况!$C$4*$G306*信号概况!$C$6*信号相关性!$D$6+2*$E306*信号概况!$C$4*$H306*信号概况!$C$7*信号相关性!$D$7+2*$E306*信号概况!$C$4*$I306*信号概况!$C$8*信号相关性!$D$8+2*$E306*信号概况!$C$4*$J306*信号概况!$J$5*信号相关性!$D$9+2*$F306*信号概况!$C$5*$G306*信号概况!$C$6*信号相关性!$E$6+2*$F306*信号概况!$C$5*$H306*信号概况!$C$7*信号相关性!$E$7+2*$F306*信号概况!$C$5*$I306*信号概况!$C$8*信号相关性!$E$8+2*$F306*信号概况!$C$5*$J306*信号概况!$C$9*信号相关性!$E$9+2*$G306*信号概况!$C$6*$H306*信号概况!$C$7*信号相关性!$F$7+2*$G306*信号概况!$C$6*$I306*信号概况!$C$8*信号相关性!$F$8+2*$G306*信号概况!$C$6*$J306*信号概况!$C$9*信号相关性!$F$9+2*$H306*信号概况!$C$7*$I306*信号概况!$C$8*信号相关性!$G$8+2*$H306*信号概况!$C$7*$J306*信号概况!$C$9*信号相关性!$G$9+2*$I306*信号概况!$C$8*$J306*信号概况!$C$9*信号相关性!$H$9)</f>
        <v>10168.7544523726</v>
      </c>
      <c r="N306" s="12">
        <f t="shared" si="89"/>
        <v>0.520962174249767</v>
      </c>
      <c r="O306" s="10">
        <f>$C306*信号概况!$J$2+$D306*信号概况!$J$3+$E306*信号概况!$J$4+$F306*信号概况!$J$5+$G306*信号概况!$J$6+$H306*信号概况!$J$7+$I306*信号概况!$J$8+$J306*信号概况!$J$9</f>
        <v>1280.5634450164</v>
      </c>
      <c r="P306" s="12">
        <f t="shared" si="90"/>
        <v>0.0656053914670801</v>
      </c>
      <c r="Q306" s="7">
        <f t="shared" si="91"/>
        <v>6.86649247466493</v>
      </c>
    </row>
    <row r="307" spans="1:17">
      <c r="A307">
        <v>305</v>
      </c>
      <c r="B307">
        <v>19519.18</v>
      </c>
      <c r="C307" s="7">
        <f t="shared" si="80"/>
        <v>0</v>
      </c>
      <c r="D307" s="8">
        <f t="shared" si="81"/>
        <v>1</v>
      </c>
      <c r="E307">
        <f t="shared" si="82"/>
        <v>0</v>
      </c>
      <c r="F307">
        <f t="shared" si="83"/>
        <v>0.8</v>
      </c>
      <c r="G307">
        <f t="shared" si="84"/>
        <v>0</v>
      </c>
      <c r="H307">
        <f t="shared" si="85"/>
        <v>0</v>
      </c>
      <c r="I307">
        <f t="shared" si="86"/>
        <v>0</v>
      </c>
      <c r="J307">
        <f t="shared" si="87"/>
        <v>0</v>
      </c>
      <c r="K307">
        <f>SQRT(POWER($C307*信号概况!$F$2,2)+POWER($D307*信号概况!$F$3,2)+POWER($E307*信号概况!$F$4,2)+POWER($F307*信号概况!$F$5,2)+POWER($G307*信号概况!$F$6,2)+POWER($H307*信号概况!$F$7,2)+POWER($I307*信号概况!$F$8,2)+POWER($J307*信号概况!$F$9,2)+2*$C307*信号概况!$F$2*$D307*信号概况!$F$3*信号相关性!$B$3+2*$C307*信号概况!$F$2*$E307*信号概况!$F$4*信号相关性!$B$4+2*$C307*信号概况!$F$2*$F307*信号概况!$F$5*信号相关性!$B$5+2*$C307*信号概况!$F$2*$G307*信号概况!$F$6*信号相关性!$B$6+2*$C307*信号概况!$F$2*$H307*信号概况!$F$7*信号相关性!$B$7+2*$C307*信号概况!$F$2*$I307*信号概况!$F$8*信号相关性!$B$8+2*$C307*信号概况!$F$2*$J307*信号概况!$F$9*信号相关性!$B$9+2*$D307*信号概况!$F$3*$E307*信号概况!$F$4*信号相关性!$C$4+2*$D307*信号概况!$F$3*$F307*信号概况!$F$5*信号相关性!$C$5+2*$D307*信号概况!$F$3*$G307*信号概况!$F$6*信号相关性!$C$6+2*$D307*信号概况!$F$3*$H307*信号概况!$F$7*信号相关性!$C$7+2*$D307*信号概况!$F$3*$I307*信号概况!$F$8*信号相关性!$C$8+2*$D307*信号概况!$F$3*$J307*信号概况!$F$9*信号相关性!$C$9+2*$E307*信号概况!$F$4*$F307*信号概况!$F$5*信号相关性!$D$5+2*$E307*信号概况!$F$4*$G307*信号概况!$F$6*信号相关性!$D$6+2*$E307*信号概况!$F$4*$H307*信号概况!$F$7*信号相关性!$D$7+2*$E307*信号概况!$F$4*$I307*信号概况!$F$8*信号相关性!$D$8+2*$E307*信号概况!$F$4*$J307*信号概况!$J$5*信号相关性!$D$9+2*$F307*信号概况!$F$5*$G307*信号概况!$F$6*信号相关性!$E$6+2*$F307*信号概况!$F$5*$H307*信号概况!$F$7*信号相关性!$E$7+2*$F307*信号概况!$F$5*$I307*信号概况!$F$8*信号相关性!$E$8+2*$F307*信号概况!$F$5*$J307*信号概况!$F$9*信号相关性!$E$9+2*$G307*信号概况!$F$6*$H307*信号概况!$F$7*信号相关性!$F$7+2*$G307*信号概况!$F$6*$I307*信号概况!$F$8*信号相关性!$F$8+2*$G307*信号概况!$F$6*$J307*信号概况!$F$9*信号相关性!$F$9+2*$H307*信号概况!$F$7*$I307*信号概况!$F$8*信号相关性!$G$8+2*$H307*信号概况!$F$7*$J307*信号概况!$F$9*信号相关性!$G$9+2*$I307*信号概况!$F$8*$J307*信号概况!$F$9*信号相关性!$H$9)</f>
        <v>2162.46436794856</v>
      </c>
      <c r="L307" s="10">
        <f t="shared" si="88"/>
        <v>9.02635913419329</v>
      </c>
      <c r="M307" s="11">
        <f>SQRT(POWER($C307*信号概况!$C$2,2)+POWER($D307*信号概况!$C$3,2)+POWER($E307*信号概况!$C$4,2)+POWER($F307*信号概况!$C$5,2)+POWER($G307*信号概况!$C$6,2)+POWER($H307*信号概况!$C$7,2)+POWER($I307*信号概况!$C$8,2)+POWER($J307*信号概况!$C$9,2)+2*$C307*信号概况!$C$2*$D307*信号概况!$C$3*信号相关性!$B$3+2*$C307*信号概况!$C$2*$E307*信号概况!$C$4*信号相关性!$B$4+2*$C307*信号概况!$C$2*$F307*信号概况!$C$5*信号相关性!$B$5+2*$C307*信号概况!$C$2*$G307*信号概况!$C$6*信号相关性!$B$6+2*$C307*信号概况!$C$2*$H307*信号概况!$C$7*信号相关性!$B$7+2*$C307*信号概况!$C$2*$I307*信号概况!$C$8*信号相关性!$B$8+2*$C307*信号概况!$C$2*$J307*信号概况!$C$9*信号相关性!$B$9+2*$D307*信号概况!$C$3*$E307*信号概况!$C$4*信号相关性!$C$4+2*$D307*信号概况!$C$3*$F307*信号概况!$C$5*信号相关性!$C$5+2*$D307*信号概况!$C$3*$G307*信号概况!$C$6*信号相关性!$C$6+2*$D307*信号概况!$C$3*$H307*信号概况!$C$7*信号相关性!$C$7+2*$D307*信号概况!$C$3*$I307*信号概况!$C$8*信号相关性!$C$8+2*$D307*信号概况!$C$3*$J307*信号概况!$C$9*信号相关性!$C$9+2*$E307*信号概况!$C$4*$F307*信号概况!$C$5*信号相关性!$D$5+2*$E307*信号概况!$C$4*$G307*信号概况!$C$6*信号相关性!$D$6+2*$E307*信号概况!$C$4*$H307*信号概况!$C$7*信号相关性!$D$7+2*$E307*信号概况!$C$4*$I307*信号概况!$C$8*信号相关性!$D$8+2*$E307*信号概况!$C$4*$J307*信号概况!$J$5*信号相关性!$D$9+2*$F307*信号概况!$C$5*$G307*信号概况!$C$6*信号相关性!$E$6+2*$F307*信号概况!$C$5*$H307*信号概况!$C$7*信号相关性!$E$7+2*$F307*信号概况!$C$5*$I307*信号概况!$C$8*信号相关性!$E$8+2*$F307*信号概况!$C$5*$J307*信号概况!$C$9*信号相关性!$E$9+2*$G307*信号概况!$C$6*$H307*信号概况!$C$7*信号相关性!$F$7+2*$G307*信号概况!$C$6*$I307*信号概况!$C$8*信号相关性!$F$8+2*$G307*信号概况!$C$6*$J307*信号概况!$C$9*信号相关性!$F$9+2*$H307*信号概况!$C$7*$I307*信号概况!$C$8*信号相关性!$G$8+2*$H307*信号概况!$C$7*$J307*信号概况!$C$9*信号相关性!$G$9+2*$I307*信号概况!$C$8*$J307*信号概况!$C$9*信号相关性!$H$9)</f>
        <v>10492.1773417906</v>
      </c>
      <c r="N307" s="12">
        <f t="shared" si="89"/>
        <v>0.537531665868679</v>
      </c>
      <c r="O307" s="10">
        <f>$C307*信号概况!$J$2+$D307*信号概况!$J$3+$E307*信号概况!$J$4+$F307*信号概况!$J$5+$G307*信号概况!$J$6+$H307*信号概况!$J$7+$I307*信号概况!$J$8+$J307*信号概况!$J$9</f>
        <v>1305.09159570133</v>
      </c>
      <c r="P307" s="12">
        <f t="shared" si="90"/>
        <v>0.0668620093518955</v>
      </c>
      <c r="Q307" s="7">
        <f t="shared" si="91"/>
        <v>6.79092814941832</v>
      </c>
    </row>
    <row r="308" spans="1:17">
      <c r="A308">
        <v>306</v>
      </c>
      <c r="B308">
        <v>19519.18</v>
      </c>
      <c r="C308" s="7">
        <f t="shared" si="80"/>
        <v>0</v>
      </c>
      <c r="D308" s="8">
        <f t="shared" si="81"/>
        <v>0</v>
      </c>
      <c r="E308">
        <f t="shared" si="82"/>
        <v>0</v>
      </c>
      <c r="F308">
        <f t="shared" si="83"/>
        <v>0.9</v>
      </c>
      <c r="G308">
        <f t="shared" si="84"/>
        <v>0</v>
      </c>
      <c r="H308">
        <f t="shared" si="85"/>
        <v>0</v>
      </c>
      <c r="I308">
        <f t="shared" si="86"/>
        <v>0</v>
      </c>
      <c r="J308">
        <f t="shared" si="87"/>
        <v>0</v>
      </c>
      <c r="K308">
        <f>SQRT(POWER($C308*信号概况!$F$2,2)+POWER($D308*信号概况!$F$3,2)+POWER($E308*信号概况!$F$4,2)+POWER($F308*信号概况!$F$5,2)+POWER($G308*信号概况!$F$6,2)+POWER($H308*信号概况!$F$7,2)+POWER($I308*信号概况!$F$8,2)+POWER($J308*信号概况!$F$9,2)+2*$C308*信号概况!$F$2*$D308*信号概况!$F$3*信号相关性!$B$3+2*$C308*信号概况!$F$2*$E308*信号概况!$F$4*信号相关性!$B$4+2*$C308*信号概况!$F$2*$F308*信号概况!$F$5*信号相关性!$B$5+2*$C308*信号概况!$F$2*$G308*信号概况!$F$6*信号相关性!$B$6+2*$C308*信号概况!$F$2*$H308*信号概况!$F$7*信号相关性!$B$7+2*$C308*信号概况!$F$2*$I308*信号概况!$F$8*信号相关性!$B$8+2*$C308*信号概况!$F$2*$J308*信号概况!$F$9*信号相关性!$B$9+2*$D308*信号概况!$F$3*$E308*信号概况!$F$4*信号相关性!$C$4+2*$D308*信号概况!$F$3*$F308*信号概况!$F$5*信号相关性!$C$5+2*$D308*信号概况!$F$3*$G308*信号概况!$F$6*信号相关性!$C$6+2*$D308*信号概况!$F$3*$H308*信号概况!$F$7*信号相关性!$C$7+2*$D308*信号概况!$F$3*$I308*信号概况!$F$8*信号相关性!$C$8+2*$D308*信号概况!$F$3*$J308*信号概况!$F$9*信号相关性!$C$9+2*$E308*信号概况!$F$4*$F308*信号概况!$F$5*信号相关性!$D$5+2*$E308*信号概况!$F$4*$G308*信号概况!$F$6*信号相关性!$D$6+2*$E308*信号概况!$F$4*$H308*信号概况!$F$7*信号相关性!$D$7+2*$E308*信号概况!$F$4*$I308*信号概况!$F$8*信号相关性!$D$8+2*$E308*信号概况!$F$4*$J308*信号概况!$J$5*信号相关性!$D$9+2*$F308*信号概况!$F$5*$G308*信号概况!$F$6*信号相关性!$E$6+2*$F308*信号概况!$F$5*$H308*信号概况!$F$7*信号相关性!$E$7+2*$F308*信号概况!$F$5*$I308*信号概况!$F$8*信号相关性!$E$8+2*$F308*信号概况!$F$5*$J308*信号概况!$F$9*信号相关性!$E$9+2*$G308*信号概况!$F$6*$H308*信号概况!$F$7*信号相关性!$F$7+2*$G308*信号概况!$F$6*$I308*信号概况!$F$8*信号相关性!$F$8+2*$G308*信号概况!$F$6*$J308*信号概况!$F$9*信号相关性!$F$9+2*$H308*信号概况!$F$7*$I308*信号概况!$F$8*信号相关性!$G$8+2*$H308*信号概况!$F$7*$J308*信号概况!$F$9*信号相关性!$G$9+2*$I308*信号概况!$F$8*$J308*信号概况!$F$9*信号相关性!$H$9)</f>
        <v>188.961699680136</v>
      </c>
      <c r="L308" s="10">
        <f t="shared" si="88"/>
        <v>103.297017506939</v>
      </c>
      <c r="M308" s="11">
        <f>SQRT(POWER($C308*信号概况!$C$2,2)+POWER($D308*信号概况!$C$3,2)+POWER($E308*信号概况!$C$4,2)+POWER($F308*信号概况!$C$5,2)+POWER($G308*信号概况!$C$6,2)+POWER($H308*信号概况!$C$7,2)+POWER($I308*信号概况!$C$8,2)+POWER($J308*信号概况!$C$9,2)+2*$C308*信号概况!$C$2*$D308*信号概况!$C$3*信号相关性!$B$3+2*$C308*信号概况!$C$2*$E308*信号概况!$C$4*信号相关性!$B$4+2*$C308*信号概况!$C$2*$F308*信号概况!$C$5*信号相关性!$B$5+2*$C308*信号概况!$C$2*$G308*信号概况!$C$6*信号相关性!$B$6+2*$C308*信号概况!$C$2*$H308*信号概况!$C$7*信号相关性!$B$7+2*$C308*信号概况!$C$2*$I308*信号概况!$C$8*信号相关性!$B$8+2*$C308*信号概况!$C$2*$J308*信号概况!$C$9*信号相关性!$B$9+2*$D308*信号概况!$C$3*$E308*信号概况!$C$4*信号相关性!$C$4+2*$D308*信号概况!$C$3*$F308*信号概况!$C$5*信号相关性!$C$5+2*$D308*信号概况!$C$3*$G308*信号概况!$C$6*信号相关性!$C$6+2*$D308*信号概况!$C$3*$H308*信号概况!$C$7*信号相关性!$C$7+2*$D308*信号概况!$C$3*$I308*信号概况!$C$8*信号相关性!$C$8+2*$D308*信号概况!$C$3*$J308*信号概况!$C$9*信号相关性!$C$9+2*$E308*信号概况!$C$4*$F308*信号概况!$C$5*信号相关性!$D$5+2*$E308*信号概况!$C$4*$G308*信号概况!$C$6*信号相关性!$D$6+2*$E308*信号概况!$C$4*$H308*信号概况!$C$7*信号相关性!$D$7+2*$E308*信号概况!$C$4*$I308*信号概况!$C$8*信号相关性!$D$8+2*$E308*信号概况!$C$4*$J308*信号概况!$J$5*信号相关性!$D$9+2*$F308*信号概况!$C$5*$G308*信号概况!$C$6*信号相关性!$E$6+2*$F308*信号概况!$C$5*$H308*信号概况!$C$7*信号相关性!$E$7+2*$F308*信号概况!$C$5*$I308*信号概况!$C$8*信号相关性!$E$8+2*$F308*信号概况!$C$5*$J308*信号概况!$C$9*信号相关性!$E$9+2*$G308*信号概况!$C$6*$H308*信号概况!$C$7*信号相关性!$F$7+2*$G308*信号概况!$C$6*$I308*信号概况!$C$8*信号相关性!$F$8+2*$G308*信号概况!$C$6*$J308*信号概况!$C$9*信号相关性!$F$9+2*$H308*信号概况!$C$7*$I308*信号概况!$C$8*信号相关性!$G$8+2*$H308*信号概况!$C$7*$J308*信号概况!$C$9*信号相关性!$G$9+2*$I308*信号概况!$C$8*$J308*信号概况!$C$9*信号相关性!$H$9)</f>
        <v>910.8</v>
      </c>
      <c r="N308" s="12">
        <f t="shared" si="89"/>
        <v>0.0466617962434897</v>
      </c>
      <c r="O308" s="10">
        <f>$C308*信号概况!$J$2+$D308*信号概况!$J$3+$E308*信号概况!$J$4+$F308*信号概况!$J$5+$G308*信号概况!$J$6+$H308*信号概况!$J$7+$I308*信号概况!$J$8+$J308*信号概况!$J$9</f>
        <v>557.620450985915</v>
      </c>
      <c r="P308" s="12">
        <f t="shared" si="90"/>
        <v>0.0285678215471098</v>
      </c>
      <c r="Q308" s="7">
        <f t="shared" si="91"/>
        <v>30.2467982744961</v>
      </c>
    </row>
    <row r="309" spans="1:17">
      <c r="A309">
        <v>307</v>
      </c>
      <c r="B309">
        <v>19519.18</v>
      </c>
      <c r="C309" s="7">
        <f t="shared" si="80"/>
        <v>0</v>
      </c>
      <c r="D309" s="8">
        <f t="shared" si="81"/>
        <v>0.0303030303030303</v>
      </c>
      <c r="E309">
        <f t="shared" si="82"/>
        <v>0</v>
      </c>
      <c r="F309">
        <f t="shared" si="83"/>
        <v>0.9</v>
      </c>
      <c r="G309">
        <f t="shared" si="84"/>
        <v>0</v>
      </c>
      <c r="H309">
        <f t="shared" si="85"/>
        <v>0</v>
      </c>
      <c r="I309">
        <f t="shared" si="86"/>
        <v>0</v>
      </c>
      <c r="J309">
        <f t="shared" si="87"/>
        <v>0</v>
      </c>
      <c r="K309">
        <f>SQRT(POWER($C309*信号概况!$F$2,2)+POWER($D309*信号概况!$F$3,2)+POWER($E309*信号概况!$F$4,2)+POWER($F309*信号概况!$F$5,2)+POWER($G309*信号概况!$F$6,2)+POWER($H309*信号概况!$F$7,2)+POWER($I309*信号概况!$F$8,2)+POWER($J309*信号概况!$F$9,2)+2*$C309*信号概况!$F$2*$D309*信号概况!$F$3*信号相关性!$B$3+2*$C309*信号概况!$F$2*$E309*信号概况!$F$4*信号相关性!$B$4+2*$C309*信号概况!$F$2*$F309*信号概况!$F$5*信号相关性!$B$5+2*$C309*信号概况!$F$2*$G309*信号概况!$F$6*信号相关性!$B$6+2*$C309*信号概况!$F$2*$H309*信号概况!$F$7*信号相关性!$B$7+2*$C309*信号概况!$F$2*$I309*信号概况!$F$8*信号相关性!$B$8+2*$C309*信号概况!$F$2*$J309*信号概况!$F$9*信号相关性!$B$9+2*$D309*信号概况!$F$3*$E309*信号概况!$F$4*信号相关性!$C$4+2*$D309*信号概况!$F$3*$F309*信号概况!$F$5*信号相关性!$C$5+2*$D309*信号概况!$F$3*$G309*信号概况!$F$6*信号相关性!$C$6+2*$D309*信号概况!$F$3*$H309*信号概况!$F$7*信号相关性!$C$7+2*$D309*信号概况!$F$3*$I309*信号概况!$F$8*信号相关性!$C$8+2*$D309*信号概况!$F$3*$J309*信号概况!$F$9*信号相关性!$C$9+2*$E309*信号概况!$F$4*$F309*信号概况!$F$5*信号相关性!$D$5+2*$E309*信号概况!$F$4*$G309*信号概况!$F$6*信号相关性!$D$6+2*$E309*信号概况!$F$4*$H309*信号概况!$F$7*信号相关性!$D$7+2*$E309*信号概况!$F$4*$I309*信号概况!$F$8*信号相关性!$D$8+2*$E309*信号概况!$F$4*$J309*信号概况!$J$5*信号相关性!$D$9+2*$F309*信号概况!$F$5*$G309*信号概况!$F$6*信号相关性!$E$6+2*$F309*信号概况!$F$5*$H309*信号概况!$F$7*信号相关性!$E$7+2*$F309*信号概况!$F$5*$I309*信号概况!$F$8*信号相关性!$E$8+2*$F309*信号概况!$F$5*$J309*信号概况!$F$9*信号相关性!$E$9+2*$G309*信号概况!$F$6*$H309*信号概况!$F$7*信号相关性!$F$7+2*$G309*信号概况!$F$6*$I309*信号概况!$F$8*信号相关性!$F$8+2*$G309*信号概况!$F$6*$J309*信号概况!$F$9*信号相关性!$F$9+2*$H309*信号概况!$F$7*$I309*信号概况!$F$8*信号相关性!$G$8+2*$H309*信号概况!$F$7*$J309*信号概况!$F$9*信号相关性!$G$9+2*$I309*信号概况!$F$8*$J309*信号概况!$F$9*信号相关性!$H$9)</f>
        <v>180.847767643447</v>
      </c>
      <c r="L309" s="10">
        <f t="shared" si="88"/>
        <v>107.931550686781</v>
      </c>
      <c r="M309" s="11">
        <f>SQRT(POWER($C309*信号概况!$C$2,2)+POWER($D309*信号概况!$C$3,2)+POWER($E309*信号概况!$C$4,2)+POWER($F309*信号概况!$C$5,2)+POWER($G309*信号概况!$C$6,2)+POWER($H309*信号概况!$C$7,2)+POWER($I309*信号概况!$C$8,2)+POWER($J309*信号概况!$C$9,2)+2*$C309*信号概况!$C$2*$D309*信号概况!$C$3*信号相关性!$B$3+2*$C309*信号概况!$C$2*$E309*信号概况!$C$4*信号相关性!$B$4+2*$C309*信号概况!$C$2*$F309*信号概况!$C$5*信号相关性!$B$5+2*$C309*信号概况!$C$2*$G309*信号概况!$C$6*信号相关性!$B$6+2*$C309*信号概况!$C$2*$H309*信号概况!$C$7*信号相关性!$B$7+2*$C309*信号概况!$C$2*$I309*信号概况!$C$8*信号相关性!$B$8+2*$C309*信号概况!$C$2*$J309*信号概况!$C$9*信号相关性!$B$9+2*$D309*信号概况!$C$3*$E309*信号概况!$C$4*信号相关性!$C$4+2*$D309*信号概况!$C$3*$F309*信号概况!$C$5*信号相关性!$C$5+2*$D309*信号概况!$C$3*$G309*信号概况!$C$6*信号相关性!$C$6+2*$D309*信号概况!$C$3*$H309*信号概况!$C$7*信号相关性!$C$7+2*$D309*信号概况!$C$3*$I309*信号概况!$C$8*信号相关性!$C$8+2*$D309*信号概况!$C$3*$J309*信号概况!$C$9*信号相关性!$C$9+2*$E309*信号概况!$C$4*$F309*信号概况!$C$5*信号相关性!$D$5+2*$E309*信号概况!$C$4*$G309*信号概况!$C$6*信号相关性!$D$6+2*$E309*信号概况!$C$4*$H309*信号概况!$C$7*信号相关性!$D$7+2*$E309*信号概况!$C$4*$I309*信号概况!$C$8*信号相关性!$D$8+2*$E309*信号概况!$C$4*$J309*信号概况!$J$5*信号相关性!$D$9+2*$F309*信号概况!$C$5*$G309*信号概况!$C$6*信号相关性!$E$6+2*$F309*信号概况!$C$5*$H309*信号概况!$C$7*信号相关性!$E$7+2*$F309*信号概况!$C$5*$I309*信号概况!$C$8*信号相关性!$E$8+2*$F309*信号概况!$C$5*$J309*信号概况!$C$9*信号相关性!$E$9+2*$G309*信号概况!$C$6*$H309*信号概况!$C$7*信号相关性!$F$7+2*$G309*信号概况!$C$6*$I309*信号概况!$C$8*信号相关性!$F$8+2*$G309*信号概况!$C$6*$J309*信号概况!$C$9*信号相关性!$F$9+2*$H309*信号概况!$C$7*$I309*信号概况!$C$8*信号相关性!$G$8+2*$H309*信号概况!$C$7*$J309*信号概况!$C$9*信号相关性!$G$9+2*$I309*信号概况!$C$8*$J309*信号概况!$C$9*信号相关性!$H$9)</f>
        <v>871.820605064546</v>
      </c>
      <c r="N309" s="12">
        <f t="shared" si="89"/>
        <v>0.0446648171216489</v>
      </c>
      <c r="O309" s="10">
        <f>$C309*信号概况!$J$2+$D309*信号概况!$J$3+$E309*信号概况!$J$4+$F309*信号概况!$J$5+$G309*信号概况!$J$6+$H309*信号概况!$J$7+$I309*信号概况!$J$8+$J309*信号概况!$J$9</f>
        <v>582.148601670847</v>
      </c>
      <c r="P309" s="12">
        <f t="shared" si="90"/>
        <v>0.0298244394319253</v>
      </c>
      <c r="Q309" s="7">
        <f t="shared" si="91"/>
        <v>33.2313984206811</v>
      </c>
    </row>
    <row r="310" spans="1:17">
      <c r="A310">
        <v>308</v>
      </c>
      <c r="B310">
        <v>19519.18</v>
      </c>
      <c r="C310" s="7">
        <f t="shared" si="80"/>
        <v>0</v>
      </c>
      <c r="D310" s="8">
        <f t="shared" si="81"/>
        <v>0.0606060606060606</v>
      </c>
      <c r="E310">
        <f t="shared" si="82"/>
        <v>0</v>
      </c>
      <c r="F310">
        <f t="shared" si="83"/>
        <v>0.9</v>
      </c>
      <c r="G310">
        <f t="shared" si="84"/>
        <v>0</v>
      </c>
      <c r="H310">
        <f t="shared" si="85"/>
        <v>0</v>
      </c>
      <c r="I310">
        <f t="shared" si="86"/>
        <v>0</v>
      </c>
      <c r="J310">
        <f t="shared" si="87"/>
        <v>0</v>
      </c>
      <c r="K310">
        <f>SQRT(POWER($C310*信号概况!$F$2,2)+POWER($D310*信号概况!$F$3,2)+POWER($E310*信号概况!$F$4,2)+POWER($F310*信号概况!$F$5,2)+POWER($G310*信号概况!$F$6,2)+POWER($H310*信号概况!$F$7,2)+POWER($I310*信号概况!$F$8,2)+POWER($J310*信号概况!$F$9,2)+2*$C310*信号概况!$F$2*$D310*信号概况!$F$3*信号相关性!$B$3+2*$C310*信号概况!$F$2*$E310*信号概况!$F$4*信号相关性!$B$4+2*$C310*信号概况!$F$2*$F310*信号概况!$F$5*信号相关性!$B$5+2*$C310*信号概况!$F$2*$G310*信号概况!$F$6*信号相关性!$B$6+2*$C310*信号概况!$F$2*$H310*信号概况!$F$7*信号相关性!$B$7+2*$C310*信号概况!$F$2*$I310*信号概况!$F$8*信号相关性!$B$8+2*$C310*信号概况!$F$2*$J310*信号概况!$F$9*信号相关性!$B$9+2*$D310*信号概况!$F$3*$E310*信号概况!$F$4*信号相关性!$C$4+2*$D310*信号概况!$F$3*$F310*信号概况!$F$5*信号相关性!$C$5+2*$D310*信号概况!$F$3*$G310*信号概况!$F$6*信号相关性!$C$6+2*$D310*信号概况!$F$3*$H310*信号概况!$F$7*信号相关性!$C$7+2*$D310*信号概况!$F$3*$I310*信号概况!$F$8*信号相关性!$C$8+2*$D310*信号概况!$F$3*$J310*信号概况!$F$9*信号相关性!$C$9+2*$E310*信号概况!$F$4*$F310*信号概况!$F$5*信号相关性!$D$5+2*$E310*信号概况!$F$4*$G310*信号概况!$F$6*信号相关性!$D$6+2*$E310*信号概况!$F$4*$H310*信号概况!$F$7*信号相关性!$D$7+2*$E310*信号概况!$F$4*$I310*信号概况!$F$8*信号相关性!$D$8+2*$E310*信号概况!$F$4*$J310*信号概况!$J$5*信号相关性!$D$9+2*$F310*信号概况!$F$5*$G310*信号概况!$F$6*信号相关性!$E$6+2*$F310*信号概况!$F$5*$H310*信号概况!$F$7*信号相关性!$E$7+2*$F310*信号概况!$F$5*$I310*信号概况!$F$8*信号相关性!$E$8+2*$F310*信号概况!$F$5*$J310*信号概况!$F$9*信号相关性!$E$9+2*$G310*信号概况!$F$6*$H310*信号概况!$F$7*信号相关性!$F$7+2*$G310*信号概况!$F$6*$I310*信号概况!$F$8*信号相关性!$F$8+2*$G310*信号概况!$F$6*$J310*信号概况!$F$9*信号相关性!$F$9+2*$H310*信号概况!$F$7*$I310*信号概况!$F$8*信号相关性!$G$8+2*$H310*信号概况!$F$7*$J310*信号概况!$F$9*信号相关性!$G$9+2*$I310*信号概况!$F$8*$J310*信号概况!$F$9*信号相关性!$H$9)</f>
        <v>196.580961811582</v>
      </c>
      <c r="L310" s="10">
        <f t="shared" si="88"/>
        <v>99.2933385823429</v>
      </c>
      <c r="M310" s="11">
        <f>SQRT(POWER($C310*信号概况!$C$2,2)+POWER($D310*信号概况!$C$3,2)+POWER($E310*信号概况!$C$4,2)+POWER($F310*信号概况!$C$5,2)+POWER($G310*信号概况!$C$6,2)+POWER($H310*信号概况!$C$7,2)+POWER($I310*信号概况!$C$8,2)+POWER($J310*信号概况!$C$9,2)+2*$C310*信号概况!$C$2*$D310*信号概况!$C$3*信号相关性!$B$3+2*$C310*信号概况!$C$2*$E310*信号概况!$C$4*信号相关性!$B$4+2*$C310*信号概况!$C$2*$F310*信号概况!$C$5*信号相关性!$B$5+2*$C310*信号概况!$C$2*$G310*信号概况!$C$6*信号相关性!$B$6+2*$C310*信号概况!$C$2*$H310*信号概况!$C$7*信号相关性!$B$7+2*$C310*信号概况!$C$2*$I310*信号概况!$C$8*信号相关性!$B$8+2*$C310*信号概况!$C$2*$J310*信号概况!$C$9*信号相关性!$B$9+2*$D310*信号概况!$C$3*$E310*信号概况!$C$4*信号相关性!$C$4+2*$D310*信号概况!$C$3*$F310*信号概况!$C$5*信号相关性!$C$5+2*$D310*信号概况!$C$3*$G310*信号概况!$C$6*信号相关性!$C$6+2*$D310*信号概况!$C$3*$H310*信号概况!$C$7*信号相关性!$C$7+2*$D310*信号概况!$C$3*$I310*信号概况!$C$8*信号相关性!$C$8+2*$D310*信号概况!$C$3*$J310*信号概况!$C$9*信号相关性!$C$9+2*$E310*信号概况!$C$4*$F310*信号概况!$C$5*信号相关性!$D$5+2*$E310*信号概况!$C$4*$G310*信号概况!$C$6*信号相关性!$D$6+2*$E310*信号概况!$C$4*$H310*信号概况!$C$7*信号相关性!$D$7+2*$E310*信号概况!$C$4*$I310*信号概况!$C$8*信号相关性!$D$8+2*$E310*信号概况!$C$4*$J310*信号概况!$J$5*信号相关性!$D$9+2*$F310*信号概况!$C$5*$G310*信号概况!$C$6*信号相关性!$E$6+2*$F310*信号概况!$C$5*$H310*信号概况!$C$7*信号相关性!$E$7+2*$F310*信号概况!$C$5*$I310*信号概况!$C$8*信号相关性!$E$8+2*$F310*信号概况!$C$5*$J310*信号概况!$C$9*信号相关性!$E$9+2*$G310*信号概况!$C$6*$H310*信号概况!$C$7*信号相关性!$F$7+2*$G310*信号概况!$C$6*$I310*信号概况!$C$8*信号相关性!$F$8+2*$G310*信号概况!$C$6*$J310*信号概况!$C$9*信号相关性!$F$9+2*$H310*信号概况!$C$7*$I310*信号概况!$C$8*信号相关性!$G$8+2*$H310*信号概况!$C$7*$J310*信号概况!$C$9*信号相关性!$G$9+2*$I310*信号概况!$C$8*$J310*信号概况!$C$9*信号相关性!$H$9)</f>
        <v>949.194351570027</v>
      </c>
      <c r="N310" s="12">
        <f t="shared" si="89"/>
        <v>0.0486288026223452</v>
      </c>
      <c r="O310" s="10">
        <f>$C310*信号概况!$J$2+$D310*信号概况!$J$3+$E310*信号概况!$J$4+$F310*信号概况!$J$5+$G310*信号概况!$J$6+$H310*信号概况!$J$7+$I310*信号概况!$J$8+$J310*信号概况!$J$9</f>
        <v>606.676752355778</v>
      </c>
      <c r="P310" s="12">
        <f t="shared" si="90"/>
        <v>0.0310810573167407</v>
      </c>
      <c r="Q310" s="7">
        <f t="shared" si="91"/>
        <v>32.0690364426629</v>
      </c>
    </row>
    <row r="311" spans="1:17">
      <c r="A311">
        <v>309</v>
      </c>
      <c r="B311">
        <v>19519.18</v>
      </c>
      <c r="C311" s="7">
        <f t="shared" si="80"/>
        <v>0</v>
      </c>
      <c r="D311" s="8">
        <f t="shared" si="81"/>
        <v>0.0909090909090909</v>
      </c>
      <c r="E311">
        <f t="shared" si="82"/>
        <v>0</v>
      </c>
      <c r="F311">
        <f t="shared" si="83"/>
        <v>0.9</v>
      </c>
      <c r="G311">
        <f t="shared" si="84"/>
        <v>0</v>
      </c>
      <c r="H311">
        <f t="shared" si="85"/>
        <v>0</v>
      </c>
      <c r="I311">
        <f t="shared" si="86"/>
        <v>0</v>
      </c>
      <c r="J311">
        <f t="shared" si="87"/>
        <v>0</v>
      </c>
      <c r="K311">
        <f>SQRT(POWER($C311*信号概况!$F$2,2)+POWER($D311*信号概况!$F$3,2)+POWER($E311*信号概况!$F$4,2)+POWER($F311*信号概况!$F$5,2)+POWER($G311*信号概况!$F$6,2)+POWER($H311*信号概况!$F$7,2)+POWER($I311*信号概况!$F$8,2)+POWER($J311*信号概况!$F$9,2)+2*$C311*信号概况!$F$2*$D311*信号概况!$F$3*信号相关性!$B$3+2*$C311*信号概况!$F$2*$E311*信号概况!$F$4*信号相关性!$B$4+2*$C311*信号概况!$F$2*$F311*信号概况!$F$5*信号相关性!$B$5+2*$C311*信号概况!$F$2*$G311*信号概况!$F$6*信号相关性!$B$6+2*$C311*信号概况!$F$2*$H311*信号概况!$F$7*信号相关性!$B$7+2*$C311*信号概况!$F$2*$I311*信号概况!$F$8*信号相关性!$B$8+2*$C311*信号概况!$F$2*$J311*信号概况!$F$9*信号相关性!$B$9+2*$D311*信号概况!$F$3*$E311*信号概况!$F$4*信号相关性!$C$4+2*$D311*信号概况!$F$3*$F311*信号概况!$F$5*信号相关性!$C$5+2*$D311*信号概况!$F$3*$G311*信号概况!$F$6*信号相关性!$C$6+2*$D311*信号概况!$F$3*$H311*信号概况!$F$7*信号相关性!$C$7+2*$D311*信号概况!$F$3*$I311*信号概况!$F$8*信号相关性!$C$8+2*$D311*信号概况!$F$3*$J311*信号概况!$F$9*信号相关性!$C$9+2*$E311*信号概况!$F$4*$F311*信号概况!$F$5*信号相关性!$D$5+2*$E311*信号概况!$F$4*$G311*信号概况!$F$6*信号相关性!$D$6+2*$E311*信号概况!$F$4*$H311*信号概况!$F$7*信号相关性!$D$7+2*$E311*信号概况!$F$4*$I311*信号概况!$F$8*信号相关性!$D$8+2*$E311*信号概况!$F$4*$J311*信号概况!$J$5*信号相关性!$D$9+2*$F311*信号概况!$F$5*$G311*信号概况!$F$6*信号相关性!$E$6+2*$F311*信号概况!$F$5*$H311*信号概况!$F$7*信号相关性!$E$7+2*$F311*信号概况!$F$5*$I311*信号概况!$F$8*信号相关性!$E$8+2*$F311*信号概况!$F$5*$J311*信号概况!$F$9*信号相关性!$E$9+2*$G311*信号概况!$F$6*$H311*信号概况!$F$7*信号相关性!$F$7+2*$G311*信号概况!$F$6*$I311*信号概况!$F$8*信号相关性!$F$8+2*$G311*信号概况!$F$6*$J311*信号概况!$F$9*信号相关性!$F$9+2*$H311*信号概况!$F$7*$I311*信号概况!$F$8*信号相关性!$G$8+2*$H311*信号概况!$F$7*$J311*信号概况!$F$9*信号相关性!$G$9+2*$I311*信号概况!$F$8*$J311*信号概况!$F$9*信号相关性!$H$9)</f>
        <v>231.346066319379</v>
      </c>
      <c r="L311" s="10">
        <f t="shared" si="88"/>
        <v>84.3722147972609</v>
      </c>
      <c r="M311" s="11">
        <f>SQRT(POWER($C311*信号概况!$C$2,2)+POWER($D311*信号概况!$C$3,2)+POWER($E311*信号概况!$C$4,2)+POWER($F311*信号概况!$C$5,2)+POWER($G311*信号概况!$C$6,2)+POWER($H311*信号概况!$C$7,2)+POWER($I311*信号概况!$C$8,2)+POWER($J311*信号概况!$C$9,2)+2*$C311*信号概况!$C$2*$D311*信号概况!$C$3*信号相关性!$B$3+2*$C311*信号概况!$C$2*$E311*信号概况!$C$4*信号相关性!$B$4+2*$C311*信号概况!$C$2*$F311*信号概况!$C$5*信号相关性!$B$5+2*$C311*信号概况!$C$2*$G311*信号概况!$C$6*信号相关性!$B$6+2*$C311*信号概况!$C$2*$H311*信号概况!$C$7*信号相关性!$B$7+2*$C311*信号概况!$C$2*$I311*信号概况!$C$8*信号相关性!$B$8+2*$C311*信号概况!$C$2*$J311*信号概况!$C$9*信号相关性!$B$9+2*$D311*信号概况!$C$3*$E311*信号概况!$C$4*信号相关性!$C$4+2*$D311*信号概况!$C$3*$F311*信号概况!$C$5*信号相关性!$C$5+2*$D311*信号概况!$C$3*$G311*信号概况!$C$6*信号相关性!$C$6+2*$D311*信号概况!$C$3*$H311*信号概况!$C$7*信号相关性!$C$7+2*$D311*信号概况!$C$3*$I311*信号概况!$C$8*信号相关性!$C$8+2*$D311*信号概况!$C$3*$J311*信号概况!$C$9*信号相关性!$C$9+2*$E311*信号概况!$C$4*$F311*信号概况!$C$5*信号相关性!$D$5+2*$E311*信号概况!$C$4*$G311*信号概况!$C$6*信号相关性!$D$6+2*$E311*信号概况!$C$4*$H311*信号概况!$C$7*信号相关性!$D$7+2*$E311*信号概况!$C$4*$I311*信号概况!$C$8*信号相关性!$D$8+2*$E311*信号概况!$C$4*$J311*信号概况!$J$5*信号相关性!$D$9+2*$F311*信号概况!$C$5*$G311*信号概况!$C$6*信号相关性!$E$6+2*$F311*信号概况!$C$5*$H311*信号概况!$C$7*信号相关性!$E$7+2*$F311*信号概况!$C$5*$I311*信号概况!$C$8*信号相关性!$E$8+2*$F311*信号概况!$C$5*$J311*信号概况!$C$9*信号相关性!$E$9+2*$G311*信号概况!$C$6*$H311*信号概况!$C$7*信号相关性!$F$7+2*$G311*信号概况!$C$6*$I311*信号概况!$C$8*信号相关性!$F$8+2*$G311*信号概况!$C$6*$J311*信号概况!$C$9*信号相关性!$F$9+2*$H311*信号概况!$C$7*$I311*信号概况!$C$8*信号相关性!$G$8+2*$H311*信号概况!$C$7*$J311*信号概况!$C$9*信号相关性!$G$9+2*$I311*信号概况!$C$8*$J311*信号概况!$C$9*信号相关性!$H$9)</f>
        <v>1119.04105774185</v>
      </c>
      <c r="N311" s="12">
        <f t="shared" si="89"/>
        <v>0.0573303313838927</v>
      </c>
      <c r="O311" s="10">
        <f>$C311*信号概况!$J$2+$D311*信号概况!$J$3+$E311*信号概况!$J$4+$F311*信号概况!$J$5+$G311*信号概况!$J$6+$H311*信号概况!$J$7+$I311*信号概况!$J$8+$J311*信号概况!$J$9</f>
        <v>631.20490304071</v>
      </c>
      <c r="P311" s="12">
        <f t="shared" si="90"/>
        <v>0.0323376752015561</v>
      </c>
      <c r="Q311" s="7">
        <f t="shared" si="91"/>
        <v>28.5222045979339</v>
      </c>
    </row>
    <row r="312" spans="1:17">
      <c r="A312">
        <v>310</v>
      </c>
      <c r="B312">
        <v>19519.18</v>
      </c>
      <c r="C312" s="7">
        <f t="shared" si="80"/>
        <v>0</v>
      </c>
      <c r="D312" s="8">
        <f t="shared" si="81"/>
        <v>0.121212121212121</v>
      </c>
      <c r="E312">
        <f t="shared" si="82"/>
        <v>0</v>
      </c>
      <c r="F312">
        <f t="shared" si="83"/>
        <v>0.9</v>
      </c>
      <c r="G312">
        <f t="shared" si="84"/>
        <v>0</v>
      </c>
      <c r="H312">
        <f t="shared" si="85"/>
        <v>0</v>
      </c>
      <c r="I312">
        <f t="shared" si="86"/>
        <v>0</v>
      </c>
      <c r="J312">
        <f t="shared" si="87"/>
        <v>0</v>
      </c>
      <c r="K312">
        <f>SQRT(POWER($C312*信号概况!$F$2,2)+POWER($D312*信号概况!$F$3,2)+POWER($E312*信号概况!$F$4,2)+POWER($F312*信号概况!$F$5,2)+POWER($G312*信号概况!$F$6,2)+POWER($H312*信号概况!$F$7,2)+POWER($I312*信号概况!$F$8,2)+POWER($J312*信号概况!$F$9,2)+2*$C312*信号概况!$F$2*$D312*信号概况!$F$3*信号相关性!$B$3+2*$C312*信号概况!$F$2*$E312*信号概况!$F$4*信号相关性!$B$4+2*$C312*信号概况!$F$2*$F312*信号概况!$F$5*信号相关性!$B$5+2*$C312*信号概况!$F$2*$G312*信号概况!$F$6*信号相关性!$B$6+2*$C312*信号概况!$F$2*$H312*信号概况!$F$7*信号相关性!$B$7+2*$C312*信号概况!$F$2*$I312*信号概况!$F$8*信号相关性!$B$8+2*$C312*信号概况!$F$2*$J312*信号概况!$F$9*信号相关性!$B$9+2*$D312*信号概况!$F$3*$E312*信号概况!$F$4*信号相关性!$C$4+2*$D312*信号概况!$F$3*$F312*信号概况!$F$5*信号相关性!$C$5+2*$D312*信号概况!$F$3*$G312*信号概况!$F$6*信号相关性!$C$6+2*$D312*信号概况!$F$3*$H312*信号概况!$F$7*信号相关性!$C$7+2*$D312*信号概况!$F$3*$I312*信号概况!$F$8*信号相关性!$C$8+2*$D312*信号概况!$F$3*$J312*信号概况!$F$9*信号相关性!$C$9+2*$E312*信号概况!$F$4*$F312*信号概况!$F$5*信号相关性!$D$5+2*$E312*信号概况!$F$4*$G312*信号概况!$F$6*信号相关性!$D$6+2*$E312*信号概况!$F$4*$H312*信号概况!$F$7*信号相关性!$D$7+2*$E312*信号概况!$F$4*$I312*信号概况!$F$8*信号相关性!$D$8+2*$E312*信号概况!$F$4*$J312*信号概况!$J$5*信号相关性!$D$9+2*$F312*信号概况!$F$5*$G312*信号概况!$F$6*信号相关性!$E$6+2*$F312*信号概况!$F$5*$H312*信号概况!$F$7*信号相关性!$E$7+2*$F312*信号概况!$F$5*$I312*信号概况!$F$8*信号相关性!$E$8+2*$F312*信号概况!$F$5*$J312*信号概况!$F$9*信号相关性!$E$9+2*$G312*信号概况!$F$6*$H312*信号概况!$F$7*信号相关性!$F$7+2*$G312*信号概况!$F$6*$I312*信号概况!$F$8*信号相关性!$F$8+2*$G312*信号概况!$F$6*$J312*信号概况!$F$9*信号相关性!$F$9+2*$H312*信号概况!$F$7*$I312*信号概况!$F$8*信号相关性!$G$8+2*$H312*信号概况!$F$7*$J312*信号概况!$F$9*信号相关性!$G$9+2*$I312*信号概况!$F$8*$J312*信号概况!$F$9*信号相关性!$H$9)</f>
        <v>278.09476554885</v>
      </c>
      <c r="L312" s="10">
        <f t="shared" si="88"/>
        <v>70.1889514586036</v>
      </c>
      <c r="M312" s="11">
        <f>SQRT(POWER($C312*信号概况!$C$2,2)+POWER($D312*信号概况!$C$3,2)+POWER($E312*信号概况!$C$4,2)+POWER($F312*信号概况!$C$5,2)+POWER($G312*信号概况!$C$6,2)+POWER($H312*信号概况!$C$7,2)+POWER($I312*信号概况!$C$8,2)+POWER($J312*信号概况!$C$9,2)+2*$C312*信号概况!$C$2*$D312*信号概况!$C$3*信号相关性!$B$3+2*$C312*信号概况!$C$2*$E312*信号概况!$C$4*信号相关性!$B$4+2*$C312*信号概况!$C$2*$F312*信号概况!$C$5*信号相关性!$B$5+2*$C312*信号概况!$C$2*$G312*信号概况!$C$6*信号相关性!$B$6+2*$C312*信号概况!$C$2*$H312*信号概况!$C$7*信号相关性!$B$7+2*$C312*信号概况!$C$2*$I312*信号概况!$C$8*信号相关性!$B$8+2*$C312*信号概况!$C$2*$J312*信号概况!$C$9*信号相关性!$B$9+2*$D312*信号概况!$C$3*$E312*信号概况!$C$4*信号相关性!$C$4+2*$D312*信号概况!$C$3*$F312*信号概况!$C$5*信号相关性!$C$5+2*$D312*信号概况!$C$3*$G312*信号概况!$C$6*信号相关性!$C$6+2*$D312*信号概况!$C$3*$H312*信号概况!$C$7*信号相关性!$C$7+2*$D312*信号概况!$C$3*$I312*信号概况!$C$8*信号相关性!$C$8+2*$D312*信号概况!$C$3*$J312*信号概况!$C$9*信号相关性!$C$9+2*$E312*信号概况!$C$4*$F312*信号概况!$C$5*信号相关性!$D$5+2*$E312*信号概况!$C$4*$G312*信号概况!$C$6*信号相关性!$D$6+2*$E312*信号概况!$C$4*$H312*信号概况!$C$7*信号相关性!$D$7+2*$E312*信号概况!$C$4*$I312*信号概况!$C$8*信号相关性!$D$8+2*$E312*信号概况!$C$4*$J312*信号概况!$J$5*信号相关性!$D$9+2*$F312*信号概况!$C$5*$G312*信号概况!$C$6*信号相关性!$E$6+2*$F312*信号概况!$C$5*$H312*信号概况!$C$7*信号相关性!$E$7+2*$F312*信号概况!$C$5*$I312*信号概况!$C$8*信号相关性!$E$8+2*$F312*信号概况!$C$5*$J312*信号概况!$C$9*信号相关性!$E$9+2*$G312*信号概况!$C$6*$H312*信号概况!$C$7*信号相关性!$F$7+2*$G312*信号概况!$C$6*$I312*信号概况!$C$8*信号相关性!$F$8+2*$G312*信号概况!$C$6*$J312*信号概况!$C$9*信号相关性!$F$9+2*$H312*信号概况!$C$7*$I312*信号概况!$C$8*信号相关性!$G$8+2*$H312*信号概况!$C$7*$J312*信号概况!$C$9*信号相关性!$G$9+2*$I312*信号概况!$C$8*$J312*信号概况!$C$9*信号相关性!$H$9)</f>
        <v>1346.81850410283</v>
      </c>
      <c r="N312" s="12">
        <f t="shared" si="89"/>
        <v>0.0689997481504258</v>
      </c>
      <c r="O312" s="10">
        <f>$C312*信号概况!$J$2+$D312*信号概况!$J$3+$E312*信号概况!$J$4+$F312*信号概况!$J$5+$G312*信号概况!$J$6+$H312*信号概况!$J$7+$I312*信号概况!$J$8+$J312*信号概况!$J$9</f>
        <v>655.733053725642</v>
      </c>
      <c r="P312" s="12">
        <f t="shared" si="90"/>
        <v>0.0335942930863715</v>
      </c>
      <c r="Q312" s="7">
        <f t="shared" si="91"/>
        <v>24.785930907775</v>
      </c>
    </row>
    <row r="313" spans="1:17">
      <c r="A313">
        <v>311</v>
      </c>
      <c r="B313">
        <v>19519.18</v>
      </c>
      <c r="C313" s="7">
        <f t="shared" si="80"/>
        <v>0</v>
      </c>
      <c r="D313" s="8">
        <f t="shared" si="81"/>
        <v>0.151515151515152</v>
      </c>
      <c r="E313">
        <f t="shared" si="82"/>
        <v>0</v>
      </c>
      <c r="F313">
        <f t="shared" si="83"/>
        <v>0.9</v>
      </c>
      <c r="G313">
        <f t="shared" si="84"/>
        <v>0</v>
      </c>
      <c r="H313">
        <f t="shared" si="85"/>
        <v>0</v>
      </c>
      <c r="I313">
        <f t="shared" si="86"/>
        <v>0</v>
      </c>
      <c r="J313">
        <f t="shared" si="87"/>
        <v>0</v>
      </c>
      <c r="K313">
        <f>SQRT(POWER($C313*信号概况!$F$2,2)+POWER($D313*信号概况!$F$3,2)+POWER($E313*信号概况!$F$4,2)+POWER($F313*信号概况!$F$5,2)+POWER($G313*信号概况!$F$6,2)+POWER($H313*信号概况!$F$7,2)+POWER($I313*信号概况!$F$8,2)+POWER($J313*信号概况!$F$9,2)+2*$C313*信号概况!$F$2*$D313*信号概况!$F$3*信号相关性!$B$3+2*$C313*信号概况!$F$2*$E313*信号概况!$F$4*信号相关性!$B$4+2*$C313*信号概况!$F$2*$F313*信号概况!$F$5*信号相关性!$B$5+2*$C313*信号概况!$F$2*$G313*信号概况!$F$6*信号相关性!$B$6+2*$C313*信号概况!$F$2*$H313*信号概况!$F$7*信号相关性!$B$7+2*$C313*信号概况!$F$2*$I313*信号概况!$F$8*信号相关性!$B$8+2*$C313*信号概况!$F$2*$J313*信号概况!$F$9*信号相关性!$B$9+2*$D313*信号概况!$F$3*$E313*信号概况!$F$4*信号相关性!$C$4+2*$D313*信号概况!$F$3*$F313*信号概况!$F$5*信号相关性!$C$5+2*$D313*信号概况!$F$3*$G313*信号概况!$F$6*信号相关性!$C$6+2*$D313*信号概况!$F$3*$H313*信号概况!$F$7*信号相关性!$C$7+2*$D313*信号概况!$F$3*$I313*信号概况!$F$8*信号相关性!$C$8+2*$D313*信号概况!$F$3*$J313*信号概况!$F$9*信号相关性!$C$9+2*$E313*信号概况!$F$4*$F313*信号概况!$F$5*信号相关性!$D$5+2*$E313*信号概况!$F$4*$G313*信号概况!$F$6*信号相关性!$D$6+2*$E313*信号概况!$F$4*$H313*信号概况!$F$7*信号相关性!$D$7+2*$E313*信号概况!$F$4*$I313*信号概况!$F$8*信号相关性!$D$8+2*$E313*信号概况!$F$4*$J313*信号概况!$J$5*信号相关性!$D$9+2*$F313*信号概况!$F$5*$G313*信号概况!$F$6*信号相关性!$E$6+2*$F313*信号概况!$F$5*$H313*信号概况!$F$7*信号相关性!$E$7+2*$F313*信号概况!$F$5*$I313*信号概况!$F$8*信号相关性!$E$8+2*$F313*信号概况!$F$5*$J313*信号概况!$F$9*信号相关性!$E$9+2*$G313*信号概况!$F$6*$H313*信号概况!$F$7*信号相关性!$F$7+2*$G313*信号概况!$F$6*$I313*信号概况!$F$8*信号相关性!$F$8+2*$G313*信号概况!$F$6*$J313*信号概况!$F$9*信号相关性!$F$9+2*$H313*信号概况!$F$7*$I313*信号概况!$F$8*信号相关性!$G$8+2*$H313*信号概况!$F$7*$J313*信号概况!$F$9*信号相关性!$G$9+2*$I313*信号概况!$F$8*$J313*信号概况!$F$9*信号相关性!$H$9)</f>
        <v>331.799884296884</v>
      </c>
      <c r="L313" s="10">
        <f t="shared" si="88"/>
        <v>58.8281700018161</v>
      </c>
      <c r="M313" s="11">
        <f>SQRT(POWER($C313*信号概况!$C$2,2)+POWER($D313*信号概况!$C$3,2)+POWER($E313*信号概况!$C$4,2)+POWER($F313*信号概况!$C$5,2)+POWER($G313*信号概况!$C$6,2)+POWER($H313*信号概况!$C$7,2)+POWER($I313*信号概况!$C$8,2)+POWER($J313*信号概况!$C$9,2)+2*$C313*信号概况!$C$2*$D313*信号概况!$C$3*信号相关性!$B$3+2*$C313*信号概况!$C$2*$E313*信号概况!$C$4*信号相关性!$B$4+2*$C313*信号概况!$C$2*$F313*信号概况!$C$5*信号相关性!$B$5+2*$C313*信号概况!$C$2*$G313*信号概况!$C$6*信号相关性!$B$6+2*$C313*信号概况!$C$2*$H313*信号概况!$C$7*信号相关性!$B$7+2*$C313*信号概况!$C$2*$I313*信号概况!$C$8*信号相关性!$B$8+2*$C313*信号概况!$C$2*$J313*信号概况!$C$9*信号相关性!$B$9+2*$D313*信号概况!$C$3*$E313*信号概况!$C$4*信号相关性!$C$4+2*$D313*信号概况!$C$3*$F313*信号概况!$C$5*信号相关性!$C$5+2*$D313*信号概况!$C$3*$G313*信号概况!$C$6*信号相关性!$C$6+2*$D313*信号概况!$C$3*$H313*信号概况!$C$7*信号相关性!$C$7+2*$D313*信号概况!$C$3*$I313*信号概况!$C$8*信号相关性!$C$8+2*$D313*信号概况!$C$3*$J313*信号概况!$C$9*信号相关性!$C$9+2*$E313*信号概况!$C$4*$F313*信号概况!$C$5*信号相关性!$D$5+2*$E313*信号概况!$C$4*$G313*信号概况!$C$6*信号相关性!$D$6+2*$E313*信号概况!$C$4*$H313*信号概况!$C$7*信号相关性!$D$7+2*$E313*信号概况!$C$4*$I313*信号概况!$C$8*信号相关性!$D$8+2*$E313*信号概况!$C$4*$J313*信号概况!$J$5*信号相关性!$D$9+2*$F313*信号概况!$C$5*$G313*信号概况!$C$6*信号相关性!$E$6+2*$F313*信号概况!$C$5*$H313*信号概况!$C$7*信号相关性!$E$7+2*$F313*信号概况!$C$5*$I313*信号概况!$C$8*信号相关性!$E$8+2*$F313*信号概况!$C$5*$J313*信号概况!$C$9*信号相关性!$E$9+2*$G313*信号概况!$C$6*$H313*信号概况!$C$7*信号相关性!$F$7+2*$G313*信号概况!$C$6*$I313*信号概况!$C$8*信号相关性!$F$8+2*$G313*信号概况!$C$6*$J313*信号概况!$C$9*信号相关性!$F$9+2*$H313*信号概况!$C$7*$I313*信号概况!$C$8*信号相关性!$G$8+2*$H313*信号概况!$C$7*$J313*信号概况!$C$9*信号相关性!$G$9+2*$I313*信号概况!$C$8*$J313*信号概况!$C$9*信号相关性!$H$9)</f>
        <v>1608.0956126107</v>
      </c>
      <c r="N313" s="12">
        <f t="shared" si="89"/>
        <v>0.0823854082297873</v>
      </c>
      <c r="O313" s="10">
        <f>$C313*信号概况!$J$2+$D313*信号概况!$J$3+$E313*信号概况!$J$4+$F313*信号概况!$J$5+$G313*信号概况!$J$6+$H313*信号概况!$J$7+$I313*信号概况!$J$8+$J313*信号概况!$J$9</f>
        <v>680.261204410573</v>
      </c>
      <c r="P313" s="12">
        <f t="shared" si="90"/>
        <v>0.034850910971187</v>
      </c>
      <c r="Q313" s="7">
        <f t="shared" si="91"/>
        <v>21.6611752838829</v>
      </c>
    </row>
    <row r="314" spans="1:17">
      <c r="A314">
        <v>312</v>
      </c>
      <c r="B314">
        <v>19519.18</v>
      </c>
      <c r="C314" s="7">
        <f t="shared" si="80"/>
        <v>0</v>
      </c>
      <c r="D314" s="8">
        <f t="shared" si="81"/>
        <v>0.181818181818182</v>
      </c>
      <c r="E314">
        <f t="shared" si="82"/>
        <v>0</v>
      </c>
      <c r="F314">
        <f t="shared" si="83"/>
        <v>0.9</v>
      </c>
      <c r="G314">
        <f t="shared" si="84"/>
        <v>0</v>
      </c>
      <c r="H314">
        <f t="shared" si="85"/>
        <v>0</v>
      </c>
      <c r="I314">
        <f t="shared" si="86"/>
        <v>0</v>
      </c>
      <c r="J314">
        <f t="shared" si="87"/>
        <v>0</v>
      </c>
      <c r="K314">
        <f>SQRT(POWER($C314*信号概况!$F$2,2)+POWER($D314*信号概况!$F$3,2)+POWER($E314*信号概况!$F$4,2)+POWER($F314*信号概况!$F$5,2)+POWER($G314*信号概况!$F$6,2)+POWER($H314*信号概况!$F$7,2)+POWER($I314*信号概况!$F$8,2)+POWER($J314*信号概况!$F$9,2)+2*$C314*信号概况!$F$2*$D314*信号概况!$F$3*信号相关性!$B$3+2*$C314*信号概况!$F$2*$E314*信号概况!$F$4*信号相关性!$B$4+2*$C314*信号概况!$F$2*$F314*信号概况!$F$5*信号相关性!$B$5+2*$C314*信号概况!$F$2*$G314*信号概况!$F$6*信号相关性!$B$6+2*$C314*信号概况!$F$2*$H314*信号概况!$F$7*信号相关性!$B$7+2*$C314*信号概况!$F$2*$I314*信号概况!$F$8*信号相关性!$B$8+2*$C314*信号概况!$F$2*$J314*信号概况!$F$9*信号相关性!$B$9+2*$D314*信号概况!$F$3*$E314*信号概况!$F$4*信号相关性!$C$4+2*$D314*信号概况!$F$3*$F314*信号概况!$F$5*信号相关性!$C$5+2*$D314*信号概况!$F$3*$G314*信号概况!$F$6*信号相关性!$C$6+2*$D314*信号概况!$F$3*$H314*信号概况!$F$7*信号相关性!$C$7+2*$D314*信号概况!$F$3*$I314*信号概况!$F$8*信号相关性!$C$8+2*$D314*信号概况!$F$3*$J314*信号概况!$F$9*信号相关性!$C$9+2*$E314*信号概况!$F$4*$F314*信号概况!$F$5*信号相关性!$D$5+2*$E314*信号概况!$F$4*$G314*信号概况!$F$6*信号相关性!$D$6+2*$E314*信号概况!$F$4*$H314*信号概况!$F$7*信号相关性!$D$7+2*$E314*信号概况!$F$4*$I314*信号概况!$F$8*信号相关性!$D$8+2*$E314*信号概况!$F$4*$J314*信号概况!$J$5*信号相关性!$D$9+2*$F314*信号概况!$F$5*$G314*信号概况!$F$6*信号相关性!$E$6+2*$F314*信号概况!$F$5*$H314*信号概况!$F$7*信号相关性!$E$7+2*$F314*信号概况!$F$5*$I314*信号概况!$F$8*信号相关性!$E$8+2*$F314*信号概况!$F$5*$J314*信号概况!$F$9*信号相关性!$E$9+2*$G314*信号概况!$F$6*$H314*信号概况!$F$7*信号相关性!$F$7+2*$G314*信号概况!$F$6*$I314*信号概况!$F$8*信号相关性!$F$8+2*$G314*信号概况!$F$6*$J314*信号概况!$F$9*信号相关性!$F$9+2*$H314*信号概况!$F$7*$I314*信号概况!$F$8*信号相关性!$G$8+2*$H314*信号概况!$F$7*$J314*信号概况!$F$9*信号相关性!$G$9+2*$I314*信号概况!$F$8*$J314*信号概况!$F$9*信号相关性!$H$9)</f>
        <v>389.595169609066</v>
      </c>
      <c r="L314" s="10">
        <f t="shared" si="88"/>
        <v>50.1011858529619</v>
      </c>
      <c r="M314" s="11">
        <f>SQRT(POWER($C314*信号概况!$C$2,2)+POWER($D314*信号概况!$C$3,2)+POWER($E314*信号概况!$C$4,2)+POWER($F314*信号概况!$C$5,2)+POWER($G314*信号概况!$C$6,2)+POWER($H314*信号概况!$C$7,2)+POWER($I314*信号概况!$C$8,2)+POWER($J314*信号概况!$C$9,2)+2*$C314*信号概况!$C$2*$D314*信号概况!$C$3*信号相关性!$B$3+2*$C314*信号概况!$C$2*$E314*信号概况!$C$4*信号相关性!$B$4+2*$C314*信号概况!$C$2*$F314*信号概况!$C$5*信号相关性!$B$5+2*$C314*信号概况!$C$2*$G314*信号概况!$C$6*信号相关性!$B$6+2*$C314*信号概况!$C$2*$H314*信号概况!$C$7*信号相关性!$B$7+2*$C314*信号概况!$C$2*$I314*信号概况!$C$8*信号相关性!$B$8+2*$C314*信号概况!$C$2*$J314*信号概况!$C$9*信号相关性!$B$9+2*$D314*信号概况!$C$3*$E314*信号概况!$C$4*信号相关性!$C$4+2*$D314*信号概况!$C$3*$F314*信号概况!$C$5*信号相关性!$C$5+2*$D314*信号概况!$C$3*$G314*信号概况!$C$6*信号相关性!$C$6+2*$D314*信号概况!$C$3*$H314*信号概况!$C$7*信号相关性!$C$7+2*$D314*信号概况!$C$3*$I314*信号概况!$C$8*信号相关性!$C$8+2*$D314*信号概况!$C$3*$J314*信号概况!$C$9*信号相关性!$C$9+2*$E314*信号概况!$C$4*$F314*信号概况!$C$5*信号相关性!$D$5+2*$E314*信号概况!$C$4*$G314*信号概况!$C$6*信号相关性!$D$6+2*$E314*信号概况!$C$4*$H314*信号概况!$C$7*信号相关性!$D$7+2*$E314*信号概况!$C$4*$I314*信号概况!$C$8*信号相关性!$D$8+2*$E314*信号概况!$C$4*$J314*信号概况!$J$5*信号相关性!$D$9+2*$F314*信号概况!$C$5*$G314*信号概况!$C$6*信号相关性!$E$6+2*$F314*信号概况!$C$5*$H314*信号概况!$C$7*信号相关性!$E$7+2*$F314*信号概况!$C$5*$I314*信号概况!$C$8*信号相关性!$E$8+2*$F314*信号概况!$C$5*$J314*信号概况!$C$9*信号相关性!$E$9+2*$G314*信号概况!$C$6*$H314*信号概况!$C$7*信号相关性!$F$7+2*$G314*信号概况!$C$6*$I314*信号概况!$C$8*信号相关性!$F$8+2*$G314*信号概况!$C$6*$J314*信号概况!$C$9*信号相关性!$F$9+2*$H314*信号概况!$C$7*$I314*信号概况!$C$8*信号相关性!$G$8+2*$H314*信号概况!$C$7*$J314*信号概况!$C$9*信号相关性!$G$9+2*$I314*信号概况!$C$8*$J314*信号概况!$C$9*信号相关性!$H$9)</f>
        <v>1889.02279970995</v>
      </c>
      <c r="N314" s="12">
        <f t="shared" si="89"/>
        <v>0.0967777744613219</v>
      </c>
      <c r="O314" s="10">
        <f>$C314*信号概况!$J$2+$D314*信号概况!$J$3+$E314*信号概况!$J$4+$F314*信号概况!$J$5+$G314*信号概况!$J$6+$H314*信号概况!$J$7+$I314*信号概况!$J$8+$J314*信号概况!$J$9</f>
        <v>704.789355095505</v>
      </c>
      <c r="P314" s="12">
        <f t="shared" si="90"/>
        <v>0.0361075288560024</v>
      </c>
      <c r="Q314" s="7">
        <f t="shared" si="91"/>
        <v>19.203300874221</v>
      </c>
    </row>
    <row r="315" spans="1:17">
      <c r="A315">
        <v>313</v>
      </c>
      <c r="B315">
        <v>19519.18</v>
      </c>
      <c r="C315" s="7">
        <f t="shared" si="80"/>
        <v>0</v>
      </c>
      <c r="D315" s="8">
        <f t="shared" si="81"/>
        <v>0.212121212121212</v>
      </c>
      <c r="E315">
        <f t="shared" si="82"/>
        <v>0</v>
      </c>
      <c r="F315">
        <f t="shared" si="83"/>
        <v>0.9</v>
      </c>
      <c r="G315">
        <f t="shared" si="84"/>
        <v>0</v>
      </c>
      <c r="H315">
        <f t="shared" si="85"/>
        <v>0</v>
      </c>
      <c r="I315">
        <f t="shared" si="86"/>
        <v>0</v>
      </c>
      <c r="J315">
        <f t="shared" si="87"/>
        <v>0</v>
      </c>
      <c r="K315">
        <f>SQRT(POWER($C315*信号概况!$F$2,2)+POWER($D315*信号概况!$F$3,2)+POWER($E315*信号概况!$F$4,2)+POWER($F315*信号概况!$F$5,2)+POWER($G315*信号概况!$F$6,2)+POWER($H315*信号概况!$F$7,2)+POWER($I315*信号概况!$F$8,2)+POWER($J315*信号概况!$F$9,2)+2*$C315*信号概况!$F$2*$D315*信号概况!$F$3*信号相关性!$B$3+2*$C315*信号概况!$F$2*$E315*信号概况!$F$4*信号相关性!$B$4+2*$C315*信号概况!$F$2*$F315*信号概况!$F$5*信号相关性!$B$5+2*$C315*信号概况!$F$2*$G315*信号概况!$F$6*信号相关性!$B$6+2*$C315*信号概况!$F$2*$H315*信号概况!$F$7*信号相关性!$B$7+2*$C315*信号概况!$F$2*$I315*信号概况!$F$8*信号相关性!$B$8+2*$C315*信号概况!$F$2*$J315*信号概况!$F$9*信号相关性!$B$9+2*$D315*信号概况!$F$3*$E315*信号概况!$F$4*信号相关性!$C$4+2*$D315*信号概况!$F$3*$F315*信号概况!$F$5*信号相关性!$C$5+2*$D315*信号概况!$F$3*$G315*信号概况!$F$6*信号相关性!$C$6+2*$D315*信号概况!$F$3*$H315*信号概况!$F$7*信号相关性!$C$7+2*$D315*信号概况!$F$3*$I315*信号概况!$F$8*信号相关性!$C$8+2*$D315*信号概况!$F$3*$J315*信号概况!$F$9*信号相关性!$C$9+2*$E315*信号概况!$F$4*$F315*信号概况!$F$5*信号相关性!$D$5+2*$E315*信号概况!$F$4*$G315*信号概况!$F$6*信号相关性!$D$6+2*$E315*信号概况!$F$4*$H315*信号概况!$F$7*信号相关性!$D$7+2*$E315*信号概况!$F$4*$I315*信号概况!$F$8*信号相关性!$D$8+2*$E315*信号概况!$F$4*$J315*信号概况!$J$5*信号相关性!$D$9+2*$F315*信号概况!$F$5*$G315*信号概况!$F$6*信号相关性!$E$6+2*$F315*信号概况!$F$5*$H315*信号概况!$F$7*信号相关性!$E$7+2*$F315*信号概况!$F$5*$I315*信号概况!$F$8*信号相关性!$E$8+2*$F315*信号概况!$F$5*$J315*信号概况!$F$9*信号相关性!$E$9+2*$G315*信号概况!$F$6*$H315*信号概况!$F$7*信号相关性!$F$7+2*$G315*信号概况!$F$6*$I315*信号概况!$F$8*信号相关性!$F$8+2*$G315*信号概况!$F$6*$J315*信号概况!$F$9*信号相关性!$F$9+2*$H315*信号概况!$F$7*$I315*信号概况!$F$8*信号相关性!$G$8+2*$H315*信号概况!$F$7*$J315*信号概况!$F$9*信号相关性!$G$9+2*$I315*信号概况!$F$8*$J315*信号概况!$F$9*信号相关性!$H$9)</f>
        <v>449.907098761004</v>
      </c>
      <c r="L315" s="10">
        <f t="shared" si="88"/>
        <v>43.3849122491149</v>
      </c>
      <c r="M315" s="11">
        <f>SQRT(POWER($C315*信号概况!$C$2,2)+POWER($D315*信号概况!$C$3,2)+POWER($E315*信号概况!$C$4,2)+POWER($F315*信号概况!$C$5,2)+POWER($G315*信号概况!$C$6,2)+POWER($H315*信号概况!$C$7,2)+POWER($I315*信号概况!$C$8,2)+POWER($J315*信号概况!$C$9,2)+2*$C315*信号概况!$C$2*$D315*信号概况!$C$3*信号相关性!$B$3+2*$C315*信号概况!$C$2*$E315*信号概况!$C$4*信号相关性!$B$4+2*$C315*信号概况!$C$2*$F315*信号概况!$C$5*信号相关性!$B$5+2*$C315*信号概况!$C$2*$G315*信号概况!$C$6*信号相关性!$B$6+2*$C315*信号概况!$C$2*$H315*信号概况!$C$7*信号相关性!$B$7+2*$C315*信号概况!$C$2*$I315*信号概况!$C$8*信号相关性!$B$8+2*$C315*信号概况!$C$2*$J315*信号概况!$C$9*信号相关性!$B$9+2*$D315*信号概况!$C$3*$E315*信号概况!$C$4*信号相关性!$C$4+2*$D315*信号概况!$C$3*$F315*信号概况!$C$5*信号相关性!$C$5+2*$D315*信号概况!$C$3*$G315*信号概况!$C$6*信号相关性!$C$6+2*$D315*信号概况!$C$3*$H315*信号概况!$C$7*信号相关性!$C$7+2*$D315*信号概况!$C$3*$I315*信号概况!$C$8*信号相关性!$C$8+2*$D315*信号概况!$C$3*$J315*信号概况!$C$9*信号相关性!$C$9+2*$E315*信号概况!$C$4*$F315*信号概况!$C$5*信号相关性!$D$5+2*$E315*信号概况!$C$4*$G315*信号概况!$C$6*信号相关性!$D$6+2*$E315*信号概况!$C$4*$H315*信号概况!$C$7*信号相关性!$D$7+2*$E315*信号概况!$C$4*$I315*信号概况!$C$8*信号相关性!$D$8+2*$E315*信号概况!$C$4*$J315*信号概况!$J$5*信号相关性!$D$9+2*$F315*信号概况!$C$5*$G315*信号概况!$C$6*信号相关性!$E$6+2*$F315*信号概况!$C$5*$H315*信号概况!$C$7*信号相关性!$E$7+2*$F315*信号概况!$C$5*$I315*信号概况!$C$8*信号相关性!$E$8+2*$F315*信号概况!$C$5*$J315*信号概况!$C$9*信号相关性!$E$9+2*$G315*信号概况!$C$6*$H315*信号概况!$C$7*信号相关性!$F$7+2*$G315*信号概况!$C$6*$I315*信号概况!$C$8*信号相关性!$F$8+2*$G315*信号概况!$C$6*$J315*信号概况!$C$9*信号相关性!$F$9+2*$H315*信号概况!$C$7*$I315*信号概况!$C$8*信号相关性!$G$8+2*$H315*信号概况!$C$7*$J315*信号概况!$C$9*信号相关性!$G$9+2*$I315*信号概况!$C$8*$J315*信号概况!$C$9*信号相关性!$H$9)</f>
        <v>2182.02360174505</v>
      </c>
      <c r="N315" s="12">
        <f t="shared" si="89"/>
        <v>0.111788692032404</v>
      </c>
      <c r="O315" s="10">
        <f>$C315*信号概况!$J$2+$D315*信号概况!$J$3+$E315*信号概况!$J$4+$F315*信号概况!$J$5+$G315*信号概况!$J$6+$H315*信号概况!$J$7+$I315*信号概况!$J$8+$J315*信号概况!$J$9</f>
        <v>729.317505780436</v>
      </c>
      <c r="P315" s="12">
        <f t="shared" si="90"/>
        <v>0.0373641467408178</v>
      </c>
      <c r="Q315" s="7">
        <f t="shared" si="91"/>
        <v>17.2832371189054</v>
      </c>
    </row>
    <row r="316" spans="1:17">
      <c r="A316">
        <v>314</v>
      </c>
      <c r="B316">
        <v>19519.18</v>
      </c>
      <c r="C316" s="7">
        <f t="shared" si="80"/>
        <v>0</v>
      </c>
      <c r="D316" s="8">
        <f t="shared" si="81"/>
        <v>0.242424242424242</v>
      </c>
      <c r="E316">
        <f t="shared" si="82"/>
        <v>0</v>
      </c>
      <c r="F316">
        <f t="shared" si="83"/>
        <v>0.9</v>
      </c>
      <c r="G316">
        <f t="shared" si="84"/>
        <v>0</v>
      </c>
      <c r="H316">
        <f t="shared" si="85"/>
        <v>0</v>
      </c>
      <c r="I316">
        <f t="shared" si="86"/>
        <v>0</v>
      </c>
      <c r="J316">
        <f t="shared" si="87"/>
        <v>0</v>
      </c>
      <c r="K316">
        <f>SQRT(POWER($C316*信号概况!$F$2,2)+POWER($D316*信号概况!$F$3,2)+POWER($E316*信号概况!$F$4,2)+POWER($F316*信号概况!$F$5,2)+POWER($G316*信号概况!$F$6,2)+POWER($H316*信号概况!$F$7,2)+POWER($I316*信号概况!$F$8,2)+POWER($J316*信号概况!$F$9,2)+2*$C316*信号概况!$F$2*$D316*信号概况!$F$3*信号相关性!$B$3+2*$C316*信号概况!$F$2*$E316*信号概况!$F$4*信号相关性!$B$4+2*$C316*信号概况!$F$2*$F316*信号概况!$F$5*信号相关性!$B$5+2*$C316*信号概况!$F$2*$G316*信号概况!$F$6*信号相关性!$B$6+2*$C316*信号概况!$F$2*$H316*信号概况!$F$7*信号相关性!$B$7+2*$C316*信号概况!$F$2*$I316*信号概况!$F$8*信号相关性!$B$8+2*$C316*信号概况!$F$2*$J316*信号概况!$F$9*信号相关性!$B$9+2*$D316*信号概况!$F$3*$E316*信号概况!$F$4*信号相关性!$C$4+2*$D316*信号概况!$F$3*$F316*信号概况!$F$5*信号相关性!$C$5+2*$D316*信号概况!$F$3*$G316*信号概况!$F$6*信号相关性!$C$6+2*$D316*信号概况!$F$3*$H316*信号概况!$F$7*信号相关性!$C$7+2*$D316*信号概况!$F$3*$I316*信号概况!$F$8*信号相关性!$C$8+2*$D316*信号概况!$F$3*$J316*信号概况!$F$9*信号相关性!$C$9+2*$E316*信号概况!$F$4*$F316*信号概况!$F$5*信号相关性!$D$5+2*$E316*信号概况!$F$4*$G316*信号概况!$F$6*信号相关性!$D$6+2*$E316*信号概况!$F$4*$H316*信号概况!$F$7*信号相关性!$D$7+2*$E316*信号概况!$F$4*$I316*信号概况!$F$8*信号相关性!$D$8+2*$E316*信号概况!$F$4*$J316*信号概况!$J$5*信号相关性!$D$9+2*$F316*信号概况!$F$5*$G316*信号概况!$F$6*信号相关性!$E$6+2*$F316*信号概况!$F$5*$H316*信号概况!$F$7*信号相关性!$E$7+2*$F316*信号概况!$F$5*$I316*信号概况!$F$8*信号相关性!$E$8+2*$F316*信号概况!$F$5*$J316*信号概况!$F$9*信号相关性!$E$9+2*$G316*信号概况!$F$6*$H316*信号概况!$F$7*信号相关性!$F$7+2*$G316*信号概况!$F$6*$I316*信号概况!$F$8*信号相关性!$F$8+2*$G316*信号概况!$F$6*$J316*信号概况!$F$9*信号相关性!$F$9+2*$H316*信号概况!$F$7*$I316*信号概况!$F$8*信号相关性!$G$8+2*$H316*信号概况!$F$7*$J316*信号概况!$F$9*信号相关性!$G$9+2*$I316*信号概况!$F$8*$J316*信号概况!$F$9*信号相关性!$H$9)</f>
        <v>511.846820072086</v>
      </c>
      <c r="L316" s="10">
        <f t="shared" si="88"/>
        <v>38.1348075919491</v>
      </c>
      <c r="M316" s="11">
        <f>SQRT(POWER($C316*信号概况!$C$2,2)+POWER($D316*信号概况!$C$3,2)+POWER($E316*信号概况!$C$4,2)+POWER($F316*信号概况!$C$5,2)+POWER($G316*信号概况!$C$6,2)+POWER($H316*信号概况!$C$7,2)+POWER($I316*信号概况!$C$8,2)+POWER($J316*信号概况!$C$9,2)+2*$C316*信号概况!$C$2*$D316*信号概况!$C$3*信号相关性!$B$3+2*$C316*信号概况!$C$2*$E316*信号概况!$C$4*信号相关性!$B$4+2*$C316*信号概况!$C$2*$F316*信号概况!$C$5*信号相关性!$B$5+2*$C316*信号概况!$C$2*$G316*信号概况!$C$6*信号相关性!$B$6+2*$C316*信号概况!$C$2*$H316*信号概况!$C$7*信号相关性!$B$7+2*$C316*信号概况!$C$2*$I316*信号概况!$C$8*信号相关性!$B$8+2*$C316*信号概况!$C$2*$J316*信号概况!$C$9*信号相关性!$B$9+2*$D316*信号概况!$C$3*$E316*信号概况!$C$4*信号相关性!$C$4+2*$D316*信号概况!$C$3*$F316*信号概况!$C$5*信号相关性!$C$5+2*$D316*信号概况!$C$3*$G316*信号概况!$C$6*信号相关性!$C$6+2*$D316*信号概况!$C$3*$H316*信号概况!$C$7*信号相关性!$C$7+2*$D316*信号概况!$C$3*$I316*信号概况!$C$8*信号相关性!$C$8+2*$D316*信号概况!$C$3*$J316*信号概况!$C$9*信号相关性!$C$9+2*$E316*信号概况!$C$4*$F316*信号概况!$C$5*信号相关性!$D$5+2*$E316*信号概况!$C$4*$G316*信号概况!$C$6*信号相关性!$D$6+2*$E316*信号概况!$C$4*$H316*信号概况!$C$7*信号相关性!$D$7+2*$E316*信号概况!$C$4*$I316*信号概况!$C$8*信号相关性!$D$8+2*$E316*信号概况!$C$4*$J316*信号概况!$J$5*信号相关性!$D$9+2*$F316*信号概况!$C$5*$G316*信号概况!$C$6*信号相关性!$E$6+2*$F316*信号概况!$C$5*$H316*信号概况!$C$7*信号相关性!$E$7+2*$F316*信号概况!$C$5*$I316*信号概况!$C$8*信号相关性!$E$8+2*$F316*信号概况!$C$5*$J316*信号概况!$C$9*信号相关性!$E$9+2*$G316*信号概况!$C$6*$H316*信号概况!$C$7*信号相关性!$F$7+2*$G316*信号概况!$C$6*$I316*信号概况!$C$8*信号相关性!$F$8+2*$G316*信号概况!$C$6*$J316*信号概况!$C$9*信号相关性!$F$9+2*$H316*信号概况!$C$7*$I316*信号概况!$C$8*信号相关性!$G$8+2*$H316*信号概况!$C$7*$J316*信号概况!$C$9*信号相关性!$G$9+2*$I316*信号概况!$C$8*$J316*信号概况!$C$9*信号相关性!$H$9)</f>
        <v>2482.82723554079</v>
      </c>
      <c r="N316" s="12">
        <f t="shared" si="89"/>
        <v>0.127199361629986</v>
      </c>
      <c r="O316" s="10">
        <f>$C316*信号概况!$J$2+$D316*信号概况!$J$3+$E316*信号概况!$J$4+$F316*信号概况!$J$5+$G316*信号概况!$J$6+$H316*信号概况!$J$7+$I316*信号概况!$J$8+$J316*信号概况!$J$9</f>
        <v>753.845656465367</v>
      </c>
      <c r="P316" s="12">
        <f t="shared" si="90"/>
        <v>0.0386207646256332</v>
      </c>
      <c r="Q316" s="7">
        <f t="shared" si="91"/>
        <v>15.7668047570323</v>
      </c>
    </row>
    <row r="317" spans="1:17">
      <c r="A317">
        <v>315</v>
      </c>
      <c r="B317">
        <v>19519.18</v>
      </c>
      <c r="C317" s="7">
        <f t="shared" si="80"/>
        <v>0</v>
      </c>
      <c r="D317" s="8">
        <f t="shared" si="81"/>
        <v>0.272727272727273</v>
      </c>
      <c r="E317">
        <f t="shared" si="82"/>
        <v>0</v>
      </c>
      <c r="F317">
        <f t="shared" si="83"/>
        <v>0.9</v>
      </c>
      <c r="G317">
        <f t="shared" si="84"/>
        <v>0</v>
      </c>
      <c r="H317">
        <f t="shared" si="85"/>
        <v>0</v>
      </c>
      <c r="I317">
        <f t="shared" si="86"/>
        <v>0</v>
      </c>
      <c r="J317">
        <f t="shared" si="87"/>
        <v>0</v>
      </c>
      <c r="K317">
        <f>SQRT(POWER($C317*信号概况!$F$2,2)+POWER($D317*信号概况!$F$3,2)+POWER($E317*信号概况!$F$4,2)+POWER($F317*信号概况!$F$5,2)+POWER($G317*信号概况!$F$6,2)+POWER($H317*信号概况!$F$7,2)+POWER($I317*信号概况!$F$8,2)+POWER($J317*信号概况!$F$9,2)+2*$C317*信号概况!$F$2*$D317*信号概况!$F$3*信号相关性!$B$3+2*$C317*信号概况!$F$2*$E317*信号概况!$F$4*信号相关性!$B$4+2*$C317*信号概况!$F$2*$F317*信号概况!$F$5*信号相关性!$B$5+2*$C317*信号概况!$F$2*$G317*信号概况!$F$6*信号相关性!$B$6+2*$C317*信号概况!$F$2*$H317*信号概况!$F$7*信号相关性!$B$7+2*$C317*信号概况!$F$2*$I317*信号概况!$F$8*信号相关性!$B$8+2*$C317*信号概况!$F$2*$J317*信号概况!$F$9*信号相关性!$B$9+2*$D317*信号概况!$F$3*$E317*信号概况!$F$4*信号相关性!$C$4+2*$D317*信号概况!$F$3*$F317*信号概况!$F$5*信号相关性!$C$5+2*$D317*信号概况!$F$3*$G317*信号概况!$F$6*信号相关性!$C$6+2*$D317*信号概况!$F$3*$H317*信号概况!$F$7*信号相关性!$C$7+2*$D317*信号概况!$F$3*$I317*信号概况!$F$8*信号相关性!$C$8+2*$D317*信号概况!$F$3*$J317*信号概况!$F$9*信号相关性!$C$9+2*$E317*信号概况!$F$4*$F317*信号概况!$F$5*信号相关性!$D$5+2*$E317*信号概况!$F$4*$G317*信号概况!$F$6*信号相关性!$D$6+2*$E317*信号概况!$F$4*$H317*信号概况!$F$7*信号相关性!$D$7+2*$E317*信号概况!$F$4*$I317*信号概况!$F$8*信号相关性!$D$8+2*$E317*信号概况!$F$4*$J317*信号概况!$J$5*信号相关性!$D$9+2*$F317*信号概况!$F$5*$G317*信号概况!$F$6*信号相关性!$E$6+2*$F317*信号概况!$F$5*$H317*信号概况!$F$7*信号相关性!$E$7+2*$F317*信号概况!$F$5*$I317*信号概况!$F$8*信号相关性!$E$8+2*$F317*信号概况!$F$5*$J317*信号概况!$F$9*信号相关性!$E$9+2*$G317*信号概况!$F$6*$H317*信号概况!$F$7*信号相关性!$F$7+2*$G317*信号概况!$F$6*$I317*信号概况!$F$8*信号相关性!$F$8+2*$G317*信号概况!$F$6*$J317*信号概况!$F$9*信号相关性!$F$9+2*$H317*信号概况!$F$7*$I317*信号概况!$F$8*信号相关性!$G$8+2*$H317*信号概况!$F$7*$J317*信号概况!$F$9*信号相关性!$G$9+2*$I317*信号概况!$F$8*$J317*信号概况!$F$9*信号相关性!$H$9)</f>
        <v>574.888428557929</v>
      </c>
      <c r="L317" s="10">
        <f t="shared" si="88"/>
        <v>33.9529881458262</v>
      </c>
      <c r="M317" s="11">
        <f>SQRT(POWER($C317*信号概况!$C$2,2)+POWER($D317*信号概况!$C$3,2)+POWER($E317*信号概况!$C$4,2)+POWER($F317*信号概况!$C$5,2)+POWER($G317*信号概况!$C$6,2)+POWER($H317*信号概况!$C$7,2)+POWER($I317*信号概况!$C$8,2)+POWER($J317*信号概况!$C$9,2)+2*$C317*信号概况!$C$2*$D317*信号概况!$C$3*信号相关性!$B$3+2*$C317*信号概况!$C$2*$E317*信号概况!$C$4*信号相关性!$B$4+2*$C317*信号概况!$C$2*$F317*信号概况!$C$5*信号相关性!$B$5+2*$C317*信号概况!$C$2*$G317*信号概况!$C$6*信号相关性!$B$6+2*$C317*信号概况!$C$2*$H317*信号概况!$C$7*信号相关性!$B$7+2*$C317*信号概况!$C$2*$I317*信号概况!$C$8*信号相关性!$B$8+2*$C317*信号概况!$C$2*$J317*信号概况!$C$9*信号相关性!$B$9+2*$D317*信号概况!$C$3*$E317*信号概况!$C$4*信号相关性!$C$4+2*$D317*信号概况!$C$3*$F317*信号概况!$C$5*信号相关性!$C$5+2*$D317*信号概况!$C$3*$G317*信号概况!$C$6*信号相关性!$C$6+2*$D317*信号概况!$C$3*$H317*信号概况!$C$7*信号相关性!$C$7+2*$D317*信号概况!$C$3*$I317*信号概况!$C$8*信号相关性!$C$8+2*$D317*信号概况!$C$3*$J317*信号概况!$C$9*信号相关性!$C$9+2*$E317*信号概况!$C$4*$F317*信号概况!$C$5*信号相关性!$D$5+2*$E317*信号概况!$C$4*$G317*信号概况!$C$6*信号相关性!$D$6+2*$E317*信号概况!$C$4*$H317*信号概况!$C$7*信号相关性!$D$7+2*$E317*信号概况!$C$4*$I317*信号概况!$C$8*信号相关性!$D$8+2*$E317*信号概况!$C$4*$J317*信号概况!$J$5*信号相关性!$D$9+2*$F317*信号概况!$C$5*$G317*信号概况!$C$6*信号相关性!$E$6+2*$F317*信号概况!$C$5*$H317*信号概况!$C$7*信号相关性!$E$7+2*$F317*信号概况!$C$5*$I317*信号概况!$C$8*信号相关性!$E$8+2*$F317*信号概况!$C$5*$J317*信号概况!$C$9*信号相关性!$E$9+2*$G317*信号概况!$C$6*$H317*信号概况!$C$7*信号相关性!$F$7+2*$G317*信号概况!$C$6*$I317*信号概况!$C$8*信号相关性!$F$8+2*$G317*信号概况!$C$6*$J317*信号概况!$C$9*信号相关性!$F$9+2*$H317*信号概况!$C$7*$I317*信号概况!$C$8*信号相关性!$G$8+2*$H317*信号概况!$C$7*$J317*信号概况!$C$9*信号相关性!$G$9+2*$I317*信号概况!$C$8*$J317*信号概况!$C$9*信号相关性!$H$9)</f>
        <v>2788.91007146806</v>
      </c>
      <c r="N317" s="12">
        <f t="shared" si="89"/>
        <v>0.142880493518071</v>
      </c>
      <c r="O317" s="10">
        <f>$C317*信号概况!$J$2+$D317*信号概况!$J$3+$E317*信号概况!$J$4+$F317*信号概况!$J$5+$G317*信号概况!$J$6+$H317*信号概况!$J$7+$I317*信号概况!$J$8+$J317*信号概况!$J$9</f>
        <v>778.373807150299</v>
      </c>
      <c r="P317" s="12">
        <f t="shared" si="90"/>
        <v>0.0398773825104486</v>
      </c>
      <c r="Q317" s="7">
        <f t="shared" si="91"/>
        <v>14.5498261406748</v>
      </c>
    </row>
    <row r="318" spans="1:17">
      <c r="A318">
        <v>316</v>
      </c>
      <c r="B318">
        <v>19519.18</v>
      </c>
      <c r="C318" s="7">
        <f t="shared" si="80"/>
        <v>0</v>
      </c>
      <c r="D318" s="8">
        <f t="shared" si="81"/>
        <v>0.303030303030303</v>
      </c>
      <c r="E318">
        <f t="shared" si="82"/>
        <v>0</v>
      </c>
      <c r="F318">
        <f t="shared" si="83"/>
        <v>0.9</v>
      </c>
      <c r="G318">
        <f t="shared" si="84"/>
        <v>0</v>
      </c>
      <c r="H318">
        <f t="shared" si="85"/>
        <v>0</v>
      </c>
      <c r="I318">
        <f t="shared" si="86"/>
        <v>0</v>
      </c>
      <c r="J318">
        <f t="shared" si="87"/>
        <v>0</v>
      </c>
      <c r="K318">
        <f>SQRT(POWER($C318*信号概况!$F$2,2)+POWER($D318*信号概况!$F$3,2)+POWER($E318*信号概况!$F$4,2)+POWER($F318*信号概况!$F$5,2)+POWER($G318*信号概况!$F$6,2)+POWER($H318*信号概况!$F$7,2)+POWER($I318*信号概况!$F$8,2)+POWER($J318*信号概况!$F$9,2)+2*$C318*信号概况!$F$2*$D318*信号概况!$F$3*信号相关性!$B$3+2*$C318*信号概况!$F$2*$E318*信号概况!$F$4*信号相关性!$B$4+2*$C318*信号概况!$F$2*$F318*信号概况!$F$5*信号相关性!$B$5+2*$C318*信号概况!$F$2*$G318*信号概况!$F$6*信号相关性!$B$6+2*$C318*信号概况!$F$2*$H318*信号概况!$F$7*信号相关性!$B$7+2*$C318*信号概况!$F$2*$I318*信号概况!$F$8*信号相关性!$B$8+2*$C318*信号概况!$F$2*$J318*信号概况!$F$9*信号相关性!$B$9+2*$D318*信号概况!$F$3*$E318*信号概况!$F$4*信号相关性!$C$4+2*$D318*信号概况!$F$3*$F318*信号概况!$F$5*信号相关性!$C$5+2*$D318*信号概况!$F$3*$G318*信号概况!$F$6*信号相关性!$C$6+2*$D318*信号概况!$F$3*$H318*信号概况!$F$7*信号相关性!$C$7+2*$D318*信号概况!$F$3*$I318*信号概况!$F$8*信号相关性!$C$8+2*$D318*信号概况!$F$3*$J318*信号概况!$F$9*信号相关性!$C$9+2*$E318*信号概况!$F$4*$F318*信号概况!$F$5*信号相关性!$D$5+2*$E318*信号概况!$F$4*$G318*信号概况!$F$6*信号相关性!$D$6+2*$E318*信号概况!$F$4*$H318*信号概况!$F$7*信号相关性!$D$7+2*$E318*信号概况!$F$4*$I318*信号概况!$F$8*信号相关性!$D$8+2*$E318*信号概况!$F$4*$J318*信号概况!$J$5*信号相关性!$D$9+2*$F318*信号概况!$F$5*$G318*信号概况!$F$6*信号相关性!$E$6+2*$F318*信号概况!$F$5*$H318*信号概况!$F$7*信号相关性!$E$7+2*$F318*信号概况!$F$5*$I318*信号概况!$F$8*信号相关性!$E$8+2*$F318*信号概况!$F$5*$J318*信号概况!$F$9*信号相关性!$E$9+2*$G318*信号概况!$F$6*$H318*信号概况!$F$7*信号相关性!$F$7+2*$G318*信号概况!$F$6*$I318*信号概况!$F$8*信号相关性!$F$8+2*$G318*信号概况!$F$6*$J318*信号概况!$F$9*信号相关性!$F$9+2*$H318*信号概况!$F$7*$I318*信号概况!$F$8*信号相关性!$G$8+2*$H318*信号概况!$F$7*$J318*信号概况!$F$9*信号相关性!$G$9+2*$I318*信号概况!$F$8*$J318*信号概况!$F$9*信号相关性!$H$9)</f>
        <v>638.705731719419</v>
      </c>
      <c r="L318" s="10">
        <f t="shared" si="88"/>
        <v>30.560521114244</v>
      </c>
      <c r="M318" s="11">
        <f>SQRT(POWER($C318*信号概况!$C$2,2)+POWER($D318*信号概况!$C$3,2)+POWER($E318*信号概况!$C$4,2)+POWER($F318*信号概况!$C$5,2)+POWER($G318*信号概况!$C$6,2)+POWER($H318*信号概况!$C$7,2)+POWER($I318*信号概况!$C$8,2)+POWER($J318*信号概况!$C$9,2)+2*$C318*信号概况!$C$2*$D318*信号概况!$C$3*信号相关性!$B$3+2*$C318*信号概况!$C$2*$E318*信号概况!$C$4*信号相关性!$B$4+2*$C318*信号概况!$C$2*$F318*信号概况!$C$5*信号相关性!$B$5+2*$C318*信号概况!$C$2*$G318*信号概况!$C$6*信号相关性!$B$6+2*$C318*信号概况!$C$2*$H318*信号概况!$C$7*信号相关性!$B$7+2*$C318*信号概况!$C$2*$I318*信号概况!$C$8*信号相关性!$B$8+2*$C318*信号概况!$C$2*$J318*信号概况!$C$9*信号相关性!$B$9+2*$D318*信号概况!$C$3*$E318*信号概况!$C$4*信号相关性!$C$4+2*$D318*信号概况!$C$3*$F318*信号概况!$C$5*信号相关性!$C$5+2*$D318*信号概况!$C$3*$G318*信号概况!$C$6*信号相关性!$C$6+2*$D318*信号概况!$C$3*$H318*信号概况!$C$7*信号相关性!$C$7+2*$D318*信号概况!$C$3*$I318*信号概况!$C$8*信号相关性!$C$8+2*$D318*信号概况!$C$3*$J318*信号概况!$C$9*信号相关性!$C$9+2*$E318*信号概况!$C$4*$F318*信号概况!$C$5*信号相关性!$D$5+2*$E318*信号概况!$C$4*$G318*信号概况!$C$6*信号相关性!$D$6+2*$E318*信号概况!$C$4*$H318*信号概况!$C$7*信号相关性!$D$7+2*$E318*信号概况!$C$4*$I318*信号概况!$C$8*信号相关性!$D$8+2*$E318*信号概况!$C$4*$J318*信号概况!$J$5*信号相关性!$D$9+2*$F318*信号概况!$C$5*$G318*信号概况!$C$6*信号相关性!$E$6+2*$F318*信号概况!$C$5*$H318*信号概况!$C$7*信号相关性!$E$7+2*$F318*信号概况!$C$5*$I318*信号概况!$C$8*信号相关性!$E$8+2*$F318*信号概况!$C$5*$J318*信号概况!$C$9*信号相关性!$E$9+2*$G318*信号概况!$C$6*$H318*信号概况!$C$7*信号相关性!$F$7+2*$G318*信号概况!$C$6*$I318*信号概况!$C$8*信号相关性!$F$8+2*$G318*信号概况!$C$6*$J318*信号概况!$C$9*信号相关性!$F$9+2*$H318*信号概况!$C$7*$I318*信号概况!$C$8*信号相关性!$G$8+2*$H318*信号概况!$C$7*$J318*信号概况!$C$9*信号相关性!$G$9+2*$I318*信号概况!$C$8*$J318*信号概况!$C$9*信号相关性!$H$9)</f>
        <v>3098.70810405742</v>
      </c>
      <c r="N318" s="12">
        <f t="shared" si="89"/>
        <v>0.158751961099668</v>
      </c>
      <c r="O318" s="10">
        <f>$C318*信号概况!$J$2+$D318*信号概况!$J$3+$E318*信号概况!$J$4+$F318*信号概况!$J$5+$G318*信号概况!$J$6+$H318*信号概况!$J$7+$I318*信号概况!$J$8+$J318*信号概况!$J$9</f>
        <v>802.901957835231</v>
      </c>
      <c r="P318" s="12">
        <f t="shared" si="90"/>
        <v>0.0411340003952641</v>
      </c>
      <c r="Q318" s="7">
        <f t="shared" si="91"/>
        <v>13.5568917954013</v>
      </c>
    </row>
    <row r="319" spans="1:17">
      <c r="A319">
        <v>317</v>
      </c>
      <c r="B319">
        <v>19519.18</v>
      </c>
      <c r="C319" s="7">
        <f t="shared" si="80"/>
        <v>0</v>
      </c>
      <c r="D319" s="8">
        <f t="shared" si="81"/>
        <v>0.333333333333333</v>
      </c>
      <c r="E319">
        <f t="shared" si="82"/>
        <v>0</v>
      </c>
      <c r="F319">
        <f t="shared" si="83"/>
        <v>0.9</v>
      </c>
      <c r="G319">
        <f t="shared" si="84"/>
        <v>0</v>
      </c>
      <c r="H319">
        <f t="shared" si="85"/>
        <v>0</v>
      </c>
      <c r="I319">
        <f t="shared" si="86"/>
        <v>0</v>
      </c>
      <c r="J319">
        <f t="shared" si="87"/>
        <v>0</v>
      </c>
      <c r="K319">
        <f>SQRT(POWER($C319*信号概况!$F$2,2)+POWER($D319*信号概况!$F$3,2)+POWER($E319*信号概况!$F$4,2)+POWER($F319*信号概况!$F$5,2)+POWER($G319*信号概况!$F$6,2)+POWER($H319*信号概况!$F$7,2)+POWER($I319*信号概况!$F$8,2)+POWER($J319*信号概况!$F$9,2)+2*$C319*信号概况!$F$2*$D319*信号概况!$F$3*信号相关性!$B$3+2*$C319*信号概况!$F$2*$E319*信号概况!$F$4*信号相关性!$B$4+2*$C319*信号概况!$F$2*$F319*信号概况!$F$5*信号相关性!$B$5+2*$C319*信号概况!$F$2*$G319*信号概况!$F$6*信号相关性!$B$6+2*$C319*信号概况!$F$2*$H319*信号概况!$F$7*信号相关性!$B$7+2*$C319*信号概况!$F$2*$I319*信号概况!$F$8*信号相关性!$B$8+2*$C319*信号概况!$F$2*$J319*信号概况!$F$9*信号相关性!$B$9+2*$D319*信号概况!$F$3*$E319*信号概况!$F$4*信号相关性!$C$4+2*$D319*信号概况!$F$3*$F319*信号概况!$F$5*信号相关性!$C$5+2*$D319*信号概况!$F$3*$G319*信号概况!$F$6*信号相关性!$C$6+2*$D319*信号概况!$F$3*$H319*信号概况!$F$7*信号相关性!$C$7+2*$D319*信号概况!$F$3*$I319*信号概况!$F$8*信号相关性!$C$8+2*$D319*信号概况!$F$3*$J319*信号概况!$F$9*信号相关性!$C$9+2*$E319*信号概况!$F$4*$F319*信号概况!$F$5*信号相关性!$D$5+2*$E319*信号概况!$F$4*$G319*信号概况!$F$6*信号相关性!$D$6+2*$E319*信号概况!$F$4*$H319*信号概况!$F$7*信号相关性!$D$7+2*$E319*信号概况!$F$4*$I319*信号概况!$F$8*信号相关性!$D$8+2*$E319*信号概况!$F$4*$J319*信号概况!$J$5*信号相关性!$D$9+2*$F319*信号概况!$F$5*$G319*信号概况!$F$6*信号相关性!$E$6+2*$F319*信号概况!$F$5*$H319*信号概况!$F$7*信号相关性!$E$7+2*$F319*信号概况!$F$5*$I319*信号概况!$F$8*信号相关性!$E$8+2*$F319*信号概况!$F$5*$J319*信号概况!$F$9*信号相关性!$E$9+2*$G319*信号概况!$F$6*$H319*信号概况!$F$7*信号相关性!$F$7+2*$G319*信号概况!$F$6*$I319*信号概况!$F$8*信号相关性!$F$8+2*$G319*信号概况!$F$6*$J319*信号概况!$F$9*信号相关性!$F$9+2*$H319*信号概况!$F$7*$I319*信号概况!$F$8*信号相关性!$G$8+2*$H319*信号概况!$F$7*$J319*信号概况!$F$9*信号相关性!$G$9+2*$I319*信号概况!$F$8*$J319*信号概况!$F$9*信号相关性!$H$9)</f>
        <v>703.087538320947</v>
      </c>
      <c r="L319" s="10">
        <f t="shared" si="88"/>
        <v>27.7620906873332</v>
      </c>
      <c r="M319" s="11">
        <f>SQRT(POWER($C319*信号概况!$C$2,2)+POWER($D319*信号概况!$C$3,2)+POWER($E319*信号概况!$C$4,2)+POWER($F319*信号概况!$C$5,2)+POWER($G319*信号概况!$C$6,2)+POWER($H319*信号概况!$C$7,2)+POWER($I319*信号概况!$C$8,2)+POWER($J319*信号概况!$C$9,2)+2*$C319*信号概况!$C$2*$D319*信号概况!$C$3*信号相关性!$B$3+2*$C319*信号概况!$C$2*$E319*信号概况!$C$4*信号相关性!$B$4+2*$C319*信号概况!$C$2*$F319*信号概况!$C$5*信号相关性!$B$5+2*$C319*信号概况!$C$2*$G319*信号概况!$C$6*信号相关性!$B$6+2*$C319*信号概况!$C$2*$H319*信号概况!$C$7*信号相关性!$B$7+2*$C319*信号概况!$C$2*$I319*信号概况!$C$8*信号相关性!$B$8+2*$C319*信号概况!$C$2*$J319*信号概况!$C$9*信号相关性!$B$9+2*$D319*信号概况!$C$3*$E319*信号概况!$C$4*信号相关性!$C$4+2*$D319*信号概况!$C$3*$F319*信号概况!$C$5*信号相关性!$C$5+2*$D319*信号概况!$C$3*$G319*信号概况!$C$6*信号相关性!$C$6+2*$D319*信号概况!$C$3*$H319*信号概况!$C$7*信号相关性!$C$7+2*$D319*信号概况!$C$3*$I319*信号概况!$C$8*信号相关性!$C$8+2*$D319*信号概况!$C$3*$J319*信号概况!$C$9*信号相关性!$C$9+2*$E319*信号概况!$C$4*$F319*信号概况!$C$5*信号相关性!$D$5+2*$E319*信号概况!$C$4*$G319*信号概况!$C$6*信号相关性!$D$6+2*$E319*信号概况!$C$4*$H319*信号概况!$C$7*信号相关性!$D$7+2*$E319*信号概况!$C$4*$I319*信号概况!$C$8*信号相关性!$D$8+2*$E319*信号概况!$C$4*$J319*信号概况!$J$5*信号相关性!$D$9+2*$F319*信号概况!$C$5*$G319*信号概况!$C$6*信号相关性!$E$6+2*$F319*信号概况!$C$5*$H319*信号概况!$C$7*信号相关性!$E$7+2*$F319*信号概况!$C$5*$I319*信号概况!$C$8*信号相关性!$E$8+2*$F319*信号概况!$C$5*$J319*信号概况!$C$9*信号相关性!$E$9+2*$G319*信号概况!$C$6*$H319*信号概况!$C$7*信号相关性!$F$7+2*$G319*信号概况!$C$6*$I319*信号概况!$C$8*信号相关性!$F$8+2*$G319*信号概况!$C$6*$J319*信号概况!$C$9*信号相关性!$F$9+2*$H319*信号概况!$C$7*$I319*信号概况!$C$8*信号相关性!$G$8+2*$H319*信号概况!$C$7*$J319*信号概况!$C$9*信号相关性!$G$9+2*$I319*信号概况!$C$8*$J319*信号概况!$C$9*信号相关性!$H$9)</f>
        <v>3411.20926707648</v>
      </c>
      <c r="N319" s="12">
        <f t="shared" si="89"/>
        <v>0.174761914541312</v>
      </c>
      <c r="O319" s="10">
        <f>$C319*信号概况!$J$2+$D319*信号概况!$J$3+$E319*信号概况!$J$4+$F319*信号概况!$J$5+$G319*信号概况!$J$6+$H319*信号概况!$J$7+$I319*信号概况!$J$8+$J319*信号概况!$J$9</f>
        <v>827.430108520162</v>
      </c>
      <c r="P319" s="12">
        <f t="shared" si="90"/>
        <v>0.0423906182800795</v>
      </c>
      <c r="Q319" s="7">
        <f t="shared" si="91"/>
        <v>12.7341217334377</v>
      </c>
    </row>
    <row r="320" spans="1:17">
      <c r="A320">
        <v>318</v>
      </c>
      <c r="B320">
        <v>19519.18</v>
      </c>
      <c r="C320" s="7">
        <f t="shared" si="80"/>
        <v>0</v>
      </c>
      <c r="D320" s="8">
        <f t="shared" si="81"/>
        <v>0.363636363636364</v>
      </c>
      <c r="E320">
        <f t="shared" si="82"/>
        <v>0</v>
      </c>
      <c r="F320">
        <f t="shared" si="83"/>
        <v>0.9</v>
      </c>
      <c r="G320">
        <f t="shared" si="84"/>
        <v>0</v>
      </c>
      <c r="H320">
        <f t="shared" si="85"/>
        <v>0</v>
      </c>
      <c r="I320">
        <f t="shared" si="86"/>
        <v>0</v>
      </c>
      <c r="J320">
        <f t="shared" si="87"/>
        <v>0</v>
      </c>
      <c r="K320">
        <f>SQRT(POWER($C320*信号概况!$F$2,2)+POWER($D320*信号概况!$F$3,2)+POWER($E320*信号概况!$F$4,2)+POWER($F320*信号概况!$F$5,2)+POWER($G320*信号概况!$F$6,2)+POWER($H320*信号概况!$F$7,2)+POWER($I320*信号概况!$F$8,2)+POWER($J320*信号概况!$F$9,2)+2*$C320*信号概况!$F$2*$D320*信号概况!$F$3*信号相关性!$B$3+2*$C320*信号概况!$F$2*$E320*信号概况!$F$4*信号相关性!$B$4+2*$C320*信号概况!$F$2*$F320*信号概况!$F$5*信号相关性!$B$5+2*$C320*信号概况!$F$2*$G320*信号概况!$F$6*信号相关性!$B$6+2*$C320*信号概况!$F$2*$H320*信号概况!$F$7*信号相关性!$B$7+2*$C320*信号概况!$F$2*$I320*信号概况!$F$8*信号相关性!$B$8+2*$C320*信号概况!$F$2*$J320*信号概况!$F$9*信号相关性!$B$9+2*$D320*信号概况!$F$3*$E320*信号概况!$F$4*信号相关性!$C$4+2*$D320*信号概况!$F$3*$F320*信号概况!$F$5*信号相关性!$C$5+2*$D320*信号概况!$F$3*$G320*信号概况!$F$6*信号相关性!$C$6+2*$D320*信号概况!$F$3*$H320*信号概况!$F$7*信号相关性!$C$7+2*$D320*信号概况!$F$3*$I320*信号概况!$F$8*信号相关性!$C$8+2*$D320*信号概况!$F$3*$J320*信号概况!$F$9*信号相关性!$C$9+2*$E320*信号概况!$F$4*$F320*信号概况!$F$5*信号相关性!$D$5+2*$E320*信号概况!$F$4*$G320*信号概况!$F$6*信号相关性!$D$6+2*$E320*信号概况!$F$4*$H320*信号概况!$F$7*信号相关性!$D$7+2*$E320*信号概况!$F$4*$I320*信号概况!$F$8*信号相关性!$D$8+2*$E320*信号概况!$F$4*$J320*信号概况!$J$5*信号相关性!$D$9+2*$F320*信号概况!$F$5*$G320*信号概况!$F$6*信号相关性!$E$6+2*$F320*信号概况!$F$5*$H320*信号概况!$F$7*信号相关性!$E$7+2*$F320*信号概况!$F$5*$I320*信号概况!$F$8*信号相关性!$E$8+2*$F320*信号概况!$F$5*$J320*信号概况!$F$9*信号相关性!$E$9+2*$G320*信号概况!$F$6*$H320*信号概况!$F$7*信号相关性!$F$7+2*$G320*信号概况!$F$6*$I320*信号概况!$F$8*信号相关性!$F$8+2*$G320*信号概况!$F$6*$J320*信号概况!$F$9*信号相关性!$F$9+2*$H320*信号概况!$F$7*$I320*信号概况!$F$8*信号相关性!$G$8+2*$H320*信号概况!$F$7*$J320*信号概况!$F$9*信号相关性!$G$9+2*$I320*信号概况!$F$8*$J320*信号概况!$F$9*信号相关性!$H$9)</f>
        <v>767.891873718373</v>
      </c>
      <c r="L320" s="10">
        <f t="shared" si="88"/>
        <v>25.4191777098539</v>
      </c>
      <c r="M320" s="11">
        <f>SQRT(POWER($C320*信号概况!$C$2,2)+POWER($D320*信号概况!$C$3,2)+POWER($E320*信号概况!$C$4,2)+POWER($F320*信号概况!$C$5,2)+POWER($G320*信号概况!$C$6,2)+POWER($H320*信号概况!$C$7,2)+POWER($I320*信号概况!$C$8,2)+POWER($J320*信号概况!$C$9,2)+2*$C320*信号概况!$C$2*$D320*信号概况!$C$3*信号相关性!$B$3+2*$C320*信号概况!$C$2*$E320*信号概况!$C$4*信号相关性!$B$4+2*$C320*信号概况!$C$2*$F320*信号概况!$C$5*信号相关性!$B$5+2*$C320*信号概况!$C$2*$G320*信号概况!$C$6*信号相关性!$B$6+2*$C320*信号概况!$C$2*$H320*信号概况!$C$7*信号相关性!$B$7+2*$C320*信号概况!$C$2*$I320*信号概况!$C$8*信号相关性!$B$8+2*$C320*信号概况!$C$2*$J320*信号概况!$C$9*信号相关性!$B$9+2*$D320*信号概况!$C$3*$E320*信号概况!$C$4*信号相关性!$C$4+2*$D320*信号概况!$C$3*$F320*信号概况!$C$5*信号相关性!$C$5+2*$D320*信号概况!$C$3*$G320*信号概况!$C$6*信号相关性!$C$6+2*$D320*信号概况!$C$3*$H320*信号概况!$C$7*信号相关性!$C$7+2*$D320*信号概况!$C$3*$I320*信号概况!$C$8*信号相关性!$C$8+2*$D320*信号概况!$C$3*$J320*信号概况!$C$9*信号相关性!$C$9+2*$E320*信号概况!$C$4*$F320*信号概况!$C$5*信号相关性!$D$5+2*$E320*信号概况!$C$4*$G320*信号概况!$C$6*信号相关性!$D$6+2*$E320*信号概况!$C$4*$H320*信号概况!$C$7*信号相关性!$D$7+2*$E320*信号概况!$C$4*$I320*信号概况!$C$8*信号相关性!$D$8+2*$E320*信号概况!$C$4*$J320*信号概况!$J$5*信号相关性!$D$9+2*$F320*信号概况!$C$5*$G320*信号概况!$C$6*信号相关性!$E$6+2*$F320*信号概况!$C$5*$H320*信号概况!$C$7*信号相关性!$E$7+2*$F320*信号概况!$C$5*$I320*信号概况!$C$8*信号相关性!$E$8+2*$F320*信号概况!$C$5*$J320*信号概况!$C$9*信号相关性!$E$9+2*$G320*信号概况!$C$6*$H320*信号概况!$C$7*信号相关性!$F$7+2*$G320*信号概况!$C$6*$I320*信号概况!$C$8*信号相关性!$F$8+2*$G320*信号概况!$C$6*$J320*信号概况!$C$9*信号相关性!$F$9+2*$H320*信号概况!$C$7*$I320*信号概况!$C$8*信号相关性!$G$8+2*$H320*信号概况!$C$7*$J320*信号概况!$C$9*信号相关性!$G$9+2*$I320*信号概况!$C$8*$J320*信号概况!$C$9*信号相关性!$H$9)</f>
        <v>3725.73343593553</v>
      </c>
      <c r="N320" s="12">
        <f t="shared" si="89"/>
        <v>0.190875509931029</v>
      </c>
      <c r="O320" s="10">
        <f>$C320*信号概况!$J$2+$D320*信号概况!$J$3+$E320*信号概况!$J$4+$F320*信号概况!$J$5+$G320*信号概况!$J$6+$H320*信号概况!$J$7+$I320*信号概况!$J$8+$J320*信号概况!$J$9</f>
        <v>851.958259205094</v>
      </c>
      <c r="P320" s="12">
        <f t="shared" si="90"/>
        <v>0.0436472361648949</v>
      </c>
      <c r="Q320" s="7">
        <f t="shared" si="91"/>
        <v>12.0427633459404</v>
      </c>
    </row>
    <row r="321" spans="1:17">
      <c r="A321">
        <v>319</v>
      </c>
      <c r="B321">
        <v>19519.18</v>
      </c>
      <c r="C321" s="7">
        <f t="shared" si="80"/>
        <v>0</v>
      </c>
      <c r="D321" s="8">
        <f t="shared" si="81"/>
        <v>0.393939393939394</v>
      </c>
      <c r="E321">
        <f t="shared" si="82"/>
        <v>0</v>
      </c>
      <c r="F321">
        <f t="shared" si="83"/>
        <v>0.9</v>
      </c>
      <c r="G321">
        <f t="shared" si="84"/>
        <v>0</v>
      </c>
      <c r="H321">
        <f t="shared" si="85"/>
        <v>0</v>
      </c>
      <c r="I321">
        <f t="shared" si="86"/>
        <v>0</v>
      </c>
      <c r="J321">
        <f t="shared" si="87"/>
        <v>0</v>
      </c>
      <c r="K321">
        <f>SQRT(POWER($C321*信号概况!$F$2,2)+POWER($D321*信号概况!$F$3,2)+POWER($E321*信号概况!$F$4,2)+POWER($F321*信号概况!$F$5,2)+POWER($G321*信号概况!$F$6,2)+POWER($H321*信号概况!$F$7,2)+POWER($I321*信号概况!$F$8,2)+POWER($J321*信号概况!$F$9,2)+2*$C321*信号概况!$F$2*$D321*信号概况!$F$3*信号相关性!$B$3+2*$C321*信号概况!$F$2*$E321*信号概况!$F$4*信号相关性!$B$4+2*$C321*信号概况!$F$2*$F321*信号概况!$F$5*信号相关性!$B$5+2*$C321*信号概况!$F$2*$G321*信号概况!$F$6*信号相关性!$B$6+2*$C321*信号概况!$F$2*$H321*信号概况!$F$7*信号相关性!$B$7+2*$C321*信号概况!$F$2*$I321*信号概况!$F$8*信号相关性!$B$8+2*$C321*信号概况!$F$2*$J321*信号概况!$F$9*信号相关性!$B$9+2*$D321*信号概况!$F$3*$E321*信号概况!$F$4*信号相关性!$C$4+2*$D321*信号概况!$F$3*$F321*信号概况!$F$5*信号相关性!$C$5+2*$D321*信号概况!$F$3*$G321*信号概况!$F$6*信号相关性!$C$6+2*$D321*信号概况!$F$3*$H321*信号概况!$F$7*信号相关性!$C$7+2*$D321*信号概况!$F$3*$I321*信号概况!$F$8*信号相关性!$C$8+2*$D321*信号概况!$F$3*$J321*信号概况!$F$9*信号相关性!$C$9+2*$E321*信号概况!$F$4*$F321*信号概况!$F$5*信号相关性!$D$5+2*$E321*信号概况!$F$4*$G321*信号概况!$F$6*信号相关性!$D$6+2*$E321*信号概况!$F$4*$H321*信号概况!$F$7*信号相关性!$D$7+2*$E321*信号概况!$F$4*$I321*信号概况!$F$8*信号相关性!$D$8+2*$E321*信号概况!$F$4*$J321*信号概况!$J$5*信号相关性!$D$9+2*$F321*信号概况!$F$5*$G321*信号概况!$F$6*信号相关性!$E$6+2*$F321*信号概况!$F$5*$H321*信号概况!$F$7*信号相关性!$E$7+2*$F321*信号概况!$F$5*$I321*信号概况!$F$8*信号相关性!$E$8+2*$F321*信号概况!$F$5*$J321*信号概况!$F$9*信号相关性!$E$9+2*$G321*信号概况!$F$6*$H321*信号概况!$F$7*信号相关性!$F$7+2*$G321*信号概况!$F$6*$I321*信号概况!$F$8*信号相关性!$F$8+2*$G321*信号概况!$F$6*$J321*信号概况!$F$9*信号相关性!$F$9+2*$H321*信号概况!$F$7*$I321*信号概况!$F$8*信号相关性!$G$8+2*$H321*信号概况!$F$7*$J321*信号概况!$F$9*信号相关性!$G$9+2*$I321*信号概况!$F$8*$J321*信号概况!$F$9*信号相关性!$H$9)</f>
        <v>833.02013257349</v>
      </c>
      <c r="L321" s="10">
        <f t="shared" si="88"/>
        <v>23.4318226375855</v>
      </c>
      <c r="M321" s="11">
        <f>SQRT(POWER($C321*信号概况!$C$2,2)+POWER($D321*信号概况!$C$3,2)+POWER($E321*信号概况!$C$4,2)+POWER($F321*信号概况!$C$5,2)+POWER($G321*信号概况!$C$6,2)+POWER($H321*信号概况!$C$7,2)+POWER($I321*信号概况!$C$8,2)+POWER($J321*信号概况!$C$9,2)+2*$C321*信号概况!$C$2*$D321*信号概况!$C$3*信号相关性!$B$3+2*$C321*信号概况!$C$2*$E321*信号概况!$C$4*信号相关性!$B$4+2*$C321*信号概况!$C$2*$F321*信号概况!$C$5*信号相关性!$B$5+2*$C321*信号概况!$C$2*$G321*信号概况!$C$6*信号相关性!$B$6+2*$C321*信号概况!$C$2*$H321*信号概况!$C$7*信号相关性!$B$7+2*$C321*信号概况!$C$2*$I321*信号概况!$C$8*信号相关性!$B$8+2*$C321*信号概况!$C$2*$J321*信号概况!$C$9*信号相关性!$B$9+2*$D321*信号概况!$C$3*$E321*信号概况!$C$4*信号相关性!$C$4+2*$D321*信号概况!$C$3*$F321*信号概况!$C$5*信号相关性!$C$5+2*$D321*信号概况!$C$3*$G321*信号概况!$C$6*信号相关性!$C$6+2*$D321*信号概况!$C$3*$H321*信号概况!$C$7*信号相关性!$C$7+2*$D321*信号概况!$C$3*$I321*信号概况!$C$8*信号相关性!$C$8+2*$D321*信号概况!$C$3*$J321*信号概况!$C$9*信号相关性!$C$9+2*$E321*信号概况!$C$4*$F321*信号概况!$C$5*信号相关性!$D$5+2*$E321*信号概况!$C$4*$G321*信号概况!$C$6*信号相关性!$D$6+2*$E321*信号概况!$C$4*$H321*信号概况!$C$7*信号相关性!$D$7+2*$E321*信号概况!$C$4*$I321*信号概况!$C$8*信号相关性!$D$8+2*$E321*信号概况!$C$4*$J321*信号概况!$J$5*信号相关性!$D$9+2*$F321*信号概况!$C$5*$G321*信号概况!$C$6*信号相关性!$E$6+2*$F321*信号概况!$C$5*$H321*信号概况!$C$7*信号相关性!$E$7+2*$F321*信号概况!$C$5*$I321*信号概况!$C$8*信号相关性!$E$8+2*$F321*信号概况!$C$5*$J321*信号概况!$C$9*信号相关性!$E$9+2*$G321*信号概况!$C$6*$H321*信号概况!$C$7*信号相关性!$F$7+2*$G321*信号概况!$C$6*$I321*信号概况!$C$8*信号相关性!$F$8+2*$G321*信号概况!$C$6*$J321*信号概况!$C$9*信号相关性!$F$9+2*$H321*信号概况!$C$7*$I321*信号概况!$C$8*信号相关性!$G$8+2*$H321*信号概况!$C$7*$J321*信号概况!$C$9*信号相关性!$G$9+2*$I321*信号概况!$C$8*$J321*信号概况!$C$9*信号相关性!$H$9)</f>
        <v>4041.80836133157</v>
      </c>
      <c r="N321" s="12">
        <f t="shared" si="89"/>
        <v>0.207068553152928</v>
      </c>
      <c r="O321" s="10">
        <f>$C321*信号概况!$J$2+$D321*信号概况!$J$3+$E321*信号概况!$J$4+$F321*信号概况!$J$5+$G321*信号概况!$J$6+$H321*信号概况!$J$7+$I321*信号概况!$J$8+$J321*信号概况!$J$9</f>
        <v>876.486409890025</v>
      </c>
      <c r="P321" s="12">
        <f t="shared" si="90"/>
        <v>0.0449038540497103</v>
      </c>
      <c r="Q321" s="7">
        <f t="shared" si="91"/>
        <v>11.4545585941628</v>
      </c>
    </row>
    <row r="322" spans="1:17">
      <c r="A322">
        <v>320</v>
      </c>
      <c r="B322">
        <v>19519.18</v>
      </c>
      <c r="C322" s="7">
        <f t="shared" si="80"/>
        <v>0</v>
      </c>
      <c r="D322" s="8">
        <f t="shared" si="81"/>
        <v>0.424242424242424</v>
      </c>
      <c r="E322">
        <f t="shared" si="82"/>
        <v>0</v>
      </c>
      <c r="F322">
        <f t="shared" si="83"/>
        <v>0.9</v>
      </c>
      <c r="G322">
        <f t="shared" si="84"/>
        <v>0</v>
      </c>
      <c r="H322">
        <f t="shared" si="85"/>
        <v>0</v>
      </c>
      <c r="I322">
        <f t="shared" si="86"/>
        <v>0</v>
      </c>
      <c r="J322">
        <f t="shared" si="87"/>
        <v>0</v>
      </c>
      <c r="K322">
        <f>SQRT(POWER($C322*信号概况!$F$2,2)+POWER($D322*信号概况!$F$3,2)+POWER($E322*信号概况!$F$4,2)+POWER($F322*信号概况!$F$5,2)+POWER($G322*信号概况!$F$6,2)+POWER($H322*信号概况!$F$7,2)+POWER($I322*信号概况!$F$8,2)+POWER($J322*信号概况!$F$9,2)+2*$C322*信号概况!$F$2*$D322*信号概况!$F$3*信号相关性!$B$3+2*$C322*信号概况!$F$2*$E322*信号概况!$F$4*信号相关性!$B$4+2*$C322*信号概况!$F$2*$F322*信号概况!$F$5*信号相关性!$B$5+2*$C322*信号概况!$F$2*$G322*信号概况!$F$6*信号相关性!$B$6+2*$C322*信号概况!$F$2*$H322*信号概况!$F$7*信号相关性!$B$7+2*$C322*信号概况!$F$2*$I322*信号概况!$F$8*信号相关性!$B$8+2*$C322*信号概况!$F$2*$J322*信号概况!$F$9*信号相关性!$B$9+2*$D322*信号概况!$F$3*$E322*信号概况!$F$4*信号相关性!$C$4+2*$D322*信号概况!$F$3*$F322*信号概况!$F$5*信号相关性!$C$5+2*$D322*信号概况!$F$3*$G322*信号概况!$F$6*信号相关性!$C$6+2*$D322*信号概况!$F$3*$H322*信号概况!$F$7*信号相关性!$C$7+2*$D322*信号概况!$F$3*$I322*信号概况!$F$8*信号相关性!$C$8+2*$D322*信号概况!$F$3*$J322*信号概况!$F$9*信号相关性!$C$9+2*$E322*信号概况!$F$4*$F322*信号概况!$F$5*信号相关性!$D$5+2*$E322*信号概况!$F$4*$G322*信号概况!$F$6*信号相关性!$D$6+2*$E322*信号概况!$F$4*$H322*信号概况!$F$7*信号相关性!$D$7+2*$E322*信号概况!$F$4*$I322*信号概况!$F$8*信号相关性!$D$8+2*$E322*信号概况!$F$4*$J322*信号概况!$J$5*信号相关性!$D$9+2*$F322*信号概况!$F$5*$G322*信号概况!$F$6*信号相关性!$E$6+2*$F322*信号概况!$F$5*$H322*信号概况!$F$7*信号相关性!$E$7+2*$F322*信号概况!$F$5*$I322*信号概况!$F$8*信号相关性!$E$8+2*$F322*信号概况!$F$5*$J322*信号概况!$F$9*信号相关性!$E$9+2*$G322*信号概况!$F$6*$H322*信号概况!$F$7*信号相关性!$F$7+2*$G322*信号概况!$F$6*$I322*信号概况!$F$8*信号相关性!$F$8+2*$G322*信号概况!$F$6*$J322*信号概况!$F$9*信号相关性!$F$9+2*$H322*信号概况!$F$7*$I322*信号概况!$F$8*信号相关性!$G$8+2*$H322*信号概况!$F$7*$J322*信号概况!$F$9*信号相关性!$G$9+2*$I322*信号概况!$F$8*$J322*信号概况!$F$9*信号相关性!$H$9)</f>
        <v>898.401870652734</v>
      </c>
      <c r="L322" s="10">
        <f t="shared" si="88"/>
        <v>21.7265576103691</v>
      </c>
      <c r="M322" s="11">
        <f>SQRT(POWER($C322*信号概况!$C$2,2)+POWER($D322*信号概况!$C$3,2)+POWER($E322*信号概况!$C$4,2)+POWER($F322*信号概况!$C$5,2)+POWER($G322*信号概况!$C$6,2)+POWER($H322*信号概况!$C$7,2)+POWER($I322*信号概况!$C$8,2)+POWER($J322*信号概况!$C$9,2)+2*$C322*信号概况!$C$2*$D322*信号概况!$C$3*信号相关性!$B$3+2*$C322*信号概况!$C$2*$E322*信号概况!$C$4*信号相关性!$B$4+2*$C322*信号概况!$C$2*$F322*信号概况!$C$5*信号相关性!$B$5+2*$C322*信号概况!$C$2*$G322*信号概况!$C$6*信号相关性!$B$6+2*$C322*信号概况!$C$2*$H322*信号概况!$C$7*信号相关性!$B$7+2*$C322*信号概况!$C$2*$I322*信号概况!$C$8*信号相关性!$B$8+2*$C322*信号概况!$C$2*$J322*信号概况!$C$9*信号相关性!$B$9+2*$D322*信号概况!$C$3*$E322*信号概况!$C$4*信号相关性!$C$4+2*$D322*信号概况!$C$3*$F322*信号概况!$C$5*信号相关性!$C$5+2*$D322*信号概况!$C$3*$G322*信号概况!$C$6*信号相关性!$C$6+2*$D322*信号概况!$C$3*$H322*信号概况!$C$7*信号相关性!$C$7+2*$D322*信号概况!$C$3*$I322*信号概况!$C$8*信号相关性!$C$8+2*$D322*信号概况!$C$3*$J322*信号概况!$C$9*信号相关性!$C$9+2*$E322*信号概况!$C$4*$F322*信号概况!$C$5*信号相关性!$D$5+2*$E322*信号概况!$C$4*$G322*信号概况!$C$6*信号相关性!$D$6+2*$E322*信号概况!$C$4*$H322*信号概况!$C$7*信号相关性!$D$7+2*$E322*信号概况!$C$4*$I322*信号概况!$C$8*信号相关性!$D$8+2*$E322*信号概况!$C$4*$J322*信号概况!$J$5*信号相关性!$D$9+2*$F322*信号概况!$C$5*$G322*信号概况!$C$6*信号相关性!$E$6+2*$F322*信号概况!$C$5*$H322*信号概况!$C$7*信号相关性!$E$7+2*$F322*信号概况!$C$5*$I322*信号概况!$C$8*信号相关性!$E$8+2*$F322*信号概况!$C$5*$J322*信号概况!$C$9*信号相关性!$E$9+2*$G322*信号概况!$C$6*$H322*信号概况!$C$7*信号相关性!$F$7+2*$G322*信号概况!$C$6*$I322*信号概况!$C$8*信号相关性!$F$8+2*$G322*信号概况!$C$6*$J322*信号概况!$C$9*信号相关性!$F$9+2*$H322*信号概况!$C$7*$I322*信号概况!$C$8*信号相关性!$G$8+2*$H322*信号概况!$C$7*$J322*信号概况!$C$9*信号相关性!$G$9+2*$I322*信号概况!$C$8*$J322*信号概况!$C$9*信号相关性!$H$9)</f>
        <v>4359.09672363826</v>
      </c>
      <c r="N322" s="12">
        <f t="shared" si="89"/>
        <v>0.223323762762486</v>
      </c>
      <c r="O322" s="10">
        <f>$C322*信号概况!$J$2+$D322*信号概况!$J$3+$E322*信号概况!$J$4+$F322*信号概况!$J$5+$G322*信号概况!$J$6+$H322*信号概况!$J$7+$I322*信号概况!$J$8+$J322*信号概况!$J$9</f>
        <v>901.014560574956</v>
      </c>
      <c r="P322" s="12">
        <f t="shared" si="90"/>
        <v>0.0461604719345258</v>
      </c>
      <c r="Q322" s="7">
        <f t="shared" si="91"/>
        <v>10.9485699531691</v>
      </c>
    </row>
    <row r="323" spans="1:17">
      <c r="A323">
        <v>321</v>
      </c>
      <c r="B323">
        <v>19519.18</v>
      </c>
      <c r="C323" s="7">
        <f t="shared" si="80"/>
        <v>0</v>
      </c>
      <c r="D323" s="8">
        <f t="shared" si="81"/>
        <v>0.454545454545455</v>
      </c>
      <c r="E323">
        <f t="shared" si="82"/>
        <v>0</v>
      </c>
      <c r="F323">
        <f t="shared" si="83"/>
        <v>0.9</v>
      </c>
      <c r="G323">
        <f t="shared" si="84"/>
        <v>0</v>
      </c>
      <c r="H323">
        <f t="shared" si="85"/>
        <v>0</v>
      </c>
      <c r="I323">
        <f t="shared" si="86"/>
        <v>0</v>
      </c>
      <c r="J323">
        <f t="shared" si="87"/>
        <v>0</v>
      </c>
      <c r="K323">
        <f>SQRT(POWER($C323*信号概况!$F$2,2)+POWER($D323*信号概况!$F$3,2)+POWER($E323*信号概况!$F$4,2)+POWER($F323*信号概况!$F$5,2)+POWER($G323*信号概况!$F$6,2)+POWER($H323*信号概况!$F$7,2)+POWER($I323*信号概况!$F$8,2)+POWER($J323*信号概况!$F$9,2)+2*$C323*信号概况!$F$2*$D323*信号概况!$F$3*信号相关性!$B$3+2*$C323*信号概况!$F$2*$E323*信号概况!$F$4*信号相关性!$B$4+2*$C323*信号概况!$F$2*$F323*信号概况!$F$5*信号相关性!$B$5+2*$C323*信号概况!$F$2*$G323*信号概况!$F$6*信号相关性!$B$6+2*$C323*信号概况!$F$2*$H323*信号概况!$F$7*信号相关性!$B$7+2*$C323*信号概况!$F$2*$I323*信号概况!$F$8*信号相关性!$B$8+2*$C323*信号概况!$F$2*$J323*信号概况!$F$9*信号相关性!$B$9+2*$D323*信号概况!$F$3*$E323*信号概况!$F$4*信号相关性!$C$4+2*$D323*信号概况!$F$3*$F323*信号概况!$F$5*信号相关性!$C$5+2*$D323*信号概况!$F$3*$G323*信号概况!$F$6*信号相关性!$C$6+2*$D323*信号概况!$F$3*$H323*信号概况!$F$7*信号相关性!$C$7+2*$D323*信号概况!$F$3*$I323*信号概况!$F$8*信号相关性!$C$8+2*$D323*信号概况!$F$3*$J323*信号概况!$F$9*信号相关性!$C$9+2*$E323*信号概况!$F$4*$F323*信号概况!$F$5*信号相关性!$D$5+2*$E323*信号概况!$F$4*$G323*信号概况!$F$6*信号相关性!$D$6+2*$E323*信号概况!$F$4*$H323*信号概况!$F$7*信号相关性!$D$7+2*$E323*信号概况!$F$4*$I323*信号概况!$F$8*信号相关性!$D$8+2*$E323*信号概况!$F$4*$J323*信号概况!$J$5*信号相关性!$D$9+2*$F323*信号概况!$F$5*$G323*信号概况!$F$6*信号相关性!$E$6+2*$F323*信号概况!$F$5*$H323*信号概况!$F$7*信号相关性!$E$7+2*$F323*信号概况!$F$5*$I323*信号概况!$F$8*信号相关性!$E$8+2*$F323*信号概况!$F$5*$J323*信号概况!$F$9*信号相关性!$E$9+2*$G323*信号概况!$F$6*$H323*信号概况!$F$7*信号相关性!$F$7+2*$G323*信号概况!$F$6*$I323*信号概况!$F$8*信号相关性!$F$8+2*$G323*信号概况!$F$6*$J323*信号概况!$F$9*信号相关性!$F$9+2*$H323*信号概况!$F$7*$I323*信号概况!$F$8*信号相关性!$G$8+2*$H323*信号概况!$F$7*$J323*信号概况!$F$9*信号相关性!$G$9+2*$I323*信号概况!$F$8*$J323*信号概况!$F$9*信号相关性!$H$9)</f>
        <v>963.985513107664</v>
      </c>
      <c r="L323" s="10">
        <f t="shared" si="88"/>
        <v>20.2484163243021</v>
      </c>
      <c r="M323" s="11">
        <f>SQRT(POWER($C323*信号概况!$C$2,2)+POWER($D323*信号概况!$C$3,2)+POWER($E323*信号概况!$C$4,2)+POWER($F323*信号概况!$C$5,2)+POWER($G323*信号概况!$C$6,2)+POWER($H323*信号概况!$C$7,2)+POWER($I323*信号概况!$C$8,2)+POWER($J323*信号概况!$C$9,2)+2*$C323*信号概况!$C$2*$D323*信号概况!$C$3*信号相关性!$B$3+2*$C323*信号概况!$C$2*$E323*信号概况!$C$4*信号相关性!$B$4+2*$C323*信号概况!$C$2*$F323*信号概况!$C$5*信号相关性!$B$5+2*$C323*信号概况!$C$2*$G323*信号概况!$C$6*信号相关性!$B$6+2*$C323*信号概况!$C$2*$H323*信号概况!$C$7*信号相关性!$B$7+2*$C323*信号概况!$C$2*$I323*信号概况!$C$8*信号相关性!$B$8+2*$C323*信号概况!$C$2*$J323*信号概况!$C$9*信号相关性!$B$9+2*$D323*信号概况!$C$3*$E323*信号概况!$C$4*信号相关性!$C$4+2*$D323*信号概况!$C$3*$F323*信号概况!$C$5*信号相关性!$C$5+2*$D323*信号概况!$C$3*$G323*信号概况!$C$6*信号相关性!$C$6+2*$D323*信号概况!$C$3*$H323*信号概况!$C$7*信号相关性!$C$7+2*$D323*信号概况!$C$3*$I323*信号概况!$C$8*信号相关性!$C$8+2*$D323*信号概况!$C$3*$J323*信号概况!$C$9*信号相关性!$C$9+2*$E323*信号概况!$C$4*$F323*信号概况!$C$5*信号相关性!$D$5+2*$E323*信号概况!$C$4*$G323*信号概况!$C$6*信号相关性!$D$6+2*$E323*信号概况!$C$4*$H323*信号概况!$C$7*信号相关性!$D$7+2*$E323*信号概况!$C$4*$I323*信号概况!$C$8*信号相关性!$D$8+2*$E323*信号概况!$C$4*$J323*信号概况!$J$5*信号相关性!$D$9+2*$F323*信号概况!$C$5*$G323*信号概况!$C$6*信号相关性!$E$6+2*$F323*信号概况!$C$5*$H323*信号概况!$C$7*信号相关性!$E$7+2*$F323*信号概况!$C$5*$I323*信号概况!$C$8*信号相关性!$E$8+2*$F323*信号概况!$C$5*$J323*信号概况!$C$9*信号相关性!$E$9+2*$G323*信号概况!$C$6*$H323*信号概况!$C$7*信号相关性!$F$7+2*$G323*信号概况!$C$6*$I323*信号概况!$C$8*信号相关性!$F$8+2*$G323*信号概况!$C$6*$J323*信号概况!$C$9*信号相关性!$F$9+2*$H323*信号概况!$C$7*$I323*信号概况!$C$8*信号相关性!$G$8+2*$H323*信号概况!$C$7*$J323*信号概况!$C$9*信号相关性!$G$9+2*$I323*信号概况!$C$8*$J323*信号概况!$C$9*信号相关性!$H$9)</f>
        <v>4677.35158872625</v>
      </c>
      <c r="N323" s="12">
        <f t="shared" si="89"/>
        <v>0.239628487914259</v>
      </c>
      <c r="O323" s="10">
        <f>$C323*信号概况!$J$2+$D323*信号概况!$J$3+$E323*信号概况!$J$4+$F323*信号概况!$J$5+$G323*信号概况!$J$6+$H323*信号概况!$J$7+$I323*信号概况!$J$8+$J323*信号概况!$J$9</f>
        <v>925.542711259888</v>
      </c>
      <c r="P323" s="12">
        <f t="shared" si="90"/>
        <v>0.0474170898193412</v>
      </c>
      <c r="Q323" s="7">
        <f t="shared" si="91"/>
        <v>10.5090308903711</v>
      </c>
    </row>
    <row r="324" spans="1:17">
      <c r="A324">
        <v>322</v>
      </c>
      <c r="B324">
        <v>19519.18</v>
      </c>
      <c r="C324" s="7">
        <f t="shared" ref="C324:C387" si="92">MOD(A324,$T$2*$U$2/0.01+1)/($T$2*100)</f>
        <v>0</v>
      </c>
      <c r="D324" s="8">
        <f t="shared" ref="D324:D387" si="93">MOD(QUOTIENT(A324,$T$2*$U$2/0.01+1),$T$3*$U$3/0.01+1)/($T$3*100)</f>
        <v>0.484848484848485</v>
      </c>
      <c r="E324">
        <f t="shared" ref="E324:E387" si="94">MOD(QUOTIENT(A324,($T$2*$U$2/0.01+1)*($T$3*$U$3/0.01+1)),$T$4*$U$4/0.01+1)/($T$4*100)</f>
        <v>0</v>
      </c>
      <c r="F324">
        <f t="shared" si="83"/>
        <v>0.9</v>
      </c>
      <c r="G324">
        <f t="shared" si="84"/>
        <v>0</v>
      </c>
      <c r="H324">
        <f t="shared" si="85"/>
        <v>0</v>
      </c>
      <c r="I324">
        <f t="shared" si="86"/>
        <v>0</v>
      </c>
      <c r="J324">
        <f t="shared" si="87"/>
        <v>0</v>
      </c>
      <c r="K324">
        <f>SQRT(POWER($C324*信号概况!$F$2,2)+POWER($D324*信号概况!$F$3,2)+POWER($E324*信号概况!$F$4,2)+POWER($F324*信号概况!$F$5,2)+POWER($G324*信号概况!$F$6,2)+POWER($H324*信号概况!$F$7,2)+POWER($I324*信号概况!$F$8,2)+POWER($J324*信号概况!$F$9,2)+2*$C324*信号概况!$F$2*$D324*信号概况!$F$3*信号相关性!$B$3+2*$C324*信号概况!$F$2*$E324*信号概况!$F$4*信号相关性!$B$4+2*$C324*信号概况!$F$2*$F324*信号概况!$F$5*信号相关性!$B$5+2*$C324*信号概况!$F$2*$G324*信号概况!$F$6*信号相关性!$B$6+2*$C324*信号概况!$F$2*$H324*信号概况!$F$7*信号相关性!$B$7+2*$C324*信号概况!$F$2*$I324*信号概况!$F$8*信号相关性!$B$8+2*$C324*信号概况!$F$2*$J324*信号概况!$F$9*信号相关性!$B$9+2*$D324*信号概况!$F$3*$E324*信号概况!$F$4*信号相关性!$C$4+2*$D324*信号概况!$F$3*$F324*信号概况!$F$5*信号相关性!$C$5+2*$D324*信号概况!$F$3*$G324*信号概况!$F$6*信号相关性!$C$6+2*$D324*信号概况!$F$3*$H324*信号概况!$F$7*信号相关性!$C$7+2*$D324*信号概况!$F$3*$I324*信号概况!$F$8*信号相关性!$C$8+2*$D324*信号概况!$F$3*$J324*信号概况!$F$9*信号相关性!$C$9+2*$E324*信号概况!$F$4*$F324*信号概况!$F$5*信号相关性!$D$5+2*$E324*信号概况!$F$4*$G324*信号概况!$F$6*信号相关性!$D$6+2*$E324*信号概况!$F$4*$H324*信号概况!$F$7*信号相关性!$D$7+2*$E324*信号概况!$F$4*$I324*信号概况!$F$8*信号相关性!$D$8+2*$E324*信号概况!$F$4*$J324*信号概况!$J$5*信号相关性!$D$9+2*$F324*信号概况!$F$5*$G324*信号概况!$F$6*信号相关性!$E$6+2*$F324*信号概况!$F$5*$H324*信号概况!$F$7*信号相关性!$E$7+2*$F324*信号概况!$F$5*$I324*信号概况!$F$8*信号相关性!$E$8+2*$F324*信号概况!$F$5*$J324*信号概况!$F$9*信号相关性!$E$9+2*$G324*信号概况!$F$6*$H324*信号概况!$F$7*信号相关性!$F$7+2*$G324*信号概况!$F$6*$I324*信号概况!$F$8*信号相关性!$F$8+2*$G324*信号概况!$F$6*$J324*信号概况!$F$9*信号相关性!$F$9+2*$H324*信号概况!$F$7*$I324*信号概况!$F$8*信号相关性!$G$8+2*$H324*信号概况!$F$7*$J324*信号概况!$F$9*信号相关性!$G$9+2*$I324*信号概况!$F$8*$J324*信号概况!$F$9*信号相关性!$H$9)</f>
        <v>1029.73248280323</v>
      </c>
      <c r="L324" s="10">
        <f t="shared" si="88"/>
        <v>18.9555834413063</v>
      </c>
      <c r="M324" s="11">
        <f>SQRT(POWER($C324*信号概况!$C$2,2)+POWER($D324*信号概况!$C$3,2)+POWER($E324*信号概况!$C$4,2)+POWER($F324*信号概况!$C$5,2)+POWER($G324*信号概况!$C$6,2)+POWER($H324*信号概况!$C$7,2)+POWER($I324*信号概况!$C$8,2)+POWER($J324*信号概况!$C$9,2)+2*$C324*信号概况!$C$2*$D324*信号概况!$C$3*信号相关性!$B$3+2*$C324*信号概况!$C$2*$E324*信号概况!$C$4*信号相关性!$B$4+2*$C324*信号概况!$C$2*$F324*信号概况!$C$5*信号相关性!$B$5+2*$C324*信号概况!$C$2*$G324*信号概况!$C$6*信号相关性!$B$6+2*$C324*信号概况!$C$2*$H324*信号概况!$C$7*信号相关性!$B$7+2*$C324*信号概况!$C$2*$I324*信号概况!$C$8*信号相关性!$B$8+2*$C324*信号概况!$C$2*$J324*信号概况!$C$9*信号相关性!$B$9+2*$D324*信号概况!$C$3*$E324*信号概况!$C$4*信号相关性!$C$4+2*$D324*信号概况!$C$3*$F324*信号概况!$C$5*信号相关性!$C$5+2*$D324*信号概况!$C$3*$G324*信号概况!$C$6*信号相关性!$C$6+2*$D324*信号概况!$C$3*$H324*信号概况!$C$7*信号相关性!$C$7+2*$D324*信号概况!$C$3*$I324*信号概况!$C$8*信号相关性!$C$8+2*$D324*信号概况!$C$3*$J324*信号概况!$C$9*信号相关性!$C$9+2*$E324*信号概况!$C$4*$F324*信号概况!$C$5*信号相关性!$D$5+2*$E324*信号概况!$C$4*$G324*信号概况!$C$6*信号相关性!$D$6+2*$E324*信号概况!$C$4*$H324*信号概况!$C$7*信号相关性!$D$7+2*$E324*信号概况!$C$4*$I324*信号概况!$C$8*信号相关性!$D$8+2*$E324*信号概况!$C$4*$J324*信号概况!$J$5*信号相关性!$D$9+2*$F324*信号概况!$C$5*$G324*信号概况!$C$6*信号相关性!$E$6+2*$F324*信号概况!$C$5*$H324*信号概况!$C$7*信号相关性!$E$7+2*$F324*信号概况!$C$5*$I324*信号概况!$C$8*信号相关性!$E$8+2*$F324*信号概况!$C$5*$J324*信号概况!$C$9*信号相关性!$E$9+2*$G324*信号概况!$C$6*$H324*信号概况!$C$7*信号相关性!$F$7+2*$G324*信号概况!$C$6*$I324*信号概况!$C$8*信号相关性!$F$8+2*$G324*信号概况!$C$6*$J324*信号概况!$C$9*信号相关性!$F$9+2*$H324*信号概况!$C$7*$I324*信号概况!$C$8*信号相关性!$G$8+2*$H324*信号概况!$C$7*$J324*信号概况!$C$9*信号相关性!$G$9+2*$I324*信号概况!$C$8*$J324*信号概况!$C$9*信号相关性!$H$9)</f>
        <v>4996.38827007154</v>
      </c>
      <c r="N324" s="12">
        <f t="shared" si="89"/>
        <v>0.25597326681098</v>
      </c>
      <c r="O324" s="10">
        <f>$C324*信号概况!$J$2+$D324*信号概况!$J$3+$E324*信号概况!$J$4+$F324*信号概况!$J$5+$G324*信号概况!$J$6+$H324*信号概况!$J$7+$I324*信号概况!$J$8+$J324*信号概况!$J$9</f>
        <v>950.07086194482</v>
      </c>
      <c r="P324" s="12">
        <f t="shared" si="90"/>
        <v>0.0486737077041566</v>
      </c>
      <c r="Q324" s="7">
        <f t="shared" si="91"/>
        <v>10.1238831613414</v>
      </c>
    </row>
    <row r="325" spans="1:17">
      <c r="A325">
        <v>323</v>
      </c>
      <c r="B325">
        <v>19519.18</v>
      </c>
      <c r="C325" s="7">
        <f t="shared" si="92"/>
        <v>0</v>
      </c>
      <c r="D325" s="8">
        <f t="shared" si="93"/>
        <v>0.515151515151515</v>
      </c>
      <c r="E325">
        <f t="shared" si="94"/>
        <v>0</v>
      </c>
      <c r="F325">
        <f t="shared" si="83"/>
        <v>0.9</v>
      </c>
      <c r="G325">
        <f t="shared" si="84"/>
        <v>0</v>
      </c>
      <c r="H325">
        <f t="shared" si="85"/>
        <v>0</v>
      </c>
      <c r="I325">
        <f t="shared" si="86"/>
        <v>0</v>
      </c>
      <c r="J325">
        <f t="shared" si="87"/>
        <v>0</v>
      </c>
      <c r="K325">
        <f>SQRT(POWER($C325*信号概况!$F$2,2)+POWER($D325*信号概况!$F$3,2)+POWER($E325*信号概况!$F$4,2)+POWER($F325*信号概况!$F$5,2)+POWER($G325*信号概况!$F$6,2)+POWER($H325*信号概况!$F$7,2)+POWER($I325*信号概况!$F$8,2)+POWER($J325*信号概况!$F$9,2)+2*$C325*信号概况!$F$2*$D325*信号概况!$F$3*信号相关性!$B$3+2*$C325*信号概况!$F$2*$E325*信号概况!$F$4*信号相关性!$B$4+2*$C325*信号概况!$F$2*$F325*信号概况!$F$5*信号相关性!$B$5+2*$C325*信号概况!$F$2*$G325*信号概况!$F$6*信号相关性!$B$6+2*$C325*信号概况!$F$2*$H325*信号概况!$F$7*信号相关性!$B$7+2*$C325*信号概况!$F$2*$I325*信号概况!$F$8*信号相关性!$B$8+2*$C325*信号概况!$F$2*$J325*信号概况!$F$9*信号相关性!$B$9+2*$D325*信号概况!$F$3*$E325*信号概况!$F$4*信号相关性!$C$4+2*$D325*信号概况!$F$3*$F325*信号概况!$F$5*信号相关性!$C$5+2*$D325*信号概况!$F$3*$G325*信号概况!$F$6*信号相关性!$C$6+2*$D325*信号概况!$F$3*$H325*信号概况!$F$7*信号相关性!$C$7+2*$D325*信号概况!$F$3*$I325*信号概况!$F$8*信号相关性!$C$8+2*$D325*信号概况!$F$3*$J325*信号概况!$F$9*信号相关性!$C$9+2*$E325*信号概况!$F$4*$F325*信号概况!$F$5*信号相关性!$D$5+2*$E325*信号概况!$F$4*$G325*信号概况!$F$6*信号相关性!$D$6+2*$E325*信号概况!$F$4*$H325*信号概况!$F$7*信号相关性!$D$7+2*$E325*信号概况!$F$4*$I325*信号概况!$F$8*信号相关性!$D$8+2*$E325*信号概况!$F$4*$J325*信号概况!$J$5*信号相关性!$D$9+2*$F325*信号概况!$F$5*$G325*信号概况!$F$6*信号相关性!$E$6+2*$F325*信号概况!$F$5*$H325*信号概况!$F$7*信号相关性!$E$7+2*$F325*信号概况!$F$5*$I325*信号概况!$F$8*信号相关性!$E$8+2*$F325*信号概况!$F$5*$J325*信号概况!$F$9*信号相关性!$E$9+2*$G325*信号概况!$F$6*$H325*信号概况!$F$7*信号相关性!$F$7+2*$G325*信号概况!$F$6*$I325*信号概况!$F$8*信号相关性!$F$8+2*$G325*信号概况!$F$6*$J325*信号概况!$F$9*信号相关性!$F$9+2*$H325*信号概况!$F$7*$I325*信号概况!$F$8*信号相关性!$G$8+2*$H325*信号概况!$F$7*$J325*信号概况!$F$9*信号相关性!$G$9+2*$I325*信号概况!$F$8*$J325*信号概况!$F$9*信号相关性!$H$9)</f>
        <v>1095.61337668371</v>
      </c>
      <c r="L325" s="10">
        <f t="shared" si="88"/>
        <v>17.8157554620976</v>
      </c>
      <c r="M325" s="11">
        <f>SQRT(POWER($C325*信号概况!$C$2,2)+POWER($D325*信号概况!$C$3,2)+POWER($E325*信号概况!$C$4,2)+POWER($F325*信号概况!$C$5,2)+POWER($G325*信号概况!$C$6,2)+POWER($H325*信号概况!$C$7,2)+POWER($I325*信号概况!$C$8,2)+POWER($J325*信号概况!$C$9,2)+2*$C325*信号概况!$C$2*$D325*信号概况!$C$3*信号相关性!$B$3+2*$C325*信号概况!$C$2*$E325*信号概况!$C$4*信号相关性!$B$4+2*$C325*信号概况!$C$2*$F325*信号概况!$C$5*信号相关性!$B$5+2*$C325*信号概况!$C$2*$G325*信号概况!$C$6*信号相关性!$B$6+2*$C325*信号概况!$C$2*$H325*信号概况!$C$7*信号相关性!$B$7+2*$C325*信号概况!$C$2*$I325*信号概况!$C$8*信号相关性!$B$8+2*$C325*信号概况!$C$2*$J325*信号概况!$C$9*信号相关性!$B$9+2*$D325*信号概况!$C$3*$E325*信号概况!$C$4*信号相关性!$C$4+2*$D325*信号概况!$C$3*$F325*信号概况!$C$5*信号相关性!$C$5+2*$D325*信号概况!$C$3*$G325*信号概况!$C$6*信号相关性!$C$6+2*$D325*信号概况!$C$3*$H325*信号概况!$C$7*信号相关性!$C$7+2*$D325*信号概况!$C$3*$I325*信号概况!$C$8*信号相关性!$C$8+2*$D325*信号概况!$C$3*$J325*信号概况!$C$9*信号相关性!$C$9+2*$E325*信号概况!$C$4*$F325*信号概况!$C$5*信号相关性!$D$5+2*$E325*信号概况!$C$4*$G325*信号概况!$C$6*信号相关性!$D$6+2*$E325*信号概况!$C$4*$H325*信号概况!$C$7*信号相关性!$D$7+2*$E325*信号概况!$C$4*$I325*信号概况!$C$8*信号相关性!$D$8+2*$E325*信号概况!$C$4*$J325*信号概况!$J$5*信号相关性!$D$9+2*$F325*信号概况!$C$5*$G325*信号概况!$C$6*信号相关性!$E$6+2*$F325*信号概况!$C$5*$H325*信号概况!$C$7*信号相关性!$E$7+2*$F325*信号概况!$C$5*$I325*信号概况!$C$8*信号相关性!$E$8+2*$F325*信号概况!$C$5*$J325*信号概况!$C$9*信号相关性!$E$9+2*$G325*信号概况!$C$6*$H325*信号概况!$C$7*信号相关性!$F$7+2*$G325*信号概况!$C$6*$I325*信号概况!$C$8*信号相关性!$F$8+2*$G325*信号概况!$C$6*$J325*信号概况!$C$9*信号相关性!$F$9+2*$H325*信号概况!$C$7*$I325*信号概况!$C$8*信号相关性!$G$8+2*$H325*信号概况!$C$7*$J325*信号概况!$C$9*信号相关性!$G$9+2*$I325*信号概况!$C$8*$J325*信号概况!$C$9*信号相关性!$H$9)</f>
        <v>5316.06601052687</v>
      </c>
      <c r="N325" s="12">
        <f t="shared" si="89"/>
        <v>0.272350888230288</v>
      </c>
      <c r="O325" s="10">
        <f>$C325*信号概况!$J$2+$D325*信号概况!$J$3+$E325*信号概况!$J$4+$F325*信号概况!$J$5+$G325*信号概况!$J$6+$H325*信号概况!$J$7+$I325*信号概况!$J$8+$J325*信号概况!$J$9</f>
        <v>974.599012629751</v>
      </c>
      <c r="P325" s="12">
        <f t="shared" si="90"/>
        <v>0.049930325588972</v>
      </c>
      <c r="Q325" s="7">
        <f t="shared" si="91"/>
        <v>9.78376987692761</v>
      </c>
    </row>
    <row r="326" spans="1:17">
      <c r="A326">
        <v>324</v>
      </c>
      <c r="B326">
        <v>19519.18</v>
      </c>
      <c r="C326" s="7">
        <f t="shared" si="92"/>
        <v>0</v>
      </c>
      <c r="D326" s="8">
        <f t="shared" si="93"/>
        <v>0.545454545454545</v>
      </c>
      <c r="E326">
        <f t="shared" si="94"/>
        <v>0</v>
      </c>
      <c r="F326">
        <f t="shared" si="83"/>
        <v>0.9</v>
      </c>
      <c r="G326">
        <f t="shared" si="84"/>
        <v>0</v>
      </c>
      <c r="H326">
        <f t="shared" si="85"/>
        <v>0</v>
      </c>
      <c r="I326">
        <f t="shared" si="86"/>
        <v>0</v>
      </c>
      <c r="J326">
        <f t="shared" si="87"/>
        <v>0</v>
      </c>
      <c r="K326">
        <f>SQRT(POWER($C326*信号概况!$F$2,2)+POWER($D326*信号概况!$F$3,2)+POWER($E326*信号概况!$F$4,2)+POWER($F326*信号概况!$F$5,2)+POWER($G326*信号概况!$F$6,2)+POWER($H326*信号概况!$F$7,2)+POWER($I326*信号概况!$F$8,2)+POWER($J326*信号概况!$F$9,2)+2*$C326*信号概况!$F$2*$D326*信号概况!$F$3*信号相关性!$B$3+2*$C326*信号概况!$F$2*$E326*信号概况!$F$4*信号相关性!$B$4+2*$C326*信号概况!$F$2*$F326*信号概况!$F$5*信号相关性!$B$5+2*$C326*信号概况!$F$2*$G326*信号概况!$F$6*信号相关性!$B$6+2*$C326*信号概况!$F$2*$H326*信号概况!$F$7*信号相关性!$B$7+2*$C326*信号概况!$F$2*$I326*信号概况!$F$8*信号相关性!$B$8+2*$C326*信号概况!$F$2*$J326*信号概况!$F$9*信号相关性!$B$9+2*$D326*信号概况!$F$3*$E326*信号概况!$F$4*信号相关性!$C$4+2*$D326*信号概况!$F$3*$F326*信号概况!$F$5*信号相关性!$C$5+2*$D326*信号概况!$F$3*$G326*信号概况!$F$6*信号相关性!$C$6+2*$D326*信号概况!$F$3*$H326*信号概况!$F$7*信号相关性!$C$7+2*$D326*信号概况!$F$3*$I326*信号概况!$F$8*信号相关性!$C$8+2*$D326*信号概况!$F$3*$J326*信号概况!$F$9*信号相关性!$C$9+2*$E326*信号概况!$F$4*$F326*信号概况!$F$5*信号相关性!$D$5+2*$E326*信号概况!$F$4*$G326*信号概况!$F$6*信号相关性!$D$6+2*$E326*信号概况!$F$4*$H326*信号概况!$F$7*信号相关性!$D$7+2*$E326*信号概况!$F$4*$I326*信号概况!$F$8*信号相关性!$D$8+2*$E326*信号概况!$F$4*$J326*信号概况!$J$5*信号相关性!$D$9+2*$F326*信号概况!$F$5*$G326*信号概况!$F$6*信号相关性!$E$6+2*$F326*信号概况!$F$5*$H326*信号概况!$F$7*信号相关性!$E$7+2*$F326*信号概况!$F$5*$I326*信号概况!$F$8*信号相关性!$E$8+2*$F326*信号概况!$F$5*$J326*信号概况!$F$9*信号相关性!$E$9+2*$G326*信号概况!$F$6*$H326*信号概况!$F$7*信号相关性!$F$7+2*$G326*信号概况!$F$6*$I326*信号概况!$F$8*信号相关性!$F$8+2*$G326*信号概况!$F$6*$J326*信号概况!$F$9*信号相关性!$F$9+2*$H326*信号概况!$F$7*$I326*信号概况!$F$8*信号相关性!$G$8+2*$H326*信号概况!$F$7*$J326*信号概况!$F$9*信号相关性!$G$9+2*$I326*信号概况!$F$8*$J326*信号概况!$F$9*信号相关性!$H$9)</f>
        <v>1161.60540828889</v>
      </c>
      <c r="L326" s="10">
        <f t="shared" si="88"/>
        <v>16.8036235547085</v>
      </c>
      <c r="M326" s="11">
        <f>SQRT(POWER($C326*信号概况!$C$2,2)+POWER($D326*信号概况!$C$3,2)+POWER($E326*信号概况!$C$4,2)+POWER($F326*信号概况!$C$5,2)+POWER($G326*信号概况!$C$6,2)+POWER($H326*信号概况!$C$7,2)+POWER($I326*信号概况!$C$8,2)+POWER($J326*信号概况!$C$9,2)+2*$C326*信号概况!$C$2*$D326*信号概况!$C$3*信号相关性!$B$3+2*$C326*信号概况!$C$2*$E326*信号概况!$C$4*信号相关性!$B$4+2*$C326*信号概况!$C$2*$F326*信号概况!$C$5*信号相关性!$B$5+2*$C326*信号概况!$C$2*$G326*信号概况!$C$6*信号相关性!$B$6+2*$C326*信号概况!$C$2*$H326*信号概况!$C$7*信号相关性!$B$7+2*$C326*信号概况!$C$2*$I326*信号概况!$C$8*信号相关性!$B$8+2*$C326*信号概况!$C$2*$J326*信号概况!$C$9*信号相关性!$B$9+2*$D326*信号概况!$C$3*$E326*信号概况!$C$4*信号相关性!$C$4+2*$D326*信号概况!$C$3*$F326*信号概况!$C$5*信号相关性!$C$5+2*$D326*信号概况!$C$3*$G326*信号概况!$C$6*信号相关性!$C$6+2*$D326*信号概况!$C$3*$H326*信号概况!$C$7*信号相关性!$C$7+2*$D326*信号概况!$C$3*$I326*信号概况!$C$8*信号相关性!$C$8+2*$D326*信号概况!$C$3*$J326*信号概况!$C$9*信号相关性!$C$9+2*$E326*信号概况!$C$4*$F326*信号概况!$C$5*信号相关性!$D$5+2*$E326*信号概况!$C$4*$G326*信号概况!$C$6*信号相关性!$D$6+2*$E326*信号概况!$C$4*$H326*信号概况!$C$7*信号相关性!$D$7+2*$E326*信号概况!$C$4*$I326*信号概况!$C$8*信号相关性!$D$8+2*$E326*信号概况!$C$4*$J326*信号概况!$J$5*信号相关性!$D$9+2*$F326*信号概况!$C$5*$G326*信号概况!$C$6*信号相关性!$E$6+2*$F326*信号概况!$C$5*$H326*信号概况!$C$7*信号相关性!$E$7+2*$F326*信号概况!$C$5*$I326*信号概况!$C$8*信号相关性!$E$8+2*$F326*信号概况!$C$5*$J326*信号概况!$C$9*信号相关性!$E$9+2*$G326*信号概况!$C$6*$H326*信号概况!$C$7*信号相关性!$F$7+2*$G326*信号概况!$C$6*$I326*信号概况!$C$8*信号相关性!$F$8+2*$G326*信号概况!$C$6*$J326*信号概况!$C$9*信号相关性!$F$9+2*$H326*信号概况!$C$7*$I326*信号概况!$C$8*信号相关性!$G$8+2*$H326*信号概况!$C$7*$J326*信号概况!$C$9*信号相关性!$G$9+2*$I326*信号概况!$C$8*$J326*信号概况!$C$9*信号相关性!$H$9)</f>
        <v>5636.27573256242</v>
      </c>
      <c r="N326" s="12">
        <f t="shared" si="89"/>
        <v>0.288755763949224</v>
      </c>
      <c r="O326" s="10">
        <f>$C326*信号概况!$J$2+$D326*信号概况!$J$3+$E326*信号概况!$J$4+$F326*信号概况!$J$5+$G326*信号概况!$J$6+$H326*信号概况!$J$7+$I326*信号概况!$J$8+$J326*信号概况!$J$9</f>
        <v>999.127163314683</v>
      </c>
      <c r="P326" s="12">
        <f t="shared" si="90"/>
        <v>0.0511869434737875</v>
      </c>
      <c r="Q326" s="7">
        <f t="shared" si="91"/>
        <v>9.48133237086059</v>
      </c>
    </row>
    <row r="327" spans="1:17">
      <c r="A327">
        <v>325</v>
      </c>
      <c r="B327">
        <v>19519.18</v>
      </c>
      <c r="C327" s="7">
        <f t="shared" si="92"/>
        <v>0</v>
      </c>
      <c r="D327" s="8">
        <f t="shared" si="93"/>
        <v>0.575757575757576</v>
      </c>
      <c r="E327">
        <f t="shared" si="94"/>
        <v>0</v>
      </c>
      <c r="F327">
        <f t="shared" si="83"/>
        <v>0.9</v>
      </c>
      <c r="G327">
        <f t="shared" si="84"/>
        <v>0</v>
      </c>
      <c r="H327">
        <f t="shared" si="85"/>
        <v>0</v>
      </c>
      <c r="I327">
        <f t="shared" si="86"/>
        <v>0</v>
      </c>
      <c r="J327">
        <f t="shared" si="87"/>
        <v>0</v>
      </c>
      <c r="K327">
        <f>SQRT(POWER($C327*信号概况!$F$2,2)+POWER($D327*信号概况!$F$3,2)+POWER($E327*信号概况!$F$4,2)+POWER($F327*信号概况!$F$5,2)+POWER($G327*信号概况!$F$6,2)+POWER($H327*信号概况!$F$7,2)+POWER($I327*信号概况!$F$8,2)+POWER($J327*信号概况!$F$9,2)+2*$C327*信号概况!$F$2*$D327*信号概况!$F$3*信号相关性!$B$3+2*$C327*信号概况!$F$2*$E327*信号概况!$F$4*信号相关性!$B$4+2*$C327*信号概况!$F$2*$F327*信号概况!$F$5*信号相关性!$B$5+2*$C327*信号概况!$F$2*$G327*信号概况!$F$6*信号相关性!$B$6+2*$C327*信号概况!$F$2*$H327*信号概况!$F$7*信号相关性!$B$7+2*$C327*信号概况!$F$2*$I327*信号概况!$F$8*信号相关性!$B$8+2*$C327*信号概况!$F$2*$J327*信号概况!$F$9*信号相关性!$B$9+2*$D327*信号概况!$F$3*$E327*信号概况!$F$4*信号相关性!$C$4+2*$D327*信号概况!$F$3*$F327*信号概况!$F$5*信号相关性!$C$5+2*$D327*信号概况!$F$3*$G327*信号概况!$F$6*信号相关性!$C$6+2*$D327*信号概况!$F$3*$H327*信号概况!$F$7*信号相关性!$C$7+2*$D327*信号概况!$F$3*$I327*信号概况!$F$8*信号相关性!$C$8+2*$D327*信号概况!$F$3*$J327*信号概况!$F$9*信号相关性!$C$9+2*$E327*信号概况!$F$4*$F327*信号概况!$F$5*信号相关性!$D$5+2*$E327*信号概况!$F$4*$G327*信号概况!$F$6*信号相关性!$D$6+2*$E327*信号概况!$F$4*$H327*信号概况!$F$7*信号相关性!$D$7+2*$E327*信号概况!$F$4*$I327*信号概况!$F$8*信号相关性!$D$8+2*$E327*信号概况!$F$4*$J327*信号概况!$J$5*信号相关性!$D$9+2*$F327*信号概况!$F$5*$G327*信号概况!$F$6*信号相关性!$E$6+2*$F327*信号概况!$F$5*$H327*信号概况!$F$7*信号相关性!$E$7+2*$F327*信号概况!$F$5*$I327*信号概况!$F$8*信号相关性!$E$8+2*$F327*信号概况!$F$5*$J327*信号概况!$F$9*信号相关性!$E$9+2*$G327*信号概况!$F$6*$H327*信号概况!$F$7*信号相关性!$F$7+2*$G327*信号概况!$F$6*$I327*信号概况!$F$8*信号相关性!$F$8+2*$G327*信号概况!$F$6*$J327*信号概况!$F$9*信号相关性!$F$9+2*$H327*信号概况!$F$7*$I327*信号概况!$F$8*信号相关性!$G$8+2*$H327*信号概况!$F$7*$J327*信号概况!$F$9*信号相关性!$G$9+2*$I327*信号概况!$F$8*$J327*信号概况!$F$9*信号相关性!$H$9)</f>
        <v>1227.69065579781</v>
      </c>
      <c r="L327" s="10">
        <f t="shared" si="88"/>
        <v>15.8991028463237</v>
      </c>
      <c r="M327" s="11">
        <f>SQRT(POWER($C327*信号概况!$C$2,2)+POWER($D327*信号概况!$C$3,2)+POWER($E327*信号概况!$C$4,2)+POWER($F327*信号概况!$C$5,2)+POWER($G327*信号概况!$C$6,2)+POWER($H327*信号概况!$C$7,2)+POWER($I327*信号概况!$C$8,2)+POWER($J327*信号概况!$C$9,2)+2*$C327*信号概况!$C$2*$D327*信号概况!$C$3*信号相关性!$B$3+2*$C327*信号概况!$C$2*$E327*信号概况!$C$4*信号相关性!$B$4+2*$C327*信号概况!$C$2*$F327*信号概况!$C$5*信号相关性!$B$5+2*$C327*信号概况!$C$2*$G327*信号概况!$C$6*信号相关性!$B$6+2*$C327*信号概况!$C$2*$H327*信号概况!$C$7*信号相关性!$B$7+2*$C327*信号概况!$C$2*$I327*信号概况!$C$8*信号相关性!$B$8+2*$C327*信号概况!$C$2*$J327*信号概况!$C$9*信号相关性!$B$9+2*$D327*信号概况!$C$3*$E327*信号概况!$C$4*信号相关性!$C$4+2*$D327*信号概况!$C$3*$F327*信号概况!$C$5*信号相关性!$C$5+2*$D327*信号概况!$C$3*$G327*信号概况!$C$6*信号相关性!$C$6+2*$D327*信号概况!$C$3*$H327*信号概况!$C$7*信号相关性!$C$7+2*$D327*信号概况!$C$3*$I327*信号概况!$C$8*信号相关性!$C$8+2*$D327*信号概况!$C$3*$J327*信号概况!$C$9*信号相关性!$C$9+2*$E327*信号概况!$C$4*$F327*信号概况!$C$5*信号相关性!$D$5+2*$E327*信号概况!$C$4*$G327*信号概况!$C$6*信号相关性!$D$6+2*$E327*信号概况!$C$4*$H327*信号概况!$C$7*信号相关性!$D$7+2*$E327*信号概况!$C$4*$I327*信号概况!$C$8*信号相关性!$D$8+2*$E327*信号概况!$C$4*$J327*信号概况!$J$5*信号相关性!$D$9+2*$F327*信号概况!$C$5*$G327*信号概况!$C$6*信号相关性!$E$6+2*$F327*信号概况!$C$5*$H327*信号概况!$C$7*信号相关性!$E$7+2*$F327*信号概况!$C$5*$I327*信号概况!$C$8*信号相关性!$E$8+2*$F327*信号概况!$C$5*$J327*信号概况!$C$9*信号相关性!$E$9+2*$G327*信号概况!$C$6*$H327*信号概况!$C$7*信号相关性!$F$7+2*$G327*信号概况!$C$6*$I327*信号概况!$C$8*信号相关性!$F$8+2*$G327*信号概况!$C$6*$J327*信号概况!$C$9*信号相关性!$F$9+2*$H327*信号概况!$C$7*$I327*信号概况!$C$8*信号相关性!$G$8+2*$H327*信号概况!$C$7*$J327*信号概况!$C$9*信号相关性!$G$9+2*$I327*信号概况!$C$8*$J327*信号概况!$C$9*信号相关性!$H$9)</f>
        <v>5956.9316481631</v>
      </c>
      <c r="N327" s="12">
        <f t="shared" si="89"/>
        <v>0.305183498905338</v>
      </c>
      <c r="O327" s="10">
        <f>$C327*信号概况!$J$2+$D327*信号概况!$J$3+$E327*信号概况!$J$4+$F327*信号概况!$J$5+$G327*信号概况!$J$6+$H327*信号概况!$J$7+$I327*信号概况!$J$8+$J327*信号概况!$J$9</f>
        <v>1023.65531399961</v>
      </c>
      <c r="P327" s="12">
        <f t="shared" si="90"/>
        <v>0.0524435613586029</v>
      </c>
      <c r="Q327" s="7">
        <f t="shared" si="91"/>
        <v>9.21071176569881</v>
      </c>
    </row>
    <row r="328" spans="1:17">
      <c r="A328">
        <v>326</v>
      </c>
      <c r="B328">
        <v>19519.18</v>
      </c>
      <c r="C328" s="7">
        <f t="shared" si="92"/>
        <v>0</v>
      </c>
      <c r="D328" s="8">
        <f t="shared" si="93"/>
        <v>0.606060606060606</v>
      </c>
      <c r="E328">
        <f t="shared" si="94"/>
        <v>0</v>
      </c>
      <c r="F328">
        <f t="shared" si="83"/>
        <v>0.9</v>
      </c>
      <c r="G328">
        <f t="shared" si="84"/>
        <v>0</v>
      </c>
      <c r="H328">
        <f t="shared" si="85"/>
        <v>0</v>
      </c>
      <c r="I328">
        <f t="shared" si="86"/>
        <v>0</v>
      </c>
      <c r="J328">
        <f t="shared" si="87"/>
        <v>0</v>
      </c>
      <c r="K328">
        <f>SQRT(POWER($C328*信号概况!$F$2,2)+POWER($D328*信号概况!$F$3,2)+POWER($E328*信号概况!$F$4,2)+POWER($F328*信号概况!$F$5,2)+POWER($G328*信号概况!$F$6,2)+POWER($H328*信号概况!$F$7,2)+POWER($I328*信号概况!$F$8,2)+POWER($J328*信号概况!$F$9,2)+2*$C328*信号概况!$F$2*$D328*信号概况!$F$3*信号相关性!$B$3+2*$C328*信号概况!$F$2*$E328*信号概况!$F$4*信号相关性!$B$4+2*$C328*信号概况!$F$2*$F328*信号概况!$F$5*信号相关性!$B$5+2*$C328*信号概况!$F$2*$G328*信号概况!$F$6*信号相关性!$B$6+2*$C328*信号概况!$F$2*$H328*信号概况!$F$7*信号相关性!$B$7+2*$C328*信号概况!$F$2*$I328*信号概况!$F$8*信号相关性!$B$8+2*$C328*信号概况!$F$2*$J328*信号概况!$F$9*信号相关性!$B$9+2*$D328*信号概况!$F$3*$E328*信号概况!$F$4*信号相关性!$C$4+2*$D328*信号概况!$F$3*$F328*信号概况!$F$5*信号相关性!$C$5+2*$D328*信号概况!$F$3*$G328*信号概况!$F$6*信号相关性!$C$6+2*$D328*信号概况!$F$3*$H328*信号概况!$F$7*信号相关性!$C$7+2*$D328*信号概况!$F$3*$I328*信号概况!$F$8*信号相关性!$C$8+2*$D328*信号概况!$F$3*$J328*信号概况!$F$9*信号相关性!$C$9+2*$E328*信号概况!$F$4*$F328*信号概况!$F$5*信号相关性!$D$5+2*$E328*信号概况!$F$4*$G328*信号概况!$F$6*信号相关性!$D$6+2*$E328*信号概况!$F$4*$H328*信号概况!$F$7*信号相关性!$D$7+2*$E328*信号概况!$F$4*$I328*信号概况!$F$8*信号相关性!$D$8+2*$E328*信号概况!$F$4*$J328*信号概况!$J$5*信号相关性!$D$9+2*$F328*信号概况!$F$5*$G328*信号概况!$F$6*信号相关性!$E$6+2*$F328*信号概况!$F$5*$H328*信号概况!$F$7*信号相关性!$E$7+2*$F328*信号概况!$F$5*$I328*信号概况!$F$8*信号相关性!$E$8+2*$F328*信号概况!$F$5*$J328*信号概况!$F$9*信号相关性!$E$9+2*$G328*信号概况!$F$6*$H328*信号概况!$F$7*信号相关性!$F$7+2*$G328*信号概况!$F$6*$I328*信号概况!$F$8*信号相关性!$F$8+2*$G328*信号概况!$F$6*$J328*信号概况!$F$9*信号相关性!$F$9+2*$H328*信号概况!$F$7*$I328*信号概况!$F$8*信号相关性!$G$8+2*$H328*信号概况!$F$7*$J328*信号概况!$F$9*信号相关性!$G$9+2*$I328*信号概况!$F$8*$J328*信号概况!$F$9*信号相关性!$H$9)</f>
        <v>1293.8548359341</v>
      </c>
      <c r="L328" s="10">
        <f t="shared" si="88"/>
        <v>15.0860664256112</v>
      </c>
      <c r="M328" s="11">
        <f>SQRT(POWER($C328*信号概况!$C$2,2)+POWER($D328*信号概况!$C$3,2)+POWER($E328*信号概况!$C$4,2)+POWER($F328*信号概况!$C$5,2)+POWER($G328*信号概况!$C$6,2)+POWER($H328*信号概况!$C$7,2)+POWER($I328*信号概况!$C$8,2)+POWER($J328*信号概况!$C$9,2)+2*$C328*信号概况!$C$2*$D328*信号概况!$C$3*信号相关性!$B$3+2*$C328*信号概况!$C$2*$E328*信号概况!$C$4*信号相关性!$B$4+2*$C328*信号概况!$C$2*$F328*信号概况!$C$5*信号相关性!$B$5+2*$C328*信号概况!$C$2*$G328*信号概况!$C$6*信号相关性!$B$6+2*$C328*信号概况!$C$2*$H328*信号概况!$C$7*信号相关性!$B$7+2*$C328*信号概况!$C$2*$I328*信号概况!$C$8*信号相关性!$B$8+2*$C328*信号概况!$C$2*$J328*信号概况!$C$9*信号相关性!$B$9+2*$D328*信号概况!$C$3*$E328*信号概况!$C$4*信号相关性!$C$4+2*$D328*信号概况!$C$3*$F328*信号概况!$C$5*信号相关性!$C$5+2*$D328*信号概况!$C$3*$G328*信号概况!$C$6*信号相关性!$C$6+2*$D328*信号概况!$C$3*$H328*信号概况!$C$7*信号相关性!$C$7+2*$D328*信号概况!$C$3*$I328*信号概况!$C$8*信号相关性!$C$8+2*$D328*信号概况!$C$3*$J328*信号概况!$C$9*信号相关性!$C$9+2*$E328*信号概况!$C$4*$F328*信号概况!$C$5*信号相关性!$D$5+2*$E328*信号概况!$C$4*$G328*信号概况!$C$6*信号相关性!$D$6+2*$E328*信号概况!$C$4*$H328*信号概况!$C$7*信号相关性!$D$7+2*$E328*信号概况!$C$4*$I328*信号概况!$C$8*信号相关性!$D$8+2*$E328*信号概况!$C$4*$J328*信号概况!$J$5*信号相关性!$D$9+2*$F328*信号概况!$C$5*$G328*信号概况!$C$6*信号相关性!$E$6+2*$F328*信号概况!$C$5*$H328*信号概况!$C$7*信号相关性!$E$7+2*$F328*信号概况!$C$5*$I328*信号概况!$C$8*信号相关性!$E$8+2*$F328*信号概况!$C$5*$J328*信号概况!$C$9*信号相关性!$E$9+2*$G328*信号概况!$C$6*$H328*信号概况!$C$7*信号相关性!$F$7+2*$G328*信号概况!$C$6*$I328*信号概况!$C$8*信号相关性!$F$8+2*$G328*信号概况!$C$6*$J328*信号概况!$C$9*信号相关性!$F$9+2*$H328*信号概况!$C$7*$I328*信号概况!$C$8*信号相关性!$G$8+2*$H328*信号概况!$C$7*$J328*信号概况!$C$9*信号相关性!$G$9+2*$I328*信号概况!$C$8*$J328*信号概况!$C$9*信号相关性!$H$9)</f>
        <v>6277.96538780873</v>
      </c>
      <c r="N328" s="12">
        <f t="shared" si="89"/>
        <v>0.321630590414594</v>
      </c>
      <c r="O328" s="10">
        <f>$C328*信号概况!$J$2+$D328*信号概况!$J$3+$E328*信号概况!$J$4+$F328*信号概况!$J$5+$G328*信号概况!$J$6+$H328*信号概况!$J$7+$I328*信号概况!$J$8+$J328*信号概况!$J$9</f>
        <v>1048.18346468455</v>
      </c>
      <c r="P328" s="12">
        <f t="shared" si="90"/>
        <v>0.0537001792434183</v>
      </c>
      <c r="Q328" s="7">
        <f t="shared" si="91"/>
        <v>8.96719033232065</v>
      </c>
    </row>
    <row r="329" spans="1:17">
      <c r="A329">
        <v>327</v>
      </c>
      <c r="B329">
        <v>19519.18</v>
      </c>
      <c r="C329" s="7">
        <f t="shared" si="92"/>
        <v>0</v>
      </c>
      <c r="D329" s="8">
        <f t="shared" si="93"/>
        <v>0.636363636363636</v>
      </c>
      <c r="E329">
        <f t="shared" si="94"/>
        <v>0</v>
      </c>
      <c r="F329">
        <f t="shared" si="83"/>
        <v>0.9</v>
      </c>
      <c r="G329">
        <f t="shared" si="84"/>
        <v>0</v>
      </c>
      <c r="H329">
        <f t="shared" si="85"/>
        <v>0</v>
      </c>
      <c r="I329">
        <f t="shared" si="86"/>
        <v>0</v>
      </c>
      <c r="J329">
        <f t="shared" si="87"/>
        <v>0</v>
      </c>
      <c r="K329">
        <f>SQRT(POWER($C329*信号概况!$F$2,2)+POWER($D329*信号概况!$F$3,2)+POWER($E329*信号概况!$F$4,2)+POWER($F329*信号概况!$F$5,2)+POWER($G329*信号概况!$F$6,2)+POWER($H329*信号概况!$F$7,2)+POWER($I329*信号概况!$F$8,2)+POWER($J329*信号概况!$F$9,2)+2*$C329*信号概况!$F$2*$D329*信号概况!$F$3*信号相关性!$B$3+2*$C329*信号概况!$F$2*$E329*信号概况!$F$4*信号相关性!$B$4+2*$C329*信号概况!$F$2*$F329*信号概况!$F$5*信号相关性!$B$5+2*$C329*信号概况!$F$2*$G329*信号概况!$F$6*信号相关性!$B$6+2*$C329*信号概况!$F$2*$H329*信号概况!$F$7*信号相关性!$B$7+2*$C329*信号概况!$F$2*$I329*信号概况!$F$8*信号相关性!$B$8+2*$C329*信号概况!$F$2*$J329*信号概况!$F$9*信号相关性!$B$9+2*$D329*信号概况!$F$3*$E329*信号概况!$F$4*信号相关性!$C$4+2*$D329*信号概况!$F$3*$F329*信号概况!$F$5*信号相关性!$C$5+2*$D329*信号概况!$F$3*$G329*信号概况!$F$6*信号相关性!$C$6+2*$D329*信号概况!$F$3*$H329*信号概况!$F$7*信号相关性!$C$7+2*$D329*信号概况!$F$3*$I329*信号概况!$F$8*信号相关性!$C$8+2*$D329*信号概况!$F$3*$J329*信号概况!$F$9*信号相关性!$C$9+2*$E329*信号概况!$F$4*$F329*信号概况!$F$5*信号相关性!$D$5+2*$E329*信号概况!$F$4*$G329*信号概况!$F$6*信号相关性!$D$6+2*$E329*信号概况!$F$4*$H329*信号概况!$F$7*信号相关性!$D$7+2*$E329*信号概况!$F$4*$I329*信号概况!$F$8*信号相关性!$D$8+2*$E329*信号概况!$F$4*$J329*信号概况!$J$5*信号相关性!$D$9+2*$F329*信号概况!$F$5*$G329*信号概况!$F$6*信号相关性!$E$6+2*$F329*信号概况!$F$5*$H329*信号概况!$F$7*信号相关性!$E$7+2*$F329*信号概况!$F$5*$I329*信号概况!$F$8*信号相关性!$E$8+2*$F329*信号概况!$F$5*$J329*信号概况!$F$9*信号相关性!$E$9+2*$G329*信号概况!$F$6*$H329*信号概况!$F$7*信号相关性!$F$7+2*$G329*信号概况!$F$6*$I329*信号概况!$F$8*信号相关性!$F$8+2*$G329*信号概况!$F$6*$J329*信号概况!$F$9*信号相关性!$F$9+2*$H329*信号概况!$F$7*$I329*信号概况!$F$8*信号相关性!$G$8+2*$H329*信号概况!$F$7*$J329*信号概况!$F$9*信号相关性!$G$9+2*$I329*信号概况!$F$8*$J329*信号概况!$F$9*信号相关性!$H$9)</f>
        <v>1360.08642923028</v>
      </c>
      <c r="L329" s="10">
        <f t="shared" si="88"/>
        <v>14.3514261891772</v>
      </c>
      <c r="M329" s="11">
        <f>SQRT(POWER($C329*信号概况!$C$2,2)+POWER($D329*信号概况!$C$3,2)+POWER($E329*信号概况!$C$4,2)+POWER($F329*信号概况!$C$5,2)+POWER($G329*信号概况!$C$6,2)+POWER($H329*信号概况!$C$7,2)+POWER($I329*信号概况!$C$8,2)+POWER($J329*信号概况!$C$9,2)+2*$C329*信号概况!$C$2*$D329*信号概况!$C$3*信号相关性!$B$3+2*$C329*信号概况!$C$2*$E329*信号概况!$C$4*信号相关性!$B$4+2*$C329*信号概况!$C$2*$F329*信号概况!$C$5*信号相关性!$B$5+2*$C329*信号概况!$C$2*$G329*信号概况!$C$6*信号相关性!$B$6+2*$C329*信号概况!$C$2*$H329*信号概况!$C$7*信号相关性!$B$7+2*$C329*信号概况!$C$2*$I329*信号概况!$C$8*信号相关性!$B$8+2*$C329*信号概况!$C$2*$J329*信号概况!$C$9*信号相关性!$B$9+2*$D329*信号概况!$C$3*$E329*信号概况!$C$4*信号相关性!$C$4+2*$D329*信号概况!$C$3*$F329*信号概况!$C$5*信号相关性!$C$5+2*$D329*信号概况!$C$3*$G329*信号概况!$C$6*信号相关性!$C$6+2*$D329*信号概况!$C$3*$H329*信号概况!$C$7*信号相关性!$C$7+2*$D329*信号概况!$C$3*$I329*信号概况!$C$8*信号相关性!$C$8+2*$D329*信号概况!$C$3*$J329*信号概况!$C$9*信号相关性!$C$9+2*$E329*信号概况!$C$4*$F329*信号概况!$C$5*信号相关性!$D$5+2*$E329*信号概况!$C$4*$G329*信号概况!$C$6*信号相关性!$D$6+2*$E329*信号概况!$C$4*$H329*信号概况!$C$7*信号相关性!$D$7+2*$E329*信号概况!$C$4*$I329*信号概况!$C$8*信号相关性!$D$8+2*$E329*信号概况!$C$4*$J329*信号概况!$J$5*信号相关性!$D$9+2*$F329*信号概况!$C$5*$G329*信号概况!$C$6*信号相关性!$E$6+2*$F329*信号概况!$C$5*$H329*信号概况!$C$7*信号相关性!$E$7+2*$F329*信号概况!$C$5*$I329*信号概况!$C$8*信号相关性!$E$8+2*$F329*信号概况!$C$5*$J329*信号概况!$C$9*信号相关性!$E$9+2*$G329*信号概况!$C$6*$H329*信号概况!$C$7*信号相关性!$F$7+2*$G329*信号概况!$C$6*$I329*信号概况!$C$8*信号相关性!$F$8+2*$G329*信号概况!$C$6*$J329*信号概况!$C$9*信号相关性!$F$9+2*$H329*信号概况!$C$7*$I329*信号概况!$C$8*信号相关性!$G$8+2*$H329*信号概况!$C$7*$J329*信号概况!$C$9*信号相关性!$G$9+2*$I329*信号概况!$C$8*$J329*信号概况!$C$9*信号相关性!$H$9)</f>
        <v>6599.32181230647</v>
      </c>
      <c r="N329" s="12">
        <f t="shared" si="89"/>
        <v>0.338094213604592</v>
      </c>
      <c r="O329" s="10">
        <f>$C329*信号概况!$J$2+$D329*信号概况!$J$3+$E329*信号概况!$J$4+$F329*信号概况!$J$5+$G329*信号概况!$J$6+$H329*信号概况!$J$7+$I329*信号概况!$J$8+$J329*信号概况!$J$9</f>
        <v>1072.71161536948</v>
      </c>
      <c r="P329" s="12">
        <f t="shared" si="90"/>
        <v>0.0549567971282337</v>
      </c>
      <c r="Q329" s="7">
        <f t="shared" si="91"/>
        <v>8.74692970149434</v>
      </c>
    </row>
    <row r="330" spans="1:17">
      <c r="A330">
        <v>328</v>
      </c>
      <c r="B330">
        <v>19519.18</v>
      </c>
      <c r="C330" s="7">
        <f t="shared" si="92"/>
        <v>0</v>
      </c>
      <c r="D330" s="8">
        <f t="shared" si="93"/>
        <v>0.666666666666667</v>
      </c>
      <c r="E330">
        <f t="shared" si="94"/>
        <v>0</v>
      </c>
      <c r="F330">
        <f t="shared" si="83"/>
        <v>0.9</v>
      </c>
      <c r="G330">
        <f t="shared" si="84"/>
        <v>0</v>
      </c>
      <c r="H330">
        <f t="shared" si="85"/>
        <v>0</v>
      </c>
      <c r="I330">
        <f t="shared" si="86"/>
        <v>0</v>
      </c>
      <c r="J330">
        <f t="shared" si="87"/>
        <v>0</v>
      </c>
      <c r="K330">
        <f>SQRT(POWER($C330*信号概况!$F$2,2)+POWER($D330*信号概况!$F$3,2)+POWER($E330*信号概况!$F$4,2)+POWER($F330*信号概况!$F$5,2)+POWER($G330*信号概况!$F$6,2)+POWER($H330*信号概况!$F$7,2)+POWER($I330*信号概况!$F$8,2)+POWER($J330*信号概况!$F$9,2)+2*$C330*信号概况!$F$2*$D330*信号概况!$F$3*信号相关性!$B$3+2*$C330*信号概况!$F$2*$E330*信号概况!$F$4*信号相关性!$B$4+2*$C330*信号概况!$F$2*$F330*信号概况!$F$5*信号相关性!$B$5+2*$C330*信号概况!$F$2*$G330*信号概况!$F$6*信号相关性!$B$6+2*$C330*信号概况!$F$2*$H330*信号概况!$F$7*信号相关性!$B$7+2*$C330*信号概况!$F$2*$I330*信号概况!$F$8*信号相关性!$B$8+2*$C330*信号概况!$F$2*$J330*信号概况!$F$9*信号相关性!$B$9+2*$D330*信号概况!$F$3*$E330*信号概况!$F$4*信号相关性!$C$4+2*$D330*信号概况!$F$3*$F330*信号概况!$F$5*信号相关性!$C$5+2*$D330*信号概况!$F$3*$G330*信号概况!$F$6*信号相关性!$C$6+2*$D330*信号概况!$F$3*$H330*信号概况!$F$7*信号相关性!$C$7+2*$D330*信号概况!$F$3*$I330*信号概况!$F$8*信号相关性!$C$8+2*$D330*信号概况!$F$3*$J330*信号概况!$F$9*信号相关性!$C$9+2*$E330*信号概况!$F$4*$F330*信号概况!$F$5*信号相关性!$D$5+2*$E330*信号概况!$F$4*$G330*信号概况!$F$6*信号相关性!$D$6+2*$E330*信号概况!$F$4*$H330*信号概况!$F$7*信号相关性!$D$7+2*$E330*信号概况!$F$4*$I330*信号概况!$F$8*信号相关性!$D$8+2*$E330*信号概况!$F$4*$J330*信号概况!$J$5*信号相关性!$D$9+2*$F330*信号概况!$F$5*$G330*信号概况!$F$6*信号相关性!$E$6+2*$F330*信号概况!$F$5*$H330*信号概况!$F$7*信号相关性!$E$7+2*$F330*信号概况!$F$5*$I330*信号概况!$F$8*信号相关性!$E$8+2*$F330*信号概况!$F$5*$J330*信号概况!$F$9*信号相关性!$E$9+2*$G330*信号概况!$F$6*$H330*信号概况!$F$7*信号相关性!$F$7+2*$G330*信号概况!$F$6*$I330*信号概况!$F$8*信号相关性!$F$8+2*$G330*信号概况!$F$6*$J330*信号概况!$F$9*信号相关性!$F$9+2*$H330*信号概况!$F$7*$I330*信号概况!$F$8*信号相关性!$G$8+2*$H330*信号概况!$F$7*$J330*信号概况!$F$9*信号相关性!$G$9+2*$I330*信号概况!$F$8*$J330*信号概况!$F$9*信号相关性!$H$9)</f>
        <v>1426.37604503589</v>
      </c>
      <c r="L330" s="10">
        <f t="shared" si="88"/>
        <v>13.6844558403312</v>
      </c>
      <c r="M330" s="11">
        <f>SQRT(POWER($C330*信号概况!$C$2,2)+POWER($D330*信号概况!$C$3,2)+POWER($E330*信号概况!$C$4,2)+POWER($F330*信号概况!$C$5,2)+POWER($G330*信号概况!$C$6,2)+POWER($H330*信号概况!$C$7,2)+POWER($I330*信号概况!$C$8,2)+POWER($J330*信号概况!$C$9,2)+2*$C330*信号概况!$C$2*$D330*信号概况!$C$3*信号相关性!$B$3+2*$C330*信号概况!$C$2*$E330*信号概况!$C$4*信号相关性!$B$4+2*$C330*信号概况!$C$2*$F330*信号概况!$C$5*信号相关性!$B$5+2*$C330*信号概况!$C$2*$G330*信号概况!$C$6*信号相关性!$B$6+2*$C330*信号概况!$C$2*$H330*信号概况!$C$7*信号相关性!$B$7+2*$C330*信号概况!$C$2*$I330*信号概况!$C$8*信号相关性!$B$8+2*$C330*信号概况!$C$2*$J330*信号概况!$C$9*信号相关性!$B$9+2*$D330*信号概况!$C$3*$E330*信号概况!$C$4*信号相关性!$C$4+2*$D330*信号概况!$C$3*$F330*信号概况!$C$5*信号相关性!$C$5+2*$D330*信号概况!$C$3*$G330*信号概况!$C$6*信号相关性!$C$6+2*$D330*信号概况!$C$3*$H330*信号概况!$C$7*信号相关性!$C$7+2*$D330*信号概况!$C$3*$I330*信号概况!$C$8*信号相关性!$C$8+2*$D330*信号概况!$C$3*$J330*信号概况!$C$9*信号相关性!$C$9+2*$E330*信号概况!$C$4*$F330*信号概况!$C$5*信号相关性!$D$5+2*$E330*信号概况!$C$4*$G330*信号概况!$C$6*信号相关性!$D$6+2*$E330*信号概况!$C$4*$H330*信号概况!$C$7*信号相关性!$D$7+2*$E330*信号概况!$C$4*$I330*信号概况!$C$8*信号相关性!$D$8+2*$E330*信号概况!$C$4*$J330*信号概况!$J$5*信号相关性!$D$9+2*$F330*信号概况!$C$5*$G330*信号概况!$C$6*信号相关性!$E$6+2*$F330*信号概况!$C$5*$H330*信号概况!$C$7*信号相关性!$E$7+2*$F330*信号概况!$C$5*$I330*信号概况!$C$8*信号相关性!$E$8+2*$F330*信号概况!$C$5*$J330*信号概况!$C$9*信号相关性!$E$9+2*$G330*信号概况!$C$6*$H330*信号概况!$C$7*信号相关性!$F$7+2*$G330*信号概况!$C$6*$I330*信号概况!$C$8*信号相关性!$F$8+2*$G330*信号概况!$C$6*$J330*信号概况!$C$9*信号相关性!$F$9+2*$H330*信号概况!$C$7*$I330*信号概况!$C$8*信号相关性!$G$8+2*$H330*信号概况!$C$7*$J330*信号概况!$C$9*信号相关性!$G$9+2*$I330*信号概况!$C$8*$J330*信号概况!$C$9*信号相关性!$H$9)</f>
        <v>6920.95597272991</v>
      </c>
      <c r="N330" s="12">
        <f t="shared" si="89"/>
        <v>0.354572065667201</v>
      </c>
      <c r="O330" s="10">
        <f>$C330*信号概况!$J$2+$D330*信号概况!$J$3+$E330*信号概况!$J$4+$F330*信号概况!$J$5+$G330*信号概况!$J$6+$H330*信号概况!$J$7+$I330*信号概况!$J$8+$J330*信号概况!$J$9</f>
        <v>1097.23976605441</v>
      </c>
      <c r="P330" s="12">
        <f t="shared" si="90"/>
        <v>0.0562134150130491</v>
      </c>
      <c r="Q330" s="7">
        <f t="shared" si="91"/>
        <v>8.54677715254684</v>
      </c>
    </row>
    <row r="331" spans="1:17">
      <c r="A331">
        <v>329</v>
      </c>
      <c r="B331">
        <v>19519.18</v>
      </c>
      <c r="C331" s="7">
        <f t="shared" si="92"/>
        <v>0</v>
      </c>
      <c r="D331" s="8">
        <f t="shared" si="93"/>
        <v>0.696969696969697</v>
      </c>
      <c r="E331">
        <f t="shared" si="94"/>
        <v>0</v>
      </c>
      <c r="F331">
        <f t="shared" si="83"/>
        <v>0.9</v>
      </c>
      <c r="G331">
        <f t="shared" si="84"/>
        <v>0</v>
      </c>
      <c r="H331">
        <f t="shared" si="85"/>
        <v>0</v>
      </c>
      <c r="I331">
        <f t="shared" si="86"/>
        <v>0</v>
      </c>
      <c r="J331">
        <f t="shared" si="87"/>
        <v>0</v>
      </c>
      <c r="K331">
        <f>SQRT(POWER($C331*信号概况!$F$2,2)+POWER($D331*信号概况!$F$3,2)+POWER($E331*信号概况!$F$4,2)+POWER($F331*信号概况!$F$5,2)+POWER($G331*信号概况!$F$6,2)+POWER($H331*信号概况!$F$7,2)+POWER($I331*信号概况!$F$8,2)+POWER($J331*信号概况!$F$9,2)+2*$C331*信号概况!$F$2*$D331*信号概况!$F$3*信号相关性!$B$3+2*$C331*信号概况!$F$2*$E331*信号概况!$F$4*信号相关性!$B$4+2*$C331*信号概况!$F$2*$F331*信号概况!$F$5*信号相关性!$B$5+2*$C331*信号概况!$F$2*$G331*信号概况!$F$6*信号相关性!$B$6+2*$C331*信号概况!$F$2*$H331*信号概况!$F$7*信号相关性!$B$7+2*$C331*信号概况!$F$2*$I331*信号概况!$F$8*信号相关性!$B$8+2*$C331*信号概况!$F$2*$J331*信号概况!$F$9*信号相关性!$B$9+2*$D331*信号概况!$F$3*$E331*信号概况!$F$4*信号相关性!$C$4+2*$D331*信号概况!$F$3*$F331*信号概况!$F$5*信号相关性!$C$5+2*$D331*信号概况!$F$3*$G331*信号概况!$F$6*信号相关性!$C$6+2*$D331*信号概况!$F$3*$H331*信号概况!$F$7*信号相关性!$C$7+2*$D331*信号概况!$F$3*$I331*信号概况!$F$8*信号相关性!$C$8+2*$D331*信号概况!$F$3*$J331*信号概况!$F$9*信号相关性!$C$9+2*$E331*信号概况!$F$4*$F331*信号概况!$F$5*信号相关性!$D$5+2*$E331*信号概况!$F$4*$G331*信号概况!$F$6*信号相关性!$D$6+2*$E331*信号概况!$F$4*$H331*信号概况!$F$7*信号相关性!$D$7+2*$E331*信号概况!$F$4*$I331*信号概况!$F$8*信号相关性!$D$8+2*$E331*信号概况!$F$4*$J331*信号概况!$J$5*信号相关性!$D$9+2*$F331*信号概况!$F$5*$G331*信号概况!$F$6*信号相关性!$E$6+2*$F331*信号概况!$F$5*$H331*信号概况!$F$7*信号相关性!$E$7+2*$F331*信号概况!$F$5*$I331*信号概况!$F$8*信号相关性!$E$8+2*$F331*信号概况!$F$5*$J331*信号概况!$F$9*信号相关性!$E$9+2*$G331*信号概况!$F$6*$H331*信号概况!$F$7*信号相关性!$F$7+2*$G331*信号概况!$F$6*$I331*信号概况!$F$8*信号相关性!$F$8+2*$G331*信号概况!$F$6*$J331*信号概况!$F$9*信号相关性!$F$9+2*$H331*信号概况!$F$7*$I331*信号概况!$F$8*信号相关性!$G$8+2*$H331*信号概况!$F$7*$J331*信号概况!$F$9*信号相关性!$G$9+2*$I331*信号概况!$F$8*$J331*信号概况!$F$9*信号相关性!$H$9)</f>
        <v>1492.71595325354</v>
      </c>
      <c r="L331" s="10">
        <f t="shared" si="88"/>
        <v>13.0762855166489</v>
      </c>
      <c r="M331" s="11">
        <f>SQRT(POWER($C331*信号概况!$C$2,2)+POWER($D331*信号概况!$C$3,2)+POWER($E331*信号概况!$C$4,2)+POWER($F331*信号概况!$C$5,2)+POWER($G331*信号概况!$C$6,2)+POWER($H331*信号概况!$C$7,2)+POWER($I331*信号概况!$C$8,2)+POWER($J331*信号概况!$C$9,2)+2*$C331*信号概况!$C$2*$D331*信号概况!$C$3*信号相关性!$B$3+2*$C331*信号概况!$C$2*$E331*信号概况!$C$4*信号相关性!$B$4+2*$C331*信号概况!$C$2*$F331*信号概况!$C$5*信号相关性!$B$5+2*$C331*信号概况!$C$2*$G331*信号概况!$C$6*信号相关性!$B$6+2*$C331*信号概况!$C$2*$H331*信号概况!$C$7*信号相关性!$B$7+2*$C331*信号概况!$C$2*$I331*信号概况!$C$8*信号相关性!$B$8+2*$C331*信号概况!$C$2*$J331*信号概况!$C$9*信号相关性!$B$9+2*$D331*信号概况!$C$3*$E331*信号概况!$C$4*信号相关性!$C$4+2*$D331*信号概况!$C$3*$F331*信号概况!$C$5*信号相关性!$C$5+2*$D331*信号概况!$C$3*$G331*信号概况!$C$6*信号相关性!$C$6+2*$D331*信号概况!$C$3*$H331*信号概况!$C$7*信号相关性!$C$7+2*$D331*信号概况!$C$3*$I331*信号概况!$C$8*信号相关性!$C$8+2*$D331*信号概况!$C$3*$J331*信号概况!$C$9*信号相关性!$C$9+2*$E331*信号概况!$C$4*$F331*信号概况!$C$5*信号相关性!$D$5+2*$E331*信号概况!$C$4*$G331*信号概况!$C$6*信号相关性!$D$6+2*$E331*信号概况!$C$4*$H331*信号概况!$C$7*信号相关性!$D$7+2*$E331*信号概况!$C$4*$I331*信号概况!$C$8*信号相关性!$D$8+2*$E331*信号概况!$C$4*$J331*信号概况!$J$5*信号相关性!$D$9+2*$F331*信号概况!$C$5*$G331*信号概况!$C$6*信号相关性!$E$6+2*$F331*信号概况!$C$5*$H331*信号概况!$C$7*信号相关性!$E$7+2*$F331*信号概况!$C$5*$I331*信号概况!$C$8*信号相关性!$E$8+2*$F331*信号概况!$C$5*$J331*信号概况!$C$9*信号相关性!$E$9+2*$G331*信号概况!$C$6*$H331*信号概况!$C$7*信号相关性!$F$7+2*$G331*信号概况!$C$6*$I331*信号概况!$C$8*信号相关性!$F$8+2*$G331*信号概况!$C$6*$J331*信号概况!$C$9*信号相关性!$F$9+2*$H331*信号概况!$C$7*$I331*信号概况!$C$8*信号相关性!$G$8+2*$H331*信号概况!$C$7*$J331*信号概况!$C$9*信号相关性!$G$9+2*$I331*信号概况!$C$8*$J331*信号概况!$C$9*信号相关性!$H$9)</f>
        <v>7242.83086871216</v>
      </c>
      <c r="N331" s="12">
        <f t="shared" si="89"/>
        <v>0.371062251012192</v>
      </c>
      <c r="O331" s="10">
        <f>$C331*信号概况!$J$2+$D331*信号概况!$J$3+$E331*信号概况!$J$4+$F331*信号概况!$J$5+$G331*信号概况!$J$6+$H331*信号概况!$J$7+$I331*信号概况!$J$8+$J331*信号概况!$J$9</f>
        <v>1121.76791673934</v>
      </c>
      <c r="P331" s="12">
        <f t="shared" si="90"/>
        <v>0.0574700328978646</v>
      </c>
      <c r="Q331" s="7">
        <f t="shared" si="91"/>
        <v>8.36412043005171</v>
      </c>
    </row>
    <row r="332" spans="1:17">
      <c r="A332">
        <v>330</v>
      </c>
      <c r="B332">
        <v>19519.18</v>
      </c>
      <c r="C332" s="7">
        <f t="shared" si="92"/>
        <v>0</v>
      </c>
      <c r="D332" s="8">
        <f t="shared" si="93"/>
        <v>0.727272727272727</v>
      </c>
      <c r="E332">
        <f t="shared" si="94"/>
        <v>0</v>
      </c>
      <c r="F332">
        <f t="shared" ref="F332:F374" si="95">MOD(QUOTIENT(A332,($T$2*$U$2/0.01+1)*($T$3*$U$3/0.01+1)*($T$4*$U$4/0.01+1)),$T$5*$U$5/0.01+1)/($T$5*100)</f>
        <v>0.9</v>
      </c>
      <c r="G332">
        <f t="shared" ref="G332:G374" si="96">MOD(QUOTIENT(A332,($T$2*$U$2/0.01+1)*($T$3*$U$3/0.01+1)*($T$4*$U$4/0.01+1)*($T$5*$U$5/0.01+1)),$T$6*$U$6/0.01+1)/($T$6*100)</f>
        <v>0</v>
      </c>
      <c r="H332">
        <f t="shared" ref="H332:H374" si="97">MOD(QUOTIENT(A332,($T$2*$U$2/0.01+1)*($T$3*$U$3/0.01+1)*($T$4*$U$4/0.01+1)*($T$5*$U$5/0.01+1)*($T$6*$U$6/0.01+1)),$T$7*$U$7/0.01+1)/($T$7*100)</f>
        <v>0</v>
      </c>
      <c r="I332">
        <f t="shared" ref="I332:I374" si="98">MOD(QUOTIENT(A332,($T$2*$U$2/0.01+1)*($T$3*$U$3/0.01+1)*($T$4*$U$4/0.01+1)*($T$5*$U$5/0.01+1)*($T$6*$U$6/0.01+1)*($T$7*$U$7/0.01+1)),$T$8*$U$8/0.01+1)/($T$8*100)</f>
        <v>0</v>
      </c>
      <c r="J332">
        <f t="shared" ref="J332:J374" si="99">MOD(QUOTIENT(A332,($T$2*$U$2/0.01+1)*($T$3*$U$3/0.01+1)*($T$4*$U$4/0.01+1)*($T$5*$U$5/0.01+1)*($T$6*$U$6/0.01+1)*($T$7*$U$7/0.01+1)*($T$8*$U$8/0.01+1)),$T$9*$U$9/0.01)/($T$9*100)</f>
        <v>0</v>
      </c>
      <c r="K332">
        <f>SQRT(POWER($C332*信号概况!$F$2,2)+POWER($D332*信号概况!$F$3,2)+POWER($E332*信号概况!$F$4,2)+POWER($F332*信号概况!$F$5,2)+POWER($G332*信号概况!$F$6,2)+POWER($H332*信号概况!$F$7,2)+POWER($I332*信号概况!$F$8,2)+POWER($J332*信号概况!$F$9,2)+2*$C332*信号概况!$F$2*$D332*信号概况!$F$3*信号相关性!$B$3+2*$C332*信号概况!$F$2*$E332*信号概况!$F$4*信号相关性!$B$4+2*$C332*信号概况!$F$2*$F332*信号概况!$F$5*信号相关性!$B$5+2*$C332*信号概况!$F$2*$G332*信号概况!$F$6*信号相关性!$B$6+2*$C332*信号概况!$F$2*$H332*信号概况!$F$7*信号相关性!$B$7+2*$C332*信号概况!$F$2*$I332*信号概况!$F$8*信号相关性!$B$8+2*$C332*信号概况!$F$2*$J332*信号概况!$F$9*信号相关性!$B$9+2*$D332*信号概况!$F$3*$E332*信号概况!$F$4*信号相关性!$C$4+2*$D332*信号概况!$F$3*$F332*信号概况!$F$5*信号相关性!$C$5+2*$D332*信号概况!$F$3*$G332*信号概况!$F$6*信号相关性!$C$6+2*$D332*信号概况!$F$3*$H332*信号概况!$F$7*信号相关性!$C$7+2*$D332*信号概况!$F$3*$I332*信号概况!$F$8*信号相关性!$C$8+2*$D332*信号概况!$F$3*$J332*信号概况!$F$9*信号相关性!$C$9+2*$E332*信号概况!$F$4*$F332*信号概况!$F$5*信号相关性!$D$5+2*$E332*信号概况!$F$4*$G332*信号概况!$F$6*信号相关性!$D$6+2*$E332*信号概况!$F$4*$H332*信号概况!$F$7*信号相关性!$D$7+2*$E332*信号概况!$F$4*$I332*信号概况!$F$8*信号相关性!$D$8+2*$E332*信号概况!$F$4*$J332*信号概况!$J$5*信号相关性!$D$9+2*$F332*信号概况!$F$5*$G332*信号概况!$F$6*信号相关性!$E$6+2*$F332*信号概况!$F$5*$H332*信号概况!$F$7*信号相关性!$E$7+2*$F332*信号概况!$F$5*$I332*信号概况!$F$8*信号相关性!$E$8+2*$F332*信号概况!$F$5*$J332*信号概况!$F$9*信号相关性!$E$9+2*$G332*信号概况!$F$6*$H332*信号概况!$F$7*信号相关性!$F$7+2*$G332*信号概况!$F$6*$I332*信号概况!$F$8*信号相关性!$F$8+2*$G332*信号概况!$F$6*$J332*信号概况!$F$9*信号相关性!$F$9+2*$H332*信号概况!$F$7*$I332*信号概况!$F$8*信号相关性!$G$8+2*$H332*信号概况!$F$7*$J332*信号概况!$F$9*信号相关性!$G$9+2*$I332*信号概况!$F$8*$J332*信号概况!$F$9*信号相关性!$H$9)</f>
        <v>1559.09973404929</v>
      </c>
      <c r="L332" s="10">
        <f t="shared" ref="L332:L374" si="100">B332/K332</f>
        <v>12.519519806026</v>
      </c>
      <c r="M332" s="11">
        <f>SQRT(POWER($C332*信号概况!$C$2,2)+POWER($D332*信号概况!$C$3,2)+POWER($E332*信号概况!$C$4,2)+POWER($F332*信号概况!$C$5,2)+POWER($G332*信号概况!$C$6,2)+POWER($H332*信号概况!$C$7,2)+POWER($I332*信号概况!$C$8,2)+POWER($J332*信号概况!$C$9,2)+2*$C332*信号概况!$C$2*$D332*信号概况!$C$3*信号相关性!$B$3+2*$C332*信号概况!$C$2*$E332*信号概况!$C$4*信号相关性!$B$4+2*$C332*信号概况!$C$2*$F332*信号概况!$C$5*信号相关性!$B$5+2*$C332*信号概况!$C$2*$G332*信号概况!$C$6*信号相关性!$B$6+2*$C332*信号概况!$C$2*$H332*信号概况!$C$7*信号相关性!$B$7+2*$C332*信号概况!$C$2*$I332*信号概况!$C$8*信号相关性!$B$8+2*$C332*信号概况!$C$2*$J332*信号概况!$C$9*信号相关性!$B$9+2*$D332*信号概况!$C$3*$E332*信号概况!$C$4*信号相关性!$C$4+2*$D332*信号概况!$C$3*$F332*信号概况!$C$5*信号相关性!$C$5+2*$D332*信号概况!$C$3*$G332*信号概况!$C$6*信号相关性!$C$6+2*$D332*信号概况!$C$3*$H332*信号概况!$C$7*信号相关性!$C$7+2*$D332*信号概况!$C$3*$I332*信号概况!$C$8*信号相关性!$C$8+2*$D332*信号概况!$C$3*$J332*信号概况!$C$9*信号相关性!$C$9+2*$E332*信号概况!$C$4*$F332*信号概况!$C$5*信号相关性!$D$5+2*$E332*信号概况!$C$4*$G332*信号概况!$C$6*信号相关性!$D$6+2*$E332*信号概况!$C$4*$H332*信号概况!$C$7*信号相关性!$D$7+2*$E332*信号概况!$C$4*$I332*信号概况!$C$8*信号相关性!$D$8+2*$E332*信号概况!$C$4*$J332*信号概况!$J$5*信号相关性!$D$9+2*$F332*信号概况!$C$5*$G332*信号概况!$C$6*信号相关性!$E$6+2*$F332*信号概况!$C$5*$H332*信号概况!$C$7*信号相关性!$E$7+2*$F332*信号概况!$C$5*$I332*信号概况!$C$8*信号相关性!$E$8+2*$F332*信号概况!$C$5*$J332*信号概况!$C$9*信号相关性!$E$9+2*$G332*信号概况!$C$6*$H332*信号概况!$C$7*信号相关性!$F$7+2*$G332*信号概况!$C$6*$I332*信号概况!$C$8*信号相关性!$F$8+2*$G332*信号概况!$C$6*$J332*信号概况!$C$9*信号相关性!$F$9+2*$H332*信号概况!$C$7*$I332*信号概况!$C$8*信号相关性!$G$8+2*$H332*信号概况!$C$7*$J332*信号概况!$C$9*信号相关性!$G$9+2*$I332*信号概况!$C$8*$J332*信号概况!$C$9*信号相关性!$H$9)</f>
        <v>7564.91577159297</v>
      </c>
      <c r="N332" s="12">
        <f t="shared" ref="N332:N374" si="101">M332/B332</f>
        <v>0.387563195359281</v>
      </c>
      <c r="O332" s="10">
        <f>$C332*信号概况!$J$2+$D332*信号概况!$J$3+$E332*信号概况!$J$4+$F332*信号概况!$J$5+$G332*信号概况!$J$6+$H332*信号概况!$J$7+$I332*信号概况!$J$8+$J332*信号概况!$J$9</f>
        <v>1146.29606742427</v>
      </c>
      <c r="P332" s="12">
        <f t="shared" ref="P332:P374" si="102">O332/B332</f>
        <v>0.05872665078268</v>
      </c>
      <c r="Q332" s="7">
        <f t="shared" ref="Q332:Q374" si="103">(O332*12-B332*5%)/K332</f>
        <v>8.19677762108273</v>
      </c>
    </row>
    <row r="333" spans="1:17">
      <c r="A333">
        <v>331</v>
      </c>
      <c r="B333">
        <v>19519.18</v>
      </c>
      <c r="C333" s="7">
        <f t="shared" si="92"/>
        <v>0</v>
      </c>
      <c r="D333" s="8">
        <f t="shared" si="93"/>
        <v>0.757575757575758</v>
      </c>
      <c r="E333">
        <f t="shared" si="94"/>
        <v>0</v>
      </c>
      <c r="F333">
        <f t="shared" si="95"/>
        <v>0.9</v>
      </c>
      <c r="G333">
        <f t="shared" si="96"/>
        <v>0</v>
      </c>
      <c r="H333">
        <f t="shared" si="97"/>
        <v>0</v>
      </c>
      <c r="I333">
        <f t="shared" si="98"/>
        <v>0</v>
      </c>
      <c r="J333">
        <f t="shared" si="99"/>
        <v>0</v>
      </c>
      <c r="K333">
        <f>SQRT(POWER($C333*信号概况!$F$2,2)+POWER($D333*信号概况!$F$3,2)+POWER($E333*信号概况!$F$4,2)+POWER($F333*信号概况!$F$5,2)+POWER($G333*信号概况!$F$6,2)+POWER($H333*信号概况!$F$7,2)+POWER($I333*信号概况!$F$8,2)+POWER($J333*信号概况!$F$9,2)+2*$C333*信号概况!$F$2*$D333*信号概况!$F$3*信号相关性!$B$3+2*$C333*信号概况!$F$2*$E333*信号概况!$F$4*信号相关性!$B$4+2*$C333*信号概况!$F$2*$F333*信号概况!$F$5*信号相关性!$B$5+2*$C333*信号概况!$F$2*$G333*信号概况!$F$6*信号相关性!$B$6+2*$C333*信号概况!$F$2*$H333*信号概况!$F$7*信号相关性!$B$7+2*$C333*信号概况!$F$2*$I333*信号概况!$F$8*信号相关性!$B$8+2*$C333*信号概况!$F$2*$J333*信号概况!$F$9*信号相关性!$B$9+2*$D333*信号概况!$F$3*$E333*信号概况!$F$4*信号相关性!$C$4+2*$D333*信号概况!$F$3*$F333*信号概况!$F$5*信号相关性!$C$5+2*$D333*信号概况!$F$3*$G333*信号概况!$F$6*信号相关性!$C$6+2*$D333*信号概况!$F$3*$H333*信号概况!$F$7*信号相关性!$C$7+2*$D333*信号概况!$F$3*$I333*信号概况!$F$8*信号相关性!$C$8+2*$D333*信号概况!$F$3*$J333*信号概况!$F$9*信号相关性!$C$9+2*$E333*信号概况!$F$4*$F333*信号概况!$F$5*信号相关性!$D$5+2*$E333*信号概况!$F$4*$G333*信号概况!$F$6*信号相关性!$D$6+2*$E333*信号概况!$F$4*$H333*信号概况!$F$7*信号相关性!$D$7+2*$E333*信号概况!$F$4*$I333*信号概况!$F$8*信号相关性!$D$8+2*$E333*信号概况!$F$4*$J333*信号概况!$J$5*信号相关性!$D$9+2*$F333*信号概况!$F$5*$G333*信号概况!$F$6*信号相关性!$E$6+2*$F333*信号概况!$F$5*$H333*信号概况!$F$7*信号相关性!$E$7+2*$F333*信号概况!$F$5*$I333*信号概况!$F$8*信号相关性!$E$8+2*$F333*信号概况!$F$5*$J333*信号概况!$F$9*信号相关性!$E$9+2*$G333*信号概况!$F$6*$H333*信号概况!$F$7*信号相关性!$F$7+2*$G333*信号概况!$F$6*$I333*信号概况!$F$8*信号相关性!$F$8+2*$G333*信号概况!$F$6*$J333*信号概况!$F$9*信号相关性!$F$9+2*$H333*信号概况!$F$7*$I333*信号概况!$F$8*信号相关性!$G$8+2*$H333*信号概况!$F$7*$J333*信号概况!$F$9*信号相关性!$G$9+2*$I333*信号概况!$F$8*$J333*信号概况!$F$9*信号相关性!$H$9)</f>
        <v>1625.52201236927</v>
      </c>
      <c r="L333" s="10">
        <f t="shared" si="100"/>
        <v>12.0079456638978</v>
      </c>
      <c r="M333" s="11">
        <f>SQRT(POWER($C333*信号概况!$C$2,2)+POWER($D333*信号概况!$C$3,2)+POWER($E333*信号概况!$C$4,2)+POWER($F333*信号概况!$C$5,2)+POWER($G333*信号概况!$C$6,2)+POWER($H333*信号概况!$C$7,2)+POWER($I333*信号概况!$C$8,2)+POWER($J333*信号概况!$C$9,2)+2*$C333*信号概况!$C$2*$D333*信号概况!$C$3*信号相关性!$B$3+2*$C333*信号概况!$C$2*$E333*信号概况!$C$4*信号相关性!$B$4+2*$C333*信号概况!$C$2*$F333*信号概况!$C$5*信号相关性!$B$5+2*$C333*信号概况!$C$2*$G333*信号概况!$C$6*信号相关性!$B$6+2*$C333*信号概况!$C$2*$H333*信号概况!$C$7*信号相关性!$B$7+2*$C333*信号概况!$C$2*$I333*信号概况!$C$8*信号相关性!$B$8+2*$C333*信号概况!$C$2*$J333*信号概况!$C$9*信号相关性!$B$9+2*$D333*信号概况!$C$3*$E333*信号概况!$C$4*信号相关性!$C$4+2*$D333*信号概况!$C$3*$F333*信号概况!$C$5*信号相关性!$C$5+2*$D333*信号概况!$C$3*$G333*信号概况!$C$6*信号相关性!$C$6+2*$D333*信号概况!$C$3*$H333*信号概况!$C$7*信号相关性!$C$7+2*$D333*信号概况!$C$3*$I333*信号概况!$C$8*信号相关性!$C$8+2*$D333*信号概况!$C$3*$J333*信号概况!$C$9*信号相关性!$C$9+2*$E333*信号概况!$C$4*$F333*信号概况!$C$5*信号相关性!$D$5+2*$E333*信号概况!$C$4*$G333*信号概况!$C$6*信号相关性!$D$6+2*$E333*信号概况!$C$4*$H333*信号概况!$C$7*信号相关性!$D$7+2*$E333*信号概况!$C$4*$I333*信号概况!$C$8*信号相关性!$D$8+2*$E333*信号概况!$C$4*$J333*信号概况!$J$5*信号相关性!$D$9+2*$F333*信号概况!$C$5*$G333*信号概况!$C$6*信号相关性!$E$6+2*$F333*信号概况!$C$5*$H333*信号概况!$C$7*信号相关性!$E$7+2*$F333*信号概况!$C$5*$I333*信号概况!$C$8*信号相关性!$E$8+2*$F333*信号概况!$C$5*$J333*信号概况!$C$9*信号相关性!$E$9+2*$G333*信号概况!$C$6*$H333*信号概况!$C$7*信号相关性!$F$7+2*$G333*信号概况!$C$6*$I333*信号概况!$C$8*信号相关性!$F$8+2*$G333*信号概况!$C$6*$J333*信号概况!$C$9*信号相关性!$F$9+2*$H333*信号概况!$C$7*$I333*信号概况!$C$8*信号相关性!$G$8+2*$H333*信号概况!$C$7*$J333*信号概况!$C$9*信号相关性!$G$9+2*$I333*信号概况!$C$8*$J333*信号概况!$C$9*信号相关性!$H$9)</f>
        <v>7887.18495358416</v>
      </c>
      <c r="N333" s="12">
        <f t="shared" si="101"/>
        <v>0.404073580631162</v>
      </c>
      <c r="O333" s="10">
        <f>$C333*信号概况!$J$2+$D333*信号概况!$J$3+$E333*信号概况!$J$4+$F333*信号概况!$J$5+$G333*信号概况!$J$6+$H333*信号概况!$J$7+$I333*信号概况!$J$8+$J333*信号概况!$J$9</f>
        <v>1170.8242181092</v>
      </c>
      <c r="P333" s="12">
        <f t="shared" si="102"/>
        <v>0.0599832686674954</v>
      </c>
      <c r="Q333" s="7">
        <f t="shared" si="103"/>
        <v>8.04291268763233</v>
      </c>
    </row>
    <row r="334" spans="1:17">
      <c r="A334">
        <v>332</v>
      </c>
      <c r="B334">
        <v>19519.18</v>
      </c>
      <c r="C334" s="7">
        <f t="shared" si="92"/>
        <v>0</v>
      </c>
      <c r="D334" s="8">
        <f t="shared" si="93"/>
        <v>0.787878787878788</v>
      </c>
      <c r="E334">
        <f t="shared" si="94"/>
        <v>0</v>
      </c>
      <c r="F334">
        <f t="shared" si="95"/>
        <v>0.9</v>
      </c>
      <c r="G334">
        <f t="shared" si="96"/>
        <v>0</v>
      </c>
      <c r="H334">
        <f t="shared" si="97"/>
        <v>0</v>
      </c>
      <c r="I334">
        <f t="shared" si="98"/>
        <v>0</v>
      </c>
      <c r="J334">
        <f t="shared" si="99"/>
        <v>0</v>
      </c>
      <c r="K334">
        <f>SQRT(POWER($C334*信号概况!$F$2,2)+POWER($D334*信号概况!$F$3,2)+POWER($E334*信号概况!$F$4,2)+POWER($F334*信号概况!$F$5,2)+POWER($G334*信号概况!$F$6,2)+POWER($H334*信号概况!$F$7,2)+POWER($I334*信号概况!$F$8,2)+POWER($J334*信号概况!$F$9,2)+2*$C334*信号概况!$F$2*$D334*信号概况!$F$3*信号相关性!$B$3+2*$C334*信号概况!$F$2*$E334*信号概况!$F$4*信号相关性!$B$4+2*$C334*信号概况!$F$2*$F334*信号概况!$F$5*信号相关性!$B$5+2*$C334*信号概况!$F$2*$G334*信号概况!$F$6*信号相关性!$B$6+2*$C334*信号概况!$F$2*$H334*信号概况!$F$7*信号相关性!$B$7+2*$C334*信号概况!$F$2*$I334*信号概况!$F$8*信号相关性!$B$8+2*$C334*信号概况!$F$2*$J334*信号概况!$F$9*信号相关性!$B$9+2*$D334*信号概况!$F$3*$E334*信号概况!$F$4*信号相关性!$C$4+2*$D334*信号概况!$F$3*$F334*信号概况!$F$5*信号相关性!$C$5+2*$D334*信号概况!$F$3*$G334*信号概况!$F$6*信号相关性!$C$6+2*$D334*信号概况!$F$3*$H334*信号概况!$F$7*信号相关性!$C$7+2*$D334*信号概况!$F$3*$I334*信号概况!$F$8*信号相关性!$C$8+2*$D334*信号概况!$F$3*$J334*信号概况!$F$9*信号相关性!$C$9+2*$E334*信号概况!$F$4*$F334*信号概况!$F$5*信号相关性!$D$5+2*$E334*信号概况!$F$4*$G334*信号概况!$F$6*信号相关性!$D$6+2*$E334*信号概况!$F$4*$H334*信号概况!$F$7*信号相关性!$D$7+2*$E334*信号概况!$F$4*$I334*信号概况!$F$8*信号相关性!$D$8+2*$E334*信号概况!$F$4*$J334*信号概况!$J$5*信号相关性!$D$9+2*$F334*信号概况!$F$5*$G334*信号概况!$F$6*信号相关性!$E$6+2*$F334*信号概况!$F$5*$H334*信号概况!$F$7*信号相关性!$E$7+2*$F334*信号概况!$F$5*$I334*信号概况!$F$8*信号相关性!$E$8+2*$F334*信号概况!$F$5*$J334*信号概况!$F$9*信号相关性!$E$9+2*$G334*信号概况!$F$6*$H334*信号概况!$F$7*信号相关性!$F$7+2*$G334*信号概况!$F$6*$I334*信号概况!$F$8*信号相关性!$F$8+2*$G334*信号概况!$F$6*$J334*信号概况!$F$9*信号相关性!$F$9+2*$H334*信号概况!$F$7*$I334*信号概况!$F$8*信号相关性!$G$8+2*$H334*信号概况!$F$7*$J334*信号概况!$F$9*信号相关性!$G$9+2*$I334*信号概况!$F$8*$J334*信号概况!$F$9*信号相关性!$H$9)</f>
        <v>1691.97825430797</v>
      </c>
      <c r="L334" s="10">
        <f t="shared" si="100"/>
        <v>11.5363066577847</v>
      </c>
      <c r="M334" s="11">
        <f>SQRT(POWER($C334*信号概况!$C$2,2)+POWER($D334*信号概况!$C$3,2)+POWER($E334*信号概况!$C$4,2)+POWER($F334*信号概况!$C$5,2)+POWER($G334*信号概况!$C$6,2)+POWER($H334*信号概况!$C$7,2)+POWER($I334*信号概况!$C$8,2)+POWER($J334*信号概况!$C$9,2)+2*$C334*信号概况!$C$2*$D334*信号概况!$C$3*信号相关性!$B$3+2*$C334*信号概况!$C$2*$E334*信号概况!$C$4*信号相关性!$B$4+2*$C334*信号概况!$C$2*$F334*信号概况!$C$5*信号相关性!$B$5+2*$C334*信号概况!$C$2*$G334*信号概况!$C$6*信号相关性!$B$6+2*$C334*信号概况!$C$2*$H334*信号概况!$C$7*信号相关性!$B$7+2*$C334*信号概况!$C$2*$I334*信号概况!$C$8*信号相关性!$B$8+2*$C334*信号概况!$C$2*$J334*信号概况!$C$9*信号相关性!$B$9+2*$D334*信号概况!$C$3*$E334*信号概况!$C$4*信号相关性!$C$4+2*$D334*信号概况!$C$3*$F334*信号概况!$C$5*信号相关性!$C$5+2*$D334*信号概况!$C$3*$G334*信号概况!$C$6*信号相关性!$C$6+2*$D334*信号概况!$C$3*$H334*信号概况!$C$7*信号相关性!$C$7+2*$D334*信号概况!$C$3*$I334*信号概况!$C$8*信号相关性!$C$8+2*$D334*信号概况!$C$3*$J334*信号概况!$C$9*信号相关性!$C$9+2*$E334*信号概况!$C$4*$F334*信号概况!$C$5*信号相关性!$D$5+2*$E334*信号概况!$C$4*$G334*信号概况!$C$6*信号相关性!$D$6+2*$E334*信号概况!$C$4*$H334*信号概况!$C$7*信号相关性!$D$7+2*$E334*信号概况!$C$4*$I334*信号概况!$C$8*信号相关性!$D$8+2*$E334*信号概况!$C$4*$J334*信号概况!$J$5*信号相关性!$D$9+2*$F334*信号概况!$C$5*$G334*信号概况!$C$6*信号相关性!$E$6+2*$F334*信号概况!$C$5*$H334*信号概况!$C$7*信号相关性!$E$7+2*$F334*信号概况!$C$5*$I334*信号概况!$C$8*信号相关性!$E$8+2*$F334*信号概况!$C$5*$J334*信号概况!$C$9*信号相关性!$E$9+2*$G334*信号概况!$C$6*$H334*信号概况!$C$7*信号相关性!$F$7+2*$G334*信号概况!$C$6*$I334*信号概况!$C$8*信号相关性!$F$8+2*$G334*信号概况!$C$6*$J334*信号概况!$C$9*信号相关性!$F$9+2*$H334*信号概况!$C$7*$I334*信号概况!$C$8*信号相关性!$G$8+2*$H334*信号概况!$C$7*$J334*信号概况!$C$9*信号相关性!$G$9+2*$I334*信号概况!$C$8*$J334*信号概况!$C$9*信号相关性!$H$9)</f>
        <v>8209.61671303936</v>
      </c>
      <c r="N334" s="12">
        <f t="shared" si="101"/>
        <v>0.420592295016458</v>
      </c>
      <c r="O334" s="10">
        <f>$C334*信号概况!$J$2+$D334*信号概况!$J$3+$E334*信号概况!$J$4+$F334*信号概况!$J$5+$G334*信号概况!$J$6+$H334*信号概况!$J$7+$I334*信号概况!$J$8+$J334*信号概况!$J$9</f>
        <v>1195.35236879413</v>
      </c>
      <c r="P334" s="12">
        <f t="shared" si="102"/>
        <v>0.0612398865523108</v>
      </c>
      <c r="Q334" s="7">
        <f t="shared" si="103"/>
        <v>7.90096999857562</v>
      </c>
    </row>
    <row r="335" spans="1:17">
      <c r="A335">
        <v>333</v>
      </c>
      <c r="B335">
        <v>19519.18</v>
      </c>
      <c r="C335" s="7">
        <f t="shared" si="92"/>
        <v>0</v>
      </c>
      <c r="D335" s="8">
        <f t="shared" si="93"/>
        <v>0.818181818181818</v>
      </c>
      <c r="E335">
        <f t="shared" si="94"/>
        <v>0</v>
      </c>
      <c r="F335">
        <f t="shared" si="95"/>
        <v>0.9</v>
      </c>
      <c r="G335">
        <f t="shared" si="96"/>
        <v>0</v>
      </c>
      <c r="H335">
        <f t="shared" si="97"/>
        <v>0</v>
      </c>
      <c r="I335">
        <f t="shared" si="98"/>
        <v>0</v>
      </c>
      <c r="J335">
        <f t="shared" si="99"/>
        <v>0</v>
      </c>
      <c r="K335">
        <f>SQRT(POWER($C335*信号概况!$F$2,2)+POWER($D335*信号概况!$F$3,2)+POWER($E335*信号概况!$F$4,2)+POWER($F335*信号概况!$F$5,2)+POWER($G335*信号概况!$F$6,2)+POWER($H335*信号概况!$F$7,2)+POWER($I335*信号概况!$F$8,2)+POWER($J335*信号概况!$F$9,2)+2*$C335*信号概况!$F$2*$D335*信号概况!$F$3*信号相关性!$B$3+2*$C335*信号概况!$F$2*$E335*信号概况!$F$4*信号相关性!$B$4+2*$C335*信号概况!$F$2*$F335*信号概况!$F$5*信号相关性!$B$5+2*$C335*信号概况!$F$2*$G335*信号概况!$F$6*信号相关性!$B$6+2*$C335*信号概况!$F$2*$H335*信号概况!$F$7*信号相关性!$B$7+2*$C335*信号概况!$F$2*$I335*信号概况!$F$8*信号相关性!$B$8+2*$C335*信号概况!$F$2*$J335*信号概况!$F$9*信号相关性!$B$9+2*$D335*信号概况!$F$3*$E335*信号概况!$F$4*信号相关性!$C$4+2*$D335*信号概况!$F$3*$F335*信号概况!$F$5*信号相关性!$C$5+2*$D335*信号概况!$F$3*$G335*信号概况!$F$6*信号相关性!$C$6+2*$D335*信号概况!$F$3*$H335*信号概况!$F$7*信号相关性!$C$7+2*$D335*信号概况!$F$3*$I335*信号概况!$F$8*信号相关性!$C$8+2*$D335*信号概况!$F$3*$J335*信号概况!$F$9*信号相关性!$C$9+2*$E335*信号概况!$F$4*$F335*信号概况!$F$5*信号相关性!$D$5+2*$E335*信号概况!$F$4*$G335*信号概况!$F$6*信号相关性!$D$6+2*$E335*信号概况!$F$4*$H335*信号概况!$F$7*信号相关性!$D$7+2*$E335*信号概况!$F$4*$I335*信号概况!$F$8*信号相关性!$D$8+2*$E335*信号概况!$F$4*$J335*信号概况!$J$5*信号相关性!$D$9+2*$F335*信号概况!$F$5*$G335*信号概况!$F$6*信号相关性!$E$6+2*$F335*信号概况!$F$5*$H335*信号概况!$F$7*信号相关性!$E$7+2*$F335*信号概况!$F$5*$I335*信号概况!$F$8*信号相关性!$E$8+2*$F335*信号概况!$F$5*$J335*信号概况!$F$9*信号相关性!$E$9+2*$G335*信号概况!$F$6*$H335*信号概况!$F$7*信号相关性!$F$7+2*$G335*信号概况!$F$6*$I335*信号概况!$F$8*信号相关性!$F$8+2*$G335*信号概况!$F$6*$J335*信号概况!$F$9*信号相关性!$F$9+2*$H335*信号概况!$F$7*$I335*信号概况!$F$8*信号相关性!$G$8+2*$H335*信号概况!$F$7*$J335*信号概况!$F$9*信号相关性!$G$9+2*$I335*信号概况!$F$8*$J335*信号概况!$F$9*信号相关性!$H$9)</f>
        <v>1758.46460919024</v>
      </c>
      <c r="L335" s="10">
        <f t="shared" si="100"/>
        <v>11.1001267230442</v>
      </c>
      <c r="M335" s="11">
        <f>SQRT(POWER($C335*信号概况!$C$2,2)+POWER($D335*信号概况!$C$3,2)+POWER($E335*信号概况!$C$4,2)+POWER($F335*信号概况!$C$5,2)+POWER($G335*信号概况!$C$6,2)+POWER($H335*信号概况!$C$7,2)+POWER($I335*信号概况!$C$8,2)+POWER($J335*信号概况!$C$9,2)+2*$C335*信号概况!$C$2*$D335*信号概况!$C$3*信号相关性!$B$3+2*$C335*信号概况!$C$2*$E335*信号概况!$C$4*信号相关性!$B$4+2*$C335*信号概况!$C$2*$F335*信号概况!$C$5*信号相关性!$B$5+2*$C335*信号概况!$C$2*$G335*信号概况!$C$6*信号相关性!$B$6+2*$C335*信号概况!$C$2*$H335*信号概况!$C$7*信号相关性!$B$7+2*$C335*信号概况!$C$2*$I335*信号概况!$C$8*信号相关性!$B$8+2*$C335*信号概况!$C$2*$J335*信号概况!$C$9*信号相关性!$B$9+2*$D335*信号概况!$C$3*$E335*信号概况!$C$4*信号相关性!$C$4+2*$D335*信号概况!$C$3*$F335*信号概况!$C$5*信号相关性!$C$5+2*$D335*信号概况!$C$3*$G335*信号概况!$C$6*信号相关性!$C$6+2*$D335*信号概况!$C$3*$H335*信号概况!$C$7*信号相关性!$C$7+2*$D335*信号概况!$C$3*$I335*信号概况!$C$8*信号相关性!$C$8+2*$D335*信号概况!$C$3*$J335*信号概况!$C$9*信号相关性!$C$9+2*$E335*信号概况!$C$4*$F335*信号概况!$C$5*信号相关性!$D$5+2*$E335*信号概况!$C$4*$G335*信号概况!$C$6*信号相关性!$D$6+2*$E335*信号概况!$C$4*$H335*信号概况!$C$7*信号相关性!$D$7+2*$E335*信号概况!$C$4*$I335*信号概况!$C$8*信号相关性!$D$8+2*$E335*信号概况!$C$4*$J335*信号概况!$J$5*信号相关性!$D$9+2*$F335*信号概况!$C$5*$G335*信号概况!$C$6*信号相关性!$E$6+2*$F335*信号概况!$C$5*$H335*信号概况!$C$7*信号相关性!$E$7+2*$F335*信号概况!$C$5*$I335*信号概况!$C$8*信号相关性!$E$8+2*$F335*信号概况!$C$5*$J335*信号概况!$C$9*信号相关性!$E$9+2*$G335*信号概况!$C$6*$H335*信号概况!$C$7*信号相关性!$F$7+2*$G335*信号概况!$C$6*$I335*信号概况!$C$8*信号相关性!$F$8+2*$G335*信号概况!$C$6*$J335*信号概况!$C$9*信号相关性!$F$9+2*$H335*信号概况!$C$7*$I335*信号概况!$C$8*信号相关性!$G$8+2*$H335*信号概况!$C$7*$J335*信号概况!$C$9*信号相关性!$G$9+2*$I335*信号概况!$C$8*$J335*信号概况!$C$9*信号相关性!$H$9)</f>
        <v>8532.1926185599</v>
      </c>
      <c r="N335" s="12">
        <f t="shared" si="101"/>
        <v>0.437118394244015</v>
      </c>
      <c r="O335" s="10">
        <f>$C335*信号概况!$J$2+$D335*信号概况!$J$3+$E335*信号概况!$J$4+$F335*信号概况!$J$5+$G335*信号概况!$J$6+$H335*信号概况!$J$7+$I335*信号概况!$J$8+$J335*信号概况!$J$9</f>
        <v>1219.88051947907</v>
      </c>
      <c r="P335" s="12">
        <f t="shared" si="102"/>
        <v>0.0624965044371263</v>
      </c>
      <c r="Q335" s="7">
        <f t="shared" si="103"/>
        <v>7.76962309184051</v>
      </c>
    </row>
    <row r="336" spans="1:17">
      <c r="A336">
        <v>334</v>
      </c>
      <c r="B336">
        <v>19519.18</v>
      </c>
      <c r="C336" s="7">
        <f t="shared" si="92"/>
        <v>0</v>
      </c>
      <c r="D336" s="8">
        <f t="shared" si="93"/>
        <v>0.848484848484849</v>
      </c>
      <c r="E336">
        <f t="shared" si="94"/>
        <v>0</v>
      </c>
      <c r="F336">
        <f t="shared" si="95"/>
        <v>0.9</v>
      </c>
      <c r="G336">
        <f t="shared" si="96"/>
        <v>0</v>
      </c>
      <c r="H336">
        <f t="shared" si="97"/>
        <v>0</v>
      </c>
      <c r="I336">
        <f t="shared" si="98"/>
        <v>0</v>
      </c>
      <c r="J336">
        <f t="shared" si="99"/>
        <v>0</v>
      </c>
      <c r="K336">
        <f>SQRT(POWER($C336*信号概况!$F$2,2)+POWER($D336*信号概况!$F$3,2)+POWER($E336*信号概况!$F$4,2)+POWER($F336*信号概况!$F$5,2)+POWER($G336*信号概况!$F$6,2)+POWER($H336*信号概况!$F$7,2)+POWER($I336*信号概况!$F$8,2)+POWER($J336*信号概况!$F$9,2)+2*$C336*信号概况!$F$2*$D336*信号概况!$F$3*信号相关性!$B$3+2*$C336*信号概况!$F$2*$E336*信号概况!$F$4*信号相关性!$B$4+2*$C336*信号概况!$F$2*$F336*信号概况!$F$5*信号相关性!$B$5+2*$C336*信号概况!$F$2*$G336*信号概况!$F$6*信号相关性!$B$6+2*$C336*信号概况!$F$2*$H336*信号概况!$F$7*信号相关性!$B$7+2*$C336*信号概况!$F$2*$I336*信号概况!$F$8*信号相关性!$B$8+2*$C336*信号概况!$F$2*$J336*信号概况!$F$9*信号相关性!$B$9+2*$D336*信号概况!$F$3*$E336*信号概况!$F$4*信号相关性!$C$4+2*$D336*信号概况!$F$3*$F336*信号概况!$F$5*信号相关性!$C$5+2*$D336*信号概况!$F$3*$G336*信号概况!$F$6*信号相关性!$C$6+2*$D336*信号概况!$F$3*$H336*信号概况!$F$7*信号相关性!$C$7+2*$D336*信号概况!$F$3*$I336*信号概况!$F$8*信号相关性!$C$8+2*$D336*信号概况!$F$3*$J336*信号概况!$F$9*信号相关性!$C$9+2*$E336*信号概况!$F$4*$F336*信号概况!$F$5*信号相关性!$D$5+2*$E336*信号概况!$F$4*$G336*信号概况!$F$6*信号相关性!$D$6+2*$E336*信号概况!$F$4*$H336*信号概况!$F$7*信号相关性!$D$7+2*$E336*信号概况!$F$4*$I336*信号概况!$F$8*信号相关性!$D$8+2*$E336*信号概况!$F$4*$J336*信号概况!$J$5*信号相关性!$D$9+2*$F336*信号概况!$F$5*$G336*信号概况!$F$6*信号相关性!$E$6+2*$F336*信号概况!$F$5*$H336*信号概况!$F$7*信号相关性!$E$7+2*$F336*信号概况!$F$5*$I336*信号概况!$F$8*信号相关性!$E$8+2*$F336*信号概况!$F$5*$J336*信号概况!$F$9*信号相关性!$E$9+2*$G336*信号概况!$F$6*$H336*信号概况!$F$7*信号相关性!$F$7+2*$G336*信号概况!$F$6*$I336*信号概况!$F$8*信号相关性!$F$8+2*$G336*信号概况!$F$6*$J336*信号概况!$F$9*信号相关性!$F$9+2*$H336*信号概况!$F$7*$I336*信号概况!$F$8*信号相关性!$G$8+2*$H336*信号概况!$F$7*$J336*信号概况!$F$9*信号相关性!$G$9+2*$I336*信号概况!$F$8*$J336*信号概况!$F$9*信号相关性!$H$9)</f>
        <v>1824.97778585594</v>
      </c>
      <c r="L336" s="10">
        <f t="shared" si="100"/>
        <v>10.6955712838144</v>
      </c>
      <c r="M336" s="11">
        <f>SQRT(POWER($C336*信号概况!$C$2,2)+POWER($D336*信号概况!$C$3,2)+POWER($E336*信号概况!$C$4,2)+POWER($F336*信号概况!$C$5,2)+POWER($G336*信号概况!$C$6,2)+POWER($H336*信号概况!$C$7,2)+POWER($I336*信号概况!$C$8,2)+POWER($J336*信号概况!$C$9,2)+2*$C336*信号概况!$C$2*$D336*信号概况!$C$3*信号相关性!$B$3+2*$C336*信号概况!$C$2*$E336*信号概况!$C$4*信号相关性!$B$4+2*$C336*信号概况!$C$2*$F336*信号概况!$C$5*信号相关性!$B$5+2*$C336*信号概况!$C$2*$G336*信号概况!$C$6*信号相关性!$B$6+2*$C336*信号概况!$C$2*$H336*信号概况!$C$7*信号相关性!$B$7+2*$C336*信号概况!$C$2*$I336*信号概况!$C$8*信号相关性!$B$8+2*$C336*信号概况!$C$2*$J336*信号概况!$C$9*信号相关性!$B$9+2*$D336*信号概况!$C$3*$E336*信号概况!$C$4*信号相关性!$C$4+2*$D336*信号概况!$C$3*$F336*信号概况!$C$5*信号相关性!$C$5+2*$D336*信号概况!$C$3*$G336*信号概况!$C$6*信号相关性!$C$6+2*$D336*信号概况!$C$3*$H336*信号概况!$C$7*信号相关性!$C$7+2*$D336*信号概况!$C$3*$I336*信号概况!$C$8*信号相关性!$C$8+2*$D336*信号概况!$C$3*$J336*信号概况!$C$9*信号相关性!$C$9+2*$E336*信号概况!$C$4*$F336*信号概况!$C$5*信号相关性!$D$5+2*$E336*信号概况!$C$4*$G336*信号概况!$C$6*信号相关性!$D$6+2*$E336*信号概况!$C$4*$H336*信号概况!$C$7*信号相关性!$D$7+2*$E336*信号概况!$C$4*$I336*信号概况!$C$8*信号相关性!$D$8+2*$E336*信号概况!$C$4*$J336*信号概况!$J$5*信号相关性!$D$9+2*$F336*信号概况!$C$5*$G336*信号概况!$C$6*信号相关性!$E$6+2*$F336*信号概况!$C$5*$H336*信号概况!$C$7*信号相关性!$E$7+2*$F336*信号概况!$C$5*$I336*信号概况!$C$8*信号相关性!$E$8+2*$F336*信号概况!$C$5*$J336*信号概况!$C$9*信号相关性!$E$9+2*$G336*信号概况!$C$6*$H336*信号概况!$C$7*信号相关性!$F$7+2*$G336*信号概况!$C$6*$I336*信号概况!$C$8*信号相关性!$F$8+2*$G336*信号概况!$C$6*$J336*信号概况!$C$9*信号相关性!$F$9+2*$H336*信号概况!$C$7*$I336*信号概况!$C$8*信号相关性!$G$8+2*$H336*信号概况!$C$7*$J336*信号概况!$C$9*信号相关性!$G$9+2*$I336*信号概况!$C$8*$J336*信号概况!$C$9*信号相关性!$H$9)</f>
        <v>8854.89691682648</v>
      </c>
      <c r="N336" s="12">
        <f t="shared" si="101"/>
        <v>0.453651071245128</v>
      </c>
      <c r="O336" s="10">
        <f>$C336*信号概况!$J$2+$D336*信号概况!$J$3+$E336*信号概况!$J$4+$F336*信号概况!$J$5+$G336*信号概况!$J$6+$H336*信号概况!$J$7+$I336*信号概况!$J$8+$J336*信号概况!$J$9</f>
        <v>1244.408670164</v>
      </c>
      <c r="P336" s="12">
        <f t="shared" si="102"/>
        <v>0.0637531223219417</v>
      </c>
      <c r="Q336" s="7">
        <f t="shared" si="103"/>
        <v>7.64773420813006</v>
      </c>
    </row>
    <row r="337" spans="1:17">
      <c r="A337">
        <v>335</v>
      </c>
      <c r="B337">
        <v>19519.18</v>
      </c>
      <c r="C337" s="7">
        <f t="shared" si="92"/>
        <v>0</v>
      </c>
      <c r="D337" s="8">
        <f t="shared" si="93"/>
        <v>0.878787878787879</v>
      </c>
      <c r="E337">
        <f t="shared" si="94"/>
        <v>0</v>
      </c>
      <c r="F337">
        <f t="shared" si="95"/>
        <v>0.9</v>
      </c>
      <c r="G337">
        <f t="shared" si="96"/>
        <v>0</v>
      </c>
      <c r="H337">
        <f t="shared" si="97"/>
        <v>0</v>
      </c>
      <c r="I337">
        <f t="shared" si="98"/>
        <v>0</v>
      </c>
      <c r="J337">
        <f t="shared" si="99"/>
        <v>0</v>
      </c>
      <c r="K337">
        <f>SQRT(POWER($C337*信号概况!$F$2,2)+POWER($D337*信号概况!$F$3,2)+POWER($E337*信号概况!$F$4,2)+POWER($F337*信号概况!$F$5,2)+POWER($G337*信号概况!$F$6,2)+POWER($H337*信号概况!$F$7,2)+POWER($I337*信号概况!$F$8,2)+POWER($J337*信号概况!$F$9,2)+2*$C337*信号概况!$F$2*$D337*信号概况!$F$3*信号相关性!$B$3+2*$C337*信号概况!$F$2*$E337*信号概况!$F$4*信号相关性!$B$4+2*$C337*信号概况!$F$2*$F337*信号概况!$F$5*信号相关性!$B$5+2*$C337*信号概况!$F$2*$G337*信号概况!$F$6*信号相关性!$B$6+2*$C337*信号概况!$F$2*$H337*信号概况!$F$7*信号相关性!$B$7+2*$C337*信号概况!$F$2*$I337*信号概况!$F$8*信号相关性!$B$8+2*$C337*信号概况!$F$2*$J337*信号概况!$F$9*信号相关性!$B$9+2*$D337*信号概况!$F$3*$E337*信号概况!$F$4*信号相关性!$C$4+2*$D337*信号概况!$F$3*$F337*信号概况!$F$5*信号相关性!$C$5+2*$D337*信号概况!$F$3*$G337*信号概况!$F$6*信号相关性!$C$6+2*$D337*信号概况!$F$3*$H337*信号概况!$F$7*信号相关性!$C$7+2*$D337*信号概况!$F$3*$I337*信号概况!$F$8*信号相关性!$C$8+2*$D337*信号概况!$F$3*$J337*信号概况!$F$9*信号相关性!$C$9+2*$E337*信号概况!$F$4*$F337*信号概况!$F$5*信号相关性!$D$5+2*$E337*信号概况!$F$4*$G337*信号概况!$F$6*信号相关性!$D$6+2*$E337*信号概况!$F$4*$H337*信号概况!$F$7*信号相关性!$D$7+2*$E337*信号概况!$F$4*$I337*信号概况!$F$8*信号相关性!$D$8+2*$E337*信号概况!$F$4*$J337*信号概况!$J$5*信号相关性!$D$9+2*$F337*信号概况!$F$5*$G337*信号概况!$F$6*信号相关性!$E$6+2*$F337*信号概况!$F$5*$H337*信号概况!$F$7*信号相关性!$E$7+2*$F337*信号概况!$F$5*$I337*信号概况!$F$8*信号相关性!$E$8+2*$F337*信号概况!$F$5*$J337*信号概况!$F$9*信号相关性!$E$9+2*$G337*信号概况!$F$6*$H337*信号概况!$F$7*信号相关性!$F$7+2*$G337*信号概况!$F$6*$I337*信号概况!$F$8*信号相关性!$F$8+2*$G337*信号概况!$F$6*$J337*信号概况!$F$9*信号相关性!$F$9+2*$H337*信号概况!$F$7*$I337*信号概况!$F$8*信号相关性!$G$8+2*$H337*信号概况!$F$7*$J337*信号概况!$F$9*信号相关性!$G$9+2*$I337*信号概况!$F$8*$J337*信号概况!$F$9*信号相关性!$H$9)</f>
        <v>1891.51495482597</v>
      </c>
      <c r="L337" s="10">
        <f t="shared" si="100"/>
        <v>10.3193368628671</v>
      </c>
      <c r="M337" s="11">
        <f>SQRT(POWER($C337*信号概况!$C$2,2)+POWER($D337*信号概况!$C$3,2)+POWER($E337*信号概况!$C$4,2)+POWER($F337*信号概况!$C$5,2)+POWER($G337*信号概况!$C$6,2)+POWER($H337*信号概况!$C$7,2)+POWER($I337*信号概况!$C$8,2)+POWER($J337*信号概况!$C$9,2)+2*$C337*信号概况!$C$2*$D337*信号概况!$C$3*信号相关性!$B$3+2*$C337*信号概况!$C$2*$E337*信号概况!$C$4*信号相关性!$B$4+2*$C337*信号概况!$C$2*$F337*信号概况!$C$5*信号相关性!$B$5+2*$C337*信号概况!$C$2*$G337*信号概况!$C$6*信号相关性!$B$6+2*$C337*信号概况!$C$2*$H337*信号概况!$C$7*信号相关性!$B$7+2*$C337*信号概况!$C$2*$I337*信号概况!$C$8*信号相关性!$B$8+2*$C337*信号概况!$C$2*$J337*信号概况!$C$9*信号相关性!$B$9+2*$D337*信号概况!$C$3*$E337*信号概况!$C$4*信号相关性!$C$4+2*$D337*信号概况!$C$3*$F337*信号概况!$C$5*信号相关性!$C$5+2*$D337*信号概况!$C$3*$G337*信号概况!$C$6*信号相关性!$C$6+2*$D337*信号概况!$C$3*$H337*信号概况!$C$7*信号相关性!$C$7+2*$D337*信号概况!$C$3*$I337*信号概况!$C$8*信号相关性!$C$8+2*$D337*信号概况!$C$3*$J337*信号概况!$C$9*信号相关性!$C$9+2*$E337*信号概况!$C$4*$F337*信号概况!$C$5*信号相关性!$D$5+2*$E337*信号概况!$C$4*$G337*信号概况!$C$6*信号相关性!$D$6+2*$E337*信号概况!$C$4*$H337*信号概况!$C$7*信号相关性!$D$7+2*$E337*信号概况!$C$4*$I337*信号概况!$C$8*信号相关性!$D$8+2*$E337*信号概况!$C$4*$J337*信号概况!$J$5*信号相关性!$D$9+2*$F337*信号概况!$C$5*$G337*信号概况!$C$6*信号相关性!$E$6+2*$F337*信号概况!$C$5*$H337*信号概况!$C$7*信号相关性!$E$7+2*$F337*信号概况!$C$5*$I337*信号概况!$C$8*信号相关性!$E$8+2*$F337*信号概况!$C$5*$J337*信号概况!$C$9*信号相关性!$E$9+2*$G337*信号概况!$C$6*$H337*信号概况!$C$7*信号相关性!$F$7+2*$G337*信号概况!$C$6*$I337*信号概况!$C$8*信号相关性!$F$8+2*$G337*信号概况!$C$6*$J337*信号概况!$C$9*信号相关性!$F$9+2*$H337*信号概况!$C$7*$I337*信号概况!$C$8*信号相关性!$G$8+2*$H337*信号概况!$C$7*$J337*信号概况!$C$9*信号相关性!$G$9+2*$I337*信号概况!$C$8*$J337*信号概况!$C$9*信号相关性!$H$9)</f>
        <v>9177.71606431908</v>
      </c>
      <c r="N337" s="12">
        <f t="shared" si="101"/>
        <v>0.470189632162779</v>
      </c>
      <c r="O337" s="10">
        <f>$C337*信号概况!$J$2+$D337*信号概况!$J$3+$E337*信号概况!$J$4+$F337*信号概况!$J$5+$G337*信号概况!$J$6+$H337*信号概况!$J$7+$I337*信号概况!$J$8+$J337*信号概况!$J$9</f>
        <v>1268.93682084893</v>
      </c>
      <c r="P337" s="12">
        <f t="shared" si="102"/>
        <v>0.0650097402067571</v>
      </c>
      <c r="Q337" s="7">
        <f t="shared" si="103"/>
        <v>7.53432205958867</v>
      </c>
    </row>
    <row r="338" spans="1:17">
      <c r="A338">
        <v>336</v>
      </c>
      <c r="B338">
        <v>19519.18</v>
      </c>
      <c r="C338" s="7">
        <f t="shared" si="92"/>
        <v>0</v>
      </c>
      <c r="D338" s="8">
        <f t="shared" si="93"/>
        <v>0.909090909090909</v>
      </c>
      <c r="E338">
        <f t="shared" si="94"/>
        <v>0</v>
      </c>
      <c r="F338">
        <f t="shared" si="95"/>
        <v>0.9</v>
      </c>
      <c r="G338">
        <f t="shared" si="96"/>
        <v>0</v>
      </c>
      <c r="H338">
        <f t="shared" si="97"/>
        <v>0</v>
      </c>
      <c r="I338">
        <f t="shared" si="98"/>
        <v>0</v>
      </c>
      <c r="J338">
        <f t="shared" si="99"/>
        <v>0</v>
      </c>
      <c r="K338">
        <f>SQRT(POWER($C338*信号概况!$F$2,2)+POWER($D338*信号概况!$F$3,2)+POWER($E338*信号概况!$F$4,2)+POWER($F338*信号概况!$F$5,2)+POWER($G338*信号概况!$F$6,2)+POWER($H338*信号概况!$F$7,2)+POWER($I338*信号概况!$F$8,2)+POWER($J338*信号概况!$F$9,2)+2*$C338*信号概况!$F$2*$D338*信号概况!$F$3*信号相关性!$B$3+2*$C338*信号概况!$F$2*$E338*信号概况!$F$4*信号相关性!$B$4+2*$C338*信号概况!$F$2*$F338*信号概况!$F$5*信号相关性!$B$5+2*$C338*信号概况!$F$2*$G338*信号概况!$F$6*信号相关性!$B$6+2*$C338*信号概况!$F$2*$H338*信号概况!$F$7*信号相关性!$B$7+2*$C338*信号概况!$F$2*$I338*信号概况!$F$8*信号相关性!$B$8+2*$C338*信号概况!$F$2*$J338*信号概况!$F$9*信号相关性!$B$9+2*$D338*信号概况!$F$3*$E338*信号概况!$F$4*信号相关性!$C$4+2*$D338*信号概况!$F$3*$F338*信号概况!$F$5*信号相关性!$C$5+2*$D338*信号概况!$F$3*$G338*信号概况!$F$6*信号相关性!$C$6+2*$D338*信号概况!$F$3*$H338*信号概况!$F$7*信号相关性!$C$7+2*$D338*信号概况!$F$3*$I338*信号概况!$F$8*信号相关性!$C$8+2*$D338*信号概况!$F$3*$J338*信号概况!$F$9*信号相关性!$C$9+2*$E338*信号概况!$F$4*$F338*信号概况!$F$5*信号相关性!$D$5+2*$E338*信号概况!$F$4*$G338*信号概况!$F$6*信号相关性!$D$6+2*$E338*信号概况!$F$4*$H338*信号概况!$F$7*信号相关性!$D$7+2*$E338*信号概况!$F$4*$I338*信号概况!$F$8*信号相关性!$D$8+2*$E338*信号概况!$F$4*$J338*信号概况!$J$5*信号相关性!$D$9+2*$F338*信号概况!$F$5*$G338*信号概况!$F$6*信号相关性!$E$6+2*$F338*信号概况!$F$5*$H338*信号概况!$F$7*信号相关性!$E$7+2*$F338*信号概况!$F$5*$I338*信号概况!$F$8*信号相关性!$E$8+2*$F338*信号概况!$F$5*$J338*信号概况!$F$9*信号相关性!$E$9+2*$G338*信号概况!$F$6*$H338*信号概况!$F$7*信号相关性!$F$7+2*$G338*信号概况!$F$6*$I338*信号概况!$F$8*信号相关性!$F$8+2*$G338*信号概况!$F$6*$J338*信号概况!$F$9*信号相关性!$F$9+2*$H338*信号概况!$F$7*$I338*信号概况!$F$8*信号相关性!$G$8+2*$H338*信号概况!$F$7*$J338*信号概况!$F$9*信号相关性!$G$9+2*$I338*信号概况!$F$8*$J338*信号概况!$F$9*信号相关性!$H$9)</f>
        <v>1958.07367025922</v>
      </c>
      <c r="L338" s="10">
        <f t="shared" si="100"/>
        <v>9.96856262176076</v>
      </c>
      <c r="M338" s="11">
        <f>SQRT(POWER($C338*信号概况!$C$2,2)+POWER($D338*信号概况!$C$3,2)+POWER($E338*信号概况!$C$4,2)+POWER($F338*信号概况!$C$5,2)+POWER($G338*信号概况!$C$6,2)+POWER($H338*信号概况!$C$7,2)+POWER($I338*信号概况!$C$8,2)+POWER($J338*信号概况!$C$9,2)+2*$C338*信号概况!$C$2*$D338*信号概况!$C$3*信号相关性!$B$3+2*$C338*信号概况!$C$2*$E338*信号概况!$C$4*信号相关性!$B$4+2*$C338*信号概况!$C$2*$F338*信号概况!$C$5*信号相关性!$B$5+2*$C338*信号概况!$C$2*$G338*信号概况!$C$6*信号相关性!$B$6+2*$C338*信号概况!$C$2*$H338*信号概况!$C$7*信号相关性!$B$7+2*$C338*信号概况!$C$2*$I338*信号概况!$C$8*信号相关性!$B$8+2*$C338*信号概况!$C$2*$J338*信号概况!$C$9*信号相关性!$B$9+2*$D338*信号概况!$C$3*$E338*信号概况!$C$4*信号相关性!$C$4+2*$D338*信号概况!$C$3*$F338*信号概况!$C$5*信号相关性!$C$5+2*$D338*信号概况!$C$3*$G338*信号概况!$C$6*信号相关性!$C$6+2*$D338*信号概况!$C$3*$H338*信号概况!$C$7*信号相关性!$C$7+2*$D338*信号概况!$C$3*$I338*信号概况!$C$8*信号相关性!$C$8+2*$D338*信号概况!$C$3*$J338*信号概况!$C$9*信号相关性!$C$9+2*$E338*信号概况!$C$4*$F338*信号概况!$C$5*信号相关性!$D$5+2*$E338*信号概况!$C$4*$G338*信号概况!$C$6*信号相关性!$D$6+2*$E338*信号概况!$C$4*$H338*信号概况!$C$7*信号相关性!$D$7+2*$E338*信号概况!$C$4*$I338*信号概况!$C$8*信号相关性!$D$8+2*$E338*信号概况!$C$4*$J338*信号概况!$J$5*信号相关性!$D$9+2*$F338*信号概况!$C$5*$G338*信号概况!$C$6*信号相关性!$E$6+2*$F338*信号概况!$C$5*$H338*信号概况!$C$7*信号相关性!$E$7+2*$F338*信号概况!$C$5*$I338*信号概况!$C$8*信号相关性!$E$8+2*$F338*信号概况!$C$5*$J338*信号概况!$C$9*信号相关性!$E$9+2*$G338*信号概况!$C$6*$H338*信号概况!$C$7*信号相关性!$F$7+2*$G338*信号概况!$C$6*$I338*信号概况!$C$8*信号相关性!$F$8+2*$G338*信号概况!$C$6*$J338*信号概况!$C$9*信号相关性!$F$9+2*$H338*信号概况!$C$7*$I338*信号概况!$C$8*信号相关性!$G$8+2*$H338*信号概况!$C$7*$J338*信号概况!$C$9*信号相关性!$G$9+2*$I338*信号概况!$C$8*$J338*信号概况!$C$9*信号相关性!$H$9)</f>
        <v>9500.63835376971</v>
      </c>
      <c r="N338" s="12">
        <f t="shared" si="101"/>
        <v>0.486733477214192</v>
      </c>
      <c r="O338" s="10">
        <f>$C338*信号概况!$J$2+$D338*信号概况!$J$3+$E338*信号概况!$J$4+$F338*信号概况!$J$5+$G338*信号概况!$J$6+$H338*信号概况!$J$7+$I338*信号概况!$J$8+$J338*信号概况!$J$9</f>
        <v>1293.46497153386</v>
      </c>
      <c r="P338" s="12">
        <f t="shared" si="102"/>
        <v>0.0662663580915725</v>
      </c>
      <c r="Q338" s="7">
        <f t="shared" si="103"/>
        <v>7.42853595313432</v>
      </c>
    </row>
    <row r="339" spans="1:17">
      <c r="A339">
        <v>337</v>
      </c>
      <c r="B339">
        <v>19519.18</v>
      </c>
      <c r="C339" s="7">
        <f t="shared" si="92"/>
        <v>0</v>
      </c>
      <c r="D339" s="8">
        <f t="shared" si="93"/>
        <v>0.939393939393939</v>
      </c>
      <c r="E339">
        <f t="shared" si="94"/>
        <v>0</v>
      </c>
      <c r="F339">
        <f t="shared" si="95"/>
        <v>0.9</v>
      </c>
      <c r="G339">
        <f t="shared" si="96"/>
        <v>0</v>
      </c>
      <c r="H339">
        <f t="shared" si="97"/>
        <v>0</v>
      </c>
      <c r="I339">
        <f t="shared" si="98"/>
        <v>0</v>
      </c>
      <c r="J339">
        <f t="shared" si="99"/>
        <v>0</v>
      </c>
      <c r="K339">
        <f>SQRT(POWER($C339*信号概况!$F$2,2)+POWER($D339*信号概况!$F$3,2)+POWER($E339*信号概况!$F$4,2)+POWER($F339*信号概况!$F$5,2)+POWER($G339*信号概况!$F$6,2)+POWER($H339*信号概况!$F$7,2)+POWER($I339*信号概况!$F$8,2)+POWER($J339*信号概况!$F$9,2)+2*$C339*信号概况!$F$2*$D339*信号概况!$F$3*信号相关性!$B$3+2*$C339*信号概况!$F$2*$E339*信号概况!$F$4*信号相关性!$B$4+2*$C339*信号概况!$F$2*$F339*信号概况!$F$5*信号相关性!$B$5+2*$C339*信号概况!$F$2*$G339*信号概况!$F$6*信号相关性!$B$6+2*$C339*信号概况!$F$2*$H339*信号概况!$F$7*信号相关性!$B$7+2*$C339*信号概况!$F$2*$I339*信号概况!$F$8*信号相关性!$B$8+2*$C339*信号概况!$F$2*$J339*信号概况!$F$9*信号相关性!$B$9+2*$D339*信号概况!$F$3*$E339*信号概况!$F$4*信号相关性!$C$4+2*$D339*信号概况!$F$3*$F339*信号概况!$F$5*信号相关性!$C$5+2*$D339*信号概况!$F$3*$G339*信号概况!$F$6*信号相关性!$C$6+2*$D339*信号概况!$F$3*$H339*信号概况!$F$7*信号相关性!$C$7+2*$D339*信号概况!$F$3*$I339*信号概况!$F$8*信号相关性!$C$8+2*$D339*信号概况!$F$3*$J339*信号概况!$F$9*信号相关性!$C$9+2*$E339*信号概况!$F$4*$F339*信号概况!$F$5*信号相关性!$D$5+2*$E339*信号概况!$F$4*$G339*信号概况!$F$6*信号相关性!$D$6+2*$E339*信号概况!$F$4*$H339*信号概况!$F$7*信号相关性!$D$7+2*$E339*信号概况!$F$4*$I339*信号概况!$F$8*信号相关性!$D$8+2*$E339*信号概况!$F$4*$J339*信号概况!$J$5*信号相关性!$D$9+2*$F339*信号概况!$F$5*$G339*信号概况!$F$6*信号相关性!$E$6+2*$F339*信号概况!$F$5*$H339*信号概况!$F$7*信号相关性!$E$7+2*$F339*信号概况!$F$5*$I339*信号概况!$F$8*信号相关性!$E$8+2*$F339*信号概况!$F$5*$J339*信号概况!$F$9*信号相关性!$E$9+2*$G339*信号概况!$F$6*$H339*信号概况!$F$7*信号相关性!$F$7+2*$G339*信号概况!$F$6*$I339*信号概况!$F$8*信号相关性!$F$8+2*$G339*信号概况!$F$6*$J339*信号概况!$F$9*信号相关性!$F$9+2*$H339*信号概况!$F$7*$I339*信号概况!$F$8*信号相关性!$G$8+2*$H339*信号概况!$F$7*$J339*信号概况!$F$9*信号相关性!$G$9+2*$I339*信号概况!$F$8*$J339*信号概况!$F$9*信号相关性!$H$9)</f>
        <v>2024.65180719158</v>
      </c>
      <c r="L339" s="10">
        <f t="shared" si="100"/>
        <v>9.64075893477967</v>
      </c>
      <c r="M339" s="11">
        <f>SQRT(POWER($C339*信号概况!$C$2,2)+POWER($D339*信号概况!$C$3,2)+POWER($E339*信号概况!$C$4,2)+POWER($F339*信号概况!$C$5,2)+POWER($G339*信号概况!$C$6,2)+POWER($H339*信号概况!$C$7,2)+POWER($I339*信号概况!$C$8,2)+POWER($J339*信号概况!$C$9,2)+2*$C339*信号概况!$C$2*$D339*信号概况!$C$3*信号相关性!$B$3+2*$C339*信号概况!$C$2*$E339*信号概况!$C$4*信号相关性!$B$4+2*$C339*信号概况!$C$2*$F339*信号概况!$C$5*信号相关性!$B$5+2*$C339*信号概况!$C$2*$G339*信号概况!$C$6*信号相关性!$B$6+2*$C339*信号概况!$C$2*$H339*信号概况!$C$7*信号相关性!$B$7+2*$C339*信号概况!$C$2*$I339*信号概况!$C$8*信号相关性!$B$8+2*$C339*信号概况!$C$2*$J339*信号概况!$C$9*信号相关性!$B$9+2*$D339*信号概况!$C$3*$E339*信号概况!$C$4*信号相关性!$C$4+2*$D339*信号概况!$C$3*$F339*信号概况!$C$5*信号相关性!$C$5+2*$D339*信号概况!$C$3*$G339*信号概况!$C$6*信号相关性!$C$6+2*$D339*信号概况!$C$3*$H339*信号概况!$C$7*信号相关性!$C$7+2*$D339*信号概况!$C$3*$I339*信号概况!$C$8*信号相关性!$C$8+2*$D339*信号概况!$C$3*$J339*信号概况!$C$9*信号相关性!$C$9+2*$E339*信号概况!$C$4*$F339*信号概况!$C$5*信号相关性!$D$5+2*$E339*信号概况!$C$4*$G339*信号概况!$C$6*信号相关性!$D$6+2*$E339*信号概况!$C$4*$H339*信号概况!$C$7*信号相关性!$D$7+2*$E339*信号概况!$C$4*$I339*信号概况!$C$8*信号相关性!$D$8+2*$E339*信号概况!$C$4*$J339*信号概况!$J$5*信号相关性!$D$9+2*$F339*信号概况!$C$5*$G339*信号概况!$C$6*信号相关性!$E$6+2*$F339*信号概况!$C$5*$H339*信号概况!$C$7*信号相关性!$E$7+2*$F339*信号概况!$C$5*$I339*信号概况!$C$8*信号相关性!$E$8+2*$F339*信号概况!$C$5*$J339*信号概况!$C$9*信号相关性!$E$9+2*$G339*信号概况!$C$6*$H339*信号概况!$C$7*信号相关性!$F$7+2*$G339*信号概况!$C$6*$I339*信号概况!$C$8*信号相关性!$F$8+2*$G339*信号概况!$C$6*$J339*信号概况!$C$9*信号相关性!$F$9+2*$H339*信号概况!$C$7*$I339*信号概况!$C$8*信号相关性!$G$8+2*$H339*信号概况!$C$7*$J339*信号概况!$C$9*信号相关性!$G$9+2*$I339*信号概况!$C$8*$J339*信号概况!$C$9*信号相关性!$H$9)</f>
        <v>9823.65361376315</v>
      </c>
      <c r="N339" s="12">
        <f t="shared" si="101"/>
        <v>0.503282085300876</v>
      </c>
      <c r="O339" s="10">
        <f>$C339*信号概况!$J$2+$D339*信号概况!$J$3+$E339*信号概况!$J$4+$F339*信号概况!$J$5+$G339*信号概况!$J$6+$H339*信号概况!$J$7+$I339*信号概况!$J$8+$J339*信号概况!$J$9</f>
        <v>1317.99312221879</v>
      </c>
      <c r="P339" s="12">
        <f t="shared" si="102"/>
        <v>0.067522975976388</v>
      </c>
      <c r="Q339" s="7">
        <f t="shared" si="103"/>
        <v>7.32963486062832</v>
      </c>
    </row>
    <row r="340" spans="1:17">
      <c r="A340">
        <v>338</v>
      </c>
      <c r="B340">
        <v>19519.18</v>
      </c>
      <c r="C340" s="7">
        <f t="shared" si="92"/>
        <v>0</v>
      </c>
      <c r="D340" s="8">
        <f t="shared" si="93"/>
        <v>0.96969696969697</v>
      </c>
      <c r="E340">
        <f t="shared" si="94"/>
        <v>0</v>
      </c>
      <c r="F340">
        <f t="shared" si="95"/>
        <v>0.9</v>
      </c>
      <c r="G340">
        <f t="shared" si="96"/>
        <v>0</v>
      </c>
      <c r="H340">
        <f t="shared" si="97"/>
        <v>0</v>
      </c>
      <c r="I340">
        <f t="shared" si="98"/>
        <v>0</v>
      </c>
      <c r="J340">
        <f t="shared" si="99"/>
        <v>0</v>
      </c>
      <c r="K340">
        <f>SQRT(POWER($C340*信号概况!$F$2,2)+POWER($D340*信号概况!$F$3,2)+POWER($E340*信号概况!$F$4,2)+POWER($F340*信号概况!$F$5,2)+POWER($G340*信号概况!$F$6,2)+POWER($H340*信号概况!$F$7,2)+POWER($I340*信号概况!$F$8,2)+POWER($J340*信号概况!$F$9,2)+2*$C340*信号概况!$F$2*$D340*信号概况!$F$3*信号相关性!$B$3+2*$C340*信号概况!$F$2*$E340*信号概况!$F$4*信号相关性!$B$4+2*$C340*信号概况!$F$2*$F340*信号概况!$F$5*信号相关性!$B$5+2*$C340*信号概况!$F$2*$G340*信号概况!$F$6*信号相关性!$B$6+2*$C340*信号概况!$F$2*$H340*信号概况!$F$7*信号相关性!$B$7+2*$C340*信号概况!$F$2*$I340*信号概况!$F$8*信号相关性!$B$8+2*$C340*信号概况!$F$2*$J340*信号概况!$F$9*信号相关性!$B$9+2*$D340*信号概况!$F$3*$E340*信号概况!$F$4*信号相关性!$C$4+2*$D340*信号概况!$F$3*$F340*信号概况!$F$5*信号相关性!$C$5+2*$D340*信号概况!$F$3*$G340*信号概况!$F$6*信号相关性!$C$6+2*$D340*信号概况!$F$3*$H340*信号概况!$F$7*信号相关性!$C$7+2*$D340*信号概况!$F$3*$I340*信号概况!$F$8*信号相关性!$C$8+2*$D340*信号概况!$F$3*$J340*信号概况!$F$9*信号相关性!$C$9+2*$E340*信号概况!$F$4*$F340*信号概况!$F$5*信号相关性!$D$5+2*$E340*信号概况!$F$4*$G340*信号概况!$F$6*信号相关性!$D$6+2*$E340*信号概况!$F$4*$H340*信号概况!$F$7*信号相关性!$D$7+2*$E340*信号概况!$F$4*$I340*信号概况!$F$8*信号相关性!$D$8+2*$E340*信号概况!$F$4*$J340*信号概况!$J$5*信号相关性!$D$9+2*$F340*信号概况!$F$5*$G340*信号概况!$F$6*信号相关性!$E$6+2*$F340*信号概况!$F$5*$H340*信号概况!$F$7*信号相关性!$E$7+2*$F340*信号概况!$F$5*$I340*信号概况!$F$8*信号相关性!$E$8+2*$F340*信号概况!$F$5*$J340*信号概况!$F$9*信号相关性!$E$9+2*$G340*信号概况!$F$6*$H340*信号概况!$F$7*信号相关性!$F$7+2*$G340*信号概况!$F$6*$I340*信号概况!$F$8*信号相关性!$F$8+2*$G340*信号概况!$F$6*$J340*信号概况!$F$9*信号相关性!$F$9+2*$H340*信号概况!$F$7*$I340*信号概况!$F$8*信号相关性!$G$8+2*$H340*信号概况!$F$7*$J340*信号概况!$F$9*信号相关性!$G$9+2*$I340*信号概况!$F$8*$J340*信号概况!$F$9*信号相关性!$H$9)</f>
        <v>2091.2475106824</v>
      </c>
      <c r="L340" s="10">
        <f t="shared" si="100"/>
        <v>9.33374930527982</v>
      </c>
      <c r="M340" s="11">
        <f>SQRT(POWER($C340*信号概况!$C$2,2)+POWER($D340*信号概况!$C$3,2)+POWER($E340*信号概况!$C$4,2)+POWER($F340*信号概况!$C$5,2)+POWER($G340*信号概况!$C$6,2)+POWER($H340*信号概况!$C$7,2)+POWER($I340*信号概况!$C$8,2)+POWER($J340*信号概况!$C$9,2)+2*$C340*信号概况!$C$2*$D340*信号概况!$C$3*信号相关性!$B$3+2*$C340*信号概况!$C$2*$E340*信号概况!$C$4*信号相关性!$B$4+2*$C340*信号概况!$C$2*$F340*信号概况!$C$5*信号相关性!$B$5+2*$C340*信号概况!$C$2*$G340*信号概况!$C$6*信号相关性!$B$6+2*$C340*信号概况!$C$2*$H340*信号概况!$C$7*信号相关性!$B$7+2*$C340*信号概况!$C$2*$I340*信号概况!$C$8*信号相关性!$B$8+2*$C340*信号概况!$C$2*$J340*信号概况!$C$9*信号相关性!$B$9+2*$D340*信号概况!$C$3*$E340*信号概况!$C$4*信号相关性!$C$4+2*$D340*信号概况!$C$3*$F340*信号概况!$C$5*信号相关性!$C$5+2*$D340*信号概况!$C$3*$G340*信号概况!$C$6*信号相关性!$C$6+2*$D340*信号概况!$C$3*$H340*信号概况!$C$7*信号相关性!$C$7+2*$D340*信号概况!$C$3*$I340*信号概况!$C$8*信号相关性!$C$8+2*$D340*信号概况!$C$3*$J340*信号概况!$C$9*信号相关性!$C$9+2*$E340*信号概况!$C$4*$F340*信号概况!$C$5*信号相关性!$D$5+2*$E340*信号概况!$C$4*$G340*信号概况!$C$6*信号相关性!$D$6+2*$E340*信号概况!$C$4*$H340*信号概况!$C$7*信号相关性!$D$7+2*$E340*信号概况!$C$4*$I340*信号概况!$C$8*信号相关性!$D$8+2*$E340*信号概况!$C$4*$J340*信号概况!$J$5*信号相关性!$D$9+2*$F340*信号概况!$C$5*$G340*信号概况!$C$6*信号相关性!$E$6+2*$F340*信号概况!$C$5*$H340*信号概况!$C$7*信号相关性!$E$7+2*$F340*信号概况!$C$5*$I340*信号概况!$C$8*信号相关性!$E$8+2*$F340*信号概况!$C$5*$J340*信号概况!$C$9*信号相关性!$E$9+2*$G340*信号概况!$C$6*$H340*信号概况!$C$7*信号相关性!$F$7+2*$G340*信号概况!$C$6*$I340*信号概况!$C$8*信号相关性!$F$8+2*$G340*信号概况!$C$6*$J340*信号概况!$C$9*信号相关性!$F$9+2*$H340*信号概况!$C$7*$I340*信号概况!$C$8*信号相关性!$G$8+2*$H340*信号概况!$C$7*$J340*信号概况!$C$9*信号相关性!$G$9+2*$I340*信号概况!$C$8*$J340*信号概况!$C$9*信号相关性!$H$9)</f>
        <v>10146.7529653336</v>
      </c>
      <c r="N340" s="12">
        <f t="shared" si="101"/>
        <v>0.51983500153867</v>
      </c>
      <c r="O340" s="10">
        <f>$C340*信号概况!$J$2+$D340*信号概况!$J$3+$E340*信号概况!$J$4+$F340*信号概况!$J$5+$G340*信号概况!$J$6+$H340*信号概况!$J$7+$I340*信号概况!$J$8+$J340*信号概况!$J$9</f>
        <v>1342.52127290372</v>
      </c>
      <c r="P340" s="12">
        <f t="shared" si="102"/>
        <v>0.0687795938612034</v>
      </c>
      <c r="Q340" s="7">
        <f t="shared" si="103"/>
        <v>7.23697037176923</v>
      </c>
    </row>
    <row r="341" spans="1:17">
      <c r="A341">
        <v>339</v>
      </c>
      <c r="B341">
        <v>19519.18</v>
      </c>
      <c r="C341" s="7">
        <f t="shared" si="92"/>
        <v>0</v>
      </c>
      <c r="D341" s="8">
        <f t="shared" si="93"/>
        <v>1</v>
      </c>
      <c r="E341">
        <f t="shared" si="94"/>
        <v>0</v>
      </c>
      <c r="F341">
        <f t="shared" si="95"/>
        <v>0.9</v>
      </c>
      <c r="G341">
        <f t="shared" si="96"/>
        <v>0</v>
      </c>
      <c r="H341">
        <f t="shared" si="97"/>
        <v>0</v>
      </c>
      <c r="I341">
        <f t="shared" si="98"/>
        <v>0</v>
      </c>
      <c r="J341">
        <f t="shared" si="99"/>
        <v>0</v>
      </c>
      <c r="K341">
        <f>SQRT(POWER($C341*信号概况!$F$2,2)+POWER($D341*信号概况!$F$3,2)+POWER($E341*信号概况!$F$4,2)+POWER($F341*信号概况!$F$5,2)+POWER($G341*信号概况!$F$6,2)+POWER($H341*信号概况!$F$7,2)+POWER($I341*信号概况!$F$8,2)+POWER($J341*信号概况!$F$9,2)+2*$C341*信号概况!$F$2*$D341*信号概况!$F$3*信号相关性!$B$3+2*$C341*信号概况!$F$2*$E341*信号概况!$F$4*信号相关性!$B$4+2*$C341*信号概况!$F$2*$F341*信号概况!$F$5*信号相关性!$B$5+2*$C341*信号概况!$F$2*$G341*信号概况!$F$6*信号相关性!$B$6+2*$C341*信号概况!$F$2*$H341*信号概况!$F$7*信号相关性!$B$7+2*$C341*信号概况!$F$2*$I341*信号概况!$F$8*信号相关性!$B$8+2*$C341*信号概况!$F$2*$J341*信号概况!$F$9*信号相关性!$B$9+2*$D341*信号概况!$F$3*$E341*信号概况!$F$4*信号相关性!$C$4+2*$D341*信号概况!$F$3*$F341*信号概况!$F$5*信号相关性!$C$5+2*$D341*信号概况!$F$3*$G341*信号概况!$F$6*信号相关性!$C$6+2*$D341*信号概况!$F$3*$H341*信号概况!$F$7*信号相关性!$C$7+2*$D341*信号概况!$F$3*$I341*信号概况!$F$8*信号相关性!$C$8+2*$D341*信号概况!$F$3*$J341*信号概况!$F$9*信号相关性!$C$9+2*$E341*信号概况!$F$4*$F341*信号概况!$F$5*信号相关性!$D$5+2*$E341*信号概况!$F$4*$G341*信号概况!$F$6*信号相关性!$D$6+2*$E341*信号概况!$F$4*$H341*信号概况!$F$7*信号相关性!$D$7+2*$E341*信号概况!$F$4*$I341*信号概况!$F$8*信号相关性!$D$8+2*$E341*信号概况!$F$4*$J341*信号概况!$J$5*信号相关性!$D$9+2*$F341*信号概况!$F$5*$G341*信号概况!$F$6*信号相关性!$E$6+2*$F341*信号概况!$F$5*$H341*信号概况!$F$7*信号相关性!$E$7+2*$F341*信号概况!$F$5*$I341*信号概况!$F$8*信号相关性!$E$8+2*$F341*信号概况!$F$5*$J341*信号概况!$F$9*信号相关性!$E$9+2*$G341*信号概况!$F$6*$H341*信号概况!$F$7*信号相关性!$F$7+2*$G341*信号概况!$F$6*$I341*信号概况!$F$8*信号相关性!$F$8+2*$G341*信号概况!$F$6*$J341*信号概况!$F$9*信号相关性!$F$9+2*$H341*信号概况!$F$7*$I341*信号概况!$F$8*信号相关性!$G$8+2*$H341*信号概况!$F$7*$J341*信号概况!$F$9*信号相关性!$G$9+2*$I341*信号概况!$F$8*$J341*信号概况!$F$9*信号相关性!$H$9)</f>
        <v>2157.85915431849</v>
      </c>
      <c r="L341" s="10">
        <f t="shared" si="100"/>
        <v>9.04562281599177</v>
      </c>
      <c r="M341" s="11">
        <f>SQRT(POWER($C341*信号概况!$C$2,2)+POWER($D341*信号概况!$C$3,2)+POWER($E341*信号概况!$C$4,2)+POWER($F341*信号概况!$C$5,2)+POWER($G341*信号概况!$C$6,2)+POWER($H341*信号概况!$C$7,2)+POWER($I341*信号概况!$C$8,2)+POWER($J341*信号概况!$C$9,2)+2*$C341*信号概况!$C$2*$D341*信号概况!$C$3*信号相关性!$B$3+2*$C341*信号概况!$C$2*$E341*信号概况!$C$4*信号相关性!$B$4+2*$C341*信号概况!$C$2*$F341*信号概况!$C$5*信号相关性!$B$5+2*$C341*信号概况!$C$2*$G341*信号概况!$C$6*信号相关性!$B$6+2*$C341*信号概况!$C$2*$H341*信号概况!$C$7*信号相关性!$B$7+2*$C341*信号概况!$C$2*$I341*信号概况!$C$8*信号相关性!$B$8+2*$C341*信号概况!$C$2*$J341*信号概况!$C$9*信号相关性!$B$9+2*$D341*信号概况!$C$3*$E341*信号概况!$C$4*信号相关性!$C$4+2*$D341*信号概况!$C$3*$F341*信号概况!$C$5*信号相关性!$C$5+2*$D341*信号概况!$C$3*$G341*信号概况!$C$6*信号相关性!$C$6+2*$D341*信号概况!$C$3*$H341*信号概况!$C$7*信号相关性!$C$7+2*$D341*信号概况!$C$3*$I341*信号概况!$C$8*信号相关性!$C$8+2*$D341*信号概况!$C$3*$J341*信号概况!$C$9*信号相关性!$C$9+2*$E341*信号概况!$C$4*$F341*信号概况!$C$5*信号相关性!$D$5+2*$E341*信号概况!$C$4*$G341*信号概况!$C$6*信号相关性!$D$6+2*$E341*信号概况!$C$4*$H341*信号概况!$C$7*信号相关性!$D$7+2*$E341*信号概况!$C$4*$I341*信号概况!$C$8*信号相关性!$D$8+2*$E341*信号概况!$C$4*$J341*信号概况!$J$5*信号相关性!$D$9+2*$F341*信号概况!$C$5*$G341*信号概况!$C$6*信号相关性!$E$6+2*$F341*信号概况!$C$5*$H341*信号概况!$C$7*信号相关性!$E$7+2*$F341*信号概况!$C$5*$I341*信号概况!$C$8*信号相关性!$E$8+2*$F341*信号概况!$C$5*$J341*信号概况!$C$9*信号相关性!$E$9+2*$G341*信号概况!$C$6*$H341*信号概况!$C$7*信号相关性!$F$7+2*$G341*信号概况!$C$6*$I341*信号概况!$C$8*信号相关性!$F$8+2*$G341*信号概况!$C$6*$J341*信号概况!$C$9*信号相关性!$F$9+2*$H341*信号概况!$C$7*$I341*信号概况!$C$8*信号相关性!$G$8+2*$H341*信号概况!$C$7*$J341*信号概况!$C$9*信号相关性!$G$9+2*$I341*信号概况!$C$8*$J341*信号概况!$C$9*信号相关性!$H$9)</f>
        <v>10469.9286233494</v>
      </c>
      <c r="N341" s="12">
        <f t="shared" si="101"/>
        <v>0.536391827082359</v>
      </c>
      <c r="O341" s="10">
        <f>$C341*信号概况!$J$2+$D341*信号概况!$J$3+$E341*信号概况!$J$4+$F341*信号概况!$J$5+$G341*信号概况!$J$6+$H341*信号概况!$J$7+$I341*信号概况!$J$8+$J341*信号概况!$J$9</f>
        <v>1367.04942358866</v>
      </c>
      <c r="P341" s="12">
        <f t="shared" si="102"/>
        <v>0.0700362117460188</v>
      </c>
      <c r="Q341" s="7">
        <f t="shared" si="103"/>
        <v>7.14997271818543</v>
      </c>
    </row>
    <row r="342" spans="1:17">
      <c r="A342">
        <v>340</v>
      </c>
      <c r="B342">
        <v>19519.18</v>
      </c>
      <c r="C342" s="7">
        <f t="shared" si="92"/>
        <v>0</v>
      </c>
      <c r="D342" s="8">
        <f t="shared" si="93"/>
        <v>0</v>
      </c>
      <c r="E342">
        <f t="shared" si="94"/>
        <v>0</v>
      </c>
      <c r="F342">
        <f t="shared" si="95"/>
        <v>1</v>
      </c>
      <c r="G342">
        <f t="shared" si="96"/>
        <v>0</v>
      </c>
      <c r="H342">
        <f t="shared" si="97"/>
        <v>0</v>
      </c>
      <c r="I342">
        <f t="shared" si="98"/>
        <v>0</v>
      </c>
      <c r="J342">
        <f t="shared" si="99"/>
        <v>0</v>
      </c>
      <c r="K342">
        <f>SQRT(POWER($C342*信号概况!$F$2,2)+POWER($D342*信号概况!$F$3,2)+POWER($E342*信号概况!$F$4,2)+POWER($F342*信号概况!$F$5,2)+POWER($G342*信号概况!$F$6,2)+POWER($H342*信号概况!$F$7,2)+POWER($I342*信号概况!$F$8,2)+POWER($J342*信号概况!$F$9,2)+2*$C342*信号概况!$F$2*$D342*信号概况!$F$3*信号相关性!$B$3+2*$C342*信号概况!$F$2*$E342*信号概况!$F$4*信号相关性!$B$4+2*$C342*信号概况!$F$2*$F342*信号概况!$F$5*信号相关性!$B$5+2*$C342*信号概况!$F$2*$G342*信号概况!$F$6*信号相关性!$B$6+2*$C342*信号概况!$F$2*$H342*信号概况!$F$7*信号相关性!$B$7+2*$C342*信号概况!$F$2*$I342*信号概况!$F$8*信号相关性!$B$8+2*$C342*信号概况!$F$2*$J342*信号概况!$F$9*信号相关性!$B$9+2*$D342*信号概况!$F$3*$E342*信号概况!$F$4*信号相关性!$C$4+2*$D342*信号概况!$F$3*$F342*信号概况!$F$5*信号相关性!$C$5+2*$D342*信号概况!$F$3*$G342*信号概况!$F$6*信号相关性!$C$6+2*$D342*信号概况!$F$3*$H342*信号概况!$F$7*信号相关性!$C$7+2*$D342*信号概况!$F$3*$I342*信号概况!$F$8*信号相关性!$C$8+2*$D342*信号概况!$F$3*$J342*信号概况!$F$9*信号相关性!$C$9+2*$E342*信号概况!$F$4*$F342*信号概况!$F$5*信号相关性!$D$5+2*$E342*信号概况!$F$4*$G342*信号概况!$F$6*信号相关性!$D$6+2*$E342*信号概况!$F$4*$H342*信号概况!$F$7*信号相关性!$D$7+2*$E342*信号概况!$F$4*$I342*信号概况!$F$8*信号相关性!$D$8+2*$E342*信号概况!$F$4*$J342*信号概况!$J$5*信号相关性!$D$9+2*$F342*信号概况!$F$5*$G342*信号概况!$F$6*信号相关性!$E$6+2*$F342*信号概况!$F$5*$H342*信号概况!$F$7*信号相关性!$E$7+2*$F342*信号概况!$F$5*$I342*信号概况!$F$8*信号相关性!$E$8+2*$F342*信号概况!$F$5*$J342*信号概况!$F$9*信号相关性!$E$9+2*$G342*信号概况!$F$6*$H342*信号概况!$F$7*信号相关性!$F$7+2*$G342*信号概况!$F$6*$I342*信号概况!$F$8*信号相关性!$F$8+2*$G342*信号概况!$F$6*$J342*信号概况!$F$9*信号相关性!$F$9+2*$H342*信号概况!$F$7*$I342*信号概况!$F$8*信号相关性!$G$8+2*$H342*信号概况!$F$7*$J342*信号概况!$F$9*信号相关性!$G$9+2*$I342*信号概况!$F$8*$J342*信号概况!$F$9*信号相关性!$H$9)</f>
        <v>209.95744408904</v>
      </c>
      <c r="L342" s="10">
        <f t="shared" si="100"/>
        <v>92.9673157562453</v>
      </c>
      <c r="M342" s="11">
        <f>SQRT(POWER($C342*信号概况!$C$2,2)+POWER($D342*信号概况!$C$3,2)+POWER($E342*信号概况!$C$4,2)+POWER($F342*信号概况!$C$5,2)+POWER($G342*信号概况!$C$6,2)+POWER($H342*信号概况!$C$7,2)+POWER($I342*信号概况!$C$8,2)+POWER($J342*信号概况!$C$9,2)+2*$C342*信号概况!$C$2*$D342*信号概况!$C$3*信号相关性!$B$3+2*$C342*信号概况!$C$2*$E342*信号概况!$C$4*信号相关性!$B$4+2*$C342*信号概况!$C$2*$F342*信号概况!$C$5*信号相关性!$B$5+2*$C342*信号概况!$C$2*$G342*信号概况!$C$6*信号相关性!$B$6+2*$C342*信号概况!$C$2*$H342*信号概况!$C$7*信号相关性!$B$7+2*$C342*信号概况!$C$2*$I342*信号概况!$C$8*信号相关性!$B$8+2*$C342*信号概况!$C$2*$J342*信号概况!$C$9*信号相关性!$B$9+2*$D342*信号概况!$C$3*$E342*信号概况!$C$4*信号相关性!$C$4+2*$D342*信号概况!$C$3*$F342*信号概况!$C$5*信号相关性!$C$5+2*$D342*信号概况!$C$3*$G342*信号概况!$C$6*信号相关性!$C$6+2*$D342*信号概况!$C$3*$H342*信号概况!$C$7*信号相关性!$C$7+2*$D342*信号概况!$C$3*$I342*信号概况!$C$8*信号相关性!$C$8+2*$D342*信号概况!$C$3*$J342*信号概况!$C$9*信号相关性!$C$9+2*$E342*信号概况!$C$4*$F342*信号概况!$C$5*信号相关性!$D$5+2*$E342*信号概况!$C$4*$G342*信号概况!$C$6*信号相关性!$D$6+2*$E342*信号概况!$C$4*$H342*信号概况!$C$7*信号相关性!$D$7+2*$E342*信号概况!$C$4*$I342*信号概况!$C$8*信号相关性!$D$8+2*$E342*信号概况!$C$4*$J342*信号概况!$J$5*信号相关性!$D$9+2*$F342*信号概况!$C$5*$G342*信号概况!$C$6*信号相关性!$E$6+2*$F342*信号概况!$C$5*$H342*信号概况!$C$7*信号相关性!$E$7+2*$F342*信号概况!$C$5*$I342*信号概况!$C$8*信号相关性!$E$8+2*$F342*信号概况!$C$5*$J342*信号概况!$C$9*信号相关性!$E$9+2*$G342*信号概况!$C$6*$H342*信号概况!$C$7*信号相关性!$F$7+2*$G342*信号概况!$C$6*$I342*信号概况!$C$8*信号相关性!$F$8+2*$G342*信号概况!$C$6*$J342*信号概况!$C$9*信号相关性!$F$9+2*$H342*信号概况!$C$7*$I342*信号概况!$C$8*信号相关性!$G$8+2*$H342*信号概况!$C$7*$J342*信号概况!$C$9*信号相关性!$G$9+2*$I342*信号概况!$C$8*$J342*信号概况!$C$9*信号相关性!$H$9)</f>
        <v>1012</v>
      </c>
      <c r="N342" s="12">
        <f t="shared" si="101"/>
        <v>0.0518464402705442</v>
      </c>
      <c r="O342" s="10">
        <f>$C342*信号概况!$J$2+$D342*信号概况!$J$3+$E342*信号概况!$J$4+$F342*信号概况!$J$5+$G342*信号概况!$J$6+$H342*信号概况!$J$7+$I342*信号概况!$J$8+$J342*信号概况!$J$9</f>
        <v>619.578278873239</v>
      </c>
      <c r="P342" s="12">
        <f t="shared" si="102"/>
        <v>0.0317420239412332</v>
      </c>
      <c r="Q342" s="7">
        <f t="shared" si="103"/>
        <v>30.7632833620308</v>
      </c>
    </row>
    <row r="343" spans="1:17">
      <c r="A343">
        <v>341</v>
      </c>
      <c r="B343">
        <v>19519.18</v>
      </c>
      <c r="C343" s="7">
        <f t="shared" si="92"/>
        <v>0</v>
      </c>
      <c r="D343" s="8">
        <f t="shared" si="93"/>
        <v>0.0303030303030303</v>
      </c>
      <c r="E343">
        <f t="shared" si="94"/>
        <v>0</v>
      </c>
      <c r="F343">
        <f t="shared" si="95"/>
        <v>1</v>
      </c>
      <c r="G343">
        <f t="shared" si="96"/>
        <v>0</v>
      </c>
      <c r="H343">
        <f t="shared" si="97"/>
        <v>0</v>
      </c>
      <c r="I343">
        <f t="shared" si="98"/>
        <v>0</v>
      </c>
      <c r="J343">
        <f t="shared" si="99"/>
        <v>0</v>
      </c>
      <c r="K343">
        <f>SQRT(POWER($C343*信号概况!$F$2,2)+POWER($D343*信号概况!$F$3,2)+POWER($E343*信号概况!$F$4,2)+POWER($F343*信号概况!$F$5,2)+POWER($G343*信号概况!$F$6,2)+POWER($H343*信号概况!$F$7,2)+POWER($I343*信号概况!$F$8,2)+POWER($J343*信号概况!$F$9,2)+2*$C343*信号概况!$F$2*$D343*信号概况!$F$3*信号相关性!$B$3+2*$C343*信号概况!$F$2*$E343*信号概况!$F$4*信号相关性!$B$4+2*$C343*信号概况!$F$2*$F343*信号概况!$F$5*信号相关性!$B$5+2*$C343*信号概况!$F$2*$G343*信号概况!$F$6*信号相关性!$B$6+2*$C343*信号概况!$F$2*$H343*信号概况!$F$7*信号相关性!$B$7+2*$C343*信号概况!$F$2*$I343*信号概况!$F$8*信号相关性!$B$8+2*$C343*信号概况!$F$2*$J343*信号概况!$F$9*信号相关性!$B$9+2*$D343*信号概况!$F$3*$E343*信号概况!$F$4*信号相关性!$C$4+2*$D343*信号概况!$F$3*$F343*信号概况!$F$5*信号相关性!$C$5+2*$D343*信号概况!$F$3*$G343*信号概况!$F$6*信号相关性!$C$6+2*$D343*信号概况!$F$3*$H343*信号概况!$F$7*信号相关性!$C$7+2*$D343*信号概况!$F$3*$I343*信号概况!$F$8*信号相关性!$C$8+2*$D343*信号概况!$F$3*$J343*信号概况!$F$9*信号相关性!$C$9+2*$E343*信号概况!$F$4*$F343*信号概况!$F$5*信号相关性!$D$5+2*$E343*信号概况!$F$4*$G343*信号概况!$F$6*信号相关性!$D$6+2*$E343*信号概况!$F$4*$H343*信号概况!$F$7*信号相关性!$D$7+2*$E343*信号概况!$F$4*$I343*信号概况!$F$8*信号相关性!$D$8+2*$E343*信号概况!$F$4*$J343*信号概况!$J$5*信号相关性!$D$9+2*$F343*信号概况!$F$5*$G343*信号概况!$F$6*信号相关性!$E$6+2*$F343*信号概况!$F$5*$H343*信号概况!$F$7*信号相关性!$E$7+2*$F343*信号概况!$F$5*$I343*信号概况!$F$8*信号相关性!$E$8+2*$F343*信号概况!$F$5*$J343*信号概况!$F$9*信号相关性!$E$9+2*$G343*信号概况!$F$6*$H343*信号概况!$F$7*信号相关性!$F$7+2*$G343*信号概况!$F$6*$I343*信号概况!$F$8*信号相关性!$F$8+2*$G343*信号概况!$F$6*$J343*信号概况!$F$9*信号相关性!$F$9+2*$H343*信号概况!$F$7*$I343*信号概况!$F$8*信号相关性!$G$8+2*$H343*信号概况!$F$7*$J343*信号概况!$F$9*信号相关性!$G$9+2*$I343*信号概况!$F$8*$J343*信号概况!$F$9*信号相关性!$H$9)</f>
        <v>200.627815155598</v>
      </c>
      <c r="L343" s="10">
        <f t="shared" si="100"/>
        <v>97.2904977550687</v>
      </c>
      <c r="M343" s="11">
        <f>SQRT(POWER($C343*信号概况!$C$2,2)+POWER($D343*信号概况!$C$3,2)+POWER($E343*信号概况!$C$4,2)+POWER($F343*信号概况!$C$5,2)+POWER($G343*信号概况!$C$6,2)+POWER($H343*信号概况!$C$7,2)+POWER($I343*信号概况!$C$8,2)+POWER($J343*信号概况!$C$9,2)+2*$C343*信号概况!$C$2*$D343*信号概况!$C$3*信号相关性!$B$3+2*$C343*信号概况!$C$2*$E343*信号概况!$C$4*信号相关性!$B$4+2*$C343*信号概况!$C$2*$F343*信号概况!$C$5*信号相关性!$B$5+2*$C343*信号概况!$C$2*$G343*信号概况!$C$6*信号相关性!$B$6+2*$C343*信号概况!$C$2*$H343*信号概况!$C$7*信号相关性!$B$7+2*$C343*信号概况!$C$2*$I343*信号概况!$C$8*信号相关性!$B$8+2*$C343*信号概况!$C$2*$J343*信号概况!$C$9*信号相关性!$B$9+2*$D343*信号概况!$C$3*$E343*信号概况!$C$4*信号相关性!$C$4+2*$D343*信号概况!$C$3*$F343*信号概况!$C$5*信号相关性!$C$5+2*$D343*信号概况!$C$3*$G343*信号概况!$C$6*信号相关性!$C$6+2*$D343*信号概况!$C$3*$H343*信号概况!$C$7*信号相关性!$C$7+2*$D343*信号概况!$C$3*$I343*信号概况!$C$8*信号相关性!$C$8+2*$D343*信号概况!$C$3*$J343*信号概况!$C$9*信号相关性!$C$9+2*$E343*信号概况!$C$4*$F343*信号概况!$C$5*信号相关性!$D$5+2*$E343*信号概况!$C$4*$G343*信号概况!$C$6*信号相关性!$D$6+2*$E343*信号概况!$C$4*$H343*信号概况!$C$7*信号相关性!$D$7+2*$E343*信号概况!$C$4*$I343*信号概况!$C$8*信号相关性!$D$8+2*$E343*信号概况!$C$4*$J343*信号概况!$J$5*信号相关性!$D$9+2*$F343*信号概况!$C$5*$G343*信号概况!$C$6*信号相关性!$E$6+2*$F343*信号概况!$C$5*$H343*信号概况!$C$7*信号相关性!$E$7+2*$F343*信号概况!$C$5*$I343*信号概况!$C$8*信号相关性!$E$8+2*$F343*信号概况!$C$5*$J343*信号概况!$C$9*信号相关性!$E$9+2*$G343*信号概况!$C$6*$H343*信号概况!$C$7*信号相关性!$F$7+2*$G343*信号概况!$C$6*$I343*信号概况!$C$8*信号相关性!$F$8+2*$G343*信号概况!$C$6*$J343*信号概况!$C$9*信号相关性!$F$9+2*$H343*信号概况!$C$7*$I343*信号概况!$C$8*信号相关性!$G$8+2*$H343*信号概况!$C$7*$J343*信号概况!$C$9*信号相关性!$G$9+2*$I343*信号概况!$C$8*$J343*信号概况!$C$9*信号相关性!$H$9)</f>
        <v>967.083195492738</v>
      </c>
      <c r="N343" s="12">
        <f t="shared" si="101"/>
        <v>0.049545277798183</v>
      </c>
      <c r="O343" s="10">
        <f>$C343*信号概况!$J$2+$D343*信号概况!$J$3+$E343*信号概况!$J$4+$F343*信号概况!$J$5+$G343*信号概况!$J$6+$H343*信号概况!$J$7+$I343*信号概况!$J$8+$J343*信号概况!$J$9</f>
        <v>644.106429558171</v>
      </c>
      <c r="P343" s="12">
        <f t="shared" si="102"/>
        <v>0.0329986418260486</v>
      </c>
      <c r="Q343" s="7">
        <f t="shared" si="103"/>
        <v>33.6609265742165</v>
      </c>
    </row>
    <row r="344" spans="1:17">
      <c r="A344">
        <v>342</v>
      </c>
      <c r="B344">
        <v>19519.18</v>
      </c>
      <c r="C344" s="7">
        <f t="shared" si="92"/>
        <v>0</v>
      </c>
      <c r="D344" s="8">
        <f t="shared" si="93"/>
        <v>0.0606060606060606</v>
      </c>
      <c r="E344">
        <f t="shared" si="94"/>
        <v>0</v>
      </c>
      <c r="F344">
        <f t="shared" si="95"/>
        <v>1</v>
      </c>
      <c r="G344">
        <f t="shared" si="96"/>
        <v>0</v>
      </c>
      <c r="H344">
        <f t="shared" si="97"/>
        <v>0</v>
      </c>
      <c r="I344">
        <f t="shared" si="98"/>
        <v>0</v>
      </c>
      <c r="J344">
        <f t="shared" si="99"/>
        <v>0</v>
      </c>
      <c r="K344">
        <f>SQRT(POWER($C344*信号概况!$F$2,2)+POWER($D344*信号概况!$F$3,2)+POWER($E344*信号概况!$F$4,2)+POWER($F344*信号概况!$F$5,2)+POWER($G344*信号概况!$F$6,2)+POWER($H344*信号概况!$F$7,2)+POWER($I344*信号概况!$F$8,2)+POWER($J344*信号概况!$F$9,2)+2*$C344*信号概况!$F$2*$D344*信号概况!$F$3*信号相关性!$B$3+2*$C344*信号概况!$F$2*$E344*信号概况!$F$4*信号相关性!$B$4+2*$C344*信号概况!$F$2*$F344*信号概况!$F$5*信号相关性!$B$5+2*$C344*信号概况!$F$2*$G344*信号概况!$F$6*信号相关性!$B$6+2*$C344*信号概况!$F$2*$H344*信号概况!$F$7*信号相关性!$B$7+2*$C344*信号概况!$F$2*$I344*信号概况!$F$8*信号相关性!$B$8+2*$C344*信号概况!$F$2*$J344*信号概况!$F$9*信号相关性!$B$9+2*$D344*信号概况!$F$3*$E344*信号概况!$F$4*信号相关性!$C$4+2*$D344*信号概况!$F$3*$F344*信号概况!$F$5*信号相关性!$C$5+2*$D344*信号概况!$F$3*$G344*信号概况!$F$6*信号相关性!$C$6+2*$D344*信号概况!$F$3*$H344*信号概况!$F$7*信号相关性!$C$7+2*$D344*信号概况!$F$3*$I344*信号概况!$F$8*信号相关性!$C$8+2*$D344*信号概况!$F$3*$J344*信号概况!$F$9*信号相关性!$C$9+2*$E344*信号概况!$F$4*$F344*信号概况!$F$5*信号相关性!$D$5+2*$E344*信号概况!$F$4*$G344*信号概况!$F$6*信号相关性!$D$6+2*$E344*信号概况!$F$4*$H344*信号概况!$F$7*信号相关性!$D$7+2*$E344*信号概况!$F$4*$I344*信号概况!$F$8*信号相关性!$D$8+2*$E344*信号概况!$F$4*$J344*信号概况!$J$5*信号相关性!$D$9+2*$F344*信号概况!$F$5*$G344*信号概况!$F$6*信号相关性!$E$6+2*$F344*信号概况!$F$5*$H344*信号概况!$F$7*信号相关性!$E$7+2*$F344*信号概况!$F$5*$I344*信号概况!$F$8*信号相关性!$E$8+2*$F344*信号概况!$F$5*$J344*信号概况!$F$9*信号相关性!$E$9+2*$G344*信号概况!$F$6*$H344*信号概况!$F$7*信号相关性!$F$7+2*$G344*信号概况!$F$6*$I344*信号概况!$F$8*信号相关性!$F$8+2*$G344*信号概况!$F$6*$J344*信号概况!$F$9*信号相关性!$F$9+2*$H344*信号概况!$F$7*$I344*信号概况!$F$8*信号相关性!$G$8+2*$H344*信号概况!$F$7*$J344*信号概况!$F$9*信号相关性!$G$9+2*$I344*信号概况!$F$8*$J344*信号概况!$F$9*信号相关性!$H$9)</f>
        <v>212.97812204391</v>
      </c>
      <c r="L344" s="10">
        <f t="shared" si="100"/>
        <v>91.6487562791811</v>
      </c>
      <c r="M344" s="11">
        <f>SQRT(POWER($C344*信号概况!$C$2,2)+POWER($D344*信号概况!$C$3,2)+POWER($E344*信号概况!$C$4,2)+POWER($F344*信号概况!$C$5,2)+POWER($G344*信号概况!$C$6,2)+POWER($H344*信号概况!$C$7,2)+POWER($I344*信号概况!$C$8,2)+POWER($J344*信号概况!$C$9,2)+2*$C344*信号概况!$C$2*$D344*信号概况!$C$3*信号相关性!$B$3+2*$C344*信号概况!$C$2*$E344*信号概况!$C$4*信号相关性!$B$4+2*$C344*信号概况!$C$2*$F344*信号概况!$C$5*信号相关性!$B$5+2*$C344*信号概况!$C$2*$G344*信号概况!$C$6*信号相关性!$B$6+2*$C344*信号概况!$C$2*$H344*信号概况!$C$7*信号相关性!$B$7+2*$C344*信号概况!$C$2*$I344*信号概况!$C$8*信号相关性!$B$8+2*$C344*信号概况!$C$2*$J344*信号概况!$C$9*信号相关性!$B$9+2*$D344*信号概况!$C$3*$E344*信号概况!$C$4*信号相关性!$C$4+2*$D344*信号概况!$C$3*$F344*信号概况!$C$5*信号相关性!$C$5+2*$D344*信号概况!$C$3*$G344*信号概况!$C$6*信号相关性!$C$6+2*$D344*信号概况!$C$3*$H344*信号概况!$C$7*信号相关性!$C$7+2*$D344*信号概况!$C$3*$I344*信号概况!$C$8*信号相关性!$C$8+2*$D344*信号概况!$C$3*$J344*信号概况!$C$9*信号相关性!$C$9+2*$E344*信号概况!$C$4*$F344*信号概况!$C$5*信号相关性!$D$5+2*$E344*信号概况!$C$4*$G344*信号概况!$C$6*信号相关性!$D$6+2*$E344*信号概况!$C$4*$H344*信号概况!$C$7*信号相关性!$D$7+2*$E344*信号概况!$C$4*$I344*信号概况!$C$8*信号相关性!$D$8+2*$E344*信号概况!$C$4*$J344*信号概况!$J$5*信号相关性!$D$9+2*$F344*信号概况!$C$5*$G344*信号概况!$C$6*信号相关性!$E$6+2*$F344*信号概况!$C$5*$H344*信号概况!$C$7*信号相关性!$E$7+2*$F344*信号概况!$C$5*$I344*信号概况!$C$8*信号相关性!$E$8+2*$F344*信号概况!$C$5*$J344*信号概况!$C$9*信号相关性!$E$9+2*$G344*信号概况!$C$6*$H344*信号概况!$C$7*信号相关性!$F$7+2*$G344*信号概况!$C$6*$I344*信号概况!$C$8*信号相关性!$F$8+2*$G344*信号概况!$C$6*$J344*信号概况!$C$9*信号相关性!$F$9+2*$H344*信号概况!$C$7*$I344*信号概况!$C$8*信号相关性!$G$8+2*$H344*信号概况!$C$7*$J344*信号概况!$C$9*信号相关性!$G$9+2*$I344*信号概况!$C$8*$J344*信号概况!$C$9*信号相关性!$H$9)</f>
        <v>1027.97861662153</v>
      </c>
      <c r="N344" s="12">
        <f t="shared" si="101"/>
        <v>0.0526650513301034</v>
      </c>
      <c r="O344" s="10">
        <f>$C344*信号概况!$J$2+$D344*信号概况!$J$3+$E344*信号概况!$J$4+$F344*信号概况!$J$5+$G344*信号概况!$J$6+$H344*信号概况!$J$7+$I344*信号概况!$J$8+$J344*信号概况!$J$9</f>
        <v>668.634580243102</v>
      </c>
      <c r="P344" s="12">
        <f t="shared" si="102"/>
        <v>0.034255259710864</v>
      </c>
      <c r="Q344" s="7">
        <f t="shared" si="103"/>
        <v>33.0909855682933</v>
      </c>
    </row>
    <row r="345" spans="1:17">
      <c r="A345">
        <v>343</v>
      </c>
      <c r="B345">
        <v>19519.18</v>
      </c>
      <c r="C345" s="7">
        <f t="shared" si="92"/>
        <v>0</v>
      </c>
      <c r="D345" s="8">
        <f t="shared" si="93"/>
        <v>0.0909090909090909</v>
      </c>
      <c r="E345">
        <f t="shared" si="94"/>
        <v>0</v>
      </c>
      <c r="F345">
        <f t="shared" si="95"/>
        <v>1</v>
      </c>
      <c r="G345">
        <f t="shared" si="96"/>
        <v>0</v>
      </c>
      <c r="H345">
        <f t="shared" si="97"/>
        <v>0</v>
      </c>
      <c r="I345">
        <f t="shared" si="98"/>
        <v>0</v>
      </c>
      <c r="J345">
        <f t="shared" si="99"/>
        <v>0</v>
      </c>
      <c r="K345">
        <f>SQRT(POWER($C345*信号概况!$F$2,2)+POWER($D345*信号概况!$F$3,2)+POWER($E345*信号概况!$F$4,2)+POWER($F345*信号概况!$F$5,2)+POWER($G345*信号概况!$F$6,2)+POWER($H345*信号概况!$F$7,2)+POWER($I345*信号概况!$F$8,2)+POWER($J345*信号概况!$F$9,2)+2*$C345*信号概况!$F$2*$D345*信号概况!$F$3*信号相关性!$B$3+2*$C345*信号概况!$F$2*$E345*信号概况!$F$4*信号相关性!$B$4+2*$C345*信号概况!$F$2*$F345*信号概况!$F$5*信号相关性!$B$5+2*$C345*信号概况!$F$2*$G345*信号概况!$F$6*信号相关性!$B$6+2*$C345*信号概况!$F$2*$H345*信号概况!$F$7*信号相关性!$B$7+2*$C345*信号概况!$F$2*$I345*信号概况!$F$8*信号相关性!$B$8+2*$C345*信号概况!$F$2*$J345*信号概况!$F$9*信号相关性!$B$9+2*$D345*信号概况!$F$3*$E345*信号概况!$F$4*信号相关性!$C$4+2*$D345*信号概况!$F$3*$F345*信号概况!$F$5*信号相关性!$C$5+2*$D345*信号概况!$F$3*$G345*信号概况!$F$6*信号相关性!$C$6+2*$D345*信号概况!$F$3*$H345*信号概况!$F$7*信号相关性!$C$7+2*$D345*信号概况!$F$3*$I345*信号概况!$F$8*信号相关性!$C$8+2*$D345*信号概况!$F$3*$J345*信号概况!$F$9*信号相关性!$C$9+2*$E345*信号概况!$F$4*$F345*信号概况!$F$5*信号相关性!$D$5+2*$E345*信号概况!$F$4*$G345*信号概况!$F$6*信号相关性!$D$6+2*$E345*信号概况!$F$4*$H345*信号概况!$F$7*信号相关性!$D$7+2*$E345*信号概况!$F$4*$I345*信号概况!$F$8*信号相关性!$D$8+2*$E345*信号概况!$F$4*$J345*信号概况!$J$5*信号相关性!$D$9+2*$F345*信号概况!$F$5*$G345*信号概况!$F$6*信号相关性!$E$6+2*$F345*信号概况!$F$5*$H345*信号概况!$F$7*信号相关性!$E$7+2*$F345*信号概况!$F$5*$I345*信号概况!$F$8*信号相关性!$E$8+2*$F345*信号概况!$F$5*$J345*信号概况!$F$9*信号相关性!$E$9+2*$G345*信号概况!$F$6*$H345*信号概况!$F$7*信号相关性!$F$7+2*$G345*信号概况!$F$6*$I345*信号概况!$F$8*信号相关性!$F$8+2*$G345*信号概况!$F$6*$J345*信号概况!$F$9*信号相关性!$F$9+2*$H345*信号概况!$F$7*$I345*信号概况!$F$8*信号相关性!$G$8+2*$H345*信号概况!$F$7*$J345*信号概况!$F$9*信号相关性!$G$9+2*$I345*信号概况!$F$8*$J345*信号概况!$F$9*信号相关性!$H$9)</f>
        <v>243.734710482788</v>
      </c>
      <c r="L345" s="10">
        <f t="shared" si="100"/>
        <v>80.0837105282894</v>
      </c>
      <c r="M345" s="11">
        <f>SQRT(POWER($C345*信号概况!$C$2,2)+POWER($D345*信号概况!$C$3,2)+POWER($E345*信号概况!$C$4,2)+POWER($F345*信号概况!$C$5,2)+POWER($G345*信号概况!$C$6,2)+POWER($H345*信号概况!$C$7,2)+POWER($I345*信号概况!$C$8,2)+POWER($J345*信号概况!$C$9,2)+2*$C345*信号概况!$C$2*$D345*信号概况!$C$3*信号相关性!$B$3+2*$C345*信号概况!$C$2*$E345*信号概况!$C$4*信号相关性!$B$4+2*$C345*信号概况!$C$2*$F345*信号概况!$C$5*信号相关性!$B$5+2*$C345*信号概况!$C$2*$G345*信号概况!$C$6*信号相关性!$B$6+2*$C345*信号概况!$C$2*$H345*信号概况!$C$7*信号相关性!$B$7+2*$C345*信号概况!$C$2*$I345*信号概况!$C$8*信号相关性!$B$8+2*$C345*信号概况!$C$2*$J345*信号概况!$C$9*信号相关性!$B$9+2*$D345*信号概况!$C$3*$E345*信号概况!$C$4*信号相关性!$C$4+2*$D345*信号概况!$C$3*$F345*信号概况!$C$5*信号相关性!$C$5+2*$D345*信号概况!$C$3*$G345*信号概况!$C$6*信号相关性!$C$6+2*$D345*信号概况!$C$3*$H345*信号概况!$C$7*信号相关性!$C$7+2*$D345*信号概况!$C$3*$I345*信号概况!$C$8*信号相关性!$C$8+2*$D345*信号概况!$C$3*$J345*信号概况!$C$9*信号相关性!$C$9+2*$E345*信号概况!$C$4*$F345*信号概况!$C$5*信号相关性!$D$5+2*$E345*信号概况!$C$4*$G345*信号概况!$C$6*信号相关性!$D$6+2*$E345*信号概况!$C$4*$H345*信号概况!$C$7*信号相关性!$D$7+2*$E345*信号概况!$C$4*$I345*信号概况!$C$8*信号相关性!$D$8+2*$E345*信号概况!$C$4*$J345*信号概况!$J$5*信号相关性!$D$9+2*$F345*信号概况!$C$5*$G345*信号概况!$C$6*信号相关性!$E$6+2*$F345*信号概况!$C$5*$H345*信号概况!$C$7*信号相关性!$E$7+2*$F345*信号概况!$C$5*$I345*信号概况!$C$8*信号相关性!$E$8+2*$F345*信号概况!$C$5*$J345*信号概况!$C$9*信号相关性!$E$9+2*$G345*信号概况!$C$6*$H345*信号概况!$C$7*信号相关性!$F$7+2*$G345*信号概况!$C$6*$I345*信号概况!$C$8*信号相关性!$F$8+2*$G345*信号概况!$C$6*$J345*信号概况!$C$9*信号相关性!$F$9+2*$H345*信号概况!$C$7*$I345*信号概况!$C$8*信号相关性!$G$8+2*$H345*信号概况!$C$7*$J345*信号概况!$C$9*信号相关性!$G$9+2*$I345*信号概况!$C$8*$J345*信号概况!$C$9*信号相关性!$H$9)</f>
        <v>1178.3948352229</v>
      </c>
      <c r="N345" s="12">
        <f t="shared" si="101"/>
        <v>0.0603711239520768</v>
      </c>
      <c r="O345" s="10">
        <f>$C345*信号概况!$J$2+$D345*信号概况!$J$3+$E345*信号概况!$J$4+$F345*信号概况!$J$5+$G345*信号概况!$J$6+$H345*信号概况!$J$7+$I345*信号概况!$J$8+$J345*信号概况!$J$9</f>
        <v>693.162730928034</v>
      </c>
      <c r="P345" s="12">
        <f t="shared" si="102"/>
        <v>0.0355118775956794</v>
      </c>
      <c r="Q345" s="7">
        <f t="shared" si="103"/>
        <v>30.1228895818468</v>
      </c>
    </row>
    <row r="346" spans="1:17">
      <c r="A346">
        <v>344</v>
      </c>
      <c r="B346">
        <v>19519.18</v>
      </c>
      <c r="C346" s="7">
        <f t="shared" si="92"/>
        <v>0</v>
      </c>
      <c r="D346" s="8">
        <f t="shared" si="93"/>
        <v>0.121212121212121</v>
      </c>
      <c r="E346">
        <f t="shared" si="94"/>
        <v>0</v>
      </c>
      <c r="F346">
        <f t="shared" si="95"/>
        <v>1</v>
      </c>
      <c r="G346">
        <f t="shared" si="96"/>
        <v>0</v>
      </c>
      <c r="H346">
        <f t="shared" si="97"/>
        <v>0</v>
      </c>
      <c r="I346">
        <f t="shared" si="98"/>
        <v>0</v>
      </c>
      <c r="J346">
        <f t="shared" si="99"/>
        <v>0</v>
      </c>
      <c r="K346">
        <f>SQRT(POWER($C346*信号概况!$F$2,2)+POWER($D346*信号概况!$F$3,2)+POWER($E346*信号概况!$F$4,2)+POWER($F346*信号概况!$F$5,2)+POWER($G346*信号概况!$F$6,2)+POWER($H346*信号概况!$F$7,2)+POWER($I346*信号概况!$F$8,2)+POWER($J346*信号概况!$F$9,2)+2*$C346*信号概况!$F$2*$D346*信号概况!$F$3*信号相关性!$B$3+2*$C346*信号概况!$F$2*$E346*信号概况!$F$4*信号相关性!$B$4+2*$C346*信号概况!$F$2*$F346*信号概况!$F$5*信号相关性!$B$5+2*$C346*信号概况!$F$2*$G346*信号概况!$F$6*信号相关性!$B$6+2*$C346*信号概况!$F$2*$H346*信号概况!$F$7*信号相关性!$B$7+2*$C346*信号概况!$F$2*$I346*信号概况!$F$8*信号相关性!$B$8+2*$C346*信号概况!$F$2*$J346*信号概况!$F$9*信号相关性!$B$9+2*$D346*信号概况!$F$3*$E346*信号概况!$F$4*信号相关性!$C$4+2*$D346*信号概况!$F$3*$F346*信号概况!$F$5*信号相关性!$C$5+2*$D346*信号概况!$F$3*$G346*信号概况!$F$6*信号相关性!$C$6+2*$D346*信号概况!$F$3*$H346*信号概况!$F$7*信号相关性!$C$7+2*$D346*信号概况!$F$3*$I346*信号概况!$F$8*信号相关性!$C$8+2*$D346*信号概况!$F$3*$J346*信号概况!$F$9*信号相关性!$C$9+2*$E346*信号概况!$F$4*$F346*信号概况!$F$5*信号相关性!$D$5+2*$E346*信号概况!$F$4*$G346*信号概况!$F$6*信号相关性!$D$6+2*$E346*信号概况!$F$4*$H346*信号概况!$F$7*信号相关性!$D$7+2*$E346*信号概况!$F$4*$I346*信号概况!$F$8*信号相关性!$D$8+2*$E346*信号概况!$F$4*$J346*信号概况!$J$5*信号相关性!$D$9+2*$F346*信号概况!$F$5*$G346*信号概况!$F$6*信号相关性!$E$6+2*$F346*信号概况!$F$5*$H346*信号概况!$F$7*信号相关性!$E$7+2*$F346*信号概况!$F$5*$I346*信号概况!$F$8*信号相关性!$E$8+2*$F346*信号概况!$F$5*$J346*信号概况!$F$9*信号相关性!$E$9+2*$G346*信号概况!$F$6*$H346*信号概况!$F$7*信号相关性!$F$7+2*$G346*信号概况!$F$6*$I346*信号概况!$F$8*信号相关性!$F$8+2*$G346*信号概况!$F$6*$J346*信号概况!$F$9*信号相关性!$F$9+2*$H346*信号概况!$F$7*$I346*信号概况!$F$8*信号相关性!$G$8+2*$H346*信号概况!$F$7*$J346*信号概况!$F$9*信号相关性!$G$9+2*$I346*信号概况!$F$8*$J346*信号概况!$F$9*信号相关性!$H$9)</f>
        <v>287.040600069819</v>
      </c>
      <c r="L346" s="10">
        <f t="shared" si="100"/>
        <v>68.0014604040411</v>
      </c>
      <c r="M346" s="11">
        <f>SQRT(POWER($C346*信号概况!$C$2,2)+POWER($D346*信号概况!$C$3,2)+POWER($E346*信号概况!$C$4,2)+POWER($F346*信号概况!$C$5,2)+POWER($G346*信号概况!$C$6,2)+POWER($H346*信号概况!$C$7,2)+POWER($I346*信号概况!$C$8,2)+POWER($J346*信号概况!$C$9,2)+2*$C346*信号概况!$C$2*$D346*信号概况!$C$3*信号相关性!$B$3+2*$C346*信号概况!$C$2*$E346*信号概况!$C$4*信号相关性!$B$4+2*$C346*信号概况!$C$2*$F346*信号概况!$C$5*信号相关性!$B$5+2*$C346*信号概况!$C$2*$G346*信号概况!$C$6*信号相关性!$B$6+2*$C346*信号概况!$C$2*$H346*信号概况!$C$7*信号相关性!$B$7+2*$C346*信号概况!$C$2*$I346*信号概况!$C$8*信号相关性!$B$8+2*$C346*信号概况!$C$2*$J346*信号概况!$C$9*信号相关性!$B$9+2*$D346*信号概况!$C$3*$E346*信号概况!$C$4*信号相关性!$C$4+2*$D346*信号概况!$C$3*$F346*信号概况!$C$5*信号相关性!$C$5+2*$D346*信号概况!$C$3*$G346*信号概况!$C$6*信号相关性!$C$6+2*$D346*信号概况!$C$3*$H346*信号概况!$C$7*信号相关性!$C$7+2*$D346*信号概况!$C$3*$I346*信号概况!$C$8*信号相关性!$C$8+2*$D346*信号概况!$C$3*$J346*信号概况!$C$9*信号相关性!$C$9+2*$E346*信号概况!$C$4*$F346*信号概况!$C$5*信号相关性!$D$5+2*$E346*信号概况!$C$4*$G346*信号概况!$C$6*信号相关性!$D$6+2*$E346*信号概况!$C$4*$H346*信号概况!$C$7*信号相关性!$D$7+2*$E346*信号概况!$C$4*$I346*信号概况!$C$8*信号相关性!$D$8+2*$E346*信号概况!$C$4*$J346*信号概况!$J$5*信号相关性!$D$9+2*$F346*信号概况!$C$5*$G346*信号概况!$C$6*信号相关性!$E$6+2*$F346*信号概况!$C$5*$H346*信号概况!$C$7*信号相关性!$E$7+2*$F346*信号概况!$C$5*$I346*信号概况!$C$8*信号相关性!$E$8+2*$F346*信号概况!$C$5*$J346*信号概况!$C$9*信号相关性!$E$9+2*$G346*信号概况!$C$6*$H346*信号概况!$C$7*信号相关性!$F$7+2*$G346*信号概况!$C$6*$I346*信号概况!$C$8*信号相关性!$F$8+2*$G346*信号概况!$C$6*$J346*信号概况!$C$9*信号相关性!$F$9+2*$H346*信号概况!$C$7*$I346*信号概况!$C$8*信号相关性!$G$8+2*$H346*信号概况!$C$7*$J346*信号概况!$C$9*信号相关性!$G$9+2*$I346*信号概况!$C$8*$J346*信号概况!$C$9*信号相关性!$H$9)</f>
        <v>1389.55854909072</v>
      </c>
      <c r="N346" s="12">
        <f t="shared" si="101"/>
        <v>0.0711893916184349</v>
      </c>
      <c r="O346" s="10">
        <f>$C346*信号概况!$J$2+$D346*信号概况!$J$3+$E346*信号概况!$J$4+$F346*信号概况!$J$5+$G346*信号概况!$J$6+$H346*信号概况!$J$7+$I346*信号概况!$J$8+$J346*信号概况!$J$9</f>
        <v>717.690881612965</v>
      </c>
      <c r="P346" s="12">
        <f t="shared" si="102"/>
        <v>0.0367684954804949</v>
      </c>
      <c r="Q346" s="7">
        <f t="shared" si="103"/>
        <v>26.6036636541943</v>
      </c>
    </row>
    <row r="347" spans="1:17">
      <c r="A347">
        <v>345</v>
      </c>
      <c r="B347">
        <v>19519.18</v>
      </c>
      <c r="C347" s="7">
        <f t="shared" si="92"/>
        <v>0</v>
      </c>
      <c r="D347" s="8">
        <f t="shared" si="93"/>
        <v>0.151515151515152</v>
      </c>
      <c r="E347">
        <f t="shared" si="94"/>
        <v>0</v>
      </c>
      <c r="F347">
        <f t="shared" si="95"/>
        <v>1</v>
      </c>
      <c r="G347">
        <f t="shared" si="96"/>
        <v>0</v>
      </c>
      <c r="H347">
        <f t="shared" si="97"/>
        <v>0</v>
      </c>
      <c r="I347">
        <f t="shared" si="98"/>
        <v>0</v>
      </c>
      <c r="J347">
        <f t="shared" si="99"/>
        <v>0</v>
      </c>
      <c r="K347">
        <f>SQRT(POWER($C347*信号概况!$F$2,2)+POWER($D347*信号概况!$F$3,2)+POWER($E347*信号概况!$F$4,2)+POWER($F347*信号概况!$F$5,2)+POWER($G347*信号概况!$F$6,2)+POWER($H347*信号概况!$F$7,2)+POWER($I347*信号概况!$F$8,2)+POWER($J347*信号概况!$F$9,2)+2*$C347*信号概况!$F$2*$D347*信号概况!$F$3*信号相关性!$B$3+2*$C347*信号概况!$F$2*$E347*信号概况!$F$4*信号相关性!$B$4+2*$C347*信号概况!$F$2*$F347*信号概况!$F$5*信号相关性!$B$5+2*$C347*信号概况!$F$2*$G347*信号概况!$F$6*信号相关性!$B$6+2*$C347*信号概况!$F$2*$H347*信号概况!$F$7*信号相关性!$B$7+2*$C347*信号概况!$F$2*$I347*信号概况!$F$8*信号相关性!$B$8+2*$C347*信号概况!$F$2*$J347*信号概况!$F$9*信号相关性!$B$9+2*$D347*信号概况!$F$3*$E347*信号概况!$F$4*信号相关性!$C$4+2*$D347*信号概况!$F$3*$F347*信号概况!$F$5*信号相关性!$C$5+2*$D347*信号概况!$F$3*$G347*信号概况!$F$6*信号相关性!$C$6+2*$D347*信号概况!$F$3*$H347*信号概况!$F$7*信号相关性!$C$7+2*$D347*信号概况!$F$3*$I347*信号概况!$F$8*信号相关性!$C$8+2*$D347*信号概况!$F$3*$J347*信号概况!$F$9*信号相关性!$C$9+2*$E347*信号概况!$F$4*$F347*信号概况!$F$5*信号相关性!$D$5+2*$E347*信号概况!$F$4*$G347*信号概况!$F$6*信号相关性!$D$6+2*$E347*信号概况!$F$4*$H347*信号概况!$F$7*信号相关性!$D$7+2*$E347*信号概况!$F$4*$I347*信号概况!$F$8*信号相关性!$D$8+2*$E347*信号概况!$F$4*$J347*信号概况!$J$5*信号相关性!$D$9+2*$F347*信号概况!$F$5*$G347*信号概况!$F$6*信号相关性!$E$6+2*$F347*信号概况!$F$5*$H347*信号概况!$F$7*信号相关性!$E$7+2*$F347*信号概况!$F$5*$I347*信号概况!$F$8*信号相关性!$E$8+2*$F347*信号概况!$F$5*$J347*信号概况!$F$9*信号相关性!$E$9+2*$G347*信号概况!$F$6*$H347*信号概况!$F$7*信号相关性!$F$7+2*$G347*信号概况!$F$6*$I347*信号概况!$F$8*信号相关性!$F$8+2*$G347*信号概况!$F$6*$J347*信号概况!$F$9*信号相关性!$F$9+2*$H347*信号概况!$F$7*$I347*信号概况!$F$8*信号相关性!$G$8+2*$H347*信号概况!$F$7*$J347*信号概况!$F$9*信号相关性!$G$9+2*$I347*信号概况!$F$8*$J347*信号概况!$F$9*信号相关性!$H$9)</f>
        <v>338.107632940002</v>
      </c>
      <c r="L347" s="10">
        <f t="shared" si="100"/>
        <v>57.7306694624777</v>
      </c>
      <c r="M347" s="11">
        <f>SQRT(POWER($C347*信号概况!$C$2,2)+POWER($D347*信号概况!$C$3,2)+POWER($E347*信号概况!$C$4,2)+POWER($F347*信号概况!$C$5,2)+POWER($G347*信号概况!$C$6,2)+POWER($H347*信号概况!$C$7,2)+POWER($I347*信号概况!$C$8,2)+POWER($J347*信号概况!$C$9,2)+2*$C347*信号概况!$C$2*$D347*信号概况!$C$3*信号相关性!$B$3+2*$C347*信号概况!$C$2*$E347*信号概况!$C$4*信号相关性!$B$4+2*$C347*信号概况!$C$2*$F347*信号概况!$C$5*信号相关性!$B$5+2*$C347*信号概况!$C$2*$G347*信号概况!$C$6*信号相关性!$B$6+2*$C347*信号概况!$C$2*$H347*信号概况!$C$7*信号相关性!$B$7+2*$C347*信号概况!$C$2*$I347*信号概况!$C$8*信号相关性!$B$8+2*$C347*信号概况!$C$2*$J347*信号概况!$C$9*信号相关性!$B$9+2*$D347*信号概况!$C$3*$E347*信号概况!$C$4*信号相关性!$C$4+2*$D347*信号概况!$C$3*$F347*信号概况!$C$5*信号相关性!$C$5+2*$D347*信号概况!$C$3*$G347*信号概况!$C$6*信号相关性!$C$6+2*$D347*信号概况!$C$3*$H347*信号概况!$C$7*信号相关性!$C$7+2*$D347*信号概况!$C$3*$I347*信号概况!$C$8*信号相关性!$C$8+2*$D347*信号概况!$C$3*$J347*信号概况!$C$9*信号相关性!$C$9+2*$E347*信号概况!$C$4*$F347*信号概况!$C$5*信号相关性!$D$5+2*$E347*信号概况!$C$4*$G347*信号概况!$C$6*信号相关性!$D$6+2*$E347*信号概况!$C$4*$H347*信号概况!$C$7*信号相关性!$D$7+2*$E347*信号概况!$C$4*$I347*信号概况!$C$8*信号相关性!$D$8+2*$E347*信号概况!$C$4*$J347*信号概况!$J$5*信号相关性!$D$9+2*$F347*信号概况!$C$5*$G347*信号概况!$C$6*信号相关性!$E$6+2*$F347*信号概况!$C$5*$H347*信号概况!$C$7*信号相关性!$E$7+2*$F347*信号概况!$C$5*$I347*信号概况!$C$8*信号相关性!$E$8+2*$F347*信号概况!$C$5*$J347*信号概况!$C$9*信号相关性!$E$9+2*$G347*信号概况!$C$6*$H347*信号概况!$C$7*信号相关性!$F$7+2*$G347*信号概况!$C$6*$I347*信号概况!$C$8*信号相关性!$F$8+2*$G347*信号概况!$C$6*$J347*信号概况!$C$9*信号相关性!$F$9+2*$H347*信号概况!$C$7*$I347*信号概况!$C$8*信号相关性!$G$8+2*$H347*信号概况!$C$7*$J347*信号概况!$C$9*信号相关性!$G$9+2*$I347*信号概况!$C$8*$J347*信号概况!$C$9*信号相关性!$H$9)</f>
        <v>1638.1439977134</v>
      </c>
      <c r="N347" s="12">
        <f t="shared" si="101"/>
        <v>0.0839248368893264</v>
      </c>
      <c r="O347" s="10">
        <f>$C347*信号概况!$J$2+$D347*信号概况!$J$3+$E347*信号概况!$J$4+$F347*信号概况!$J$5+$G347*信号概况!$J$6+$H347*信号概况!$J$7+$I347*信号概况!$J$8+$J347*信号概况!$J$9</f>
        <v>742.219032297897</v>
      </c>
      <c r="P347" s="12">
        <f t="shared" si="102"/>
        <v>0.0380251133653103</v>
      </c>
      <c r="Q347" s="7">
        <f t="shared" si="103"/>
        <v>23.4560495384678</v>
      </c>
    </row>
    <row r="348" spans="1:17">
      <c r="A348">
        <v>346</v>
      </c>
      <c r="B348">
        <v>19519.18</v>
      </c>
      <c r="C348" s="7">
        <f t="shared" si="92"/>
        <v>0</v>
      </c>
      <c r="D348" s="8">
        <f t="shared" si="93"/>
        <v>0.181818181818182</v>
      </c>
      <c r="E348">
        <f t="shared" si="94"/>
        <v>0</v>
      </c>
      <c r="F348">
        <f t="shared" si="95"/>
        <v>1</v>
      </c>
      <c r="G348">
        <f t="shared" si="96"/>
        <v>0</v>
      </c>
      <c r="H348">
        <f t="shared" si="97"/>
        <v>0</v>
      </c>
      <c r="I348">
        <f t="shared" si="98"/>
        <v>0</v>
      </c>
      <c r="J348">
        <f t="shared" si="99"/>
        <v>0</v>
      </c>
      <c r="K348">
        <f>SQRT(POWER($C348*信号概况!$F$2,2)+POWER($D348*信号概况!$F$3,2)+POWER($E348*信号概况!$F$4,2)+POWER($F348*信号概况!$F$5,2)+POWER($G348*信号概况!$F$6,2)+POWER($H348*信号概况!$F$7,2)+POWER($I348*信号概况!$F$8,2)+POWER($J348*信号概况!$F$9,2)+2*$C348*信号概况!$F$2*$D348*信号概况!$F$3*信号相关性!$B$3+2*$C348*信号概况!$F$2*$E348*信号概况!$F$4*信号相关性!$B$4+2*$C348*信号概况!$F$2*$F348*信号概况!$F$5*信号相关性!$B$5+2*$C348*信号概况!$F$2*$G348*信号概况!$F$6*信号相关性!$B$6+2*$C348*信号概况!$F$2*$H348*信号概况!$F$7*信号相关性!$B$7+2*$C348*信号概况!$F$2*$I348*信号概况!$F$8*信号相关性!$B$8+2*$C348*信号概况!$F$2*$J348*信号概况!$F$9*信号相关性!$B$9+2*$D348*信号概况!$F$3*$E348*信号概况!$F$4*信号相关性!$C$4+2*$D348*信号概况!$F$3*$F348*信号概况!$F$5*信号相关性!$C$5+2*$D348*信号概况!$F$3*$G348*信号概况!$F$6*信号相关性!$C$6+2*$D348*信号概况!$F$3*$H348*信号概况!$F$7*信号相关性!$C$7+2*$D348*信号概况!$F$3*$I348*信号概况!$F$8*信号相关性!$C$8+2*$D348*信号概况!$F$3*$J348*信号概况!$F$9*信号相关性!$C$9+2*$E348*信号概况!$F$4*$F348*信号概况!$F$5*信号相关性!$D$5+2*$E348*信号概况!$F$4*$G348*信号概况!$F$6*信号相关性!$D$6+2*$E348*信号概况!$F$4*$H348*信号概况!$F$7*信号相关性!$D$7+2*$E348*信号概况!$F$4*$I348*信号概况!$F$8*信号相关性!$D$8+2*$E348*信号概况!$F$4*$J348*信号概况!$J$5*信号相关性!$D$9+2*$F348*信号概况!$F$5*$G348*信号概况!$F$6*信号相关性!$E$6+2*$F348*信号概况!$F$5*$H348*信号概况!$F$7*信号相关性!$E$7+2*$F348*信号概况!$F$5*$I348*信号概况!$F$8*信号相关性!$E$8+2*$F348*信号概况!$F$5*$J348*信号概况!$F$9*信号相关性!$E$9+2*$G348*信号概况!$F$6*$H348*信号概况!$F$7*信号相关性!$F$7+2*$G348*信号概况!$F$6*$I348*信号概况!$F$8*信号相关性!$F$8+2*$G348*信号概况!$F$6*$J348*信号概况!$F$9*信号相关性!$F$9+2*$H348*信号概况!$F$7*$I348*信号概况!$F$8*信号相关性!$G$8+2*$H348*信号概况!$F$7*$J348*信号概况!$F$9*信号相关性!$G$9+2*$I348*信号概况!$F$8*$J348*信号概况!$F$9*信号相关性!$H$9)</f>
        <v>393.928934181885</v>
      </c>
      <c r="L348" s="10">
        <f t="shared" si="100"/>
        <v>49.5500033287415</v>
      </c>
      <c r="M348" s="11">
        <f>SQRT(POWER($C348*信号概况!$C$2,2)+POWER($D348*信号概况!$C$3,2)+POWER($E348*信号概况!$C$4,2)+POWER($F348*信号概况!$C$5,2)+POWER($G348*信号概况!$C$6,2)+POWER($H348*信号概况!$C$7,2)+POWER($I348*信号概况!$C$8,2)+POWER($J348*信号概况!$C$9,2)+2*$C348*信号概况!$C$2*$D348*信号概况!$C$3*信号相关性!$B$3+2*$C348*信号概况!$C$2*$E348*信号概况!$C$4*信号相关性!$B$4+2*$C348*信号概况!$C$2*$F348*信号概况!$C$5*信号相关性!$B$5+2*$C348*信号概况!$C$2*$G348*信号概况!$C$6*信号相关性!$B$6+2*$C348*信号概况!$C$2*$H348*信号概况!$C$7*信号相关性!$B$7+2*$C348*信号概况!$C$2*$I348*信号概况!$C$8*信号相关性!$B$8+2*$C348*信号概况!$C$2*$J348*信号概况!$C$9*信号相关性!$B$9+2*$D348*信号概况!$C$3*$E348*信号概况!$C$4*信号相关性!$C$4+2*$D348*信号概况!$C$3*$F348*信号概况!$C$5*信号相关性!$C$5+2*$D348*信号概况!$C$3*$G348*信号概况!$C$6*信号相关性!$C$6+2*$D348*信号概况!$C$3*$H348*信号概况!$C$7*信号相关性!$C$7+2*$D348*信号概况!$C$3*$I348*信号概况!$C$8*信号相关性!$C$8+2*$D348*信号概况!$C$3*$J348*信号概况!$C$9*信号相关性!$C$9+2*$E348*信号概况!$C$4*$F348*信号概况!$C$5*信号相关性!$D$5+2*$E348*信号概况!$C$4*$G348*信号概况!$C$6*信号相关性!$D$6+2*$E348*信号概况!$C$4*$H348*信号概况!$C$7*信号相关性!$D$7+2*$E348*信号概况!$C$4*$I348*信号概况!$C$8*信号相关性!$D$8+2*$E348*信号概况!$C$4*$J348*信号概况!$J$5*信号相关性!$D$9+2*$F348*信号概况!$C$5*$G348*信号概况!$C$6*信号相关性!$E$6+2*$F348*信号概况!$C$5*$H348*信号概况!$C$7*信号相关性!$E$7+2*$F348*信号概况!$C$5*$I348*信号概况!$C$8*信号相关性!$E$8+2*$F348*信号概况!$C$5*$J348*信号概况!$C$9*信号相关性!$E$9+2*$G348*信号概况!$C$6*$H348*信号概况!$C$7*信号相关性!$F$7+2*$G348*信号概况!$C$6*$I348*信号概况!$C$8*信号相关性!$F$8+2*$G348*信号概况!$C$6*$J348*信号概况!$C$9*信号相关性!$F$9+2*$H348*信号概况!$C$7*$I348*信号概况!$C$8*信号相关性!$G$8+2*$H348*信号概况!$C$7*$J348*信号概况!$C$9*信号相关性!$G$9+2*$I348*信号概况!$C$8*$J348*信号概况!$C$9*信号相关性!$H$9)</f>
        <v>1909.59230605907</v>
      </c>
      <c r="N348" s="12">
        <f t="shared" si="101"/>
        <v>0.0978315844240932</v>
      </c>
      <c r="O348" s="10">
        <f>$C348*信号概况!$J$2+$D348*信号概况!$J$3+$E348*信号概况!$J$4+$F348*信号概况!$J$5+$G348*信号概况!$J$6+$H348*信号概况!$J$7+$I348*信号概况!$J$8+$J348*信号概况!$J$9</f>
        <v>766.747182982828</v>
      </c>
      <c r="P348" s="12">
        <f t="shared" si="102"/>
        <v>0.0392817312501257</v>
      </c>
      <c r="Q348" s="7">
        <f t="shared" si="103"/>
        <v>20.8794188039924</v>
      </c>
    </row>
    <row r="349" spans="1:17">
      <c r="A349">
        <v>347</v>
      </c>
      <c r="B349">
        <v>19519.18</v>
      </c>
      <c r="C349" s="7">
        <f t="shared" si="92"/>
        <v>0</v>
      </c>
      <c r="D349" s="8">
        <f t="shared" si="93"/>
        <v>0.212121212121212</v>
      </c>
      <c r="E349">
        <f t="shared" si="94"/>
        <v>0</v>
      </c>
      <c r="F349">
        <f t="shared" si="95"/>
        <v>1</v>
      </c>
      <c r="G349">
        <f t="shared" si="96"/>
        <v>0</v>
      </c>
      <c r="H349">
        <f t="shared" si="97"/>
        <v>0</v>
      </c>
      <c r="I349">
        <f t="shared" si="98"/>
        <v>0</v>
      </c>
      <c r="J349">
        <f t="shared" si="99"/>
        <v>0</v>
      </c>
      <c r="K349">
        <f>SQRT(POWER($C349*信号概况!$F$2,2)+POWER($D349*信号概况!$F$3,2)+POWER($E349*信号概况!$F$4,2)+POWER($F349*信号概况!$F$5,2)+POWER($G349*信号概况!$F$6,2)+POWER($H349*信号概况!$F$7,2)+POWER($I349*信号概况!$F$8,2)+POWER($J349*信号概况!$F$9,2)+2*$C349*信号概况!$F$2*$D349*信号概况!$F$3*信号相关性!$B$3+2*$C349*信号概况!$F$2*$E349*信号概况!$F$4*信号相关性!$B$4+2*$C349*信号概况!$F$2*$F349*信号概况!$F$5*信号相关性!$B$5+2*$C349*信号概况!$F$2*$G349*信号概况!$F$6*信号相关性!$B$6+2*$C349*信号概况!$F$2*$H349*信号概况!$F$7*信号相关性!$B$7+2*$C349*信号概况!$F$2*$I349*信号概况!$F$8*信号相关性!$B$8+2*$C349*信号概况!$F$2*$J349*信号概况!$F$9*信号相关性!$B$9+2*$D349*信号概况!$F$3*$E349*信号概况!$F$4*信号相关性!$C$4+2*$D349*信号概况!$F$3*$F349*信号概况!$F$5*信号相关性!$C$5+2*$D349*信号概况!$F$3*$G349*信号概况!$F$6*信号相关性!$C$6+2*$D349*信号概况!$F$3*$H349*信号概况!$F$7*信号相关性!$C$7+2*$D349*信号概况!$F$3*$I349*信号概况!$F$8*信号相关性!$C$8+2*$D349*信号概况!$F$3*$J349*信号概况!$F$9*信号相关性!$C$9+2*$E349*信号概况!$F$4*$F349*信号概况!$F$5*信号相关性!$D$5+2*$E349*信号概况!$F$4*$G349*信号概况!$F$6*信号相关性!$D$6+2*$E349*信号概况!$F$4*$H349*信号概况!$F$7*信号相关性!$D$7+2*$E349*信号概况!$F$4*$I349*信号概况!$F$8*信号相关性!$D$8+2*$E349*信号概况!$F$4*$J349*信号概况!$J$5*信号相关性!$D$9+2*$F349*信号概况!$F$5*$G349*信号概况!$F$6*信号相关性!$E$6+2*$F349*信号概况!$F$5*$H349*信号概况!$F$7*信号相关性!$E$7+2*$F349*信号概况!$F$5*$I349*信号概况!$F$8*信号相关性!$E$8+2*$F349*信号概况!$F$5*$J349*信号概况!$F$9*信号相关性!$E$9+2*$G349*信号概况!$F$6*$H349*信号概况!$F$7*信号相关性!$F$7+2*$G349*信号概况!$F$6*$I349*信号概况!$F$8*信号相关性!$F$8+2*$G349*信号概况!$F$6*$J349*信号概况!$F$9*信号相关性!$F$9+2*$H349*信号概况!$F$7*$I349*信号概况!$F$8*信号相关性!$G$8+2*$H349*信号概况!$F$7*$J349*信号概况!$F$9*信号相关性!$G$9+2*$I349*信号概况!$F$8*$J349*信号概况!$F$9*信号相关性!$H$9)</f>
        <v>452.749386845081</v>
      </c>
      <c r="L349" s="10">
        <f t="shared" si="100"/>
        <v>43.1125487237357</v>
      </c>
      <c r="M349" s="11">
        <f>SQRT(POWER($C349*信号概况!$C$2,2)+POWER($D349*信号概况!$C$3,2)+POWER($E349*信号概况!$C$4,2)+POWER($F349*信号概况!$C$5,2)+POWER($G349*信号概况!$C$6,2)+POWER($H349*信号概况!$C$7,2)+POWER($I349*信号概况!$C$8,2)+POWER($J349*信号概况!$C$9,2)+2*$C349*信号概况!$C$2*$D349*信号概况!$C$3*信号相关性!$B$3+2*$C349*信号概况!$C$2*$E349*信号概况!$C$4*信号相关性!$B$4+2*$C349*信号概况!$C$2*$F349*信号概况!$C$5*信号相关性!$B$5+2*$C349*信号概况!$C$2*$G349*信号概况!$C$6*信号相关性!$B$6+2*$C349*信号概况!$C$2*$H349*信号概况!$C$7*信号相关性!$B$7+2*$C349*信号概况!$C$2*$I349*信号概况!$C$8*信号相关性!$B$8+2*$C349*信号概况!$C$2*$J349*信号概况!$C$9*信号相关性!$B$9+2*$D349*信号概况!$C$3*$E349*信号概况!$C$4*信号相关性!$C$4+2*$D349*信号概况!$C$3*$F349*信号概况!$C$5*信号相关性!$C$5+2*$D349*信号概况!$C$3*$G349*信号概况!$C$6*信号相关性!$C$6+2*$D349*信号概况!$C$3*$H349*信号概况!$C$7*信号相关性!$C$7+2*$D349*信号概况!$C$3*$I349*信号概况!$C$8*信号相关性!$C$8+2*$D349*信号概况!$C$3*$J349*信号概况!$C$9*信号相关性!$C$9+2*$E349*信号概况!$C$4*$F349*信号概况!$C$5*信号相关性!$D$5+2*$E349*信号概况!$C$4*$G349*信号概况!$C$6*信号相关性!$D$6+2*$E349*信号概况!$C$4*$H349*信号概况!$C$7*信号相关性!$D$7+2*$E349*信号概况!$C$4*$I349*信号概况!$C$8*信号相关性!$D$8+2*$E349*信号概况!$C$4*$J349*信号概况!$J$5*信号相关性!$D$9+2*$F349*信号概况!$C$5*$G349*信号概况!$C$6*信号相关性!$E$6+2*$F349*信号概况!$C$5*$H349*信号概况!$C$7*信号相关性!$E$7+2*$F349*信号概况!$C$5*$I349*信号概况!$C$8*信号相关性!$E$8+2*$F349*信号概况!$C$5*$J349*信号概况!$C$9*信号相关性!$E$9+2*$G349*信号概况!$C$6*$H349*信号概况!$C$7*信号相关性!$F$7+2*$G349*信号概况!$C$6*$I349*信号概况!$C$8*信号相关性!$F$8+2*$G349*信号概况!$C$6*$J349*信号概况!$C$9*信号相关性!$F$9+2*$H349*信号概况!$C$7*$I349*信号概况!$C$8*信号相关性!$G$8+2*$H349*信号概况!$C$7*$J349*信号概况!$C$9*信号相关性!$G$9+2*$I349*信号概况!$C$8*$J349*信号概况!$C$9*信号相关性!$H$9)</f>
        <v>2195.43936734718</v>
      </c>
      <c r="N349" s="12">
        <f t="shared" si="101"/>
        <v>0.112476003979018</v>
      </c>
      <c r="O349" s="10">
        <f>$C349*信号概况!$J$2+$D349*信号概况!$J$3+$E349*信号概况!$J$4+$F349*信号概况!$J$5+$G349*信号概况!$J$6+$H349*信号概况!$J$7+$I349*信号概况!$J$8+$J349*信号概况!$J$9</f>
        <v>791.27533366776</v>
      </c>
      <c r="P349" s="12">
        <f t="shared" si="102"/>
        <v>0.0405383491349411</v>
      </c>
      <c r="Q349" s="7">
        <f t="shared" si="103"/>
        <v>18.8169111909327</v>
      </c>
    </row>
    <row r="350" spans="1:17">
      <c r="A350">
        <v>348</v>
      </c>
      <c r="B350">
        <v>19519.18</v>
      </c>
      <c r="C350" s="7">
        <f t="shared" si="92"/>
        <v>0</v>
      </c>
      <c r="D350" s="8">
        <f t="shared" si="93"/>
        <v>0.242424242424242</v>
      </c>
      <c r="E350">
        <f t="shared" si="94"/>
        <v>0</v>
      </c>
      <c r="F350">
        <f t="shared" si="95"/>
        <v>1</v>
      </c>
      <c r="G350">
        <f t="shared" si="96"/>
        <v>0</v>
      </c>
      <c r="H350">
        <f t="shared" si="97"/>
        <v>0</v>
      </c>
      <c r="I350">
        <f t="shared" si="98"/>
        <v>0</v>
      </c>
      <c r="J350">
        <f t="shared" si="99"/>
        <v>0</v>
      </c>
      <c r="K350">
        <f>SQRT(POWER($C350*信号概况!$F$2,2)+POWER($D350*信号概况!$F$3,2)+POWER($E350*信号概况!$F$4,2)+POWER($F350*信号概况!$F$5,2)+POWER($G350*信号概况!$F$6,2)+POWER($H350*信号概况!$F$7,2)+POWER($I350*信号概况!$F$8,2)+POWER($J350*信号概况!$F$9,2)+2*$C350*信号概况!$F$2*$D350*信号概况!$F$3*信号相关性!$B$3+2*$C350*信号概况!$F$2*$E350*信号概况!$F$4*信号相关性!$B$4+2*$C350*信号概况!$F$2*$F350*信号概况!$F$5*信号相关性!$B$5+2*$C350*信号概况!$F$2*$G350*信号概况!$F$6*信号相关性!$B$6+2*$C350*信号概况!$F$2*$H350*信号概况!$F$7*信号相关性!$B$7+2*$C350*信号概况!$F$2*$I350*信号概况!$F$8*信号相关性!$B$8+2*$C350*信号概况!$F$2*$J350*信号概况!$F$9*信号相关性!$B$9+2*$D350*信号概况!$F$3*$E350*信号概况!$F$4*信号相关性!$C$4+2*$D350*信号概况!$F$3*$F350*信号概况!$F$5*信号相关性!$C$5+2*$D350*信号概况!$F$3*$G350*信号概况!$F$6*信号相关性!$C$6+2*$D350*信号概况!$F$3*$H350*信号概况!$F$7*信号相关性!$C$7+2*$D350*信号概况!$F$3*$I350*信号概况!$F$8*信号相关性!$C$8+2*$D350*信号概况!$F$3*$J350*信号概况!$F$9*信号相关性!$C$9+2*$E350*信号概况!$F$4*$F350*信号概况!$F$5*信号相关性!$D$5+2*$E350*信号概况!$F$4*$G350*信号概况!$F$6*信号相关性!$D$6+2*$E350*信号概况!$F$4*$H350*信号概况!$F$7*信号相关性!$D$7+2*$E350*信号概况!$F$4*$I350*信号概况!$F$8*信号相关性!$D$8+2*$E350*信号概况!$F$4*$J350*信号概况!$J$5*信号相关性!$D$9+2*$F350*信号概况!$F$5*$G350*信号概况!$F$6*信号相关性!$E$6+2*$F350*信号概况!$F$5*$H350*信号概况!$F$7*信号相关性!$E$7+2*$F350*信号概况!$F$5*$I350*信号概况!$F$8*信号相关性!$E$8+2*$F350*信号概况!$F$5*$J350*信号概况!$F$9*信号相关性!$E$9+2*$G350*信号概况!$F$6*$H350*信号概况!$F$7*信号相关性!$F$7+2*$G350*信号概况!$F$6*$I350*信号概况!$F$8*信号相关性!$F$8+2*$G350*信号概况!$F$6*$J350*信号概况!$F$9*信号相关性!$F$9+2*$H350*信号概况!$F$7*$I350*信号概况!$F$8*信号相关性!$G$8+2*$H350*信号概况!$F$7*$J350*信号概况!$F$9*信号相关性!$G$9+2*$I350*信号概况!$F$8*$J350*信号概况!$F$9*信号相关性!$H$9)</f>
        <v>513.539460763293</v>
      </c>
      <c r="L350" s="10">
        <f t="shared" si="100"/>
        <v>38.0091141798294</v>
      </c>
      <c r="M350" s="11">
        <f>SQRT(POWER($C350*信号概况!$C$2,2)+POWER($D350*信号概况!$C$3,2)+POWER($E350*信号概况!$C$4,2)+POWER($F350*信号概况!$C$5,2)+POWER($G350*信号概况!$C$6,2)+POWER($H350*信号概况!$C$7,2)+POWER($I350*信号概况!$C$8,2)+POWER($J350*信号概况!$C$9,2)+2*$C350*信号概况!$C$2*$D350*信号概况!$C$3*信号相关性!$B$3+2*$C350*信号概况!$C$2*$E350*信号概况!$C$4*信号相关性!$B$4+2*$C350*信号概况!$C$2*$F350*信号概况!$C$5*信号相关性!$B$5+2*$C350*信号概况!$C$2*$G350*信号概况!$C$6*信号相关性!$B$6+2*$C350*信号概况!$C$2*$H350*信号概况!$C$7*信号相关性!$B$7+2*$C350*信号概况!$C$2*$I350*信号概况!$C$8*信号相关性!$B$8+2*$C350*信号概况!$C$2*$J350*信号概况!$C$9*信号相关性!$B$9+2*$D350*信号概况!$C$3*$E350*信号概况!$C$4*信号相关性!$C$4+2*$D350*信号概况!$C$3*$F350*信号概况!$C$5*信号相关性!$C$5+2*$D350*信号概况!$C$3*$G350*信号概况!$C$6*信号相关性!$C$6+2*$D350*信号概况!$C$3*$H350*信号概况!$C$7*信号相关性!$C$7+2*$D350*信号概况!$C$3*$I350*信号概况!$C$8*信号相关性!$C$8+2*$D350*信号概况!$C$3*$J350*信号概况!$C$9*信号相关性!$C$9+2*$E350*信号概况!$C$4*$F350*信号概况!$C$5*信号相关性!$D$5+2*$E350*信号概况!$C$4*$G350*信号概况!$C$6*信号相关性!$D$6+2*$E350*信号概况!$C$4*$H350*信号概况!$C$7*信号相关性!$D$7+2*$E350*信号概况!$C$4*$I350*信号概况!$C$8*信号相关性!$D$8+2*$E350*信号概况!$C$4*$J350*信号概况!$J$5*信号相关性!$D$9+2*$F350*信号概况!$C$5*$G350*信号概况!$C$6*信号相关性!$E$6+2*$F350*信号概况!$C$5*$H350*信号概况!$C$7*信号相关性!$E$7+2*$F350*信号概况!$C$5*$I350*信号概况!$C$8*信号相关性!$E$8+2*$F350*信号概况!$C$5*$J350*信号概况!$C$9*信号相关性!$E$9+2*$G350*信号概况!$C$6*$H350*信号概况!$C$7*信号相关性!$F$7+2*$G350*信号概况!$C$6*$I350*信号概况!$C$8*信号相关性!$F$8+2*$G350*信号概况!$C$6*$J350*信号概况!$C$9*信号相关性!$F$9+2*$H350*信号概况!$C$7*$I350*信号概况!$C$8*信号相关性!$G$8+2*$H350*信号概况!$C$7*$J350*信号概况!$C$9*信号相关性!$G$9+2*$I350*信号概况!$C$8*$J350*信号概况!$C$9*信号相关性!$H$9)</f>
        <v>2490.73271915269</v>
      </c>
      <c r="N350" s="12">
        <f t="shared" si="101"/>
        <v>0.127604372681265</v>
      </c>
      <c r="O350" s="10">
        <f>$C350*信号概况!$J$2+$D350*信号概况!$J$3+$E350*信号概况!$J$4+$F350*信号概况!$J$5+$G350*信号概况!$J$6+$H350*信号概况!$J$7+$I350*信号概况!$J$8+$J350*信号概况!$J$9</f>
        <v>815.803484352691</v>
      </c>
      <c r="P350" s="12">
        <f t="shared" si="102"/>
        <v>0.0417949670197565</v>
      </c>
      <c r="Q350" s="7">
        <f t="shared" si="103"/>
        <v>17.1626203741621</v>
      </c>
    </row>
    <row r="351" spans="1:17">
      <c r="A351">
        <v>349</v>
      </c>
      <c r="B351">
        <v>19519.18</v>
      </c>
      <c r="C351" s="7">
        <f t="shared" si="92"/>
        <v>0</v>
      </c>
      <c r="D351" s="8">
        <f t="shared" si="93"/>
        <v>0.272727272727273</v>
      </c>
      <c r="E351">
        <f t="shared" si="94"/>
        <v>0</v>
      </c>
      <c r="F351">
        <f t="shared" si="95"/>
        <v>1</v>
      </c>
      <c r="G351">
        <f t="shared" si="96"/>
        <v>0</v>
      </c>
      <c r="H351">
        <f t="shared" si="97"/>
        <v>0</v>
      </c>
      <c r="I351">
        <f t="shared" si="98"/>
        <v>0</v>
      </c>
      <c r="J351">
        <f t="shared" si="99"/>
        <v>0</v>
      </c>
      <c r="K351">
        <f>SQRT(POWER($C351*信号概况!$F$2,2)+POWER($D351*信号概况!$F$3,2)+POWER($E351*信号概况!$F$4,2)+POWER($F351*信号概况!$F$5,2)+POWER($G351*信号概况!$F$6,2)+POWER($H351*信号概况!$F$7,2)+POWER($I351*信号概况!$F$8,2)+POWER($J351*信号概况!$F$9,2)+2*$C351*信号概况!$F$2*$D351*信号概况!$F$3*信号相关性!$B$3+2*$C351*信号概况!$F$2*$E351*信号概况!$F$4*信号相关性!$B$4+2*$C351*信号概况!$F$2*$F351*信号概况!$F$5*信号相关性!$B$5+2*$C351*信号概况!$F$2*$G351*信号概况!$F$6*信号相关性!$B$6+2*$C351*信号概况!$F$2*$H351*信号概况!$F$7*信号相关性!$B$7+2*$C351*信号概况!$F$2*$I351*信号概况!$F$8*信号相关性!$B$8+2*$C351*信号概况!$F$2*$J351*信号概况!$F$9*信号相关性!$B$9+2*$D351*信号概况!$F$3*$E351*信号概况!$F$4*信号相关性!$C$4+2*$D351*信号概况!$F$3*$F351*信号概况!$F$5*信号相关性!$C$5+2*$D351*信号概况!$F$3*$G351*信号概况!$F$6*信号相关性!$C$6+2*$D351*信号概况!$F$3*$H351*信号概况!$F$7*信号相关性!$C$7+2*$D351*信号概况!$F$3*$I351*信号概况!$F$8*信号相关性!$C$8+2*$D351*信号概况!$F$3*$J351*信号概况!$F$9*信号相关性!$C$9+2*$E351*信号概况!$F$4*$F351*信号概况!$F$5*信号相关性!$D$5+2*$E351*信号概况!$F$4*$G351*信号概况!$F$6*信号相关性!$D$6+2*$E351*信号概况!$F$4*$H351*信号概况!$F$7*信号相关性!$D$7+2*$E351*信号概况!$F$4*$I351*信号概况!$F$8*信号相关性!$D$8+2*$E351*信号概况!$F$4*$J351*信号概况!$J$5*信号相关性!$D$9+2*$F351*信号概况!$F$5*$G351*信号概况!$F$6*信号相关性!$E$6+2*$F351*信号概况!$F$5*$H351*信号概况!$F$7*信号相关性!$E$7+2*$F351*信号概况!$F$5*$I351*信号概况!$F$8*信号相关性!$E$8+2*$F351*信号概况!$F$5*$J351*信号概况!$F$9*信号相关性!$E$9+2*$G351*信号概况!$F$6*$H351*信号概况!$F$7*信号相关性!$F$7+2*$G351*信号概况!$F$6*$I351*信号概况!$F$8*信号相关性!$F$8+2*$G351*信号概况!$F$6*$J351*信号概况!$F$9*信号相关性!$F$9+2*$H351*信号概况!$F$7*$I351*信号概况!$F$8*信号相关性!$G$8+2*$H351*信号概况!$F$7*$J351*信号概况!$F$9*信号相关性!$G$9+2*$I351*信号概况!$F$8*$J351*信号概况!$F$9*信号相关性!$H$9)</f>
        <v>575.675530662061</v>
      </c>
      <c r="L351" s="10">
        <f t="shared" si="100"/>
        <v>33.9065653486293</v>
      </c>
      <c r="M351" s="11">
        <f>SQRT(POWER($C351*信号概况!$C$2,2)+POWER($D351*信号概况!$C$3,2)+POWER($E351*信号概况!$C$4,2)+POWER($F351*信号概况!$C$5,2)+POWER($G351*信号概况!$C$6,2)+POWER($H351*信号概况!$C$7,2)+POWER($I351*信号概况!$C$8,2)+POWER($J351*信号概况!$C$9,2)+2*$C351*信号概况!$C$2*$D351*信号概况!$C$3*信号相关性!$B$3+2*$C351*信号概况!$C$2*$E351*信号概况!$C$4*信号相关性!$B$4+2*$C351*信号概况!$C$2*$F351*信号概况!$C$5*信号相关性!$B$5+2*$C351*信号概况!$C$2*$G351*信号概况!$C$6*信号相关性!$B$6+2*$C351*信号概况!$C$2*$H351*信号概况!$C$7*信号相关性!$B$7+2*$C351*信号概况!$C$2*$I351*信号概况!$C$8*信号相关性!$B$8+2*$C351*信号概况!$C$2*$J351*信号概况!$C$9*信号相关性!$B$9+2*$D351*信号概况!$C$3*$E351*信号概况!$C$4*信号相关性!$C$4+2*$D351*信号概况!$C$3*$F351*信号概况!$C$5*信号相关性!$C$5+2*$D351*信号概况!$C$3*$G351*信号概况!$C$6*信号相关性!$C$6+2*$D351*信号概况!$C$3*$H351*信号概况!$C$7*信号相关性!$C$7+2*$D351*信号概况!$C$3*$I351*信号概况!$C$8*信号相关性!$C$8+2*$D351*信号概况!$C$3*$J351*信号概况!$C$9*信号相关性!$C$9+2*$E351*信号概况!$C$4*$F351*信号概况!$C$5*信号相关性!$D$5+2*$E351*信号概况!$C$4*$G351*信号概况!$C$6*信号相关性!$D$6+2*$E351*信号概况!$C$4*$H351*信号概况!$C$7*信号相关性!$D$7+2*$E351*信号概况!$C$4*$I351*信号概况!$C$8*信号相关性!$D$8+2*$E351*信号概况!$C$4*$J351*信号概况!$J$5*信号相关性!$D$9+2*$F351*信号概况!$C$5*$G351*信号概况!$C$6*信号相关性!$E$6+2*$F351*信号概况!$C$5*$H351*信号概况!$C$7*信号相关性!$E$7+2*$F351*信号概况!$C$5*$I351*信号概况!$C$8*信号相关性!$E$8+2*$F351*信号概况!$C$5*$J351*信号概况!$C$9*信号相关性!$E$9+2*$G351*信号概况!$C$6*$H351*信号概况!$C$7*信号相关性!$F$7+2*$G351*信号概况!$C$6*$I351*信号概况!$C$8*信号相关性!$F$8+2*$G351*信号概况!$C$6*$J351*信号概况!$C$9*信号相关性!$F$9+2*$H351*信号概况!$C$7*$I351*信号概况!$C$8*信号相关性!$G$8+2*$H351*信号概况!$C$7*$J351*信号概况!$C$9*信号相关性!$G$9+2*$I351*信号概况!$C$8*$J351*信号概况!$C$9*信号相关性!$H$9)</f>
        <v>2792.47724485626</v>
      </c>
      <c r="N351" s="12">
        <f t="shared" si="101"/>
        <v>0.143063245733492</v>
      </c>
      <c r="O351" s="10">
        <f>$C351*信号概况!$J$2+$D351*信号概况!$J$3+$E351*信号概况!$J$4+$F351*信号概况!$J$5+$G351*信号概况!$J$6+$H351*信号概况!$J$7+$I351*信号概况!$J$8+$J351*信号概况!$J$9</f>
        <v>840.331635037623</v>
      </c>
      <c r="P351" s="12">
        <f t="shared" si="102"/>
        <v>0.043051584904572</v>
      </c>
      <c r="Q351" s="7">
        <f t="shared" si="103"/>
        <v>15.8214482557157</v>
      </c>
    </row>
    <row r="352" spans="1:17">
      <c r="A352">
        <v>350</v>
      </c>
      <c r="B352">
        <v>19519.18</v>
      </c>
      <c r="C352" s="7">
        <f t="shared" si="92"/>
        <v>0</v>
      </c>
      <c r="D352" s="8">
        <f t="shared" si="93"/>
        <v>0.303030303030303</v>
      </c>
      <c r="E352">
        <f t="shared" si="94"/>
        <v>0</v>
      </c>
      <c r="F352">
        <f t="shared" si="95"/>
        <v>1</v>
      </c>
      <c r="G352">
        <f t="shared" si="96"/>
        <v>0</v>
      </c>
      <c r="H352">
        <f t="shared" si="97"/>
        <v>0</v>
      </c>
      <c r="I352">
        <f t="shared" si="98"/>
        <v>0</v>
      </c>
      <c r="J352">
        <f t="shared" si="99"/>
        <v>0</v>
      </c>
      <c r="K352">
        <f>SQRT(POWER($C352*信号概况!$F$2,2)+POWER($D352*信号概况!$F$3,2)+POWER($E352*信号概况!$F$4,2)+POWER($F352*信号概况!$F$5,2)+POWER($G352*信号概况!$F$6,2)+POWER($H352*信号概况!$F$7,2)+POWER($I352*信号概况!$F$8,2)+POWER($J352*信号概况!$F$9,2)+2*$C352*信号概况!$F$2*$D352*信号概况!$F$3*信号相关性!$B$3+2*$C352*信号概况!$F$2*$E352*信号概况!$F$4*信号相关性!$B$4+2*$C352*信号概况!$F$2*$F352*信号概况!$F$5*信号相关性!$B$5+2*$C352*信号概况!$F$2*$G352*信号概况!$F$6*信号相关性!$B$6+2*$C352*信号概况!$F$2*$H352*信号概况!$F$7*信号相关性!$B$7+2*$C352*信号概况!$F$2*$I352*信号概况!$F$8*信号相关性!$B$8+2*$C352*信号概况!$F$2*$J352*信号概况!$F$9*信号相关性!$B$9+2*$D352*信号概况!$F$3*$E352*信号概况!$F$4*信号相关性!$C$4+2*$D352*信号概况!$F$3*$F352*信号概况!$F$5*信号相关性!$C$5+2*$D352*信号概况!$F$3*$G352*信号概况!$F$6*信号相关性!$C$6+2*$D352*信号概况!$F$3*$H352*信号概况!$F$7*信号相关性!$C$7+2*$D352*信号概况!$F$3*$I352*信号概况!$F$8*信号相关性!$C$8+2*$D352*信号概况!$F$3*$J352*信号概况!$F$9*信号相关性!$C$9+2*$E352*信号概况!$F$4*$F352*信号概况!$F$5*信号相关性!$D$5+2*$E352*信号概况!$F$4*$G352*信号概况!$F$6*信号相关性!$D$6+2*$E352*信号概况!$F$4*$H352*信号概况!$F$7*信号相关性!$D$7+2*$E352*信号概况!$F$4*$I352*信号概况!$F$8*信号相关性!$D$8+2*$E352*信号概况!$F$4*$J352*信号概况!$J$5*信号相关性!$D$9+2*$F352*信号概况!$F$5*$G352*信号概况!$F$6*信号相关性!$E$6+2*$F352*信号概况!$F$5*$H352*信号概况!$F$7*信号相关性!$E$7+2*$F352*信号概况!$F$5*$I352*信号概况!$F$8*信号相关性!$E$8+2*$F352*信号概况!$F$5*$J352*信号概况!$F$9*信号相关性!$E$9+2*$G352*信号概况!$F$6*$H352*信号概况!$F$7*信号相关性!$F$7+2*$G352*信号概况!$F$6*$I352*信号概况!$F$8*信号相关性!$F$8+2*$G352*信号概况!$F$6*$J352*信号概况!$F$9*信号相关性!$F$9+2*$H352*信号概况!$F$7*$I352*信号概况!$F$8*信号相关性!$G$8+2*$H352*信号概况!$F$7*$J352*信号概况!$F$9*信号相关性!$G$9+2*$I352*信号概况!$F$8*$J352*信号概况!$F$9*信号相关性!$H$9)</f>
        <v>638.764920619921</v>
      </c>
      <c r="L352" s="10">
        <f t="shared" si="100"/>
        <v>30.5576893312436</v>
      </c>
      <c r="M352" s="11">
        <f>SQRT(POWER($C352*信号概况!$C$2,2)+POWER($D352*信号概况!$C$3,2)+POWER($E352*信号概况!$C$4,2)+POWER($F352*信号概况!$C$5,2)+POWER($G352*信号概况!$C$6,2)+POWER($H352*信号概况!$C$7,2)+POWER($I352*信号概况!$C$8,2)+POWER($J352*信号概况!$C$9,2)+2*$C352*信号概况!$C$2*$D352*信号概况!$C$3*信号相关性!$B$3+2*$C352*信号概况!$C$2*$E352*信号概况!$C$4*信号相关性!$B$4+2*$C352*信号概况!$C$2*$F352*信号概况!$C$5*信号相关性!$B$5+2*$C352*信号概况!$C$2*$G352*信号概况!$C$6*信号相关性!$B$6+2*$C352*信号概况!$C$2*$H352*信号概况!$C$7*信号相关性!$B$7+2*$C352*信号概况!$C$2*$I352*信号概况!$C$8*信号相关性!$B$8+2*$C352*信号概况!$C$2*$J352*信号概况!$C$9*信号相关性!$B$9+2*$D352*信号概况!$C$3*$E352*信号概况!$C$4*信号相关性!$C$4+2*$D352*信号概况!$C$3*$F352*信号概况!$C$5*信号相关性!$C$5+2*$D352*信号概况!$C$3*$G352*信号概况!$C$6*信号相关性!$C$6+2*$D352*信号概况!$C$3*$H352*信号概况!$C$7*信号相关性!$C$7+2*$D352*信号概况!$C$3*$I352*信号概况!$C$8*信号相关性!$C$8+2*$D352*信号概况!$C$3*$J352*信号概况!$C$9*信号相关性!$C$9+2*$E352*信号概况!$C$4*$F352*信号概况!$C$5*信号相关性!$D$5+2*$E352*信号概况!$C$4*$G352*信号概况!$C$6*信号相关性!$D$6+2*$E352*信号概况!$C$4*$H352*信号概况!$C$7*信号相关性!$D$7+2*$E352*信号概况!$C$4*$I352*信号概况!$C$8*信号相关性!$D$8+2*$E352*信号概况!$C$4*$J352*信号概况!$J$5*信号相关性!$D$9+2*$F352*信号概况!$C$5*$G352*信号概况!$C$6*信号相关性!$E$6+2*$F352*信号概况!$C$5*$H352*信号概况!$C$7*信号相关性!$E$7+2*$F352*信号概况!$C$5*$I352*信号概况!$C$8*信号相关性!$E$8+2*$F352*信号概况!$C$5*$J352*信号概况!$C$9*信号相关性!$E$9+2*$G352*信号概况!$C$6*$H352*信号概况!$C$7*信号相关性!$F$7+2*$G352*信号概况!$C$6*$I352*信号概况!$C$8*信号相关性!$F$8+2*$G352*信号概况!$C$6*$J352*信号概况!$C$9*信号相关性!$F$9+2*$H352*信号概况!$C$7*$I352*信号概况!$C$8*信号相关性!$G$8+2*$H352*信号概况!$C$7*$J352*信号概况!$C$9*信号相关性!$G$9+2*$I352*信号概况!$C$8*$J352*信号概况!$C$9*信号相关性!$H$9)</f>
        <v>3098.78896829785</v>
      </c>
      <c r="N352" s="12">
        <f t="shared" si="101"/>
        <v>0.158756103908968</v>
      </c>
      <c r="O352" s="10">
        <f>$C352*信号概况!$J$2+$D352*信号概况!$J$3+$E352*信号概况!$J$4+$F352*信号概况!$J$5+$G352*信号概况!$J$6+$H352*信号概况!$J$7+$I352*信号概况!$J$8+$J352*信号概况!$J$9</f>
        <v>864.859785722554</v>
      </c>
      <c r="P352" s="12">
        <f t="shared" si="102"/>
        <v>0.0443082027893874</v>
      </c>
      <c r="Q352" s="7">
        <f t="shared" si="103"/>
        <v>14.7195910814039</v>
      </c>
    </row>
    <row r="353" spans="1:17">
      <c r="A353">
        <v>351</v>
      </c>
      <c r="B353">
        <v>19519.18</v>
      </c>
      <c r="C353" s="7">
        <f t="shared" si="92"/>
        <v>0</v>
      </c>
      <c r="D353" s="8">
        <f t="shared" si="93"/>
        <v>0.333333333333333</v>
      </c>
      <c r="E353">
        <f t="shared" si="94"/>
        <v>0</v>
      </c>
      <c r="F353">
        <f t="shared" si="95"/>
        <v>1</v>
      </c>
      <c r="G353">
        <f t="shared" si="96"/>
        <v>0</v>
      </c>
      <c r="H353">
        <f t="shared" si="97"/>
        <v>0</v>
      </c>
      <c r="I353">
        <f t="shared" si="98"/>
        <v>0</v>
      </c>
      <c r="J353">
        <f t="shared" si="99"/>
        <v>0</v>
      </c>
      <c r="K353">
        <f>SQRT(POWER($C353*信号概况!$F$2,2)+POWER($D353*信号概况!$F$3,2)+POWER($E353*信号概况!$F$4,2)+POWER($F353*信号概况!$F$5,2)+POWER($G353*信号概况!$F$6,2)+POWER($H353*信号概况!$F$7,2)+POWER($I353*信号概况!$F$8,2)+POWER($J353*信号概况!$F$9,2)+2*$C353*信号概况!$F$2*$D353*信号概况!$F$3*信号相关性!$B$3+2*$C353*信号概况!$F$2*$E353*信号概况!$F$4*信号相关性!$B$4+2*$C353*信号概况!$F$2*$F353*信号概况!$F$5*信号相关性!$B$5+2*$C353*信号概况!$F$2*$G353*信号概况!$F$6*信号相关性!$B$6+2*$C353*信号概况!$F$2*$H353*信号概况!$F$7*信号相关性!$B$7+2*$C353*信号概况!$F$2*$I353*信号概况!$F$8*信号相关性!$B$8+2*$C353*信号概况!$F$2*$J353*信号概况!$F$9*信号相关性!$B$9+2*$D353*信号概况!$F$3*$E353*信号概况!$F$4*信号相关性!$C$4+2*$D353*信号概况!$F$3*$F353*信号概况!$F$5*信号相关性!$C$5+2*$D353*信号概况!$F$3*$G353*信号概况!$F$6*信号相关性!$C$6+2*$D353*信号概况!$F$3*$H353*信号概况!$F$7*信号相关性!$C$7+2*$D353*信号概况!$F$3*$I353*信号概况!$F$8*信号相关性!$C$8+2*$D353*信号概况!$F$3*$J353*信号概况!$F$9*信号相关性!$C$9+2*$E353*信号概况!$F$4*$F353*信号概况!$F$5*信号相关性!$D$5+2*$E353*信号概况!$F$4*$G353*信号概况!$F$6*信号相关性!$D$6+2*$E353*信号概况!$F$4*$H353*信号概况!$F$7*信号相关性!$D$7+2*$E353*信号概况!$F$4*$I353*信号概况!$F$8*信号相关性!$D$8+2*$E353*信号概况!$F$4*$J353*信号概况!$J$5*信号相关性!$D$9+2*$F353*信号概况!$F$5*$G353*信号概况!$F$6*信号相关性!$E$6+2*$F353*信号概况!$F$5*$H353*信号概况!$F$7*信号相关性!$E$7+2*$F353*信号概况!$F$5*$I353*信号概况!$F$8*信号相关性!$E$8+2*$F353*信号概况!$F$5*$J353*信号概况!$F$9*信号相关性!$E$9+2*$G353*信号概况!$F$6*$H353*信号概况!$F$7*信号相关性!$F$7+2*$G353*信号概况!$F$6*$I353*信号概况!$F$8*信号相关性!$F$8+2*$G353*信号概况!$F$6*$J353*信号概况!$F$9*信号相关性!$F$9+2*$H353*信号概况!$F$7*$I353*信号概况!$F$8*信号相关性!$G$8+2*$H353*信号概况!$F$7*$J353*信号概况!$F$9*信号相关性!$G$9+2*$I353*信号概况!$F$8*$J353*信号概况!$F$9*信号相关性!$H$9)</f>
        <v>702.550851821872</v>
      </c>
      <c r="L353" s="10">
        <f t="shared" si="100"/>
        <v>27.7832984607198</v>
      </c>
      <c r="M353" s="11">
        <f>SQRT(POWER($C353*信号概况!$C$2,2)+POWER($D353*信号概况!$C$3,2)+POWER($E353*信号概况!$C$4,2)+POWER($F353*信号概况!$C$5,2)+POWER($G353*信号概况!$C$6,2)+POWER($H353*信号概况!$C$7,2)+POWER($I353*信号概况!$C$8,2)+POWER($J353*信号概况!$C$9,2)+2*$C353*信号概况!$C$2*$D353*信号概况!$C$3*信号相关性!$B$3+2*$C353*信号概况!$C$2*$E353*信号概况!$C$4*信号相关性!$B$4+2*$C353*信号概况!$C$2*$F353*信号概况!$C$5*信号相关性!$B$5+2*$C353*信号概况!$C$2*$G353*信号概况!$C$6*信号相关性!$B$6+2*$C353*信号概况!$C$2*$H353*信号概况!$C$7*信号相关性!$B$7+2*$C353*信号概况!$C$2*$I353*信号概况!$C$8*信号相关性!$B$8+2*$C353*信号概况!$C$2*$J353*信号概况!$C$9*信号相关性!$B$9+2*$D353*信号概况!$C$3*$E353*信号概况!$C$4*信号相关性!$C$4+2*$D353*信号概况!$C$3*$F353*信号概况!$C$5*信号相关性!$C$5+2*$D353*信号概况!$C$3*$G353*信号概况!$C$6*信号相关性!$C$6+2*$D353*信号概况!$C$3*$H353*信号概况!$C$7*信号相关性!$C$7+2*$D353*信号概况!$C$3*$I353*信号概况!$C$8*信号相关性!$C$8+2*$D353*信号概况!$C$3*$J353*信号概况!$C$9*信号相关性!$C$9+2*$E353*信号概况!$C$4*$F353*信号概况!$C$5*信号相关性!$D$5+2*$E353*信号概况!$C$4*$G353*信号概况!$C$6*信号相关性!$D$6+2*$E353*信号概况!$C$4*$H353*信号概况!$C$7*信号相关性!$D$7+2*$E353*信号概况!$C$4*$I353*信号概况!$C$8*信号相关性!$D$8+2*$E353*信号概况!$C$4*$J353*信号概况!$J$5*信号相关性!$D$9+2*$F353*信号概况!$C$5*$G353*信号概况!$C$6*信号相关性!$E$6+2*$F353*信号概况!$C$5*$H353*信号概况!$C$7*信号相关性!$E$7+2*$F353*信号概况!$C$5*$I353*信号概况!$C$8*信号相关性!$E$8+2*$F353*信号概况!$C$5*$J353*信号概况!$C$9*信号相关性!$E$9+2*$G353*信号概况!$C$6*$H353*信号概况!$C$7*信号相关性!$F$7+2*$G353*信号概况!$C$6*$I353*信号概况!$C$8*信号相关性!$F$8+2*$G353*信号概况!$C$6*$J353*信号概况!$C$9*信号相关性!$F$9+2*$H353*信号概况!$C$7*$I353*信号概况!$C$8*信号相关性!$G$8+2*$H353*信号概况!$C$7*$J353*信号概况!$C$9*信号相关性!$G$9+2*$I353*信号概况!$C$8*$J353*信号概况!$C$9*信号相关性!$H$9)</f>
        <v>3408.43676767974</v>
      </c>
      <c r="N353" s="12">
        <f t="shared" si="101"/>
        <v>0.174619874793907</v>
      </c>
      <c r="O353" s="10">
        <f>$C353*信号概况!$J$2+$D353*信号概况!$J$3+$E353*信号概况!$J$4+$F353*信号概况!$J$5+$G353*信号概况!$J$6+$H353*信号概况!$J$7+$I353*信号概况!$J$8+$J353*信号概况!$J$9</f>
        <v>889.387936407486</v>
      </c>
      <c r="P353" s="12">
        <f t="shared" si="102"/>
        <v>0.0455648206742028</v>
      </c>
      <c r="Q353" s="7">
        <f t="shared" si="103"/>
        <v>13.8021272221706</v>
      </c>
    </row>
    <row r="354" spans="1:17">
      <c r="A354">
        <v>352</v>
      </c>
      <c r="B354">
        <v>19519.18</v>
      </c>
      <c r="C354" s="7">
        <f t="shared" si="92"/>
        <v>0</v>
      </c>
      <c r="D354" s="8">
        <f t="shared" si="93"/>
        <v>0.363636363636364</v>
      </c>
      <c r="E354">
        <f t="shared" si="94"/>
        <v>0</v>
      </c>
      <c r="F354">
        <f t="shared" si="95"/>
        <v>1</v>
      </c>
      <c r="G354">
        <f t="shared" si="96"/>
        <v>0</v>
      </c>
      <c r="H354">
        <f t="shared" si="97"/>
        <v>0</v>
      </c>
      <c r="I354">
        <f t="shared" si="98"/>
        <v>0</v>
      </c>
      <c r="J354">
        <f t="shared" si="99"/>
        <v>0</v>
      </c>
      <c r="K354">
        <f>SQRT(POWER($C354*信号概况!$F$2,2)+POWER($D354*信号概况!$F$3,2)+POWER($E354*信号概况!$F$4,2)+POWER($F354*信号概况!$F$5,2)+POWER($G354*信号概况!$F$6,2)+POWER($H354*信号概况!$F$7,2)+POWER($I354*信号概况!$F$8,2)+POWER($J354*信号概况!$F$9,2)+2*$C354*信号概况!$F$2*$D354*信号概况!$F$3*信号相关性!$B$3+2*$C354*信号概况!$F$2*$E354*信号概况!$F$4*信号相关性!$B$4+2*$C354*信号概况!$F$2*$F354*信号概况!$F$5*信号相关性!$B$5+2*$C354*信号概况!$F$2*$G354*信号概况!$F$6*信号相关性!$B$6+2*$C354*信号概况!$F$2*$H354*信号概况!$F$7*信号相关性!$B$7+2*$C354*信号概况!$F$2*$I354*信号概况!$F$8*信号相关性!$B$8+2*$C354*信号概况!$F$2*$J354*信号概况!$F$9*信号相关性!$B$9+2*$D354*信号概况!$F$3*$E354*信号概况!$F$4*信号相关性!$C$4+2*$D354*信号概况!$F$3*$F354*信号概况!$F$5*信号相关性!$C$5+2*$D354*信号概况!$F$3*$G354*信号概况!$F$6*信号相关性!$C$6+2*$D354*信号概况!$F$3*$H354*信号概况!$F$7*信号相关性!$C$7+2*$D354*信号概况!$F$3*$I354*信号概况!$F$8*信号相关性!$C$8+2*$D354*信号概况!$F$3*$J354*信号概况!$F$9*信号相关性!$C$9+2*$E354*信号概况!$F$4*$F354*信号概况!$F$5*信号相关性!$D$5+2*$E354*信号概况!$F$4*$G354*信号概况!$F$6*信号相关性!$D$6+2*$E354*信号概况!$F$4*$H354*信号概况!$F$7*信号相关性!$D$7+2*$E354*信号概况!$F$4*$I354*信号概况!$F$8*信号相关性!$D$8+2*$E354*信号概况!$F$4*$J354*信号概况!$J$5*信号相关性!$D$9+2*$F354*信号概况!$F$5*$G354*信号概况!$F$6*信号相关性!$E$6+2*$F354*信号概况!$F$5*$H354*信号概况!$F$7*信号相关性!$E$7+2*$F354*信号概况!$F$5*$I354*信号概况!$F$8*信号相关性!$E$8+2*$F354*信号概况!$F$5*$J354*信号概况!$F$9*信号相关性!$E$9+2*$G354*信号概况!$F$6*$H354*信号概况!$F$7*信号相关性!$F$7+2*$G354*信号概况!$F$6*$I354*信号概况!$F$8*信号相关性!$F$8+2*$G354*信号概况!$F$6*$J354*信号概况!$F$9*信号相关性!$F$9+2*$H354*信号概况!$F$7*$I354*信号概况!$F$8*信号相关性!$G$8+2*$H354*信号概况!$F$7*$J354*信号概况!$F$9*信号相关性!$G$9+2*$I354*信号概况!$F$8*$J354*信号概况!$F$9*信号相关性!$H$9)</f>
        <v>766.859532995605</v>
      </c>
      <c r="L354" s="10">
        <f t="shared" si="100"/>
        <v>25.4533968219078</v>
      </c>
      <c r="M354" s="11">
        <f>SQRT(POWER($C354*信号概况!$C$2,2)+POWER($D354*信号概况!$C$3,2)+POWER($E354*信号概况!$C$4,2)+POWER($F354*信号概况!$C$5,2)+POWER($G354*信号概况!$C$6,2)+POWER($H354*信号概况!$C$7,2)+POWER($I354*信号概况!$C$8,2)+POWER($J354*信号概况!$C$9,2)+2*$C354*信号概况!$C$2*$D354*信号概况!$C$3*信号相关性!$B$3+2*$C354*信号概况!$C$2*$E354*信号概况!$C$4*信号相关性!$B$4+2*$C354*信号概况!$C$2*$F354*信号概况!$C$5*信号相关性!$B$5+2*$C354*信号概况!$C$2*$G354*信号概况!$C$6*信号相关性!$B$6+2*$C354*信号概况!$C$2*$H354*信号概况!$C$7*信号相关性!$B$7+2*$C354*信号概况!$C$2*$I354*信号概况!$C$8*信号相关性!$B$8+2*$C354*信号概况!$C$2*$J354*信号概况!$C$9*信号相关性!$B$9+2*$D354*信号概况!$C$3*$E354*信号概况!$C$4*信号相关性!$C$4+2*$D354*信号概况!$C$3*$F354*信号概况!$C$5*信号相关性!$C$5+2*$D354*信号概况!$C$3*$G354*信号概况!$C$6*信号相关性!$C$6+2*$D354*信号概况!$C$3*$H354*信号概况!$C$7*信号相关性!$C$7+2*$D354*信号概况!$C$3*$I354*信号概况!$C$8*信号相关性!$C$8+2*$D354*信号概况!$C$3*$J354*信号概况!$C$9*信号相关性!$C$9+2*$E354*信号概况!$C$4*$F354*信号概况!$C$5*信号相关性!$D$5+2*$E354*信号概况!$C$4*$G354*信号概况!$C$6*信号相关性!$D$6+2*$E354*信号概况!$C$4*$H354*信号概况!$C$7*信号相关性!$D$7+2*$E354*信号概况!$C$4*$I354*信号概况!$C$8*信号相关性!$D$8+2*$E354*信号概况!$C$4*$J354*信号概况!$J$5*信号相关性!$D$9+2*$F354*信号概况!$C$5*$G354*信号概况!$C$6*信号相关性!$E$6+2*$F354*信号概况!$C$5*$H354*信号概况!$C$7*信号相关性!$E$7+2*$F354*信号概况!$C$5*$I354*信号概况!$C$8*信号相关性!$E$8+2*$F354*信号概况!$C$5*$J354*信号概况!$C$9*信号相关性!$E$9+2*$G354*信号概况!$C$6*$H354*信号概况!$C$7*信号相关性!$F$7+2*$G354*信号概况!$C$6*$I354*信号概况!$C$8*信号相关性!$F$8+2*$G354*信号概况!$C$6*$J354*信号概况!$C$9*信号相关性!$F$9+2*$H354*信号概况!$C$7*$I354*信号概况!$C$8*信号相关性!$G$8+2*$H354*信号概况!$C$7*$J354*信号概况!$C$9*信号相关性!$G$9+2*$I354*信号概况!$C$8*$J354*信号概况!$C$9*信号相关性!$H$9)</f>
        <v>3720.58779639992</v>
      </c>
      <c r="N354" s="12">
        <f t="shared" si="101"/>
        <v>0.190611890274075</v>
      </c>
      <c r="O354" s="10">
        <f>$C354*信号概况!$J$2+$D354*信号概况!$J$3+$E354*信号概况!$J$4+$F354*信号概况!$J$5+$G354*信号概况!$J$6+$H354*信号概况!$J$7+$I354*信号概况!$J$8+$J354*信号概况!$J$9</f>
        <v>913.916087092417</v>
      </c>
      <c r="P354" s="12">
        <f t="shared" si="102"/>
        <v>0.0468214385590182</v>
      </c>
      <c r="Q354" s="7">
        <f t="shared" si="103"/>
        <v>13.0285060238878</v>
      </c>
    </row>
    <row r="355" spans="1:17">
      <c r="A355">
        <v>353</v>
      </c>
      <c r="B355">
        <v>19519.18</v>
      </c>
      <c r="C355" s="7">
        <f t="shared" si="92"/>
        <v>0</v>
      </c>
      <c r="D355" s="8">
        <f t="shared" si="93"/>
        <v>0.393939393939394</v>
      </c>
      <c r="E355">
        <f t="shared" si="94"/>
        <v>0</v>
      </c>
      <c r="F355">
        <f t="shared" si="95"/>
        <v>1</v>
      </c>
      <c r="G355">
        <f t="shared" si="96"/>
        <v>0</v>
      </c>
      <c r="H355">
        <f t="shared" si="97"/>
        <v>0</v>
      </c>
      <c r="I355">
        <f t="shared" si="98"/>
        <v>0</v>
      </c>
      <c r="J355">
        <f t="shared" si="99"/>
        <v>0</v>
      </c>
      <c r="K355">
        <f>SQRT(POWER($C355*信号概况!$F$2,2)+POWER($D355*信号概况!$F$3,2)+POWER($E355*信号概况!$F$4,2)+POWER($F355*信号概况!$F$5,2)+POWER($G355*信号概况!$F$6,2)+POWER($H355*信号概况!$F$7,2)+POWER($I355*信号概况!$F$8,2)+POWER($J355*信号概况!$F$9,2)+2*$C355*信号概况!$F$2*$D355*信号概况!$F$3*信号相关性!$B$3+2*$C355*信号概况!$F$2*$E355*信号概况!$F$4*信号相关性!$B$4+2*$C355*信号概况!$F$2*$F355*信号概况!$F$5*信号相关性!$B$5+2*$C355*信号概况!$F$2*$G355*信号概况!$F$6*信号相关性!$B$6+2*$C355*信号概况!$F$2*$H355*信号概况!$F$7*信号相关性!$B$7+2*$C355*信号概况!$F$2*$I355*信号概况!$F$8*信号相关性!$B$8+2*$C355*信号概况!$F$2*$J355*信号概况!$F$9*信号相关性!$B$9+2*$D355*信号概况!$F$3*$E355*信号概况!$F$4*信号相关性!$C$4+2*$D355*信号概况!$F$3*$F355*信号概况!$F$5*信号相关性!$C$5+2*$D355*信号概况!$F$3*$G355*信号概况!$F$6*信号相关性!$C$6+2*$D355*信号概况!$F$3*$H355*信号概况!$F$7*信号相关性!$C$7+2*$D355*信号概况!$F$3*$I355*信号概况!$F$8*信号相关性!$C$8+2*$D355*信号概况!$F$3*$J355*信号概况!$F$9*信号相关性!$C$9+2*$E355*信号概况!$F$4*$F355*信号概况!$F$5*信号相关性!$D$5+2*$E355*信号概况!$F$4*$G355*信号概况!$F$6*信号相关性!$D$6+2*$E355*信号概况!$F$4*$H355*信号概况!$F$7*信号相关性!$D$7+2*$E355*信号概况!$F$4*$I355*信号概况!$F$8*信号相关性!$D$8+2*$E355*信号概况!$F$4*$J355*信号概况!$J$5*信号相关性!$D$9+2*$F355*信号概况!$F$5*$G355*信号概况!$F$6*信号相关性!$E$6+2*$F355*信号概况!$F$5*$H355*信号概况!$F$7*信号相关性!$E$7+2*$F355*信号概况!$F$5*$I355*信号概况!$F$8*信号相关性!$E$8+2*$F355*信号概况!$F$5*$J355*信号概况!$F$9*信号相关性!$E$9+2*$G355*信号概况!$F$6*$H355*信号概况!$F$7*信号相关性!$F$7+2*$G355*信号概况!$F$6*$I355*信号概况!$F$8*信号相关性!$F$8+2*$G355*信号概况!$F$6*$J355*信号概况!$F$9*信号相关性!$F$9+2*$H355*信号概况!$F$7*$I355*信号概况!$F$8*信号相关性!$G$8+2*$H355*信号概况!$F$7*$J355*信号概况!$F$9*信号相关性!$G$9+2*$I355*信号概况!$F$8*$J355*信号概况!$F$9*信号相关性!$H$9)</f>
        <v>831.569693811873</v>
      </c>
      <c r="L355" s="10">
        <f t="shared" si="100"/>
        <v>23.4726928425266</v>
      </c>
      <c r="M355" s="11">
        <f>SQRT(POWER($C355*信号概况!$C$2,2)+POWER($D355*信号概况!$C$3,2)+POWER($E355*信号概况!$C$4,2)+POWER($F355*信号概况!$C$5,2)+POWER($G355*信号概况!$C$6,2)+POWER($H355*信号概况!$C$7,2)+POWER($I355*信号概况!$C$8,2)+POWER($J355*信号概况!$C$9,2)+2*$C355*信号概况!$C$2*$D355*信号概况!$C$3*信号相关性!$B$3+2*$C355*信号概况!$C$2*$E355*信号概况!$C$4*信号相关性!$B$4+2*$C355*信号概况!$C$2*$F355*信号概况!$C$5*信号相关性!$B$5+2*$C355*信号概况!$C$2*$G355*信号概况!$C$6*信号相关性!$B$6+2*$C355*信号概况!$C$2*$H355*信号概况!$C$7*信号相关性!$B$7+2*$C355*信号概况!$C$2*$I355*信号概况!$C$8*信号相关性!$B$8+2*$C355*信号概况!$C$2*$J355*信号概况!$C$9*信号相关性!$B$9+2*$D355*信号概况!$C$3*$E355*信号概况!$C$4*信号相关性!$C$4+2*$D355*信号概况!$C$3*$F355*信号概况!$C$5*信号相关性!$C$5+2*$D355*信号概况!$C$3*$G355*信号概况!$C$6*信号相关性!$C$6+2*$D355*信号概况!$C$3*$H355*信号概况!$C$7*信号相关性!$C$7+2*$D355*信号概况!$C$3*$I355*信号概况!$C$8*信号相关性!$C$8+2*$D355*信号概况!$C$3*$J355*信号概况!$C$9*信号相关性!$C$9+2*$E355*信号概况!$C$4*$F355*信号概况!$C$5*信号相关性!$D$5+2*$E355*信号概况!$C$4*$G355*信号概况!$C$6*信号相关性!$D$6+2*$E355*信号概况!$C$4*$H355*信号概况!$C$7*信号相关性!$D$7+2*$E355*信号概况!$C$4*$I355*信号概况!$C$8*信号相关性!$D$8+2*$E355*信号概况!$C$4*$J355*信号概况!$J$5*信号相关性!$D$9+2*$F355*信号概况!$C$5*$G355*信号概况!$C$6*信号相关性!$E$6+2*$F355*信号概况!$C$5*$H355*信号概况!$C$7*信号相关性!$E$7+2*$F355*信号概况!$C$5*$I355*信号概况!$C$8*信号相关性!$E$8+2*$F355*信号概况!$C$5*$J355*信号概况!$C$9*信号相关性!$E$9+2*$G355*信号概况!$C$6*$H355*信号概况!$C$7*信号相关性!$F$7+2*$G355*信号概况!$C$6*$I355*信号概况!$C$8*信号相关性!$F$8+2*$G355*信号概况!$C$6*$J355*信号概况!$C$9*信号相关性!$F$9+2*$H355*信号概况!$C$7*$I355*信号概况!$C$8*信号相关性!$G$8+2*$H355*信号概况!$C$7*$J355*信号概况!$C$9*信号相关性!$G$9+2*$I355*信号概况!$C$8*$J355*信号概况!$C$9*信号相关性!$H$9)</f>
        <v>4034.66109163968</v>
      </c>
      <c r="N355" s="12">
        <f t="shared" si="101"/>
        <v>0.206702386659669</v>
      </c>
      <c r="O355" s="10">
        <f>$C355*信号概况!$J$2+$D355*信号概况!$J$3+$E355*信号概况!$J$4+$F355*信号概况!$J$5+$G355*信号概况!$J$6+$H355*信号概况!$J$7+$I355*信号概况!$J$8+$J355*信号概况!$J$9</f>
        <v>938.444237777349</v>
      </c>
      <c r="P355" s="12">
        <f t="shared" si="102"/>
        <v>0.0480780564438337</v>
      </c>
      <c r="Q355" s="7">
        <f t="shared" si="103"/>
        <v>12.3686227743348</v>
      </c>
    </row>
    <row r="356" spans="1:17">
      <c r="A356">
        <v>354</v>
      </c>
      <c r="B356">
        <v>19519.18</v>
      </c>
      <c r="C356" s="7">
        <f t="shared" si="92"/>
        <v>0</v>
      </c>
      <c r="D356" s="8">
        <f t="shared" si="93"/>
        <v>0.424242424242424</v>
      </c>
      <c r="E356">
        <f t="shared" si="94"/>
        <v>0</v>
      </c>
      <c r="F356">
        <f t="shared" si="95"/>
        <v>1</v>
      </c>
      <c r="G356">
        <f t="shared" si="96"/>
        <v>0</v>
      </c>
      <c r="H356">
        <f t="shared" si="97"/>
        <v>0</v>
      </c>
      <c r="I356">
        <f t="shared" si="98"/>
        <v>0</v>
      </c>
      <c r="J356">
        <f t="shared" si="99"/>
        <v>0</v>
      </c>
      <c r="K356">
        <f>SQRT(POWER($C356*信号概况!$F$2,2)+POWER($D356*信号概况!$F$3,2)+POWER($E356*信号概况!$F$4,2)+POWER($F356*信号概况!$F$5,2)+POWER($G356*信号概况!$F$6,2)+POWER($H356*信号概况!$F$7,2)+POWER($I356*信号概况!$F$8,2)+POWER($J356*信号概况!$F$9,2)+2*$C356*信号概况!$F$2*$D356*信号概况!$F$3*信号相关性!$B$3+2*$C356*信号概况!$F$2*$E356*信号概况!$F$4*信号相关性!$B$4+2*$C356*信号概况!$F$2*$F356*信号概况!$F$5*信号相关性!$B$5+2*$C356*信号概况!$F$2*$G356*信号概况!$F$6*信号相关性!$B$6+2*$C356*信号概况!$F$2*$H356*信号概况!$F$7*信号相关性!$B$7+2*$C356*信号概况!$F$2*$I356*信号概况!$F$8*信号相关性!$B$8+2*$C356*信号概况!$F$2*$J356*信号概况!$F$9*信号相关性!$B$9+2*$D356*信号概况!$F$3*$E356*信号概况!$F$4*信号相关性!$C$4+2*$D356*信号概况!$F$3*$F356*信号概况!$F$5*信号相关性!$C$5+2*$D356*信号概况!$F$3*$G356*信号概况!$F$6*信号相关性!$C$6+2*$D356*信号概况!$F$3*$H356*信号概况!$F$7*信号相关性!$C$7+2*$D356*信号概况!$F$3*$I356*信号概况!$F$8*信号相关性!$C$8+2*$D356*信号概况!$F$3*$J356*信号概况!$F$9*信号相关性!$C$9+2*$E356*信号概况!$F$4*$F356*信号概况!$F$5*信号相关性!$D$5+2*$E356*信号概况!$F$4*$G356*信号概况!$F$6*信号相关性!$D$6+2*$E356*信号概况!$F$4*$H356*信号概况!$F$7*信号相关性!$D$7+2*$E356*信号概况!$F$4*$I356*信号概况!$F$8*信号相关性!$D$8+2*$E356*信号概况!$F$4*$J356*信号概况!$J$5*信号相关性!$D$9+2*$F356*信号概况!$F$5*$G356*信号概况!$F$6*信号相关性!$E$6+2*$F356*信号概况!$F$5*$H356*信号概况!$F$7*信号相关性!$E$7+2*$F356*信号概况!$F$5*$I356*信号概况!$F$8*信号相关性!$E$8+2*$F356*信号概况!$F$5*$J356*信号概况!$F$9*信号相关性!$E$9+2*$G356*信号概况!$F$6*$H356*信号概况!$F$7*信号相关性!$F$7+2*$G356*信号概况!$F$6*$I356*信号概况!$F$8*信号相关性!$F$8+2*$G356*信号概况!$F$6*$J356*信号概况!$F$9*信号相关性!$F$9+2*$H356*信号概况!$F$7*$I356*信号概况!$F$8*信号相关性!$G$8+2*$H356*信号概况!$F$7*$J356*信号概况!$F$9*信号相关性!$G$9+2*$I356*信号概况!$F$8*$J356*信号概况!$F$9*信号相关性!$H$9)</f>
        <v>896.594410174435</v>
      </c>
      <c r="L356" s="10">
        <f t="shared" si="100"/>
        <v>21.7703565608919</v>
      </c>
      <c r="M356" s="11">
        <f>SQRT(POWER($C356*信号概况!$C$2,2)+POWER($D356*信号概况!$C$3,2)+POWER($E356*信号概况!$C$4,2)+POWER($F356*信号概况!$C$5,2)+POWER($G356*信号概况!$C$6,2)+POWER($H356*信号概况!$C$7,2)+POWER($I356*信号概况!$C$8,2)+POWER($J356*信号概况!$C$9,2)+2*$C356*信号概况!$C$2*$D356*信号概况!$C$3*信号相关性!$B$3+2*$C356*信号概况!$C$2*$E356*信号概况!$C$4*信号相关性!$B$4+2*$C356*信号概况!$C$2*$F356*信号概况!$C$5*信号相关性!$B$5+2*$C356*信号概况!$C$2*$G356*信号概况!$C$6*信号相关性!$B$6+2*$C356*信号概况!$C$2*$H356*信号概况!$C$7*信号相关性!$B$7+2*$C356*信号概况!$C$2*$I356*信号概况!$C$8*信号相关性!$B$8+2*$C356*信号概况!$C$2*$J356*信号概况!$C$9*信号相关性!$B$9+2*$D356*信号概况!$C$3*$E356*信号概况!$C$4*信号相关性!$C$4+2*$D356*信号概况!$C$3*$F356*信号概况!$C$5*信号相关性!$C$5+2*$D356*信号概况!$C$3*$G356*信号概况!$C$6*信号相关性!$C$6+2*$D356*信号概况!$C$3*$H356*信号概况!$C$7*信号相关性!$C$7+2*$D356*信号概况!$C$3*$I356*信号概况!$C$8*信号相关性!$C$8+2*$D356*信号概况!$C$3*$J356*信号概况!$C$9*信号相关性!$C$9+2*$E356*信号概况!$C$4*$F356*信号概况!$C$5*信号相关性!$D$5+2*$E356*信号概况!$C$4*$G356*信号概况!$C$6*信号相关性!$D$6+2*$E356*信号概况!$C$4*$H356*信号概况!$C$7*信号相关性!$D$7+2*$E356*信号概况!$C$4*$I356*信号概况!$C$8*信号相关性!$D$8+2*$E356*信号概况!$C$4*$J356*信号概况!$J$5*信号相关性!$D$9+2*$F356*信号概况!$C$5*$G356*信号概况!$C$6*信号相关性!$E$6+2*$F356*信号概况!$C$5*$H356*信号概况!$C$7*信号相关性!$E$7+2*$F356*信号概况!$C$5*$I356*信号概况!$C$8*信号相关性!$E$8+2*$F356*信号概况!$C$5*$J356*信号概况!$C$9*信号相关性!$E$9+2*$G356*信号概况!$C$6*$H356*信号概况!$C$7*信号相关性!$F$7+2*$G356*信号概况!$C$6*$I356*信号概况!$C$8*信号相关性!$F$8+2*$G356*信号概况!$C$6*$J356*信号概况!$C$9*信号相关性!$F$9+2*$H356*信号概况!$C$7*$I356*信号概况!$C$8*信号相关性!$G$8+2*$H356*信号概况!$C$7*$J356*信号概况!$C$9*信号相关性!$G$9+2*$I356*信号概况!$C$8*$J356*信号概况!$C$9*信号相关性!$H$9)</f>
        <v>4350.24032902602</v>
      </c>
      <c r="N356" s="12">
        <f t="shared" si="101"/>
        <v>0.222870034961818</v>
      </c>
      <c r="O356" s="10">
        <f>$C356*信号概况!$J$2+$D356*信号概况!$J$3+$E356*信号概况!$J$4+$F356*信号概况!$J$5+$G356*信号概况!$J$6+$H356*信号概况!$J$7+$I356*信号概况!$J$8+$J356*信号概况!$J$9</f>
        <v>962.97238846228</v>
      </c>
      <c r="P356" s="12">
        <f t="shared" si="102"/>
        <v>0.0493346743286491</v>
      </c>
      <c r="Q356" s="7">
        <f t="shared" si="103"/>
        <v>11.7998835833574</v>
      </c>
    </row>
    <row r="357" spans="1:17">
      <c r="A357">
        <v>355</v>
      </c>
      <c r="B357">
        <v>19519.18</v>
      </c>
      <c r="C357" s="7">
        <f t="shared" si="92"/>
        <v>0</v>
      </c>
      <c r="D357" s="8">
        <f t="shared" si="93"/>
        <v>0.454545454545455</v>
      </c>
      <c r="E357">
        <f t="shared" si="94"/>
        <v>0</v>
      </c>
      <c r="F357">
        <f t="shared" si="95"/>
        <v>1</v>
      </c>
      <c r="G357">
        <f t="shared" si="96"/>
        <v>0</v>
      </c>
      <c r="H357">
        <f t="shared" si="97"/>
        <v>0</v>
      </c>
      <c r="I357">
        <f t="shared" si="98"/>
        <v>0</v>
      </c>
      <c r="J357">
        <f t="shared" si="99"/>
        <v>0</v>
      </c>
      <c r="K357">
        <f>SQRT(POWER($C357*信号概况!$F$2,2)+POWER($D357*信号概况!$F$3,2)+POWER($E357*信号概况!$F$4,2)+POWER($F357*信号概况!$F$5,2)+POWER($G357*信号概况!$F$6,2)+POWER($H357*信号概况!$F$7,2)+POWER($I357*信号概况!$F$8,2)+POWER($J357*信号概况!$F$9,2)+2*$C357*信号概况!$F$2*$D357*信号概况!$F$3*信号相关性!$B$3+2*$C357*信号概况!$F$2*$E357*信号概况!$F$4*信号相关性!$B$4+2*$C357*信号概况!$F$2*$F357*信号概况!$F$5*信号相关性!$B$5+2*$C357*信号概况!$F$2*$G357*信号概况!$F$6*信号相关性!$B$6+2*$C357*信号概况!$F$2*$H357*信号概况!$F$7*信号相关性!$B$7+2*$C357*信号概况!$F$2*$I357*信号概况!$F$8*信号相关性!$B$8+2*$C357*信号概况!$F$2*$J357*信号概况!$F$9*信号相关性!$B$9+2*$D357*信号概况!$F$3*$E357*信号概况!$F$4*信号相关性!$C$4+2*$D357*信号概况!$F$3*$F357*信号概况!$F$5*信号相关性!$C$5+2*$D357*信号概况!$F$3*$G357*信号概况!$F$6*信号相关性!$C$6+2*$D357*信号概况!$F$3*$H357*信号概况!$F$7*信号相关性!$C$7+2*$D357*信号概况!$F$3*$I357*信号概况!$F$8*信号相关性!$C$8+2*$D357*信号概况!$F$3*$J357*信号概况!$F$9*信号相关性!$C$9+2*$E357*信号概况!$F$4*$F357*信号概况!$F$5*信号相关性!$D$5+2*$E357*信号概况!$F$4*$G357*信号概况!$F$6*信号相关性!$D$6+2*$E357*信号概况!$F$4*$H357*信号概况!$F$7*信号相关性!$D$7+2*$E357*信号概况!$F$4*$I357*信号概况!$F$8*信号相关性!$D$8+2*$E357*信号概况!$F$4*$J357*信号概况!$J$5*信号相关性!$D$9+2*$F357*信号概况!$F$5*$G357*信号概况!$F$6*信号相关性!$E$6+2*$F357*信号概况!$F$5*$H357*信号概况!$F$7*信号相关性!$E$7+2*$F357*信号概况!$F$5*$I357*信号概况!$F$8*信号相关性!$E$8+2*$F357*信号概况!$F$5*$J357*信号概况!$F$9*信号相关性!$E$9+2*$G357*信号概况!$F$6*$H357*信号概况!$F$7*信号相关性!$F$7+2*$G357*信号概况!$F$6*$I357*信号概况!$F$8*信号相关性!$F$8+2*$G357*信号概况!$F$6*$J357*信号概况!$F$9*信号相关性!$F$9+2*$H357*信号概况!$F$7*$I357*信号概况!$F$8*信号相关性!$G$8+2*$H357*信号概况!$F$7*$J357*信号概况!$F$9*信号相关性!$G$9+2*$I357*信号概况!$F$8*$J357*信号概况!$F$9*信号相关性!$H$9)</f>
        <v>961.869890065829</v>
      </c>
      <c r="L357" s="10">
        <f t="shared" si="100"/>
        <v>20.292952510099</v>
      </c>
      <c r="M357" s="11">
        <f>SQRT(POWER($C357*信号概况!$C$2,2)+POWER($D357*信号概况!$C$3,2)+POWER($E357*信号概况!$C$4,2)+POWER($F357*信号概况!$C$5,2)+POWER($G357*信号概况!$C$6,2)+POWER($H357*信号概况!$C$7,2)+POWER($I357*信号概况!$C$8,2)+POWER($J357*信号概况!$C$9,2)+2*$C357*信号概况!$C$2*$D357*信号概况!$C$3*信号相关性!$B$3+2*$C357*信号概况!$C$2*$E357*信号概况!$C$4*信号相关性!$B$4+2*$C357*信号概况!$C$2*$F357*信号概况!$C$5*信号相关性!$B$5+2*$C357*信号概况!$C$2*$G357*信号概况!$C$6*信号相关性!$B$6+2*$C357*信号概况!$C$2*$H357*信号概况!$C$7*信号相关性!$B$7+2*$C357*信号概况!$C$2*$I357*信号概况!$C$8*信号相关性!$B$8+2*$C357*信号概况!$C$2*$J357*信号概况!$C$9*信号相关性!$B$9+2*$D357*信号概况!$C$3*$E357*信号概况!$C$4*信号相关性!$C$4+2*$D357*信号概况!$C$3*$F357*信号概况!$C$5*信号相关性!$C$5+2*$D357*信号概况!$C$3*$G357*信号概况!$C$6*信号相关性!$C$6+2*$D357*信号概况!$C$3*$H357*信号概况!$C$7*信号相关性!$C$7+2*$D357*信号概况!$C$3*$I357*信号概况!$C$8*信号相关性!$C$8+2*$D357*信号概况!$C$3*$J357*信号概况!$C$9*信号相关性!$C$9+2*$E357*信号概况!$C$4*$F357*信号概况!$C$5*信号相关性!$D$5+2*$E357*信号概况!$C$4*$G357*信号概况!$C$6*信号相关性!$D$6+2*$E357*信号概况!$C$4*$H357*信号概况!$C$7*信号相关性!$D$7+2*$E357*信号概况!$C$4*$I357*信号概况!$C$8*信号相关性!$D$8+2*$E357*信号概况!$C$4*$J357*信号概况!$J$5*信号相关性!$D$9+2*$F357*信号概况!$C$5*$G357*信号概况!$C$6*信号相关性!$E$6+2*$F357*信号概况!$C$5*$H357*信号概况!$C$7*信号相关性!$E$7+2*$F357*信号概况!$C$5*$I357*信号概况!$C$8*信号相关性!$E$8+2*$F357*信号概况!$C$5*$J357*信号概况!$C$9*信号相关性!$E$9+2*$G357*信号概况!$C$6*$H357*信号概况!$C$7*信号相关性!$F$7+2*$G357*信号概况!$C$6*$I357*信号概况!$C$8*信号相关性!$F$8+2*$G357*信号概况!$C$6*$J357*信号概况!$C$9*信号相关性!$F$9+2*$H357*信号概况!$C$7*$I357*信号概况!$C$8*信号相关性!$G$8+2*$H357*信号概况!$C$7*$J357*信号概况!$C$9*信号相关性!$G$9+2*$I357*信号概况!$C$8*$J357*信号概况!$C$9*信号相关性!$H$9)</f>
        <v>4667.02002764076</v>
      </c>
      <c r="N357" s="12">
        <f t="shared" si="101"/>
        <v>0.23909918488588</v>
      </c>
      <c r="O357" s="10">
        <f>$C357*信号概况!$J$2+$D357*信号概况!$J$3+$E357*信号概况!$J$4+$F357*信号概况!$J$5+$G357*信号概况!$J$6+$H357*信号概况!$J$7+$I357*信号概况!$J$8+$J357*信号概况!$J$9</f>
        <v>987.500539147212</v>
      </c>
      <c r="P357" s="12">
        <f t="shared" si="102"/>
        <v>0.0505912922134645</v>
      </c>
      <c r="Q357" s="7">
        <f t="shared" si="103"/>
        <v>11.3051126582436</v>
      </c>
    </row>
    <row r="358" spans="1:17">
      <c r="A358">
        <v>356</v>
      </c>
      <c r="B358">
        <v>19519.18</v>
      </c>
      <c r="C358" s="7">
        <f t="shared" si="92"/>
        <v>0</v>
      </c>
      <c r="D358" s="8">
        <f t="shared" si="93"/>
        <v>0.484848484848485</v>
      </c>
      <c r="E358">
        <f t="shared" si="94"/>
        <v>0</v>
      </c>
      <c r="F358">
        <f t="shared" si="95"/>
        <v>1</v>
      </c>
      <c r="G358">
        <f t="shared" si="96"/>
        <v>0</v>
      </c>
      <c r="H358">
        <f t="shared" si="97"/>
        <v>0</v>
      </c>
      <c r="I358">
        <f t="shared" si="98"/>
        <v>0</v>
      </c>
      <c r="J358">
        <f t="shared" si="99"/>
        <v>0</v>
      </c>
      <c r="K358">
        <f>SQRT(POWER($C358*信号概况!$F$2,2)+POWER($D358*信号概况!$F$3,2)+POWER($E358*信号概况!$F$4,2)+POWER($F358*信号概况!$F$5,2)+POWER($G358*信号概况!$F$6,2)+POWER($H358*信号概况!$F$7,2)+POWER($I358*信号概况!$F$8,2)+POWER($J358*信号概况!$F$9,2)+2*$C358*信号概况!$F$2*$D358*信号概况!$F$3*信号相关性!$B$3+2*$C358*信号概况!$F$2*$E358*信号概况!$F$4*信号相关性!$B$4+2*$C358*信号概况!$F$2*$F358*信号概况!$F$5*信号相关性!$B$5+2*$C358*信号概况!$F$2*$G358*信号概况!$F$6*信号相关性!$B$6+2*$C358*信号概况!$F$2*$H358*信号概况!$F$7*信号相关性!$B$7+2*$C358*信号概况!$F$2*$I358*信号概况!$F$8*信号相关性!$B$8+2*$C358*信号概况!$F$2*$J358*信号概况!$F$9*信号相关性!$B$9+2*$D358*信号概况!$F$3*$E358*信号概况!$F$4*信号相关性!$C$4+2*$D358*信号概况!$F$3*$F358*信号概况!$F$5*信号相关性!$C$5+2*$D358*信号概况!$F$3*$G358*信号概况!$F$6*信号相关性!$C$6+2*$D358*信号概况!$F$3*$H358*信号概况!$F$7*信号相关性!$C$7+2*$D358*信号概况!$F$3*$I358*信号概况!$F$8*信号相关性!$C$8+2*$D358*信号概况!$F$3*$J358*信号概况!$F$9*信号相关性!$C$9+2*$E358*信号概况!$F$4*$F358*信号概况!$F$5*信号相关性!$D$5+2*$E358*信号概况!$F$4*$G358*信号概况!$F$6*信号相关性!$D$6+2*$E358*信号概况!$F$4*$H358*信号概况!$F$7*信号相关性!$D$7+2*$E358*信号概况!$F$4*$I358*信号概况!$F$8*信号相关性!$D$8+2*$E358*信号概况!$F$4*$J358*信号概况!$J$5*信号相关性!$D$9+2*$F358*信号概况!$F$5*$G358*信号概况!$F$6*信号相关性!$E$6+2*$F358*信号概况!$F$5*$H358*信号概况!$F$7*信号相关性!$E$7+2*$F358*信号概况!$F$5*$I358*信号概况!$F$8*信号相关性!$E$8+2*$F358*信号概况!$F$5*$J358*信号概况!$F$9*信号相关性!$E$9+2*$G358*信号概况!$F$6*$H358*信号概况!$F$7*信号相关性!$F$7+2*$G358*信号概况!$F$6*$I358*信号概况!$F$8*信号相关性!$F$8+2*$G358*信号概况!$F$6*$J358*信号概况!$F$9*信号相关性!$F$9+2*$H358*信号概况!$F$7*$I358*信号概况!$F$8*信号相关性!$G$8+2*$H358*信号概况!$F$7*$J358*信号概况!$F$9*信号相关性!$G$9+2*$I358*信号概况!$F$8*$J358*信号概况!$F$9*信号相关性!$H$9)</f>
        <v>1027.3483356895</v>
      </c>
      <c r="L358" s="10">
        <f t="shared" si="100"/>
        <v>18.9995732916623</v>
      </c>
      <c r="M358" s="11">
        <f>SQRT(POWER($C358*信号概况!$C$2,2)+POWER($D358*信号概况!$C$3,2)+POWER($E358*信号概况!$C$4,2)+POWER($F358*信号概况!$C$5,2)+POWER($G358*信号概况!$C$6,2)+POWER($H358*信号概况!$C$7,2)+POWER($I358*信号概况!$C$8,2)+POWER($J358*信号概况!$C$9,2)+2*$C358*信号概况!$C$2*$D358*信号概况!$C$3*信号相关性!$B$3+2*$C358*信号概况!$C$2*$E358*信号概况!$C$4*信号相关性!$B$4+2*$C358*信号概况!$C$2*$F358*信号概况!$C$5*信号相关性!$B$5+2*$C358*信号概况!$C$2*$G358*信号概况!$C$6*信号相关性!$B$6+2*$C358*信号概况!$C$2*$H358*信号概况!$C$7*信号相关性!$B$7+2*$C358*信号概况!$C$2*$I358*信号概况!$C$8*信号相关性!$B$8+2*$C358*信号概况!$C$2*$J358*信号概况!$C$9*信号相关性!$B$9+2*$D358*信号概况!$C$3*$E358*信号概况!$C$4*信号相关性!$C$4+2*$D358*信号概况!$C$3*$F358*信号概况!$C$5*信号相关性!$C$5+2*$D358*信号概况!$C$3*$G358*信号概况!$C$6*信号相关性!$C$6+2*$D358*信号概况!$C$3*$H358*信号概况!$C$7*信号相关性!$C$7+2*$D358*信号概况!$C$3*$I358*信号概况!$C$8*信号相关性!$C$8+2*$D358*信号概况!$C$3*$J358*信号概况!$C$9*信号相关性!$C$9+2*$E358*信号概况!$C$4*$F358*信号概况!$C$5*信号相关性!$D$5+2*$E358*信号概况!$C$4*$G358*信号概况!$C$6*信号相关性!$D$6+2*$E358*信号概况!$C$4*$H358*信号概况!$C$7*信号相关性!$D$7+2*$E358*信号概况!$C$4*$I358*信号概况!$C$8*信号相关性!$D$8+2*$E358*信号概况!$C$4*$J358*信号概况!$J$5*信号相关性!$D$9+2*$F358*信号概况!$C$5*$G358*信号概况!$C$6*信号相关性!$E$6+2*$F358*信号概况!$C$5*$H358*信号概况!$C$7*信号相关性!$E$7+2*$F358*信号概况!$C$5*$I358*信号概况!$C$8*信号相关性!$E$8+2*$F358*信号概况!$C$5*$J358*信号概况!$C$9*信号相关性!$E$9+2*$G358*信号概况!$C$6*$H358*信号概况!$C$7*信号相关性!$F$7+2*$G358*信号概况!$C$6*$I358*信号概况!$C$8*信号相关性!$F$8+2*$G358*信号概况!$C$6*$J358*信号概况!$C$9*信号相关性!$F$9+2*$H358*信号概况!$C$7*$I358*信号概况!$C$8*信号相关性!$G$8+2*$H358*信号概况!$C$7*$J358*信号概况!$C$9*信号相关性!$G$9+2*$I358*信号概况!$C$8*$J358*信号概况!$C$9*信号相关性!$H$9)</f>
        <v>4984.7713266245</v>
      </c>
      <c r="N358" s="12">
        <f t="shared" si="101"/>
        <v>0.255378111510038</v>
      </c>
      <c r="O358" s="10">
        <f>$C358*信号概况!$J$2+$D358*信号概况!$J$3+$E358*信号概况!$J$4+$F358*信号概况!$J$5+$G358*信号概况!$J$6+$H358*信号概况!$J$7+$I358*信号概况!$J$8+$J358*信号概况!$J$9</f>
        <v>1012.02868983214</v>
      </c>
      <c r="P358" s="12">
        <f t="shared" si="102"/>
        <v>0.0518479100982799</v>
      </c>
      <c r="Q358" s="7">
        <f t="shared" si="103"/>
        <v>10.8710793505983</v>
      </c>
    </row>
    <row r="359" spans="1:17">
      <c r="A359">
        <v>357</v>
      </c>
      <c r="B359">
        <v>19519.18</v>
      </c>
      <c r="C359" s="7">
        <f t="shared" si="92"/>
        <v>0</v>
      </c>
      <c r="D359" s="8">
        <f t="shared" si="93"/>
        <v>0.515151515151515</v>
      </c>
      <c r="E359">
        <f t="shared" si="94"/>
        <v>0</v>
      </c>
      <c r="F359">
        <f t="shared" si="95"/>
        <v>1</v>
      </c>
      <c r="G359">
        <f t="shared" si="96"/>
        <v>0</v>
      </c>
      <c r="H359">
        <f t="shared" si="97"/>
        <v>0</v>
      </c>
      <c r="I359">
        <f t="shared" si="98"/>
        <v>0</v>
      </c>
      <c r="J359">
        <f t="shared" si="99"/>
        <v>0</v>
      </c>
      <c r="K359">
        <f>SQRT(POWER($C359*信号概况!$F$2,2)+POWER($D359*信号概况!$F$3,2)+POWER($E359*信号概况!$F$4,2)+POWER($F359*信号概况!$F$5,2)+POWER($G359*信号概况!$F$6,2)+POWER($H359*信号概况!$F$7,2)+POWER($I359*信号概况!$F$8,2)+POWER($J359*信号概况!$F$9,2)+2*$C359*信号概况!$F$2*$D359*信号概况!$F$3*信号相关性!$B$3+2*$C359*信号概况!$F$2*$E359*信号概况!$F$4*信号相关性!$B$4+2*$C359*信号概况!$F$2*$F359*信号概况!$F$5*信号相关性!$B$5+2*$C359*信号概况!$F$2*$G359*信号概况!$F$6*信号相关性!$B$6+2*$C359*信号概况!$F$2*$H359*信号概况!$F$7*信号相关性!$B$7+2*$C359*信号概况!$F$2*$I359*信号概况!$F$8*信号相关性!$B$8+2*$C359*信号概况!$F$2*$J359*信号概况!$F$9*信号相关性!$B$9+2*$D359*信号概况!$F$3*$E359*信号概况!$F$4*信号相关性!$C$4+2*$D359*信号概况!$F$3*$F359*信号概况!$F$5*信号相关性!$C$5+2*$D359*信号概况!$F$3*$G359*信号概况!$F$6*信号相关性!$C$6+2*$D359*信号概况!$F$3*$H359*信号概况!$F$7*信号相关性!$C$7+2*$D359*信号概况!$F$3*$I359*信号概况!$F$8*信号相关性!$C$8+2*$D359*信号概况!$F$3*$J359*信号概况!$F$9*信号相关性!$C$9+2*$E359*信号概况!$F$4*$F359*信号概况!$F$5*信号相关性!$D$5+2*$E359*信号概况!$F$4*$G359*信号概况!$F$6*信号相关性!$D$6+2*$E359*信号概况!$F$4*$H359*信号概况!$F$7*信号相关性!$D$7+2*$E359*信号概况!$F$4*$I359*信号概况!$F$8*信号相关性!$D$8+2*$E359*信号概况!$F$4*$J359*信号概况!$J$5*信号相关性!$D$9+2*$F359*信号概况!$F$5*$G359*信号概况!$F$6*信号相关性!$E$6+2*$F359*信号概况!$F$5*$H359*信号概况!$F$7*信号相关性!$E$7+2*$F359*信号概况!$F$5*$I359*信号概况!$F$8*信号相关性!$E$8+2*$F359*信号概况!$F$5*$J359*信号概况!$F$9*信号相关性!$E$9+2*$G359*信号概况!$F$6*$H359*信号概况!$F$7*信号相关性!$F$7+2*$G359*信号概况!$F$6*$I359*信号概况!$F$8*信号相关性!$F$8+2*$G359*信号概况!$F$6*$J359*信号概况!$F$9*信号相关性!$F$9+2*$H359*信号概况!$F$7*$I359*信号概况!$F$8*信号相关性!$G$8+2*$H359*信号概况!$F$7*$J359*信号概况!$F$9*信号相关性!$G$9+2*$I359*信号概况!$F$8*$J359*信号概况!$F$9*信号相关性!$H$9)</f>
        <v>1092.99327017245</v>
      </c>
      <c r="L359" s="10">
        <f t="shared" si="100"/>
        <v>17.8584631147091</v>
      </c>
      <c r="M359" s="11">
        <f>SQRT(POWER($C359*信号概况!$C$2,2)+POWER($D359*信号概况!$C$3,2)+POWER($E359*信号概况!$C$4,2)+POWER($F359*信号概况!$C$5,2)+POWER($G359*信号概况!$C$6,2)+POWER($H359*信号概况!$C$7,2)+POWER($I359*信号概况!$C$8,2)+POWER($J359*信号概况!$C$9,2)+2*$C359*信号概况!$C$2*$D359*信号概况!$C$3*信号相关性!$B$3+2*$C359*信号概况!$C$2*$E359*信号概况!$C$4*信号相关性!$B$4+2*$C359*信号概况!$C$2*$F359*信号概况!$C$5*信号相关性!$B$5+2*$C359*信号概况!$C$2*$G359*信号概况!$C$6*信号相关性!$B$6+2*$C359*信号概况!$C$2*$H359*信号概况!$C$7*信号相关性!$B$7+2*$C359*信号概况!$C$2*$I359*信号概况!$C$8*信号相关性!$B$8+2*$C359*信号概况!$C$2*$J359*信号概况!$C$9*信号相关性!$B$9+2*$D359*信号概况!$C$3*$E359*信号概况!$C$4*信号相关性!$C$4+2*$D359*信号概况!$C$3*$F359*信号概况!$C$5*信号相关性!$C$5+2*$D359*信号概况!$C$3*$G359*信号概况!$C$6*信号相关性!$C$6+2*$D359*信号概况!$C$3*$H359*信号概况!$C$7*信号相关性!$C$7+2*$D359*信号概况!$C$3*$I359*信号概况!$C$8*信号相关性!$C$8+2*$D359*信号概况!$C$3*$J359*信号概况!$C$9*信号相关性!$C$9+2*$E359*信号概况!$C$4*$F359*信号概况!$C$5*信号相关性!$D$5+2*$E359*信号概况!$C$4*$G359*信号概况!$C$6*信号相关性!$D$6+2*$E359*信号概况!$C$4*$H359*信号概况!$C$7*信号相关性!$D$7+2*$E359*信号概况!$C$4*$I359*信号概况!$C$8*信号相关性!$D$8+2*$E359*信号概况!$C$4*$J359*信号概况!$J$5*信号相关性!$D$9+2*$F359*信号概况!$C$5*$G359*信号概况!$C$6*信号相关性!$E$6+2*$F359*信号概况!$C$5*$H359*信号概况!$C$7*信号相关性!$E$7+2*$F359*信号概况!$C$5*$I359*信号概况!$C$8*信号相关性!$E$8+2*$F359*信号概况!$C$5*$J359*信号概况!$C$9*信号相关性!$E$9+2*$G359*信号概况!$C$6*$H359*信号概况!$C$7*信号相关性!$F$7+2*$G359*信号概况!$C$6*$I359*信号概况!$C$8*信号相关性!$F$8+2*$G359*信号概况!$C$6*$J359*信号概况!$C$9*信号相关性!$F$9+2*$H359*信号概况!$C$7*$I359*信号概况!$C$8*信号相关性!$G$8+2*$H359*信号概况!$C$7*$J359*信号概况!$C$9*信号相关性!$G$9+2*$I359*信号概况!$C$8*$J359*信号概况!$C$9*信号相关性!$H$9)</f>
        <v>5303.3195869472</v>
      </c>
      <c r="N359" s="12">
        <f t="shared" si="101"/>
        <v>0.271697867786823</v>
      </c>
      <c r="O359" s="10">
        <f>$C359*信号概况!$J$2+$D359*信号概况!$J$3+$E359*信号概况!$J$4+$F359*信号概况!$J$5+$G359*信号概况!$J$6+$H359*信号概况!$J$7+$I359*信号概况!$J$8+$J359*信号概况!$J$9</f>
        <v>1036.55684051707</v>
      </c>
      <c r="P359" s="12">
        <f t="shared" si="102"/>
        <v>0.0531045279830953</v>
      </c>
      <c r="Q359" s="7">
        <f t="shared" si="103"/>
        <v>10.4874598947863</v>
      </c>
    </row>
    <row r="360" spans="1:17">
      <c r="A360">
        <v>358</v>
      </c>
      <c r="B360">
        <v>19519.18</v>
      </c>
      <c r="C360" s="7">
        <f t="shared" si="92"/>
        <v>0</v>
      </c>
      <c r="D360" s="8">
        <f t="shared" si="93"/>
        <v>0.545454545454545</v>
      </c>
      <c r="E360">
        <f t="shared" si="94"/>
        <v>0</v>
      </c>
      <c r="F360">
        <f t="shared" si="95"/>
        <v>1</v>
      </c>
      <c r="G360">
        <f t="shared" si="96"/>
        <v>0</v>
      </c>
      <c r="H360">
        <f t="shared" si="97"/>
        <v>0</v>
      </c>
      <c r="I360">
        <f t="shared" si="98"/>
        <v>0</v>
      </c>
      <c r="J360">
        <f t="shared" si="99"/>
        <v>0</v>
      </c>
      <c r="K360">
        <f>SQRT(POWER($C360*信号概况!$F$2,2)+POWER($D360*信号概况!$F$3,2)+POWER($E360*信号概况!$F$4,2)+POWER($F360*信号概况!$F$5,2)+POWER($G360*信号概况!$F$6,2)+POWER($H360*信号概况!$F$7,2)+POWER($I360*信号概况!$F$8,2)+POWER($J360*信号概况!$F$9,2)+2*$C360*信号概况!$F$2*$D360*信号概况!$F$3*信号相关性!$B$3+2*$C360*信号概况!$F$2*$E360*信号概况!$F$4*信号相关性!$B$4+2*$C360*信号概况!$F$2*$F360*信号概况!$F$5*信号相关性!$B$5+2*$C360*信号概况!$F$2*$G360*信号概况!$F$6*信号相关性!$B$6+2*$C360*信号概况!$F$2*$H360*信号概况!$F$7*信号相关性!$B$7+2*$C360*信号概况!$F$2*$I360*信号概况!$F$8*信号相关性!$B$8+2*$C360*信号概况!$F$2*$J360*信号概况!$F$9*信号相关性!$B$9+2*$D360*信号概况!$F$3*$E360*信号概况!$F$4*信号相关性!$C$4+2*$D360*信号概况!$F$3*$F360*信号概况!$F$5*信号相关性!$C$5+2*$D360*信号概况!$F$3*$G360*信号概况!$F$6*信号相关性!$C$6+2*$D360*信号概况!$F$3*$H360*信号概况!$F$7*信号相关性!$C$7+2*$D360*信号概况!$F$3*$I360*信号概况!$F$8*信号相关性!$C$8+2*$D360*信号概况!$F$3*$J360*信号概况!$F$9*信号相关性!$C$9+2*$E360*信号概况!$F$4*$F360*信号概况!$F$5*信号相关性!$D$5+2*$E360*信号概况!$F$4*$G360*信号概况!$F$6*信号相关性!$D$6+2*$E360*信号概况!$F$4*$H360*信号概况!$F$7*信号相关性!$D$7+2*$E360*信号概况!$F$4*$I360*信号概况!$F$8*信号相关性!$D$8+2*$E360*信号概况!$F$4*$J360*信号概况!$J$5*信号相关性!$D$9+2*$F360*信号概况!$F$5*$G360*信号概况!$F$6*信号相关性!$E$6+2*$F360*信号概况!$F$5*$H360*信号概况!$F$7*信号相关性!$E$7+2*$F360*信号概况!$F$5*$I360*信号概况!$F$8*信号相关性!$E$8+2*$F360*信号概况!$F$5*$J360*信号概况!$F$9*信号相关性!$E$9+2*$G360*信号概况!$F$6*$H360*信号概况!$F$7*信号相关性!$F$7+2*$G360*信号概况!$F$6*$I360*信号概况!$F$8*信号相关性!$F$8+2*$G360*信号概况!$F$6*$J360*信号概况!$F$9*信号相关性!$F$9+2*$H360*信号概况!$F$7*$I360*信号概况!$F$8*信号相关性!$G$8+2*$H360*信号概况!$F$7*$J360*信号概况!$F$9*信号相关性!$G$9+2*$I360*信号概况!$F$8*$J360*信号概况!$F$9*信号相关性!$H$9)</f>
        <v>1158.77639897009</v>
      </c>
      <c r="L360" s="10">
        <f t="shared" si="100"/>
        <v>16.8446475241889</v>
      </c>
      <c r="M360" s="11">
        <f>SQRT(POWER($C360*信号概况!$C$2,2)+POWER($D360*信号概况!$C$3,2)+POWER($E360*信号概况!$C$4,2)+POWER($F360*信号概况!$C$5,2)+POWER($G360*信号概况!$C$6,2)+POWER($H360*信号概况!$C$7,2)+POWER($I360*信号概况!$C$8,2)+POWER($J360*信号概况!$C$9,2)+2*$C360*信号概况!$C$2*$D360*信号概况!$C$3*信号相关性!$B$3+2*$C360*信号概况!$C$2*$E360*信号概况!$C$4*信号相关性!$B$4+2*$C360*信号概况!$C$2*$F360*信号概况!$C$5*信号相关性!$B$5+2*$C360*信号概况!$C$2*$G360*信号概况!$C$6*信号相关性!$B$6+2*$C360*信号概况!$C$2*$H360*信号概况!$C$7*信号相关性!$B$7+2*$C360*信号概况!$C$2*$I360*信号概况!$C$8*信号相关性!$B$8+2*$C360*信号概况!$C$2*$J360*信号概况!$C$9*信号相关性!$B$9+2*$D360*信号概况!$C$3*$E360*信号概况!$C$4*信号相关性!$C$4+2*$D360*信号概况!$C$3*$F360*信号概况!$C$5*信号相关性!$C$5+2*$D360*信号概况!$C$3*$G360*信号概况!$C$6*信号相关性!$C$6+2*$D360*信号概况!$C$3*$H360*信号概况!$C$7*信号相关性!$C$7+2*$D360*信号概况!$C$3*$I360*信号概况!$C$8*信号相关性!$C$8+2*$D360*信号概况!$C$3*$J360*信号概况!$C$9*信号相关性!$C$9+2*$E360*信号概况!$C$4*$F360*信号概况!$C$5*信号相关性!$D$5+2*$E360*信号概况!$C$4*$G360*信号概况!$C$6*信号相关性!$D$6+2*$E360*信号概况!$C$4*$H360*信号概况!$C$7*信号相关性!$D$7+2*$E360*信号概况!$C$4*$I360*信号概况!$C$8*信号相关性!$D$8+2*$E360*信号概况!$C$4*$J360*信号概况!$J$5*信号相关性!$D$9+2*$F360*信号概况!$C$5*$G360*信号概况!$C$6*信号相关性!$E$6+2*$F360*信号概况!$C$5*$H360*信号概况!$C$7*信号相关性!$E$7+2*$F360*信号概况!$C$5*$I360*信号概况!$C$8*信号相关性!$E$8+2*$F360*信号概况!$C$5*$J360*信号概况!$C$9*信号相关性!$E$9+2*$G360*信号概况!$C$6*$H360*信号概况!$C$7*信号相关性!$F$7+2*$G360*信号概况!$C$6*$I360*信号概况!$C$8*信号相关性!$F$8+2*$G360*信号概况!$C$6*$J360*信号概况!$C$9*信号相关性!$F$9+2*$H360*信号概况!$C$7*$I360*信号概况!$C$8*信号相关性!$G$8+2*$H360*信号概况!$C$7*$J360*信号概况!$C$9*信号相关性!$G$9+2*$I360*信号概况!$C$8*$J360*信号概况!$C$9*信号相关性!$H$9)</f>
        <v>5622.52935306522</v>
      </c>
      <c r="N360" s="12">
        <f t="shared" si="101"/>
        <v>0.288051514103831</v>
      </c>
      <c r="O360" s="10">
        <f>$C360*信号概况!$J$2+$D360*信号概况!$J$3+$E360*信号概况!$J$4+$F360*信号概况!$J$5+$G360*信号概况!$J$6+$H360*信号概况!$J$7+$I360*信号概况!$J$8+$J360*信号概况!$J$9</f>
        <v>1061.08499120201</v>
      </c>
      <c r="P360" s="12">
        <f t="shared" si="102"/>
        <v>0.0543611458679108</v>
      </c>
      <c r="Q360" s="7">
        <f t="shared" si="103"/>
        <v>10.1460997176622</v>
      </c>
    </row>
    <row r="361" spans="1:17">
      <c r="A361">
        <v>359</v>
      </c>
      <c r="B361">
        <v>19519.18</v>
      </c>
      <c r="C361" s="7">
        <f t="shared" si="92"/>
        <v>0</v>
      </c>
      <c r="D361" s="8">
        <f t="shared" si="93"/>
        <v>0.575757575757576</v>
      </c>
      <c r="E361">
        <f t="shared" si="94"/>
        <v>0</v>
      </c>
      <c r="F361">
        <f t="shared" si="95"/>
        <v>1</v>
      </c>
      <c r="G361">
        <f t="shared" si="96"/>
        <v>0</v>
      </c>
      <c r="H361">
        <f t="shared" si="97"/>
        <v>0</v>
      </c>
      <c r="I361">
        <f t="shared" si="98"/>
        <v>0</v>
      </c>
      <c r="J361">
        <f t="shared" si="99"/>
        <v>0</v>
      </c>
      <c r="K361">
        <f>SQRT(POWER($C361*信号概况!$F$2,2)+POWER($D361*信号概况!$F$3,2)+POWER($E361*信号概况!$F$4,2)+POWER($F361*信号概况!$F$5,2)+POWER($G361*信号概况!$F$6,2)+POWER($H361*信号概况!$F$7,2)+POWER($I361*信号概况!$F$8,2)+POWER($J361*信号概况!$F$9,2)+2*$C361*信号概况!$F$2*$D361*信号概况!$F$3*信号相关性!$B$3+2*$C361*信号概况!$F$2*$E361*信号概况!$F$4*信号相关性!$B$4+2*$C361*信号概况!$F$2*$F361*信号概况!$F$5*信号相关性!$B$5+2*$C361*信号概况!$F$2*$G361*信号概况!$F$6*信号相关性!$B$6+2*$C361*信号概况!$F$2*$H361*信号概况!$F$7*信号相关性!$B$7+2*$C361*信号概况!$F$2*$I361*信号概况!$F$8*信号相关性!$B$8+2*$C361*信号概况!$F$2*$J361*信号概况!$F$9*信号相关性!$B$9+2*$D361*信号概况!$F$3*$E361*信号概况!$F$4*信号相关性!$C$4+2*$D361*信号概况!$F$3*$F361*信号概况!$F$5*信号相关性!$C$5+2*$D361*信号概况!$F$3*$G361*信号概况!$F$6*信号相关性!$C$6+2*$D361*信号概况!$F$3*$H361*信号概况!$F$7*信号相关性!$C$7+2*$D361*信号概况!$F$3*$I361*信号概况!$F$8*信号相关性!$C$8+2*$D361*信号概况!$F$3*$J361*信号概况!$F$9*信号相关性!$C$9+2*$E361*信号概况!$F$4*$F361*信号概况!$F$5*信号相关性!$D$5+2*$E361*信号概况!$F$4*$G361*信号概况!$F$6*信号相关性!$D$6+2*$E361*信号概况!$F$4*$H361*信号概况!$F$7*信号相关性!$D$7+2*$E361*信号概况!$F$4*$I361*信号概况!$F$8*信号相关性!$D$8+2*$E361*信号概况!$F$4*$J361*信号概况!$J$5*信号相关性!$D$9+2*$F361*信号概况!$F$5*$G361*信号概况!$F$6*信号相关性!$E$6+2*$F361*信号概况!$F$5*$H361*信号概况!$F$7*信号相关性!$E$7+2*$F361*信号概况!$F$5*$I361*信号概况!$F$8*信号相关性!$E$8+2*$F361*信号概况!$F$5*$J361*信号概况!$F$9*信号相关性!$E$9+2*$G361*信号概况!$F$6*$H361*信号概况!$F$7*信号相关性!$F$7+2*$G361*信号概况!$F$6*$I361*信号概况!$F$8*信号相关性!$F$8+2*$G361*信号概况!$F$6*$J361*信号概况!$F$9*信号相关性!$F$9+2*$H361*信号概况!$F$7*$I361*信号概况!$F$8*信号相关性!$G$8+2*$H361*信号概况!$F$7*$J361*信号概况!$F$9*信号相关性!$G$9+2*$I361*信号概况!$F$8*$J361*信号概况!$F$9*信号相关性!$H$9)</f>
        <v>1224.67545306805</v>
      </c>
      <c r="L361" s="10">
        <f t="shared" si="100"/>
        <v>15.9382471095511</v>
      </c>
      <c r="M361" s="11">
        <f>SQRT(POWER($C361*信号概况!$C$2,2)+POWER($D361*信号概况!$C$3,2)+POWER($E361*信号概况!$C$4,2)+POWER($F361*信号概况!$C$5,2)+POWER($G361*信号概况!$C$6,2)+POWER($H361*信号概况!$C$7,2)+POWER($I361*信号概况!$C$8,2)+POWER($J361*信号概况!$C$9,2)+2*$C361*信号概况!$C$2*$D361*信号概况!$C$3*信号相关性!$B$3+2*$C361*信号概况!$C$2*$E361*信号概况!$C$4*信号相关性!$B$4+2*$C361*信号概况!$C$2*$F361*信号概况!$C$5*信号相关性!$B$5+2*$C361*信号概况!$C$2*$G361*信号概况!$C$6*信号相关性!$B$6+2*$C361*信号概况!$C$2*$H361*信号概况!$C$7*信号相关性!$B$7+2*$C361*信号概况!$C$2*$I361*信号概况!$C$8*信号相关性!$B$8+2*$C361*信号概况!$C$2*$J361*信号概况!$C$9*信号相关性!$B$9+2*$D361*信号概况!$C$3*$E361*信号概况!$C$4*信号相关性!$C$4+2*$D361*信号概况!$C$3*$F361*信号概况!$C$5*信号相关性!$C$5+2*$D361*信号概况!$C$3*$G361*信号概况!$C$6*信号相关性!$C$6+2*$D361*信号概况!$C$3*$H361*信号概况!$C$7*信号相关性!$C$7+2*$D361*信号概况!$C$3*$I361*信号概况!$C$8*信号相关性!$C$8+2*$D361*信号概况!$C$3*$J361*信号概况!$C$9*信号相关性!$C$9+2*$E361*信号概况!$C$4*$F361*信号概况!$C$5*信号相关性!$D$5+2*$E361*信号概况!$C$4*$G361*信号概况!$C$6*信号相关性!$D$6+2*$E361*信号概况!$C$4*$H361*信号概况!$C$7*信号相关性!$D$7+2*$E361*信号概况!$C$4*$I361*信号概况!$C$8*信号相关性!$D$8+2*$E361*信号概况!$C$4*$J361*信号概况!$J$5*信号相关性!$D$9+2*$F361*信号概况!$C$5*$G361*信号概况!$C$6*信号相关性!$E$6+2*$F361*信号概况!$C$5*$H361*信号概况!$C$7*信号相关性!$E$7+2*$F361*信号概况!$C$5*$I361*信号概况!$C$8*信号相关性!$E$8+2*$F361*信号概况!$C$5*$J361*信号概况!$C$9*信号相关性!$E$9+2*$G361*信号概况!$C$6*$H361*信号概况!$C$7*信号相关性!$F$7+2*$G361*信号概况!$C$6*$I361*信号概况!$C$8*信号相关性!$F$8+2*$G361*信号概况!$C$6*$J361*信号概况!$C$9*信号相关性!$F$9+2*$H361*信号概况!$C$7*$I361*信号概况!$C$8*信号相关性!$G$8+2*$H361*信号概况!$C$7*$J361*信号概况!$C$9*信号相关性!$G$9+2*$I361*信号概况!$C$8*$J361*信号概况!$C$9*信号相关性!$H$9)</f>
        <v>5942.29402109021</v>
      </c>
      <c r="N361" s="12">
        <f t="shared" si="101"/>
        <v>0.304433588966863</v>
      </c>
      <c r="O361" s="10">
        <f>$C361*信号概况!$J$2+$D361*信号概况!$J$3+$E361*信号概况!$J$4+$F361*信号概况!$J$5+$G361*信号概况!$J$6+$H361*信号概况!$J$7+$I361*信号概况!$J$8+$J361*信号概况!$J$9</f>
        <v>1085.61314188694</v>
      </c>
      <c r="P361" s="12">
        <f t="shared" si="102"/>
        <v>0.0556177637527262</v>
      </c>
      <c r="Q361" s="7">
        <f t="shared" si="103"/>
        <v>9.84048359298144</v>
      </c>
    </row>
    <row r="362" spans="1:17">
      <c r="A362">
        <v>360</v>
      </c>
      <c r="B362">
        <v>19519.18</v>
      </c>
      <c r="C362" s="7">
        <f t="shared" si="92"/>
        <v>0</v>
      </c>
      <c r="D362" s="8">
        <f t="shared" si="93"/>
        <v>0.606060606060606</v>
      </c>
      <c r="E362">
        <f t="shared" si="94"/>
        <v>0</v>
      </c>
      <c r="F362">
        <f t="shared" si="95"/>
        <v>1</v>
      </c>
      <c r="G362">
        <f t="shared" si="96"/>
        <v>0</v>
      </c>
      <c r="H362">
        <f t="shared" si="97"/>
        <v>0</v>
      </c>
      <c r="I362">
        <f t="shared" si="98"/>
        <v>0</v>
      </c>
      <c r="J362">
        <f t="shared" si="99"/>
        <v>0</v>
      </c>
      <c r="K362">
        <f>SQRT(POWER($C362*信号概况!$F$2,2)+POWER($D362*信号概况!$F$3,2)+POWER($E362*信号概况!$F$4,2)+POWER($F362*信号概况!$F$5,2)+POWER($G362*信号概况!$F$6,2)+POWER($H362*信号概况!$F$7,2)+POWER($I362*信号概况!$F$8,2)+POWER($J362*信号概况!$F$9,2)+2*$C362*信号概况!$F$2*$D362*信号概况!$F$3*信号相关性!$B$3+2*$C362*信号概况!$F$2*$E362*信号概况!$F$4*信号相关性!$B$4+2*$C362*信号概况!$F$2*$F362*信号概况!$F$5*信号相关性!$B$5+2*$C362*信号概况!$F$2*$G362*信号概况!$F$6*信号相关性!$B$6+2*$C362*信号概况!$F$2*$H362*信号概况!$F$7*信号相关性!$B$7+2*$C362*信号概况!$F$2*$I362*信号概况!$F$8*信号相关性!$B$8+2*$C362*信号概况!$F$2*$J362*信号概况!$F$9*信号相关性!$B$9+2*$D362*信号概况!$F$3*$E362*信号概况!$F$4*信号相关性!$C$4+2*$D362*信号概况!$F$3*$F362*信号概况!$F$5*信号相关性!$C$5+2*$D362*信号概况!$F$3*$G362*信号概况!$F$6*信号相关性!$C$6+2*$D362*信号概况!$F$3*$H362*信号概况!$F$7*信号相关性!$C$7+2*$D362*信号概况!$F$3*$I362*信号概况!$F$8*信号相关性!$C$8+2*$D362*信号概况!$F$3*$J362*信号概况!$F$9*信号相关性!$C$9+2*$E362*信号概况!$F$4*$F362*信号概况!$F$5*信号相关性!$D$5+2*$E362*信号概况!$F$4*$G362*信号概况!$F$6*信号相关性!$D$6+2*$E362*信号概况!$F$4*$H362*信号概况!$F$7*信号相关性!$D$7+2*$E362*信号概况!$F$4*$I362*信号概况!$F$8*信号相关性!$D$8+2*$E362*信号概况!$F$4*$J362*信号概况!$J$5*信号相关性!$D$9+2*$F362*信号概况!$F$5*$G362*信号概况!$F$6*信号相关性!$E$6+2*$F362*信号概况!$F$5*$H362*信号概况!$F$7*信号相关性!$E$7+2*$F362*信号概况!$F$5*$I362*信号概况!$F$8*信号相关性!$E$8+2*$F362*信号概况!$F$5*$J362*信号概况!$F$9*信号相关性!$E$9+2*$G362*信号概况!$F$6*$H362*信号概况!$F$7*信号相关性!$F$7+2*$G362*信号概况!$F$6*$I362*信号概况!$F$8*信号相关性!$F$8+2*$G362*信号概况!$F$6*$J362*信号概况!$F$9*信号相关性!$F$9+2*$H362*信号概况!$F$7*$I362*信号概况!$F$8*信号相关性!$G$8+2*$H362*信号概况!$F$7*$J362*信号概况!$F$9*信号相关性!$G$9+2*$I362*信号概况!$F$8*$J362*信号概况!$F$9*信号相关性!$H$9)</f>
        <v>1290.67267587654</v>
      </c>
      <c r="L362" s="10">
        <f t="shared" si="100"/>
        <v>15.1232611992377</v>
      </c>
      <c r="M362" s="11">
        <f>SQRT(POWER($C362*信号概况!$C$2,2)+POWER($D362*信号概况!$C$3,2)+POWER($E362*信号概况!$C$4,2)+POWER($F362*信号概况!$C$5,2)+POWER($G362*信号概况!$C$6,2)+POWER($H362*信号概况!$C$7,2)+POWER($I362*信号概况!$C$8,2)+POWER($J362*信号概况!$C$9,2)+2*$C362*信号概况!$C$2*$D362*信号概况!$C$3*信号相关性!$B$3+2*$C362*信号概况!$C$2*$E362*信号概况!$C$4*信号相关性!$B$4+2*$C362*信号概况!$C$2*$F362*信号概况!$C$5*信号相关性!$B$5+2*$C362*信号概况!$C$2*$G362*信号概况!$C$6*信号相关性!$B$6+2*$C362*信号概况!$C$2*$H362*信号概况!$C$7*信号相关性!$B$7+2*$C362*信号概况!$C$2*$I362*信号概况!$C$8*信号相关性!$B$8+2*$C362*信号概况!$C$2*$J362*信号概况!$C$9*信号相关性!$B$9+2*$D362*信号概况!$C$3*$E362*信号概况!$C$4*信号相关性!$C$4+2*$D362*信号概况!$C$3*$F362*信号概况!$C$5*信号相关性!$C$5+2*$D362*信号概况!$C$3*$G362*信号概况!$C$6*信号相关性!$C$6+2*$D362*信号概况!$C$3*$H362*信号概况!$C$7*信号相关性!$C$7+2*$D362*信号概况!$C$3*$I362*信号概况!$C$8*信号相关性!$C$8+2*$D362*信号概况!$C$3*$J362*信号概况!$C$9*信号相关性!$C$9+2*$E362*信号概况!$C$4*$F362*信号概况!$C$5*信号相关性!$D$5+2*$E362*信号概况!$C$4*$G362*信号概况!$C$6*信号相关性!$D$6+2*$E362*信号概况!$C$4*$H362*信号概况!$C$7*信号相关性!$D$7+2*$E362*信号概况!$C$4*$I362*信号概况!$C$8*信号相关性!$D$8+2*$E362*信号概况!$C$4*$J362*信号概况!$J$5*信号相关性!$D$9+2*$F362*信号概况!$C$5*$G362*信号概况!$C$6*信号相关性!$E$6+2*$F362*信号概况!$C$5*$H362*信号概况!$C$7*信号相关性!$E$7+2*$F362*信号概况!$C$5*$I362*信号概况!$C$8*信号相关性!$E$8+2*$F362*信号概况!$C$5*$J362*信号概况!$C$9*信号相关性!$E$9+2*$G362*信号概况!$C$6*$H362*信号概况!$C$7*信号相关性!$F$7+2*$G362*信号概况!$C$6*$I362*信号概况!$C$8*信号相关性!$F$8+2*$G362*信号概况!$C$6*$J362*信号概况!$C$9*信号相关性!$F$9+2*$H362*信号概况!$C$7*$I362*信号概况!$C$8*信号相关性!$G$8+2*$H362*信号概况!$C$7*$J362*信号概况!$C$9*信号相关性!$G$9+2*$I362*信号概况!$C$8*$J362*信号概况!$C$9*信号相关性!$H$9)</f>
        <v>6262.52859173602</v>
      </c>
      <c r="N362" s="12">
        <f t="shared" si="101"/>
        <v>0.32083973772136</v>
      </c>
      <c r="O362" s="10">
        <f>$C362*信号概况!$J$2+$D362*信号概况!$J$3+$E362*信号概况!$J$4+$F362*信号概况!$J$5+$G362*信号概况!$J$6+$H362*信号概况!$J$7+$I362*信号概况!$J$8+$J362*信号概况!$J$9</f>
        <v>1110.14129257187</v>
      </c>
      <c r="P362" s="12">
        <f t="shared" si="102"/>
        <v>0.0568743816375416</v>
      </c>
      <c r="Q362" s="7">
        <f t="shared" si="103"/>
        <v>9.56535048863414</v>
      </c>
    </row>
    <row r="363" spans="1:17">
      <c r="A363">
        <v>361</v>
      </c>
      <c r="B363">
        <v>19519.18</v>
      </c>
      <c r="C363" s="7">
        <f t="shared" si="92"/>
        <v>0</v>
      </c>
      <c r="D363" s="8">
        <f t="shared" si="93"/>
        <v>0.636363636363636</v>
      </c>
      <c r="E363">
        <f t="shared" si="94"/>
        <v>0</v>
      </c>
      <c r="F363">
        <f t="shared" si="95"/>
        <v>1</v>
      </c>
      <c r="G363">
        <f t="shared" si="96"/>
        <v>0</v>
      </c>
      <c r="H363">
        <f t="shared" si="97"/>
        <v>0</v>
      </c>
      <c r="I363">
        <f t="shared" si="98"/>
        <v>0</v>
      </c>
      <c r="J363">
        <f t="shared" si="99"/>
        <v>0</v>
      </c>
      <c r="K363">
        <f>SQRT(POWER($C363*信号概况!$F$2,2)+POWER($D363*信号概况!$F$3,2)+POWER($E363*信号概况!$F$4,2)+POWER($F363*信号概况!$F$5,2)+POWER($G363*信号概况!$F$6,2)+POWER($H363*信号概况!$F$7,2)+POWER($I363*信号概况!$F$8,2)+POWER($J363*信号概况!$F$9,2)+2*$C363*信号概况!$F$2*$D363*信号概况!$F$3*信号相关性!$B$3+2*$C363*信号概况!$F$2*$E363*信号概况!$F$4*信号相关性!$B$4+2*$C363*信号概况!$F$2*$F363*信号概况!$F$5*信号相关性!$B$5+2*$C363*信号概况!$F$2*$G363*信号概况!$F$6*信号相关性!$B$6+2*$C363*信号概况!$F$2*$H363*信号概况!$F$7*信号相关性!$B$7+2*$C363*信号概况!$F$2*$I363*信号概况!$F$8*信号相关性!$B$8+2*$C363*信号概况!$F$2*$J363*信号概况!$F$9*信号相关性!$B$9+2*$D363*信号概况!$F$3*$E363*信号概况!$F$4*信号相关性!$C$4+2*$D363*信号概况!$F$3*$F363*信号概况!$F$5*信号相关性!$C$5+2*$D363*信号概况!$F$3*$G363*信号概况!$F$6*信号相关性!$C$6+2*$D363*信号概况!$F$3*$H363*信号概况!$F$7*信号相关性!$C$7+2*$D363*信号概况!$F$3*$I363*信号概况!$F$8*信号相关性!$C$8+2*$D363*信号概况!$F$3*$J363*信号概况!$F$9*信号相关性!$C$9+2*$E363*信号概况!$F$4*$F363*信号概况!$F$5*信号相关性!$D$5+2*$E363*信号概况!$F$4*$G363*信号概况!$F$6*信号相关性!$D$6+2*$E363*信号概况!$F$4*$H363*信号概况!$F$7*信号相关性!$D$7+2*$E363*信号概况!$F$4*$I363*信号概况!$F$8*信号相关性!$D$8+2*$E363*信号概况!$F$4*$J363*信号概况!$J$5*信号相关性!$D$9+2*$F363*信号概况!$F$5*$G363*信号概况!$F$6*信号相关性!$E$6+2*$F363*信号概况!$F$5*$H363*信号概况!$F$7*信号相关性!$E$7+2*$F363*信号概况!$F$5*$I363*信号概况!$F$8*信号相关性!$E$8+2*$F363*信号概况!$F$5*$J363*信号概况!$F$9*信号相关性!$E$9+2*$G363*信号概况!$F$6*$H363*信号概况!$F$7*信号相关性!$F$7+2*$G363*信号概况!$F$6*$I363*信号概况!$F$8*信号相关性!$F$8+2*$G363*信号概况!$F$6*$J363*信号概况!$F$9*信号相关性!$F$9+2*$H363*信号概况!$F$7*$I363*信号概况!$F$8*信号相关性!$G$8+2*$H363*信号概况!$F$7*$J363*信号概况!$F$9*信号相关性!$G$9+2*$I363*信号概况!$F$8*$J363*信号概况!$F$9*信号相关性!$H$9)</f>
        <v>1356.75374166823</v>
      </c>
      <c r="L363" s="10">
        <f t="shared" si="100"/>
        <v>14.3866785847222</v>
      </c>
      <c r="M363" s="11">
        <f>SQRT(POWER($C363*信号概况!$C$2,2)+POWER($D363*信号概况!$C$3,2)+POWER($E363*信号概况!$C$4,2)+POWER($F363*信号概况!$C$5,2)+POWER($G363*信号概况!$C$6,2)+POWER($H363*信号概况!$C$7,2)+POWER($I363*信号概况!$C$8,2)+POWER($J363*信号概况!$C$9,2)+2*$C363*信号概况!$C$2*$D363*信号概况!$C$3*信号相关性!$B$3+2*$C363*信号概况!$C$2*$E363*信号概况!$C$4*信号相关性!$B$4+2*$C363*信号概况!$C$2*$F363*信号概况!$C$5*信号相关性!$B$5+2*$C363*信号概况!$C$2*$G363*信号概况!$C$6*信号相关性!$B$6+2*$C363*信号概况!$C$2*$H363*信号概况!$C$7*信号相关性!$B$7+2*$C363*信号概况!$C$2*$I363*信号概况!$C$8*信号相关性!$B$8+2*$C363*信号概况!$C$2*$J363*信号概况!$C$9*信号相关性!$B$9+2*$D363*信号概况!$C$3*$E363*信号概况!$C$4*信号相关性!$C$4+2*$D363*信号概况!$C$3*$F363*信号概况!$C$5*信号相关性!$C$5+2*$D363*信号概况!$C$3*$G363*信号概况!$C$6*信号相关性!$C$6+2*$D363*信号概况!$C$3*$H363*信号概况!$C$7*信号相关性!$C$7+2*$D363*信号概况!$C$3*$I363*信号概况!$C$8*信号相关性!$C$8+2*$D363*信号概况!$C$3*$J363*信号概况!$C$9*信号相关性!$C$9+2*$E363*信号概况!$C$4*$F363*信号概况!$C$5*信号相关性!$D$5+2*$E363*信号概况!$C$4*$G363*信号概况!$C$6*信号相关性!$D$6+2*$E363*信号概况!$C$4*$H363*信号概况!$C$7*信号相关性!$D$7+2*$E363*信号概况!$C$4*$I363*信号概况!$C$8*信号相关性!$D$8+2*$E363*信号概况!$C$4*$J363*信号概况!$J$5*信号相关性!$D$9+2*$F363*信号概况!$C$5*$G363*信号概况!$C$6*信号相关性!$E$6+2*$F363*信号概况!$C$5*$H363*信号概况!$C$7*信号相关性!$E$7+2*$F363*信号概况!$C$5*$I363*信号概况!$C$8*信号相关性!$E$8+2*$F363*信号概况!$C$5*$J363*信号概况!$C$9*信号相关性!$E$9+2*$G363*信号概况!$C$6*$H363*信号概况!$C$7*信号相关性!$F$7+2*$G363*信号概况!$C$6*$I363*信号概况!$C$8*信号相关性!$F$8+2*$G363*信号概况!$C$6*$J363*信号概况!$C$9*信号相关性!$F$9+2*$H363*信号概况!$C$7*$I363*信号概况!$C$8*信号相关性!$G$8+2*$H363*信号概况!$C$7*$J363*信号概况!$C$9*信号相关性!$G$9+2*$I363*信号概况!$C$8*$J363*信号概况!$C$9*信号相关性!$H$9)</f>
        <v>6583.16449086304</v>
      </c>
      <c r="N363" s="12">
        <f t="shared" si="101"/>
        <v>0.337266447200294</v>
      </c>
      <c r="O363" s="10">
        <f>$C363*信号概况!$J$2+$D363*信号概况!$J$3+$E363*信号概况!$J$4+$F363*信号概况!$J$5+$G363*信号概况!$J$6+$H363*信号概况!$J$7+$I363*信号概况!$J$8+$J363*信号概况!$J$9</f>
        <v>1134.6694432568</v>
      </c>
      <c r="P363" s="12">
        <f t="shared" si="102"/>
        <v>0.058130999522357</v>
      </c>
      <c r="Q363" s="7">
        <f t="shared" si="103"/>
        <v>9.31641014200536</v>
      </c>
    </row>
    <row r="364" spans="1:17">
      <c r="A364">
        <v>362</v>
      </c>
      <c r="B364">
        <v>19519.18</v>
      </c>
      <c r="C364" s="7">
        <f t="shared" si="92"/>
        <v>0</v>
      </c>
      <c r="D364" s="8">
        <f t="shared" si="93"/>
        <v>0.666666666666667</v>
      </c>
      <c r="E364">
        <f t="shared" si="94"/>
        <v>0</v>
      </c>
      <c r="F364">
        <f t="shared" si="95"/>
        <v>1</v>
      </c>
      <c r="G364">
        <f t="shared" si="96"/>
        <v>0</v>
      </c>
      <c r="H364">
        <f t="shared" si="97"/>
        <v>0</v>
      </c>
      <c r="I364">
        <f t="shared" si="98"/>
        <v>0</v>
      </c>
      <c r="J364">
        <f t="shared" si="99"/>
        <v>0</v>
      </c>
      <c r="K364">
        <f>SQRT(POWER($C364*信号概况!$F$2,2)+POWER($D364*信号概况!$F$3,2)+POWER($E364*信号概况!$F$4,2)+POWER($F364*信号概况!$F$5,2)+POWER($G364*信号概况!$F$6,2)+POWER($H364*信号概况!$F$7,2)+POWER($I364*信号概况!$F$8,2)+POWER($J364*信号概况!$F$9,2)+2*$C364*信号概况!$F$2*$D364*信号概况!$F$3*信号相关性!$B$3+2*$C364*信号概况!$F$2*$E364*信号概况!$F$4*信号相关性!$B$4+2*$C364*信号概况!$F$2*$F364*信号概况!$F$5*信号相关性!$B$5+2*$C364*信号概况!$F$2*$G364*信号概况!$F$6*信号相关性!$B$6+2*$C364*信号概况!$F$2*$H364*信号概况!$F$7*信号相关性!$B$7+2*$C364*信号概况!$F$2*$I364*信号概况!$F$8*信号相关性!$B$8+2*$C364*信号概况!$F$2*$J364*信号概况!$F$9*信号相关性!$B$9+2*$D364*信号概况!$F$3*$E364*信号概况!$F$4*信号相关性!$C$4+2*$D364*信号概况!$F$3*$F364*信号概况!$F$5*信号相关性!$C$5+2*$D364*信号概况!$F$3*$G364*信号概况!$F$6*信号相关性!$C$6+2*$D364*信号概况!$F$3*$H364*信号概况!$F$7*信号相关性!$C$7+2*$D364*信号概况!$F$3*$I364*信号概况!$F$8*信号相关性!$C$8+2*$D364*信号概况!$F$3*$J364*信号概况!$F$9*信号相关性!$C$9+2*$E364*信号概况!$F$4*$F364*信号概况!$F$5*信号相关性!$D$5+2*$E364*信号概况!$F$4*$G364*信号概况!$F$6*信号相关性!$D$6+2*$E364*信号概况!$F$4*$H364*信号概况!$F$7*信号相关性!$D$7+2*$E364*信号概况!$F$4*$I364*信号概况!$F$8*信号相关性!$D$8+2*$E364*信号概况!$F$4*$J364*信号概况!$J$5*信号相关性!$D$9+2*$F364*信号概况!$F$5*$G364*信号概况!$F$6*信号相关性!$E$6+2*$F364*信号概况!$F$5*$H364*信号概况!$F$7*信号相关性!$E$7+2*$F364*信号概况!$F$5*$I364*信号概况!$F$8*信号相关性!$E$8+2*$F364*信号概况!$F$5*$J364*信号概况!$F$9*信号相关性!$E$9+2*$G364*信号概况!$F$6*$H364*信号概况!$F$7*信号相关性!$F$7+2*$G364*信号概况!$F$6*$I364*信号概况!$F$8*信号相关性!$F$8+2*$G364*信号概况!$F$6*$J364*信号概况!$F$9*信号相关性!$F$9+2*$H364*信号概况!$F$7*$I364*信号概况!$F$8*信号相关性!$G$8+2*$H364*信号概况!$F$7*$J364*信号概况!$F$9*信号相关性!$G$9+2*$I364*信号概况!$F$8*$J364*信号概况!$F$9*信号相关性!$H$9)</f>
        <v>1422.90696926282</v>
      </c>
      <c r="L364" s="10">
        <f t="shared" si="100"/>
        <v>13.7178188185504</v>
      </c>
      <c r="M364" s="11">
        <f>SQRT(POWER($C364*信号概况!$C$2,2)+POWER($D364*信号概况!$C$3,2)+POWER($E364*信号概况!$C$4,2)+POWER($F364*信号概况!$C$5,2)+POWER($G364*信号概况!$C$6,2)+POWER($H364*信号概况!$C$7,2)+POWER($I364*信号概况!$C$8,2)+POWER($J364*信号概况!$C$9,2)+2*$C364*信号概况!$C$2*$D364*信号概况!$C$3*信号相关性!$B$3+2*$C364*信号概况!$C$2*$E364*信号概况!$C$4*信号相关性!$B$4+2*$C364*信号概况!$C$2*$F364*信号概况!$C$5*信号相关性!$B$5+2*$C364*信号概况!$C$2*$G364*信号概况!$C$6*信号相关性!$B$6+2*$C364*信号概况!$C$2*$H364*信号概况!$C$7*信号相关性!$B$7+2*$C364*信号概况!$C$2*$I364*信号概况!$C$8*信号相关性!$B$8+2*$C364*信号概况!$C$2*$J364*信号概况!$C$9*信号相关性!$B$9+2*$D364*信号概况!$C$3*$E364*信号概况!$C$4*信号相关性!$C$4+2*$D364*信号概况!$C$3*$F364*信号概况!$C$5*信号相关性!$C$5+2*$D364*信号概况!$C$3*$G364*信号概况!$C$6*信号相关性!$C$6+2*$D364*信号概况!$C$3*$H364*信号概况!$C$7*信号相关性!$C$7+2*$D364*信号概况!$C$3*$I364*信号概况!$C$8*信号相关性!$C$8+2*$D364*信号概况!$C$3*$J364*信号概况!$C$9*信号相关性!$C$9+2*$E364*信号概况!$C$4*$F364*信号概况!$C$5*信号相关性!$D$5+2*$E364*信号概况!$C$4*$G364*信号概况!$C$6*信号相关性!$D$6+2*$E364*信号概况!$C$4*$H364*信号概况!$C$7*信号相关性!$D$7+2*$E364*信号概况!$C$4*$I364*信号概况!$C$8*信号相关性!$D$8+2*$E364*信号概况!$C$4*$J364*信号概况!$J$5*信号相关性!$D$9+2*$F364*信号概况!$C$5*$G364*信号概况!$C$6*信号相关性!$E$6+2*$F364*信号概况!$C$5*$H364*信号概况!$C$7*信号相关性!$E$7+2*$F364*信号概况!$C$5*$I364*信号概况!$C$8*信号相关性!$E$8+2*$F364*信号概况!$C$5*$J364*信号概况!$C$9*信号相关性!$E$9+2*$G364*信号概况!$C$6*$H364*信号概况!$C$7*信号相关性!$F$7+2*$G364*信号概况!$C$6*$I364*信号概况!$C$8*信号相关性!$F$8+2*$G364*信号概况!$C$6*$J364*信号概况!$C$9*信号相关性!$F$9+2*$H364*信号概况!$C$7*$I364*信号概况!$C$8*信号相关性!$G$8+2*$H364*信号概况!$C$7*$J364*信号概况!$C$9*信号相关性!$G$9+2*$I364*信号概况!$C$8*$J364*信号概况!$C$9*信号相关性!$H$9)</f>
        <v>6904.14580432881</v>
      </c>
      <c r="N364" s="12">
        <f t="shared" si="101"/>
        <v>0.35371085282931</v>
      </c>
      <c r="O364" s="10">
        <f>$C364*信号概况!$J$2+$D364*信号概况!$J$3+$E364*信号概况!$J$4+$F364*信号概况!$J$5+$G364*信号概况!$J$6+$H364*信号概况!$J$7+$I364*信号概况!$J$8+$J364*信号概况!$J$9</f>
        <v>1159.19759394173</v>
      </c>
      <c r="P364" s="12">
        <f t="shared" si="102"/>
        <v>0.0593876174071725</v>
      </c>
      <c r="Q364" s="7">
        <f t="shared" si="103"/>
        <v>9.09013196695626</v>
      </c>
    </row>
    <row r="365" spans="1:17">
      <c r="A365">
        <v>363</v>
      </c>
      <c r="B365">
        <v>19519.18</v>
      </c>
      <c r="C365" s="7">
        <f t="shared" si="92"/>
        <v>0</v>
      </c>
      <c r="D365" s="8">
        <f t="shared" si="93"/>
        <v>0.696969696969697</v>
      </c>
      <c r="E365">
        <f t="shared" si="94"/>
        <v>0</v>
      </c>
      <c r="F365">
        <f t="shared" si="95"/>
        <v>1</v>
      </c>
      <c r="G365">
        <f t="shared" si="96"/>
        <v>0</v>
      </c>
      <c r="H365">
        <f t="shared" si="97"/>
        <v>0</v>
      </c>
      <c r="I365">
        <f t="shared" si="98"/>
        <v>0</v>
      </c>
      <c r="J365">
        <f t="shared" si="99"/>
        <v>0</v>
      </c>
      <c r="K365">
        <f>SQRT(POWER($C365*信号概况!$F$2,2)+POWER($D365*信号概况!$F$3,2)+POWER($E365*信号概况!$F$4,2)+POWER($F365*信号概况!$F$5,2)+POWER($G365*信号概况!$F$6,2)+POWER($H365*信号概况!$F$7,2)+POWER($I365*信号概况!$F$8,2)+POWER($J365*信号概况!$F$9,2)+2*$C365*信号概况!$F$2*$D365*信号概况!$F$3*信号相关性!$B$3+2*$C365*信号概况!$F$2*$E365*信号概况!$F$4*信号相关性!$B$4+2*$C365*信号概况!$F$2*$F365*信号概况!$F$5*信号相关性!$B$5+2*$C365*信号概况!$F$2*$G365*信号概况!$F$6*信号相关性!$B$6+2*$C365*信号概况!$F$2*$H365*信号概况!$F$7*信号相关性!$B$7+2*$C365*信号概况!$F$2*$I365*信号概况!$F$8*信号相关性!$B$8+2*$C365*信号概况!$F$2*$J365*信号概况!$F$9*信号相关性!$B$9+2*$D365*信号概况!$F$3*$E365*信号概况!$F$4*信号相关性!$C$4+2*$D365*信号概况!$F$3*$F365*信号概况!$F$5*信号相关性!$C$5+2*$D365*信号概况!$F$3*$G365*信号概况!$F$6*信号相关性!$C$6+2*$D365*信号概况!$F$3*$H365*信号概况!$F$7*信号相关性!$C$7+2*$D365*信号概况!$F$3*$I365*信号概况!$F$8*信号相关性!$C$8+2*$D365*信号概况!$F$3*$J365*信号概况!$F$9*信号相关性!$C$9+2*$E365*信号概况!$F$4*$F365*信号概况!$F$5*信号相关性!$D$5+2*$E365*信号概况!$F$4*$G365*信号概况!$F$6*信号相关性!$D$6+2*$E365*信号概况!$F$4*$H365*信号概况!$F$7*信号相关性!$D$7+2*$E365*信号概况!$F$4*$I365*信号概况!$F$8*信号相关性!$D$8+2*$E365*信号概况!$F$4*$J365*信号概况!$J$5*信号相关性!$D$9+2*$F365*信号概况!$F$5*$G365*信号概况!$F$6*信号相关性!$E$6+2*$F365*信号概况!$F$5*$H365*信号概况!$F$7*信号相关性!$E$7+2*$F365*信号概况!$F$5*$I365*信号概况!$F$8*信号相关性!$E$8+2*$F365*信号概况!$F$5*$J365*信号概况!$F$9*信号相关性!$E$9+2*$G365*信号概况!$F$6*$H365*信号概况!$F$7*信号相关性!$F$7+2*$G365*信号概况!$F$6*$I365*信号概况!$F$8*信号相关性!$F$8+2*$G365*信号概况!$F$6*$J365*信号概况!$F$9*信号相关性!$F$9+2*$H365*信号概况!$F$7*$I365*信号概况!$F$8*信号相关性!$G$8+2*$H365*信号概况!$F$7*$J365*信号概况!$F$9*信号相关性!$G$9+2*$I365*信号概况!$F$8*$J365*信号概况!$F$9*信号相关性!$H$9)</f>
        <v>1489.12274147976</v>
      </c>
      <c r="L365" s="10">
        <f t="shared" si="100"/>
        <v>13.1078382300465</v>
      </c>
      <c r="M365" s="11">
        <f>SQRT(POWER($C365*信号概况!$C$2,2)+POWER($D365*信号概况!$C$3,2)+POWER($E365*信号概况!$C$4,2)+POWER($F365*信号概况!$C$5,2)+POWER($G365*信号概况!$C$6,2)+POWER($H365*信号概况!$C$7,2)+POWER($I365*信号概况!$C$8,2)+POWER($J365*信号概况!$C$9,2)+2*$C365*信号概况!$C$2*$D365*信号概况!$C$3*信号相关性!$B$3+2*$C365*信号概况!$C$2*$E365*信号概况!$C$4*信号相关性!$B$4+2*$C365*信号概况!$C$2*$F365*信号概况!$C$5*信号相关性!$B$5+2*$C365*信号概况!$C$2*$G365*信号概况!$C$6*信号相关性!$B$6+2*$C365*信号概况!$C$2*$H365*信号概况!$C$7*信号相关性!$B$7+2*$C365*信号概况!$C$2*$I365*信号概况!$C$8*信号相关性!$B$8+2*$C365*信号概况!$C$2*$J365*信号概况!$C$9*信号相关性!$B$9+2*$D365*信号概况!$C$3*$E365*信号概况!$C$4*信号相关性!$C$4+2*$D365*信号概况!$C$3*$F365*信号概况!$C$5*信号相关性!$C$5+2*$D365*信号概况!$C$3*$G365*信号概况!$C$6*信号相关性!$C$6+2*$D365*信号概况!$C$3*$H365*信号概况!$C$7*信号相关性!$C$7+2*$D365*信号概况!$C$3*$I365*信号概况!$C$8*信号相关性!$C$8+2*$D365*信号概况!$C$3*$J365*信号概况!$C$9*信号相关性!$C$9+2*$E365*信号概况!$C$4*$F365*信号概况!$C$5*信号相关性!$D$5+2*$E365*信号概况!$C$4*$G365*信号概况!$C$6*信号相关性!$D$6+2*$E365*信号概况!$C$4*$H365*信号概况!$C$7*信号相关性!$D$7+2*$E365*信号概况!$C$4*$I365*信号概况!$C$8*信号相关性!$D$8+2*$E365*信号概况!$C$4*$J365*信号概况!$J$5*信号相关性!$D$9+2*$F365*信号概况!$C$5*$G365*信号概况!$C$6*信号相关性!$E$6+2*$F365*信号概况!$C$5*$H365*信号概况!$C$7*信号相关性!$E$7+2*$F365*信号概况!$C$5*$I365*信号概况!$C$8*信号相关性!$E$8+2*$F365*信号概况!$C$5*$J365*信号概况!$C$9*信号相关性!$E$9+2*$G365*信号概况!$C$6*$H365*信号概况!$C$7*信号相关性!$F$7+2*$G365*信号概况!$C$6*$I365*信号概况!$C$8*信号相关性!$F$8+2*$G365*信号概况!$C$6*$J365*信号概况!$C$9*信号相关性!$F$9+2*$H365*信号概况!$C$7*$I365*信号概况!$C$8*信号相关性!$G$8+2*$H365*信号概况!$C$7*$J365*信号概况!$C$9*信号相关性!$G$9+2*$I365*信号概况!$C$8*$J365*信号概况!$C$9*信号相关性!$H$9)</f>
        <v>7225.42649836841</v>
      </c>
      <c r="N365" s="12">
        <f t="shared" si="101"/>
        <v>0.370170596222199</v>
      </c>
      <c r="O365" s="10">
        <f>$C365*信号概况!$J$2+$D365*信号概况!$J$3+$E365*信号概况!$J$4+$F365*信号概况!$J$5+$G365*信号概况!$J$6+$H365*信号概况!$J$7+$I365*信号概况!$J$8+$J365*信号概况!$J$9</f>
        <v>1183.72574462666</v>
      </c>
      <c r="P365" s="12">
        <f t="shared" si="102"/>
        <v>0.0606442352919879</v>
      </c>
      <c r="Q365" s="7">
        <f t="shared" si="103"/>
        <v>8.88358599800471</v>
      </c>
    </row>
    <row r="366" spans="1:17">
      <c r="A366">
        <v>364</v>
      </c>
      <c r="B366">
        <v>19519.18</v>
      </c>
      <c r="C366" s="7">
        <f t="shared" si="92"/>
        <v>0</v>
      </c>
      <c r="D366" s="8">
        <f t="shared" si="93"/>
        <v>0.727272727272727</v>
      </c>
      <c r="E366">
        <f t="shared" si="94"/>
        <v>0</v>
      </c>
      <c r="F366">
        <f t="shared" si="95"/>
        <v>1</v>
      </c>
      <c r="G366">
        <f t="shared" si="96"/>
        <v>0</v>
      </c>
      <c r="H366">
        <f t="shared" si="97"/>
        <v>0</v>
      </c>
      <c r="I366">
        <f t="shared" si="98"/>
        <v>0</v>
      </c>
      <c r="J366">
        <f t="shared" si="99"/>
        <v>0</v>
      </c>
      <c r="K366">
        <f>SQRT(POWER($C366*信号概况!$F$2,2)+POWER($D366*信号概况!$F$3,2)+POWER($E366*信号概况!$F$4,2)+POWER($F366*信号概况!$F$5,2)+POWER($G366*信号概况!$F$6,2)+POWER($H366*信号概况!$F$7,2)+POWER($I366*信号概况!$F$8,2)+POWER($J366*信号概况!$F$9,2)+2*$C366*信号概况!$F$2*$D366*信号概况!$F$3*信号相关性!$B$3+2*$C366*信号概况!$F$2*$E366*信号概况!$F$4*信号相关性!$B$4+2*$C366*信号概况!$F$2*$F366*信号概况!$F$5*信号相关性!$B$5+2*$C366*信号概况!$F$2*$G366*信号概况!$F$6*信号相关性!$B$6+2*$C366*信号概况!$F$2*$H366*信号概况!$F$7*信号相关性!$B$7+2*$C366*信号概况!$F$2*$I366*信号概况!$F$8*信号相关性!$B$8+2*$C366*信号概况!$F$2*$J366*信号概况!$F$9*信号相关性!$B$9+2*$D366*信号概况!$F$3*$E366*信号概况!$F$4*信号相关性!$C$4+2*$D366*信号概况!$F$3*$F366*信号概况!$F$5*信号相关性!$C$5+2*$D366*信号概况!$F$3*$G366*信号概况!$F$6*信号相关性!$C$6+2*$D366*信号概况!$F$3*$H366*信号概况!$F$7*信号相关性!$C$7+2*$D366*信号概况!$F$3*$I366*信号概况!$F$8*信号相关性!$C$8+2*$D366*信号概况!$F$3*$J366*信号概况!$F$9*信号相关性!$C$9+2*$E366*信号概况!$F$4*$F366*信号概况!$F$5*信号相关性!$D$5+2*$E366*信号概况!$F$4*$G366*信号概况!$F$6*信号相关性!$D$6+2*$E366*信号概况!$F$4*$H366*信号概况!$F$7*信号相关性!$D$7+2*$E366*信号概况!$F$4*$I366*信号概况!$F$8*信号相关性!$D$8+2*$E366*信号概况!$F$4*$J366*信号概况!$J$5*信号相关性!$D$9+2*$F366*信号概况!$F$5*$G366*信号概况!$F$6*信号相关性!$E$6+2*$F366*信号概况!$F$5*$H366*信号概况!$F$7*信号相关性!$E$7+2*$F366*信号概况!$F$5*$I366*信号概况!$F$8*信号相关性!$E$8+2*$F366*信号概况!$F$5*$J366*信号概况!$F$9*信号相关性!$E$9+2*$G366*信号概况!$F$6*$H366*信号概况!$F$7*信号相关性!$F$7+2*$G366*信号概况!$F$6*$I366*信号概况!$F$8*信号相关性!$F$8+2*$G366*信号概况!$F$6*$J366*信号概况!$F$9*信号相关性!$F$9+2*$H366*信号概况!$F$7*$I366*信号概况!$F$8*信号相关性!$G$8+2*$H366*信号概况!$F$7*$J366*信号概况!$F$9*信号相关性!$G$9+2*$I366*信号概况!$F$8*$J366*信号概况!$F$9*信号相关性!$H$9)</f>
        <v>1555.39307044143</v>
      </c>
      <c r="L366" s="10">
        <f t="shared" si="100"/>
        <v>12.5493551250427</v>
      </c>
      <c r="M366" s="11">
        <f>SQRT(POWER($C366*信号概况!$C$2,2)+POWER($D366*信号概况!$C$3,2)+POWER($E366*信号概况!$C$4,2)+POWER($F366*信号概况!$C$5,2)+POWER($G366*信号概况!$C$6,2)+POWER($H366*信号概况!$C$7,2)+POWER($I366*信号概况!$C$8,2)+POWER($J366*信号概况!$C$9,2)+2*$C366*信号概况!$C$2*$D366*信号概况!$C$3*信号相关性!$B$3+2*$C366*信号概况!$C$2*$E366*信号概况!$C$4*信号相关性!$B$4+2*$C366*信号概况!$C$2*$F366*信号概况!$C$5*信号相关性!$B$5+2*$C366*信号概况!$C$2*$G366*信号概况!$C$6*信号相关性!$B$6+2*$C366*信号概况!$C$2*$H366*信号概况!$C$7*信号相关性!$B$7+2*$C366*信号概况!$C$2*$I366*信号概况!$C$8*信号相关性!$B$8+2*$C366*信号概况!$C$2*$J366*信号概况!$C$9*信号相关性!$B$9+2*$D366*信号概况!$C$3*$E366*信号概况!$C$4*信号相关性!$C$4+2*$D366*信号概况!$C$3*$F366*信号概况!$C$5*信号相关性!$C$5+2*$D366*信号概况!$C$3*$G366*信号概况!$C$6*信号相关性!$C$6+2*$D366*信号概况!$C$3*$H366*信号概况!$C$7*信号相关性!$C$7+2*$D366*信号概况!$C$3*$I366*信号概况!$C$8*信号相关性!$C$8+2*$D366*信号概况!$C$3*$J366*信号概况!$C$9*信号相关性!$C$9+2*$E366*信号概况!$C$4*$F366*信号概况!$C$5*信号相关性!$D$5+2*$E366*信号概况!$C$4*$G366*信号概况!$C$6*信号相关性!$D$6+2*$E366*信号概况!$C$4*$H366*信号概况!$C$7*信号相关性!$D$7+2*$E366*信号概况!$C$4*$I366*信号概况!$C$8*信号相关性!$D$8+2*$E366*信号概况!$C$4*$J366*信号概况!$J$5*信号相关性!$D$9+2*$F366*信号概况!$C$5*$G366*信号概况!$C$6*信号相关性!$E$6+2*$F366*信号概况!$C$5*$H366*信号概况!$C$7*信号相关性!$E$7+2*$F366*信号概况!$C$5*$I366*信号概况!$C$8*信号相关性!$E$8+2*$F366*信号概况!$C$5*$J366*信号概况!$C$9*信号相关性!$E$9+2*$G366*信号概况!$C$6*$H366*信号概况!$C$7*信号相关性!$F$7+2*$G366*信号概况!$C$6*$I366*信号概况!$C$8*信号相关性!$F$8+2*$G366*信号概况!$C$6*$J366*信号概况!$C$9*信号相关性!$F$9+2*$H366*信号概况!$C$7*$I366*信号概况!$C$8*信号相关性!$G$8+2*$H366*信号概况!$C$7*$J366*信号概况!$C$9*信号相关性!$G$9+2*$I366*信号概况!$C$8*$J366*信号概况!$C$9*信号相关性!$H$9)</f>
        <v>7546.9683384416</v>
      </c>
      <c r="N366" s="12">
        <f t="shared" si="101"/>
        <v>0.386643718559981</v>
      </c>
      <c r="O366" s="10">
        <f>$C366*信号概况!$J$2+$D366*信号概况!$J$3+$E366*信号概况!$J$4+$F366*信号概况!$J$5+$G366*信号概况!$J$6+$H366*信号概况!$J$7+$I366*信号概况!$J$8+$J366*信号概况!$J$9</f>
        <v>1208.2538953116</v>
      </c>
      <c r="P366" s="12">
        <f t="shared" si="102"/>
        <v>0.0619008531768033</v>
      </c>
      <c r="Q366" s="7">
        <f t="shared" si="103"/>
        <v>8.69432171245382</v>
      </c>
    </row>
    <row r="367" spans="1:17">
      <c r="A367">
        <v>365</v>
      </c>
      <c r="B367">
        <v>19519.18</v>
      </c>
      <c r="C367" s="7">
        <f t="shared" si="92"/>
        <v>0</v>
      </c>
      <c r="D367" s="8">
        <f t="shared" si="93"/>
        <v>0.757575757575758</v>
      </c>
      <c r="E367">
        <f t="shared" si="94"/>
        <v>0</v>
      </c>
      <c r="F367">
        <f t="shared" si="95"/>
        <v>1</v>
      </c>
      <c r="G367">
        <f t="shared" si="96"/>
        <v>0</v>
      </c>
      <c r="H367">
        <f t="shared" si="97"/>
        <v>0</v>
      </c>
      <c r="I367">
        <f t="shared" si="98"/>
        <v>0</v>
      </c>
      <c r="J367">
        <f t="shared" si="99"/>
        <v>0</v>
      </c>
      <c r="K367">
        <f>SQRT(POWER($C367*信号概况!$F$2,2)+POWER($D367*信号概况!$F$3,2)+POWER($E367*信号概况!$F$4,2)+POWER($F367*信号概况!$F$5,2)+POWER($G367*信号概况!$F$6,2)+POWER($H367*信号概况!$F$7,2)+POWER($I367*信号概况!$F$8,2)+POWER($J367*信号概况!$F$9,2)+2*$C367*信号概况!$F$2*$D367*信号概况!$F$3*信号相关性!$B$3+2*$C367*信号概况!$F$2*$E367*信号概况!$F$4*信号相关性!$B$4+2*$C367*信号概况!$F$2*$F367*信号概况!$F$5*信号相关性!$B$5+2*$C367*信号概况!$F$2*$G367*信号概况!$F$6*信号相关性!$B$6+2*$C367*信号概况!$F$2*$H367*信号概况!$F$7*信号相关性!$B$7+2*$C367*信号概况!$F$2*$I367*信号概况!$F$8*信号相关性!$B$8+2*$C367*信号概况!$F$2*$J367*信号概况!$F$9*信号相关性!$B$9+2*$D367*信号概况!$F$3*$E367*信号概况!$F$4*信号相关性!$C$4+2*$D367*信号概况!$F$3*$F367*信号概况!$F$5*信号相关性!$C$5+2*$D367*信号概况!$F$3*$G367*信号概况!$F$6*信号相关性!$C$6+2*$D367*信号概况!$F$3*$H367*信号概况!$F$7*信号相关性!$C$7+2*$D367*信号概况!$F$3*$I367*信号概况!$F$8*信号相关性!$C$8+2*$D367*信号概况!$F$3*$J367*信号概况!$F$9*信号相关性!$C$9+2*$E367*信号概况!$F$4*$F367*信号概况!$F$5*信号相关性!$D$5+2*$E367*信号概况!$F$4*$G367*信号概况!$F$6*信号相关性!$D$6+2*$E367*信号概况!$F$4*$H367*信号概况!$F$7*信号相关性!$D$7+2*$E367*信号概况!$F$4*$I367*信号概况!$F$8*信号相关性!$D$8+2*$E367*信号概况!$F$4*$J367*信号概况!$J$5*信号相关性!$D$9+2*$F367*信号概况!$F$5*$G367*信号概况!$F$6*信号相关性!$E$6+2*$F367*信号概况!$F$5*$H367*信号概况!$F$7*信号相关性!$E$7+2*$F367*信号概况!$F$5*$I367*信号概况!$F$8*信号相关性!$E$8+2*$F367*信号概况!$F$5*$J367*信号概况!$F$9*信号相关性!$E$9+2*$G367*信号概况!$F$6*$H367*信号概况!$F$7*信号相关性!$F$7+2*$G367*信号概况!$F$6*$I367*信号概况!$F$8*信号相关性!$F$8+2*$G367*信号概况!$F$6*$J367*信号概况!$F$9*信号相关性!$F$9+2*$H367*信号概况!$F$7*$I367*信号概况!$F$8*信号相关性!$G$8+2*$H367*信号概况!$F$7*$J367*信号概况!$F$9*信号相关性!$G$9+2*$I367*信号概况!$F$8*$J367*信号概况!$F$9*信号相关性!$H$9)</f>
        <v>1621.71126786854</v>
      </c>
      <c r="L367" s="10">
        <f t="shared" si="100"/>
        <v>12.0361622853214</v>
      </c>
      <c r="M367" s="11">
        <f>SQRT(POWER($C367*信号概况!$C$2,2)+POWER($D367*信号概况!$C$3,2)+POWER($E367*信号概况!$C$4,2)+POWER($F367*信号概况!$C$5,2)+POWER($G367*信号概况!$C$6,2)+POWER($H367*信号概况!$C$7,2)+POWER($I367*信号概况!$C$8,2)+POWER($J367*信号概况!$C$9,2)+2*$C367*信号概况!$C$2*$D367*信号概况!$C$3*信号相关性!$B$3+2*$C367*信号概况!$C$2*$E367*信号概况!$C$4*信号相关性!$B$4+2*$C367*信号概况!$C$2*$F367*信号概况!$C$5*信号相关性!$B$5+2*$C367*信号概况!$C$2*$G367*信号概况!$C$6*信号相关性!$B$6+2*$C367*信号概况!$C$2*$H367*信号概况!$C$7*信号相关性!$B$7+2*$C367*信号概况!$C$2*$I367*信号概况!$C$8*信号相关性!$B$8+2*$C367*信号概况!$C$2*$J367*信号概况!$C$9*信号相关性!$B$9+2*$D367*信号概况!$C$3*$E367*信号概况!$C$4*信号相关性!$C$4+2*$D367*信号概况!$C$3*$F367*信号概况!$C$5*信号相关性!$C$5+2*$D367*信号概况!$C$3*$G367*信号概况!$C$6*信号相关性!$C$6+2*$D367*信号概况!$C$3*$H367*信号概况!$C$7*信号相关性!$C$7+2*$D367*信号概况!$C$3*$I367*信号概况!$C$8*信号相关性!$C$8+2*$D367*信号概况!$C$3*$J367*信号概况!$C$9*信号相关性!$C$9+2*$E367*信号概况!$C$4*$F367*信号概况!$C$5*信号相关性!$D$5+2*$E367*信号概况!$C$4*$G367*信号概况!$C$6*信号相关性!$D$6+2*$E367*信号概况!$C$4*$H367*信号概况!$C$7*信号相关性!$D$7+2*$E367*信号概况!$C$4*$I367*信号概况!$C$8*信号相关性!$D$8+2*$E367*信号概况!$C$4*$J367*信号概况!$J$5*信号相关性!$D$9+2*$F367*信号概况!$C$5*$G367*信号概况!$C$6*信号相关性!$E$6+2*$F367*信号概况!$C$5*$H367*信号概况!$C$7*信号相关性!$E$7+2*$F367*信号概况!$C$5*$I367*信号概况!$C$8*信号相关性!$E$8+2*$F367*信号概况!$C$5*$J367*信号概况!$C$9*信号相关性!$E$9+2*$G367*信号概况!$C$6*$H367*信号概况!$C$7*信号相关性!$F$7+2*$G367*信号概况!$C$6*$I367*信号概况!$C$8*信号相关性!$F$8+2*$G367*信号概况!$C$6*$J367*信号概况!$C$9*信号相关性!$F$9+2*$H367*信号概况!$C$7*$I367*信号概况!$C$8*信号相关性!$G$8+2*$H367*信号概况!$C$7*$J367*信号概况!$C$9*信号相关性!$G$9+2*$I367*信号概况!$C$8*$J367*信号概况!$C$9*信号相关性!$H$9)</f>
        <v>7868.7393108285</v>
      </c>
      <c r="N367" s="12">
        <f t="shared" si="101"/>
        <v>0.403128579726633</v>
      </c>
      <c r="O367" s="10">
        <f>$C367*信号概况!$J$2+$D367*信号概况!$J$3+$E367*信号概况!$J$4+$F367*信号概况!$J$5+$G367*信号概况!$J$6+$H367*信号概况!$J$7+$I367*信号概况!$J$8+$J367*信号概况!$J$9</f>
        <v>1232.78204599653</v>
      </c>
      <c r="P367" s="12">
        <f t="shared" si="102"/>
        <v>0.0631574710616187</v>
      </c>
      <c r="Q367" s="7">
        <f t="shared" si="103"/>
        <v>8.5202747404715</v>
      </c>
    </row>
    <row r="368" spans="1:17">
      <c r="A368">
        <v>366</v>
      </c>
      <c r="B368">
        <v>19519.18</v>
      </c>
      <c r="C368" s="7">
        <f t="shared" si="92"/>
        <v>0</v>
      </c>
      <c r="D368" s="8">
        <f t="shared" si="93"/>
        <v>0.787878787878788</v>
      </c>
      <c r="E368">
        <f t="shared" si="94"/>
        <v>0</v>
      </c>
      <c r="F368">
        <f t="shared" si="95"/>
        <v>1</v>
      </c>
      <c r="G368">
        <f t="shared" si="96"/>
        <v>0</v>
      </c>
      <c r="H368">
        <f t="shared" si="97"/>
        <v>0</v>
      </c>
      <c r="I368">
        <f t="shared" si="98"/>
        <v>0</v>
      </c>
      <c r="J368">
        <f t="shared" si="99"/>
        <v>0</v>
      </c>
      <c r="K368">
        <f>SQRT(POWER($C368*信号概况!$F$2,2)+POWER($D368*信号概况!$F$3,2)+POWER($E368*信号概况!$F$4,2)+POWER($F368*信号概况!$F$5,2)+POWER($G368*信号概况!$F$6,2)+POWER($H368*信号概况!$F$7,2)+POWER($I368*信号概况!$F$8,2)+POWER($J368*信号概况!$F$9,2)+2*$C368*信号概况!$F$2*$D368*信号概况!$F$3*信号相关性!$B$3+2*$C368*信号概况!$F$2*$E368*信号概况!$F$4*信号相关性!$B$4+2*$C368*信号概况!$F$2*$F368*信号概况!$F$5*信号相关性!$B$5+2*$C368*信号概况!$F$2*$G368*信号概况!$F$6*信号相关性!$B$6+2*$C368*信号概况!$F$2*$H368*信号概况!$F$7*信号相关性!$B$7+2*$C368*信号概况!$F$2*$I368*信号概况!$F$8*信号相关性!$B$8+2*$C368*信号概况!$F$2*$J368*信号概况!$F$9*信号相关性!$B$9+2*$D368*信号概况!$F$3*$E368*信号概况!$F$4*信号相关性!$C$4+2*$D368*信号概况!$F$3*$F368*信号概况!$F$5*信号相关性!$C$5+2*$D368*信号概况!$F$3*$G368*信号概况!$F$6*信号相关性!$C$6+2*$D368*信号概况!$F$3*$H368*信号概况!$F$7*信号相关性!$C$7+2*$D368*信号概况!$F$3*$I368*信号概况!$F$8*信号相关性!$C$8+2*$D368*信号概况!$F$3*$J368*信号概况!$F$9*信号相关性!$C$9+2*$E368*信号概况!$F$4*$F368*信号概况!$F$5*信号相关性!$D$5+2*$E368*信号概况!$F$4*$G368*信号概况!$F$6*信号相关性!$D$6+2*$E368*信号概况!$F$4*$H368*信号概况!$F$7*信号相关性!$D$7+2*$E368*信号概况!$F$4*$I368*信号概况!$F$8*信号相关性!$D$8+2*$E368*信号概况!$F$4*$J368*信号概况!$J$5*信号相关性!$D$9+2*$F368*信号概况!$F$5*$G368*信号概况!$F$6*信号相关性!$E$6+2*$F368*信号概况!$F$5*$H368*信号概况!$F$7*信号相关性!$E$7+2*$F368*信号概况!$F$5*$I368*信号概况!$F$8*信号相关性!$E$8+2*$F368*信号概况!$F$5*$J368*信号概况!$F$9*信号相关性!$E$9+2*$G368*信号概况!$F$6*$H368*信号概况!$F$7*信号相关性!$F$7+2*$G368*信号概况!$F$6*$I368*信号概况!$F$8*信号相关性!$F$8+2*$G368*信号概况!$F$6*$J368*信号概况!$F$9*信号相关性!$F$9+2*$H368*信号概况!$F$7*$I368*信号概况!$F$8*信号相关性!$G$8+2*$H368*信号概况!$F$7*$J368*信号概况!$F$9*信号相关性!$G$9+2*$I368*信号概况!$F$8*$J368*信号概况!$F$9*信号相关性!$H$9)</f>
        <v>1688.07169203677</v>
      </c>
      <c r="L368" s="10">
        <f t="shared" si="100"/>
        <v>11.5630041615406</v>
      </c>
      <c r="M368" s="11">
        <f>SQRT(POWER($C368*信号概况!$C$2,2)+POWER($D368*信号概况!$C$3,2)+POWER($E368*信号概况!$C$4,2)+POWER($F368*信号概况!$C$5,2)+POWER($G368*信号概况!$C$6,2)+POWER($H368*信号概况!$C$7,2)+POWER($I368*信号概况!$C$8,2)+POWER($J368*信号概况!$C$9,2)+2*$C368*信号概况!$C$2*$D368*信号概况!$C$3*信号相关性!$B$3+2*$C368*信号概况!$C$2*$E368*信号概况!$C$4*信号相关性!$B$4+2*$C368*信号概况!$C$2*$F368*信号概况!$C$5*信号相关性!$B$5+2*$C368*信号概况!$C$2*$G368*信号概况!$C$6*信号相关性!$B$6+2*$C368*信号概况!$C$2*$H368*信号概况!$C$7*信号相关性!$B$7+2*$C368*信号概况!$C$2*$I368*信号概况!$C$8*信号相关性!$B$8+2*$C368*信号概况!$C$2*$J368*信号概况!$C$9*信号相关性!$B$9+2*$D368*信号概况!$C$3*$E368*信号概况!$C$4*信号相关性!$C$4+2*$D368*信号概况!$C$3*$F368*信号概况!$C$5*信号相关性!$C$5+2*$D368*信号概况!$C$3*$G368*信号概况!$C$6*信号相关性!$C$6+2*$D368*信号概况!$C$3*$H368*信号概况!$C$7*信号相关性!$C$7+2*$D368*信号概况!$C$3*$I368*信号概况!$C$8*信号相关性!$C$8+2*$D368*信号概况!$C$3*$J368*信号概况!$C$9*信号相关性!$C$9+2*$E368*信号概况!$C$4*$F368*信号概况!$C$5*信号相关性!$D$5+2*$E368*信号概况!$C$4*$G368*信号概况!$C$6*信号相关性!$D$6+2*$E368*信号概况!$C$4*$H368*信号概况!$C$7*信号相关性!$D$7+2*$E368*信号概况!$C$4*$I368*信号概况!$C$8*信号相关性!$D$8+2*$E368*信号概况!$C$4*$J368*信号概况!$J$5*信号相关性!$D$9+2*$F368*信号概况!$C$5*$G368*信号概况!$C$6*信号相关性!$E$6+2*$F368*信号概况!$C$5*$H368*信号概况!$C$7*信号相关性!$E$7+2*$F368*信号概况!$C$5*$I368*信号概况!$C$8*信号相关性!$E$8+2*$F368*信号概况!$C$5*$J368*信号概况!$C$9*信号相关性!$E$9+2*$G368*信号概况!$C$6*$H368*信号概况!$C$7*信号相关性!$F$7+2*$G368*信号概况!$C$6*$I368*信号概况!$C$8*信号相关性!$F$8+2*$G368*信号概况!$C$6*$J368*信号概况!$C$9*信号相关性!$F$9+2*$H368*信号概况!$C$7*$I368*信号概况!$C$8*信号相关性!$G$8+2*$H368*信号概况!$C$7*$J368*信号概况!$C$9*信号相关性!$G$9+2*$I368*信号概况!$C$8*$J368*信号概况!$C$9*信号相关性!$H$9)</f>
        <v>8190.71241128254</v>
      </c>
      <c r="N368" s="12">
        <f t="shared" si="101"/>
        <v>0.419623796249767</v>
      </c>
      <c r="O368" s="10">
        <f>$C368*信号概况!$J$2+$D368*信号概况!$J$3+$E368*信号概况!$J$4+$F368*信号概况!$J$5+$G368*信号概况!$J$6+$H368*信号概况!$J$7+$I368*信号概况!$J$8+$J368*信号概况!$J$9</f>
        <v>1257.31019668146</v>
      </c>
      <c r="P368" s="12">
        <f t="shared" si="102"/>
        <v>0.0644140889464341</v>
      </c>
      <c r="Q368" s="7">
        <f t="shared" si="103"/>
        <v>8.35969433451652</v>
      </c>
    </row>
    <row r="369" spans="1:17">
      <c r="A369">
        <v>367</v>
      </c>
      <c r="B369">
        <v>19519.18</v>
      </c>
      <c r="C369" s="7">
        <f t="shared" si="92"/>
        <v>0</v>
      </c>
      <c r="D369" s="8">
        <f t="shared" si="93"/>
        <v>0.818181818181818</v>
      </c>
      <c r="E369">
        <f t="shared" si="94"/>
        <v>0</v>
      </c>
      <c r="F369">
        <f t="shared" si="95"/>
        <v>1</v>
      </c>
      <c r="G369">
        <f t="shared" si="96"/>
        <v>0</v>
      </c>
      <c r="H369">
        <f t="shared" si="97"/>
        <v>0</v>
      </c>
      <c r="I369">
        <f t="shared" si="98"/>
        <v>0</v>
      </c>
      <c r="J369">
        <f t="shared" si="99"/>
        <v>0</v>
      </c>
      <c r="K369">
        <f>SQRT(POWER($C369*信号概况!$F$2,2)+POWER($D369*信号概况!$F$3,2)+POWER($E369*信号概况!$F$4,2)+POWER($F369*信号概况!$F$5,2)+POWER($G369*信号概况!$F$6,2)+POWER($H369*信号概况!$F$7,2)+POWER($I369*信号概况!$F$8,2)+POWER($J369*信号概况!$F$9,2)+2*$C369*信号概况!$F$2*$D369*信号概况!$F$3*信号相关性!$B$3+2*$C369*信号概况!$F$2*$E369*信号概况!$F$4*信号相关性!$B$4+2*$C369*信号概况!$F$2*$F369*信号概况!$F$5*信号相关性!$B$5+2*$C369*信号概况!$F$2*$G369*信号概况!$F$6*信号相关性!$B$6+2*$C369*信号概况!$F$2*$H369*信号概况!$F$7*信号相关性!$B$7+2*$C369*信号概况!$F$2*$I369*信号概况!$F$8*信号相关性!$B$8+2*$C369*信号概况!$F$2*$J369*信号概况!$F$9*信号相关性!$B$9+2*$D369*信号概况!$F$3*$E369*信号概况!$F$4*信号相关性!$C$4+2*$D369*信号概况!$F$3*$F369*信号概况!$F$5*信号相关性!$C$5+2*$D369*信号概况!$F$3*$G369*信号概况!$F$6*信号相关性!$C$6+2*$D369*信号概况!$F$3*$H369*信号概况!$F$7*信号相关性!$C$7+2*$D369*信号概况!$F$3*$I369*信号概况!$F$8*信号相关性!$C$8+2*$D369*信号概况!$F$3*$J369*信号概况!$F$9*信号相关性!$C$9+2*$E369*信号概况!$F$4*$F369*信号概况!$F$5*信号相关性!$D$5+2*$E369*信号概况!$F$4*$G369*信号概况!$F$6*信号相关性!$D$6+2*$E369*信号概况!$F$4*$H369*信号概况!$F$7*信号相关性!$D$7+2*$E369*信号概况!$F$4*$I369*信号概况!$F$8*信号相关性!$D$8+2*$E369*信号概况!$F$4*$J369*信号概况!$J$5*信号相关性!$D$9+2*$F369*信号概况!$F$5*$G369*信号概况!$F$6*信号相关性!$E$6+2*$F369*信号概况!$F$5*$H369*信号概况!$F$7*信号相关性!$E$7+2*$F369*信号概况!$F$5*$I369*信号概况!$F$8*信号相关性!$E$8+2*$F369*信号概况!$F$5*$J369*信号概况!$F$9*信号相关性!$E$9+2*$G369*信号概况!$F$6*$H369*信号概况!$F$7*信号相关性!$F$7+2*$G369*信号概况!$F$6*$I369*信号概况!$F$8*信号相关性!$F$8+2*$G369*信号概况!$F$6*$J369*信号概况!$F$9*信号相关性!$F$9+2*$H369*信号概况!$F$7*$I369*信号概况!$F$8*信号相关性!$G$8+2*$H369*信号概况!$F$7*$J369*信号概况!$F$9*信号相关性!$G$9+2*$I369*信号概况!$F$8*$J369*信号概况!$F$9*信号相关性!$H$9)</f>
        <v>1754.46955144554</v>
      </c>
      <c r="L369" s="10">
        <f t="shared" si="100"/>
        <v>11.1254025377173</v>
      </c>
      <c r="M369" s="11">
        <f>SQRT(POWER($C369*信号概况!$C$2,2)+POWER($D369*信号概况!$C$3,2)+POWER($E369*信号概况!$C$4,2)+POWER($F369*信号概况!$C$5,2)+POWER($G369*信号概况!$C$6,2)+POWER($H369*信号概况!$C$7,2)+POWER($I369*信号概况!$C$8,2)+POWER($J369*信号概况!$C$9,2)+2*$C369*信号概况!$C$2*$D369*信号概况!$C$3*信号相关性!$B$3+2*$C369*信号概况!$C$2*$E369*信号概况!$C$4*信号相关性!$B$4+2*$C369*信号概况!$C$2*$F369*信号概况!$C$5*信号相关性!$B$5+2*$C369*信号概况!$C$2*$G369*信号概况!$C$6*信号相关性!$B$6+2*$C369*信号概况!$C$2*$H369*信号概况!$C$7*信号相关性!$B$7+2*$C369*信号概况!$C$2*$I369*信号概况!$C$8*信号相关性!$B$8+2*$C369*信号概况!$C$2*$J369*信号概况!$C$9*信号相关性!$B$9+2*$D369*信号概况!$C$3*$E369*信号概况!$C$4*信号相关性!$C$4+2*$D369*信号概况!$C$3*$F369*信号概况!$C$5*信号相关性!$C$5+2*$D369*信号概况!$C$3*$G369*信号概况!$C$6*信号相关性!$C$6+2*$D369*信号概况!$C$3*$H369*信号概况!$C$7*信号相关性!$C$7+2*$D369*信号概况!$C$3*$I369*信号概况!$C$8*信号相关性!$C$8+2*$D369*信号概况!$C$3*$J369*信号概况!$C$9*信号相关性!$C$9+2*$E369*信号概况!$C$4*$F369*信号概况!$C$5*信号相关性!$D$5+2*$E369*信号概况!$C$4*$G369*信号概况!$C$6*信号相关性!$D$6+2*$E369*信号概况!$C$4*$H369*信号概况!$C$7*信号相关性!$D$7+2*$E369*信号概况!$C$4*$I369*信号概况!$C$8*信号相关性!$D$8+2*$E369*信号概况!$C$4*$J369*信号概况!$J$5*信号相关性!$D$9+2*$F369*信号概况!$C$5*$G369*信号概况!$C$6*信号相关性!$E$6+2*$F369*信号概况!$C$5*$H369*信号概况!$C$7*信号相关性!$E$7+2*$F369*信号概况!$C$5*$I369*信号概况!$C$8*信号相关性!$E$8+2*$F369*信号概况!$C$5*$J369*信号概况!$C$9*信号相关性!$E$9+2*$G369*信号概况!$C$6*$H369*信号概况!$C$7*信号相关性!$F$7+2*$G369*信号概况!$C$6*$I369*信号概况!$C$8*信号相关性!$F$8+2*$G369*信号概况!$C$6*$J369*信号概况!$C$9*信号相关性!$F$9+2*$H369*信号概况!$C$7*$I369*信号概况!$C$8*信号相关性!$G$8+2*$H369*信号概况!$C$7*$J369*信号概况!$C$9*信号相关性!$G$9+2*$I369*信号概况!$C$8*$J369*信号概况!$C$9*信号相关性!$H$9)</f>
        <v>8512.86470520471</v>
      </c>
      <c r="N369" s="12">
        <f t="shared" si="101"/>
        <v>0.436128193151798</v>
      </c>
      <c r="O369" s="10">
        <f>$C369*信号概况!$J$2+$D369*信号概况!$J$3+$E369*信号概况!$J$4+$F369*信号概况!$J$5+$G369*信号概况!$J$6+$H369*信号概况!$J$7+$I369*信号概况!$J$8+$J369*信号概况!$J$9</f>
        <v>1281.83834736639</v>
      </c>
      <c r="P369" s="12">
        <f t="shared" si="102"/>
        <v>0.0656707068312496</v>
      </c>
      <c r="Q369" s="7">
        <f t="shared" si="103"/>
        <v>8.21108645432303</v>
      </c>
    </row>
    <row r="370" spans="1:17">
      <c r="A370">
        <v>368</v>
      </c>
      <c r="B370">
        <v>19519.18</v>
      </c>
      <c r="C370" s="7">
        <f t="shared" si="92"/>
        <v>0</v>
      </c>
      <c r="D370" s="8">
        <f t="shared" si="93"/>
        <v>0.848484848484849</v>
      </c>
      <c r="E370">
        <f t="shared" si="94"/>
        <v>0</v>
      </c>
      <c r="F370">
        <f t="shared" si="95"/>
        <v>1</v>
      </c>
      <c r="G370">
        <f t="shared" si="96"/>
        <v>0</v>
      </c>
      <c r="H370">
        <f t="shared" si="97"/>
        <v>0</v>
      </c>
      <c r="I370">
        <f t="shared" si="98"/>
        <v>0</v>
      </c>
      <c r="J370">
        <f t="shared" si="99"/>
        <v>0</v>
      </c>
      <c r="K370">
        <f>SQRT(POWER($C370*信号概况!$F$2,2)+POWER($D370*信号概况!$F$3,2)+POWER($E370*信号概况!$F$4,2)+POWER($F370*信号概况!$F$5,2)+POWER($G370*信号概况!$F$6,2)+POWER($H370*信号概况!$F$7,2)+POWER($I370*信号概况!$F$8,2)+POWER($J370*信号概况!$F$9,2)+2*$C370*信号概况!$F$2*$D370*信号概况!$F$3*信号相关性!$B$3+2*$C370*信号概况!$F$2*$E370*信号概况!$F$4*信号相关性!$B$4+2*$C370*信号概况!$F$2*$F370*信号概况!$F$5*信号相关性!$B$5+2*$C370*信号概况!$F$2*$G370*信号概况!$F$6*信号相关性!$B$6+2*$C370*信号概况!$F$2*$H370*信号概况!$F$7*信号相关性!$B$7+2*$C370*信号概况!$F$2*$I370*信号概况!$F$8*信号相关性!$B$8+2*$C370*信号概况!$F$2*$J370*信号概况!$F$9*信号相关性!$B$9+2*$D370*信号概况!$F$3*$E370*信号概况!$F$4*信号相关性!$C$4+2*$D370*信号概况!$F$3*$F370*信号概况!$F$5*信号相关性!$C$5+2*$D370*信号概况!$F$3*$G370*信号概况!$F$6*信号相关性!$C$6+2*$D370*信号概况!$F$3*$H370*信号概况!$F$7*信号相关性!$C$7+2*$D370*信号概况!$F$3*$I370*信号概况!$F$8*信号相关性!$C$8+2*$D370*信号概况!$F$3*$J370*信号概况!$F$9*信号相关性!$C$9+2*$E370*信号概况!$F$4*$F370*信号概况!$F$5*信号相关性!$D$5+2*$E370*信号概况!$F$4*$G370*信号概况!$F$6*信号相关性!$D$6+2*$E370*信号概况!$F$4*$H370*信号概况!$F$7*信号相关性!$D$7+2*$E370*信号概况!$F$4*$I370*信号概况!$F$8*信号相关性!$D$8+2*$E370*信号概况!$F$4*$J370*信号概况!$J$5*信号相关性!$D$9+2*$F370*信号概况!$F$5*$G370*信号概况!$F$6*信号相关性!$E$6+2*$F370*信号概况!$F$5*$H370*信号概况!$F$7*信号相关性!$E$7+2*$F370*信号概况!$F$5*$I370*信号概况!$F$8*信号相关性!$E$8+2*$F370*信号概况!$F$5*$J370*信号概况!$F$9*信号相关性!$E$9+2*$G370*信号概况!$F$6*$H370*信号概况!$F$7*信号相关性!$F$7+2*$G370*信号概况!$F$6*$I370*信号概况!$F$8*信号相关性!$F$8+2*$G370*信号概况!$F$6*$J370*信号概况!$F$9*信号相关性!$F$9+2*$H370*信号概况!$F$7*$I370*信号概况!$F$8*信号相关性!$G$8+2*$H370*信号概况!$F$7*$J370*信号概况!$F$9*信号相关性!$G$9+2*$I370*信号概况!$F$8*$J370*信号概况!$F$9*信号相关性!$H$9)</f>
        <v>1820.90075095066</v>
      </c>
      <c r="L370" s="10">
        <f t="shared" si="100"/>
        <v>10.7195188918503</v>
      </c>
      <c r="M370" s="11">
        <f>SQRT(POWER($C370*信号概况!$C$2,2)+POWER($D370*信号概况!$C$3,2)+POWER($E370*信号概况!$C$4,2)+POWER($F370*信号概况!$C$5,2)+POWER($G370*信号概况!$C$6,2)+POWER($H370*信号概况!$C$7,2)+POWER($I370*信号概况!$C$8,2)+POWER($J370*信号概况!$C$9,2)+2*$C370*信号概况!$C$2*$D370*信号概况!$C$3*信号相关性!$B$3+2*$C370*信号概况!$C$2*$E370*信号概况!$C$4*信号相关性!$B$4+2*$C370*信号概况!$C$2*$F370*信号概况!$C$5*信号相关性!$B$5+2*$C370*信号概况!$C$2*$G370*信号概况!$C$6*信号相关性!$B$6+2*$C370*信号概况!$C$2*$H370*信号概况!$C$7*信号相关性!$B$7+2*$C370*信号概况!$C$2*$I370*信号概况!$C$8*信号相关性!$B$8+2*$C370*信号概况!$C$2*$J370*信号概况!$C$9*信号相关性!$B$9+2*$D370*信号概况!$C$3*$E370*信号概况!$C$4*信号相关性!$C$4+2*$D370*信号概况!$C$3*$F370*信号概况!$C$5*信号相关性!$C$5+2*$D370*信号概况!$C$3*$G370*信号概况!$C$6*信号相关性!$C$6+2*$D370*信号概况!$C$3*$H370*信号概况!$C$7*信号相关性!$C$7+2*$D370*信号概况!$C$3*$I370*信号概况!$C$8*信号相关性!$C$8+2*$D370*信号概况!$C$3*$J370*信号概况!$C$9*信号相关性!$C$9+2*$E370*信号概况!$C$4*$F370*信号概况!$C$5*信号相关性!$D$5+2*$E370*信号概况!$C$4*$G370*信号概况!$C$6*信号相关性!$D$6+2*$E370*信号概况!$C$4*$H370*信号概况!$C$7*信号相关性!$D$7+2*$E370*信号概况!$C$4*$I370*信号概况!$C$8*信号相关性!$D$8+2*$E370*信号概况!$C$4*$J370*信号概况!$J$5*信号相关性!$D$9+2*$F370*信号概况!$C$5*$G370*信号概况!$C$6*信号相关性!$E$6+2*$F370*信号概况!$C$5*$H370*信号概况!$C$7*信号相关性!$E$7+2*$F370*信号概况!$C$5*$I370*信号概况!$C$8*信号相关性!$E$8+2*$F370*信号概况!$C$5*$J370*信号概况!$C$9*信号相关性!$E$9+2*$G370*信号概况!$C$6*$H370*信号概况!$C$7*信号相关性!$F$7+2*$G370*信号概况!$C$6*$I370*信号概况!$C$8*信号相关性!$F$8+2*$G370*信号概况!$C$6*$J370*信号概况!$C$9*信号相关性!$F$9+2*$H370*信号概况!$C$7*$I370*信号概况!$C$8*信号相关性!$G$8+2*$H370*信号概况!$C$7*$J370*信号概况!$C$9*信号相关性!$G$9+2*$I370*信号概况!$C$8*$J370*信号概况!$C$9*信号相关性!$H$9)</f>
        <v>8835.17659111149</v>
      </c>
      <c r="N370" s="12">
        <f t="shared" si="101"/>
        <v>0.452640766216178</v>
      </c>
      <c r="O370" s="10">
        <f>$C370*信号概况!$J$2+$D370*信号概况!$J$3+$E370*信号概况!$J$4+$F370*信号概况!$J$5+$G370*信号概况!$J$6+$H370*信号概况!$J$7+$I370*信号概况!$J$8+$J370*信号概况!$J$9</f>
        <v>1306.36649805132</v>
      </c>
      <c r="P370" s="12">
        <f t="shared" si="102"/>
        <v>0.066927324716065</v>
      </c>
      <c r="Q370" s="7">
        <f t="shared" si="103"/>
        <v>8.07316871550577</v>
      </c>
    </row>
    <row r="371" spans="1:17">
      <c r="A371">
        <v>369</v>
      </c>
      <c r="B371">
        <v>19519.18</v>
      </c>
      <c r="C371" s="7">
        <f t="shared" si="92"/>
        <v>0</v>
      </c>
      <c r="D371" s="8">
        <f t="shared" si="93"/>
        <v>0.878787878787879</v>
      </c>
      <c r="E371">
        <f t="shared" si="94"/>
        <v>0</v>
      </c>
      <c r="F371">
        <f t="shared" si="95"/>
        <v>1</v>
      </c>
      <c r="G371">
        <f t="shared" si="96"/>
        <v>0</v>
      </c>
      <c r="H371">
        <f t="shared" si="97"/>
        <v>0</v>
      </c>
      <c r="I371">
        <f t="shared" si="98"/>
        <v>0</v>
      </c>
      <c r="J371">
        <f t="shared" si="99"/>
        <v>0</v>
      </c>
      <c r="K371">
        <f>SQRT(POWER($C371*信号概况!$F$2,2)+POWER($D371*信号概况!$F$3,2)+POWER($E371*信号概况!$F$4,2)+POWER($F371*信号概况!$F$5,2)+POWER($G371*信号概况!$F$6,2)+POWER($H371*信号概况!$F$7,2)+POWER($I371*信号概况!$F$8,2)+POWER($J371*信号概况!$F$9,2)+2*$C371*信号概况!$F$2*$D371*信号概况!$F$3*信号相关性!$B$3+2*$C371*信号概况!$F$2*$E371*信号概况!$F$4*信号相关性!$B$4+2*$C371*信号概况!$F$2*$F371*信号概况!$F$5*信号相关性!$B$5+2*$C371*信号概况!$F$2*$G371*信号概况!$F$6*信号相关性!$B$6+2*$C371*信号概况!$F$2*$H371*信号概况!$F$7*信号相关性!$B$7+2*$C371*信号概况!$F$2*$I371*信号概况!$F$8*信号相关性!$B$8+2*$C371*信号概况!$F$2*$J371*信号概况!$F$9*信号相关性!$B$9+2*$D371*信号概况!$F$3*$E371*信号概况!$F$4*信号相关性!$C$4+2*$D371*信号概况!$F$3*$F371*信号概况!$F$5*信号相关性!$C$5+2*$D371*信号概况!$F$3*$G371*信号概况!$F$6*信号相关性!$C$6+2*$D371*信号概况!$F$3*$H371*信号概况!$F$7*信号相关性!$C$7+2*$D371*信号概况!$F$3*$I371*信号概况!$F$8*信号相关性!$C$8+2*$D371*信号概况!$F$3*$J371*信号概况!$F$9*信号相关性!$C$9+2*$E371*信号概况!$F$4*$F371*信号概况!$F$5*信号相关性!$D$5+2*$E371*信号概况!$F$4*$G371*信号概况!$F$6*信号相关性!$D$6+2*$E371*信号概况!$F$4*$H371*信号概况!$F$7*信号相关性!$D$7+2*$E371*信号概况!$F$4*$I371*信号概况!$F$8*信号相关性!$D$8+2*$E371*信号概况!$F$4*$J371*信号概况!$J$5*信号相关性!$D$9+2*$F371*信号概况!$F$5*$G371*信号概况!$F$6*信号相关性!$E$6+2*$F371*信号概况!$F$5*$H371*信号概况!$F$7*信号相关性!$E$7+2*$F371*信号概况!$F$5*$I371*信号概况!$F$8*信号相关性!$E$8+2*$F371*信号概况!$F$5*$J371*信号概况!$F$9*信号相关性!$E$9+2*$G371*信号概况!$F$6*$H371*信号概况!$F$7*信号相关性!$F$7+2*$G371*信号概况!$F$6*$I371*信号概况!$F$8*信号相关性!$F$8+2*$G371*信号概况!$F$6*$J371*信号概况!$F$9*信号相关性!$F$9+2*$H371*信号概况!$F$7*$I371*信号概况!$F$8*信号相关性!$G$8+2*$H371*信号概况!$F$7*$J371*信号概况!$F$9*信号相关性!$G$9+2*$I371*信号概况!$F$8*$J371*信号概况!$F$9*信号相关性!$H$9)</f>
        <v>1887.36177004977</v>
      </c>
      <c r="L371" s="10">
        <f t="shared" si="100"/>
        <v>10.3420448107759</v>
      </c>
      <c r="M371" s="11">
        <f>SQRT(POWER($C371*信号概况!$C$2,2)+POWER($D371*信号概况!$C$3,2)+POWER($E371*信号概况!$C$4,2)+POWER($F371*信号概况!$C$5,2)+POWER($G371*信号概况!$C$6,2)+POWER($H371*信号概况!$C$7,2)+POWER($I371*信号概况!$C$8,2)+POWER($J371*信号概况!$C$9,2)+2*$C371*信号概况!$C$2*$D371*信号概况!$C$3*信号相关性!$B$3+2*$C371*信号概况!$C$2*$E371*信号概况!$C$4*信号相关性!$B$4+2*$C371*信号概况!$C$2*$F371*信号概况!$C$5*信号相关性!$B$5+2*$C371*信号概况!$C$2*$G371*信号概况!$C$6*信号相关性!$B$6+2*$C371*信号概况!$C$2*$H371*信号概况!$C$7*信号相关性!$B$7+2*$C371*信号概况!$C$2*$I371*信号概况!$C$8*信号相关性!$B$8+2*$C371*信号概况!$C$2*$J371*信号概况!$C$9*信号相关性!$B$9+2*$D371*信号概况!$C$3*$E371*信号概况!$C$4*信号相关性!$C$4+2*$D371*信号概况!$C$3*$F371*信号概况!$C$5*信号相关性!$C$5+2*$D371*信号概况!$C$3*$G371*信号概况!$C$6*信号相关性!$C$6+2*$D371*信号概况!$C$3*$H371*信号概况!$C$7*信号相关性!$C$7+2*$D371*信号概况!$C$3*$I371*信号概况!$C$8*信号相关性!$C$8+2*$D371*信号概况!$C$3*$J371*信号概况!$C$9*信号相关性!$C$9+2*$E371*信号概况!$C$4*$F371*信号概况!$C$5*信号相关性!$D$5+2*$E371*信号概况!$C$4*$G371*信号概况!$C$6*信号相关性!$D$6+2*$E371*信号概况!$C$4*$H371*信号概况!$C$7*信号相关性!$D$7+2*$E371*信号概况!$C$4*$I371*信号概况!$C$8*信号相关性!$D$8+2*$E371*信号概况!$C$4*$J371*信号概况!$J$5*信号相关性!$D$9+2*$F371*信号概况!$C$5*$G371*信号概况!$C$6*信号相关性!$E$6+2*$F371*信号概况!$C$5*$H371*信号概况!$C$7*信号相关性!$E$7+2*$F371*信号概况!$C$5*$I371*信号概况!$C$8*信号相关性!$E$8+2*$F371*信号概况!$C$5*$J371*信号概况!$C$9*信号相关性!$E$9+2*$G371*信号概况!$C$6*$H371*信号概况!$C$7*信号相关性!$F$7+2*$G371*信号概况!$C$6*$I371*信号概况!$C$8*信号相关性!$F$8+2*$G371*信号概况!$C$6*$J371*信号概况!$C$9*信号相关性!$F$9+2*$H371*信号概况!$C$7*$I371*信号概况!$C$8*信号相关性!$G$8+2*$H371*信号概况!$C$7*$J371*信号概况!$C$9*信号相关性!$G$9+2*$I371*信号概况!$C$8*$J371*信号概况!$C$9*信号相关性!$H$9)</f>
        <v>9157.63121802528</v>
      </c>
      <c r="N371" s="12">
        <f t="shared" si="101"/>
        <v>0.469160652139346</v>
      </c>
      <c r="O371" s="10">
        <f>$C371*信号概况!$J$2+$D371*信号概况!$J$3+$E371*信号概况!$J$4+$F371*信号概况!$J$5+$G371*信号概况!$J$6+$H371*信号概况!$J$7+$I371*信号概况!$J$8+$J371*信号概况!$J$9</f>
        <v>1330.89464873625</v>
      </c>
      <c r="P371" s="12">
        <f t="shared" si="102"/>
        <v>0.0681839426008804</v>
      </c>
      <c r="Q371" s="7">
        <f t="shared" si="103"/>
        <v>7.94483443650532</v>
      </c>
    </row>
    <row r="372" spans="1:17">
      <c r="A372">
        <v>370</v>
      </c>
      <c r="B372">
        <v>19519.18</v>
      </c>
      <c r="C372" s="7">
        <f t="shared" si="92"/>
        <v>0</v>
      </c>
      <c r="D372" s="8">
        <f t="shared" si="93"/>
        <v>0.909090909090909</v>
      </c>
      <c r="E372">
        <f t="shared" si="94"/>
        <v>0</v>
      </c>
      <c r="F372">
        <f t="shared" si="95"/>
        <v>1</v>
      </c>
      <c r="G372">
        <f t="shared" si="96"/>
        <v>0</v>
      </c>
      <c r="H372">
        <f t="shared" si="97"/>
        <v>0</v>
      </c>
      <c r="I372">
        <f t="shared" si="98"/>
        <v>0</v>
      </c>
      <c r="J372">
        <f t="shared" si="99"/>
        <v>0</v>
      </c>
      <c r="K372">
        <f>SQRT(POWER($C372*信号概况!$F$2,2)+POWER($D372*信号概况!$F$3,2)+POWER($E372*信号概况!$F$4,2)+POWER($F372*信号概况!$F$5,2)+POWER($G372*信号概况!$F$6,2)+POWER($H372*信号概况!$F$7,2)+POWER($I372*信号概况!$F$8,2)+POWER($J372*信号概况!$F$9,2)+2*$C372*信号概况!$F$2*$D372*信号概况!$F$3*信号相关性!$B$3+2*$C372*信号概况!$F$2*$E372*信号概况!$F$4*信号相关性!$B$4+2*$C372*信号概况!$F$2*$F372*信号概况!$F$5*信号相关性!$B$5+2*$C372*信号概况!$F$2*$G372*信号概况!$F$6*信号相关性!$B$6+2*$C372*信号概况!$F$2*$H372*信号概况!$F$7*信号相关性!$B$7+2*$C372*信号概况!$F$2*$I372*信号概况!$F$8*信号相关性!$B$8+2*$C372*信号概况!$F$2*$J372*信号概况!$F$9*信号相关性!$B$9+2*$D372*信号概况!$F$3*$E372*信号概况!$F$4*信号相关性!$C$4+2*$D372*信号概况!$F$3*$F372*信号概况!$F$5*信号相关性!$C$5+2*$D372*信号概况!$F$3*$G372*信号概况!$F$6*信号相关性!$C$6+2*$D372*信号概况!$F$3*$H372*信号概况!$F$7*信号相关性!$C$7+2*$D372*信号概况!$F$3*$I372*信号概况!$F$8*信号相关性!$C$8+2*$D372*信号概况!$F$3*$J372*信号概况!$F$9*信号相关性!$C$9+2*$E372*信号概况!$F$4*$F372*信号概况!$F$5*信号相关性!$D$5+2*$E372*信号概况!$F$4*$G372*信号概况!$F$6*信号相关性!$D$6+2*$E372*信号概况!$F$4*$H372*信号概况!$F$7*信号相关性!$D$7+2*$E372*信号概况!$F$4*$I372*信号概况!$F$8*信号相关性!$D$8+2*$E372*信号概况!$F$4*$J372*信号概况!$J$5*信号相关性!$D$9+2*$F372*信号概况!$F$5*$G372*信号概况!$F$6*信号相关性!$E$6+2*$F372*信号概况!$F$5*$H372*信号概况!$F$7*信号相关性!$E$7+2*$F372*信号概况!$F$5*$I372*信号概况!$F$8*信号相关性!$E$8+2*$F372*信号概况!$F$5*$J372*信号概况!$F$9*信号相关性!$E$9+2*$G372*信号概况!$F$6*$H372*信号概况!$F$7*信号相关性!$F$7+2*$G372*信号概况!$F$6*$I372*信号概况!$F$8*信号相关性!$F$8+2*$G372*信号概况!$F$6*$J372*信号概况!$F$9*信号相关性!$F$9+2*$H372*信号概况!$F$7*$I372*信号概况!$F$8*信号相关性!$G$8+2*$H372*信号概况!$F$7*$J372*信号概况!$F$9*信号相关性!$G$9+2*$I372*信号概况!$F$8*$J372*信号概况!$F$9*信号相关性!$H$9)</f>
        <v>1953.84956576693</v>
      </c>
      <c r="L372" s="10">
        <f t="shared" si="100"/>
        <v>9.99011405073974</v>
      </c>
      <c r="M372" s="11">
        <f>SQRT(POWER($C372*信号概况!$C$2,2)+POWER($D372*信号概况!$C$3,2)+POWER($E372*信号概况!$C$4,2)+POWER($F372*信号概况!$C$5,2)+POWER($G372*信号概况!$C$6,2)+POWER($H372*信号概况!$C$7,2)+POWER($I372*信号概况!$C$8,2)+POWER($J372*信号概况!$C$9,2)+2*$C372*信号概况!$C$2*$D372*信号概况!$C$3*信号相关性!$B$3+2*$C372*信号概况!$C$2*$E372*信号概况!$C$4*信号相关性!$B$4+2*$C372*信号概况!$C$2*$F372*信号概况!$C$5*信号相关性!$B$5+2*$C372*信号概况!$C$2*$G372*信号概况!$C$6*信号相关性!$B$6+2*$C372*信号概况!$C$2*$H372*信号概况!$C$7*信号相关性!$B$7+2*$C372*信号概况!$C$2*$I372*信号概况!$C$8*信号相关性!$B$8+2*$C372*信号概况!$C$2*$J372*信号概况!$C$9*信号相关性!$B$9+2*$D372*信号概况!$C$3*$E372*信号概况!$C$4*信号相关性!$C$4+2*$D372*信号概况!$C$3*$F372*信号概况!$C$5*信号相关性!$C$5+2*$D372*信号概况!$C$3*$G372*信号概况!$C$6*信号相关性!$C$6+2*$D372*信号概况!$C$3*$H372*信号概况!$C$7*信号相关性!$C$7+2*$D372*信号概况!$C$3*$I372*信号概况!$C$8*信号相关性!$C$8+2*$D372*信号概况!$C$3*$J372*信号概况!$C$9*信号相关性!$C$9+2*$E372*信号概况!$C$4*$F372*信号概况!$C$5*信号相关性!$D$5+2*$E372*信号概况!$C$4*$G372*信号概况!$C$6*信号相关性!$D$6+2*$E372*信号概况!$C$4*$H372*信号概况!$C$7*信号相关性!$D$7+2*$E372*信号概况!$C$4*$I372*信号概况!$C$8*信号相关性!$D$8+2*$E372*信号概况!$C$4*$J372*信号概况!$J$5*信号相关性!$D$9+2*$F372*信号概况!$C$5*$G372*信号概况!$C$6*信号相关性!$E$6+2*$F372*信号概况!$C$5*$H372*信号概况!$C$7*信号相关性!$E$7+2*$F372*信号概况!$C$5*$I372*信号概况!$C$8*信号相关性!$E$8+2*$F372*信号概况!$C$5*$J372*信号概况!$C$9*信号相关性!$E$9+2*$G372*信号概况!$C$6*$H372*信号概况!$C$7*信号相关性!$F$7+2*$G372*信号概况!$C$6*$I372*信号概况!$C$8*信号相关性!$F$8+2*$G372*信号概况!$C$6*$J372*信号概况!$C$9*信号相关性!$F$9+2*$H372*信号概况!$C$7*$I372*信号概况!$C$8*信号相关性!$G$8+2*$H372*信号概况!$C$7*$J372*信号概况!$C$9*信号相关性!$G$9+2*$I372*信号概况!$C$8*$J372*信号概况!$C$9*信号相关性!$H$9)</f>
        <v>9480.21402062211</v>
      </c>
      <c r="N372" s="12">
        <f t="shared" si="101"/>
        <v>0.485687104715572</v>
      </c>
      <c r="O372" s="10">
        <f>$C372*信号概况!$J$2+$D372*信号概况!$J$3+$E372*信号概况!$J$4+$F372*信号概况!$J$5+$G372*信号概况!$J$6+$H372*信号概况!$J$7+$I372*信号概况!$J$8+$J372*信号概况!$J$9</f>
        <v>1355.42279942118</v>
      </c>
      <c r="P372" s="12">
        <f t="shared" si="102"/>
        <v>0.0694405604856958</v>
      </c>
      <c r="Q372" s="7">
        <f t="shared" si="103"/>
        <v>7.82512372545573</v>
      </c>
    </row>
    <row r="373" spans="1:17">
      <c r="A373">
        <v>371</v>
      </c>
      <c r="B373">
        <v>19519.18</v>
      </c>
      <c r="C373" s="7">
        <f t="shared" si="92"/>
        <v>0</v>
      </c>
      <c r="D373" s="8">
        <f t="shared" si="93"/>
        <v>0.939393939393939</v>
      </c>
      <c r="E373">
        <f t="shared" si="94"/>
        <v>0</v>
      </c>
      <c r="F373">
        <f t="shared" si="95"/>
        <v>1</v>
      </c>
      <c r="G373">
        <f t="shared" si="96"/>
        <v>0</v>
      </c>
      <c r="H373">
        <f t="shared" si="97"/>
        <v>0</v>
      </c>
      <c r="I373">
        <f t="shared" si="98"/>
        <v>0</v>
      </c>
      <c r="J373">
        <f t="shared" si="99"/>
        <v>0</v>
      </c>
      <c r="K373">
        <f>SQRT(POWER($C373*信号概况!$F$2,2)+POWER($D373*信号概况!$F$3,2)+POWER($E373*信号概况!$F$4,2)+POWER($F373*信号概况!$F$5,2)+POWER($G373*信号概况!$F$6,2)+POWER($H373*信号概况!$F$7,2)+POWER($I373*信号概况!$F$8,2)+POWER($J373*信号概况!$F$9,2)+2*$C373*信号概况!$F$2*$D373*信号概况!$F$3*信号相关性!$B$3+2*$C373*信号概况!$F$2*$E373*信号概况!$F$4*信号相关性!$B$4+2*$C373*信号概况!$F$2*$F373*信号概况!$F$5*信号相关性!$B$5+2*$C373*信号概况!$F$2*$G373*信号概况!$F$6*信号相关性!$B$6+2*$C373*信号概况!$F$2*$H373*信号概况!$F$7*信号相关性!$B$7+2*$C373*信号概况!$F$2*$I373*信号概况!$F$8*信号相关性!$B$8+2*$C373*信号概况!$F$2*$J373*信号概况!$F$9*信号相关性!$B$9+2*$D373*信号概况!$F$3*$E373*信号概况!$F$4*信号相关性!$C$4+2*$D373*信号概况!$F$3*$F373*信号概况!$F$5*信号相关性!$C$5+2*$D373*信号概况!$F$3*$G373*信号概况!$F$6*信号相关性!$C$6+2*$D373*信号概况!$F$3*$H373*信号概况!$F$7*信号相关性!$C$7+2*$D373*信号概况!$F$3*$I373*信号概况!$F$8*信号相关性!$C$8+2*$D373*信号概况!$F$3*$J373*信号概况!$F$9*信号相关性!$C$9+2*$E373*信号概况!$F$4*$F373*信号概况!$F$5*信号相关性!$D$5+2*$E373*信号概况!$F$4*$G373*信号概况!$F$6*信号相关性!$D$6+2*$E373*信号概况!$F$4*$H373*信号概况!$F$7*信号相关性!$D$7+2*$E373*信号概况!$F$4*$I373*信号概况!$F$8*信号相关性!$D$8+2*$E373*信号概况!$F$4*$J373*信号概况!$J$5*信号相关性!$D$9+2*$F373*信号概况!$F$5*$G373*信号概况!$F$6*信号相关性!$E$6+2*$F373*信号概况!$F$5*$H373*信号概况!$F$7*信号相关性!$E$7+2*$F373*信号概况!$F$5*$I373*信号概况!$F$8*信号相关性!$E$8+2*$F373*信号概况!$F$5*$J373*信号概况!$F$9*信号相关性!$E$9+2*$G373*信号概况!$F$6*$H373*信号概况!$F$7*信号相关性!$F$7+2*$G373*信号概况!$F$6*$I373*信号概况!$F$8*信号相关性!$F$8+2*$G373*信号概况!$F$6*$J373*信号概况!$F$9*信号相关性!$F$9+2*$H373*信号概况!$F$7*$I373*信号概况!$F$8*信号相关性!$G$8+2*$H373*信号概况!$F$7*$J373*信号概况!$F$9*信号相关性!$G$9+2*$I373*信号概况!$F$8*$J373*信号概况!$F$9*信号相关性!$H$9)</f>
        <v>2020.36149453988</v>
      </c>
      <c r="L373" s="10">
        <f t="shared" si="100"/>
        <v>9.66123144434869</v>
      </c>
      <c r="M373" s="11">
        <f>SQRT(POWER($C373*信号概况!$C$2,2)+POWER($D373*信号概况!$C$3,2)+POWER($E373*信号概况!$C$4,2)+POWER($F373*信号概况!$C$5,2)+POWER($G373*信号概况!$C$6,2)+POWER($H373*信号概况!$C$7,2)+POWER($I373*信号概况!$C$8,2)+POWER($J373*信号概况!$C$9,2)+2*$C373*信号概况!$C$2*$D373*信号概况!$C$3*信号相关性!$B$3+2*$C373*信号概况!$C$2*$E373*信号概况!$C$4*信号相关性!$B$4+2*$C373*信号概况!$C$2*$F373*信号概况!$C$5*信号相关性!$B$5+2*$C373*信号概况!$C$2*$G373*信号概况!$C$6*信号相关性!$B$6+2*$C373*信号概况!$C$2*$H373*信号概况!$C$7*信号相关性!$B$7+2*$C373*信号概况!$C$2*$I373*信号概况!$C$8*信号相关性!$B$8+2*$C373*信号概况!$C$2*$J373*信号概况!$C$9*信号相关性!$B$9+2*$D373*信号概况!$C$3*$E373*信号概况!$C$4*信号相关性!$C$4+2*$D373*信号概况!$C$3*$F373*信号概况!$C$5*信号相关性!$C$5+2*$D373*信号概况!$C$3*$G373*信号概况!$C$6*信号相关性!$C$6+2*$D373*信号概况!$C$3*$H373*信号概况!$C$7*信号相关性!$C$7+2*$D373*信号概况!$C$3*$I373*信号概况!$C$8*信号相关性!$C$8+2*$D373*信号概况!$C$3*$J373*信号概况!$C$9*信号相关性!$C$9+2*$E373*信号概况!$C$4*$F373*信号概况!$C$5*信号相关性!$D$5+2*$E373*信号概况!$C$4*$G373*信号概况!$C$6*信号相关性!$D$6+2*$E373*信号概况!$C$4*$H373*信号概况!$C$7*信号相关性!$D$7+2*$E373*信号概况!$C$4*$I373*信号概况!$C$8*信号相关性!$D$8+2*$E373*信号概况!$C$4*$J373*信号概况!$J$5*信号相关性!$D$9+2*$F373*信号概况!$C$5*$G373*信号概况!$C$6*信号相关性!$E$6+2*$F373*信号概况!$C$5*$H373*信号概况!$C$7*信号相关性!$E$7+2*$F373*信号概况!$C$5*$I373*信号概况!$C$8*信号相关性!$E$8+2*$F373*信号概况!$C$5*$J373*信号概况!$C$9*信号相关性!$E$9+2*$G373*信号概况!$C$6*$H373*信号概况!$C$7*信号相关性!$F$7+2*$G373*信号概况!$C$6*$I373*信号概况!$C$8*信号相关性!$F$8+2*$G373*信号概况!$C$6*$J373*信号概况!$C$9*信号相关性!$F$9+2*$H373*信号概况!$C$7*$I373*信号概况!$C$8*信号相关性!$G$8+2*$H373*信号概况!$C$7*$J373*信号概况!$C$9*信号相关性!$G$9+2*$I373*信号概况!$C$8*$J373*信号概况!$C$9*信号相关性!$H$9)</f>
        <v>9802.91234534264</v>
      </c>
      <c r="N373" s="12">
        <f t="shared" si="101"/>
        <v>0.502219475682003</v>
      </c>
      <c r="O373" s="10">
        <f>$C373*信号概况!$J$2+$D373*信号概况!$J$3+$E373*信号概况!$J$4+$F373*信号概况!$J$5+$G373*信号概况!$J$6+$H373*信号概况!$J$7+$I373*信号概况!$J$8+$J373*信号概况!$J$9</f>
        <v>1379.95095010612</v>
      </c>
      <c r="P373" s="12">
        <f t="shared" si="102"/>
        <v>0.0706971783705113</v>
      </c>
      <c r="Q373" s="7">
        <f t="shared" si="103"/>
        <v>7.7132000601815</v>
      </c>
    </row>
    <row r="374" spans="1:17">
      <c r="A374">
        <v>372</v>
      </c>
      <c r="B374">
        <v>19519.18</v>
      </c>
      <c r="C374" s="7">
        <f t="shared" si="92"/>
        <v>0</v>
      </c>
      <c r="D374" s="8">
        <f t="shared" si="93"/>
        <v>0.96969696969697</v>
      </c>
      <c r="E374">
        <f t="shared" si="94"/>
        <v>0</v>
      </c>
      <c r="F374">
        <f t="shared" si="95"/>
        <v>1</v>
      </c>
      <c r="G374">
        <f t="shared" si="96"/>
        <v>0</v>
      </c>
      <c r="H374">
        <f t="shared" si="97"/>
        <v>0</v>
      </c>
      <c r="I374">
        <f t="shared" si="98"/>
        <v>0</v>
      </c>
      <c r="J374">
        <f t="shared" si="99"/>
        <v>0</v>
      </c>
      <c r="K374">
        <f>SQRT(POWER($C374*信号概况!$F$2,2)+POWER($D374*信号概况!$F$3,2)+POWER($E374*信号概况!$F$4,2)+POWER($F374*信号概况!$F$5,2)+POWER($G374*信号概况!$F$6,2)+POWER($H374*信号概况!$F$7,2)+POWER($I374*信号概况!$F$8,2)+POWER($J374*信号概况!$F$9,2)+2*$C374*信号概况!$F$2*$D374*信号概况!$F$3*信号相关性!$B$3+2*$C374*信号概况!$F$2*$E374*信号概况!$F$4*信号相关性!$B$4+2*$C374*信号概况!$F$2*$F374*信号概况!$F$5*信号相关性!$B$5+2*$C374*信号概况!$F$2*$G374*信号概况!$F$6*信号相关性!$B$6+2*$C374*信号概况!$F$2*$H374*信号概况!$F$7*信号相关性!$B$7+2*$C374*信号概况!$F$2*$I374*信号概况!$F$8*信号相关性!$B$8+2*$C374*信号概况!$F$2*$J374*信号概况!$F$9*信号相关性!$B$9+2*$D374*信号概况!$F$3*$E374*信号概况!$F$4*信号相关性!$C$4+2*$D374*信号概况!$F$3*$F374*信号概况!$F$5*信号相关性!$C$5+2*$D374*信号概况!$F$3*$G374*信号概况!$F$6*信号相关性!$C$6+2*$D374*信号概况!$F$3*$H374*信号概况!$F$7*信号相关性!$C$7+2*$D374*信号概况!$F$3*$I374*信号概况!$F$8*信号相关性!$C$8+2*$D374*信号概况!$F$3*$J374*信号概况!$F$9*信号相关性!$C$9+2*$E374*信号概况!$F$4*$F374*信号概况!$F$5*信号相关性!$D$5+2*$E374*信号概况!$F$4*$G374*信号概况!$F$6*信号相关性!$D$6+2*$E374*信号概况!$F$4*$H374*信号概况!$F$7*信号相关性!$D$7+2*$E374*信号概况!$F$4*$I374*信号概况!$F$8*信号相关性!$D$8+2*$E374*信号概况!$F$4*$J374*信号概况!$J$5*信号相关性!$D$9+2*$F374*信号概况!$F$5*$G374*信号概况!$F$6*信号相关性!$E$6+2*$F374*信号概况!$F$5*$H374*信号概况!$F$7*信号相关性!$E$7+2*$F374*信号概况!$F$5*$I374*信号概况!$F$8*信号相关性!$E$8+2*$F374*信号概况!$F$5*$J374*信号概况!$F$9*信号相关性!$E$9+2*$G374*信号概况!$F$6*$H374*信号概况!$F$7*信号相关性!$F$7+2*$G374*信号概况!$F$6*$I374*信号概况!$F$8*信号相关性!$F$8+2*$G374*信号概况!$F$6*$J374*信号概况!$F$9*信号相关性!$F$9+2*$H374*信号概况!$F$7*$I374*信号概况!$F$8*信号相关性!$G$8+2*$H374*信号概况!$F$7*$J374*信号概况!$F$9*信号相关性!$G$9+2*$I374*信号概况!$F$8*$J374*信号概况!$F$9*信号相关性!$H$9)</f>
        <v>2086.89524891901</v>
      </c>
      <c r="L374" s="10">
        <f t="shared" si="100"/>
        <v>9.3532150260588</v>
      </c>
      <c r="M374" s="11">
        <f>SQRT(POWER($C374*信号概况!$C$2,2)+POWER($D374*信号概况!$C$3,2)+POWER($E374*信号概况!$C$4,2)+POWER($F374*信号概况!$C$5,2)+POWER($G374*信号概况!$C$6,2)+POWER($H374*信号概况!$C$7,2)+POWER($I374*信号概况!$C$8,2)+POWER($J374*信号概况!$C$9,2)+2*$C374*信号概况!$C$2*$D374*信号概况!$C$3*信号相关性!$B$3+2*$C374*信号概况!$C$2*$E374*信号概况!$C$4*信号相关性!$B$4+2*$C374*信号概况!$C$2*$F374*信号概况!$C$5*信号相关性!$B$5+2*$C374*信号概况!$C$2*$G374*信号概况!$C$6*信号相关性!$B$6+2*$C374*信号概况!$C$2*$H374*信号概况!$C$7*信号相关性!$B$7+2*$C374*信号概况!$C$2*$I374*信号概况!$C$8*信号相关性!$B$8+2*$C374*信号概况!$C$2*$J374*信号概况!$C$9*信号相关性!$B$9+2*$D374*信号概况!$C$3*$E374*信号概况!$C$4*信号相关性!$C$4+2*$D374*信号概况!$C$3*$F374*信号概况!$C$5*信号相关性!$C$5+2*$D374*信号概况!$C$3*$G374*信号概况!$C$6*信号相关性!$C$6+2*$D374*信号概况!$C$3*$H374*信号概况!$C$7*信号相关性!$C$7+2*$D374*信号概况!$C$3*$I374*信号概况!$C$8*信号相关性!$C$8+2*$D374*信号概况!$C$3*$J374*信号概况!$C$9*信号相关性!$C$9+2*$E374*信号概况!$C$4*$F374*信号概况!$C$5*信号相关性!$D$5+2*$E374*信号概况!$C$4*$G374*信号概况!$C$6*信号相关性!$D$6+2*$E374*信号概况!$C$4*$H374*信号概况!$C$7*信号相关性!$D$7+2*$E374*信号概况!$C$4*$I374*信号概况!$C$8*信号相关性!$D$8+2*$E374*信号概况!$C$4*$J374*信号概况!$J$5*信号相关性!$D$9+2*$F374*信号概况!$C$5*$G374*信号概况!$C$6*信号相关性!$E$6+2*$F374*信号概况!$C$5*$H374*信号概况!$C$7*信号相关性!$E$7+2*$F374*信号概况!$C$5*$I374*信号概况!$C$8*信号相关性!$E$8+2*$F374*信号概况!$C$5*$J374*信号概况!$C$9*信号相关性!$E$9+2*$G374*信号概况!$C$6*$H374*信号概况!$C$7*信号相关性!$F$7+2*$G374*信号概况!$C$6*$I374*信号概况!$C$8*信号相关性!$F$8+2*$G374*信号概况!$C$6*$J374*信号概况!$C$9*信号相关性!$F$9+2*$H374*信号概况!$C$7*$I374*信号概况!$C$8*信号相关性!$G$8+2*$H374*信号概况!$C$7*$J374*信号概况!$C$9*信号相关性!$G$9+2*$I374*信号概况!$C$8*$J374*信号概况!$C$9*信号相关性!$H$9)</f>
        <v>10125.7151474039</v>
      </c>
      <c r="N374" s="12">
        <f t="shared" si="101"/>
        <v>0.518757199196067</v>
      </c>
      <c r="O374" s="10">
        <f>$C374*信号概况!$J$2+$D374*信号概况!$J$3+$E374*信号概况!$J$4+$F374*信号概况!$J$5+$G374*信号概况!$J$6+$H374*信号概况!$J$7+$I374*信号概况!$J$8+$J374*信号概况!$J$9</f>
        <v>1404.47910079105</v>
      </c>
      <c r="P374" s="12">
        <f t="shared" si="102"/>
        <v>0.0719537962553267</v>
      </c>
      <c r="Q374" s="7">
        <f t="shared" si="103"/>
        <v>7.6083311885046</v>
      </c>
    </row>
    <row r="375" spans="1:17">
      <c r="A375">
        <v>373</v>
      </c>
      <c r="B375">
        <v>19519.18</v>
      </c>
      <c r="C375" s="7">
        <f t="shared" si="92"/>
        <v>0</v>
      </c>
      <c r="D375" s="8">
        <f t="shared" si="93"/>
        <v>1</v>
      </c>
      <c r="E375">
        <f t="shared" si="94"/>
        <v>0</v>
      </c>
      <c r="F375">
        <f t="shared" ref="F375:F406" si="104">MOD(QUOTIENT(A375,($T$2*$U$2/0.01+1)*($T$3*$U$3/0.01+1)*($T$4*$U$4/0.01+1)),$T$5*$U$5/0.01+1)/($T$5*100)</f>
        <v>1</v>
      </c>
      <c r="G375">
        <f t="shared" ref="G375:G406" si="105">MOD(QUOTIENT(A375,($T$2*$U$2/0.01+1)*($T$3*$U$3/0.01+1)*($T$4*$U$4/0.01+1)*($T$5*$U$5/0.01+1)),$T$6*$U$6/0.01+1)/($T$6*100)</f>
        <v>0</v>
      </c>
      <c r="H375">
        <f t="shared" ref="H375:H406" si="106">MOD(QUOTIENT(A375,($T$2*$U$2/0.01+1)*($T$3*$U$3/0.01+1)*($T$4*$U$4/0.01+1)*($T$5*$U$5/0.01+1)*($T$6*$U$6/0.01+1)),$T$7*$U$7/0.01+1)/($T$7*100)</f>
        <v>0</v>
      </c>
      <c r="I375">
        <f t="shared" ref="I375:I406" si="107">MOD(QUOTIENT(A375,($T$2*$U$2/0.01+1)*($T$3*$U$3/0.01+1)*($T$4*$U$4/0.01+1)*($T$5*$U$5/0.01+1)*($T$6*$U$6/0.01+1)*($T$7*$U$7/0.01+1)),$T$8*$U$8/0.01+1)/($T$8*100)</f>
        <v>0</v>
      </c>
      <c r="J375">
        <f t="shared" ref="J375:J406" si="108">MOD(QUOTIENT(A375,($T$2*$U$2/0.01+1)*($T$3*$U$3/0.01+1)*($T$4*$U$4/0.01+1)*($T$5*$U$5/0.01+1)*($T$6*$U$6/0.01+1)*($T$7*$U$7/0.01+1)*($T$8*$U$8/0.01+1)),$T$9*$U$9/0.01)/($T$9*100)</f>
        <v>0</v>
      </c>
      <c r="K375">
        <f>SQRT(POWER($C375*信号概况!$F$2,2)+POWER($D375*信号概况!$F$3,2)+POWER($E375*信号概况!$F$4,2)+POWER($F375*信号概况!$F$5,2)+POWER($G375*信号概况!$F$6,2)+POWER($H375*信号概况!$F$7,2)+POWER($I375*信号概况!$F$8,2)+POWER($J375*信号概况!$F$9,2)+2*$C375*信号概况!$F$2*$D375*信号概况!$F$3*信号相关性!$B$3+2*$C375*信号概况!$F$2*$E375*信号概况!$F$4*信号相关性!$B$4+2*$C375*信号概况!$F$2*$F375*信号概况!$F$5*信号相关性!$B$5+2*$C375*信号概况!$F$2*$G375*信号概况!$F$6*信号相关性!$B$6+2*$C375*信号概况!$F$2*$H375*信号概况!$F$7*信号相关性!$B$7+2*$C375*信号概况!$F$2*$I375*信号概况!$F$8*信号相关性!$B$8+2*$C375*信号概况!$F$2*$J375*信号概况!$F$9*信号相关性!$B$9+2*$D375*信号概况!$F$3*$E375*信号概况!$F$4*信号相关性!$C$4+2*$D375*信号概况!$F$3*$F375*信号概况!$F$5*信号相关性!$C$5+2*$D375*信号概况!$F$3*$G375*信号概况!$F$6*信号相关性!$C$6+2*$D375*信号概况!$F$3*$H375*信号概况!$F$7*信号相关性!$C$7+2*$D375*信号概况!$F$3*$I375*信号概况!$F$8*信号相关性!$C$8+2*$D375*信号概况!$F$3*$J375*信号概况!$F$9*信号相关性!$C$9+2*$E375*信号概况!$F$4*$F375*信号概况!$F$5*信号相关性!$D$5+2*$E375*信号概况!$F$4*$G375*信号概况!$F$6*信号相关性!$D$6+2*$E375*信号概况!$F$4*$H375*信号概况!$F$7*信号相关性!$D$7+2*$E375*信号概况!$F$4*$I375*信号概况!$F$8*信号相关性!$D$8+2*$E375*信号概况!$F$4*$J375*信号概况!$J$5*信号相关性!$D$9+2*$F375*信号概况!$F$5*$G375*信号概况!$F$6*信号相关性!$E$6+2*$F375*信号概况!$F$5*$H375*信号概况!$F$7*信号相关性!$E$7+2*$F375*信号概况!$F$5*$I375*信号概况!$F$8*信号相关性!$E$8+2*$F375*信号概况!$F$5*$J375*信号概况!$F$9*信号相关性!$E$9+2*$G375*信号概况!$F$6*$H375*信号概况!$F$7*信号相关性!$F$7+2*$G375*信号概况!$F$6*$I375*信号概况!$F$8*信号相关性!$F$8+2*$G375*信号概况!$F$6*$J375*信号概况!$F$9*信号相关性!$F$9+2*$H375*信号概况!$F$7*$I375*信号概况!$F$8*信号相关性!$G$8+2*$H375*信号概况!$F$7*$J375*信号概况!$F$9*信号相关性!$G$9+2*$I375*信号概况!$F$8*$J375*信号概况!$F$9*信号相关性!$H$9)</f>
        <v>2153.44880590916</v>
      </c>
      <c r="L375" s="10">
        <f t="shared" ref="L375:L406" si="109">B375/K375</f>
        <v>9.06414860963423</v>
      </c>
      <c r="M375" s="11">
        <f>SQRT(POWER($C375*信号概况!$C$2,2)+POWER($D375*信号概况!$C$3,2)+POWER($E375*信号概况!$C$4,2)+POWER($F375*信号概况!$C$5,2)+POWER($G375*信号概况!$C$6,2)+POWER($H375*信号概况!$C$7,2)+POWER($I375*信号概况!$C$8,2)+POWER($J375*信号概况!$C$9,2)+2*$C375*信号概况!$C$2*$D375*信号概况!$C$3*信号相关性!$B$3+2*$C375*信号概况!$C$2*$E375*信号概况!$C$4*信号相关性!$B$4+2*$C375*信号概况!$C$2*$F375*信号概况!$C$5*信号相关性!$B$5+2*$C375*信号概况!$C$2*$G375*信号概况!$C$6*信号相关性!$B$6+2*$C375*信号概况!$C$2*$H375*信号概况!$C$7*信号相关性!$B$7+2*$C375*信号概况!$C$2*$I375*信号概况!$C$8*信号相关性!$B$8+2*$C375*信号概况!$C$2*$J375*信号概况!$C$9*信号相关性!$B$9+2*$D375*信号概况!$C$3*$E375*信号概况!$C$4*信号相关性!$C$4+2*$D375*信号概况!$C$3*$F375*信号概况!$C$5*信号相关性!$C$5+2*$D375*信号概况!$C$3*$G375*信号概况!$C$6*信号相关性!$C$6+2*$D375*信号概况!$C$3*$H375*信号概况!$C$7*信号相关性!$C$7+2*$D375*信号概况!$C$3*$I375*信号概况!$C$8*信号相关性!$C$8+2*$D375*信号概况!$C$3*$J375*信号概况!$C$9*信号相关性!$C$9+2*$E375*信号概况!$C$4*$F375*信号概况!$C$5*信号相关性!$D$5+2*$E375*信号概况!$C$4*$G375*信号概况!$C$6*信号相关性!$D$6+2*$E375*信号概况!$C$4*$H375*信号概况!$C$7*信号相关性!$D$7+2*$E375*信号概况!$C$4*$I375*信号概况!$C$8*信号相关性!$D$8+2*$E375*信号概况!$C$4*$J375*信号概况!$J$5*信号相关性!$D$9+2*$F375*信号概况!$C$5*$G375*信号概况!$C$6*信号相关性!$E$6+2*$F375*信号概况!$C$5*$H375*信号概况!$C$7*信号相关性!$E$7+2*$F375*信号概况!$C$5*$I375*信号概况!$C$8*信号相关性!$E$8+2*$F375*信号概况!$C$5*$J375*信号概况!$C$9*信号相关性!$E$9+2*$G375*信号概况!$C$6*$H375*信号概况!$C$7*信号相关性!$F$7+2*$G375*信号概况!$C$6*$I375*信号概况!$C$8*信号相关性!$F$8+2*$G375*信号概况!$C$6*$J375*信号概况!$C$9*信号相关性!$F$9+2*$H375*信号概况!$C$7*$I375*信号概况!$C$8*信号相关性!$G$8+2*$H375*信号概况!$C$7*$J375*信号概况!$C$9*信号相关性!$G$9+2*$I375*信号概况!$C$8*$J375*信号概况!$C$9*信号相关性!$H$9)</f>
        <v>10448.6127435406</v>
      </c>
      <c r="N375" s="12">
        <f t="shared" ref="N375:N406" si="110">M375/B375</f>
        <v>0.535299779168011</v>
      </c>
      <c r="O375" s="10">
        <f>$C375*信号概况!$J$2+$D375*信号概况!$J$3+$E375*信号概况!$J$4+$F375*信号概况!$J$5+$G375*信号概况!$J$6+$H375*信号概况!$J$7+$I375*信号概况!$J$8+$J375*信号概况!$J$9</f>
        <v>1429.00725147598</v>
      </c>
      <c r="P375" s="12">
        <f t="shared" ref="P375:P406" si="111">O375/B375</f>
        <v>0.0732104141401421</v>
      </c>
      <c r="Q375" s="7">
        <f t="shared" ref="Q375:Q406" si="112">(O375*12-B375*5%)/K375</f>
        <v>7.50987345198767</v>
      </c>
    </row>
    <row r="376" spans="1:17">
      <c r="A376">
        <v>374</v>
      </c>
      <c r="B376">
        <v>19519.18</v>
      </c>
      <c r="C376" s="7">
        <f t="shared" si="92"/>
        <v>0</v>
      </c>
      <c r="D376" s="8">
        <f t="shared" si="93"/>
        <v>0</v>
      </c>
      <c r="E376">
        <f t="shared" si="94"/>
        <v>0</v>
      </c>
      <c r="F376">
        <f t="shared" si="104"/>
        <v>0</v>
      </c>
      <c r="G376">
        <f t="shared" si="105"/>
        <v>0.02</v>
      </c>
      <c r="H376">
        <f t="shared" si="106"/>
        <v>0</v>
      </c>
      <c r="I376">
        <f t="shared" si="107"/>
        <v>0</v>
      </c>
      <c r="J376">
        <f t="shared" si="108"/>
        <v>0</v>
      </c>
      <c r="K376">
        <f>SQRT(POWER($C376*信号概况!$F$2,2)+POWER($D376*信号概况!$F$3,2)+POWER($E376*信号概况!$F$4,2)+POWER($F376*信号概况!$F$5,2)+POWER($G376*信号概况!$F$6,2)+POWER($H376*信号概况!$F$7,2)+POWER($I376*信号概况!$F$8,2)+POWER($J376*信号概况!$F$9,2)+2*$C376*信号概况!$F$2*$D376*信号概况!$F$3*信号相关性!$B$3+2*$C376*信号概况!$F$2*$E376*信号概况!$F$4*信号相关性!$B$4+2*$C376*信号概况!$F$2*$F376*信号概况!$F$5*信号相关性!$B$5+2*$C376*信号概况!$F$2*$G376*信号概况!$F$6*信号相关性!$B$6+2*$C376*信号概况!$F$2*$H376*信号概况!$F$7*信号相关性!$B$7+2*$C376*信号概况!$F$2*$I376*信号概况!$F$8*信号相关性!$B$8+2*$C376*信号概况!$F$2*$J376*信号概况!$F$9*信号相关性!$B$9+2*$D376*信号概况!$F$3*$E376*信号概况!$F$4*信号相关性!$C$4+2*$D376*信号概况!$F$3*$F376*信号概况!$F$5*信号相关性!$C$5+2*$D376*信号概况!$F$3*$G376*信号概况!$F$6*信号相关性!$C$6+2*$D376*信号概况!$F$3*$H376*信号概况!$F$7*信号相关性!$C$7+2*$D376*信号概况!$F$3*$I376*信号概况!$F$8*信号相关性!$C$8+2*$D376*信号概况!$F$3*$J376*信号概况!$F$9*信号相关性!$C$9+2*$E376*信号概况!$F$4*$F376*信号概况!$F$5*信号相关性!$D$5+2*$E376*信号概况!$F$4*$G376*信号概况!$F$6*信号相关性!$D$6+2*$E376*信号概况!$F$4*$H376*信号概况!$F$7*信号相关性!$D$7+2*$E376*信号概况!$F$4*$I376*信号概况!$F$8*信号相关性!$D$8+2*$E376*信号概况!$F$4*$J376*信号概况!$J$5*信号相关性!$D$9+2*$F376*信号概况!$F$5*$G376*信号概况!$F$6*信号相关性!$E$6+2*$F376*信号概况!$F$5*$H376*信号概况!$F$7*信号相关性!$E$7+2*$F376*信号概况!$F$5*$I376*信号概况!$F$8*信号相关性!$E$8+2*$F376*信号概况!$F$5*$J376*信号概况!$F$9*信号相关性!$E$9+2*$G376*信号概况!$F$6*$H376*信号概况!$F$7*信号相关性!$F$7+2*$G376*信号概况!$F$6*$I376*信号概况!$F$8*信号相关性!$F$8+2*$G376*信号概况!$F$6*$J376*信号概况!$F$9*信号相关性!$F$9+2*$H376*信号概况!$F$7*$I376*信号概况!$F$8*信号相关性!$G$8+2*$H376*信号概况!$F$7*$J376*信号概况!$F$9*信号相关性!$G$9+2*$I376*信号概况!$F$8*$J376*信号概况!$F$9*信号相关性!$H$9)</f>
        <v>59.1796606034746</v>
      </c>
      <c r="L376" s="10">
        <f t="shared" si="109"/>
        <v>329.829198088608</v>
      </c>
      <c r="M376" s="11">
        <f>SQRT(POWER($C376*信号概况!$C$2,2)+POWER($D376*信号概况!$C$3,2)+POWER($E376*信号概况!$C$4,2)+POWER($F376*信号概况!$C$5,2)+POWER($G376*信号概况!$C$6,2)+POWER($H376*信号概况!$C$7,2)+POWER($I376*信号概况!$C$8,2)+POWER($J376*信号概况!$C$9,2)+2*$C376*信号概况!$C$2*$D376*信号概况!$C$3*信号相关性!$B$3+2*$C376*信号概况!$C$2*$E376*信号概况!$C$4*信号相关性!$B$4+2*$C376*信号概况!$C$2*$F376*信号概况!$C$5*信号相关性!$B$5+2*$C376*信号概况!$C$2*$G376*信号概况!$C$6*信号相关性!$B$6+2*$C376*信号概况!$C$2*$H376*信号概况!$C$7*信号相关性!$B$7+2*$C376*信号概况!$C$2*$I376*信号概况!$C$8*信号相关性!$B$8+2*$C376*信号概况!$C$2*$J376*信号概况!$C$9*信号相关性!$B$9+2*$D376*信号概况!$C$3*$E376*信号概况!$C$4*信号相关性!$C$4+2*$D376*信号概况!$C$3*$F376*信号概况!$C$5*信号相关性!$C$5+2*$D376*信号概况!$C$3*$G376*信号概况!$C$6*信号相关性!$C$6+2*$D376*信号概况!$C$3*$H376*信号概况!$C$7*信号相关性!$C$7+2*$D376*信号概况!$C$3*$I376*信号概况!$C$8*信号相关性!$C$8+2*$D376*信号概况!$C$3*$J376*信号概况!$C$9*信号相关性!$C$9+2*$E376*信号概况!$C$4*$F376*信号概况!$C$5*信号相关性!$D$5+2*$E376*信号概况!$C$4*$G376*信号概况!$C$6*信号相关性!$D$6+2*$E376*信号概况!$C$4*$H376*信号概况!$C$7*信号相关性!$D$7+2*$E376*信号概况!$C$4*$I376*信号概况!$C$8*信号相关性!$D$8+2*$E376*信号概况!$C$4*$J376*信号概况!$J$5*信号相关性!$D$9+2*$F376*信号概况!$C$5*$G376*信号概况!$C$6*信号相关性!$E$6+2*$F376*信号概况!$C$5*$H376*信号概况!$C$7*信号相关性!$E$7+2*$F376*信号概况!$C$5*$I376*信号概况!$C$8*信号相关性!$E$8+2*$F376*信号概况!$C$5*$J376*信号概况!$C$9*信号相关性!$E$9+2*$G376*信号概况!$C$6*$H376*信号概况!$C$7*信号相关性!$F$7+2*$G376*信号概况!$C$6*$I376*信号概况!$C$8*信号相关性!$F$8+2*$G376*信号概况!$C$6*$J376*信号概况!$C$9*信号相关性!$F$9+2*$H376*信号概况!$C$7*$I376*信号概况!$C$8*信号相关性!$G$8+2*$H376*信号概况!$C$7*$J376*信号概况!$C$9*信号相关性!$G$9+2*$I376*信号概况!$C$8*$J376*信号概况!$C$9*信号相关性!$H$9)</f>
        <v>206.7134</v>
      </c>
      <c r="N376" s="12">
        <f t="shared" si="110"/>
        <v>0.0105902706978469</v>
      </c>
      <c r="O376" s="10">
        <f>$C376*信号概况!$J$2+$D376*信号概况!$J$3+$E376*信号概况!$J$4+$F376*信号概况!$J$5+$G376*信号概况!$J$6+$H376*信号概况!$J$7+$I376*信号概况!$J$8+$J376*信号概况!$J$9</f>
        <v>110.137367330677</v>
      </c>
      <c r="P376" s="12">
        <f t="shared" si="111"/>
        <v>0.00564252019453057</v>
      </c>
      <c r="Q376" s="7">
        <f t="shared" si="112"/>
        <v>5.84135502709915</v>
      </c>
    </row>
    <row r="377" spans="1:17">
      <c r="A377">
        <v>375</v>
      </c>
      <c r="B377">
        <v>19519.18</v>
      </c>
      <c r="C377" s="7">
        <f t="shared" si="92"/>
        <v>0</v>
      </c>
      <c r="D377" s="8">
        <f t="shared" si="93"/>
        <v>0.0303030303030303</v>
      </c>
      <c r="E377">
        <f t="shared" si="94"/>
        <v>0</v>
      </c>
      <c r="F377">
        <f t="shared" si="104"/>
        <v>0</v>
      </c>
      <c r="G377">
        <f t="shared" si="105"/>
        <v>0.02</v>
      </c>
      <c r="H377">
        <f t="shared" si="106"/>
        <v>0</v>
      </c>
      <c r="I377">
        <f t="shared" si="107"/>
        <v>0</v>
      </c>
      <c r="J377">
        <f t="shared" si="108"/>
        <v>0</v>
      </c>
      <c r="K377">
        <f>SQRT(POWER($C377*信号概况!$F$2,2)+POWER($D377*信号概况!$F$3,2)+POWER($E377*信号概况!$F$4,2)+POWER($F377*信号概况!$F$5,2)+POWER($G377*信号概况!$F$6,2)+POWER($H377*信号概况!$F$7,2)+POWER($I377*信号概况!$F$8,2)+POWER($J377*信号概况!$F$9,2)+2*$C377*信号概况!$F$2*$D377*信号概况!$F$3*信号相关性!$B$3+2*$C377*信号概况!$F$2*$E377*信号概况!$F$4*信号相关性!$B$4+2*$C377*信号概况!$F$2*$F377*信号概况!$F$5*信号相关性!$B$5+2*$C377*信号概况!$F$2*$G377*信号概况!$F$6*信号相关性!$B$6+2*$C377*信号概况!$F$2*$H377*信号概况!$F$7*信号相关性!$B$7+2*$C377*信号概况!$F$2*$I377*信号概况!$F$8*信号相关性!$B$8+2*$C377*信号概况!$F$2*$J377*信号概况!$F$9*信号相关性!$B$9+2*$D377*信号概况!$F$3*$E377*信号概况!$F$4*信号相关性!$C$4+2*$D377*信号概况!$F$3*$F377*信号概况!$F$5*信号相关性!$C$5+2*$D377*信号概况!$F$3*$G377*信号概况!$F$6*信号相关性!$C$6+2*$D377*信号概况!$F$3*$H377*信号概况!$F$7*信号相关性!$C$7+2*$D377*信号概况!$F$3*$I377*信号概况!$F$8*信号相关性!$C$8+2*$D377*信号概况!$F$3*$J377*信号概况!$F$9*信号相关性!$C$9+2*$E377*信号概况!$F$4*$F377*信号概况!$F$5*信号相关性!$D$5+2*$E377*信号概况!$F$4*$G377*信号概况!$F$6*信号相关性!$D$6+2*$E377*信号概况!$F$4*$H377*信号概况!$F$7*信号相关性!$D$7+2*$E377*信号概况!$F$4*$I377*信号概况!$F$8*信号相关性!$D$8+2*$E377*信号概况!$F$4*$J377*信号概况!$J$5*信号相关性!$D$9+2*$F377*信号概况!$F$5*$G377*信号概况!$F$6*信号相关性!$E$6+2*$F377*信号概况!$F$5*$H377*信号概况!$F$7*信号相关性!$E$7+2*$F377*信号概况!$F$5*$I377*信号概况!$F$8*信号相关性!$E$8+2*$F377*信号概况!$F$5*$J377*信号概况!$F$9*信号相关性!$E$9+2*$G377*信号概况!$F$6*$H377*信号概况!$F$7*信号相关性!$F$7+2*$G377*信号概况!$F$6*$I377*信号概况!$F$8*信号相关性!$F$8+2*$G377*信号概况!$F$6*$J377*信号概况!$F$9*信号相关性!$F$9+2*$H377*信号概况!$F$7*$I377*信号概况!$F$8*信号相关性!$G$8+2*$H377*信号概况!$F$7*$J377*信号概况!$F$9*信号相关性!$G$9+2*$I377*信号概况!$F$8*$J377*信号概况!$F$9*信号相关性!$H$9)</f>
        <v>69.8323158649766</v>
      </c>
      <c r="L377" s="10">
        <f t="shared" si="109"/>
        <v>279.515003307939</v>
      </c>
      <c r="M377" s="11">
        <f>SQRT(POWER($C377*信号概况!$C$2,2)+POWER($D377*信号概况!$C$3,2)+POWER($E377*信号概况!$C$4,2)+POWER($F377*信号概况!$C$5,2)+POWER($G377*信号概况!$C$6,2)+POWER($H377*信号概况!$C$7,2)+POWER($I377*信号概况!$C$8,2)+POWER($J377*信号概况!$C$9,2)+2*$C377*信号概况!$C$2*$D377*信号概况!$C$3*信号相关性!$B$3+2*$C377*信号概况!$C$2*$E377*信号概况!$C$4*信号相关性!$B$4+2*$C377*信号概况!$C$2*$F377*信号概况!$C$5*信号相关性!$B$5+2*$C377*信号概况!$C$2*$G377*信号概况!$C$6*信号相关性!$B$6+2*$C377*信号概况!$C$2*$H377*信号概况!$C$7*信号相关性!$B$7+2*$C377*信号概况!$C$2*$I377*信号概况!$C$8*信号相关性!$B$8+2*$C377*信号概况!$C$2*$J377*信号概况!$C$9*信号相关性!$B$9+2*$D377*信号概况!$C$3*$E377*信号概况!$C$4*信号相关性!$C$4+2*$D377*信号概况!$C$3*$F377*信号概况!$C$5*信号相关性!$C$5+2*$D377*信号概况!$C$3*$G377*信号概况!$C$6*信号相关性!$C$6+2*$D377*信号概况!$C$3*$H377*信号概况!$C$7*信号相关性!$C$7+2*$D377*信号概况!$C$3*$I377*信号概况!$C$8*信号相关性!$C$8+2*$D377*信号概况!$C$3*$J377*信号概况!$C$9*信号相关性!$C$9+2*$E377*信号概况!$C$4*$F377*信号概况!$C$5*信号相关性!$D$5+2*$E377*信号概况!$C$4*$G377*信号概况!$C$6*信号相关性!$D$6+2*$E377*信号概况!$C$4*$H377*信号概况!$C$7*信号相关性!$D$7+2*$E377*信号概况!$C$4*$I377*信号概况!$C$8*信号相关性!$D$8+2*$E377*信号概况!$C$4*$J377*信号概况!$J$5*信号相关性!$D$9+2*$F377*信号概况!$C$5*$G377*信号概况!$C$6*信号相关性!$E$6+2*$F377*信号概况!$C$5*$H377*信号概况!$C$7*信号相关性!$E$7+2*$F377*信号概况!$C$5*$I377*信号概况!$C$8*信号相关性!$E$8+2*$F377*信号概况!$C$5*$J377*信号概况!$C$9*信号相关性!$E$9+2*$G377*信号概况!$C$6*$H377*信号概况!$C$7*信号相关性!$F$7+2*$G377*信号概况!$C$6*$I377*信号概况!$C$8*信号相关性!$F$8+2*$G377*信号概况!$C$6*$J377*信号概况!$C$9*信号相关性!$F$9+2*$H377*信号概况!$C$7*$I377*信号概况!$C$8*信号相关性!$G$8+2*$H377*信号概况!$C$7*$J377*信号概况!$C$9*信号相关性!$G$9+2*$I377*信号概况!$C$8*$J377*信号概况!$C$9*信号相关性!$H$9)</f>
        <v>308.988646413938</v>
      </c>
      <c r="N377" s="12">
        <f t="shared" si="110"/>
        <v>0.0158300013839689</v>
      </c>
      <c r="O377" s="10">
        <f>$C377*信号概况!$J$2+$D377*信号概况!$J$3+$E377*信号概况!$J$4+$F377*信号概况!$J$5+$G377*信号概况!$J$6+$H377*信号概况!$J$7+$I377*信号概况!$J$8+$J377*信号概况!$J$9</f>
        <v>134.665518015609</v>
      </c>
      <c r="P377" s="12">
        <f t="shared" si="111"/>
        <v>0.006899138079346</v>
      </c>
      <c r="Q377" s="7">
        <f t="shared" si="112"/>
        <v>9.16520107144695</v>
      </c>
    </row>
    <row r="378" spans="1:17">
      <c r="A378">
        <v>376</v>
      </c>
      <c r="B378">
        <v>19519.18</v>
      </c>
      <c r="C378" s="7">
        <f t="shared" si="92"/>
        <v>0</v>
      </c>
      <c r="D378" s="8">
        <f t="shared" si="93"/>
        <v>0.0606060606060606</v>
      </c>
      <c r="E378">
        <f t="shared" si="94"/>
        <v>0</v>
      </c>
      <c r="F378">
        <f t="shared" si="104"/>
        <v>0</v>
      </c>
      <c r="G378">
        <f t="shared" si="105"/>
        <v>0.02</v>
      </c>
      <c r="H378">
        <f t="shared" si="106"/>
        <v>0</v>
      </c>
      <c r="I378">
        <f t="shared" si="107"/>
        <v>0</v>
      </c>
      <c r="J378">
        <f t="shared" si="108"/>
        <v>0</v>
      </c>
      <c r="K378">
        <f>SQRT(POWER($C378*信号概况!$F$2,2)+POWER($D378*信号概况!$F$3,2)+POWER($E378*信号概况!$F$4,2)+POWER($F378*信号概况!$F$5,2)+POWER($G378*信号概况!$F$6,2)+POWER($H378*信号概况!$F$7,2)+POWER($I378*信号概况!$F$8,2)+POWER($J378*信号概况!$F$9,2)+2*$C378*信号概况!$F$2*$D378*信号概况!$F$3*信号相关性!$B$3+2*$C378*信号概况!$F$2*$E378*信号概况!$F$4*信号相关性!$B$4+2*$C378*信号概况!$F$2*$F378*信号概况!$F$5*信号相关性!$B$5+2*$C378*信号概况!$F$2*$G378*信号概况!$F$6*信号相关性!$B$6+2*$C378*信号概况!$F$2*$H378*信号概况!$F$7*信号相关性!$B$7+2*$C378*信号概况!$F$2*$I378*信号概况!$F$8*信号相关性!$B$8+2*$C378*信号概况!$F$2*$J378*信号概况!$F$9*信号相关性!$B$9+2*$D378*信号概况!$F$3*$E378*信号概况!$F$4*信号相关性!$C$4+2*$D378*信号概况!$F$3*$F378*信号概况!$F$5*信号相关性!$C$5+2*$D378*信号概况!$F$3*$G378*信号概况!$F$6*信号相关性!$C$6+2*$D378*信号概况!$F$3*$H378*信号概况!$F$7*信号相关性!$C$7+2*$D378*信号概况!$F$3*$I378*信号概况!$F$8*信号相关性!$C$8+2*$D378*信号概况!$F$3*$J378*信号概况!$F$9*信号相关性!$C$9+2*$E378*信号概况!$F$4*$F378*信号概况!$F$5*信号相关性!$D$5+2*$E378*信号概况!$F$4*$G378*信号概况!$F$6*信号相关性!$D$6+2*$E378*信号概况!$F$4*$H378*信号概况!$F$7*信号相关性!$D$7+2*$E378*信号概况!$F$4*$I378*信号概况!$F$8*信号相关性!$D$8+2*$E378*信号概况!$F$4*$J378*信号概况!$J$5*信号相关性!$D$9+2*$F378*信号概况!$F$5*$G378*信号概况!$F$6*信号相关性!$E$6+2*$F378*信号概况!$F$5*$H378*信号概况!$F$7*信号相关性!$E$7+2*$F378*信号概况!$F$5*$I378*信号概况!$F$8*信号相关性!$E$8+2*$F378*信号概况!$F$5*$J378*信号概况!$F$9*信号相关性!$E$9+2*$G378*信号概况!$F$6*$H378*信号概况!$F$7*信号相关性!$F$7+2*$G378*信号概况!$F$6*$I378*信号概况!$F$8*信号相关性!$F$8+2*$G378*信号概况!$F$6*$J378*信号概况!$F$9*信号相关性!$F$9+2*$H378*信号概况!$F$7*$I378*信号概况!$F$8*信号相关性!$G$8+2*$H378*信号概况!$F$7*$J378*信号概况!$F$9*信号相关性!$G$9+2*$I378*信号概况!$F$8*$J378*信号概况!$F$9*信号相关性!$H$9)</f>
        <v>123.246260870361</v>
      </c>
      <c r="L378" s="10">
        <f t="shared" si="109"/>
        <v>158.375433560063</v>
      </c>
      <c r="M378" s="11">
        <f>SQRT(POWER($C378*信号概况!$C$2,2)+POWER($D378*信号概况!$C$3,2)+POWER($E378*信号概况!$C$4,2)+POWER($F378*信号概况!$C$5,2)+POWER($G378*信号概况!$C$6,2)+POWER($H378*信号概况!$C$7,2)+POWER($I378*信号概况!$C$8,2)+POWER($J378*信号概况!$C$9,2)+2*$C378*信号概况!$C$2*$D378*信号概况!$C$3*信号相关性!$B$3+2*$C378*信号概况!$C$2*$E378*信号概况!$C$4*信号相关性!$B$4+2*$C378*信号概况!$C$2*$F378*信号概况!$C$5*信号相关性!$B$5+2*$C378*信号概况!$C$2*$G378*信号概况!$C$6*信号相关性!$B$6+2*$C378*信号概况!$C$2*$H378*信号概况!$C$7*信号相关性!$B$7+2*$C378*信号概况!$C$2*$I378*信号概况!$C$8*信号相关性!$B$8+2*$C378*信号概况!$C$2*$J378*信号概况!$C$9*信号相关性!$B$9+2*$D378*信号概况!$C$3*$E378*信号概况!$C$4*信号相关性!$C$4+2*$D378*信号概况!$C$3*$F378*信号概况!$C$5*信号相关性!$C$5+2*$D378*信号概况!$C$3*$G378*信号概况!$C$6*信号相关性!$C$6+2*$D378*信号概况!$C$3*$H378*信号概况!$C$7*信号相关性!$C$7+2*$D378*信号概况!$C$3*$I378*信号概况!$C$8*信号相关性!$C$8+2*$D378*信号概况!$C$3*$J378*信号概况!$C$9*信号相关性!$C$9+2*$E378*信号概况!$C$4*$F378*信号概况!$C$5*信号相关性!$D$5+2*$E378*信号概况!$C$4*$G378*信号概况!$C$6*信号相关性!$D$6+2*$E378*信号概况!$C$4*$H378*信号概况!$C$7*信号相关性!$D$7+2*$E378*信号概况!$C$4*$I378*信号概况!$C$8*信号相关性!$D$8+2*$E378*信号概况!$C$4*$J378*信号概况!$J$5*信号相关性!$D$9+2*$F378*信号概况!$C$5*$G378*信号概况!$C$6*信号相关性!$E$6+2*$F378*信号概况!$C$5*$H378*信号概况!$C$7*信号相关性!$E$7+2*$F378*信号概况!$C$5*$I378*信号概况!$C$8*信号相关性!$E$8+2*$F378*信号概况!$C$5*$J378*信号概况!$C$9*信号相关性!$E$9+2*$G378*信号概况!$C$6*$H378*信号概况!$C$7*信号相关性!$F$7+2*$G378*信号概况!$C$6*$I378*信号概况!$C$8*信号相关性!$F$8+2*$G378*信号概况!$C$6*$J378*信号概况!$C$9*信号相关性!$F$9+2*$H378*信号概况!$C$7*$I378*信号概况!$C$8*信号相关性!$G$8+2*$H378*信号概况!$C$7*$J378*信号概况!$C$9*信号相关性!$G$9+2*$I378*信号概况!$C$8*$J378*信号概况!$C$9*信号相关性!$H$9)</f>
        <v>598.833666144529</v>
      </c>
      <c r="N378" s="12">
        <f t="shared" si="110"/>
        <v>0.0306792429878985</v>
      </c>
      <c r="O378" s="10">
        <f>$C378*信号概况!$J$2+$D378*信号概况!$J$3+$E378*信号概况!$J$4+$F378*信号概况!$J$5+$G378*信号概况!$J$6+$H378*信号概况!$J$7+$I378*信号概况!$J$8+$J378*信号概况!$J$9</f>
        <v>159.19366870054</v>
      </c>
      <c r="P378" s="12">
        <f t="shared" si="111"/>
        <v>0.00815575596416142</v>
      </c>
      <c r="Q378" s="7">
        <f t="shared" si="112"/>
        <v>7.58128496400645</v>
      </c>
    </row>
    <row r="379" spans="1:17">
      <c r="A379">
        <v>377</v>
      </c>
      <c r="B379">
        <v>19519.18</v>
      </c>
      <c r="C379" s="7">
        <f t="shared" si="92"/>
        <v>0</v>
      </c>
      <c r="D379" s="8">
        <f t="shared" si="93"/>
        <v>0.0909090909090909</v>
      </c>
      <c r="E379">
        <f t="shared" si="94"/>
        <v>0</v>
      </c>
      <c r="F379">
        <f t="shared" si="104"/>
        <v>0</v>
      </c>
      <c r="G379">
        <f t="shared" si="105"/>
        <v>0.02</v>
      </c>
      <c r="H379">
        <f t="shared" si="106"/>
        <v>0</v>
      </c>
      <c r="I379">
        <f t="shared" si="107"/>
        <v>0</v>
      </c>
      <c r="J379">
        <f t="shared" si="108"/>
        <v>0</v>
      </c>
      <c r="K379">
        <f>SQRT(POWER($C379*信号概况!$F$2,2)+POWER($D379*信号概况!$F$3,2)+POWER($E379*信号概况!$F$4,2)+POWER($F379*信号概况!$F$5,2)+POWER($G379*信号概况!$F$6,2)+POWER($H379*信号概况!$F$7,2)+POWER($I379*信号概况!$F$8,2)+POWER($J379*信号概况!$F$9,2)+2*$C379*信号概况!$F$2*$D379*信号概况!$F$3*信号相关性!$B$3+2*$C379*信号概况!$F$2*$E379*信号概况!$F$4*信号相关性!$B$4+2*$C379*信号概况!$F$2*$F379*信号概况!$F$5*信号相关性!$B$5+2*$C379*信号概况!$F$2*$G379*信号概况!$F$6*信号相关性!$B$6+2*$C379*信号概况!$F$2*$H379*信号概况!$F$7*信号相关性!$B$7+2*$C379*信号概况!$F$2*$I379*信号概况!$F$8*信号相关性!$B$8+2*$C379*信号概况!$F$2*$J379*信号概况!$F$9*信号相关性!$B$9+2*$D379*信号概况!$F$3*$E379*信号概况!$F$4*信号相关性!$C$4+2*$D379*信号概况!$F$3*$F379*信号概况!$F$5*信号相关性!$C$5+2*$D379*信号概况!$F$3*$G379*信号概况!$F$6*信号相关性!$C$6+2*$D379*信号概况!$F$3*$H379*信号概况!$F$7*信号相关性!$C$7+2*$D379*信号概况!$F$3*$I379*信号概况!$F$8*信号相关性!$C$8+2*$D379*信号概况!$F$3*$J379*信号概况!$F$9*信号相关性!$C$9+2*$E379*信号概况!$F$4*$F379*信号概况!$F$5*信号相关性!$D$5+2*$E379*信号概况!$F$4*$G379*信号概况!$F$6*信号相关性!$D$6+2*$E379*信号概况!$F$4*$H379*信号概况!$F$7*信号相关性!$D$7+2*$E379*信号概况!$F$4*$I379*信号概况!$F$8*信号相关性!$D$8+2*$E379*信号概况!$F$4*$J379*信号概况!$J$5*信号相关性!$D$9+2*$F379*信号概况!$F$5*$G379*信号概况!$F$6*信号相关性!$E$6+2*$F379*信号概况!$F$5*$H379*信号概况!$F$7*信号相关性!$E$7+2*$F379*信号概况!$F$5*$I379*信号概况!$F$8*信号相关性!$E$8+2*$F379*信号概况!$F$5*$J379*信号概况!$F$9*信号相关性!$E$9+2*$G379*信号概况!$F$6*$H379*信号概况!$F$7*信号相关性!$F$7+2*$G379*信号概况!$F$6*$I379*信号概况!$F$8*信号相关性!$F$8+2*$G379*信号概况!$F$6*$J379*信号概况!$F$9*信号相关性!$F$9+2*$H379*信号概况!$F$7*$I379*信号概况!$F$8*信号相关性!$G$8+2*$H379*信号概况!$F$7*$J379*信号概况!$F$9*信号相关性!$G$9+2*$I379*信号概况!$F$8*$J379*信号概况!$F$9*信号相关性!$H$9)</f>
        <v>185.584206406472</v>
      </c>
      <c r="L379" s="10">
        <f t="shared" si="109"/>
        <v>105.176945700048</v>
      </c>
      <c r="M379" s="11">
        <f>SQRT(POWER($C379*信号概况!$C$2,2)+POWER($D379*信号概况!$C$3,2)+POWER($E379*信号概况!$C$4,2)+POWER($F379*信号概况!$C$5,2)+POWER($G379*信号概况!$C$6,2)+POWER($H379*信号概况!$C$7,2)+POWER($I379*信号概况!$C$8,2)+POWER($J379*信号概况!$C$9,2)+2*$C379*信号概况!$C$2*$D379*信号概况!$C$3*信号相关性!$B$3+2*$C379*信号概况!$C$2*$E379*信号概况!$C$4*信号相关性!$B$4+2*$C379*信号概况!$C$2*$F379*信号概况!$C$5*信号相关性!$B$5+2*$C379*信号概况!$C$2*$G379*信号概况!$C$6*信号相关性!$B$6+2*$C379*信号概况!$C$2*$H379*信号概况!$C$7*信号相关性!$B$7+2*$C379*信号概况!$C$2*$I379*信号概况!$C$8*信号相关性!$B$8+2*$C379*信号概况!$C$2*$J379*信号概况!$C$9*信号相关性!$B$9+2*$D379*信号概况!$C$3*$E379*信号概况!$C$4*信号相关性!$C$4+2*$D379*信号概况!$C$3*$F379*信号概况!$C$5*信号相关性!$C$5+2*$D379*信号概况!$C$3*$G379*信号概况!$C$6*信号相关性!$C$6+2*$D379*信号概况!$C$3*$H379*信号概况!$C$7*信号相关性!$C$7+2*$D379*信号概况!$C$3*$I379*信号概况!$C$8*信号相关性!$C$8+2*$D379*信号概况!$C$3*$J379*信号概况!$C$9*信号相关性!$C$9+2*$E379*信号概况!$C$4*$F379*信号概况!$C$5*信号相关性!$D$5+2*$E379*信号概况!$C$4*$G379*信号概况!$C$6*信号相关性!$D$6+2*$E379*信号概况!$C$4*$H379*信号概况!$C$7*信号相关性!$D$7+2*$E379*信号概况!$C$4*$I379*信号概况!$C$8*信号相关性!$D$8+2*$E379*信号概况!$C$4*$J379*信号概况!$J$5*信号相关性!$D$9+2*$F379*信号概况!$C$5*$G379*信号概况!$C$6*信号相关性!$E$6+2*$F379*信号概况!$C$5*$H379*信号概况!$C$7*信号相关性!$E$7+2*$F379*信号概况!$C$5*$I379*信号概况!$C$8*信号相关性!$E$8+2*$F379*信号概况!$C$5*$J379*信号概况!$C$9*信号相关性!$E$9+2*$G379*信号概况!$C$6*$H379*信号概况!$C$7*信号相关性!$F$7+2*$G379*信号概况!$C$6*$I379*信号概况!$C$8*信号相关性!$F$8+2*$G379*信号概况!$C$6*$J379*信号概况!$C$9*信号相关性!$F$9+2*$H379*信号概况!$C$7*$I379*信号概况!$C$8*信号相关性!$G$8+2*$H379*信号概况!$C$7*$J379*信号概况!$C$9*信号相关性!$G$9+2*$I379*信号概况!$C$8*$J379*信号概况!$C$9*信号相关性!$H$9)</f>
        <v>912.202695690876</v>
      </c>
      <c r="N379" s="12">
        <f t="shared" si="110"/>
        <v>0.046733658672694</v>
      </c>
      <c r="O379" s="10">
        <f>$C379*信号概况!$J$2+$D379*信号概况!$J$3+$E379*信号概况!$J$4+$F379*信号概况!$J$5+$G379*信号概况!$J$6+$H379*信号概况!$J$7+$I379*信号概况!$J$8+$J379*信号概况!$J$9</f>
        <v>183.721819385472</v>
      </c>
      <c r="P379" s="12">
        <f t="shared" si="111"/>
        <v>0.00941237384897684</v>
      </c>
      <c r="Q379" s="7">
        <f t="shared" si="112"/>
        <v>6.62072951366628</v>
      </c>
    </row>
    <row r="380" spans="1:17">
      <c r="A380">
        <v>378</v>
      </c>
      <c r="B380">
        <v>19519.18</v>
      </c>
      <c r="C380" s="7">
        <f t="shared" si="92"/>
        <v>0</v>
      </c>
      <c r="D380" s="8">
        <f t="shared" si="93"/>
        <v>0.121212121212121</v>
      </c>
      <c r="E380">
        <f t="shared" si="94"/>
        <v>0</v>
      </c>
      <c r="F380">
        <f t="shared" si="104"/>
        <v>0</v>
      </c>
      <c r="G380">
        <f t="shared" si="105"/>
        <v>0.02</v>
      </c>
      <c r="H380">
        <f t="shared" si="106"/>
        <v>0</v>
      </c>
      <c r="I380">
        <f t="shared" si="107"/>
        <v>0</v>
      </c>
      <c r="J380">
        <f t="shared" si="108"/>
        <v>0</v>
      </c>
      <c r="K380">
        <f>SQRT(POWER($C380*信号概况!$F$2,2)+POWER($D380*信号概况!$F$3,2)+POWER($E380*信号概况!$F$4,2)+POWER($F380*信号概况!$F$5,2)+POWER($G380*信号概况!$F$6,2)+POWER($H380*信号概况!$F$7,2)+POWER($I380*信号概况!$F$8,2)+POWER($J380*信号概况!$F$9,2)+2*$C380*信号概况!$F$2*$D380*信号概况!$F$3*信号相关性!$B$3+2*$C380*信号概况!$F$2*$E380*信号概况!$F$4*信号相关性!$B$4+2*$C380*信号概况!$F$2*$F380*信号概况!$F$5*信号相关性!$B$5+2*$C380*信号概况!$F$2*$G380*信号概况!$F$6*信号相关性!$B$6+2*$C380*信号概况!$F$2*$H380*信号概况!$F$7*信号相关性!$B$7+2*$C380*信号概况!$F$2*$I380*信号概况!$F$8*信号相关性!$B$8+2*$C380*信号概况!$F$2*$J380*信号概况!$F$9*信号相关性!$B$9+2*$D380*信号概况!$F$3*$E380*信号概况!$F$4*信号相关性!$C$4+2*$D380*信号概况!$F$3*$F380*信号概况!$F$5*信号相关性!$C$5+2*$D380*信号概况!$F$3*$G380*信号概况!$F$6*信号相关性!$C$6+2*$D380*信号概况!$F$3*$H380*信号概况!$F$7*信号相关性!$C$7+2*$D380*信号概况!$F$3*$I380*信号概况!$F$8*信号相关性!$C$8+2*$D380*信号概况!$F$3*$J380*信号概况!$F$9*信号相关性!$C$9+2*$E380*信号概况!$F$4*$F380*信号概况!$F$5*信号相关性!$D$5+2*$E380*信号概况!$F$4*$G380*信号概况!$F$6*信号相关性!$D$6+2*$E380*信号概况!$F$4*$H380*信号概况!$F$7*信号相关性!$D$7+2*$E380*信号概况!$F$4*$I380*信号概况!$F$8*信号相关性!$D$8+2*$E380*信号概况!$F$4*$J380*信号概况!$J$5*信号相关性!$D$9+2*$F380*信号概况!$F$5*$G380*信号概况!$F$6*信号相关性!$E$6+2*$F380*信号概况!$F$5*$H380*信号概况!$F$7*信号相关性!$E$7+2*$F380*信号概况!$F$5*$I380*信号概况!$F$8*信号相关性!$E$8+2*$F380*信号概况!$F$5*$J380*信号概况!$F$9*信号相关性!$E$9+2*$G380*信号概况!$F$6*$H380*信号概况!$F$7*信号相关性!$F$7+2*$G380*信号概况!$F$6*$I380*信号概况!$F$8*信号相关性!$F$8+2*$G380*信号概况!$F$6*$J380*信号概况!$F$9*信号相关性!$F$9+2*$H380*信号概况!$F$7*$I380*信号概况!$F$8*信号相关性!$G$8+2*$H380*信号概况!$F$7*$J380*信号概况!$F$9*信号相关性!$G$9+2*$I380*信号概况!$F$8*$J380*信号概况!$F$9*信号相关性!$H$9)</f>
        <v>250.26410626786</v>
      </c>
      <c r="L380" s="10">
        <f t="shared" si="109"/>
        <v>77.9943248398093</v>
      </c>
      <c r="M380" s="11">
        <f>SQRT(POWER($C380*信号概况!$C$2,2)+POWER($D380*信号概况!$C$3,2)+POWER($E380*信号概况!$C$4,2)+POWER($F380*信号概况!$C$5,2)+POWER($G380*信号概况!$C$6,2)+POWER($H380*信号概况!$C$7,2)+POWER($I380*信号概况!$C$8,2)+POWER($J380*信号概况!$C$9,2)+2*$C380*信号概况!$C$2*$D380*信号概况!$C$3*信号相关性!$B$3+2*$C380*信号概况!$C$2*$E380*信号概况!$C$4*信号相关性!$B$4+2*$C380*信号概况!$C$2*$F380*信号概况!$C$5*信号相关性!$B$5+2*$C380*信号概况!$C$2*$G380*信号概况!$C$6*信号相关性!$B$6+2*$C380*信号概况!$C$2*$H380*信号概况!$C$7*信号相关性!$B$7+2*$C380*信号概况!$C$2*$I380*信号概况!$C$8*信号相关性!$B$8+2*$C380*信号概况!$C$2*$J380*信号概况!$C$9*信号相关性!$B$9+2*$D380*信号概况!$C$3*$E380*信号概况!$C$4*信号相关性!$C$4+2*$D380*信号概况!$C$3*$F380*信号概况!$C$5*信号相关性!$C$5+2*$D380*信号概况!$C$3*$G380*信号概况!$C$6*信号相关性!$C$6+2*$D380*信号概况!$C$3*$H380*信号概况!$C$7*信号相关性!$C$7+2*$D380*信号概况!$C$3*$I380*信号概况!$C$8*信号相关性!$C$8+2*$D380*信号概况!$C$3*$J380*信号概况!$C$9*信号相关性!$C$9+2*$E380*信号概况!$C$4*$F380*信号概况!$C$5*信号相关性!$D$5+2*$E380*信号概况!$C$4*$G380*信号概况!$C$6*信号相关性!$D$6+2*$E380*信号概况!$C$4*$H380*信号概况!$C$7*信号相关性!$D$7+2*$E380*信号概况!$C$4*$I380*信号概况!$C$8*信号相关性!$D$8+2*$E380*信号概况!$C$4*$J380*信号概况!$J$5*信号相关性!$D$9+2*$F380*信号概况!$C$5*$G380*信号概况!$C$6*信号相关性!$E$6+2*$F380*信号概况!$C$5*$H380*信号概况!$C$7*信号相关性!$E$7+2*$F380*信号概况!$C$5*$I380*信号概况!$C$8*信号相关性!$E$8+2*$F380*信号概况!$C$5*$J380*信号概况!$C$9*信号相关性!$E$9+2*$G380*信号概况!$C$6*$H380*信号概况!$C$7*信号相关性!$F$7+2*$G380*信号概况!$C$6*$I380*信号概况!$C$8*信号相关性!$F$8+2*$G380*信号概况!$C$6*$J380*信号概况!$C$9*信号相关性!$F$9+2*$H380*信号概况!$C$7*$I380*信号概况!$C$8*信号相关性!$G$8+2*$H380*信号概况!$C$7*$J380*信号概况!$C$9*信号相关性!$G$9+2*$I380*信号概况!$C$8*$J380*信号概况!$C$9*信号相关性!$H$9)</f>
        <v>1231.26356990107</v>
      </c>
      <c r="N380" s="12">
        <f t="shared" si="110"/>
        <v>0.0630796770100521</v>
      </c>
      <c r="O380" s="10">
        <f>$C380*信号概况!$J$2+$D380*信号概况!$J$3+$E380*信号概况!$J$4+$F380*信号概况!$J$5+$G380*信号概况!$J$6+$H380*信号概况!$J$7+$I380*信号概况!$J$8+$J380*信号概况!$J$9</f>
        <v>208.249970070403</v>
      </c>
      <c r="P380" s="12">
        <f t="shared" si="111"/>
        <v>0.0106689917337923</v>
      </c>
      <c r="Q380" s="7">
        <f t="shared" si="112"/>
        <v>6.08573344199314</v>
      </c>
    </row>
    <row r="381" spans="1:17">
      <c r="A381">
        <v>379</v>
      </c>
      <c r="B381">
        <v>19519.18</v>
      </c>
      <c r="C381" s="7">
        <f t="shared" si="92"/>
        <v>0</v>
      </c>
      <c r="D381" s="8">
        <f t="shared" si="93"/>
        <v>0.151515151515152</v>
      </c>
      <c r="E381">
        <f t="shared" si="94"/>
        <v>0</v>
      </c>
      <c r="F381">
        <f t="shared" si="104"/>
        <v>0</v>
      </c>
      <c r="G381">
        <f t="shared" si="105"/>
        <v>0.02</v>
      </c>
      <c r="H381">
        <f t="shared" si="106"/>
        <v>0</v>
      </c>
      <c r="I381">
        <f t="shared" si="107"/>
        <v>0</v>
      </c>
      <c r="J381">
        <f t="shared" si="108"/>
        <v>0</v>
      </c>
      <c r="K381">
        <f>SQRT(POWER($C381*信号概况!$F$2,2)+POWER($D381*信号概况!$F$3,2)+POWER($E381*信号概况!$F$4,2)+POWER($F381*信号概况!$F$5,2)+POWER($G381*信号概况!$F$6,2)+POWER($H381*信号概况!$F$7,2)+POWER($I381*信号概况!$F$8,2)+POWER($J381*信号概况!$F$9,2)+2*$C381*信号概况!$F$2*$D381*信号概况!$F$3*信号相关性!$B$3+2*$C381*信号概况!$F$2*$E381*信号概况!$F$4*信号相关性!$B$4+2*$C381*信号概况!$F$2*$F381*信号概况!$F$5*信号相关性!$B$5+2*$C381*信号概况!$F$2*$G381*信号概况!$F$6*信号相关性!$B$6+2*$C381*信号概况!$F$2*$H381*信号概况!$F$7*信号相关性!$B$7+2*$C381*信号概况!$F$2*$I381*信号概况!$F$8*信号相关性!$B$8+2*$C381*信号概况!$F$2*$J381*信号概况!$F$9*信号相关性!$B$9+2*$D381*信号概况!$F$3*$E381*信号概况!$F$4*信号相关性!$C$4+2*$D381*信号概况!$F$3*$F381*信号概况!$F$5*信号相关性!$C$5+2*$D381*信号概况!$F$3*$G381*信号概况!$F$6*信号相关性!$C$6+2*$D381*信号概况!$F$3*$H381*信号概况!$F$7*信号相关性!$C$7+2*$D381*信号概况!$F$3*$I381*信号概况!$F$8*信号相关性!$C$8+2*$D381*信号概况!$F$3*$J381*信号概况!$F$9*信号相关性!$C$9+2*$E381*信号概况!$F$4*$F381*信号概况!$F$5*信号相关性!$D$5+2*$E381*信号概况!$F$4*$G381*信号概况!$F$6*信号相关性!$D$6+2*$E381*信号概况!$F$4*$H381*信号概况!$F$7*信号相关性!$D$7+2*$E381*信号概况!$F$4*$I381*信号概况!$F$8*信号相关性!$D$8+2*$E381*信号概况!$F$4*$J381*信号概况!$J$5*信号相关性!$D$9+2*$F381*信号概况!$F$5*$G381*信号概况!$F$6*信号相关性!$E$6+2*$F381*信号概况!$F$5*$H381*信号概况!$F$7*信号相关性!$E$7+2*$F381*信号概况!$F$5*$I381*信号概况!$F$8*信号相关性!$E$8+2*$F381*信号概况!$F$5*$J381*信号概况!$F$9*信号相关性!$E$9+2*$G381*信号概况!$F$6*$H381*信号概况!$F$7*信号相关性!$F$7+2*$G381*信号概况!$F$6*$I381*信号概况!$F$8*信号相关性!$F$8+2*$G381*信号概况!$F$6*$J381*信号概况!$F$9*信号相关性!$F$9+2*$H381*信号概况!$F$7*$I381*信号概况!$F$8*信号相关性!$G$8+2*$H381*信号概况!$F$7*$J381*信号概况!$F$9*信号相关性!$G$9+2*$I381*信号概况!$F$8*$J381*信号概况!$F$9*信号相关性!$H$9)</f>
        <v>315.85046536948</v>
      </c>
      <c r="L381" s="10">
        <f t="shared" si="109"/>
        <v>61.7988008254684</v>
      </c>
      <c r="M381" s="11">
        <f>SQRT(POWER($C381*信号概况!$C$2,2)+POWER($D381*信号概况!$C$3,2)+POWER($E381*信号概况!$C$4,2)+POWER($F381*信号概况!$C$5,2)+POWER($G381*信号概况!$C$6,2)+POWER($H381*信号概况!$C$7,2)+POWER($I381*信号概况!$C$8,2)+POWER($J381*信号概况!$C$9,2)+2*$C381*信号概况!$C$2*$D381*信号概况!$C$3*信号相关性!$B$3+2*$C381*信号概况!$C$2*$E381*信号概况!$C$4*信号相关性!$B$4+2*$C381*信号概况!$C$2*$F381*信号概况!$C$5*信号相关性!$B$5+2*$C381*信号概况!$C$2*$G381*信号概况!$C$6*信号相关性!$B$6+2*$C381*信号概况!$C$2*$H381*信号概况!$C$7*信号相关性!$B$7+2*$C381*信号概况!$C$2*$I381*信号概况!$C$8*信号相关性!$B$8+2*$C381*信号概况!$C$2*$J381*信号概况!$C$9*信号相关性!$B$9+2*$D381*信号概况!$C$3*$E381*信号概况!$C$4*信号相关性!$C$4+2*$D381*信号概况!$C$3*$F381*信号概况!$C$5*信号相关性!$C$5+2*$D381*信号概况!$C$3*$G381*信号概况!$C$6*信号相关性!$C$6+2*$D381*信号概况!$C$3*$H381*信号概况!$C$7*信号相关性!$C$7+2*$D381*信号概况!$C$3*$I381*信号概况!$C$8*信号相关性!$C$8+2*$D381*信号概况!$C$3*$J381*信号概况!$C$9*信号相关性!$C$9+2*$E381*信号概况!$C$4*$F381*信号概况!$C$5*信号相关性!$D$5+2*$E381*信号概况!$C$4*$G381*信号概况!$C$6*信号相关性!$D$6+2*$E381*信号概况!$C$4*$H381*信号概况!$C$7*信号相关性!$D$7+2*$E381*信号概况!$C$4*$I381*信号概况!$C$8*信号相关性!$D$8+2*$E381*信号概况!$C$4*$J381*信号概况!$J$5*信号相关性!$D$9+2*$F381*信号概况!$C$5*$G381*信号概况!$C$6*信号相关性!$E$6+2*$F381*信号概况!$C$5*$H381*信号概况!$C$7*信号相关性!$E$7+2*$F381*信号概况!$C$5*$I381*信号概况!$C$8*信号相关性!$E$8+2*$F381*信号概况!$C$5*$J381*信号概况!$C$9*信号相关性!$E$9+2*$G381*信号概况!$C$6*$H381*信号概况!$C$7*信号相关性!$F$7+2*$G381*信号概况!$C$6*$I381*信号概况!$C$8*信号相关性!$F$8+2*$G381*信号概况!$C$6*$J381*信号概况!$C$9*信号相关性!$F$9+2*$H381*信号概况!$C$7*$I381*信号概况!$C$8*信号相关性!$G$8+2*$H381*信号概况!$C$7*$J381*信号概况!$C$9*信号相关性!$G$9+2*$I381*信号概况!$C$8*$J381*信号概况!$C$9*信号相关性!$H$9)</f>
        <v>1552.51100521947</v>
      </c>
      <c r="N381" s="12">
        <f t="shared" si="110"/>
        <v>0.0795377165034326</v>
      </c>
      <c r="O381" s="10">
        <f>$C381*信号概况!$J$2+$D381*信号概况!$J$3+$E381*信号概况!$J$4+$F381*信号概况!$J$5+$G381*信号概况!$J$6+$H381*信号概况!$J$7+$I381*信号概况!$J$8+$J381*信号概况!$J$9</f>
        <v>232.778120755335</v>
      </c>
      <c r="P381" s="12">
        <f t="shared" si="111"/>
        <v>0.0119256096186077</v>
      </c>
      <c r="Q381" s="7">
        <f t="shared" si="112"/>
        <v>5.7539204412381</v>
      </c>
    </row>
    <row r="382" spans="1:17">
      <c r="A382">
        <v>380</v>
      </c>
      <c r="B382">
        <v>19519.18</v>
      </c>
      <c r="C382" s="7">
        <f t="shared" si="92"/>
        <v>0</v>
      </c>
      <c r="D382" s="8">
        <f t="shared" si="93"/>
        <v>0.181818181818182</v>
      </c>
      <c r="E382">
        <f t="shared" si="94"/>
        <v>0</v>
      </c>
      <c r="F382">
        <f t="shared" si="104"/>
        <v>0</v>
      </c>
      <c r="G382">
        <f t="shared" si="105"/>
        <v>0.02</v>
      </c>
      <c r="H382">
        <f t="shared" si="106"/>
        <v>0</v>
      </c>
      <c r="I382">
        <f t="shared" si="107"/>
        <v>0</v>
      </c>
      <c r="J382">
        <f t="shared" si="108"/>
        <v>0</v>
      </c>
      <c r="K382">
        <f>SQRT(POWER($C382*信号概况!$F$2,2)+POWER($D382*信号概况!$F$3,2)+POWER($E382*信号概况!$F$4,2)+POWER($F382*信号概况!$F$5,2)+POWER($G382*信号概况!$F$6,2)+POWER($H382*信号概况!$F$7,2)+POWER($I382*信号概况!$F$8,2)+POWER($J382*信号概况!$F$9,2)+2*$C382*信号概况!$F$2*$D382*信号概况!$F$3*信号相关性!$B$3+2*$C382*信号概况!$F$2*$E382*信号概况!$F$4*信号相关性!$B$4+2*$C382*信号概况!$F$2*$F382*信号概况!$F$5*信号相关性!$B$5+2*$C382*信号概况!$F$2*$G382*信号概况!$F$6*信号相关性!$B$6+2*$C382*信号概况!$F$2*$H382*信号概况!$F$7*信号相关性!$B$7+2*$C382*信号概况!$F$2*$I382*信号概况!$F$8*信号相关性!$B$8+2*$C382*信号概况!$F$2*$J382*信号概况!$F$9*信号相关性!$B$9+2*$D382*信号概况!$F$3*$E382*信号概况!$F$4*信号相关性!$C$4+2*$D382*信号概况!$F$3*$F382*信号概况!$F$5*信号相关性!$C$5+2*$D382*信号概况!$F$3*$G382*信号概况!$F$6*信号相关性!$C$6+2*$D382*信号概况!$F$3*$H382*信号概况!$F$7*信号相关性!$C$7+2*$D382*信号概况!$F$3*$I382*信号概况!$F$8*信号相关性!$C$8+2*$D382*信号概况!$F$3*$J382*信号概况!$F$9*信号相关性!$C$9+2*$E382*信号概况!$F$4*$F382*信号概况!$F$5*信号相关性!$D$5+2*$E382*信号概况!$F$4*$G382*信号概况!$F$6*信号相关性!$D$6+2*$E382*信号概况!$F$4*$H382*信号概况!$F$7*信号相关性!$D$7+2*$E382*信号概况!$F$4*$I382*信号概况!$F$8*信号相关性!$D$8+2*$E382*信号概况!$F$4*$J382*信号概况!$J$5*信号相关性!$D$9+2*$F382*信号概况!$F$5*$G382*信号概况!$F$6*信号相关性!$E$6+2*$F382*信号概况!$F$5*$H382*信号概况!$F$7*信号相关性!$E$7+2*$F382*信号概况!$F$5*$I382*信号概况!$F$8*信号相关性!$E$8+2*$F382*信号概况!$F$5*$J382*信号概况!$F$9*信号相关性!$E$9+2*$G382*信号概况!$F$6*$H382*信号概况!$F$7*信号相关性!$F$7+2*$G382*信号概况!$F$6*$I382*信号概况!$F$8*信号相关性!$F$8+2*$G382*信号概况!$F$6*$J382*信号概况!$F$9*信号相关性!$F$9+2*$H382*信号概况!$F$7*$I382*信号概况!$F$8*信号相关性!$G$8+2*$H382*信号概况!$F$7*$J382*信号概况!$F$9*信号相关性!$G$9+2*$I382*信号概况!$F$8*$J382*信号概况!$F$9*信号相关性!$H$9)</f>
        <v>381.876522493488</v>
      </c>
      <c r="L382" s="10">
        <f t="shared" si="109"/>
        <v>51.1138518611939</v>
      </c>
      <c r="M382" s="11">
        <f>SQRT(POWER($C382*信号概况!$C$2,2)+POWER($D382*信号概况!$C$3,2)+POWER($E382*信号概况!$C$4,2)+POWER($F382*信号概况!$C$5,2)+POWER($G382*信号概况!$C$6,2)+POWER($H382*信号概况!$C$7,2)+POWER($I382*信号概况!$C$8,2)+POWER($J382*信号概况!$C$9,2)+2*$C382*信号概况!$C$2*$D382*信号概况!$C$3*信号相关性!$B$3+2*$C382*信号概况!$C$2*$E382*信号概况!$C$4*信号相关性!$B$4+2*$C382*信号概况!$C$2*$F382*信号概况!$C$5*信号相关性!$B$5+2*$C382*信号概况!$C$2*$G382*信号概况!$C$6*信号相关性!$B$6+2*$C382*信号概况!$C$2*$H382*信号概况!$C$7*信号相关性!$B$7+2*$C382*信号概况!$C$2*$I382*信号概况!$C$8*信号相关性!$B$8+2*$C382*信号概况!$C$2*$J382*信号概况!$C$9*信号相关性!$B$9+2*$D382*信号概况!$C$3*$E382*信号概况!$C$4*信号相关性!$C$4+2*$D382*信号概况!$C$3*$F382*信号概况!$C$5*信号相关性!$C$5+2*$D382*信号概况!$C$3*$G382*信号概况!$C$6*信号相关性!$C$6+2*$D382*信号概况!$C$3*$H382*信号概况!$C$7*信号相关性!$C$7+2*$D382*信号概况!$C$3*$I382*信号概况!$C$8*信号相关性!$C$8+2*$D382*信号概况!$C$3*$J382*信号概况!$C$9*信号相关性!$C$9+2*$E382*信号概况!$C$4*$F382*信号概况!$C$5*信号相关性!$D$5+2*$E382*信号概况!$C$4*$G382*信号概况!$C$6*信号相关性!$D$6+2*$E382*信号概况!$C$4*$H382*信号概况!$C$7*信号相关性!$D$7+2*$E382*信号概况!$C$4*$I382*信号概况!$C$8*信号相关性!$D$8+2*$E382*信号概况!$C$4*$J382*信号概况!$J$5*信号相关性!$D$9+2*$F382*信号概况!$C$5*$G382*信号概况!$C$6*信号相关性!$E$6+2*$F382*信号概况!$C$5*$H382*信号概况!$C$7*信号相关性!$E$7+2*$F382*信号概况!$C$5*$I382*信号概况!$C$8*信号相关性!$E$8+2*$F382*信号概况!$C$5*$J382*信号概况!$C$9*信号相关性!$E$9+2*$G382*信号概况!$C$6*$H382*信号概况!$C$7*信号相关性!$F$7+2*$G382*信号概况!$C$6*$I382*信号概况!$C$8*信号相关性!$F$8+2*$G382*信号概况!$C$6*$J382*信号概况!$C$9*信号相关性!$F$9+2*$H382*信号概况!$C$7*$I382*信号概况!$C$8*信号相关性!$G$8+2*$H382*信号概况!$C$7*$J382*信号概况!$C$9*信号相关性!$G$9+2*$I382*信号概况!$C$8*$J382*信号概况!$C$9*信号相关性!$H$9)</f>
        <v>1874.82134783873</v>
      </c>
      <c r="N382" s="12">
        <f t="shared" si="110"/>
        <v>0.0960502105026303</v>
      </c>
      <c r="O382" s="10">
        <f>$C382*信号概况!$J$2+$D382*信号概况!$J$3+$E382*信号概况!$J$4+$F382*信号概况!$J$5+$G382*信号概况!$J$6+$H382*信号概况!$J$7+$I382*信号概况!$J$8+$J382*信号概况!$J$9</f>
        <v>257.306271440266</v>
      </c>
      <c r="P382" s="12">
        <f t="shared" si="111"/>
        <v>0.0131822275034231</v>
      </c>
      <c r="Q382" s="7">
        <f t="shared" si="112"/>
        <v>5.5298404926666</v>
      </c>
    </row>
    <row r="383" spans="1:17">
      <c r="A383">
        <v>381</v>
      </c>
      <c r="B383">
        <v>19519.18</v>
      </c>
      <c r="C383" s="7">
        <f t="shared" si="92"/>
        <v>0</v>
      </c>
      <c r="D383" s="8">
        <f t="shared" si="93"/>
        <v>0.212121212121212</v>
      </c>
      <c r="E383">
        <f t="shared" si="94"/>
        <v>0</v>
      </c>
      <c r="F383">
        <f t="shared" si="104"/>
        <v>0</v>
      </c>
      <c r="G383">
        <f t="shared" si="105"/>
        <v>0.02</v>
      </c>
      <c r="H383">
        <f t="shared" si="106"/>
        <v>0</v>
      </c>
      <c r="I383">
        <f t="shared" si="107"/>
        <v>0</v>
      </c>
      <c r="J383">
        <f t="shared" si="108"/>
        <v>0</v>
      </c>
      <c r="K383">
        <f>SQRT(POWER($C383*信号概况!$F$2,2)+POWER($D383*信号概况!$F$3,2)+POWER($E383*信号概况!$F$4,2)+POWER($F383*信号概况!$F$5,2)+POWER($G383*信号概况!$F$6,2)+POWER($H383*信号概况!$F$7,2)+POWER($I383*信号概况!$F$8,2)+POWER($J383*信号概况!$F$9,2)+2*$C383*信号概况!$F$2*$D383*信号概况!$F$3*信号相关性!$B$3+2*$C383*信号概况!$F$2*$E383*信号概况!$F$4*信号相关性!$B$4+2*$C383*信号概况!$F$2*$F383*信号概况!$F$5*信号相关性!$B$5+2*$C383*信号概况!$F$2*$G383*信号概况!$F$6*信号相关性!$B$6+2*$C383*信号概况!$F$2*$H383*信号概况!$F$7*信号相关性!$B$7+2*$C383*信号概况!$F$2*$I383*信号概况!$F$8*信号相关性!$B$8+2*$C383*信号概况!$F$2*$J383*信号概况!$F$9*信号相关性!$B$9+2*$D383*信号概况!$F$3*$E383*信号概况!$F$4*信号相关性!$C$4+2*$D383*信号概况!$F$3*$F383*信号概况!$F$5*信号相关性!$C$5+2*$D383*信号概况!$F$3*$G383*信号概况!$F$6*信号相关性!$C$6+2*$D383*信号概况!$F$3*$H383*信号概况!$F$7*信号相关性!$C$7+2*$D383*信号概况!$F$3*$I383*信号概况!$F$8*信号相关性!$C$8+2*$D383*信号概况!$F$3*$J383*信号概况!$F$9*信号相关性!$C$9+2*$E383*信号概况!$F$4*$F383*信号概况!$F$5*信号相关性!$D$5+2*$E383*信号概况!$F$4*$G383*信号概况!$F$6*信号相关性!$D$6+2*$E383*信号概况!$F$4*$H383*信号概况!$F$7*信号相关性!$D$7+2*$E383*信号概况!$F$4*$I383*信号概况!$F$8*信号相关性!$D$8+2*$E383*信号概况!$F$4*$J383*信号概况!$J$5*信号相关性!$D$9+2*$F383*信号概况!$F$5*$G383*信号概况!$F$6*信号相关性!$E$6+2*$F383*信号概况!$F$5*$H383*信号概况!$F$7*信号相关性!$E$7+2*$F383*信号概况!$F$5*$I383*信号概况!$F$8*信号相关性!$E$8+2*$F383*信号概况!$F$5*$J383*信号概况!$F$9*信号相关性!$E$9+2*$G383*信号概况!$F$6*$H383*信号概况!$F$7*信号相关性!$F$7+2*$G383*信号概况!$F$6*$I383*信号概况!$F$8*信号相关性!$F$8+2*$G383*信号概况!$F$6*$J383*信号概况!$F$9*信号相关性!$F$9+2*$H383*信号概况!$F$7*$I383*信号概况!$F$8*信号相关性!$G$8+2*$H383*信号概况!$F$7*$J383*信号概况!$F$9*信号相关性!$G$9+2*$I383*信号概况!$F$8*$J383*信号概况!$F$9*信号相关性!$H$9)</f>
        <v>448.147976408303</v>
      </c>
      <c r="L383" s="10">
        <f t="shared" si="109"/>
        <v>43.5552117326003</v>
      </c>
      <c r="M383" s="11">
        <f>SQRT(POWER($C383*信号概况!$C$2,2)+POWER($D383*信号概况!$C$3,2)+POWER($E383*信号概况!$C$4,2)+POWER($F383*信号概况!$C$5,2)+POWER($G383*信号概况!$C$6,2)+POWER($H383*信号概况!$C$7,2)+POWER($I383*信号概况!$C$8,2)+POWER($J383*信号概况!$C$9,2)+2*$C383*信号概况!$C$2*$D383*信号概况!$C$3*信号相关性!$B$3+2*$C383*信号概况!$C$2*$E383*信号概况!$C$4*信号相关性!$B$4+2*$C383*信号概况!$C$2*$F383*信号概况!$C$5*信号相关性!$B$5+2*$C383*信号概况!$C$2*$G383*信号概况!$C$6*信号相关性!$B$6+2*$C383*信号概况!$C$2*$H383*信号概况!$C$7*信号相关性!$B$7+2*$C383*信号概况!$C$2*$I383*信号概况!$C$8*信号相关性!$B$8+2*$C383*信号概况!$C$2*$J383*信号概况!$C$9*信号相关性!$B$9+2*$D383*信号概况!$C$3*$E383*信号概况!$C$4*信号相关性!$C$4+2*$D383*信号概况!$C$3*$F383*信号概况!$C$5*信号相关性!$C$5+2*$D383*信号概况!$C$3*$G383*信号概况!$C$6*信号相关性!$C$6+2*$D383*信号概况!$C$3*$H383*信号概况!$C$7*信号相关性!$C$7+2*$D383*信号概况!$C$3*$I383*信号概况!$C$8*信号相关性!$C$8+2*$D383*信号概况!$C$3*$J383*信号概况!$C$9*信号相关性!$C$9+2*$E383*信号概况!$C$4*$F383*信号概况!$C$5*信号相关性!$D$5+2*$E383*信号概况!$C$4*$G383*信号概况!$C$6*信号相关性!$D$6+2*$E383*信号概况!$C$4*$H383*信号概况!$C$7*信号相关性!$D$7+2*$E383*信号概况!$C$4*$I383*信号概况!$C$8*信号相关性!$D$8+2*$E383*信号概况!$C$4*$J383*信号概况!$J$5*信号相关性!$D$9+2*$F383*信号概况!$C$5*$G383*信号概况!$C$6*信号相关性!$E$6+2*$F383*信号概况!$C$5*$H383*信号概况!$C$7*信号相关性!$E$7+2*$F383*信号概况!$C$5*$I383*信号概况!$C$8*信号相关性!$E$8+2*$F383*信号概况!$C$5*$J383*信号概况!$C$9*信号相关性!$E$9+2*$G383*信号概况!$C$6*$H383*信号概况!$C$7*信号相关性!$F$7+2*$G383*信号概况!$C$6*$I383*信号概况!$C$8*信号相关性!$F$8+2*$G383*信号概况!$C$6*$J383*信号概况!$C$9*信号相关性!$F$9+2*$H383*信号概况!$C$7*$I383*信号概况!$C$8*信号相关性!$G$8+2*$H383*信号概况!$C$7*$J383*信号概况!$C$9*信号相关性!$G$9+2*$I383*信号概况!$C$8*$J383*信号概况!$C$9*信号相关性!$H$9)</f>
        <v>2197.72700159013</v>
      </c>
      <c r="N383" s="12">
        <f t="shared" si="110"/>
        <v>0.11259320327955</v>
      </c>
      <c r="O383" s="10">
        <f>$C383*信号概况!$J$2+$D383*信号概况!$J$3+$E383*信号概况!$J$4+$F383*信号概况!$J$5+$G383*信号概况!$J$6+$H383*信号概况!$J$7+$I383*信号概况!$J$8+$J383*信号概况!$J$9</f>
        <v>281.834422125198</v>
      </c>
      <c r="P383" s="12">
        <f t="shared" si="111"/>
        <v>0.0144388453882385</v>
      </c>
      <c r="Q383" s="7">
        <f t="shared" si="112"/>
        <v>5.36888303007809</v>
      </c>
    </row>
    <row r="384" spans="1:17">
      <c r="A384">
        <v>382</v>
      </c>
      <c r="B384">
        <v>19519.18</v>
      </c>
      <c r="C384" s="7">
        <f t="shared" si="92"/>
        <v>0</v>
      </c>
      <c r="D384" s="8">
        <f t="shared" si="93"/>
        <v>0.242424242424242</v>
      </c>
      <c r="E384">
        <f t="shared" si="94"/>
        <v>0</v>
      </c>
      <c r="F384">
        <f t="shared" si="104"/>
        <v>0</v>
      </c>
      <c r="G384">
        <f t="shared" si="105"/>
        <v>0.02</v>
      </c>
      <c r="H384">
        <f t="shared" si="106"/>
        <v>0</v>
      </c>
      <c r="I384">
        <f t="shared" si="107"/>
        <v>0</v>
      </c>
      <c r="J384">
        <f t="shared" si="108"/>
        <v>0</v>
      </c>
      <c r="K384">
        <f>SQRT(POWER($C384*信号概况!$F$2,2)+POWER($D384*信号概况!$F$3,2)+POWER($E384*信号概况!$F$4,2)+POWER($F384*信号概况!$F$5,2)+POWER($G384*信号概况!$F$6,2)+POWER($H384*信号概况!$F$7,2)+POWER($I384*信号概况!$F$8,2)+POWER($J384*信号概况!$F$9,2)+2*$C384*信号概况!$F$2*$D384*信号概况!$F$3*信号相关性!$B$3+2*$C384*信号概况!$F$2*$E384*信号概况!$F$4*信号相关性!$B$4+2*$C384*信号概况!$F$2*$F384*信号概况!$F$5*信号相关性!$B$5+2*$C384*信号概况!$F$2*$G384*信号概况!$F$6*信号相关性!$B$6+2*$C384*信号概况!$F$2*$H384*信号概况!$F$7*信号相关性!$B$7+2*$C384*信号概况!$F$2*$I384*信号概况!$F$8*信号相关性!$B$8+2*$C384*信号概况!$F$2*$J384*信号概况!$F$9*信号相关性!$B$9+2*$D384*信号概况!$F$3*$E384*信号概况!$F$4*信号相关性!$C$4+2*$D384*信号概况!$F$3*$F384*信号概况!$F$5*信号相关性!$C$5+2*$D384*信号概况!$F$3*$G384*信号概况!$F$6*信号相关性!$C$6+2*$D384*信号概况!$F$3*$H384*信号概况!$F$7*信号相关性!$C$7+2*$D384*信号概况!$F$3*$I384*信号概况!$F$8*信号相关性!$C$8+2*$D384*信号概况!$F$3*$J384*信号概况!$F$9*信号相关性!$C$9+2*$E384*信号概况!$F$4*$F384*信号概况!$F$5*信号相关性!$D$5+2*$E384*信号概况!$F$4*$G384*信号概况!$F$6*信号相关性!$D$6+2*$E384*信号概况!$F$4*$H384*信号概况!$F$7*信号相关性!$D$7+2*$E384*信号概况!$F$4*$I384*信号概况!$F$8*信号相关性!$D$8+2*$E384*信号概况!$F$4*$J384*信号概况!$J$5*信号相关性!$D$9+2*$F384*信号概况!$F$5*$G384*信号概况!$F$6*信号相关性!$E$6+2*$F384*信号概况!$F$5*$H384*信号概况!$F$7*信号相关性!$E$7+2*$F384*信号概况!$F$5*$I384*信号概况!$F$8*信号相关性!$E$8+2*$F384*信号概况!$F$5*$J384*信号概况!$F$9*信号相关性!$E$9+2*$G384*信号概况!$F$6*$H384*信号概况!$F$7*信号相关性!$F$7+2*$G384*信号概况!$F$6*$I384*信号概况!$F$8*信号相关性!$F$8+2*$G384*信号概况!$F$6*$J384*信号概况!$F$9*信号相关性!$F$9+2*$H384*信号概况!$F$7*$I384*信号概况!$F$8*信号相关性!$G$8+2*$H384*信号概况!$F$7*$J384*信号概况!$F$9*信号相关性!$G$9+2*$I384*信号概况!$F$8*$J384*信号概况!$F$9*信号相关性!$H$9)</f>
        <v>514.570021916873</v>
      </c>
      <c r="L384" s="10">
        <f t="shared" si="109"/>
        <v>37.932990980095</v>
      </c>
      <c r="M384" s="11">
        <f>SQRT(POWER($C384*信号概况!$C$2,2)+POWER($D384*信号概况!$C$3,2)+POWER($E384*信号概况!$C$4,2)+POWER($F384*信号概况!$C$5,2)+POWER($G384*信号概况!$C$6,2)+POWER($H384*信号概况!$C$7,2)+POWER($I384*信号概况!$C$8,2)+POWER($J384*信号概况!$C$9,2)+2*$C384*信号概况!$C$2*$D384*信号概况!$C$3*信号相关性!$B$3+2*$C384*信号概况!$C$2*$E384*信号概况!$C$4*信号相关性!$B$4+2*$C384*信号概况!$C$2*$F384*信号概况!$C$5*信号相关性!$B$5+2*$C384*信号概况!$C$2*$G384*信号概况!$C$6*信号相关性!$B$6+2*$C384*信号概况!$C$2*$H384*信号概况!$C$7*信号相关性!$B$7+2*$C384*信号概况!$C$2*$I384*信号概况!$C$8*信号相关性!$B$8+2*$C384*信号概况!$C$2*$J384*信号概况!$C$9*信号相关性!$B$9+2*$D384*信号概况!$C$3*$E384*信号概况!$C$4*信号相关性!$C$4+2*$D384*信号概况!$C$3*$F384*信号概况!$C$5*信号相关性!$C$5+2*$D384*信号概况!$C$3*$G384*信号概况!$C$6*信号相关性!$C$6+2*$D384*信号概况!$C$3*$H384*信号概况!$C$7*信号相关性!$C$7+2*$D384*信号概况!$C$3*$I384*信号概况!$C$8*信号相关性!$C$8+2*$D384*信号概况!$C$3*$J384*信号概况!$C$9*信号相关性!$C$9+2*$E384*信号概况!$C$4*$F384*信号概况!$C$5*信号相关性!$D$5+2*$E384*信号概况!$C$4*$G384*信号概况!$C$6*信号相关性!$D$6+2*$E384*信号概况!$C$4*$H384*信号概况!$C$7*信号相关性!$D$7+2*$E384*信号概况!$C$4*$I384*信号概况!$C$8*信号相关性!$D$8+2*$E384*信号概况!$C$4*$J384*信号概况!$J$5*信号相关性!$D$9+2*$F384*信号概况!$C$5*$G384*信号概况!$C$6*信号相关性!$E$6+2*$F384*信号概况!$C$5*$H384*信号概况!$C$7*信号相关性!$E$7+2*$F384*信号概况!$C$5*$I384*信号概况!$C$8*信号相关性!$E$8+2*$F384*信号概况!$C$5*$J384*信号概况!$C$9*信号相关性!$E$9+2*$G384*信号概况!$C$6*$H384*信号概况!$C$7*信号相关性!$F$7+2*$G384*信号概况!$C$6*$I384*信号概况!$C$8*信号相关性!$F$8+2*$G384*信号概况!$C$6*$J384*信号概况!$C$9*信号相关性!$F$9+2*$H384*信号概况!$C$7*$I384*信号概况!$C$8*信号相关性!$G$8+2*$H384*信号概况!$C$7*$J384*信号概况!$C$9*信号相关性!$G$9+2*$I384*信号概况!$C$8*$J384*信号概况!$C$9*信号相关性!$H$9)</f>
        <v>2520.99922311512</v>
      </c>
      <c r="N384" s="12">
        <f t="shared" si="110"/>
        <v>0.129154975932141</v>
      </c>
      <c r="O384" s="10">
        <f>$C384*信号概况!$J$2+$D384*信号概况!$J$3+$E384*信号概况!$J$4+$F384*信号概况!$J$5+$G384*信号概况!$J$6+$H384*信号概况!$J$7+$I384*信号概况!$J$8+$J384*信号概况!$J$9</f>
        <v>306.362572810129</v>
      </c>
      <c r="P384" s="12">
        <f t="shared" si="111"/>
        <v>0.015695463273054</v>
      </c>
      <c r="Q384" s="7">
        <f t="shared" si="112"/>
        <v>5.24786085217726</v>
      </c>
    </row>
    <row r="385" spans="1:17">
      <c r="A385">
        <v>383</v>
      </c>
      <c r="B385">
        <v>19519.18</v>
      </c>
      <c r="C385" s="7">
        <f t="shared" si="92"/>
        <v>0</v>
      </c>
      <c r="D385" s="8">
        <f t="shared" si="93"/>
        <v>0.272727272727273</v>
      </c>
      <c r="E385">
        <f t="shared" si="94"/>
        <v>0</v>
      </c>
      <c r="F385">
        <f t="shared" si="104"/>
        <v>0</v>
      </c>
      <c r="G385">
        <f t="shared" si="105"/>
        <v>0.02</v>
      </c>
      <c r="H385">
        <f t="shared" si="106"/>
        <v>0</v>
      </c>
      <c r="I385">
        <f t="shared" si="107"/>
        <v>0</v>
      </c>
      <c r="J385">
        <f t="shared" si="108"/>
        <v>0</v>
      </c>
      <c r="K385">
        <f>SQRT(POWER($C385*信号概况!$F$2,2)+POWER($D385*信号概况!$F$3,2)+POWER($E385*信号概况!$F$4,2)+POWER($F385*信号概况!$F$5,2)+POWER($G385*信号概况!$F$6,2)+POWER($H385*信号概况!$F$7,2)+POWER($I385*信号概况!$F$8,2)+POWER($J385*信号概况!$F$9,2)+2*$C385*信号概况!$F$2*$D385*信号概况!$F$3*信号相关性!$B$3+2*$C385*信号概况!$F$2*$E385*信号概况!$F$4*信号相关性!$B$4+2*$C385*信号概况!$F$2*$F385*信号概况!$F$5*信号相关性!$B$5+2*$C385*信号概况!$F$2*$G385*信号概况!$F$6*信号相关性!$B$6+2*$C385*信号概况!$F$2*$H385*信号概况!$F$7*信号相关性!$B$7+2*$C385*信号概况!$F$2*$I385*信号概况!$F$8*信号相关性!$B$8+2*$C385*信号概况!$F$2*$J385*信号概况!$F$9*信号相关性!$B$9+2*$D385*信号概况!$F$3*$E385*信号概况!$F$4*信号相关性!$C$4+2*$D385*信号概况!$F$3*$F385*信号概况!$F$5*信号相关性!$C$5+2*$D385*信号概况!$F$3*$G385*信号概况!$F$6*信号相关性!$C$6+2*$D385*信号概况!$F$3*$H385*信号概况!$F$7*信号相关性!$C$7+2*$D385*信号概况!$F$3*$I385*信号概况!$F$8*信号相关性!$C$8+2*$D385*信号概况!$F$3*$J385*信号概况!$F$9*信号相关性!$C$9+2*$E385*信号概况!$F$4*$F385*信号概况!$F$5*信号相关性!$D$5+2*$E385*信号概况!$F$4*$G385*信号概况!$F$6*信号相关性!$D$6+2*$E385*信号概况!$F$4*$H385*信号概况!$F$7*信号相关性!$D$7+2*$E385*信号概况!$F$4*$I385*信号概况!$F$8*信号相关性!$D$8+2*$E385*信号概况!$F$4*$J385*信号概况!$J$5*信号相关性!$D$9+2*$F385*信号概况!$F$5*$G385*信号概况!$F$6*信号相关性!$E$6+2*$F385*信号概况!$F$5*$H385*信号概况!$F$7*信号相关性!$E$7+2*$F385*信号概况!$F$5*$I385*信号概况!$F$8*信号相关性!$E$8+2*$F385*信号概况!$F$5*$J385*信号概况!$F$9*信号相关性!$E$9+2*$G385*信号概况!$F$6*$H385*信号概况!$F$7*信号相关性!$F$7+2*$G385*信号概况!$F$6*$I385*信号概况!$F$8*信号相关性!$F$8+2*$G385*信号概况!$F$6*$J385*信号概况!$F$9*信号相关性!$F$9+2*$H385*信号概况!$F$7*$I385*信号概况!$F$8*信号相关性!$G$8+2*$H385*信号概况!$F$7*$J385*信号概况!$F$9*信号相关性!$G$9+2*$I385*信号概况!$F$8*$J385*信号概况!$F$9*信号相关性!$H$9)</f>
        <v>581.091020857955</v>
      </c>
      <c r="L385" s="10">
        <f t="shared" si="109"/>
        <v>33.5905723877488</v>
      </c>
      <c r="M385" s="11">
        <f>SQRT(POWER($C385*信号概况!$C$2,2)+POWER($D385*信号概况!$C$3,2)+POWER($E385*信号概况!$C$4,2)+POWER($F385*信号概况!$C$5,2)+POWER($G385*信号概况!$C$6,2)+POWER($H385*信号概况!$C$7,2)+POWER($I385*信号概况!$C$8,2)+POWER($J385*信号概况!$C$9,2)+2*$C385*信号概况!$C$2*$D385*信号概况!$C$3*信号相关性!$B$3+2*$C385*信号概况!$C$2*$E385*信号概况!$C$4*信号相关性!$B$4+2*$C385*信号概况!$C$2*$F385*信号概况!$C$5*信号相关性!$B$5+2*$C385*信号概况!$C$2*$G385*信号概况!$C$6*信号相关性!$B$6+2*$C385*信号概况!$C$2*$H385*信号概况!$C$7*信号相关性!$B$7+2*$C385*信号概况!$C$2*$I385*信号概况!$C$8*信号相关性!$B$8+2*$C385*信号概况!$C$2*$J385*信号概况!$C$9*信号相关性!$B$9+2*$D385*信号概况!$C$3*$E385*信号概况!$C$4*信号相关性!$C$4+2*$D385*信号概况!$C$3*$F385*信号概况!$C$5*信号相关性!$C$5+2*$D385*信号概况!$C$3*$G385*信号概况!$C$6*信号相关性!$C$6+2*$D385*信号概况!$C$3*$H385*信号概况!$C$7*信号相关性!$C$7+2*$D385*信号概况!$C$3*$I385*信号概况!$C$8*信号相关性!$C$8+2*$D385*信号概况!$C$3*$J385*信号概况!$C$9*信号相关性!$C$9+2*$E385*信号概况!$C$4*$F385*信号概况!$C$5*信号相关性!$D$5+2*$E385*信号概况!$C$4*$G385*信号概况!$C$6*信号相关性!$D$6+2*$E385*信号概况!$C$4*$H385*信号概况!$C$7*信号相关性!$D$7+2*$E385*信号概况!$C$4*$I385*信号概况!$C$8*信号相关性!$D$8+2*$E385*信号概况!$C$4*$J385*信号概况!$J$5*信号相关性!$D$9+2*$F385*信号概况!$C$5*$G385*信号概况!$C$6*信号相关性!$E$6+2*$F385*信号概况!$C$5*$H385*信号概况!$C$7*信号相关性!$E$7+2*$F385*信号概况!$C$5*$I385*信号概况!$C$8*信号相关性!$E$8+2*$F385*信号概况!$C$5*$J385*信号概况!$C$9*信号相关性!$E$9+2*$G385*信号概况!$C$6*$H385*信号概况!$C$7*信号相关性!$F$7+2*$G385*信号概况!$C$6*$I385*信号概况!$C$8*信号相关性!$F$8+2*$G385*信号概况!$C$6*$J385*信号概况!$C$9*信号相关性!$F$9+2*$H385*信号概况!$C$7*$I385*信号概况!$C$8*信号相关性!$G$8+2*$H385*信号概况!$C$7*$J385*信号概况!$C$9*信号相关性!$G$9+2*$I385*信号概况!$C$8*$J385*信号概况!$C$9*信号相关性!$H$9)</f>
        <v>2844.51303646125</v>
      </c>
      <c r="N385" s="12">
        <f t="shared" si="110"/>
        <v>0.145729125734854</v>
      </c>
      <c r="O385" s="10">
        <f>$C385*信号概况!$J$2+$D385*信号概况!$J$3+$E385*信号概况!$J$4+$F385*信号概况!$J$5+$G385*信号概况!$J$6+$H385*信号概况!$J$7+$I385*信号概况!$J$8+$J385*信号概况!$J$9</f>
        <v>330.890723495061</v>
      </c>
      <c r="P385" s="12">
        <f t="shared" si="111"/>
        <v>0.0169520811578694</v>
      </c>
      <c r="Q385" s="7">
        <f t="shared" si="112"/>
        <v>5.15363269168941</v>
      </c>
    </row>
    <row r="386" spans="1:17">
      <c r="A386">
        <v>384</v>
      </c>
      <c r="B386">
        <v>19519.18</v>
      </c>
      <c r="C386" s="7">
        <f t="shared" si="92"/>
        <v>0</v>
      </c>
      <c r="D386" s="8">
        <f t="shared" si="93"/>
        <v>0.303030303030303</v>
      </c>
      <c r="E386">
        <f t="shared" si="94"/>
        <v>0</v>
      </c>
      <c r="F386">
        <f t="shared" si="104"/>
        <v>0</v>
      </c>
      <c r="G386">
        <f t="shared" si="105"/>
        <v>0.02</v>
      </c>
      <c r="H386">
        <f t="shared" si="106"/>
        <v>0</v>
      </c>
      <c r="I386">
        <f t="shared" si="107"/>
        <v>0</v>
      </c>
      <c r="J386">
        <f t="shared" si="108"/>
        <v>0</v>
      </c>
      <c r="K386">
        <f>SQRT(POWER($C386*信号概况!$F$2,2)+POWER($D386*信号概况!$F$3,2)+POWER($E386*信号概况!$F$4,2)+POWER($F386*信号概况!$F$5,2)+POWER($G386*信号概况!$F$6,2)+POWER($H386*信号概况!$F$7,2)+POWER($I386*信号概况!$F$8,2)+POWER($J386*信号概况!$F$9,2)+2*$C386*信号概况!$F$2*$D386*信号概况!$F$3*信号相关性!$B$3+2*$C386*信号概况!$F$2*$E386*信号概况!$F$4*信号相关性!$B$4+2*$C386*信号概况!$F$2*$F386*信号概况!$F$5*信号相关性!$B$5+2*$C386*信号概况!$F$2*$G386*信号概况!$F$6*信号相关性!$B$6+2*$C386*信号概况!$F$2*$H386*信号概况!$F$7*信号相关性!$B$7+2*$C386*信号概况!$F$2*$I386*信号概况!$F$8*信号相关性!$B$8+2*$C386*信号概况!$F$2*$J386*信号概况!$F$9*信号相关性!$B$9+2*$D386*信号概况!$F$3*$E386*信号概况!$F$4*信号相关性!$C$4+2*$D386*信号概况!$F$3*$F386*信号概况!$F$5*信号相关性!$C$5+2*$D386*信号概况!$F$3*$G386*信号概况!$F$6*信号相关性!$C$6+2*$D386*信号概况!$F$3*$H386*信号概况!$F$7*信号相关性!$C$7+2*$D386*信号概况!$F$3*$I386*信号概况!$F$8*信号相关性!$C$8+2*$D386*信号概况!$F$3*$J386*信号概况!$F$9*信号相关性!$C$9+2*$E386*信号概况!$F$4*$F386*信号概况!$F$5*信号相关性!$D$5+2*$E386*信号概况!$F$4*$G386*信号概况!$F$6*信号相关性!$D$6+2*$E386*信号概况!$F$4*$H386*信号概况!$F$7*信号相关性!$D$7+2*$E386*信号概况!$F$4*$I386*信号概况!$F$8*信号相关性!$D$8+2*$E386*信号概况!$F$4*$J386*信号概况!$J$5*信号相关性!$D$9+2*$F386*信号概况!$F$5*$G386*信号概况!$F$6*信号相关性!$E$6+2*$F386*信号概况!$F$5*$H386*信号概况!$F$7*信号相关性!$E$7+2*$F386*信号概况!$F$5*$I386*信号概况!$F$8*信号相关性!$E$8+2*$F386*信号概况!$F$5*$J386*信号概况!$F$9*信号相关性!$E$9+2*$G386*信号概况!$F$6*$H386*信号概况!$F$7*信号相关性!$F$7+2*$G386*信号概况!$F$6*$I386*信号概况!$F$8*信号相关性!$F$8+2*$G386*信号概况!$F$6*$J386*信号概况!$F$9*信号相关性!$F$9+2*$H386*信号概况!$F$7*$I386*信号概况!$F$8*信号相关性!$G$8+2*$H386*信号概况!$F$7*$J386*信号概况!$F$9*信号相关性!$G$9+2*$I386*信号概况!$F$8*$J386*信号概况!$F$9*信号相关性!$H$9)</f>
        <v>647.680484465516</v>
      </c>
      <c r="L386" s="10">
        <f t="shared" si="109"/>
        <v>30.1370513210812</v>
      </c>
      <c r="M386" s="11">
        <f>SQRT(POWER($C386*信号概况!$C$2,2)+POWER($D386*信号概况!$C$3,2)+POWER($E386*信号概况!$C$4,2)+POWER($F386*信号概况!$C$5,2)+POWER($G386*信号概况!$C$6,2)+POWER($H386*信号概况!$C$7,2)+POWER($I386*信号概况!$C$8,2)+POWER($J386*信号概况!$C$9,2)+2*$C386*信号概况!$C$2*$D386*信号概况!$C$3*信号相关性!$B$3+2*$C386*信号概况!$C$2*$E386*信号概况!$C$4*信号相关性!$B$4+2*$C386*信号概况!$C$2*$F386*信号概况!$C$5*信号相关性!$B$5+2*$C386*信号概况!$C$2*$G386*信号概况!$C$6*信号相关性!$B$6+2*$C386*信号概况!$C$2*$H386*信号概况!$C$7*信号相关性!$B$7+2*$C386*信号概况!$C$2*$I386*信号概况!$C$8*信号相关性!$B$8+2*$C386*信号概况!$C$2*$J386*信号概况!$C$9*信号相关性!$B$9+2*$D386*信号概况!$C$3*$E386*信号概况!$C$4*信号相关性!$C$4+2*$D386*信号概况!$C$3*$F386*信号概况!$C$5*信号相关性!$C$5+2*$D386*信号概况!$C$3*$G386*信号概况!$C$6*信号相关性!$C$6+2*$D386*信号概况!$C$3*$H386*信号概况!$C$7*信号相关性!$C$7+2*$D386*信号概况!$C$3*$I386*信号概况!$C$8*信号相关性!$C$8+2*$D386*信号概况!$C$3*$J386*信号概况!$C$9*信号相关性!$C$9+2*$E386*信号概况!$C$4*$F386*信号概况!$C$5*信号相关性!$D$5+2*$E386*信号概况!$C$4*$G386*信号概况!$C$6*信号相关性!$D$6+2*$E386*信号概况!$C$4*$H386*信号概况!$C$7*信号相关性!$D$7+2*$E386*信号概况!$C$4*$I386*信号概况!$C$8*信号相关性!$D$8+2*$E386*信号概况!$C$4*$J386*信号概况!$J$5*信号相关性!$D$9+2*$F386*信号概况!$C$5*$G386*信号概况!$C$6*信号相关性!$E$6+2*$F386*信号概况!$C$5*$H386*信号概况!$C$7*信号相关性!$E$7+2*$F386*信号概况!$C$5*$I386*信号概况!$C$8*信号相关性!$E$8+2*$F386*信号概况!$C$5*$J386*信号概况!$C$9*信号相关性!$E$9+2*$G386*信号概况!$C$6*$H386*信号概况!$C$7*信号相关性!$F$7+2*$G386*信号概况!$C$6*$I386*信号概况!$C$8*信号相关性!$F$8+2*$G386*信号概况!$C$6*$J386*信号概况!$C$9*信号相关性!$F$9+2*$H386*信号概况!$C$7*$I386*信号概况!$C$8*信号相关性!$G$8+2*$H386*信号概况!$C$7*$J386*信号概况!$C$9*信号相关性!$G$9+2*$I386*信号概况!$C$8*$J386*信号概况!$C$9*信号相关性!$H$9)</f>
        <v>3168.1944335017</v>
      </c>
      <c r="N386" s="12">
        <f t="shared" si="110"/>
        <v>0.162311861128475</v>
      </c>
      <c r="O386" s="10">
        <f>$C386*信号概况!$J$2+$D386*信号概况!$J$3+$E386*信号概况!$J$4+$F386*信号概况!$J$5+$G386*信号概况!$J$6+$H386*信号概况!$J$7+$I386*信号概况!$J$8+$J386*信号概况!$J$9</f>
        <v>355.418874179992</v>
      </c>
      <c r="P386" s="12">
        <f t="shared" si="111"/>
        <v>0.0182086990426848</v>
      </c>
      <c r="Q386" s="7">
        <f t="shared" si="112"/>
        <v>5.07822540442011</v>
      </c>
    </row>
    <row r="387" spans="1:17">
      <c r="A387">
        <v>385</v>
      </c>
      <c r="B387">
        <v>19519.18</v>
      </c>
      <c r="C387" s="7">
        <f t="shared" si="92"/>
        <v>0</v>
      </c>
      <c r="D387" s="8">
        <f t="shared" si="93"/>
        <v>0.333333333333333</v>
      </c>
      <c r="E387">
        <f t="shared" si="94"/>
        <v>0</v>
      </c>
      <c r="F387">
        <f t="shared" si="104"/>
        <v>0</v>
      </c>
      <c r="G387">
        <f t="shared" si="105"/>
        <v>0.02</v>
      </c>
      <c r="H387">
        <f t="shared" si="106"/>
        <v>0</v>
      </c>
      <c r="I387">
        <f t="shared" si="107"/>
        <v>0</v>
      </c>
      <c r="J387">
        <f t="shared" si="108"/>
        <v>0</v>
      </c>
      <c r="K387">
        <f>SQRT(POWER($C387*信号概况!$F$2,2)+POWER($D387*信号概况!$F$3,2)+POWER($E387*信号概况!$F$4,2)+POWER($F387*信号概况!$F$5,2)+POWER($G387*信号概况!$F$6,2)+POWER($H387*信号概况!$F$7,2)+POWER($I387*信号概况!$F$8,2)+POWER($J387*信号概况!$F$9,2)+2*$C387*信号概况!$F$2*$D387*信号概况!$F$3*信号相关性!$B$3+2*$C387*信号概况!$F$2*$E387*信号概况!$F$4*信号相关性!$B$4+2*$C387*信号概况!$F$2*$F387*信号概况!$F$5*信号相关性!$B$5+2*$C387*信号概况!$F$2*$G387*信号概况!$F$6*信号相关性!$B$6+2*$C387*信号概况!$F$2*$H387*信号概况!$F$7*信号相关性!$B$7+2*$C387*信号概况!$F$2*$I387*信号概况!$F$8*信号相关性!$B$8+2*$C387*信号概况!$F$2*$J387*信号概况!$F$9*信号相关性!$B$9+2*$D387*信号概况!$F$3*$E387*信号概况!$F$4*信号相关性!$C$4+2*$D387*信号概况!$F$3*$F387*信号概况!$F$5*信号相关性!$C$5+2*$D387*信号概况!$F$3*$G387*信号概况!$F$6*信号相关性!$C$6+2*$D387*信号概况!$F$3*$H387*信号概况!$F$7*信号相关性!$C$7+2*$D387*信号概况!$F$3*$I387*信号概况!$F$8*信号相关性!$C$8+2*$D387*信号概况!$F$3*$J387*信号概况!$F$9*信号相关性!$C$9+2*$E387*信号概况!$F$4*$F387*信号概况!$F$5*信号相关性!$D$5+2*$E387*信号概况!$F$4*$G387*信号概况!$F$6*信号相关性!$D$6+2*$E387*信号概况!$F$4*$H387*信号概况!$F$7*信号相关性!$D$7+2*$E387*信号概况!$F$4*$I387*信号概况!$F$8*信号相关性!$D$8+2*$E387*信号概况!$F$4*$J387*信号概况!$J$5*信号相关性!$D$9+2*$F387*信号概况!$F$5*$G387*信号概况!$F$6*信号相关性!$E$6+2*$F387*信号概况!$F$5*$H387*信号概况!$F$7*信号相关性!$E$7+2*$F387*信号概况!$F$5*$I387*信号概况!$F$8*信号相关性!$E$8+2*$F387*信号概况!$F$5*$J387*信号概况!$F$9*信号相关性!$E$9+2*$G387*信号概况!$F$6*$H387*信号概况!$F$7*信号相关性!$F$7+2*$G387*信号概况!$F$6*$I387*信号概况!$F$8*信号相关性!$F$8+2*$G387*信号概况!$F$6*$J387*信号概况!$F$9*信号相关性!$F$9+2*$H387*信号概况!$F$7*$I387*信号概况!$F$8*信号相关性!$G$8+2*$H387*信号概况!$F$7*$J387*信号概况!$F$9*信号相关性!$G$9+2*$I387*信号概况!$F$8*$J387*信号概况!$F$9*信号相关性!$H$9)</f>
        <v>714.319265988792</v>
      </c>
      <c r="L387" s="10">
        <f t="shared" si="109"/>
        <v>27.3255684528972</v>
      </c>
      <c r="M387" s="11">
        <f>SQRT(POWER($C387*信号概况!$C$2,2)+POWER($D387*信号概况!$C$3,2)+POWER($E387*信号概况!$C$4,2)+POWER($F387*信号概况!$C$5,2)+POWER($G387*信号概况!$C$6,2)+POWER($H387*信号概况!$C$7,2)+POWER($I387*信号概况!$C$8,2)+POWER($J387*信号概况!$C$9,2)+2*$C387*信号概况!$C$2*$D387*信号概况!$C$3*信号相关性!$B$3+2*$C387*信号概况!$C$2*$E387*信号概况!$C$4*信号相关性!$B$4+2*$C387*信号概况!$C$2*$F387*信号概况!$C$5*信号相关性!$B$5+2*$C387*信号概况!$C$2*$G387*信号概况!$C$6*信号相关性!$B$6+2*$C387*信号概况!$C$2*$H387*信号概况!$C$7*信号相关性!$B$7+2*$C387*信号概况!$C$2*$I387*信号概况!$C$8*信号相关性!$B$8+2*$C387*信号概况!$C$2*$J387*信号概况!$C$9*信号相关性!$B$9+2*$D387*信号概况!$C$3*$E387*信号概况!$C$4*信号相关性!$C$4+2*$D387*信号概况!$C$3*$F387*信号概况!$C$5*信号相关性!$C$5+2*$D387*信号概况!$C$3*$G387*信号概况!$C$6*信号相关性!$C$6+2*$D387*信号概况!$C$3*$H387*信号概况!$C$7*信号相关性!$C$7+2*$D387*信号概况!$C$3*$I387*信号概况!$C$8*信号相关性!$C$8+2*$D387*信号概况!$C$3*$J387*信号概况!$C$9*信号相关性!$C$9+2*$E387*信号概况!$C$4*$F387*信号概况!$C$5*信号相关性!$D$5+2*$E387*信号概况!$C$4*$G387*信号概况!$C$6*信号相关性!$D$6+2*$E387*信号概况!$C$4*$H387*信号概况!$C$7*信号相关性!$D$7+2*$E387*信号概况!$C$4*$I387*信号概况!$C$8*信号相关性!$D$8+2*$E387*信号概况!$C$4*$J387*信号概况!$J$5*信号相关性!$D$9+2*$F387*信号概况!$C$5*$G387*信号概况!$C$6*信号相关性!$E$6+2*$F387*信号概况!$C$5*$H387*信号概况!$C$7*信号相关性!$E$7+2*$F387*信号概况!$C$5*$I387*信号概况!$C$8*信号相关性!$E$8+2*$F387*信号概况!$C$5*$J387*信号概况!$C$9*信号相关性!$E$9+2*$G387*信号概况!$C$6*$H387*信号概况!$C$7*信号相关性!$F$7+2*$G387*信号概况!$C$6*$I387*信号概况!$C$8*信号相关性!$F$8+2*$G387*信号概况!$C$6*$J387*信号概况!$C$9*信号相关性!$F$9+2*$H387*信号概况!$C$7*$I387*信号概况!$C$8*信号相关性!$G$8+2*$H387*信号概况!$C$7*$J387*信号概况!$C$9*信号相关性!$G$9+2*$I387*信号概况!$C$8*$J387*信号概况!$C$9*信号相关性!$H$9)</f>
        <v>3491.99681336718</v>
      </c>
      <c r="N387" s="12">
        <f t="shared" si="110"/>
        <v>0.178900794673095</v>
      </c>
      <c r="O387" s="10">
        <f>$C387*信号概况!$J$2+$D387*信号概况!$J$3+$E387*信号概况!$J$4+$F387*信号概况!$J$5+$G387*信号概况!$J$6+$H387*信号概况!$J$7+$I387*信号概况!$J$8+$J387*信号概况!$J$9</f>
        <v>379.947024864924</v>
      </c>
      <c r="P387" s="12">
        <f t="shared" si="111"/>
        <v>0.0194653169275002</v>
      </c>
      <c r="Q387" s="7">
        <f t="shared" si="112"/>
        <v>5.01653177927209</v>
      </c>
    </row>
    <row r="388" spans="1:17">
      <c r="A388">
        <v>386</v>
      </c>
      <c r="B388">
        <v>19519.18</v>
      </c>
      <c r="C388" s="7">
        <f t="shared" ref="C388:C451" si="113">MOD(A388,$T$2*$U$2/0.01+1)/($T$2*100)</f>
        <v>0</v>
      </c>
      <c r="D388" s="8">
        <f t="shared" ref="D388:D451" si="114">MOD(QUOTIENT(A388,$T$2*$U$2/0.01+1),$T$3*$U$3/0.01+1)/($T$3*100)</f>
        <v>0.363636363636364</v>
      </c>
      <c r="E388">
        <f t="shared" ref="E388:E451" si="115">MOD(QUOTIENT(A388,($T$2*$U$2/0.01+1)*($T$3*$U$3/0.01+1)),$T$4*$U$4/0.01+1)/($T$4*100)</f>
        <v>0</v>
      </c>
      <c r="F388">
        <f t="shared" si="104"/>
        <v>0</v>
      </c>
      <c r="G388">
        <f t="shared" si="105"/>
        <v>0.02</v>
      </c>
      <c r="H388">
        <f t="shared" si="106"/>
        <v>0</v>
      </c>
      <c r="I388">
        <f t="shared" si="107"/>
        <v>0</v>
      </c>
      <c r="J388">
        <f t="shared" si="108"/>
        <v>0</v>
      </c>
      <c r="K388">
        <f>SQRT(POWER($C388*信号概况!$F$2,2)+POWER($D388*信号概况!$F$3,2)+POWER($E388*信号概况!$F$4,2)+POWER($F388*信号概况!$F$5,2)+POWER($G388*信号概况!$F$6,2)+POWER($H388*信号概况!$F$7,2)+POWER($I388*信号概况!$F$8,2)+POWER($J388*信号概况!$F$9,2)+2*$C388*信号概况!$F$2*$D388*信号概况!$F$3*信号相关性!$B$3+2*$C388*信号概况!$F$2*$E388*信号概况!$F$4*信号相关性!$B$4+2*$C388*信号概况!$F$2*$F388*信号概况!$F$5*信号相关性!$B$5+2*$C388*信号概况!$F$2*$G388*信号概况!$F$6*信号相关性!$B$6+2*$C388*信号概况!$F$2*$H388*信号概况!$F$7*信号相关性!$B$7+2*$C388*信号概况!$F$2*$I388*信号概况!$F$8*信号相关性!$B$8+2*$C388*信号概况!$F$2*$J388*信号概况!$F$9*信号相关性!$B$9+2*$D388*信号概况!$F$3*$E388*信号概况!$F$4*信号相关性!$C$4+2*$D388*信号概况!$F$3*$F388*信号概况!$F$5*信号相关性!$C$5+2*$D388*信号概况!$F$3*$G388*信号概况!$F$6*信号相关性!$C$6+2*$D388*信号概况!$F$3*$H388*信号概况!$F$7*信号相关性!$C$7+2*$D388*信号概况!$F$3*$I388*信号概况!$F$8*信号相关性!$C$8+2*$D388*信号概况!$F$3*$J388*信号概况!$F$9*信号相关性!$C$9+2*$E388*信号概况!$F$4*$F388*信号概况!$F$5*信号相关性!$D$5+2*$E388*信号概况!$F$4*$G388*信号概况!$F$6*信号相关性!$D$6+2*$E388*信号概况!$F$4*$H388*信号概况!$F$7*信号相关性!$D$7+2*$E388*信号概况!$F$4*$I388*信号概况!$F$8*信号相关性!$D$8+2*$E388*信号概况!$F$4*$J388*信号概况!$J$5*信号相关性!$D$9+2*$F388*信号概况!$F$5*$G388*信号概况!$F$6*信号相关性!$E$6+2*$F388*信号概况!$F$5*$H388*信号概况!$F$7*信号相关性!$E$7+2*$F388*信号概况!$F$5*$I388*信号概况!$F$8*信号相关性!$E$8+2*$F388*信号概况!$F$5*$J388*信号概况!$F$9*信号相关性!$E$9+2*$G388*信号概况!$F$6*$H388*信号概况!$F$7*信号相关性!$F$7+2*$G388*信号概况!$F$6*$I388*信号概况!$F$8*信号相关性!$F$8+2*$G388*信号概况!$F$6*$J388*信号概况!$F$9*信号相关性!$F$9+2*$H388*信号概况!$F$7*$I388*信号概况!$F$8*信号相关性!$G$8+2*$H388*信号概况!$F$7*$J388*信号概况!$F$9*信号相关性!$G$9+2*$I388*信号概况!$F$8*$J388*信号概况!$F$9*信号相关性!$H$9)</f>
        <v>780.99474129957</v>
      </c>
      <c r="L388" s="10">
        <f t="shared" si="109"/>
        <v>24.9927162986017</v>
      </c>
      <c r="M388" s="11">
        <f>SQRT(POWER($C388*信号概况!$C$2,2)+POWER($D388*信号概况!$C$3,2)+POWER($E388*信号概况!$C$4,2)+POWER($F388*信号概况!$C$5,2)+POWER($G388*信号概况!$C$6,2)+POWER($H388*信号概况!$C$7,2)+POWER($I388*信号概况!$C$8,2)+POWER($J388*信号概况!$C$9,2)+2*$C388*信号概况!$C$2*$D388*信号概况!$C$3*信号相关性!$B$3+2*$C388*信号概况!$C$2*$E388*信号概况!$C$4*信号相关性!$B$4+2*$C388*信号概况!$C$2*$F388*信号概况!$C$5*信号相关性!$B$5+2*$C388*信号概况!$C$2*$G388*信号概况!$C$6*信号相关性!$B$6+2*$C388*信号概况!$C$2*$H388*信号概况!$C$7*信号相关性!$B$7+2*$C388*信号概况!$C$2*$I388*信号概况!$C$8*信号相关性!$B$8+2*$C388*信号概况!$C$2*$J388*信号概况!$C$9*信号相关性!$B$9+2*$D388*信号概况!$C$3*$E388*信号概况!$C$4*信号相关性!$C$4+2*$D388*信号概况!$C$3*$F388*信号概况!$C$5*信号相关性!$C$5+2*$D388*信号概况!$C$3*$G388*信号概况!$C$6*信号相关性!$C$6+2*$D388*信号概况!$C$3*$H388*信号概况!$C$7*信号相关性!$C$7+2*$D388*信号概况!$C$3*$I388*信号概况!$C$8*信号相关性!$C$8+2*$D388*信号概况!$C$3*$J388*信号概况!$C$9*信号相关性!$C$9+2*$E388*信号概况!$C$4*$F388*信号概况!$C$5*信号相关性!$D$5+2*$E388*信号概况!$C$4*$G388*信号概况!$C$6*信号相关性!$D$6+2*$E388*信号概况!$C$4*$H388*信号概况!$C$7*信号相关性!$D$7+2*$E388*信号概况!$C$4*$I388*信号概况!$C$8*信号相关性!$D$8+2*$E388*信号概况!$C$4*$J388*信号概况!$J$5*信号相关性!$D$9+2*$F388*信号概况!$C$5*$G388*信号概况!$C$6*信号相关性!$E$6+2*$F388*信号概况!$C$5*$H388*信号概况!$C$7*信号相关性!$E$7+2*$F388*信号概况!$C$5*$I388*信号概况!$C$8*信号相关性!$E$8+2*$F388*信号概况!$C$5*$J388*信号概况!$C$9*信号相关性!$E$9+2*$G388*信号概况!$C$6*$H388*信号概况!$C$7*信号相关性!$F$7+2*$G388*信号概况!$C$6*$I388*信号概况!$C$8*信号相关性!$F$8+2*$G388*信号概况!$C$6*$J388*信号概况!$C$9*信号相关性!$F$9+2*$H388*信号概况!$C$7*$I388*信号概况!$C$8*信号相关性!$G$8+2*$H388*信号概况!$C$7*$J388*信号概况!$C$9*信号相关性!$G$9+2*$I388*信号概况!$C$8*$J388*信号概况!$C$9*信号相关性!$H$9)</f>
        <v>3815.8893777053</v>
      </c>
      <c r="N388" s="12">
        <f t="shared" si="110"/>
        <v>0.195494348517986</v>
      </c>
      <c r="O388" s="10">
        <f>$C388*信号概况!$J$2+$D388*信号概况!$J$3+$E388*信号概况!$J$4+$F388*信号概况!$J$5+$G388*信号概况!$J$6+$H388*信号概况!$J$7+$I388*信号概况!$J$8+$J388*信号概况!$J$9</f>
        <v>404.475175549855</v>
      </c>
      <c r="P388" s="12">
        <f t="shared" si="111"/>
        <v>0.0207219348123156</v>
      </c>
      <c r="Q388" s="7">
        <f t="shared" si="112"/>
        <v>4.9651334401378</v>
      </c>
    </row>
    <row r="389" spans="1:17">
      <c r="A389">
        <v>387</v>
      </c>
      <c r="B389">
        <v>19519.18</v>
      </c>
      <c r="C389" s="7">
        <f t="shared" si="113"/>
        <v>0</v>
      </c>
      <c r="D389" s="8">
        <f t="shared" si="114"/>
        <v>0.393939393939394</v>
      </c>
      <c r="E389">
        <f t="shared" si="115"/>
        <v>0</v>
      </c>
      <c r="F389">
        <f t="shared" si="104"/>
        <v>0</v>
      </c>
      <c r="G389">
        <f t="shared" si="105"/>
        <v>0.02</v>
      </c>
      <c r="H389">
        <f t="shared" si="106"/>
        <v>0</v>
      </c>
      <c r="I389">
        <f t="shared" si="107"/>
        <v>0</v>
      </c>
      <c r="J389">
        <f t="shared" si="108"/>
        <v>0</v>
      </c>
      <c r="K389">
        <f>SQRT(POWER($C389*信号概况!$F$2,2)+POWER($D389*信号概况!$F$3,2)+POWER($E389*信号概况!$F$4,2)+POWER($F389*信号概况!$F$5,2)+POWER($G389*信号概况!$F$6,2)+POWER($H389*信号概况!$F$7,2)+POWER($I389*信号概况!$F$8,2)+POWER($J389*信号概况!$F$9,2)+2*$C389*信号概况!$F$2*$D389*信号概况!$F$3*信号相关性!$B$3+2*$C389*信号概况!$F$2*$E389*信号概况!$F$4*信号相关性!$B$4+2*$C389*信号概况!$F$2*$F389*信号概况!$F$5*信号相关性!$B$5+2*$C389*信号概况!$F$2*$G389*信号概况!$F$6*信号相关性!$B$6+2*$C389*信号概况!$F$2*$H389*信号概况!$F$7*信号相关性!$B$7+2*$C389*信号概况!$F$2*$I389*信号概况!$F$8*信号相关性!$B$8+2*$C389*信号概况!$F$2*$J389*信号概况!$F$9*信号相关性!$B$9+2*$D389*信号概况!$F$3*$E389*信号概况!$F$4*信号相关性!$C$4+2*$D389*信号概况!$F$3*$F389*信号概况!$F$5*信号相关性!$C$5+2*$D389*信号概况!$F$3*$G389*信号概况!$F$6*信号相关性!$C$6+2*$D389*信号概况!$F$3*$H389*信号概况!$F$7*信号相关性!$C$7+2*$D389*信号概况!$F$3*$I389*信号概况!$F$8*信号相关性!$C$8+2*$D389*信号概况!$F$3*$J389*信号概况!$F$9*信号相关性!$C$9+2*$E389*信号概况!$F$4*$F389*信号概况!$F$5*信号相关性!$D$5+2*$E389*信号概况!$F$4*$G389*信号概况!$F$6*信号相关性!$D$6+2*$E389*信号概况!$F$4*$H389*信号概况!$F$7*信号相关性!$D$7+2*$E389*信号概况!$F$4*$I389*信号概况!$F$8*信号相关性!$D$8+2*$E389*信号概况!$F$4*$J389*信号概况!$J$5*信号相关性!$D$9+2*$F389*信号概况!$F$5*$G389*信号概况!$F$6*信号相关性!$E$6+2*$F389*信号概况!$F$5*$H389*信号概况!$F$7*信号相关性!$E$7+2*$F389*信号概况!$F$5*$I389*信号概况!$F$8*信号相关性!$E$8+2*$F389*信号概况!$F$5*$J389*信号概况!$F$9*信号相关性!$E$9+2*$G389*信号概况!$F$6*$H389*信号概况!$F$7*信号相关性!$F$7+2*$G389*信号概况!$F$6*$I389*信号概况!$F$8*信号相关性!$F$8+2*$G389*信号概况!$F$6*$J389*信号概况!$F$9*信号相关性!$F$9+2*$H389*信号概况!$F$7*$I389*信号概况!$F$8*信号相关性!$G$8+2*$H389*信号概况!$F$7*$J389*信号概况!$F$9*信号相关性!$G$9+2*$I389*信号概况!$F$8*$J389*信号概况!$F$9*信号相关性!$H$9)</f>
        <v>847.698252022461</v>
      </c>
      <c r="L389" s="10">
        <f t="shared" si="109"/>
        <v>23.0260944309259</v>
      </c>
      <c r="M389" s="11">
        <f>SQRT(POWER($C389*信号概况!$C$2,2)+POWER($D389*信号概况!$C$3,2)+POWER($E389*信号概况!$C$4,2)+POWER($F389*信号概况!$C$5,2)+POWER($G389*信号概况!$C$6,2)+POWER($H389*信号概况!$C$7,2)+POWER($I389*信号概况!$C$8,2)+POWER($J389*信号概况!$C$9,2)+2*$C389*信号概况!$C$2*$D389*信号概况!$C$3*信号相关性!$B$3+2*$C389*信号概况!$C$2*$E389*信号概况!$C$4*信号相关性!$B$4+2*$C389*信号概况!$C$2*$F389*信号概况!$C$5*信号相关性!$B$5+2*$C389*信号概况!$C$2*$G389*信号概况!$C$6*信号相关性!$B$6+2*$C389*信号概况!$C$2*$H389*信号概况!$C$7*信号相关性!$B$7+2*$C389*信号概况!$C$2*$I389*信号概况!$C$8*信号相关性!$B$8+2*$C389*信号概况!$C$2*$J389*信号概况!$C$9*信号相关性!$B$9+2*$D389*信号概况!$C$3*$E389*信号概况!$C$4*信号相关性!$C$4+2*$D389*信号概况!$C$3*$F389*信号概况!$C$5*信号相关性!$C$5+2*$D389*信号概况!$C$3*$G389*信号概况!$C$6*信号相关性!$C$6+2*$D389*信号概况!$C$3*$H389*信号概况!$C$7*信号相关性!$C$7+2*$D389*信号概况!$C$3*$I389*信号概况!$C$8*信号相关性!$C$8+2*$D389*信号概况!$C$3*$J389*信号概况!$C$9*信号相关性!$C$9+2*$E389*信号概况!$C$4*$F389*信号概况!$C$5*信号相关性!$D$5+2*$E389*信号概况!$C$4*$G389*信号概况!$C$6*信号相关性!$D$6+2*$E389*信号概况!$C$4*$H389*信号概况!$C$7*信号相关性!$D$7+2*$E389*信号概况!$C$4*$I389*信号概况!$C$8*信号相关性!$D$8+2*$E389*信号概况!$C$4*$J389*信号概况!$J$5*信号相关性!$D$9+2*$F389*信号概况!$C$5*$G389*信号概况!$C$6*信号相关性!$E$6+2*$F389*信号概况!$C$5*$H389*信号概况!$C$7*信号相关性!$E$7+2*$F389*信号概况!$C$5*$I389*信号概况!$C$8*信号相关性!$E$8+2*$F389*信号概况!$C$5*$J389*信号概况!$C$9*信号相关性!$E$9+2*$G389*信号概况!$C$6*$H389*信号概况!$C$7*信号相关性!$F$7+2*$G389*信号概况!$C$6*$I389*信号概况!$C$8*信号相关性!$F$8+2*$G389*信号概况!$C$6*$J389*信号概况!$C$9*信号相关性!$F$9+2*$H389*信号概况!$C$7*$I389*信号概况!$C$8*信号相关性!$G$8+2*$H389*信号概况!$C$7*$J389*信号概况!$C$9*信号相关性!$G$9+2*$I389*信号概况!$C$8*$J389*信号概况!$C$9*信号相关性!$H$9)</f>
        <v>4139.85095908342</v>
      </c>
      <c r="N389" s="12">
        <f t="shared" si="110"/>
        <v>0.212091438220429</v>
      </c>
      <c r="O389" s="10">
        <f>$C389*信号概况!$J$2+$D389*信号概况!$J$3+$E389*信号概况!$J$4+$F389*信号概况!$J$5+$G389*信号概况!$J$6+$H389*信号概况!$J$7+$I389*信号概况!$J$8+$J389*信号概况!$J$9</f>
        <v>429.003326234787</v>
      </c>
      <c r="P389" s="12">
        <f t="shared" si="111"/>
        <v>0.0219785526971311</v>
      </c>
      <c r="Q389" s="7">
        <f t="shared" si="112"/>
        <v>4.92165803676436</v>
      </c>
    </row>
    <row r="390" spans="1:17">
      <c r="A390">
        <v>388</v>
      </c>
      <c r="B390">
        <v>19519.18</v>
      </c>
      <c r="C390" s="7">
        <f t="shared" si="113"/>
        <v>0</v>
      </c>
      <c r="D390" s="8">
        <f t="shared" si="114"/>
        <v>0.424242424242424</v>
      </c>
      <c r="E390">
        <f t="shared" si="115"/>
        <v>0</v>
      </c>
      <c r="F390">
        <f t="shared" si="104"/>
        <v>0</v>
      </c>
      <c r="G390">
        <f t="shared" si="105"/>
        <v>0.02</v>
      </c>
      <c r="H390">
        <f t="shared" si="106"/>
        <v>0</v>
      </c>
      <c r="I390">
        <f t="shared" si="107"/>
        <v>0</v>
      </c>
      <c r="J390">
        <f t="shared" si="108"/>
        <v>0</v>
      </c>
      <c r="K390">
        <f>SQRT(POWER($C390*信号概况!$F$2,2)+POWER($D390*信号概况!$F$3,2)+POWER($E390*信号概况!$F$4,2)+POWER($F390*信号概况!$F$5,2)+POWER($G390*信号概况!$F$6,2)+POWER($H390*信号概况!$F$7,2)+POWER($I390*信号概况!$F$8,2)+POWER($J390*信号概况!$F$9,2)+2*$C390*信号概况!$F$2*$D390*信号概况!$F$3*信号相关性!$B$3+2*$C390*信号概况!$F$2*$E390*信号概况!$F$4*信号相关性!$B$4+2*$C390*信号概况!$F$2*$F390*信号概况!$F$5*信号相关性!$B$5+2*$C390*信号概况!$F$2*$G390*信号概况!$F$6*信号相关性!$B$6+2*$C390*信号概况!$F$2*$H390*信号概况!$F$7*信号相关性!$B$7+2*$C390*信号概况!$F$2*$I390*信号概况!$F$8*信号相关性!$B$8+2*$C390*信号概况!$F$2*$J390*信号概况!$F$9*信号相关性!$B$9+2*$D390*信号概况!$F$3*$E390*信号概况!$F$4*信号相关性!$C$4+2*$D390*信号概况!$F$3*$F390*信号概况!$F$5*信号相关性!$C$5+2*$D390*信号概况!$F$3*$G390*信号概况!$F$6*信号相关性!$C$6+2*$D390*信号概况!$F$3*$H390*信号概况!$F$7*信号相关性!$C$7+2*$D390*信号概况!$F$3*$I390*信号概况!$F$8*信号相关性!$C$8+2*$D390*信号概况!$F$3*$J390*信号概况!$F$9*信号相关性!$C$9+2*$E390*信号概况!$F$4*$F390*信号概况!$F$5*信号相关性!$D$5+2*$E390*信号概况!$F$4*$G390*信号概况!$F$6*信号相关性!$D$6+2*$E390*信号概况!$F$4*$H390*信号概况!$F$7*信号相关性!$D$7+2*$E390*信号概况!$F$4*$I390*信号概况!$F$8*信号相关性!$D$8+2*$E390*信号概况!$F$4*$J390*信号概况!$J$5*信号相关性!$D$9+2*$F390*信号概况!$F$5*$G390*信号概况!$F$6*信号相关性!$E$6+2*$F390*信号概况!$F$5*$H390*信号概况!$F$7*信号相关性!$E$7+2*$F390*信号概况!$F$5*$I390*信号概况!$F$8*信号相关性!$E$8+2*$F390*信号概况!$F$5*$J390*信号概况!$F$9*信号相关性!$E$9+2*$G390*信号概况!$F$6*$H390*信号概况!$F$7*信号相关性!$F$7+2*$G390*信号概况!$F$6*$I390*信号概况!$F$8*信号相关性!$F$8+2*$G390*信号概况!$F$6*$J390*信号概况!$F$9*信号相关性!$F$9+2*$H390*信号概况!$F$7*$I390*信号概况!$F$8*信号相关性!$G$8+2*$H390*信号概况!$F$7*$J390*信号概况!$F$9*信号相关性!$G$9+2*$I390*信号概况!$F$8*$J390*信号概况!$F$9*信号相关性!$H$9)</f>
        <v>914.423662968005</v>
      </c>
      <c r="L390" s="10">
        <f t="shared" si="109"/>
        <v>21.3458824289885</v>
      </c>
      <c r="M390" s="11">
        <f>SQRT(POWER($C390*信号概况!$C$2,2)+POWER($D390*信号概况!$C$3,2)+POWER($E390*信号概况!$C$4,2)+POWER($F390*信号概况!$C$5,2)+POWER($G390*信号概况!$C$6,2)+POWER($H390*信号概况!$C$7,2)+POWER($I390*信号概况!$C$8,2)+POWER($J390*信号概况!$C$9,2)+2*$C390*信号概况!$C$2*$D390*信号概况!$C$3*信号相关性!$B$3+2*$C390*信号概况!$C$2*$E390*信号概况!$C$4*信号相关性!$B$4+2*$C390*信号概况!$C$2*$F390*信号概况!$C$5*信号相关性!$B$5+2*$C390*信号概况!$C$2*$G390*信号概况!$C$6*信号相关性!$B$6+2*$C390*信号概况!$C$2*$H390*信号概况!$C$7*信号相关性!$B$7+2*$C390*信号概况!$C$2*$I390*信号概况!$C$8*信号相关性!$B$8+2*$C390*信号概况!$C$2*$J390*信号概况!$C$9*信号相关性!$B$9+2*$D390*信号概况!$C$3*$E390*信号概况!$C$4*信号相关性!$C$4+2*$D390*信号概况!$C$3*$F390*信号概况!$C$5*信号相关性!$C$5+2*$D390*信号概况!$C$3*$G390*信号概况!$C$6*信号相关性!$C$6+2*$D390*信号概况!$C$3*$H390*信号概况!$C$7*信号相关性!$C$7+2*$D390*信号概况!$C$3*$I390*信号概况!$C$8*信号相关性!$C$8+2*$D390*信号概况!$C$3*$J390*信号概况!$C$9*信号相关性!$C$9+2*$E390*信号概况!$C$4*$F390*信号概况!$C$5*信号相关性!$D$5+2*$E390*信号概况!$C$4*$G390*信号概况!$C$6*信号相关性!$D$6+2*$E390*信号概况!$C$4*$H390*信号概况!$C$7*信号相关性!$D$7+2*$E390*信号概况!$C$4*$I390*信号概况!$C$8*信号相关性!$D$8+2*$E390*信号概况!$C$4*$J390*信号概况!$J$5*信号相关性!$D$9+2*$F390*信号概况!$C$5*$G390*信号概况!$C$6*信号相关性!$E$6+2*$F390*信号概况!$C$5*$H390*信号概况!$C$7*信号相关性!$E$7+2*$F390*信号概况!$C$5*$I390*信号概况!$C$8*信号相关性!$E$8+2*$F390*信号概况!$C$5*$J390*信号概况!$C$9*信号相关性!$E$9+2*$G390*信号概况!$C$6*$H390*信号概况!$C$7*信号相关性!$F$7+2*$G390*信号概况!$C$6*$I390*信号概况!$C$8*信号相关性!$F$8+2*$G390*信号概况!$C$6*$J390*信号概况!$C$9*信号相关性!$F$9+2*$H390*信号概况!$C$7*$I390*信号概况!$C$8*信号相关性!$G$8+2*$H390*信号概况!$C$7*$J390*信号概况!$C$9*信号相关性!$G$9+2*$I390*信号概况!$C$8*$J390*信号概况!$C$9*信号相关性!$H$9)</f>
        <v>4463.86653095565</v>
      </c>
      <c r="N390" s="12">
        <f t="shared" si="110"/>
        <v>0.228691293945527</v>
      </c>
      <c r="O390" s="10">
        <f>$C390*信号概况!$J$2+$D390*信号概况!$J$3+$E390*信号概况!$J$4+$F390*信号概况!$J$5+$G390*信号概况!$J$6+$H390*信号概况!$J$7+$I390*信号概况!$J$8+$J390*信号概况!$J$9</f>
        <v>453.531476919718</v>
      </c>
      <c r="P390" s="12">
        <f t="shared" si="111"/>
        <v>0.0232351705819465</v>
      </c>
      <c r="Q390" s="7">
        <f t="shared" si="112"/>
        <v>4.88440851206723</v>
      </c>
    </row>
    <row r="391" spans="1:17">
      <c r="A391">
        <v>389</v>
      </c>
      <c r="B391">
        <v>19519.18</v>
      </c>
      <c r="C391" s="7">
        <f t="shared" si="113"/>
        <v>0</v>
      </c>
      <c r="D391" s="8">
        <f t="shared" si="114"/>
        <v>0.454545454545455</v>
      </c>
      <c r="E391">
        <f t="shared" si="115"/>
        <v>0</v>
      </c>
      <c r="F391">
        <f t="shared" si="104"/>
        <v>0</v>
      </c>
      <c r="G391">
        <f t="shared" si="105"/>
        <v>0.02</v>
      </c>
      <c r="H391">
        <f t="shared" si="106"/>
        <v>0</v>
      </c>
      <c r="I391">
        <f t="shared" si="107"/>
        <v>0</v>
      </c>
      <c r="J391">
        <f t="shared" si="108"/>
        <v>0</v>
      </c>
      <c r="K391">
        <f>SQRT(POWER($C391*信号概况!$F$2,2)+POWER($D391*信号概况!$F$3,2)+POWER($E391*信号概况!$F$4,2)+POWER($F391*信号概况!$F$5,2)+POWER($G391*信号概况!$F$6,2)+POWER($H391*信号概况!$F$7,2)+POWER($I391*信号概况!$F$8,2)+POWER($J391*信号概况!$F$9,2)+2*$C391*信号概况!$F$2*$D391*信号概况!$F$3*信号相关性!$B$3+2*$C391*信号概况!$F$2*$E391*信号概况!$F$4*信号相关性!$B$4+2*$C391*信号概况!$F$2*$F391*信号概况!$F$5*信号相关性!$B$5+2*$C391*信号概况!$F$2*$G391*信号概况!$F$6*信号相关性!$B$6+2*$C391*信号概况!$F$2*$H391*信号概况!$F$7*信号相关性!$B$7+2*$C391*信号概况!$F$2*$I391*信号概况!$F$8*信号相关性!$B$8+2*$C391*信号概况!$F$2*$J391*信号概况!$F$9*信号相关性!$B$9+2*$D391*信号概况!$F$3*$E391*信号概况!$F$4*信号相关性!$C$4+2*$D391*信号概况!$F$3*$F391*信号概况!$F$5*信号相关性!$C$5+2*$D391*信号概况!$F$3*$G391*信号概况!$F$6*信号相关性!$C$6+2*$D391*信号概况!$F$3*$H391*信号概况!$F$7*信号相关性!$C$7+2*$D391*信号概况!$F$3*$I391*信号概况!$F$8*信号相关性!$C$8+2*$D391*信号概况!$F$3*$J391*信号概况!$F$9*信号相关性!$C$9+2*$E391*信号概况!$F$4*$F391*信号概况!$F$5*信号相关性!$D$5+2*$E391*信号概况!$F$4*$G391*信号概况!$F$6*信号相关性!$D$6+2*$E391*信号概况!$F$4*$H391*信号概况!$F$7*信号相关性!$D$7+2*$E391*信号概况!$F$4*$I391*信号概况!$F$8*信号相关性!$D$8+2*$E391*信号概况!$F$4*$J391*信号概况!$J$5*信号相关性!$D$9+2*$F391*信号概况!$F$5*$G391*信号概况!$F$6*信号相关性!$E$6+2*$F391*信号概况!$F$5*$H391*信号概况!$F$7*信号相关性!$E$7+2*$F391*信号概况!$F$5*$I391*信号概况!$F$8*信号相关性!$E$8+2*$F391*信号概况!$F$5*$J391*信号概况!$F$9*信号相关性!$E$9+2*$G391*信号概况!$F$6*$H391*信号概况!$F$7*信号相关性!$F$7+2*$G391*信号概况!$F$6*$I391*信号概况!$F$8*信号相关性!$F$8+2*$G391*信号概况!$F$6*$J391*信号概况!$F$9*信号相关性!$F$9+2*$H391*信号概况!$F$7*$I391*信号概况!$F$8*信号相关性!$G$8+2*$H391*信号概况!$F$7*$J391*信号概况!$F$9*信号相关性!$G$9+2*$I391*信号概况!$F$8*$J391*信号概况!$F$9*信号相关性!$H$9)</f>
        <v>981.166506093256</v>
      </c>
      <c r="L391" s="10">
        <f t="shared" si="109"/>
        <v>19.8938507162461</v>
      </c>
      <c r="M391" s="11">
        <f>SQRT(POWER($C391*信号概况!$C$2,2)+POWER($D391*信号概况!$C$3,2)+POWER($E391*信号概况!$C$4,2)+POWER($F391*信号概况!$C$5,2)+POWER($G391*信号概况!$C$6,2)+POWER($H391*信号概况!$C$7,2)+POWER($I391*信号概况!$C$8,2)+POWER($J391*信号概况!$C$9,2)+2*$C391*信号概况!$C$2*$D391*信号概况!$C$3*信号相关性!$B$3+2*$C391*信号概况!$C$2*$E391*信号概况!$C$4*信号相关性!$B$4+2*$C391*信号概况!$C$2*$F391*信号概况!$C$5*信号相关性!$B$5+2*$C391*信号概况!$C$2*$G391*信号概况!$C$6*信号相关性!$B$6+2*$C391*信号概况!$C$2*$H391*信号概况!$C$7*信号相关性!$B$7+2*$C391*信号概况!$C$2*$I391*信号概况!$C$8*信号相关性!$B$8+2*$C391*信号概况!$C$2*$J391*信号概况!$C$9*信号相关性!$B$9+2*$D391*信号概况!$C$3*$E391*信号概况!$C$4*信号相关性!$C$4+2*$D391*信号概况!$C$3*$F391*信号概况!$C$5*信号相关性!$C$5+2*$D391*信号概况!$C$3*$G391*信号概况!$C$6*信号相关性!$C$6+2*$D391*信号概况!$C$3*$H391*信号概况!$C$7*信号相关性!$C$7+2*$D391*信号概况!$C$3*$I391*信号概况!$C$8*信号相关性!$C$8+2*$D391*信号概况!$C$3*$J391*信号概况!$C$9*信号相关性!$C$9+2*$E391*信号概况!$C$4*$F391*信号概况!$C$5*信号相关性!$D$5+2*$E391*信号概况!$C$4*$G391*信号概况!$C$6*信号相关性!$D$6+2*$E391*信号概况!$C$4*$H391*信号概况!$C$7*信号相关性!$D$7+2*$E391*信号概况!$C$4*$I391*信号概况!$C$8*信号相关性!$D$8+2*$E391*信号概况!$C$4*$J391*信号概况!$J$5*信号相关性!$D$9+2*$F391*信号概况!$C$5*$G391*信号概况!$C$6*信号相关性!$E$6+2*$F391*信号概况!$C$5*$H391*信号概况!$C$7*信号相关性!$E$7+2*$F391*信号概况!$C$5*$I391*信号概况!$C$8*信号相关性!$E$8+2*$F391*信号概况!$C$5*$J391*信号概况!$C$9*信号相关性!$E$9+2*$G391*信号概况!$C$6*$H391*信号概况!$C$7*信号相关性!$F$7+2*$G391*信号概况!$C$6*$I391*信号概况!$C$8*信号相关性!$F$8+2*$G391*信号概况!$C$6*$J391*信号概况!$C$9*信号相关性!$F$9+2*$H391*信号概况!$C$7*$I391*信号概况!$C$8*信号相关性!$G$8+2*$H391*信号概况!$C$7*$J391*信号概况!$C$9*信号相关性!$G$9+2*$I391*信号概况!$C$8*$J391*信号概况!$C$9*信号相关性!$H$9)</f>
        <v>4787.9251321601</v>
      </c>
      <c r="N391" s="12">
        <f t="shared" si="110"/>
        <v>0.245293354134758</v>
      </c>
      <c r="O391" s="10">
        <f>$C391*信号概况!$J$2+$D391*信号概况!$J$3+$E391*信号概况!$J$4+$F391*信号概况!$J$5+$G391*信号概况!$J$6+$H391*信号概况!$J$7+$I391*信号概况!$J$8+$J391*信号概况!$J$9</f>
        <v>478.05962760465</v>
      </c>
      <c r="P391" s="12">
        <f t="shared" si="111"/>
        <v>0.0244917884667619</v>
      </c>
      <c r="Q391" s="7">
        <f t="shared" si="112"/>
        <v>4.85213926656737</v>
      </c>
    </row>
    <row r="392" spans="1:17">
      <c r="A392">
        <v>390</v>
      </c>
      <c r="B392">
        <v>19519.18</v>
      </c>
      <c r="C392" s="7">
        <f t="shared" si="113"/>
        <v>0</v>
      </c>
      <c r="D392" s="8">
        <f t="shared" si="114"/>
        <v>0.484848484848485</v>
      </c>
      <c r="E392">
        <f t="shared" si="115"/>
        <v>0</v>
      </c>
      <c r="F392">
        <f t="shared" si="104"/>
        <v>0</v>
      </c>
      <c r="G392">
        <f t="shared" si="105"/>
        <v>0.02</v>
      </c>
      <c r="H392">
        <f t="shared" si="106"/>
        <v>0</v>
      </c>
      <c r="I392">
        <f t="shared" si="107"/>
        <v>0</v>
      </c>
      <c r="J392">
        <f t="shared" si="108"/>
        <v>0</v>
      </c>
      <c r="K392">
        <f>SQRT(POWER($C392*信号概况!$F$2,2)+POWER($D392*信号概况!$F$3,2)+POWER($E392*信号概况!$F$4,2)+POWER($F392*信号概况!$F$5,2)+POWER($G392*信号概况!$F$6,2)+POWER($H392*信号概况!$F$7,2)+POWER($I392*信号概况!$F$8,2)+POWER($J392*信号概况!$F$9,2)+2*$C392*信号概况!$F$2*$D392*信号概况!$F$3*信号相关性!$B$3+2*$C392*信号概况!$F$2*$E392*信号概况!$F$4*信号相关性!$B$4+2*$C392*信号概况!$F$2*$F392*信号概况!$F$5*信号相关性!$B$5+2*$C392*信号概况!$F$2*$G392*信号概况!$F$6*信号相关性!$B$6+2*$C392*信号概况!$F$2*$H392*信号概况!$F$7*信号相关性!$B$7+2*$C392*信号概况!$F$2*$I392*信号概况!$F$8*信号相关性!$B$8+2*$C392*信号概况!$F$2*$J392*信号概况!$F$9*信号相关性!$B$9+2*$D392*信号概况!$F$3*$E392*信号概况!$F$4*信号相关性!$C$4+2*$D392*信号概况!$F$3*$F392*信号概况!$F$5*信号相关性!$C$5+2*$D392*信号概况!$F$3*$G392*信号概况!$F$6*信号相关性!$C$6+2*$D392*信号概况!$F$3*$H392*信号概况!$F$7*信号相关性!$C$7+2*$D392*信号概况!$F$3*$I392*信号概况!$F$8*信号相关性!$C$8+2*$D392*信号概况!$F$3*$J392*信号概况!$F$9*信号相关性!$C$9+2*$E392*信号概况!$F$4*$F392*信号概况!$F$5*信号相关性!$D$5+2*$E392*信号概况!$F$4*$G392*信号概况!$F$6*信号相关性!$D$6+2*$E392*信号概况!$F$4*$H392*信号概况!$F$7*信号相关性!$D$7+2*$E392*信号概况!$F$4*$I392*信号概况!$F$8*信号相关性!$D$8+2*$E392*信号概况!$F$4*$J392*信号概况!$J$5*信号相关性!$D$9+2*$F392*信号概况!$F$5*$G392*信号概况!$F$6*信号相关性!$E$6+2*$F392*信号概况!$F$5*$H392*信号概况!$F$7*信号相关性!$E$7+2*$F392*信号概况!$F$5*$I392*信号概况!$F$8*信号相关性!$E$8+2*$F392*信号概况!$F$5*$J392*信号概况!$F$9*信号相关性!$E$9+2*$G392*信号概况!$F$6*$H392*信号概况!$F$7*信号相关性!$F$7+2*$G392*信号概况!$F$6*$I392*信号概况!$F$8*信号相关性!$F$8+2*$G392*信号概况!$F$6*$J392*信号概况!$F$9*信号相关性!$F$9+2*$H392*信号概况!$F$7*$I392*信号概况!$F$8*信号相关性!$G$8+2*$H392*信号概况!$F$7*$J392*信号概况!$F$9*信号相关性!$G$9+2*$I392*信号概况!$F$8*$J392*信号概况!$F$9*信号相关性!$H$9)</f>
        <v>1047.92345060706</v>
      </c>
      <c r="L392" s="10">
        <f t="shared" si="109"/>
        <v>18.6265322993703</v>
      </c>
      <c r="M392" s="11">
        <f>SQRT(POWER($C392*信号概况!$C$2,2)+POWER($D392*信号概况!$C$3,2)+POWER($E392*信号概况!$C$4,2)+POWER($F392*信号概况!$C$5,2)+POWER($G392*信号概况!$C$6,2)+POWER($H392*信号概况!$C$7,2)+POWER($I392*信号概况!$C$8,2)+POWER($J392*信号概况!$C$9,2)+2*$C392*信号概况!$C$2*$D392*信号概况!$C$3*信号相关性!$B$3+2*$C392*信号概况!$C$2*$E392*信号概况!$C$4*信号相关性!$B$4+2*$C392*信号概况!$C$2*$F392*信号概况!$C$5*信号相关性!$B$5+2*$C392*信号概况!$C$2*$G392*信号概况!$C$6*信号相关性!$B$6+2*$C392*信号概况!$C$2*$H392*信号概况!$C$7*信号相关性!$B$7+2*$C392*信号概况!$C$2*$I392*信号概况!$C$8*信号相关性!$B$8+2*$C392*信号概况!$C$2*$J392*信号概况!$C$9*信号相关性!$B$9+2*$D392*信号概况!$C$3*$E392*信号概况!$C$4*信号相关性!$C$4+2*$D392*信号概况!$C$3*$F392*信号概况!$C$5*信号相关性!$C$5+2*$D392*信号概况!$C$3*$G392*信号概况!$C$6*信号相关性!$C$6+2*$D392*信号概况!$C$3*$H392*信号概况!$C$7*信号相关性!$C$7+2*$D392*信号概况!$C$3*$I392*信号概况!$C$8*信号相关性!$C$8+2*$D392*信号概况!$C$3*$J392*信号概况!$C$9*信号相关性!$C$9+2*$E392*信号概况!$C$4*$F392*信号概况!$C$5*信号相关性!$D$5+2*$E392*信号概况!$C$4*$G392*信号概况!$C$6*信号相关性!$D$6+2*$E392*信号概况!$C$4*$H392*信号概况!$C$7*信号相关性!$D$7+2*$E392*信号概况!$C$4*$I392*信号概况!$C$8*信号相关性!$D$8+2*$E392*信号概况!$C$4*$J392*信号概况!$J$5*信号相关性!$D$9+2*$F392*信号概况!$C$5*$G392*信号概况!$C$6*信号相关性!$E$6+2*$F392*信号概况!$C$5*$H392*信号概况!$C$7*信号相关性!$E$7+2*$F392*信号概况!$C$5*$I392*信号概况!$C$8*信号相关性!$E$8+2*$F392*信号概况!$C$5*$J392*信号概况!$C$9*信号相关性!$E$9+2*$G392*信号概况!$C$6*$H392*信号概况!$C$7*信号相关性!$F$7+2*$G392*信号概况!$C$6*$I392*信号概况!$C$8*信号相关性!$F$8+2*$G392*信号概况!$C$6*$J392*信号概况!$C$9*信号相关性!$F$9+2*$H392*信号概况!$C$7*$I392*信号概况!$C$8*信号相关性!$G$8+2*$H392*信号概况!$C$7*$J392*信号概况!$C$9*信号相关性!$G$9+2*$I392*信号概况!$C$8*$J392*信号概况!$C$9*信号相关性!$H$9)</f>
        <v>5112.01857961967</v>
      </c>
      <c r="N392" s="12">
        <f t="shared" si="110"/>
        <v>0.261897199555497</v>
      </c>
      <c r="O392" s="10">
        <f>$C392*信号概况!$J$2+$D392*信号概况!$J$3+$E392*信号概况!$J$4+$F392*信号概况!$J$5+$G392*信号概况!$J$6+$H392*信号概况!$J$7+$I392*信号概况!$J$8+$J392*信号概况!$J$9</f>
        <v>502.587778289581</v>
      </c>
      <c r="P392" s="12">
        <f t="shared" si="111"/>
        <v>0.0257484063515773</v>
      </c>
      <c r="Q392" s="7">
        <f t="shared" si="112"/>
        <v>4.82391565581109</v>
      </c>
    </row>
    <row r="393" spans="1:17">
      <c r="A393">
        <v>391</v>
      </c>
      <c r="B393">
        <v>19519.18</v>
      </c>
      <c r="C393" s="7">
        <f t="shared" si="113"/>
        <v>0</v>
      </c>
      <c r="D393" s="8">
        <f t="shared" si="114"/>
        <v>0.515151515151515</v>
      </c>
      <c r="E393">
        <f t="shared" si="115"/>
        <v>0</v>
      </c>
      <c r="F393">
        <f t="shared" si="104"/>
        <v>0</v>
      </c>
      <c r="G393">
        <f t="shared" si="105"/>
        <v>0.02</v>
      </c>
      <c r="H393">
        <f t="shared" si="106"/>
        <v>0</v>
      </c>
      <c r="I393">
        <f t="shared" si="107"/>
        <v>0</v>
      </c>
      <c r="J393">
        <f t="shared" si="108"/>
        <v>0</v>
      </c>
      <c r="K393">
        <f>SQRT(POWER($C393*信号概况!$F$2,2)+POWER($D393*信号概况!$F$3,2)+POWER($E393*信号概况!$F$4,2)+POWER($F393*信号概况!$F$5,2)+POWER($G393*信号概况!$F$6,2)+POWER($H393*信号概况!$F$7,2)+POWER($I393*信号概况!$F$8,2)+POWER($J393*信号概况!$F$9,2)+2*$C393*信号概况!$F$2*$D393*信号概况!$F$3*信号相关性!$B$3+2*$C393*信号概况!$F$2*$E393*信号概况!$F$4*信号相关性!$B$4+2*$C393*信号概况!$F$2*$F393*信号概况!$F$5*信号相关性!$B$5+2*$C393*信号概况!$F$2*$G393*信号概况!$F$6*信号相关性!$B$6+2*$C393*信号概况!$F$2*$H393*信号概况!$F$7*信号相关性!$B$7+2*$C393*信号概况!$F$2*$I393*信号概况!$F$8*信号相关性!$B$8+2*$C393*信号概况!$F$2*$J393*信号概况!$F$9*信号相关性!$B$9+2*$D393*信号概况!$F$3*$E393*信号概况!$F$4*信号相关性!$C$4+2*$D393*信号概况!$F$3*$F393*信号概况!$F$5*信号相关性!$C$5+2*$D393*信号概况!$F$3*$G393*信号概况!$F$6*信号相关性!$C$6+2*$D393*信号概况!$F$3*$H393*信号概况!$F$7*信号相关性!$C$7+2*$D393*信号概况!$F$3*$I393*信号概况!$F$8*信号相关性!$C$8+2*$D393*信号概况!$F$3*$J393*信号概况!$F$9*信号相关性!$C$9+2*$E393*信号概况!$F$4*$F393*信号概况!$F$5*信号相关性!$D$5+2*$E393*信号概况!$F$4*$G393*信号概况!$F$6*信号相关性!$D$6+2*$E393*信号概况!$F$4*$H393*信号概况!$F$7*信号相关性!$D$7+2*$E393*信号概况!$F$4*$I393*信号概况!$F$8*信号相关性!$D$8+2*$E393*信号概况!$F$4*$J393*信号概况!$J$5*信号相关性!$D$9+2*$F393*信号概况!$F$5*$G393*信号概况!$F$6*信号相关性!$E$6+2*$F393*信号概况!$F$5*$H393*信号概况!$F$7*信号相关性!$E$7+2*$F393*信号概况!$F$5*$I393*信号概况!$F$8*信号相关性!$E$8+2*$F393*信号概况!$F$5*$J393*信号概况!$F$9*信号相关性!$E$9+2*$G393*信号概况!$F$6*$H393*信号概况!$F$7*信号相关性!$F$7+2*$G393*信号概况!$F$6*$I393*信号概况!$F$8*信号相关性!$F$8+2*$G393*信号概况!$F$6*$J393*信号概况!$F$9*信号相关性!$F$9+2*$H393*信号概况!$F$7*$I393*信号概况!$F$8*信号相关性!$G$8+2*$H393*信号概况!$F$7*$J393*信号概况!$F$9*信号相关性!$G$9+2*$I393*信号概况!$F$8*$J393*信号概况!$F$9*信号相关性!$H$9)</f>
        <v>1114.69196299009</v>
      </c>
      <c r="L393" s="10">
        <f t="shared" si="109"/>
        <v>17.5108286845821</v>
      </c>
      <c r="M393" s="11">
        <f>SQRT(POWER($C393*信号概况!$C$2,2)+POWER($D393*信号概况!$C$3,2)+POWER($E393*信号概况!$C$4,2)+POWER($F393*信号概况!$C$5,2)+POWER($G393*信号概况!$C$6,2)+POWER($H393*信号概况!$C$7,2)+POWER($I393*信号概况!$C$8,2)+POWER($J393*信号概况!$C$9,2)+2*$C393*信号概况!$C$2*$D393*信号概况!$C$3*信号相关性!$B$3+2*$C393*信号概况!$C$2*$E393*信号概况!$C$4*信号相关性!$B$4+2*$C393*信号概况!$C$2*$F393*信号概况!$C$5*信号相关性!$B$5+2*$C393*信号概况!$C$2*$G393*信号概况!$C$6*信号相关性!$B$6+2*$C393*信号概况!$C$2*$H393*信号概况!$C$7*信号相关性!$B$7+2*$C393*信号概况!$C$2*$I393*信号概况!$C$8*信号相关性!$B$8+2*$C393*信号概况!$C$2*$J393*信号概况!$C$9*信号相关性!$B$9+2*$D393*信号概况!$C$3*$E393*信号概况!$C$4*信号相关性!$C$4+2*$D393*信号概况!$C$3*$F393*信号概况!$C$5*信号相关性!$C$5+2*$D393*信号概况!$C$3*$G393*信号概况!$C$6*信号相关性!$C$6+2*$D393*信号概况!$C$3*$H393*信号概况!$C$7*信号相关性!$C$7+2*$D393*信号概况!$C$3*$I393*信号概况!$C$8*信号相关性!$C$8+2*$D393*信号概况!$C$3*$J393*信号概况!$C$9*信号相关性!$C$9+2*$E393*信号概况!$C$4*$F393*信号概况!$C$5*信号相关性!$D$5+2*$E393*信号概况!$C$4*$G393*信号概况!$C$6*信号相关性!$D$6+2*$E393*信号概况!$C$4*$H393*信号概况!$C$7*信号相关性!$D$7+2*$E393*信号概况!$C$4*$I393*信号概况!$C$8*信号相关性!$D$8+2*$E393*信号概况!$C$4*$J393*信号概况!$J$5*信号相关性!$D$9+2*$F393*信号概况!$C$5*$G393*信号概况!$C$6*信号相关性!$E$6+2*$F393*信号概况!$C$5*$H393*信号概况!$C$7*信号相关性!$E$7+2*$F393*信号概况!$C$5*$I393*信号概况!$C$8*信号相关性!$E$8+2*$F393*信号概况!$C$5*$J393*信号概况!$C$9*信号相关性!$E$9+2*$G393*信号概况!$C$6*$H393*信号概况!$C$7*信号相关性!$F$7+2*$G393*信号概况!$C$6*$I393*信号概况!$C$8*信号相关性!$F$8+2*$G393*信号概况!$C$6*$J393*信号概况!$C$9*信号相关性!$F$9+2*$H393*信号概况!$C$7*$I393*信号概况!$C$8*信号相关性!$G$8+2*$H393*信号概况!$C$7*$J393*信号概况!$C$9*信号相关性!$G$9+2*$I393*信号概况!$C$8*$J393*信号概况!$C$9*信号相关性!$H$9)</f>
        <v>5436.14064091479</v>
      </c>
      <c r="N393" s="12">
        <f t="shared" si="110"/>
        <v>0.27850251091054</v>
      </c>
      <c r="O393" s="10">
        <f>$C393*信号概况!$J$2+$D393*信号概况!$J$3+$E393*信号概况!$J$4+$F393*信号概况!$J$5+$G393*信号概况!$J$6+$H393*信号概况!$J$7+$I393*信号概况!$J$8+$J393*信号概况!$J$9</f>
        <v>527.115928974513</v>
      </c>
      <c r="P393" s="12">
        <f t="shared" si="111"/>
        <v>0.0270050242363928</v>
      </c>
      <c r="Q393" s="7">
        <f t="shared" si="112"/>
        <v>4.79902280208843</v>
      </c>
    </row>
    <row r="394" spans="1:17">
      <c r="A394">
        <v>392</v>
      </c>
      <c r="B394">
        <v>19519.18</v>
      </c>
      <c r="C394" s="7">
        <f t="shared" si="113"/>
        <v>0</v>
      </c>
      <c r="D394" s="8">
        <f t="shared" si="114"/>
        <v>0.545454545454545</v>
      </c>
      <c r="E394">
        <f t="shared" si="115"/>
        <v>0</v>
      </c>
      <c r="F394">
        <f t="shared" si="104"/>
        <v>0</v>
      </c>
      <c r="G394">
        <f t="shared" si="105"/>
        <v>0.02</v>
      </c>
      <c r="H394">
        <f t="shared" si="106"/>
        <v>0</v>
      </c>
      <c r="I394">
        <f t="shared" si="107"/>
        <v>0</v>
      </c>
      <c r="J394">
        <f t="shared" si="108"/>
        <v>0</v>
      </c>
      <c r="K394">
        <f>SQRT(POWER($C394*信号概况!$F$2,2)+POWER($D394*信号概况!$F$3,2)+POWER($E394*信号概况!$F$4,2)+POWER($F394*信号概况!$F$5,2)+POWER($G394*信号概况!$F$6,2)+POWER($H394*信号概况!$F$7,2)+POWER($I394*信号概况!$F$8,2)+POWER($J394*信号概况!$F$9,2)+2*$C394*信号概况!$F$2*$D394*信号概况!$F$3*信号相关性!$B$3+2*$C394*信号概况!$F$2*$E394*信号概况!$F$4*信号相关性!$B$4+2*$C394*信号概况!$F$2*$F394*信号概况!$F$5*信号相关性!$B$5+2*$C394*信号概况!$F$2*$G394*信号概况!$F$6*信号相关性!$B$6+2*$C394*信号概况!$F$2*$H394*信号概况!$F$7*信号相关性!$B$7+2*$C394*信号概况!$F$2*$I394*信号概况!$F$8*信号相关性!$B$8+2*$C394*信号概况!$F$2*$J394*信号概况!$F$9*信号相关性!$B$9+2*$D394*信号概况!$F$3*$E394*信号概况!$F$4*信号相关性!$C$4+2*$D394*信号概况!$F$3*$F394*信号概况!$F$5*信号相关性!$C$5+2*$D394*信号概况!$F$3*$G394*信号概况!$F$6*信号相关性!$C$6+2*$D394*信号概况!$F$3*$H394*信号概况!$F$7*信号相关性!$C$7+2*$D394*信号概况!$F$3*$I394*信号概况!$F$8*信号相关性!$C$8+2*$D394*信号概况!$F$3*$J394*信号概况!$F$9*信号相关性!$C$9+2*$E394*信号概况!$F$4*$F394*信号概况!$F$5*信号相关性!$D$5+2*$E394*信号概况!$F$4*$G394*信号概况!$F$6*信号相关性!$D$6+2*$E394*信号概况!$F$4*$H394*信号概况!$F$7*信号相关性!$D$7+2*$E394*信号概况!$F$4*$I394*信号概况!$F$8*信号相关性!$D$8+2*$E394*信号概况!$F$4*$J394*信号概况!$J$5*信号相关性!$D$9+2*$F394*信号概况!$F$5*$G394*信号概况!$F$6*信号相关性!$E$6+2*$F394*信号概况!$F$5*$H394*信号概况!$F$7*信号相关性!$E$7+2*$F394*信号概况!$F$5*$I394*信号概况!$F$8*信号相关性!$E$8+2*$F394*信号概况!$F$5*$J394*信号概况!$F$9*信号相关性!$E$9+2*$G394*信号概况!$F$6*$H394*信号概况!$F$7*信号相关性!$F$7+2*$G394*信号概况!$F$6*$I394*信号概况!$F$8*信号相关性!$F$8+2*$G394*信号概况!$F$6*$J394*信号概况!$F$9*信号相关性!$F$9+2*$H394*信号概况!$F$7*$I394*信号概况!$F$8*信号相关性!$G$8+2*$H394*信号概况!$F$7*$J394*信号概况!$F$9*信号相关性!$G$9+2*$I394*信号概况!$F$8*$J394*信号概况!$F$9*信号相关性!$H$9)</f>
        <v>1181.47008203625</v>
      </c>
      <c r="L394" s="10">
        <f t="shared" si="109"/>
        <v>16.5210954528438</v>
      </c>
      <c r="M394" s="11">
        <f>SQRT(POWER($C394*信号概况!$C$2,2)+POWER($D394*信号概况!$C$3,2)+POWER($E394*信号概况!$C$4,2)+POWER($F394*信号概况!$C$5,2)+POWER($G394*信号概况!$C$6,2)+POWER($H394*信号概况!$C$7,2)+POWER($I394*信号概况!$C$8,2)+POWER($J394*信号概况!$C$9,2)+2*$C394*信号概况!$C$2*$D394*信号概况!$C$3*信号相关性!$B$3+2*$C394*信号概况!$C$2*$E394*信号概况!$C$4*信号相关性!$B$4+2*$C394*信号概况!$C$2*$F394*信号概况!$C$5*信号相关性!$B$5+2*$C394*信号概况!$C$2*$G394*信号概况!$C$6*信号相关性!$B$6+2*$C394*信号概况!$C$2*$H394*信号概况!$C$7*信号相关性!$B$7+2*$C394*信号概况!$C$2*$I394*信号概况!$C$8*信号相关性!$B$8+2*$C394*信号概况!$C$2*$J394*信号概况!$C$9*信号相关性!$B$9+2*$D394*信号概况!$C$3*$E394*信号概况!$C$4*信号相关性!$C$4+2*$D394*信号概况!$C$3*$F394*信号概况!$C$5*信号相关性!$C$5+2*$D394*信号概况!$C$3*$G394*信号概况!$C$6*信号相关性!$C$6+2*$D394*信号概况!$C$3*$H394*信号概况!$C$7*信号相关性!$C$7+2*$D394*信号概况!$C$3*$I394*信号概况!$C$8*信号相关性!$C$8+2*$D394*信号概况!$C$3*$J394*信号概况!$C$9*信号相关性!$C$9+2*$E394*信号概况!$C$4*$F394*信号概况!$C$5*信号相关性!$D$5+2*$E394*信号概况!$C$4*$G394*信号概况!$C$6*信号相关性!$D$6+2*$E394*信号概况!$C$4*$H394*信号概况!$C$7*信号相关性!$D$7+2*$E394*信号概况!$C$4*$I394*信号概况!$C$8*信号相关性!$D$8+2*$E394*信号概况!$C$4*$J394*信号概况!$J$5*信号相关性!$D$9+2*$F394*信号概况!$C$5*$G394*信号概况!$C$6*信号相关性!$E$6+2*$F394*信号概况!$C$5*$H394*信号概况!$C$7*信号相关性!$E$7+2*$F394*信号概况!$C$5*$I394*信号概况!$C$8*信号相关性!$E$8+2*$F394*信号概况!$C$5*$J394*信号概况!$C$9*信号相关性!$E$9+2*$G394*信号概况!$C$6*$H394*信号概况!$C$7*信号相关性!$F$7+2*$G394*信号概况!$C$6*$I394*信号概况!$C$8*信号相关性!$F$8+2*$G394*信号概况!$C$6*$J394*信号概况!$C$9*信号相关性!$F$9+2*$H394*信号概况!$C$7*$I394*信号概况!$C$8*信号相关性!$G$8+2*$H394*信号概况!$C$7*$J394*信号概况!$C$9*信号相关性!$G$9+2*$I394*信号概况!$C$8*$J394*信号概况!$C$9*信号相关性!$H$9)</f>
        <v>5760.28648588387</v>
      </c>
      <c r="N394" s="12">
        <f t="shared" si="110"/>
        <v>0.295109040742689</v>
      </c>
      <c r="O394" s="10">
        <f>$C394*信号概况!$J$2+$D394*信号概况!$J$3+$E394*信号概况!$J$4+$F394*信号概况!$J$5+$G394*信号概况!$J$6+$H394*信号概况!$J$7+$I394*信号概况!$J$8+$J394*信号概况!$J$9</f>
        <v>551.644079659444</v>
      </c>
      <c r="P394" s="12">
        <f t="shared" si="111"/>
        <v>0.0282616421212082</v>
      </c>
      <c r="Q394" s="7">
        <f t="shared" si="112"/>
        <v>4.7769046730209</v>
      </c>
    </row>
    <row r="395" spans="1:17">
      <c r="A395">
        <v>393</v>
      </c>
      <c r="B395">
        <v>19519.18</v>
      </c>
      <c r="C395" s="7">
        <f t="shared" si="113"/>
        <v>0</v>
      </c>
      <c r="D395" s="8">
        <f t="shared" si="114"/>
        <v>0.575757575757576</v>
      </c>
      <c r="E395">
        <f t="shared" si="115"/>
        <v>0</v>
      </c>
      <c r="F395">
        <f t="shared" si="104"/>
        <v>0</v>
      </c>
      <c r="G395">
        <f t="shared" si="105"/>
        <v>0.02</v>
      </c>
      <c r="H395">
        <f t="shared" si="106"/>
        <v>0</v>
      </c>
      <c r="I395">
        <f t="shared" si="107"/>
        <v>0</v>
      </c>
      <c r="J395">
        <f t="shared" si="108"/>
        <v>0</v>
      </c>
      <c r="K395">
        <f>SQRT(POWER($C395*信号概况!$F$2,2)+POWER($D395*信号概况!$F$3,2)+POWER($E395*信号概况!$F$4,2)+POWER($F395*信号概况!$F$5,2)+POWER($G395*信号概况!$F$6,2)+POWER($H395*信号概况!$F$7,2)+POWER($I395*信号概况!$F$8,2)+POWER($J395*信号概况!$F$9,2)+2*$C395*信号概况!$F$2*$D395*信号概况!$F$3*信号相关性!$B$3+2*$C395*信号概况!$F$2*$E395*信号概况!$F$4*信号相关性!$B$4+2*$C395*信号概况!$F$2*$F395*信号概况!$F$5*信号相关性!$B$5+2*$C395*信号概况!$F$2*$G395*信号概况!$F$6*信号相关性!$B$6+2*$C395*信号概况!$F$2*$H395*信号概况!$F$7*信号相关性!$B$7+2*$C395*信号概况!$F$2*$I395*信号概况!$F$8*信号相关性!$B$8+2*$C395*信号概况!$F$2*$J395*信号概况!$F$9*信号相关性!$B$9+2*$D395*信号概况!$F$3*$E395*信号概况!$F$4*信号相关性!$C$4+2*$D395*信号概况!$F$3*$F395*信号概况!$F$5*信号相关性!$C$5+2*$D395*信号概况!$F$3*$G395*信号概况!$F$6*信号相关性!$C$6+2*$D395*信号概况!$F$3*$H395*信号概况!$F$7*信号相关性!$C$7+2*$D395*信号概况!$F$3*$I395*信号概况!$F$8*信号相关性!$C$8+2*$D395*信号概况!$F$3*$J395*信号概况!$F$9*信号相关性!$C$9+2*$E395*信号概况!$F$4*$F395*信号概况!$F$5*信号相关性!$D$5+2*$E395*信号概况!$F$4*$G395*信号概况!$F$6*信号相关性!$D$6+2*$E395*信号概况!$F$4*$H395*信号概况!$F$7*信号相关性!$D$7+2*$E395*信号概况!$F$4*$I395*信号概况!$F$8*信号相关性!$D$8+2*$E395*信号概况!$F$4*$J395*信号概况!$J$5*信号相关性!$D$9+2*$F395*信号概况!$F$5*$G395*信号概况!$F$6*信号相关性!$E$6+2*$F395*信号概况!$F$5*$H395*信号概况!$F$7*信号相关性!$E$7+2*$F395*信号概况!$F$5*$I395*信号概况!$F$8*信号相关性!$E$8+2*$F395*信号概况!$F$5*$J395*信号概况!$F$9*信号相关性!$E$9+2*$G395*信号概况!$F$6*$H395*信号概况!$F$7*信号相关性!$F$7+2*$G395*信号概况!$F$6*$I395*信号概况!$F$8*信号相关性!$F$8+2*$G395*信号概况!$F$6*$J395*信号概况!$F$9*信号相关性!$F$9+2*$H395*信号概况!$F$7*$I395*信号概况!$F$8*信号相关性!$G$8+2*$H395*信号概况!$F$7*$J395*信号概况!$F$9*信号相关性!$G$9+2*$I395*信号概况!$F$8*$J395*信号概况!$F$9*信号相关性!$H$9)</f>
        <v>1248.25626595996</v>
      </c>
      <c r="L395" s="10">
        <f t="shared" si="109"/>
        <v>15.6371576352465</v>
      </c>
      <c r="M395" s="11">
        <f>SQRT(POWER($C395*信号概况!$C$2,2)+POWER($D395*信号概况!$C$3,2)+POWER($E395*信号概况!$C$4,2)+POWER($F395*信号概况!$C$5,2)+POWER($G395*信号概况!$C$6,2)+POWER($H395*信号概况!$C$7,2)+POWER($I395*信号概况!$C$8,2)+POWER($J395*信号概况!$C$9,2)+2*$C395*信号概况!$C$2*$D395*信号概况!$C$3*信号相关性!$B$3+2*$C395*信号概况!$C$2*$E395*信号概况!$C$4*信号相关性!$B$4+2*$C395*信号概况!$C$2*$F395*信号概况!$C$5*信号相关性!$B$5+2*$C395*信号概况!$C$2*$G395*信号概况!$C$6*信号相关性!$B$6+2*$C395*信号概况!$C$2*$H395*信号概况!$C$7*信号相关性!$B$7+2*$C395*信号概况!$C$2*$I395*信号概况!$C$8*信号相关性!$B$8+2*$C395*信号概况!$C$2*$J395*信号概况!$C$9*信号相关性!$B$9+2*$D395*信号概况!$C$3*$E395*信号概况!$C$4*信号相关性!$C$4+2*$D395*信号概况!$C$3*$F395*信号概况!$C$5*信号相关性!$C$5+2*$D395*信号概况!$C$3*$G395*信号概况!$C$6*信号相关性!$C$6+2*$D395*信号概况!$C$3*$H395*信号概况!$C$7*信号相关性!$C$7+2*$D395*信号概况!$C$3*$I395*信号概况!$C$8*信号相关性!$C$8+2*$D395*信号概况!$C$3*$J395*信号概况!$C$9*信号相关性!$C$9+2*$E395*信号概况!$C$4*$F395*信号概况!$C$5*信号相关性!$D$5+2*$E395*信号概况!$C$4*$G395*信号概况!$C$6*信号相关性!$D$6+2*$E395*信号概况!$C$4*$H395*信号概况!$C$7*信号相关性!$D$7+2*$E395*信号概况!$C$4*$I395*信号概况!$C$8*信号相关性!$D$8+2*$E395*信号概况!$C$4*$J395*信号概况!$J$5*信号相关性!$D$9+2*$F395*信号概况!$C$5*$G395*信号概况!$C$6*信号相关性!$E$6+2*$F395*信号概况!$C$5*$H395*信号概况!$C$7*信号相关性!$E$7+2*$F395*信号概况!$C$5*$I395*信号概况!$C$8*信号相关性!$E$8+2*$F395*信号概况!$C$5*$J395*信号概况!$C$9*信号相关性!$E$9+2*$G395*信号概况!$C$6*$H395*信号概况!$C$7*信号相关性!$F$7+2*$G395*信号概况!$C$6*$I395*信号概况!$C$8*信号相关性!$F$8+2*$G395*信号概况!$C$6*$J395*信号概况!$C$9*信号相关性!$F$9+2*$H395*信号概况!$C$7*$I395*信号概况!$C$8*信号相关性!$G$8+2*$H395*信号概况!$C$7*$J395*信号概况!$C$9*信号相关性!$G$9+2*$I395*信号概况!$C$8*$J395*信号概况!$C$9*信号相关性!$H$9)</f>
        <v>6084.45231334173</v>
      </c>
      <c r="N395" s="12">
        <f t="shared" si="110"/>
        <v>0.311716594310915</v>
      </c>
      <c r="O395" s="10">
        <f>$C395*信号概况!$J$2+$D395*信号概况!$J$3+$E395*信号概况!$J$4+$F395*信号概况!$J$5+$G395*信号概况!$J$6+$H395*信号概况!$J$7+$I395*信号概况!$J$8+$J395*信号概况!$J$9</f>
        <v>576.172230344376</v>
      </c>
      <c r="P395" s="12">
        <f t="shared" si="111"/>
        <v>0.0295182600060236</v>
      </c>
      <c r="Q395" s="7">
        <f t="shared" si="112"/>
        <v>4.75712233622626</v>
      </c>
    </row>
    <row r="396" spans="1:17">
      <c r="A396">
        <v>394</v>
      </c>
      <c r="B396">
        <v>19519.18</v>
      </c>
      <c r="C396" s="7">
        <f t="shared" si="113"/>
        <v>0</v>
      </c>
      <c r="D396" s="8">
        <f t="shared" si="114"/>
        <v>0.606060606060606</v>
      </c>
      <c r="E396">
        <f t="shared" si="115"/>
        <v>0</v>
      </c>
      <c r="F396">
        <f t="shared" si="104"/>
        <v>0</v>
      </c>
      <c r="G396">
        <f t="shared" si="105"/>
        <v>0.02</v>
      </c>
      <c r="H396">
        <f t="shared" si="106"/>
        <v>0</v>
      </c>
      <c r="I396">
        <f t="shared" si="107"/>
        <v>0</v>
      </c>
      <c r="J396">
        <f t="shared" si="108"/>
        <v>0</v>
      </c>
      <c r="K396">
        <f>SQRT(POWER($C396*信号概况!$F$2,2)+POWER($D396*信号概况!$F$3,2)+POWER($E396*信号概况!$F$4,2)+POWER($F396*信号概况!$F$5,2)+POWER($G396*信号概况!$F$6,2)+POWER($H396*信号概况!$F$7,2)+POWER($I396*信号概况!$F$8,2)+POWER($J396*信号概况!$F$9,2)+2*$C396*信号概况!$F$2*$D396*信号概况!$F$3*信号相关性!$B$3+2*$C396*信号概况!$F$2*$E396*信号概况!$F$4*信号相关性!$B$4+2*$C396*信号概况!$F$2*$F396*信号概况!$F$5*信号相关性!$B$5+2*$C396*信号概况!$F$2*$G396*信号概况!$F$6*信号相关性!$B$6+2*$C396*信号概况!$F$2*$H396*信号概况!$F$7*信号相关性!$B$7+2*$C396*信号概况!$F$2*$I396*信号概况!$F$8*信号相关性!$B$8+2*$C396*信号概况!$F$2*$J396*信号概况!$F$9*信号相关性!$B$9+2*$D396*信号概况!$F$3*$E396*信号概况!$F$4*信号相关性!$C$4+2*$D396*信号概况!$F$3*$F396*信号概况!$F$5*信号相关性!$C$5+2*$D396*信号概况!$F$3*$G396*信号概况!$F$6*信号相关性!$C$6+2*$D396*信号概况!$F$3*$H396*信号概况!$F$7*信号相关性!$C$7+2*$D396*信号概况!$F$3*$I396*信号概况!$F$8*信号相关性!$C$8+2*$D396*信号概况!$F$3*$J396*信号概况!$F$9*信号相关性!$C$9+2*$E396*信号概况!$F$4*$F396*信号概况!$F$5*信号相关性!$D$5+2*$E396*信号概况!$F$4*$G396*信号概况!$F$6*信号相关性!$D$6+2*$E396*信号概况!$F$4*$H396*信号概况!$F$7*信号相关性!$D$7+2*$E396*信号概况!$F$4*$I396*信号概况!$F$8*信号相关性!$D$8+2*$E396*信号概况!$F$4*$J396*信号概况!$J$5*信号相关性!$D$9+2*$F396*信号概况!$F$5*$G396*信号概况!$F$6*信号相关性!$E$6+2*$F396*信号概况!$F$5*$H396*信号概况!$F$7*信号相关性!$E$7+2*$F396*信号概况!$F$5*$I396*信号概况!$F$8*信号相关性!$E$8+2*$F396*信号概况!$F$5*$J396*信号概况!$F$9*信号相关性!$E$9+2*$G396*信号概况!$F$6*$H396*信号概况!$F$7*信号相关性!$F$7+2*$G396*信号概况!$F$6*$I396*信号概况!$F$8*信号相关性!$F$8+2*$G396*信号概况!$F$6*$J396*信号概况!$F$9*信号相关性!$F$9+2*$H396*信号概况!$F$7*$I396*信号概况!$F$8*信号相关性!$G$8+2*$H396*信号概况!$F$7*$J396*信号概况!$F$9*信号相关性!$G$9+2*$I396*信号概况!$F$8*$J396*信号概况!$F$9*信号相关性!$H$9)</f>
        <v>1315.04928601152</v>
      </c>
      <c r="L396" s="10">
        <f t="shared" si="109"/>
        <v>14.8429265789731</v>
      </c>
      <c r="M396" s="11">
        <f>SQRT(POWER($C396*信号概况!$C$2,2)+POWER($D396*信号概况!$C$3,2)+POWER($E396*信号概况!$C$4,2)+POWER($F396*信号概况!$C$5,2)+POWER($G396*信号概况!$C$6,2)+POWER($H396*信号概况!$C$7,2)+POWER($I396*信号概况!$C$8,2)+POWER($J396*信号概况!$C$9,2)+2*$C396*信号概况!$C$2*$D396*信号概况!$C$3*信号相关性!$B$3+2*$C396*信号概况!$C$2*$E396*信号概况!$C$4*信号相关性!$B$4+2*$C396*信号概况!$C$2*$F396*信号概况!$C$5*信号相关性!$B$5+2*$C396*信号概况!$C$2*$G396*信号概况!$C$6*信号相关性!$B$6+2*$C396*信号概况!$C$2*$H396*信号概况!$C$7*信号相关性!$B$7+2*$C396*信号概况!$C$2*$I396*信号概况!$C$8*信号相关性!$B$8+2*$C396*信号概况!$C$2*$J396*信号概况!$C$9*信号相关性!$B$9+2*$D396*信号概况!$C$3*$E396*信号概况!$C$4*信号相关性!$C$4+2*$D396*信号概况!$C$3*$F396*信号概况!$C$5*信号相关性!$C$5+2*$D396*信号概况!$C$3*$G396*信号概况!$C$6*信号相关性!$C$6+2*$D396*信号概况!$C$3*$H396*信号概况!$C$7*信号相关性!$C$7+2*$D396*信号概况!$C$3*$I396*信号概况!$C$8*信号相关性!$C$8+2*$D396*信号概况!$C$3*$J396*信号概况!$C$9*信号相关性!$C$9+2*$E396*信号概况!$C$4*$F396*信号概况!$C$5*信号相关性!$D$5+2*$E396*信号概况!$C$4*$G396*信号概况!$C$6*信号相关性!$D$6+2*$E396*信号概况!$C$4*$H396*信号概况!$C$7*信号相关性!$D$7+2*$E396*信号概况!$C$4*$I396*信号概况!$C$8*信号相关性!$D$8+2*$E396*信号概况!$C$4*$J396*信号概况!$J$5*信号相关性!$D$9+2*$F396*信号概况!$C$5*$G396*信号概况!$C$6*信号相关性!$E$6+2*$F396*信号概况!$C$5*$H396*信号概况!$C$7*信号相关性!$E$7+2*$F396*信号概况!$C$5*$I396*信号概况!$C$8*信号相关性!$E$8+2*$F396*信号概况!$C$5*$J396*信号概况!$C$9*信号相关性!$E$9+2*$G396*信号概况!$C$6*$H396*信号概况!$C$7*信号相关性!$F$7+2*$G396*信号概况!$C$6*$I396*信号概况!$C$8*信号相关性!$F$8+2*$G396*信号概况!$C$6*$J396*信号概况!$C$9*信号相关性!$F$9+2*$H396*信号概况!$C$7*$I396*信号概况!$C$8*信号相关性!$G$8+2*$H396*信号概况!$C$7*$J396*信号概况!$C$9*信号相关性!$G$9+2*$I396*信号概况!$C$8*$J396*信号概况!$C$9*信号相关性!$H$9)</f>
        <v>6408.63509098661</v>
      </c>
      <c r="N396" s="12">
        <f t="shared" si="110"/>
        <v>0.328325016265366</v>
      </c>
      <c r="O396" s="10">
        <f>$C396*信号概况!$J$2+$D396*信号概况!$J$3+$E396*信号概况!$J$4+$F396*信号概况!$J$5+$G396*信号概况!$J$6+$H396*信号概况!$J$7+$I396*信号概况!$J$8+$J396*信号概况!$J$9</f>
        <v>600.700381029307</v>
      </c>
      <c r="P396" s="12">
        <f t="shared" si="111"/>
        <v>0.030774877890839</v>
      </c>
      <c r="Q396" s="7">
        <f t="shared" si="112"/>
        <v>4.73932470717839</v>
      </c>
    </row>
    <row r="397" spans="1:17">
      <c r="A397">
        <v>395</v>
      </c>
      <c r="B397">
        <v>19519.18</v>
      </c>
      <c r="C397" s="7">
        <f t="shared" si="113"/>
        <v>0</v>
      </c>
      <c r="D397" s="8">
        <f t="shared" si="114"/>
        <v>0.636363636363636</v>
      </c>
      <c r="E397">
        <f t="shared" si="115"/>
        <v>0</v>
      </c>
      <c r="F397">
        <f t="shared" si="104"/>
        <v>0</v>
      </c>
      <c r="G397">
        <f t="shared" si="105"/>
        <v>0.02</v>
      </c>
      <c r="H397">
        <f t="shared" si="106"/>
        <v>0</v>
      </c>
      <c r="I397">
        <f t="shared" si="107"/>
        <v>0</v>
      </c>
      <c r="J397">
        <f t="shared" si="108"/>
        <v>0</v>
      </c>
      <c r="K397">
        <f>SQRT(POWER($C397*信号概况!$F$2,2)+POWER($D397*信号概况!$F$3,2)+POWER($E397*信号概况!$F$4,2)+POWER($F397*信号概况!$F$5,2)+POWER($G397*信号概况!$F$6,2)+POWER($H397*信号概况!$F$7,2)+POWER($I397*信号概况!$F$8,2)+POWER($J397*信号概况!$F$9,2)+2*$C397*信号概况!$F$2*$D397*信号概况!$F$3*信号相关性!$B$3+2*$C397*信号概况!$F$2*$E397*信号概况!$F$4*信号相关性!$B$4+2*$C397*信号概况!$F$2*$F397*信号概况!$F$5*信号相关性!$B$5+2*$C397*信号概况!$F$2*$G397*信号概况!$F$6*信号相关性!$B$6+2*$C397*信号概况!$F$2*$H397*信号概况!$F$7*信号相关性!$B$7+2*$C397*信号概况!$F$2*$I397*信号概况!$F$8*信号相关性!$B$8+2*$C397*信号概况!$F$2*$J397*信号概况!$F$9*信号相关性!$B$9+2*$D397*信号概况!$F$3*$E397*信号概况!$F$4*信号相关性!$C$4+2*$D397*信号概况!$F$3*$F397*信号概况!$F$5*信号相关性!$C$5+2*$D397*信号概况!$F$3*$G397*信号概况!$F$6*信号相关性!$C$6+2*$D397*信号概况!$F$3*$H397*信号概况!$F$7*信号相关性!$C$7+2*$D397*信号概况!$F$3*$I397*信号概况!$F$8*信号相关性!$C$8+2*$D397*信号概况!$F$3*$J397*信号概况!$F$9*信号相关性!$C$9+2*$E397*信号概况!$F$4*$F397*信号概况!$F$5*信号相关性!$D$5+2*$E397*信号概况!$F$4*$G397*信号概况!$F$6*信号相关性!$D$6+2*$E397*信号概况!$F$4*$H397*信号概况!$F$7*信号相关性!$D$7+2*$E397*信号概况!$F$4*$I397*信号概况!$F$8*信号相关性!$D$8+2*$E397*信号概况!$F$4*$J397*信号概况!$J$5*信号相关性!$D$9+2*$F397*信号概况!$F$5*$G397*信号概况!$F$6*信号相关性!$E$6+2*$F397*信号概况!$F$5*$H397*信号概况!$F$7*信号相关性!$E$7+2*$F397*信号概况!$F$5*$I397*信号概况!$F$8*信号相关性!$E$8+2*$F397*信号概况!$F$5*$J397*信号概况!$F$9*信号相关性!$E$9+2*$G397*信号概况!$F$6*$H397*信号概况!$F$7*信号相关性!$F$7+2*$G397*信号概况!$F$6*$I397*信号概况!$F$8*信号相关性!$F$8+2*$G397*信号概况!$F$6*$J397*信号概况!$F$9*信号相关性!$F$9+2*$H397*信号概况!$F$7*$I397*信号概况!$F$8*信号相关性!$G$8+2*$H397*信号概况!$F$7*$J397*信号概况!$F$9*信号相关性!$G$9+2*$I397*信号概况!$F$8*$J397*信号概况!$F$9*信号相关性!$H$9)</f>
        <v>1381.84815089793</v>
      </c>
      <c r="L397" s="10">
        <f t="shared" si="109"/>
        <v>14.1254160142823</v>
      </c>
      <c r="M397" s="11">
        <f>SQRT(POWER($C397*信号概况!$C$2,2)+POWER($D397*信号概况!$C$3,2)+POWER($E397*信号概况!$C$4,2)+POWER($F397*信号概况!$C$5,2)+POWER($G397*信号概况!$C$6,2)+POWER($H397*信号概况!$C$7,2)+POWER($I397*信号概况!$C$8,2)+POWER($J397*信号概况!$C$9,2)+2*$C397*信号概况!$C$2*$D397*信号概况!$C$3*信号相关性!$B$3+2*$C397*信号概况!$C$2*$E397*信号概况!$C$4*信号相关性!$B$4+2*$C397*信号概况!$C$2*$F397*信号概况!$C$5*信号相关性!$B$5+2*$C397*信号概况!$C$2*$G397*信号概况!$C$6*信号相关性!$B$6+2*$C397*信号概况!$C$2*$H397*信号概况!$C$7*信号相关性!$B$7+2*$C397*信号概况!$C$2*$I397*信号概况!$C$8*信号相关性!$B$8+2*$C397*信号概况!$C$2*$J397*信号概况!$C$9*信号相关性!$B$9+2*$D397*信号概况!$C$3*$E397*信号概况!$C$4*信号相关性!$C$4+2*$D397*信号概况!$C$3*$F397*信号概况!$C$5*信号相关性!$C$5+2*$D397*信号概况!$C$3*$G397*信号概况!$C$6*信号相关性!$C$6+2*$D397*信号概况!$C$3*$H397*信号概况!$C$7*信号相关性!$C$7+2*$D397*信号概况!$C$3*$I397*信号概况!$C$8*信号相关性!$C$8+2*$D397*信号概况!$C$3*$J397*信号概况!$C$9*信号相关性!$C$9+2*$E397*信号概况!$C$4*$F397*信号概况!$C$5*信号相关性!$D$5+2*$E397*信号概况!$C$4*$G397*信号概况!$C$6*信号相关性!$D$6+2*$E397*信号概况!$C$4*$H397*信号概况!$C$7*信号相关性!$D$7+2*$E397*信号概况!$C$4*$I397*信号概况!$C$8*信号相关性!$D$8+2*$E397*信号概况!$C$4*$J397*信号概况!$J$5*信号相关性!$D$9+2*$F397*信号概况!$C$5*$G397*信号概况!$C$6*信号相关性!$E$6+2*$F397*信号概况!$C$5*$H397*信号概况!$C$7*信号相关性!$E$7+2*$F397*信号概况!$C$5*$I397*信号概况!$C$8*信号相关性!$E$8+2*$F397*信号概况!$C$5*$J397*信号概况!$C$9*信号相关性!$E$9+2*$G397*信号概况!$C$6*$H397*信号概况!$C$7*信号相关性!$F$7+2*$G397*信号概况!$C$6*$I397*信号概况!$C$8*信号相关性!$F$8+2*$G397*信号概况!$C$6*$J397*信号概况!$C$9*信号相关性!$F$9+2*$H397*信号概况!$C$7*$I397*信号概况!$C$8*信号相关性!$G$8+2*$H397*信号概况!$C$7*$J397*信号概况!$C$9*信号相关性!$G$9+2*$I397*信号概况!$C$8*$J397*信号概况!$C$9*信号相关性!$H$9)</f>
        <v>6732.83237038786</v>
      </c>
      <c r="N397" s="12">
        <f t="shared" si="110"/>
        <v>0.344934181168874</v>
      </c>
      <c r="O397" s="10">
        <f>$C397*信号概况!$J$2+$D397*信号概况!$J$3+$E397*信号概况!$J$4+$F397*信号概况!$J$5+$G397*信号概况!$J$6+$H397*信号概况!$J$7+$I397*信号概况!$J$8+$J397*信号概况!$J$9</f>
        <v>625.228531714239</v>
      </c>
      <c r="P397" s="12">
        <f t="shared" si="111"/>
        <v>0.0320314957756545</v>
      </c>
      <c r="Q397" s="7">
        <f t="shared" si="112"/>
        <v>4.72322763997601</v>
      </c>
    </row>
    <row r="398" spans="1:17">
      <c r="A398">
        <v>396</v>
      </c>
      <c r="B398">
        <v>19519.18</v>
      </c>
      <c r="C398" s="7">
        <f t="shared" si="113"/>
        <v>0</v>
      </c>
      <c r="D398" s="8">
        <f t="shared" si="114"/>
        <v>0.666666666666667</v>
      </c>
      <c r="E398">
        <f t="shared" si="115"/>
        <v>0</v>
      </c>
      <c r="F398">
        <f t="shared" si="104"/>
        <v>0</v>
      </c>
      <c r="G398">
        <f t="shared" si="105"/>
        <v>0.02</v>
      </c>
      <c r="H398">
        <f t="shared" si="106"/>
        <v>0</v>
      </c>
      <c r="I398">
        <f t="shared" si="107"/>
        <v>0</v>
      </c>
      <c r="J398">
        <f t="shared" si="108"/>
        <v>0</v>
      </c>
      <c r="K398">
        <f>SQRT(POWER($C398*信号概况!$F$2,2)+POWER($D398*信号概况!$F$3,2)+POWER($E398*信号概况!$F$4,2)+POWER($F398*信号概况!$F$5,2)+POWER($G398*信号概况!$F$6,2)+POWER($H398*信号概况!$F$7,2)+POWER($I398*信号概况!$F$8,2)+POWER($J398*信号概况!$F$9,2)+2*$C398*信号概况!$F$2*$D398*信号概况!$F$3*信号相关性!$B$3+2*$C398*信号概况!$F$2*$E398*信号概况!$F$4*信号相关性!$B$4+2*$C398*信号概况!$F$2*$F398*信号概况!$F$5*信号相关性!$B$5+2*$C398*信号概况!$F$2*$G398*信号概况!$F$6*信号相关性!$B$6+2*$C398*信号概况!$F$2*$H398*信号概况!$F$7*信号相关性!$B$7+2*$C398*信号概况!$F$2*$I398*信号概况!$F$8*信号相关性!$B$8+2*$C398*信号概况!$F$2*$J398*信号概况!$F$9*信号相关性!$B$9+2*$D398*信号概况!$F$3*$E398*信号概况!$F$4*信号相关性!$C$4+2*$D398*信号概况!$F$3*$F398*信号概况!$F$5*信号相关性!$C$5+2*$D398*信号概况!$F$3*$G398*信号概况!$F$6*信号相关性!$C$6+2*$D398*信号概况!$F$3*$H398*信号概况!$F$7*信号相关性!$C$7+2*$D398*信号概况!$F$3*$I398*信号概况!$F$8*信号相关性!$C$8+2*$D398*信号概况!$F$3*$J398*信号概况!$F$9*信号相关性!$C$9+2*$E398*信号概况!$F$4*$F398*信号概况!$F$5*信号相关性!$D$5+2*$E398*信号概况!$F$4*$G398*信号概况!$F$6*信号相关性!$D$6+2*$E398*信号概况!$F$4*$H398*信号概况!$F$7*信号相关性!$D$7+2*$E398*信号概况!$F$4*$I398*信号概况!$F$8*信号相关性!$D$8+2*$E398*信号概况!$F$4*$J398*信号概况!$J$5*信号相关性!$D$9+2*$F398*信号概况!$F$5*$G398*信号概况!$F$6*信号相关性!$E$6+2*$F398*信号概况!$F$5*$H398*信号概况!$F$7*信号相关性!$E$7+2*$F398*信号概况!$F$5*$I398*信号概况!$F$8*信号相关性!$E$8+2*$F398*信号概况!$F$5*$J398*信号概况!$F$9*信号相关性!$E$9+2*$G398*信号概况!$F$6*$H398*信号概况!$F$7*信号相关性!$F$7+2*$G398*信号概况!$F$6*$I398*信号概况!$F$8*信号相关性!$F$8+2*$G398*信号概况!$F$6*$J398*信号概况!$F$9*信号相关性!$F$9+2*$H398*信号概况!$F$7*$I398*信号概况!$F$8*信号相关性!$G$8+2*$H398*信号概况!$F$7*$J398*信号概况!$F$9*信号相关性!$G$9+2*$I398*信号概况!$F$8*$J398*信号概况!$F$9*信号相关性!$H$9)</f>
        <v>1448.65205208505</v>
      </c>
      <c r="L398" s="10">
        <f t="shared" si="109"/>
        <v>13.4740291651857</v>
      </c>
      <c r="M398" s="11">
        <f>SQRT(POWER($C398*信号概况!$C$2,2)+POWER($D398*信号概况!$C$3,2)+POWER($E398*信号概况!$C$4,2)+POWER($F398*信号概况!$C$5,2)+POWER($G398*信号概况!$C$6,2)+POWER($H398*信号概况!$C$7,2)+POWER($I398*信号概况!$C$8,2)+POWER($J398*信号概况!$C$9,2)+2*$C398*信号概况!$C$2*$D398*信号概况!$C$3*信号相关性!$B$3+2*$C398*信号概况!$C$2*$E398*信号概况!$C$4*信号相关性!$B$4+2*$C398*信号概况!$C$2*$F398*信号概况!$C$5*信号相关性!$B$5+2*$C398*信号概况!$C$2*$G398*信号概况!$C$6*信号相关性!$B$6+2*$C398*信号概况!$C$2*$H398*信号概况!$C$7*信号相关性!$B$7+2*$C398*信号概况!$C$2*$I398*信号概况!$C$8*信号相关性!$B$8+2*$C398*信号概况!$C$2*$J398*信号概况!$C$9*信号相关性!$B$9+2*$D398*信号概况!$C$3*$E398*信号概况!$C$4*信号相关性!$C$4+2*$D398*信号概况!$C$3*$F398*信号概况!$C$5*信号相关性!$C$5+2*$D398*信号概况!$C$3*$G398*信号概况!$C$6*信号相关性!$C$6+2*$D398*信号概况!$C$3*$H398*信号概况!$C$7*信号相关性!$C$7+2*$D398*信号概况!$C$3*$I398*信号概况!$C$8*信号相关性!$C$8+2*$D398*信号概况!$C$3*$J398*信号概况!$C$9*信号相关性!$C$9+2*$E398*信号概况!$C$4*$F398*信号概况!$C$5*信号相关性!$D$5+2*$E398*信号概况!$C$4*$G398*信号概况!$C$6*信号相关性!$D$6+2*$E398*信号概况!$C$4*$H398*信号概况!$C$7*信号相关性!$D$7+2*$E398*信号概况!$C$4*$I398*信号概况!$C$8*信号相关性!$D$8+2*$E398*信号概况!$C$4*$J398*信号概况!$J$5*信号相关性!$D$9+2*$F398*信号概况!$C$5*$G398*信号概况!$C$6*信号相关性!$E$6+2*$F398*信号概况!$C$5*$H398*信号概况!$C$7*信号相关性!$E$7+2*$F398*信号概况!$C$5*$I398*信号概况!$C$8*信号相关性!$E$8+2*$F398*信号概况!$C$5*$J398*信号概况!$C$9*信号相关性!$E$9+2*$G398*信号概况!$C$6*$H398*信号概况!$C$7*信号相关性!$F$7+2*$G398*信号概况!$C$6*$I398*信号概况!$C$8*信号相关性!$F$8+2*$G398*信号概况!$C$6*$J398*信号概况!$C$9*信号相关性!$F$9+2*$H398*信号概况!$C$7*$I398*信号概况!$C$8*信号相关性!$G$8+2*$H398*信号概况!$C$7*$J398*信号概况!$C$9*信号相关性!$G$9+2*$I398*信号概况!$C$8*$J398*信号概况!$C$9*信号相关性!$H$9)</f>
        <v>7057.04215293365</v>
      </c>
      <c r="N398" s="12">
        <f t="shared" si="110"/>
        <v>0.361543986629236</v>
      </c>
      <c r="O398" s="10">
        <f>$C398*信号概况!$J$2+$D398*信号概况!$J$3+$E398*信号概况!$J$4+$F398*信号概况!$J$5+$G398*信号概况!$J$6+$H398*信号概况!$J$7+$I398*信号概况!$J$8+$J398*信号概况!$J$9</f>
        <v>649.75668239917</v>
      </c>
      <c r="P398" s="12">
        <f t="shared" si="111"/>
        <v>0.0332881136604699</v>
      </c>
      <c r="Q398" s="7">
        <f t="shared" si="112"/>
        <v>4.70859871352296</v>
      </c>
    </row>
    <row r="399" spans="1:17">
      <c r="A399">
        <v>397</v>
      </c>
      <c r="B399">
        <v>19519.18</v>
      </c>
      <c r="C399" s="7">
        <f t="shared" si="113"/>
        <v>0</v>
      </c>
      <c r="D399" s="8">
        <f t="shared" si="114"/>
        <v>0.696969696969697</v>
      </c>
      <c r="E399">
        <f t="shared" si="115"/>
        <v>0</v>
      </c>
      <c r="F399">
        <f t="shared" si="104"/>
        <v>0</v>
      </c>
      <c r="G399">
        <f t="shared" si="105"/>
        <v>0.02</v>
      </c>
      <c r="H399">
        <f t="shared" si="106"/>
        <v>0</v>
      </c>
      <c r="I399">
        <f t="shared" si="107"/>
        <v>0</v>
      </c>
      <c r="J399">
        <f t="shared" si="108"/>
        <v>0</v>
      </c>
      <c r="K399">
        <f>SQRT(POWER($C399*信号概况!$F$2,2)+POWER($D399*信号概况!$F$3,2)+POWER($E399*信号概况!$F$4,2)+POWER($F399*信号概况!$F$5,2)+POWER($G399*信号概况!$F$6,2)+POWER($H399*信号概况!$F$7,2)+POWER($I399*信号概况!$F$8,2)+POWER($J399*信号概况!$F$9,2)+2*$C399*信号概况!$F$2*$D399*信号概况!$F$3*信号相关性!$B$3+2*$C399*信号概况!$F$2*$E399*信号概况!$F$4*信号相关性!$B$4+2*$C399*信号概况!$F$2*$F399*信号概况!$F$5*信号相关性!$B$5+2*$C399*信号概况!$F$2*$G399*信号概况!$F$6*信号相关性!$B$6+2*$C399*信号概况!$F$2*$H399*信号概况!$F$7*信号相关性!$B$7+2*$C399*信号概况!$F$2*$I399*信号概况!$F$8*信号相关性!$B$8+2*$C399*信号概况!$F$2*$J399*信号概况!$F$9*信号相关性!$B$9+2*$D399*信号概况!$F$3*$E399*信号概况!$F$4*信号相关性!$C$4+2*$D399*信号概况!$F$3*$F399*信号概况!$F$5*信号相关性!$C$5+2*$D399*信号概况!$F$3*$G399*信号概况!$F$6*信号相关性!$C$6+2*$D399*信号概况!$F$3*$H399*信号概况!$F$7*信号相关性!$C$7+2*$D399*信号概况!$F$3*$I399*信号概况!$F$8*信号相关性!$C$8+2*$D399*信号概况!$F$3*$J399*信号概况!$F$9*信号相关性!$C$9+2*$E399*信号概况!$F$4*$F399*信号概况!$F$5*信号相关性!$D$5+2*$E399*信号概况!$F$4*$G399*信号概况!$F$6*信号相关性!$D$6+2*$E399*信号概况!$F$4*$H399*信号概况!$F$7*信号相关性!$D$7+2*$E399*信号概况!$F$4*$I399*信号概况!$F$8*信号相关性!$D$8+2*$E399*信号概况!$F$4*$J399*信号概况!$J$5*信号相关性!$D$9+2*$F399*信号概况!$F$5*$G399*信号概况!$F$6*信号相关性!$E$6+2*$F399*信号概况!$F$5*$H399*信号概况!$F$7*信号相关性!$E$7+2*$F399*信号概况!$F$5*$I399*信号概况!$F$8*信号相关性!$E$8+2*$F399*信号概况!$F$5*$J399*信号概况!$F$9*信号相关性!$E$9+2*$G399*信号概况!$F$6*$H399*信号概况!$F$7*信号相关性!$F$7+2*$G399*信号概况!$F$6*$I399*信号概况!$F$8*信号相关性!$F$8+2*$G399*信号概况!$F$6*$J399*信号概况!$F$9*信号相关性!$F$9+2*$H399*信号概况!$F$7*$I399*信号概况!$F$8*信号相关性!$G$8+2*$H399*信号概况!$F$7*$J399*信号概况!$F$9*信号相关性!$G$9+2*$I399*信号概况!$F$8*$J399*信号概况!$F$9*信号相关性!$H$9)</f>
        <v>1515.46032354857</v>
      </c>
      <c r="L399" s="10">
        <f t="shared" si="109"/>
        <v>12.880033674715</v>
      </c>
      <c r="M399" s="11">
        <f>SQRT(POWER($C399*信号概况!$C$2,2)+POWER($D399*信号概况!$C$3,2)+POWER($E399*信号概况!$C$4,2)+POWER($F399*信号概况!$C$5,2)+POWER($G399*信号概况!$C$6,2)+POWER($H399*信号概况!$C$7,2)+POWER($I399*信号概况!$C$8,2)+POWER($J399*信号概况!$C$9,2)+2*$C399*信号概况!$C$2*$D399*信号概况!$C$3*信号相关性!$B$3+2*$C399*信号概况!$C$2*$E399*信号概况!$C$4*信号相关性!$B$4+2*$C399*信号概况!$C$2*$F399*信号概况!$C$5*信号相关性!$B$5+2*$C399*信号概况!$C$2*$G399*信号概况!$C$6*信号相关性!$B$6+2*$C399*信号概况!$C$2*$H399*信号概况!$C$7*信号相关性!$B$7+2*$C399*信号概况!$C$2*$I399*信号概况!$C$8*信号相关性!$B$8+2*$C399*信号概况!$C$2*$J399*信号概况!$C$9*信号相关性!$B$9+2*$D399*信号概况!$C$3*$E399*信号概况!$C$4*信号相关性!$C$4+2*$D399*信号概况!$C$3*$F399*信号概况!$C$5*信号相关性!$C$5+2*$D399*信号概况!$C$3*$G399*信号概况!$C$6*信号相关性!$C$6+2*$D399*信号概况!$C$3*$H399*信号概况!$C$7*信号相关性!$C$7+2*$D399*信号概况!$C$3*$I399*信号概况!$C$8*信号相关性!$C$8+2*$D399*信号概况!$C$3*$J399*信号概况!$C$9*信号相关性!$C$9+2*$E399*信号概况!$C$4*$F399*信号概况!$C$5*信号相关性!$D$5+2*$E399*信号概况!$C$4*$G399*信号概况!$C$6*信号相关性!$D$6+2*$E399*信号概况!$C$4*$H399*信号概况!$C$7*信号相关性!$D$7+2*$E399*信号概况!$C$4*$I399*信号概况!$C$8*信号相关性!$D$8+2*$E399*信号概况!$C$4*$J399*信号概况!$J$5*信号相关性!$D$9+2*$F399*信号概况!$C$5*$G399*信号概况!$C$6*信号相关性!$E$6+2*$F399*信号概况!$C$5*$H399*信号概况!$C$7*信号相关性!$E$7+2*$F399*信号概况!$C$5*$I399*信号概况!$C$8*信号相关性!$E$8+2*$F399*信号概况!$C$5*$J399*信号概况!$C$9*信号相关性!$E$9+2*$G399*信号概况!$C$6*$H399*信号概况!$C$7*信号相关性!$F$7+2*$G399*信号概况!$C$6*$I399*信号概况!$C$8*信号相关性!$F$8+2*$G399*信号概况!$C$6*$J399*信号概况!$C$9*信号相关性!$F$9+2*$H399*信号概况!$C$7*$I399*信号概况!$C$8*信号相关性!$G$8+2*$H399*信号概况!$C$7*$J399*信号概况!$C$9*信号相关性!$G$9+2*$I399*信号概况!$C$8*$J399*信号概况!$C$9*信号相关性!$H$9)</f>
        <v>7381.26279108422</v>
      </c>
      <c r="N399" s="12">
        <f t="shared" si="110"/>
        <v>0.378154348240255</v>
      </c>
      <c r="O399" s="10">
        <f>$C399*信号概况!$J$2+$D399*信号概况!$J$3+$E399*信号概况!$J$4+$F399*信号概况!$J$5+$G399*信号概况!$J$6+$H399*信号概况!$J$7+$I399*信号概况!$J$8+$J399*信号概况!$J$9</f>
        <v>674.284833084102</v>
      </c>
      <c r="P399" s="12">
        <f t="shared" si="111"/>
        <v>0.0345447315452853</v>
      </c>
      <c r="Q399" s="7">
        <f t="shared" si="112"/>
        <v>4.69524598331142</v>
      </c>
    </row>
    <row r="400" spans="1:17">
      <c r="A400">
        <v>398</v>
      </c>
      <c r="B400">
        <v>19519.18</v>
      </c>
      <c r="C400" s="7">
        <f t="shared" si="113"/>
        <v>0</v>
      </c>
      <c r="D400" s="8">
        <f t="shared" si="114"/>
        <v>0.727272727272727</v>
      </c>
      <c r="E400">
        <f t="shared" si="115"/>
        <v>0</v>
      </c>
      <c r="F400">
        <f t="shared" si="104"/>
        <v>0</v>
      </c>
      <c r="G400">
        <f t="shared" si="105"/>
        <v>0.02</v>
      </c>
      <c r="H400">
        <f t="shared" si="106"/>
        <v>0</v>
      </c>
      <c r="I400">
        <f t="shared" si="107"/>
        <v>0</v>
      </c>
      <c r="J400">
        <f t="shared" si="108"/>
        <v>0</v>
      </c>
      <c r="K400">
        <f>SQRT(POWER($C400*信号概况!$F$2,2)+POWER($D400*信号概况!$F$3,2)+POWER($E400*信号概况!$F$4,2)+POWER($F400*信号概况!$F$5,2)+POWER($G400*信号概况!$F$6,2)+POWER($H400*信号概况!$F$7,2)+POWER($I400*信号概况!$F$8,2)+POWER($J400*信号概况!$F$9,2)+2*$C400*信号概况!$F$2*$D400*信号概况!$F$3*信号相关性!$B$3+2*$C400*信号概况!$F$2*$E400*信号概况!$F$4*信号相关性!$B$4+2*$C400*信号概况!$F$2*$F400*信号概况!$F$5*信号相关性!$B$5+2*$C400*信号概况!$F$2*$G400*信号概况!$F$6*信号相关性!$B$6+2*$C400*信号概况!$F$2*$H400*信号概况!$F$7*信号相关性!$B$7+2*$C400*信号概况!$F$2*$I400*信号概况!$F$8*信号相关性!$B$8+2*$C400*信号概况!$F$2*$J400*信号概况!$F$9*信号相关性!$B$9+2*$D400*信号概况!$F$3*$E400*信号概况!$F$4*信号相关性!$C$4+2*$D400*信号概况!$F$3*$F400*信号概况!$F$5*信号相关性!$C$5+2*$D400*信号概况!$F$3*$G400*信号概况!$F$6*信号相关性!$C$6+2*$D400*信号概况!$F$3*$H400*信号概况!$F$7*信号相关性!$C$7+2*$D400*信号概况!$F$3*$I400*信号概况!$F$8*信号相关性!$C$8+2*$D400*信号概况!$F$3*$J400*信号概况!$F$9*信号相关性!$C$9+2*$E400*信号概况!$F$4*$F400*信号概况!$F$5*信号相关性!$D$5+2*$E400*信号概况!$F$4*$G400*信号概况!$F$6*信号相关性!$D$6+2*$E400*信号概况!$F$4*$H400*信号概况!$F$7*信号相关性!$D$7+2*$E400*信号概况!$F$4*$I400*信号概况!$F$8*信号相关性!$D$8+2*$E400*信号概况!$F$4*$J400*信号概况!$J$5*信号相关性!$D$9+2*$F400*信号概况!$F$5*$G400*信号概况!$F$6*信号相关性!$E$6+2*$F400*信号概况!$F$5*$H400*信号概况!$F$7*信号相关性!$E$7+2*$F400*信号概况!$F$5*$I400*信号概况!$F$8*信号相关性!$E$8+2*$F400*信号概况!$F$5*$J400*信号概况!$F$9*信号相关性!$E$9+2*$G400*信号概况!$F$6*$H400*信号概况!$F$7*信号相关性!$F$7+2*$G400*信号概况!$F$6*$I400*信号概况!$F$8*信号相关性!$F$8+2*$G400*信号概况!$F$6*$J400*信号概况!$F$9*信号相关性!$F$9+2*$H400*信号概况!$F$7*$I400*信号概况!$F$8*信号相关性!$G$8+2*$H400*信号概况!$F$7*$J400*信号概况!$F$9*信号相关性!$G$9+2*$I400*信号概况!$F$8*$J400*信号概况!$F$9*信号相关性!$H$9)</f>
        <v>1582.27241171019</v>
      </c>
      <c r="L400" s="10">
        <f t="shared" si="109"/>
        <v>12.336169079067</v>
      </c>
      <c r="M400" s="11">
        <f>SQRT(POWER($C400*信号概况!$C$2,2)+POWER($D400*信号概况!$C$3,2)+POWER($E400*信号概况!$C$4,2)+POWER($F400*信号概况!$C$5,2)+POWER($G400*信号概况!$C$6,2)+POWER($H400*信号概况!$C$7,2)+POWER($I400*信号概况!$C$8,2)+POWER($J400*信号概况!$C$9,2)+2*$C400*信号概况!$C$2*$D400*信号概况!$C$3*信号相关性!$B$3+2*$C400*信号概况!$C$2*$E400*信号概况!$C$4*信号相关性!$B$4+2*$C400*信号概况!$C$2*$F400*信号概况!$C$5*信号相关性!$B$5+2*$C400*信号概况!$C$2*$G400*信号概况!$C$6*信号相关性!$B$6+2*$C400*信号概况!$C$2*$H400*信号概况!$C$7*信号相关性!$B$7+2*$C400*信号概况!$C$2*$I400*信号概况!$C$8*信号相关性!$B$8+2*$C400*信号概况!$C$2*$J400*信号概况!$C$9*信号相关性!$B$9+2*$D400*信号概况!$C$3*$E400*信号概况!$C$4*信号相关性!$C$4+2*$D400*信号概况!$C$3*$F400*信号概况!$C$5*信号相关性!$C$5+2*$D400*信号概况!$C$3*$G400*信号概况!$C$6*信号相关性!$C$6+2*$D400*信号概况!$C$3*$H400*信号概况!$C$7*信号相关性!$C$7+2*$D400*信号概况!$C$3*$I400*信号概况!$C$8*信号相关性!$C$8+2*$D400*信号概况!$C$3*$J400*信号概况!$C$9*信号相关性!$C$9+2*$E400*信号概况!$C$4*$F400*信号概况!$C$5*信号相关性!$D$5+2*$E400*信号概况!$C$4*$G400*信号概况!$C$6*信号相关性!$D$6+2*$E400*信号概况!$C$4*$H400*信号概况!$C$7*信号相关性!$D$7+2*$E400*信号概况!$C$4*$I400*信号概况!$C$8*信号相关性!$D$8+2*$E400*信号概况!$C$4*$J400*信号概况!$J$5*信号相关性!$D$9+2*$F400*信号概况!$C$5*$G400*信号概况!$C$6*信号相关性!$E$6+2*$F400*信号概况!$C$5*$H400*信号概况!$C$7*信号相关性!$E$7+2*$F400*信号概况!$C$5*$I400*信号概况!$C$8*信号相关性!$E$8+2*$F400*信号概况!$C$5*$J400*信号概况!$C$9*信号相关性!$E$9+2*$G400*信号概况!$C$6*$H400*信号概况!$C$7*信号相关性!$F$7+2*$G400*信号概况!$C$6*$I400*信号概况!$C$8*信号相关性!$F$8+2*$G400*信号概况!$C$6*$J400*信号概况!$C$9*信号相关性!$F$9+2*$H400*信号概况!$C$7*$I400*信号概况!$C$8*信号相关性!$G$8+2*$H400*信号概况!$C$7*$J400*信号概况!$C$9*信号相关性!$G$9+2*$I400*信号概况!$C$8*$J400*信号概况!$C$9*信号相关性!$H$9)</f>
        <v>7705.49291454016</v>
      </c>
      <c r="N400" s="12">
        <f t="shared" si="110"/>
        <v>0.394765195799217</v>
      </c>
      <c r="O400" s="10">
        <f>$C400*信号概况!$J$2+$D400*信号概况!$J$3+$E400*信号概况!$J$4+$F400*信号概况!$J$5+$G400*信号概况!$J$6+$H400*信号概况!$J$7+$I400*信号概况!$J$8+$J400*信号概况!$J$9</f>
        <v>698.812983769034</v>
      </c>
      <c r="P400" s="12">
        <f t="shared" si="111"/>
        <v>0.0358013494301007</v>
      </c>
      <c r="Q400" s="7">
        <f t="shared" si="112"/>
        <v>4.68300954398843</v>
      </c>
    </row>
    <row r="401" spans="1:17">
      <c r="A401">
        <v>399</v>
      </c>
      <c r="B401">
        <v>19519.18</v>
      </c>
      <c r="C401" s="7">
        <f t="shared" si="113"/>
        <v>0</v>
      </c>
      <c r="D401" s="8">
        <f t="shared" si="114"/>
        <v>0.757575757575758</v>
      </c>
      <c r="E401">
        <f t="shared" si="115"/>
        <v>0</v>
      </c>
      <c r="F401">
        <f t="shared" si="104"/>
        <v>0</v>
      </c>
      <c r="G401">
        <f t="shared" si="105"/>
        <v>0.02</v>
      </c>
      <c r="H401">
        <f t="shared" si="106"/>
        <v>0</v>
      </c>
      <c r="I401">
        <f t="shared" si="107"/>
        <v>0</v>
      </c>
      <c r="J401">
        <f t="shared" si="108"/>
        <v>0</v>
      </c>
      <c r="K401">
        <f>SQRT(POWER($C401*信号概况!$F$2,2)+POWER($D401*信号概况!$F$3,2)+POWER($E401*信号概况!$F$4,2)+POWER($F401*信号概况!$F$5,2)+POWER($G401*信号概况!$F$6,2)+POWER($H401*信号概况!$F$7,2)+POWER($I401*信号概况!$F$8,2)+POWER($J401*信号概况!$F$9,2)+2*$C401*信号概况!$F$2*$D401*信号概况!$F$3*信号相关性!$B$3+2*$C401*信号概况!$F$2*$E401*信号概况!$F$4*信号相关性!$B$4+2*$C401*信号概况!$F$2*$F401*信号概况!$F$5*信号相关性!$B$5+2*$C401*信号概况!$F$2*$G401*信号概况!$F$6*信号相关性!$B$6+2*$C401*信号概况!$F$2*$H401*信号概况!$F$7*信号相关性!$B$7+2*$C401*信号概况!$F$2*$I401*信号概况!$F$8*信号相关性!$B$8+2*$C401*信号概况!$F$2*$J401*信号概况!$F$9*信号相关性!$B$9+2*$D401*信号概况!$F$3*$E401*信号概况!$F$4*信号相关性!$C$4+2*$D401*信号概况!$F$3*$F401*信号概况!$F$5*信号相关性!$C$5+2*$D401*信号概况!$F$3*$G401*信号概况!$F$6*信号相关性!$C$6+2*$D401*信号概况!$F$3*$H401*信号概况!$F$7*信号相关性!$C$7+2*$D401*信号概况!$F$3*$I401*信号概况!$F$8*信号相关性!$C$8+2*$D401*信号概况!$F$3*$J401*信号概况!$F$9*信号相关性!$C$9+2*$E401*信号概况!$F$4*$F401*信号概况!$F$5*信号相关性!$D$5+2*$E401*信号概况!$F$4*$G401*信号概况!$F$6*信号相关性!$D$6+2*$E401*信号概况!$F$4*$H401*信号概况!$F$7*信号相关性!$D$7+2*$E401*信号概况!$F$4*$I401*信号概况!$F$8*信号相关性!$D$8+2*$E401*信号概况!$F$4*$J401*信号概况!$J$5*信号相关性!$D$9+2*$F401*信号概况!$F$5*$G401*信号概况!$F$6*信号相关性!$E$6+2*$F401*信号概况!$F$5*$H401*信号概况!$F$7*信号相关性!$E$7+2*$F401*信号概况!$F$5*$I401*信号概况!$F$8*信号相关性!$E$8+2*$F401*信号概况!$F$5*$J401*信号概况!$F$9*信号相关性!$E$9+2*$G401*信号概况!$F$6*$H401*信号概况!$F$7*信号相关性!$F$7+2*$G401*信号概况!$F$6*$I401*信号概况!$F$8*信号相关性!$F$8+2*$G401*信号概况!$F$6*$J401*信号概况!$F$9*信号相关性!$F$9+2*$H401*信号概况!$F$7*$I401*信号概况!$F$8*信号相关性!$G$8+2*$H401*信号概况!$F$7*$J401*信号概况!$F$9*信号相关性!$G$9+2*$I401*信号概况!$F$8*$J401*信号概况!$F$9*信号相关性!$H$9)</f>
        <v>1649.08785267431</v>
      </c>
      <c r="L401" s="10">
        <f t="shared" si="109"/>
        <v>11.8363493905713</v>
      </c>
      <c r="M401" s="11">
        <f>SQRT(POWER($C401*信号概况!$C$2,2)+POWER($D401*信号概况!$C$3,2)+POWER($E401*信号概况!$C$4,2)+POWER($F401*信号概况!$C$5,2)+POWER($G401*信号概况!$C$6,2)+POWER($H401*信号概况!$C$7,2)+POWER($I401*信号概况!$C$8,2)+POWER($J401*信号概况!$C$9,2)+2*$C401*信号概况!$C$2*$D401*信号概况!$C$3*信号相关性!$B$3+2*$C401*信号概况!$C$2*$E401*信号概况!$C$4*信号相关性!$B$4+2*$C401*信号概况!$C$2*$F401*信号概况!$C$5*信号相关性!$B$5+2*$C401*信号概况!$C$2*$G401*信号概况!$C$6*信号相关性!$B$6+2*$C401*信号概况!$C$2*$H401*信号概况!$C$7*信号相关性!$B$7+2*$C401*信号概况!$C$2*$I401*信号概况!$C$8*信号相关性!$B$8+2*$C401*信号概况!$C$2*$J401*信号概况!$C$9*信号相关性!$B$9+2*$D401*信号概况!$C$3*$E401*信号概况!$C$4*信号相关性!$C$4+2*$D401*信号概况!$C$3*$F401*信号概况!$C$5*信号相关性!$C$5+2*$D401*信号概况!$C$3*$G401*信号概况!$C$6*信号相关性!$C$6+2*$D401*信号概况!$C$3*$H401*信号概况!$C$7*信号相关性!$C$7+2*$D401*信号概况!$C$3*$I401*信号概况!$C$8*信号相关性!$C$8+2*$D401*信号概况!$C$3*$J401*信号概况!$C$9*信号相关性!$C$9+2*$E401*信号概况!$C$4*$F401*信号概况!$C$5*信号相关性!$D$5+2*$E401*信号概况!$C$4*$G401*信号概况!$C$6*信号相关性!$D$6+2*$E401*信号概况!$C$4*$H401*信号概况!$C$7*信号相关性!$D$7+2*$E401*信号概况!$C$4*$I401*信号概况!$C$8*信号相关性!$D$8+2*$E401*信号概况!$C$4*$J401*信号概况!$J$5*信号相关性!$D$9+2*$F401*信号概况!$C$5*$G401*信号概况!$C$6*信号相关性!$E$6+2*$F401*信号概况!$C$5*$H401*信号概况!$C$7*信号相关性!$E$7+2*$F401*信号概况!$C$5*$I401*信号概况!$C$8*信号相关性!$E$8+2*$F401*信号概况!$C$5*$J401*信号概况!$C$9*信号相关性!$E$9+2*$G401*信号概况!$C$6*$H401*信号概况!$C$7*信号相关性!$F$7+2*$G401*信号概况!$C$6*$I401*信号概况!$C$8*信号相关性!$F$8+2*$G401*信号概况!$C$6*$J401*信号概况!$C$9*信号相关性!$F$9+2*$H401*信号概况!$C$7*$I401*信号概况!$C$8*信号相关性!$G$8+2*$H401*信号概况!$C$7*$J401*信号概况!$C$9*信号相关性!$G$9+2*$I401*信号概况!$C$8*$J401*信号概况!$C$9*信号相关性!$H$9)</f>
        <v>8029.73137428863</v>
      </c>
      <c r="N401" s="12">
        <f t="shared" si="110"/>
        <v>0.411376470440286</v>
      </c>
      <c r="O401" s="10">
        <f>$C401*信号概况!$J$2+$D401*信号概况!$J$3+$E401*信号概况!$J$4+$F401*信号概况!$J$5+$G401*信号概况!$J$6+$H401*信号概况!$J$7+$I401*信号概况!$J$8+$J401*信号概况!$J$9</f>
        <v>723.341134453965</v>
      </c>
      <c r="P401" s="12">
        <f t="shared" si="111"/>
        <v>0.0370579673149161</v>
      </c>
      <c r="Q401" s="7">
        <f t="shared" si="112"/>
        <v>4.67175511659605</v>
      </c>
    </row>
    <row r="402" spans="1:17">
      <c r="A402">
        <v>400</v>
      </c>
      <c r="B402">
        <v>19519.18</v>
      </c>
      <c r="C402" s="7">
        <f t="shared" si="113"/>
        <v>0</v>
      </c>
      <c r="D402" s="8">
        <f t="shared" si="114"/>
        <v>0.787878787878788</v>
      </c>
      <c r="E402">
        <f t="shared" si="115"/>
        <v>0</v>
      </c>
      <c r="F402">
        <f t="shared" si="104"/>
        <v>0</v>
      </c>
      <c r="G402">
        <f t="shared" si="105"/>
        <v>0.02</v>
      </c>
      <c r="H402">
        <f t="shared" si="106"/>
        <v>0</v>
      </c>
      <c r="I402">
        <f t="shared" si="107"/>
        <v>0</v>
      </c>
      <c r="J402">
        <f t="shared" si="108"/>
        <v>0</v>
      </c>
      <c r="K402">
        <f>SQRT(POWER($C402*信号概况!$F$2,2)+POWER($D402*信号概况!$F$3,2)+POWER($E402*信号概况!$F$4,2)+POWER($F402*信号概况!$F$5,2)+POWER($G402*信号概况!$F$6,2)+POWER($H402*信号概况!$F$7,2)+POWER($I402*信号概况!$F$8,2)+POWER($J402*信号概况!$F$9,2)+2*$C402*信号概况!$F$2*$D402*信号概况!$F$3*信号相关性!$B$3+2*$C402*信号概况!$F$2*$E402*信号概况!$F$4*信号相关性!$B$4+2*$C402*信号概况!$F$2*$F402*信号概况!$F$5*信号相关性!$B$5+2*$C402*信号概况!$F$2*$G402*信号概况!$F$6*信号相关性!$B$6+2*$C402*信号概况!$F$2*$H402*信号概况!$F$7*信号相关性!$B$7+2*$C402*信号概况!$F$2*$I402*信号概况!$F$8*信号相关性!$B$8+2*$C402*信号概况!$F$2*$J402*信号概况!$F$9*信号相关性!$B$9+2*$D402*信号概况!$F$3*$E402*信号概况!$F$4*信号相关性!$C$4+2*$D402*信号概况!$F$3*$F402*信号概况!$F$5*信号相关性!$C$5+2*$D402*信号概况!$F$3*$G402*信号概况!$F$6*信号相关性!$C$6+2*$D402*信号概况!$F$3*$H402*信号概况!$F$7*信号相关性!$C$7+2*$D402*信号概况!$F$3*$I402*信号概况!$F$8*信号相关性!$C$8+2*$D402*信号概况!$F$3*$J402*信号概况!$F$9*信号相关性!$C$9+2*$E402*信号概况!$F$4*$F402*信号概况!$F$5*信号相关性!$D$5+2*$E402*信号概况!$F$4*$G402*信号概况!$F$6*信号相关性!$D$6+2*$E402*信号概况!$F$4*$H402*信号概况!$F$7*信号相关性!$D$7+2*$E402*信号概况!$F$4*$I402*信号概况!$F$8*信号相关性!$D$8+2*$E402*信号概况!$F$4*$J402*信号概况!$J$5*信号相关性!$D$9+2*$F402*信号概况!$F$5*$G402*信号概况!$F$6*信号相关性!$E$6+2*$F402*信号概况!$F$5*$H402*信号概况!$F$7*信号相关性!$E$7+2*$F402*信号概况!$F$5*$I402*信号概况!$F$8*信号相关性!$E$8+2*$F402*信号概况!$F$5*$J402*信号概况!$F$9*信号相关性!$E$9+2*$G402*信号概况!$F$6*$H402*信号概况!$F$7*信号相关性!$F$7+2*$G402*信号概况!$F$6*$I402*信号概况!$F$8*信号相关性!$F$8+2*$G402*信号概况!$F$6*$J402*信号概况!$F$9*信号相关性!$F$9+2*$H402*信号概况!$F$7*$I402*信号概况!$F$8*信号相关性!$G$8+2*$H402*信号概况!$F$7*$J402*信号概况!$F$9*信号相关性!$G$9+2*$I402*信号概况!$F$8*$J402*信号概况!$F$9*信号相关性!$H$9)</f>
        <v>1715.906254778</v>
      </c>
      <c r="L402" s="10">
        <f t="shared" si="109"/>
        <v>11.3754349607667</v>
      </c>
      <c r="M402" s="11">
        <f>SQRT(POWER($C402*信号概况!$C$2,2)+POWER($D402*信号概况!$C$3,2)+POWER($E402*信号概况!$C$4,2)+POWER($F402*信号概况!$C$5,2)+POWER($G402*信号概况!$C$6,2)+POWER($H402*信号概况!$C$7,2)+POWER($I402*信号概况!$C$8,2)+POWER($J402*信号概况!$C$9,2)+2*$C402*信号概况!$C$2*$D402*信号概况!$C$3*信号相关性!$B$3+2*$C402*信号概况!$C$2*$E402*信号概况!$C$4*信号相关性!$B$4+2*$C402*信号概况!$C$2*$F402*信号概况!$C$5*信号相关性!$B$5+2*$C402*信号概况!$C$2*$G402*信号概况!$C$6*信号相关性!$B$6+2*$C402*信号概况!$C$2*$H402*信号概况!$C$7*信号相关性!$B$7+2*$C402*信号概况!$C$2*$I402*信号概况!$C$8*信号相关性!$B$8+2*$C402*信号概况!$C$2*$J402*信号概况!$C$9*信号相关性!$B$9+2*$D402*信号概况!$C$3*$E402*信号概况!$C$4*信号相关性!$C$4+2*$D402*信号概况!$C$3*$F402*信号概况!$C$5*信号相关性!$C$5+2*$D402*信号概况!$C$3*$G402*信号概况!$C$6*信号相关性!$C$6+2*$D402*信号概况!$C$3*$H402*信号概况!$C$7*信号相关性!$C$7+2*$D402*信号概况!$C$3*$I402*信号概况!$C$8*信号相关性!$C$8+2*$D402*信号概况!$C$3*$J402*信号概况!$C$9*信号相关性!$C$9+2*$E402*信号概况!$C$4*$F402*信号概况!$C$5*信号相关性!$D$5+2*$E402*信号概况!$C$4*$G402*信号概况!$C$6*信号相关性!$D$6+2*$E402*信号概况!$C$4*$H402*信号概况!$C$7*信号相关性!$D$7+2*$E402*信号概况!$C$4*$I402*信号概况!$C$8*信号相关性!$D$8+2*$E402*信号概况!$C$4*$J402*信号概况!$J$5*信号相关性!$D$9+2*$F402*信号概况!$C$5*$G402*信号概况!$C$6*信号相关性!$E$6+2*$F402*信号概况!$C$5*$H402*信号概况!$C$7*信号相关性!$E$7+2*$F402*信号概况!$C$5*$I402*信号概况!$C$8*信号相关性!$E$8+2*$F402*信号概况!$C$5*$J402*信号概况!$C$9*信号相关性!$E$9+2*$G402*信号概况!$C$6*$H402*信号概况!$C$7*信号相关性!$F$7+2*$G402*信号概况!$C$6*$I402*信号概况!$C$8*信号相关性!$F$8+2*$G402*信号概况!$C$6*$J402*信号概况!$C$9*信号相关性!$F$9+2*$H402*信号概况!$C$7*$I402*信号概况!$C$8*信号相关性!$G$8+2*$H402*信号概况!$C$7*$J402*信号概况!$C$9*信号相关性!$G$9+2*$I402*信号概况!$C$8*$J402*信号概况!$C$9*信号相关性!$H$9)</f>
        <v>8353.97719967345</v>
      </c>
      <c r="N402" s="12">
        <f t="shared" si="110"/>
        <v>0.427988122435136</v>
      </c>
      <c r="O402" s="10">
        <f>$C402*信号概况!$J$2+$D402*信号概况!$J$3+$E402*信号概况!$J$4+$F402*信号概况!$J$5+$G402*信号概况!$J$6+$H402*信号概况!$J$7+$I402*信号概况!$J$8+$J402*信号概况!$J$9</f>
        <v>747.869285138896</v>
      </c>
      <c r="P402" s="12">
        <f t="shared" si="111"/>
        <v>0.0383145851997316</v>
      </c>
      <c r="Q402" s="7">
        <f t="shared" si="112"/>
        <v>4.66136911582129</v>
      </c>
    </row>
    <row r="403" spans="1:17">
      <c r="A403">
        <v>401</v>
      </c>
      <c r="B403">
        <v>19519.18</v>
      </c>
      <c r="C403" s="7">
        <f t="shared" si="113"/>
        <v>0</v>
      </c>
      <c r="D403" s="8">
        <f t="shared" si="114"/>
        <v>0.818181818181818</v>
      </c>
      <c r="E403">
        <f t="shared" si="115"/>
        <v>0</v>
      </c>
      <c r="F403">
        <f t="shared" si="104"/>
        <v>0</v>
      </c>
      <c r="G403">
        <f t="shared" si="105"/>
        <v>0.02</v>
      </c>
      <c r="H403">
        <f t="shared" si="106"/>
        <v>0</v>
      </c>
      <c r="I403">
        <f t="shared" si="107"/>
        <v>0</v>
      </c>
      <c r="J403">
        <f t="shared" si="108"/>
        <v>0</v>
      </c>
      <c r="K403">
        <f>SQRT(POWER($C403*信号概况!$F$2,2)+POWER($D403*信号概况!$F$3,2)+POWER($E403*信号概况!$F$4,2)+POWER($F403*信号概况!$F$5,2)+POWER($G403*信号概况!$F$6,2)+POWER($H403*信号概况!$F$7,2)+POWER($I403*信号概况!$F$8,2)+POWER($J403*信号概况!$F$9,2)+2*$C403*信号概况!$F$2*$D403*信号概况!$F$3*信号相关性!$B$3+2*$C403*信号概况!$F$2*$E403*信号概况!$F$4*信号相关性!$B$4+2*$C403*信号概况!$F$2*$F403*信号概况!$F$5*信号相关性!$B$5+2*$C403*信号概况!$F$2*$G403*信号概况!$F$6*信号相关性!$B$6+2*$C403*信号概况!$F$2*$H403*信号概况!$F$7*信号相关性!$B$7+2*$C403*信号概况!$F$2*$I403*信号概况!$F$8*信号相关性!$B$8+2*$C403*信号概况!$F$2*$J403*信号概况!$F$9*信号相关性!$B$9+2*$D403*信号概况!$F$3*$E403*信号概况!$F$4*信号相关性!$C$4+2*$D403*信号概况!$F$3*$F403*信号概况!$F$5*信号相关性!$C$5+2*$D403*信号概况!$F$3*$G403*信号概况!$F$6*信号相关性!$C$6+2*$D403*信号概况!$F$3*$H403*信号概况!$F$7*信号相关性!$C$7+2*$D403*信号概况!$F$3*$I403*信号概况!$F$8*信号相关性!$C$8+2*$D403*信号概况!$F$3*$J403*信号概况!$F$9*信号相关性!$C$9+2*$E403*信号概况!$F$4*$F403*信号概况!$F$5*信号相关性!$D$5+2*$E403*信号概况!$F$4*$G403*信号概况!$F$6*信号相关性!$D$6+2*$E403*信号概况!$F$4*$H403*信号概况!$F$7*信号相关性!$D$7+2*$E403*信号概况!$F$4*$I403*信号概况!$F$8*信号相关性!$D$8+2*$E403*信号概况!$F$4*$J403*信号概况!$J$5*信号相关性!$D$9+2*$F403*信号概况!$F$5*$G403*信号概况!$F$6*信号相关性!$E$6+2*$F403*信号概况!$F$5*$H403*信号概况!$F$7*信号相关性!$E$7+2*$F403*信号概况!$F$5*$I403*信号概况!$F$8*信号相关性!$E$8+2*$F403*信号概况!$F$5*$J403*信号概况!$F$9*信号相关性!$E$9+2*$G403*信号概况!$F$6*$H403*信号概况!$F$7*信号相关性!$F$7+2*$G403*信号概况!$F$6*$I403*信号概况!$F$8*信号相关性!$F$8+2*$G403*信号概况!$F$6*$J403*信号概况!$F$9*信号相关性!$F$9+2*$H403*信号概况!$F$7*$I403*信号概况!$F$8*信号相关性!$G$8+2*$H403*信号概况!$F$7*$J403*信号概况!$F$9*信号相关性!$G$9+2*$I403*信号概况!$F$8*$J403*信号概况!$F$9*信号相关性!$H$9)</f>
        <v>1782.72728506189</v>
      </c>
      <c r="L403" s="10">
        <f t="shared" si="109"/>
        <v>10.9490555081297</v>
      </c>
      <c r="M403" s="11">
        <f>SQRT(POWER($C403*信号概况!$C$2,2)+POWER($D403*信号概况!$C$3,2)+POWER($E403*信号概况!$C$4,2)+POWER($F403*信号概况!$C$5,2)+POWER($G403*信号概况!$C$6,2)+POWER($H403*信号概况!$C$7,2)+POWER($I403*信号概况!$C$8,2)+POWER($J403*信号概况!$C$9,2)+2*$C403*信号概况!$C$2*$D403*信号概况!$C$3*信号相关性!$B$3+2*$C403*信号概况!$C$2*$E403*信号概况!$C$4*信号相关性!$B$4+2*$C403*信号概况!$C$2*$F403*信号概况!$C$5*信号相关性!$B$5+2*$C403*信号概况!$C$2*$G403*信号概况!$C$6*信号相关性!$B$6+2*$C403*信号概况!$C$2*$H403*信号概况!$C$7*信号相关性!$B$7+2*$C403*信号概况!$C$2*$I403*信号概况!$C$8*信号相关性!$B$8+2*$C403*信号概况!$C$2*$J403*信号概况!$C$9*信号相关性!$B$9+2*$D403*信号概况!$C$3*$E403*信号概况!$C$4*信号相关性!$C$4+2*$D403*信号概况!$C$3*$F403*信号概况!$C$5*信号相关性!$C$5+2*$D403*信号概况!$C$3*$G403*信号概况!$C$6*信号相关性!$C$6+2*$D403*信号概况!$C$3*$H403*信号概况!$C$7*信号相关性!$C$7+2*$D403*信号概况!$C$3*$I403*信号概况!$C$8*信号相关性!$C$8+2*$D403*信号概况!$C$3*$J403*信号概况!$C$9*信号相关性!$C$9+2*$E403*信号概况!$C$4*$F403*信号概况!$C$5*信号相关性!$D$5+2*$E403*信号概况!$C$4*$G403*信号概况!$C$6*信号相关性!$D$6+2*$E403*信号概况!$C$4*$H403*信号概况!$C$7*信号相关性!$D$7+2*$E403*信号概况!$C$4*$I403*信号概况!$C$8*信号相关性!$D$8+2*$E403*信号概况!$C$4*$J403*信号概况!$J$5*信号相关性!$D$9+2*$F403*信号概况!$C$5*$G403*信号概况!$C$6*信号相关性!$E$6+2*$F403*信号概况!$C$5*$H403*信号概况!$C$7*信号相关性!$E$7+2*$F403*信号概况!$C$5*$I403*信号概况!$C$8*信号相关性!$E$8+2*$F403*信号概况!$C$5*$J403*信号概况!$C$9*信号相关性!$E$9+2*$G403*信号概况!$C$6*$H403*信号概况!$C$7*信号相关性!$F$7+2*$G403*信号概况!$C$6*$I403*信号概况!$C$8*信号相关性!$F$8+2*$G403*信号概况!$C$6*$J403*信号概况!$C$9*信号相关性!$F$9+2*$H403*信号概况!$C$7*$I403*信号概况!$C$8*信号相关性!$G$8+2*$H403*信号概况!$C$7*$J403*信号概况!$C$9*信号相关性!$G$9+2*$I403*信号概况!$C$8*$J403*信号概况!$C$9*信号相关性!$H$9)</f>
        <v>8678.22956508497</v>
      </c>
      <c r="N403" s="12">
        <f t="shared" si="110"/>
        <v>0.444600109486411</v>
      </c>
      <c r="O403" s="10">
        <f>$C403*信号概况!$J$2+$D403*信号概况!$J$3+$E403*信号概况!$J$4+$F403*信号概况!$J$5+$G403*信号概况!$J$6+$H403*信号概况!$J$7+$I403*信号概况!$J$8+$J403*信号概况!$J$9</f>
        <v>772.397435823828</v>
      </c>
      <c r="P403" s="12">
        <f t="shared" si="111"/>
        <v>0.039571203084547</v>
      </c>
      <c r="Q403" s="7">
        <f t="shared" si="112"/>
        <v>4.65175481374767</v>
      </c>
    </row>
    <row r="404" spans="1:17">
      <c r="A404">
        <v>402</v>
      </c>
      <c r="B404">
        <v>19519.18</v>
      </c>
      <c r="C404" s="7">
        <f t="shared" si="113"/>
        <v>0</v>
      </c>
      <c r="D404" s="8">
        <f t="shared" si="114"/>
        <v>0.848484848484849</v>
      </c>
      <c r="E404">
        <f t="shared" si="115"/>
        <v>0</v>
      </c>
      <c r="F404">
        <f t="shared" si="104"/>
        <v>0</v>
      </c>
      <c r="G404">
        <f t="shared" si="105"/>
        <v>0.02</v>
      </c>
      <c r="H404">
        <f t="shared" si="106"/>
        <v>0</v>
      </c>
      <c r="I404">
        <f t="shared" si="107"/>
        <v>0</v>
      </c>
      <c r="J404">
        <f t="shared" si="108"/>
        <v>0</v>
      </c>
      <c r="K404">
        <f>SQRT(POWER($C404*信号概况!$F$2,2)+POWER($D404*信号概况!$F$3,2)+POWER($E404*信号概况!$F$4,2)+POWER($F404*信号概况!$F$5,2)+POWER($G404*信号概况!$F$6,2)+POWER($H404*信号概况!$F$7,2)+POWER($I404*信号概况!$F$8,2)+POWER($J404*信号概况!$F$9,2)+2*$C404*信号概况!$F$2*$D404*信号概况!$F$3*信号相关性!$B$3+2*$C404*信号概况!$F$2*$E404*信号概况!$F$4*信号相关性!$B$4+2*$C404*信号概况!$F$2*$F404*信号概况!$F$5*信号相关性!$B$5+2*$C404*信号概况!$F$2*$G404*信号概况!$F$6*信号相关性!$B$6+2*$C404*信号概况!$F$2*$H404*信号概况!$F$7*信号相关性!$B$7+2*$C404*信号概况!$F$2*$I404*信号概况!$F$8*信号相关性!$B$8+2*$C404*信号概况!$F$2*$J404*信号概况!$F$9*信号相关性!$B$9+2*$D404*信号概况!$F$3*$E404*信号概况!$F$4*信号相关性!$C$4+2*$D404*信号概况!$F$3*$F404*信号概况!$F$5*信号相关性!$C$5+2*$D404*信号概况!$F$3*$G404*信号概况!$F$6*信号相关性!$C$6+2*$D404*信号概况!$F$3*$H404*信号概况!$F$7*信号相关性!$C$7+2*$D404*信号概况!$F$3*$I404*信号概况!$F$8*信号相关性!$C$8+2*$D404*信号概况!$F$3*$J404*信号概况!$F$9*信号相关性!$C$9+2*$E404*信号概况!$F$4*$F404*信号概况!$F$5*信号相关性!$D$5+2*$E404*信号概况!$F$4*$G404*信号概况!$F$6*信号相关性!$D$6+2*$E404*信号概况!$F$4*$H404*信号概况!$F$7*信号相关性!$D$7+2*$E404*信号概况!$F$4*$I404*信号概况!$F$8*信号相关性!$D$8+2*$E404*信号概况!$F$4*$J404*信号概况!$J$5*信号相关性!$D$9+2*$F404*信号概况!$F$5*$G404*信号概况!$F$6*信号相关性!$E$6+2*$F404*信号概况!$F$5*$H404*信号概况!$F$7*信号相关性!$E$7+2*$F404*信号概况!$F$5*$I404*信号概况!$F$8*信号相关性!$E$8+2*$F404*信号概况!$F$5*$J404*信号概况!$F$9*信号相关性!$E$9+2*$G404*信号概况!$F$6*$H404*信号概况!$F$7*信号相关性!$F$7+2*$G404*信号概况!$F$6*$I404*信号概况!$F$8*信号相关性!$F$8+2*$G404*信号概况!$F$6*$J404*信号概况!$F$9*信号相关性!$F$9+2*$H404*信号概况!$F$7*$I404*信号概况!$F$8*信号相关性!$G$8+2*$H404*信号概况!$F$7*$J404*信号概况!$F$9*信号相关性!$G$9+2*$I404*信号概况!$F$8*$J404*信号概况!$F$9*信号相关性!$H$9)</f>
        <v>1849.55065867132</v>
      </c>
      <c r="L404" s="10">
        <f t="shared" si="109"/>
        <v>10.553471411279</v>
      </c>
      <c r="M404" s="11">
        <f>SQRT(POWER($C404*信号概况!$C$2,2)+POWER($D404*信号概况!$C$3,2)+POWER($E404*信号概况!$C$4,2)+POWER($F404*信号概况!$C$5,2)+POWER($G404*信号概况!$C$6,2)+POWER($H404*信号概况!$C$7,2)+POWER($I404*信号概况!$C$8,2)+POWER($J404*信号概况!$C$9,2)+2*$C404*信号概况!$C$2*$D404*信号概况!$C$3*信号相关性!$B$3+2*$C404*信号概况!$C$2*$E404*信号概况!$C$4*信号相关性!$B$4+2*$C404*信号概况!$C$2*$F404*信号概况!$C$5*信号相关性!$B$5+2*$C404*信号概况!$C$2*$G404*信号概况!$C$6*信号相关性!$B$6+2*$C404*信号概况!$C$2*$H404*信号概况!$C$7*信号相关性!$B$7+2*$C404*信号概况!$C$2*$I404*信号概况!$C$8*信号相关性!$B$8+2*$C404*信号概况!$C$2*$J404*信号概况!$C$9*信号相关性!$B$9+2*$D404*信号概况!$C$3*$E404*信号概况!$C$4*信号相关性!$C$4+2*$D404*信号概况!$C$3*$F404*信号概况!$C$5*信号相关性!$C$5+2*$D404*信号概况!$C$3*$G404*信号概况!$C$6*信号相关性!$C$6+2*$D404*信号概况!$C$3*$H404*信号概况!$C$7*信号相关性!$C$7+2*$D404*信号概况!$C$3*$I404*信号概况!$C$8*信号相关性!$C$8+2*$D404*信号概况!$C$3*$J404*信号概况!$C$9*信号相关性!$C$9+2*$E404*信号概况!$C$4*$F404*信号概况!$C$5*信号相关性!$D$5+2*$E404*信号概况!$C$4*$G404*信号概况!$C$6*信号相关性!$D$6+2*$E404*信号概况!$C$4*$H404*信号概况!$C$7*信号相关性!$D$7+2*$E404*信号概况!$C$4*$I404*信号概况!$C$8*信号相关性!$D$8+2*$E404*信号概况!$C$4*$J404*信号概况!$J$5*信号相关性!$D$9+2*$F404*信号概况!$C$5*$G404*信号概况!$C$6*信号相关性!$E$6+2*$F404*信号概况!$C$5*$H404*信号概况!$C$7*信号相关性!$E$7+2*$F404*信号概况!$C$5*$I404*信号概况!$C$8*信号相关性!$E$8+2*$F404*信号概况!$C$5*$J404*信号概况!$C$9*信号相关性!$E$9+2*$G404*信号概况!$C$6*$H404*信号概况!$C$7*信号相关性!$F$7+2*$G404*信号概况!$C$6*$I404*信号概况!$C$8*信号相关性!$F$8+2*$G404*信号概况!$C$6*$J404*信号概况!$C$9*信号相关性!$F$9+2*$H404*信号概况!$C$7*$I404*信号概况!$C$8*信号相关性!$G$8+2*$H404*信号概况!$C$7*$J404*信号概况!$C$9*信号相关性!$G$9+2*$I404*信号概况!$C$8*$J404*信号概况!$C$9*信号相关性!$H$9)</f>
        <v>9002.4877638455</v>
      </c>
      <c r="N404" s="12">
        <f t="shared" si="110"/>
        <v>0.461212395389842</v>
      </c>
      <c r="O404" s="10">
        <f>$C404*信号概况!$J$2+$D404*信号概况!$J$3+$E404*信号概况!$J$4+$F404*信号概况!$J$5+$G404*信号概况!$J$6+$H404*信号概况!$J$7+$I404*信号概况!$J$8+$J404*信号概况!$J$9</f>
        <v>796.925586508759</v>
      </c>
      <c r="P404" s="12">
        <f t="shared" si="111"/>
        <v>0.0408278209693624</v>
      </c>
      <c r="Q404" s="7">
        <f t="shared" si="112"/>
        <v>4.64282932605585</v>
      </c>
    </row>
    <row r="405" spans="1:17">
      <c r="A405">
        <v>403</v>
      </c>
      <c r="B405">
        <v>19519.18</v>
      </c>
      <c r="C405" s="7">
        <f t="shared" si="113"/>
        <v>0</v>
      </c>
      <c r="D405" s="8">
        <f t="shared" si="114"/>
        <v>0.878787878787879</v>
      </c>
      <c r="E405">
        <f t="shared" si="115"/>
        <v>0</v>
      </c>
      <c r="F405">
        <f t="shared" si="104"/>
        <v>0</v>
      </c>
      <c r="G405">
        <f t="shared" si="105"/>
        <v>0.02</v>
      </c>
      <c r="H405">
        <f t="shared" si="106"/>
        <v>0</v>
      </c>
      <c r="I405">
        <f t="shared" si="107"/>
        <v>0</v>
      </c>
      <c r="J405">
        <f t="shared" si="108"/>
        <v>0</v>
      </c>
      <c r="K405">
        <f>SQRT(POWER($C405*信号概况!$F$2,2)+POWER($D405*信号概况!$F$3,2)+POWER($E405*信号概况!$F$4,2)+POWER($F405*信号概况!$F$5,2)+POWER($G405*信号概况!$F$6,2)+POWER($H405*信号概况!$F$7,2)+POWER($I405*信号概况!$F$8,2)+POWER($J405*信号概况!$F$9,2)+2*$C405*信号概况!$F$2*$D405*信号概况!$F$3*信号相关性!$B$3+2*$C405*信号概况!$F$2*$E405*信号概况!$F$4*信号相关性!$B$4+2*$C405*信号概况!$F$2*$F405*信号概况!$F$5*信号相关性!$B$5+2*$C405*信号概况!$F$2*$G405*信号概况!$F$6*信号相关性!$B$6+2*$C405*信号概况!$F$2*$H405*信号概况!$F$7*信号相关性!$B$7+2*$C405*信号概况!$F$2*$I405*信号概况!$F$8*信号相关性!$B$8+2*$C405*信号概况!$F$2*$J405*信号概况!$F$9*信号相关性!$B$9+2*$D405*信号概况!$F$3*$E405*信号概况!$F$4*信号相关性!$C$4+2*$D405*信号概况!$F$3*$F405*信号概况!$F$5*信号相关性!$C$5+2*$D405*信号概况!$F$3*$G405*信号概况!$F$6*信号相关性!$C$6+2*$D405*信号概况!$F$3*$H405*信号概况!$F$7*信号相关性!$C$7+2*$D405*信号概况!$F$3*$I405*信号概况!$F$8*信号相关性!$C$8+2*$D405*信号概况!$F$3*$J405*信号概况!$F$9*信号相关性!$C$9+2*$E405*信号概况!$F$4*$F405*信号概况!$F$5*信号相关性!$D$5+2*$E405*信号概况!$F$4*$G405*信号概况!$F$6*信号相关性!$D$6+2*$E405*信号概况!$F$4*$H405*信号概况!$F$7*信号相关性!$D$7+2*$E405*信号概况!$F$4*$I405*信号概况!$F$8*信号相关性!$D$8+2*$E405*信号概况!$F$4*$J405*信号概况!$J$5*信号相关性!$D$9+2*$F405*信号概况!$F$5*$G405*信号概况!$F$6*信号相关性!$E$6+2*$F405*信号概况!$F$5*$H405*信号概况!$F$7*信号相关性!$E$7+2*$F405*信号概况!$F$5*$I405*信号概况!$F$8*信号相关性!$E$8+2*$F405*信号概况!$F$5*$J405*信号概况!$F$9*信号相关性!$E$9+2*$G405*信号概况!$F$6*$H405*信号概况!$F$7*信号相关性!$F$7+2*$G405*信号概况!$F$6*$I405*信号概况!$F$8*信号相关性!$F$8+2*$G405*信号概况!$F$6*$J405*信号概况!$F$9*信号相关性!$F$9+2*$H405*信号概况!$F$7*$I405*信号概况!$F$8*信号相关性!$G$8+2*$H405*信号概况!$F$7*$J405*信号概况!$F$9*信号相关性!$G$9+2*$I405*信号概况!$F$8*$J405*信号概况!$F$9*信号相关性!$H$9)</f>
        <v>1916.37613047346</v>
      </c>
      <c r="L405" s="10">
        <f t="shared" si="109"/>
        <v>10.1854639543948</v>
      </c>
      <c r="M405" s="11">
        <f>SQRT(POWER($C405*信号概况!$C$2,2)+POWER($D405*信号概况!$C$3,2)+POWER($E405*信号概况!$C$4,2)+POWER($F405*信号概况!$C$5,2)+POWER($G405*信号概况!$C$6,2)+POWER($H405*信号概况!$C$7,2)+POWER($I405*信号概况!$C$8,2)+POWER($J405*信号概况!$C$9,2)+2*$C405*信号概况!$C$2*$D405*信号概况!$C$3*信号相关性!$B$3+2*$C405*信号概况!$C$2*$E405*信号概况!$C$4*信号相关性!$B$4+2*$C405*信号概况!$C$2*$F405*信号概况!$C$5*信号相关性!$B$5+2*$C405*信号概况!$C$2*$G405*信号概况!$C$6*信号相关性!$B$6+2*$C405*信号概况!$C$2*$H405*信号概况!$C$7*信号相关性!$B$7+2*$C405*信号概况!$C$2*$I405*信号概况!$C$8*信号相关性!$B$8+2*$C405*信号概况!$C$2*$J405*信号概况!$C$9*信号相关性!$B$9+2*$D405*信号概况!$C$3*$E405*信号概况!$C$4*信号相关性!$C$4+2*$D405*信号概况!$C$3*$F405*信号概况!$C$5*信号相关性!$C$5+2*$D405*信号概况!$C$3*$G405*信号概况!$C$6*信号相关性!$C$6+2*$D405*信号概况!$C$3*$H405*信号概况!$C$7*信号相关性!$C$7+2*$D405*信号概况!$C$3*$I405*信号概况!$C$8*信号相关性!$C$8+2*$D405*信号概况!$C$3*$J405*信号概况!$C$9*信号相关性!$C$9+2*$E405*信号概况!$C$4*$F405*信号概况!$C$5*信号相关性!$D$5+2*$E405*信号概况!$C$4*$G405*信号概况!$C$6*信号相关性!$D$6+2*$E405*信号概况!$C$4*$H405*信号概况!$C$7*信号相关性!$D$7+2*$E405*信号概况!$C$4*$I405*信号概况!$C$8*信号相关性!$D$8+2*$E405*信号概况!$C$4*$J405*信号概况!$J$5*信号相关性!$D$9+2*$F405*信号概况!$C$5*$G405*信号概况!$C$6*信号相关性!$E$6+2*$F405*信号概况!$C$5*$H405*信号概况!$C$7*信号相关性!$E$7+2*$F405*信号概况!$C$5*$I405*信号概况!$C$8*信号相关性!$E$8+2*$F405*信号概况!$C$5*$J405*信号概况!$C$9*信号相关性!$E$9+2*$G405*信号概况!$C$6*$H405*信号概况!$C$7*信号相关性!$F$7+2*$G405*信号概况!$C$6*$I405*信号概况!$C$8*信号相关性!$F$8+2*$G405*信号概况!$C$6*$J405*信号概况!$C$9*信号相关性!$F$9+2*$H405*信号概况!$C$7*$I405*信号概况!$C$8*信号相关性!$G$8+2*$H405*信号概况!$C$7*$J405*信号概况!$C$9*信号相关性!$G$9+2*$I405*信号概况!$C$8*$J405*信号概况!$C$9*信号相关性!$H$9)</f>
        <v>9326.75118754024</v>
      </c>
      <c r="N405" s="12">
        <f t="shared" si="110"/>
        <v>0.477824948975328</v>
      </c>
      <c r="O405" s="10">
        <f>$C405*信号概况!$J$2+$D405*信号概况!$J$3+$E405*信号概况!$J$4+$F405*信号概况!$J$5+$G405*信号概况!$J$6+$H405*信号概况!$J$7+$I405*信号概况!$J$8+$J405*信号概况!$J$9</f>
        <v>821.453737193691</v>
      </c>
      <c r="P405" s="12">
        <f t="shared" si="111"/>
        <v>0.0420844388541778</v>
      </c>
      <c r="Q405" s="7">
        <f t="shared" si="112"/>
        <v>4.63452122216218</v>
      </c>
    </row>
    <row r="406" spans="1:17">
      <c r="A406">
        <v>404</v>
      </c>
      <c r="B406">
        <v>19519.18</v>
      </c>
      <c r="C406" s="7">
        <f t="shared" si="113"/>
        <v>0</v>
      </c>
      <c r="D406" s="8">
        <f t="shared" si="114"/>
        <v>0.909090909090909</v>
      </c>
      <c r="E406">
        <f t="shared" si="115"/>
        <v>0</v>
      </c>
      <c r="F406">
        <f t="shared" si="104"/>
        <v>0</v>
      </c>
      <c r="G406">
        <f t="shared" si="105"/>
        <v>0.02</v>
      </c>
      <c r="H406">
        <f t="shared" si="106"/>
        <v>0</v>
      </c>
      <c r="I406">
        <f t="shared" si="107"/>
        <v>0</v>
      </c>
      <c r="J406">
        <f t="shared" si="108"/>
        <v>0</v>
      </c>
      <c r="K406">
        <f>SQRT(POWER($C406*信号概况!$F$2,2)+POWER($D406*信号概况!$F$3,2)+POWER($E406*信号概况!$F$4,2)+POWER($F406*信号概况!$F$5,2)+POWER($G406*信号概况!$F$6,2)+POWER($H406*信号概况!$F$7,2)+POWER($I406*信号概况!$F$8,2)+POWER($J406*信号概况!$F$9,2)+2*$C406*信号概况!$F$2*$D406*信号概况!$F$3*信号相关性!$B$3+2*$C406*信号概况!$F$2*$E406*信号概况!$F$4*信号相关性!$B$4+2*$C406*信号概况!$F$2*$F406*信号概况!$F$5*信号相关性!$B$5+2*$C406*信号概况!$F$2*$G406*信号概况!$F$6*信号相关性!$B$6+2*$C406*信号概况!$F$2*$H406*信号概况!$F$7*信号相关性!$B$7+2*$C406*信号概况!$F$2*$I406*信号概况!$F$8*信号相关性!$B$8+2*$C406*信号概况!$F$2*$J406*信号概况!$F$9*信号相关性!$B$9+2*$D406*信号概况!$F$3*$E406*信号概况!$F$4*信号相关性!$C$4+2*$D406*信号概况!$F$3*$F406*信号概况!$F$5*信号相关性!$C$5+2*$D406*信号概况!$F$3*$G406*信号概况!$F$6*信号相关性!$C$6+2*$D406*信号概况!$F$3*$H406*信号概况!$F$7*信号相关性!$C$7+2*$D406*信号概况!$F$3*$I406*信号概况!$F$8*信号相关性!$C$8+2*$D406*信号概况!$F$3*$J406*信号概况!$F$9*信号相关性!$C$9+2*$E406*信号概况!$F$4*$F406*信号概况!$F$5*信号相关性!$D$5+2*$E406*信号概况!$F$4*$G406*信号概况!$F$6*信号相关性!$D$6+2*$E406*信号概况!$F$4*$H406*信号概况!$F$7*信号相关性!$D$7+2*$E406*信号概况!$F$4*$I406*信号概况!$F$8*信号相关性!$D$8+2*$E406*信号概况!$F$4*$J406*信号概况!$J$5*信号相关性!$D$9+2*$F406*信号概况!$F$5*$G406*信号概况!$F$6*信号相关性!$E$6+2*$F406*信号概况!$F$5*$H406*信号概况!$F$7*信号相关性!$E$7+2*$F406*信号概况!$F$5*$I406*信号概况!$F$8*信号相关性!$E$8+2*$F406*信号概况!$F$5*$J406*信号概况!$F$9*信号相关性!$E$9+2*$G406*信号概况!$F$6*$H406*信号概况!$F$7*信号相关性!$F$7+2*$G406*信号概况!$F$6*$I406*信号概况!$F$8*信号相关性!$F$8+2*$G406*信号概况!$F$6*$J406*信号概况!$F$9*信号相关性!$F$9+2*$H406*信号概况!$F$7*$I406*信号概况!$F$8*信号相关性!$G$8+2*$H406*信号概况!$F$7*$J406*信号概况!$F$9*信号相关性!$G$9+2*$I406*信号概况!$F$8*$J406*信号概况!$F$9*信号相关性!$H$9)</f>
        <v>1983.20348836797</v>
      </c>
      <c r="L406" s="10">
        <f t="shared" si="109"/>
        <v>9.84224771410765</v>
      </c>
      <c r="M406" s="11">
        <f>SQRT(POWER($C406*信号概况!$C$2,2)+POWER($D406*信号概况!$C$3,2)+POWER($E406*信号概况!$C$4,2)+POWER($F406*信号概况!$C$5,2)+POWER($G406*信号概况!$C$6,2)+POWER($H406*信号概况!$C$7,2)+POWER($I406*信号概况!$C$8,2)+POWER($J406*信号概况!$C$9,2)+2*$C406*信号概况!$C$2*$D406*信号概况!$C$3*信号相关性!$B$3+2*$C406*信号概况!$C$2*$E406*信号概况!$C$4*信号相关性!$B$4+2*$C406*信号概况!$C$2*$F406*信号概况!$C$5*信号相关性!$B$5+2*$C406*信号概况!$C$2*$G406*信号概况!$C$6*信号相关性!$B$6+2*$C406*信号概况!$C$2*$H406*信号概况!$C$7*信号相关性!$B$7+2*$C406*信号概况!$C$2*$I406*信号概况!$C$8*信号相关性!$B$8+2*$C406*信号概况!$C$2*$J406*信号概况!$C$9*信号相关性!$B$9+2*$D406*信号概况!$C$3*$E406*信号概况!$C$4*信号相关性!$C$4+2*$D406*信号概况!$C$3*$F406*信号概况!$C$5*信号相关性!$C$5+2*$D406*信号概况!$C$3*$G406*信号概况!$C$6*信号相关性!$C$6+2*$D406*信号概况!$C$3*$H406*信号概况!$C$7*信号相关性!$C$7+2*$D406*信号概况!$C$3*$I406*信号概况!$C$8*信号相关性!$C$8+2*$D406*信号概况!$C$3*$J406*信号概况!$C$9*信号相关性!$C$9+2*$E406*信号概况!$C$4*$F406*信号概况!$C$5*信号相关性!$D$5+2*$E406*信号概况!$C$4*$G406*信号概况!$C$6*信号相关性!$D$6+2*$E406*信号概况!$C$4*$H406*信号概况!$C$7*信号相关性!$D$7+2*$E406*信号概况!$C$4*$I406*信号概况!$C$8*信号相关性!$D$8+2*$E406*信号概况!$C$4*$J406*信号概况!$J$5*信号相关性!$D$9+2*$F406*信号概况!$C$5*$G406*信号概况!$C$6*信号相关性!$E$6+2*$F406*信号概况!$C$5*$H406*信号概况!$C$7*信号相关性!$E$7+2*$F406*信号概况!$C$5*$I406*信号概况!$C$8*信号相关性!$E$8+2*$F406*信号概况!$C$5*$J406*信号概况!$C$9*信号相关性!$E$9+2*$G406*信号概况!$C$6*$H406*信号概况!$C$7*信号相关性!$F$7+2*$G406*信号概况!$C$6*$I406*信号概况!$C$8*信号相关性!$F$8+2*$G406*信号概况!$C$6*$J406*信号概况!$C$9*信号相关性!$F$9+2*$H406*信号概况!$C$7*$I406*信号概况!$C$8*信号相关性!$G$8+2*$H406*信号概况!$C$7*$J406*信号概况!$C$9*信号相关性!$G$9+2*$I406*信号概况!$C$8*$J406*信号概况!$C$9*信号相关性!$H$9)</f>
        <v>9651.01930951342</v>
      </c>
      <c r="N406" s="12">
        <f t="shared" si="110"/>
        <v>0.494437743261419</v>
      </c>
      <c r="O406" s="10">
        <f>$C406*信号概况!$J$2+$D406*信号概况!$J$3+$E406*信号概况!$J$4+$F406*信号概况!$J$5+$G406*信号概况!$J$6+$H406*信号概况!$J$7+$I406*信号概况!$J$8+$J406*信号概况!$J$9</f>
        <v>845.981887878623</v>
      </c>
      <c r="P406" s="12">
        <f t="shared" si="111"/>
        <v>0.0433410567389933</v>
      </c>
      <c r="Q406" s="7">
        <f t="shared" si="112"/>
        <v>4.62676861369101</v>
      </c>
    </row>
    <row r="407" spans="1:17">
      <c r="A407">
        <v>405</v>
      </c>
      <c r="B407">
        <v>19519.18</v>
      </c>
      <c r="C407" s="7">
        <f t="shared" si="113"/>
        <v>0</v>
      </c>
      <c r="D407" s="8">
        <f t="shared" si="114"/>
        <v>0.939393939393939</v>
      </c>
      <c r="E407">
        <f t="shared" si="115"/>
        <v>0</v>
      </c>
      <c r="F407">
        <f t="shared" ref="F407:F440" si="116">MOD(QUOTIENT(A407,($T$2*$U$2/0.01+1)*($T$3*$U$3/0.01+1)*($T$4*$U$4/0.01+1)),$T$5*$U$5/0.01+1)/($T$5*100)</f>
        <v>0</v>
      </c>
      <c r="G407">
        <f t="shared" ref="G407:G440" si="117">MOD(QUOTIENT(A407,($T$2*$U$2/0.01+1)*($T$3*$U$3/0.01+1)*($T$4*$U$4/0.01+1)*($T$5*$U$5/0.01+1)),$T$6*$U$6/0.01+1)/($T$6*100)</f>
        <v>0.02</v>
      </c>
      <c r="H407">
        <f t="shared" ref="H407:H440" si="118">MOD(QUOTIENT(A407,($T$2*$U$2/0.01+1)*($T$3*$U$3/0.01+1)*($T$4*$U$4/0.01+1)*($T$5*$U$5/0.01+1)*($T$6*$U$6/0.01+1)),$T$7*$U$7/0.01+1)/($T$7*100)</f>
        <v>0</v>
      </c>
      <c r="I407">
        <f t="shared" ref="I407:I440" si="119">MOD(QUOTIENT(A407,($T$2*$U$2/0.01+1)*($T$3*$U$3/0.01+1)*($T$4*$U$4/0.01+1)*($T$5*$U$5/0.01+1)*($T$6*$U$6/0.01+1)*($T$7*$U$7/0.01+1)),$T$8*$U$8/0.01+1)/($T$8*100)</f>
        <v>0</v>
      </c>
      <c r="J407">
        <f t="shared" ref="J407:J440" si="120">MOD(QUOTIENT(A407,($T$2*$U$2/0.01+1)*($T$3*$U$3/0.01+1)*($T$4*$U$4/0.01+1)*($T$5*$U$5/0.01+1)*($T$6*$U$6/0.01+1)*($T$7*$U$7/0.01+1)*($T$8*$U$8/0.01+1)),$T$9*$U$9/0.01)/($T$9*100)</f>
        <v>0</v>
      </c>
      <c r="K407">
        <f>SQRT(POWER($C407*信号概况!$F$2,2)+POWER($D407*信号概况!$F$3,2)+POWER($E407*信号概况!$F$4,2)+POWER($F407*信号概况!$F$5,2)+POWER($G407*信号概况!$F$6,2)+POWER($H407*信号概况!$F$7,2)+POWER($I407*信号概况!$F$8,2)+POWER($J407*信号概况!$F$9,2)+2*$C407*信号概况!$F$2*$D407*信号概况!$F$3*信号相关性!$B$3+2*$C407*信号概况!$F$2*$E407*信号概况!$F$4*信号相关性!$B$4+2*$C407*信号概况!$F$2*$F407*信号概况!$F$5*信号相关性!$B$5+2*$C407*信号概况!$F$2*$G407*信号概况!$F$6*信号相关性!$B$6+2*$C407*信号概况!$F$2*$H407*信号概况!$F$7*信号相关性!$B$7+2*$C407*信号概况!$F$2*$I407*信号概况!$F$8*信号相关性!$B$8+2*$C407*信号概况!$F$2*$J407*信号概况!$F$9*信号相关性!$B$9+2*$D407*信号概况!$F$3*$E407*信号概况!$F$4*信号相关性!$C$4+2*$D407*信号概况!$F$3*$F407*信号概况!$F$5*信号相关性!$C$5+2*$D407*信号概况!$F$3*$G407*信号概况!$F$6*信号相关性!$C$6+2*$D407*信号概况!$F$3*$H407*信号概况!$F$7*信号相关性!$C$7+2*$D407*信号概况!$F$3*$I407*信号概况!$F$8*信号相关性!$C$8+2*$D407*信号概况!$F$3*$J407*信号概况!$F$9*信号相关性!$C$9+2*$E407*信号概况!$F$4*$F407*信号概况!$F$5*信号相关性!$D$5+2*$E407*信号概况!$F$4*$G407*信号概况!$F$6*信号相关性!$D$6+2*$E407*信号概况!$F$4*$H407*信号概况!$F$7*信号相关性!$D$7+2*$E407*信号概况!$F$4*$I407*信号概况!$F$8*信号相关性!$D$8+2*$E407*信号概况!$F$4*$J407*信号概况!$J$5*信号相关性!$D$9+2*$F407*信号概况!$F$5*$G407*信号概况!$F$6*信号相关性!$E$6+2*$F407*信号概况!$F$5*$H407*信号概况!$F$7*信号相关性!$E$7+2*$F407*信号概况!$F$5*$I407*信号概况!$F$8*信号相关性!$E$8+2*$F407*信号概况!$F$5*$J407*信号概况!$F$9*信号相关性!$E$9+2*$G407*信号概况!$F$6*$H407*信号概况!$F$7*信号相关性!$F$7+2*$G407*信号概况!$F$6*$I407*信号概况!$F$8*信号相关性!$F$8+2*$G407*信号概况!$F$6*$J407*信号概况!$F$9*信号相关性!$F$9+2*$H407*信号概况!$F$7*$I407*信号概况!$F$8*信号相关性!$G$8+2*$H407*信号概况!$F$7*$J407*信号概况!$F$9*信号相关性!$G$9+2*$I407*信号概况!$F$8*$J407*信号概况!$F$9*信号相关性!$H$9)</f>
        <v>2050.03254790525</v>
      </c>
      <c r="L407" s="10">
        <f t="shared" ref="L407:L440" si="121">B407/K407</f>
        <v>9.52140004798702</v>
      </c>
      <c r="M407" s="11">
        <f>SQRT(POWER($C407*信号概况!$C$2,2)+POWER($D407*信号概况!$C$3,2)+POWER($E407*信号概况!$C$4,2)+POWER($F407*信号概况!$C$5,2)+POWER($G407*信号概况!$C$6,2)+POWER($H407*信号概况!$C$7,2)+POWER($I407*信号概况!$C$8,2)+POWER($J407*信号概况!$C$9,2)+2*$C407*信号概况!$C$2*$D407*信号概况!$C$3*信号相关性!$B$3+2*$C407*信号概况!$C$2*$E407*信号概况!$C$4*信号相关性!$B$4+2*$C407*信号概况!$C$2*$F407*信号概况!$C$5*信号相关性!$B$5+2*$C407*信号概况!$C$2*$G407*信号概况!$C$6*信号相关性!$B$6+2*$C407*信号概况!$C$2*$H407*信号概况!$C$7*信号相关性!$B$7+2*$C407*信号概况!$C$2*$I407*信号概况!$C$8*信号相关性!$B$8+2*$C407*信号概况!$C$2*$J407*信号概况!$C$9*信号相关性!$B$9+2*$D407*信号概况!$C$3*$E407*信号概况!$C$4*信号相关性!$C$4+2*$D407*信号概况!$C$3*$F407*信号概况!$C$5*信号相关性!$C$5+2*$D407*信号概况!$C$3*$G407*信号概况!$C$6*信号相关性!$C$6+2*$D407*信号概况!$C$3*$H407*信号概况!$C$7*信号相关性!$C$7+2*$D407*信号概况!$C$3*$I407*信号概况!$C$8*信号相关性!$C$8+2*$D407*信号概况!$C$3*$J407*信号概况!$C$9*信号相关性!$C$9+2*$E407*信号概况!$C$4*$F407*信号概况!$C$5*信号相关性!$D$5+2*$E407*信号概况!$C$4*$G407*信号概况!$C$6*信号相关性!$D$6+2*$E407*信号概况!$C$4*$H407*信号概况!$C$7*信号相关性!$D$7+2*$E407*信号概况!$C$4*$I407*信号概况!$C$8*信号相关性!$D$8+2*$E407*信号概况!$C$4*$J407*信号概况!$J$5*信号相关性!$D$9+2*$F407*信号概况!$C$5*$G407*信号概况!$C$6*信号相关性!$E$6+2*$F407*信号概况!$C$5*$H407*信号概况!$C$7*信号相关性!$E$7+2*$F407*信号概况!$C$5*$I407*信号概况!$C$8*信号相关性!$E$8+2*$F407*信号概况!$C$5*$J407*信号概况!$C$9*信号相关性!$E$9+2*$G407*信号概况!$C$6*$H407*信号概况!$C$7*信号相关性!$F$7+2*$G407*信号概况!$C$6*$I407*信号概况!$C$8*信号相关性!$F$8+2*$G407*信号概况!$C$6*$J407*信号概况!$C$9*信号相关性!$F$9+2*$H407*信号概况!$C$7*$I407*信号概况!$C$8*信号相关性!$G$8+2*$H407*信号概况!$C$7*$J407*信号概况!$C$9*信号相关性!$G$9+2*$I407*信号概况!$C$8*$J407*信号概况!$C$9*信号相关性!$H$9)</f>
        <v>9975.29167158238</v>
      </c>
      <c r="N407" s="12">
        <f t="shared" ref="N407:N440" si="122">M407/B407</f>
        <v>0.511050754774656</v>
      </c>
      <c r="O407" s="10">
        <f>$C407*信号概况!$J$2+$D407*信号概况!$J$3+$E407*信号概况!$J$4+$F407*信号概况!$J$5+$G407*信号概况!$J$6+$H407*信号概况!$J$7+$I407*信号概况!$J$8+$J407*信号概况!$J$9</f>
        <v>870.510038563554</v>
      </c>
      <c r="P407" s="12">
        <f t="shared" ref="P407:P440" si="123">O407/B407</f>
        <v>0.0445976746238087</v>
      </c>
      <c r="Q407" s="7">
        <f t="shared" ref="Q407:Q440" si="124">(O407*12-B407*5%)/K407</f>
        <v>4.61951761323955</v>
      </c>
    </row>
    <row r="408" spans="1:17">
      <c r="A408">
        <v>406</v>
      </c>
      <c r="B408">
        <v>19519.18</v>
      </c>
      <c r="C408" s="7">
        <f t="shared" si="113"/>
        <v>0</v>
      </c>
      <c r="D408" s="8">
        <f t="shared" si="114"/>
        <v>0.96969696969697</v>
      </c>
      <c r="E408">
        <f t="shared" si="115"/>
        <v>0</v>
      </c>
      <c r="F408">
        <f t="shared" si="116"/>
        <v>0</v>
      </c>
      <c r="G408">
        <f t="shared" si="117"/>
        <v>0.02</v>
      </c>
      <c r="H408">
        <f t="shared" si="118"/>
        <v>0</v>
      </c>
      <c r="I408">
        <f t="shared" si="119"/>
        <v>0</v>
      </c>
      <c r="J408">
        <f t="shared" si="120"/>
        <v>0</v>
      </c>
      <c r="K408">
        <f>SQRT(POWER($C408*信号概况!$F$2,2)+POWER($D408*信号概况!$F$3,2)+POWER($E408*信号概况!$F$4,2)+POWER($F408*信号概况!$F$5,2)+POWER($G408*信号概况!$F$6,2)+POWER($H408*信号概况!$F$7,2)+POWER($I408*信号概况!$F$8,2)+POWER($J408*信号概况!$F$9,2)+2*$C408*信号概况!$F$2*$D408*信号概况!$F$3*信号相关性!$B$3+2*$C408*信号概况!$F$2*$E408*信号概况!$F$4*信号相关性!$B$4+2*$C408*信号概况!$F$2*$F408*信号概况!$F$5*信号相关性!$B$5+2*$C408*信号概况!$F$2*$G408*信号概况!$F$6*信号相关性!$B$6+2*$C408*信号概况!$F$2*$H408*信号概况!$F$7*信号相关性!$B$7+2*$C408*信号概况!$F$2*$I408*信号概况!$F$8*信号相关性!$B$8+2*$C408*信号概况!$F$2*$J408*信号概况!$F$9*信号相关性!$B$9+2*$D408*信号概况!$F$3*$E408*信号概况!$F$4*信号相关性!$C$4+2*$D408*信号概况!$F$3*$F408*信号概况!$F$5*信号相关性!$C$5+2*$D408*信号概况!$F$3*$G408*信号概况!$F$6*信号相关性!$C$6+2*$D408*信号概况!$F$3*$H408*信号概况!$F$7*信号相关性!$C$7+2*$D408*信号概况!$F$3*$I408*信号概况!$F$8*信号相关性!$C$8+2*$D408*信号概况!$F$3*$J408*信号概况!$F$9*信号相关性!$C$9+2*$E408*信号概况!$F$4*$F408*信号概况!$F$5*信号相关性!$D$5+2*$E408*信号概况!$F$4*$G408*信号概况!$F$6*信号相关性!$D$6+2*$E408*信号概况!$F$4*$H408*信号概况!$F$7*信号相关性!$D$7+2*$E408*信号概况!$F$4*$I408*信号概况!$F$8*信号相关性!$D$8+2*$E408*信号概况!$F$4*$J408*信号概况!$J$5*信号相关性!$D$9+2*$F408*信号概况!$F$5*$G408*信号概况!$F$6*信号相关性!$E$6+2*$F408*信号概况!$F$5*$H408*信号概况!$F$7*信号相关性!$E$7+2*$F408*信号概况!$F$5*$I408*信号概况!$F$8*信号相关性!$E$8+2*$F408*信号概况!$F$5*$J408*信号概况!$F$9*信号相关性!$E$9+2*$G408*信号概况!$F$6*$H408*信号概况!$F$7*信号相关性!$F$7+2*$G408*信号概况!$F$6*$I408*信号概况!$F$8*信号相关性!$F$8+2*$G408*信号概况!$F$6*$J408*信号概况!$F$9*信号相关性!$F$9+2*$H408*信号概况!$F$7*$I408*信号概况!$F$8*信号相关性!$G$8+2*$H408*信号概况!$F$7*$J408*信号概况!$F$9*信号相关性!$G$9+2*$I408*信号概况!$F$8*$J408*信号概况!$F$9*信号相关性!$H$9)</f>
        <v>2116.86314792346</v>
      </c>
      <c r="L408" s="10">
        <f t="shared" si="121"/>
        <v>9.22080391410629</v>
      </c>
      <c r="M408" s="11">
        <f>SQRT(POWER($C408*信号概况!$C$2,2)+POWER($D408*信号概况!$C$3,2)+POWER($E408*信号概况!$C$4,2)+POWER($F408*信号概况!$C$5,2)+POWER($G408*信号概况!$C$6,2)+POWER($H408*信号概况!$C$7,2)+POWER($I408*信号概况!$C$8,2)+POWER($J408*信号概况!$C$9,2)+2*$C408*信号概况!$C$2*$D408*信号概况!$C$3*信号相关性!$B$3+2*$C408*信号概况!$C$2*$E408*信号概况!$C$4*信号相关性!$B$4+2*$C408*信号概况!$C$2*$F408*信号概况!$C$5*信号相关性!$B$5+2*$C408*信号概况!$C$2*$G408*信号概况!$C$6*信号相关性!$B$6+2*$C408*信号概况!$C$2*$H408*信号概况!$C$7*信号相关性!$B$7+2*$C408*信号概况!$C$2*$I408*信号概况!$C$8*信号相关性!$B$8+2*$C408*信号概况!$C$2*$J408*信号概况!$C$9*信号相关性!$B$9+2*$D408*信号概况!$C$3*$E408*信号概况!$C$4*信号相关性!$C$4+2*$D408*信号概况!$C$3*$F408*信号概况!$C$5*信号相关性!$C$5+2*$D408*信号概况!$C$3*$G408*信号概况!$C$6*信号相关性!$C$6+2*$D408*信号概况!$C$3*$H408*信号概况!$C$7*信号相关性!$C$7+2*$D408*信号概况!$C$3*$I408*信号概况!$C$8*信号相关性!$C$8+2*$D408*信号概况!$C$3*$J408*信号概况!$C$9*信号相关性!$C$9+2*$E408*信号概况!$C$4*$F408*信号概况!$C$5*信号相关性!$D$5+2*$E408*信号概况!$C$4*$G408*信号概况!$C$6*信号相关性!$D$6+2*$E408*信号概况!$C$4*$H408*信号概况!$C$7*信号相关性!$D$7+2*$E408*信号概况!$C$4*$I408*信号概况!$C$8*信号相关性!$D$8+2*$E408*信号概况!$C$4*$J408*信号概况!$J$5*信号相关性!$D$9+2*$F408*信号概况!$C$5*$G408*信号概况!$C$6*信号相关性!$E$6+2*$F408*信号概况!$C$5*$H408*信号概况!$C$7*信号相关性!$E$7+2*$F408*信号概况!$C$5*$I408*信号概况!$C$8*信号相关性!$E$8+2*$F408*信号概况!$C$5*$J408*信号概况!$C$9*信号相关性!$E$9+2*$G408*信号概况!$C$6*$H408*信号概况!$C$7*信号相关性!$F$7+2*$G408*信号概况!$C$6*$I408*信号概况!$C$8*信号相关性!$F$8+2*$G408*信号概况!$C$6*$J408*信号概况!$C$9*信号相关性!$F$9+2*$H408*信号概况!$C$7*$I408*信号概况!$C$8*信号相关性!$G$8+2*$H408*信号概况!$C$7*$J408*信号概况!$C$9*信号相关性!$G$9+2*$I408*信号概况!$C$8*$J408*信号概况!$C$9*信号相关性!$H$9)</f>
        <v>10299.5678732606</v>
      </c>
      <c r="N408" s="12">
        <f t="shared" si="122"/>
        <v>0.527663962997454</v>
      </c>
      <c r="O408" s="10">
        <f>$C408*信号概况!$J$2+$D408*信号概况!$J$3+$E408*信号概况!$J$4+$F408*信号概况!$J$5+$G408*信号概况!$J$6+$H408*信号概况!$J$7+$I408*信号概况!$J$8+$J408*信号概况!$J$9</f>
        <v>895.038189248486</v>
      </c>
      <c r="P408" s="12">
        <f t="shared" si="123"/>
        <v>0.0458542925086241</v>
      </c>
      <c r="Q408" s="7">
        <f t="shared" si="124"/>
        <v>4.61272108239983</v>
      </c>
    </row>
    <row r="409" spans="1:17">
      <c r="A409">
        <v>407</v>
      </c>
      <c r="B409">
        <v>19519.18</v>
      </c>
      <c r="C409" s="7">
        <f t="shared" si="113"/>
        <v>0</v>
      </c>
      <c r="D409" s="8">
        <f t="shared" si="114"/>
        <v>1</v>
      </c>
      <c r="E409">
        <f t="shared" si="115"/>
        <v>0</v>
      </c>
      <c r="F409">
        <f t="shared" si="116"/>
        <v>0</v>
      </c>
      <c r="G409">
        <f t="shared" si="117"/>
        <v>0.02</v>
      </c>
      <c r="H409">
        <f t="shared" si="118"/>
        <v>0</v>
      </c>
      <c r="I409">
        <f t="shared" si="119"/>
        <v>0</v>
      </c>
      <c r="J409">
        <f t="shared" si="120"/>
        <v>0</v>
      </c>
      <c r="K409">
        <f>SQRT(POWER($C409*信号概况!$F$2,2)+POWER($D409*信号概况!$F$3,2)+POWER($E409*信号概况!$F$4,2)+POWER($F409*信号概况!$F$5,2)+POWER($G409*信号概况!$F$6,2)+POWER($H409*信号概况!$F$7,2)+POWER($I409*信号概况!$F$8,2)+POWER($J409*信号概况!$F$9,2)+2*$C409*信号概况!$F$2*$D409*信号概况!$F$3*信号相关性!$B$3+2*$C409*信号概况!$F$2*$E409*信号概况!$F$4*信号相关性!$B$4+2*$C409*信号概况!$F$2*$F409*信号概况!$F$5*信号相关性!$B$5+2*$C409*信号概况!$F$2*$G409*信号概况!$F$6*信号相关性!$B$6+2*$C409*信号概况!$F$2*$H409*信号概况!$F$7*信号相关性!$B$7+2*$C409*信号概况!$F$2*$I409*信号概况!$F$8*信号相关性!$B$8+2*$C409*信号概况!$F$2*$J409*信号概况!$F$9*信号相关性!$B$9+2*$D409*信号概况!$F$3*$E409*信号概况!$F$4*信号相关性!$C$4+2*$D409*信号概况!$F$3*$F409*信号概况!$F$5*信号相关性!$C$5+2*$D409*信号概况!$F$3*$G409*信号概况!$F$6*信号相关性!$C$6+2*$D409*信号概况!$F$3*$H409*信号概况!$F$7*信号相关性!$C$7+2*$D409*信号概况!$F$3*$I409*信号概况!$F$8*信号相关性!$C$8+2*$D409*信号概况!$F$3*$J409*信号概况!$F$9*信号相关性!$C$9+2*$E409*信号概况!$F$4*$F409*信号概况!$F$5*信号相关性!$D$5+2*$E409*信号概况!$F$4*$G409*信号概况!$F$6*信号相关性!$D$6+2*$E409*信号概况!$F$4*$H409*信号概况!$F$7*信号相关性!$D$7+2*$E409*信号概况!$F$4*$I409*信号概况!$F$8*信号相关性!$D$8+2*$E409*信号概况!$F$4*$J409*信号概况!$J$5*信号相关性!$D$9+2*$F409*信号概况!$F$5*$G409*信号概况!$F$6*信号相关性!$E$6+2*$F409*信号概况!$F$5*$H409*信号概况!$F$7*信号相关性!$E$7+2*$F409*信号概况!$F$5*$I409*信号概况!$F$8*信号相关性!$E$8+2*$F409*信号概况!$F$5*$J409*信号概况!$F$9*信号相关性!$E$9+2*$G409*信号概况!$F$6*$H409*信号概况!$F$7*信号相关性!$F$7+2*$G409*信号概况!$F$6*$I409*信号概况!$F$8*信号相关性!$F$8+2*$G409*信号概况!$F$6*$J409*信号概况!$F$9*信号相关性!$F$9+2*$H409*信号概况!$F$7*$I409*信号概况!$F$8*信号相关性!$G$8+2*$H409*信号概况!$F$7*$J409*信号概况!$F$9*信号相关性!$G$9+2*$I409*信号概况!$F$8*$J409*信号概况!$F$9*信号相关性!$H$9)</f>
        <v>2183.69514698629</v>
      </c>
      <c r="L409" s="10">
        <f t="shared" si="121"/>
        <v>8.93860117193479</v>
      </c>
      <c r="M409" s="11">
        <f>SQRT(POWER($C409*信号概况!$C$2,2)+POWER($D409*信号概况!$C$3,2)+POWER($E409*信号概况!$C$4,2)+POWER($F409*信号概况!$C$5,2)+POWER($G409*信号概况!$C$6,2)+POWER($H409*信号概况!$C$7,2)+POWER($I409*信号概况!$C$8,2)+POWER($J409*信号概况!$C$9,2)+2*$C409*信号概况!$C$2*$D409*信号概况!$C$3*信号相关性!$B$3+2*$C409*信号概况!$C$2*$E409*信号概况!$C$4*信号相关性!$B$4+2*$C409*信号概况!$C$2*$F409*信号概况!$C$5*信号相关性!$B$5+2*$C409*信号概况!$C$2*$G409*信号概况!$C$6*信号相关性!$B$6+2*$C409*信号概况!$C$2*$H409*信号概况!$C$7*信号相关性!$B$7+2*$C409*信号概况!$C$2*$I409*信号概况!$C$8*信号相关性!$B$8+2*$C409*信号概况!$C$2*$J409*信号概况!$C$9*信号相关性!$B$9+2*$D409*信号概况!$C$3*$E409*信号概况!$C$4*信号相关性!$C$4+2*$D409*信号概况!$C$3*$F409*信号概况!$C$5*信号相关性!$C$5+2*$D409*信号概况!$C$3*$G409*信号概况!$C$6*信号相关性!$C$6+2*$D409*信号概况!$C$3*$H409*信号概况!$C$7*信号相关性!$C$7+2*$D409*信号概况!$C$3*$I409*信号概况!$C$8*信号相关性!$C$8+2*$D409*信号概况!$C$3*$J409*信号概况!$C$9*信号相关性!$C$9+2*$E409*信号概况!$C$4*$F409*信号概况!$C$5*信号相关性!$D$5+2*$E409*信号概况!$C$4*$G409*信号概况!$C$6*信号相关性!$D$6+2*$E409*信号概况!$C$4*$H409*信号概况!$C$7*信号相关性!$D$7+2*$E409*信号概况!$C$4*$I409*信号概况!$C$8*信号相关性!$D$8+2*$E409*信号概况!$C$4*$J409*信号概况!$J$5*信号相关性!$D$9+2*$F409*信号概况!$C$5*$G409*信号概况!$C$6*信号相关性!$E$6+2*$F409*信号概况!$C$5*$H409*信号概况!$C$7*信号相关性!$E$7+2*$F409*信号概况!$C$5*$I409*信号概况!$C$8*信号相关性!$E$8+2*$F409*信号概况!$C$5*$J409*信号概况!$C$9*信号相关性!$E$9+2*$G409*信号概况!$C$6*$H409*信号概况!$C$7*信号相关性!$F$7+2*$G409*信号概况!$C$6*$I409*信号概况!$C$8*信号相关性!$F$8+2*$G409*信号概况!$C$6*$J409*信号概况!$C$9*信号相关性!$F$9+2*$H409*信号概况!$C$7*$I409*信号概况!$C$8*信号相关性!$G$8+2*$H409*信号概况!$C$7*$J409*信号概况!$C$9*信号相关性!$G$9+2*$I409*信号概况!$C$8*$J409*信号概况!$C$9*信号相关性!$H$9)</f>
        <v>10623.8475629542</v>
      </c>
      <c r="N409" s="12">
        <f t="shared" si="122"/>
        <v>0.544277349917064</v>
      </c>
      <c r="O409" s="10">
        <f>$C409*信号概况!$J$2+$D409*信号概况!$J$3+$E409*信号概况!$J$4+$F409*信号概况!$J$5+$G409*信号概况!$J$6+$H409*信号概况!$J$7+$I409*信号概况!$J$8+$J409*信号概况!$J$9</f>
        <v>919.566339933417</v>
      </c>
      <c r="P409" s="12">
        <f t="shared" si="123"/>
        <v>0.0471109103934395</v>
      </c>
      <c r="Q409" s="7">
        <f t="shared" si="124"/>
        <v>4.60633760764782</v>
      </c>
    </row>
    <row r="410" spans="1:17">
      <c r="A410">
        <v>408</v>
      </c>
      <c r="B410">
        <v>19519.18</v>
      </c>
      <c r="C410" s="7">
        <f t="shared" si="113"/>
        <v>0</v>
      </c>
      <c r="D410" s="8">
        <f t="shared" si="114"/>
        <v>0</v>
      </c>
      <c r="E410">
        <f t="shared" si="115"/>
        <v>0</v>
      </c>
      <c r="F410">
        <f t="shared" si="116"/>
        <v>0.1</v>
      </c>
      <c r="G410">
        <f t="shared" si="117"/>
        <v>0.02</v>
      </c>
      <c r="H410">
        <f t="shared" si="118"/>
        <v>0</v>
      </c>
      <c r="I410">
        <f t="shared" si="119"/>
        <v>0</v>
      </c>
      <c r="J410">
        <f t="shared" si="120"/>
        <v>0</v>
      </c>
      <c r="K410">
        <f>SQRT(POWER($C410*信号概况!$F$2,2)+POWER($D410*信号概况!$F$3,2)+POWER($E410*信号概况!$F$4,2)+POWER($F410*信号概况!$F$5,2)+POWER($G410*信号概况!$F$6,2)+POWER($H410*信号概况!$F$7,2)+POWER($I410*信号概况!$F$8,2)+POWER($J410*信号概况!$F$9,2)+2*$C410*信号概况!$F$2*$D410*信号概况!$F$3*信号相关性!$B$3+2*$C410*信号概况!$F$2*$E410*信号概况!$F$4*信号相关性!$B$4+2*$C410*信号概况!$F$2*$F410*信号概况!$F$5*信号相关性!$B$5+2*$C410*信号概况!$F$2*$G410*信号概况!$F$6*信号相关性!$B$6+2*$C410*信号概况!$F$2*$H410*信号概况!$F$7*信号相关性!$B$7+2*$C410*信号概况!$F$2*$I410*信号概况!$F$8*信号相关性!$B$8+2*$C410*信号概况!$F$2*$J410*信号概况!$F$9*信号相关性!$B$9+2*$D410*信号概况!$F$3*$E410*信号概况!$F$4*信号相关性!$C$4+2*$D410*信号概况!$F$3*$F410*信号概况!$F$5*信号相关性!$C$5+2*$D410*信号概况!$F$3*$G410*信号概况!$F$6*信号相关性!$C$6+2*$D410*信号概况!$F$3*$H410*信号概况!$F$7*信号相关性!$C$7+2*$D410*信号概况!$F$3*$I410*信号概况!$F$8*信号相关性!$C$8+2*$D410*信号概况!$F$3*$J410*信号概况!$F$9*信号相关性!$C$9+2*$E410*信号概况!$F$4*$F410*信号概况!$F$5*信号相关性!$D$5+2*$E410*信号概况!$F$4*$G410*信号概况!$F$6*信号相关性!$D$6+2*$E410*信号概况!$F$4*$H410*信号概况!$F$7*信号相关性!$D$7+2*$E410*信号概况!$F$4*$I410*信号概况!$F$8*信号相关性!$D$8+2*$E410*信号概况!$F$4*$J410*信号概况!$J$5*信号相关性!$D$9+2*$F410*信号概况!$F$5*$G410*信号概况!$F$6*信号相关性!$E$6+2*$F410*信号概况!$F$5*$H410*信号概况!$F$7*信号相关性!$E$7+2*$F410*信号概况!$F$5*$I410*信号概况!$F$8*信号相关性!$E$8+2*$F410*信号概况!$F$5*$J410*信号概况!$F$9*信号相关性!$E$9+2*$G410*信号概况!$F$6*$H410*信号概况!$F$7*信号相关性!$F$7+2*$G410*信号概况!$F$6*$I410*信号概况!$F$8*信号相关性!$F$8+2*$G410*信号概况!$F$6*$J410*信号概况!$F$9*信号相关性!$F$9+2*$H410*信号概况!$F$7*$I410*信号概况!$F$8*信号相关性!$G$8+2*$H410*信号概况!$F$7*$J410*信号概况!$F$9*信号相关性!$G$9+2*$I410*信号概况!$F$8*$J410*信号概况!$F$9*信号相关性!$H$9)</f>
        <v>62.5109335452701</v>
      </c>
      <c r="L410" s="10">
        <f t="shared" si="121"/>
        <v>312.252255613241</v>
      </c>
      <c r="M410" s="11">
        <f>SQRT(POWER($C410*信号概况!$C$2,2)+POWER($D410*信号概况!$C$3,2)+POWER($E410*信号概况!$C$4,2)+POWER($F410*信号概况!$C$5,2)+POWER($G410*信号概况!$C$6,2)+POWER($H410*信号概况!$C$7,2)+POWER($I410*信号概况!$C$8,2)+POWER($J410*信号概况!$C$9,2)+2*$C410*信号概况!$C$2*$D410*信号概况!$C$3*信号相关性!$B$3+2*$C410*信号概况!$C$2*$E410*信号概况!$C$4*信号相关性!$B$4+2*$C410*信号概况!$C$2*$F410*信号概况!$C$5*信号相关性!$B$5+2*$C410*信号概况!$C$2*$G410*信号概况!$C$6*信号相关性!$B$6+2*$C410*信号概况!$C$2*$H410*信号概况!$C$7*信号相关性!$B$7+2*$C410*信号概况!$C$2*$I410*信号概况!$C$8*信号相关性!$B$8+2*$C410*信号概况!$C$2*$J410*信号概况!$C$9*信号相关性!$B$9+2*$D410*信号概况!$C$3*$E410*信号概况!$C$4*信号相关性!$C$4+2*$D410*信号概况!$C$3*$F410*信号概况!$C$5*信号相关性!$C$5+2*$D410*信号概况!$C$3*$G410*信号概况!$C$6*信号相关性!$C$6+2*$D410*信号概况!$C$3*$H410*信号概况!$C$7*信号相关性!$C$7+2*$D410*信号概况!$C$3*$I410*信号概况!$C$8*信号相关性!$C$8+2*$D410*信号概况!$C$3*$J410*信号概况!$C$9*信号相关性!$C$9+2*$E410*信号概况!$C$4*$F410*信号概况!$C$5*信号相关性!$D$5+2*$E410*信号概况!$C$4*$G410*信号概况!$C$6*信号相关性!$D$6+2*$E410*信号概况!$C$4*$H410*信号概况!$C$7*信号相关性!$D$7+2*$E410*信号概况!$C$4*$I410*信号概况!$C$8*信号相关性!$D$8+2*$E410*信号概况!$C$4*$J410*信号概况!$J$5*信号相关性!$D$9+2*$F410*信号概况!$C$5*$G410*信号概况!$C$6*信号相关性!$E$6+2*$F410*信号概况!$C$5*$H410*信号概况!$C$7*信号相关性!$E$7+2*$F410*信号概况!$C$5*$I410*信号概况!$C$8*信号相关性!$E$8+2*$F410*信号概况!$C$5*$J410*信号概况!$C$9*信号相关性!$E$9+2*$G410*信号概况!$C$6*$H410*信号概况!$C$7*信号相关性!$F$7+2*$G410*信号概况!$C$6*$I410*信号概况!$C$8*信号相关性!$F$8+2*$G410*信号概况!$C$6*$J410*信号概况!$C$9*信号相关性!$F$9+2*$H410*信号概况!$C$7*$I410*信号概况!$C$8*信号相关性!$G$8+2*$H410*信号概况!$C$7*$J410*信号概况!$C$9*信号相关性!$G$9+2*$I410*信号概况!$C$8*$J410*信号概况!$C$9*信号相关性!$H$9)</f>
        <v>228.85639288287</v>
      </c>
      <c r="N410" s="12">
        <f t="shared" si="122"/>
        <v>0.0117246929882746</v>
      </c>
      <c r="O410" s="10">
        <f>$C410*信号概况!$J$2+$D410*信号概况!$J$3+$E410*信号概况!$J$4+$F410*信号概况!$J$5+$G410*信号概况!$J$6+$H410*信号概况!$J$7+$I410*信号概况!$J$8+$J410*信号概况!$J$9</f>
        <v>172.095195218001</v>
      </c>
      <c r="P410" s="12">
        <f t="shared" si="123"/>
        <v>0.00881672258865389</v>
      </c>
      <c r="Q410" s="7">
        <f t="shared" si="124"/>
        <v>17.4238854044186</v>
      </c>
    </row>
    <row r="411" spans="1:17">
      <c r="A411">
        <v>409</v>
      </c>
      <c r="B411">
        <v>19519.18</v>
      </c>
      <c r="C411" s="7">
        <f t="shared" si="113"/>
        <v>0</v>
      </c>
      <c r="D411" s="8">
        <f t="shared" si="114"/>
        <v>0.0303030303030303</v>
      </c>
      <c r="E411">
        <f t="shared" si="115"/>
        <v>0</v>
      </c>
      <c r="F411">
        <f t="shared" si="116"/>
        <v>0.1</v>
      </c>
      <c r="G411">
        <f t="shared" si="117"/>
        <v>0.02</v>
      </c>
      <c r="H411">
        <f t="shared" si="118"/>
        <v>0</v>
      </c>
      <c r="I411">
        <f t="shared" si="119"/>
        <v>0</v>
      </c>
      <c r="J411">
        <f t="shared" si="120"/>
        <v>0</v>
      </c>
      <c r="K411">
        <f>SQRT(POWER($C411*信号概况!$F$2,2)+POWER($D411*信号概况!$F$3,2)+POWER($E411*信号概况!$F$4,2)+POWER($F411*信号概况!$F$5,2)+POWER($G411*信号概况!$F$6,2)+POWER($H411*信号概况!$F$7,2)+POWER($I411*信号概况!$F$8,2)+POWER($J411*信号概况!$F$9,2)+2*$C411*信号概况!$F$2*$D411*信号概况!$F$3*信号相关性!$B$3+2*$C411*信号概况!$F$2*$E411*信号概况!$F$4*信号相关性!$B$4+2*$C411*信号概况!$F$2*$F411*信号概况!$F$5*信号相关性!$B$5+2*$C411*信号概况!$F$2*$G411*信号概况!$F$6*信号相关性!$B$6+2*$C411*信号概况!$F$2*$H411*信号概况!$F$7*信号相关性!$B$7+2*$C411*信号概况!$F$2*$I411*信号概况!$F$8*信号相关性!$B$8+2*$C411*信号概况!$F$2*$J411*信号概况!$F$9*信号相关性!$B$9+2*$D411*信号概况!$F$3*$E411*信号概况!$F$4*信号相关性!$C$4+2*$D411*信号概况!$F$3*$F411*信号概况!$F$5*信号相关性!$C$5+2*$D411*信号概况!$F$3*$G411*信号概况!$F$6*信号相关性!$C$6+2*$D411*信号概况!$F$3*$H411*信号概况!$F$7*信号相关性!$C$7+2*$D411*信号概况!$F$3*$I411*信号概况!$F$8*信号相关性!$C$8+2*$D411*信号概况!$F$3*$J411*信号概况!$F$9*信号相关性!$C$9+2*$E411*信号概况!$F$4*$F411*信号概况!$F$5*信号相关性!$D$5+2*$E411*信号概况!$F$4*$G411*信号概况!$F$6*信号相关性!$D$6+2*$E411*信号概况!$F$4*$H411*信号概况!$F$7*信号相关性!$D$7+2*$E411*信号概况!$F$4*$I411*信号概况!$F$8*信号相关性!$D$8+2*$E411*信号概况!$F$4*$J411*信号概况!$J$5*信号相关性!$D$9+2*$F411*信号概况!$F$5*$G411*信号概况!$F$6*信号相关性!$E$6+2*$F411*信号概况!$F$5*$H411*信号概况!$F$7*信号相关性!$E$7+2*$F411*信号概况!$F$5*$I411*信号概况!$F$8*信号相关性!$E$8+2*$F411*信号概况!$F$5*$J411*信号概况!$F$9*信号相关性!$E$9+2*$G411*信号概况!$F$6*$H411*信号概况!$F$7*信号相关性!$F$7+2*$G411*信号概况!$F$6*$I411*信号概况!$F$8*信号相关性!$F$8+2*$G411*信号概况!$F$6*$J411*信号概况!$F$9*信号相关性!$F$9+2*$H411*信号概况!$F$7*$I411*信号概况!$F$8*信号相关性!$G$8+2*$H411*信号概况!$F$7*$J411*信号概况!$F$9*信号相关性!$G$9+2*$I411*信号概况!$F$8*$J411*信号概况!$F$9*信号相关性!$H$9)</f>
        <v>66.7228423609069</v>
      </c>
      <c r="L411" s="10">
        <f t="shared" si="121"/>
        <v>292.541194429636</v>
      </c>
      <c r="M411" s="11">
        <f>SQRT(POWER($C411*信号概况!$C$2,2)+POWER($D411*信号概况!$C$3,2)+POWER($E411*信号概况!$C$4,2)+POWER($F411*信号概况!$C$5,2)+POWER($G411*信号概况!$C$6,2)+POWER($H411*信号概况!$C$7,2)+POWER($I411*信号概况!$C$8,2)+POWER($J411*信号概况!$C$9,2)+2*$C411*信号概况!$C$2*$D411*信号概况!$C$3*信号相关性!$B$3+2*$C411*信号概况!$C$2*$E411*信号概况!$C$4*信号相关性!$B$4+2*$C411*信号概况!$C$2*$F411*信号概况!$C$5*信号相关性!$B$5+2*$C411*信号概况!$C$2*$G411*信号概况!$C$6*信号相关性!$B$6+2*$C411*信号概况!$C$2*$H411*信号概况!$C$7*信号相关性!$B$7+2*$C411*信号概况!$C$2*$I411*信号概况!$C$8*信号相关性!$B$8+2*$C411*信号概况!$C$2*$J411*信号概况!$C$9*信号相关性!$B$9+2*$D411*信号概况!$C$3*$E411*信号概况!$C$4*信号相关性!$C$4+2*$D411*信号概况!$C$3*$F411*信号概况!$C$5*信号相关性!$C$5+2*$D411*信号概况!$C$3*$G411*信号概况!$C$6*信号相关性!$C$6+2*$D411*信号概况!$C$3*$H411*信号概况!$C$7*信号相关性!$C$7+2*$D411*信号概况!$C$3*$I411*信号概况!$C$8*信号相关性!$C$8+2*$D411*信号概况!$C$3*$J411*信号概况!$C$9*信号相关性!$C$9+2*$E411*信号概况!$C$4*$F411*信号概况!$C$5*信号相关性!$D$5+2*$E411*信号概况!$C$4*$G411*信号概况!$C$6*信号相关性!$D$6+2*$E411*信号概况!$C$4*$H411*信号概况!$C$7*信号相关性!$D$7+2*$E411*信号概况!$C$4*$I411*信号概况!$C$8*信号相关性!$D$8+2*$E411*信号概况!$C$4*$J411*信号概况!$J$5*信号相关性!$D$9+2*$F411*信号概况!$C$5*$G411*信号概况!$C$6*信号相关性!$E$6+2*$F411*信号概况!$C$5*$H411*信号概况!$C$7*信号相关性!$E$7+2*$F411*信号概况!$C$5*$I411*信号概况!$C$8*信号相关性!$E$8+2*$F411*信号概况!$C$5*$J411*信号概况!$C$9*信号相关性!$E$9+2*$G411*信号概况!$C$6*$H411*信号概况!$C$7*信号相关性!$F$7+2*$G411*信号概况!$C$6*$I411*信号概况!$C$8*信号相关性!$F$8+2*$G411*信号概况!$C$6*$J411*信号概况!$C$9*信号相关性!$F$9+2*$H411*信号概况!$C$7*$I411*信号概况!$C$8*信号相关性!$G$8+2*$H411*信号概况!$C$7*$J411*信号概况!$C$9*信号相关性!$G$9+2*$I411*信号概况!$C$8*$J411*信号概况!$C$9*信号相关性!$H$9)</f>
        <v>292.763013418447</v>
      </c>
      <c r="N411" s="12">
        <f t="shared" si="122"/>
        <v>0.0149987352654387</v>
      </c>
      <c r="O411" s="10">
        <f>$C411*信号概况!$J$2+$D411*信号概况!$J$3+$E411*信号概况!$J$4+$F411*信号概况!$J$5+$G411*信号概况!$J$6+$H411*信号概况!$J$7+$I411*信号概况!$J$8+$J411*信号概况!$J$9</f>
        <v>196.623345902933</v>
      </c>
      <c r="P411" s="12">
        <f t="shared" si="123"/>
        <v>0.0100733404734693</v>
      </c>
      <c r="Q411" s="7">
        <f t="shared" si="124"/>
        <v>20.7353449265795</v>
      </c>
    </row>
    <row r="412" spans="1:17">
      <c r="A412">
        <v>410</v>
      </c>
      <c r="B412">
        <v>19519.18</v>
      </c>
      <c r="C412" s="7">
        <f t="shared" si="113"/>
        <v>0</v>
      </c>
      <c r="D412" s="8">
        <f t="shared" si="114"/>
        <v>0.0606060606060606</v>
      </c>
      <c r="E412">
        <f t="shared" si="115"/>
        <v>0</v>
      </c>
      <c r="F412">
        <f t="shared" si="116"/>
        <v>0.1</v>
      </c>
      <c r="G412">
        <f t="shared" si="117"/>
        <v>0.02</v>
      </c>
      <c r="H412">
        <f t="shared" si="118"/>
        <v>0</v>
      </c>
      <c r="I412">
        <f t="shared" si="119"/>
        <v>0</v>
      </c>
      <c r="J412">
        <f t="shared" si="120"/>
        <v>0</v>
      </c>
      <c r="K412">
        <f>SQRT(POWER($C412*信号概况!$F$2,2)+POWER($D412*信号概况!$F$3,2)+POWER($E412*信号概况!$F$4,2)+POWER($F412*信号概况!$F$5,2)+POWER($G412*信号概况!$F$6,2)+POWER($H412*信号概况!$F$7,2)+POWER($I412*信号概况!$F$8,2)+POWER($J412*信号概况!$F$9,2)+2*$C412*信号概况!$F$2*$D412*信号概况!$F$3*信号相关性!$B$3+2*$C412*信号概况!$F$2*$E412*信号概况!$F$4*信号相关性!$B$4+2*$C412*信号概况!$F$2*$F412*信号概况!$F$5*信号相关性!$B$5+2*$C412*信号概况!$F$2*$G412*信号概况!$F$6*信号相关性!$B$6+2*$C412*信号概况!$F$2*$H412*信号概况!$F$7*信号相关性!$B$7+2*$C412*信号概况!$F$2*$I412*信号概况!$F$8*信号相关性!$B$8+2*$C412*信号概况!$F$2*$J412*信号概况!$F$9*信号相关性!$B$9+2*$D412*信号概况!$F$3*$E412*信号概况!$F$4*信号相关性!$C$4+2*$D412*信号概况!$F$3*$F412*信号概况!$F$5*信号相关性!$C$5+2*$D412*信号概况!$F$3*$G412*信号概况!$F$6*信号相关性!$C$6+2*$D412*信号概况!$F$3*$H412*信号概况!$F$7*信号相关性!$C$7+2*$D412*信号概况!$F$3*$I412*信号概况!$F$8*信号相关性!$C$8+2*$D412*信号概况!$F$3*$J412*信号概况!$F$9*信号相关性!$C$9+2*$E412*信号概况!$F$4*$F412*信号概况!$F$5*信号相关性!$D$5+2*$E412*信号概况!$F$4*$G412*信号概况!$F$6*信号相关性!$D$6+2*$E412*信号概况!$F$4*$H412*信号概况!$F$7*信号相关性!$D$7+2*$E412*信号概况!$F$4*$I412*信号概况!$F$8*信号相关性!$D$8+2*$E412*信号概况!$F$4*$J412*信号概况!$J$5*信号相关性!$D$9+2*$F412*信号概况!$F$5*$G412*信号概况!$F$6*信号相关性!$E$6+2*$F412*信号概况!$F$5*$H412*信号概况!$F$7*信号相关性!$E$7+2*$F412*信号概况!$F$5*$I412*信号概况!$F$8*信号相关性!$E$8+2*$F412*信号概况!$F$5*$J412*信号概况!$F$9*信号相关性!$E$9+2*$G412*信号概况!$F$6*$H412*信号概况!$F$7*信号相关性!$F$7+2*$G412*信号概况!$F$6*$I412*信号概况!$F$8*信号相关性!$F$8+2*$G412*信号概况!$F$6*$J412*信号概况!$F$9*信号相关性!$F$9+2*$H412*信号概况!$F$7*$I412*信号概况!$F$8*信号相关性!$G$8+2*$H412*信号概况!$F$7*$J412*信号概况!$F$9*信号相关性!$G$9+2*$I412*信号概况!$F$8*$J412*信号概况!$F$9*信号相关性!$H$9)</f>
        <v>118.046715084628</v>
      </c>
      <c r="L412" s="10">
        <f t="shared" si="121"/>
        <v>165.351318636919</v>
      </c>
      <c r="M412" s="11">
        <f>SQRT(POWER($C412*信号概况!$C$2,2)+POWER($D412*信号概况!$C$3,2)+POWER($E412*信号概况!$C$4,2)+POWER($F412*信号概况!$C$5,2)+POWER($G412*信号概况!$C$6,2)+POWER($H412*信号概况!$C$7,2)+POWER($I412*信号概况!$C$8,2)+POWER($J412*信号概况!$C$9,2)+2*$C412*信号概况!$C$2*$D412*信号概况!$C$3*信号相关性!$B$3+2*$C412*信号概况!$C$2*$E412*信号概况!$C$4*信号相关性!$B$4+2*$C412*信号概况!$C$2*$F412*信号概况!$C$5*信号相关性!$B$5+2*$C412*信号概况!$C$2*$G412*信号概况!$C$6*信号相关性!$B$6+2*$C412*信号概况!$C$2*$H412*信号概况!$C$7*信号相关性!$B$7+2*$C412*信号概况!$C$2*$I412*信号概况!$C$8*信号相关性!$B$8+2*$C412*信号概况!$C$2*$J412*信号概况!$C$9*信号相关性!$B$9+2*$D412*信号概况!$C$3*$E412*信号概况!$C$4*信号相关性!$C$4+2*$D412*信号概况!$C$3*$F412*信号概况!$C$5*信号相关性!$C$5+2*$D412*信号概况!$C$3*$G412*信号概况!$C$6*信号相关性!$C$6+2*$D412*信号概况!$C$3*$H412*信号概况!$C$7*信号相关性!$C$7+2*$D412*信号概况!$C$3*$I412*信号概况!$C$8*信号相关性!$C$8+2*$D412*信号概况!$C$3*$J412*信号概况!$C$9*信号相关性!$C$9+2*$E412*信号概况!$C$4*$F412*信号概况!$C$5*信号相关性!$D$5+2*$E412*信号概况!$C$4*$G412*信号概况!$C$6*信号相关性!$D$6+2*$E412*信号概况!$C$4*$H412*信号概况!$C$7*信号相关性!$D$7+2*$E412*信号概况!$C$4*$I412*信号概况!$C$8*信号相关性!$D$8+2*$E412*信号概况!$C$4*$J412*信号概况!$J$5*信号相关性!$D$9+2*$F412*信号概况!$C$5*$G412*信号概况!$C$6*信号相关性!$E$6+2*$F412*信号概况!$C$5*$H412*信号概况!$C$7*信号相关性!$E$7+2*$F412*信号概况!$C$5*$I412*信号概况!$C$8*信号相关性!$E$8+2*$F412*信号概况!$C$5*$J412*信号概况!$C$9*信号相关性!$E$9+2*$G412*信号概况!$C$6*$H412*信号概况!$C$7*信号相关性!$F$7+2*$G412*信号概况!$C$6*$I412*信号概况!$C$8*信号相关性!$F$8+2*$G412*信号概况!$C$6*$J412*信号概况!$C$9*信号相关性!$F$9+2*$H412*信号概况!$C$7*$I412*信号概况!$C$8*信号相关性!$G$8+2*$H412*信号概况!$C$7*$J412*信号概况!$C$9*信号相关性!$G$9+2*$I412*信号概况!$C$8*$J412*信号概况!$C$9*信号相关性!$H$9)</f>
        <v>573.959351967161</v>
      </c>
      <c r="N412" s="12">
        <f t="shared" si="122"/>
        <v>0.0294048905726142</v>
      </c>
      <c r="O412" s="10">
        <f>$C412*信号概况!$J$2+$D412*信号概况!$J$3+$E412*信号概况!$J$4+$F412*信号概况!$J$5+$G412*信号概况!$J$6+$H412*信号概况!$J$7+$I412*信号概况!$J$8+$J412*信号概况!$J$9</f>
        <v>221.151496587864</v>
      </c>
      <c r="P412" s="12">
        <f t="shared" si="123"/>
        <v>0.0113299583582847</v>
      </c>
      <c r="Q412" s="7">
        <f t="shared" si="124"/>
        <v>14.2135167238792</v>
      </c>
    </row>
    <row r="413" spans="1:17">
      <c r="A413">
        <v>411</v>
      </c>
      <c r="B413">
        <v>19519.18</v>
      </c>
      <c r="C413" s="7">
        <f t="shared" si="113"/>
        <v>0</v>
      </c>
      <c r="D413" s="8">
        <f t="shared" si="114"/>
        <v>0.0909090909090909</v>
      </c>
      <c r="E413">
        <f t="shared" si="115"/>
        <v>0</v>
      </c>
      <c r="F413">
        <f t="shared" si="116"/>
        <v>0.1</v>
      </c>
      <c r="G413">
        <f t="shared" si="117"/>
        <v>0.02</v>
      </c>
      <c r="H413">
        <f t="shared" si="118"/>
        <v>0</v>
      </c>
      <c r="I413">
        <f t="shared" si="119"/>
        <v>0</v>
      </c>
      <c r="J413">
        <f t="shared" si="120"/>
        <v>0</v>
      </c>
      <c r="K413">
        <f>SQRT(POWER($C413*信号概况!$F$2,2)+POWER($D413*信号概况!$F$3,2)+POWER($E413*信号概况!$F$4,2)+POWER($F413*信号概况!$F$5,2)+POWER($G413*信号概况!$F$6,2)+POWER($H413*信号概况!$F$7,2)+POWER($I413*信号概况!$F$8,2)+POWER($J413*信号概况!$F$9,2)+2*$C413*信号概况!$F$2*$D413*信号概况!$F$3*信号相关性!$B$3+2*$C413*信号概况!$F$2*$E413*信号概况!$F$4*信号相关性!$B$4+2*$C413*信号概况!$F$2*$F413*信号概况!$F$5*信号相关性!$B$5+2*$C413*信号概况!$F$2*$G413*信号概况!$F$6*信号相关性!$B$6+2*$C413*信号概况!$F$2*$H413*信号概况!$F$7*信号相关性!$B$7+2*$C413*信号概况!$F$2*$I413*信号概况!$F$8*信号相关性!$B$8+2*$C413*信号概况!$F$2*$J413*信号概况!$F$9*信号相关性!$B$9+2*$D413*信号概况!$F$3*$E413*信号概况!$F$4*信号相关性!$C$4+2*$D413*信号概况!$F$3*$F413*信号概况!$F$5*信号相关性!$C$5+2*$D413*信号概况!$F$3*$G413*信号概况!$F$6*信号相关性!$C$6+2*$D413*信号概况!$F$3*$H413*信号概况!$F$7*信号相关性!$C$7+2*$D413*信号概况!$F$3*$I413*信号概况!$F$8*信号相关性!$C$8+2*$D413*信号概况!$F$3*$J413*信号概况!$F$9*信号相关性!$C$9+2*$E413*信号概况!$F$4*$F413*信号概况!$F$5*信号相关性!$D$5+2*$E413*信号概况!$F$4*$G413*信号概况!$F$6*信号相关性!$D$6+2*$E413*信号概况!$F$4*$H413*信号概况!$F$7*信号相关性!$D$7+2*$E413*信号概况!$F$4*$I413*信号概况!$F$8*信号相关性!$D$8+2*$E413*信号概况!$F$4*$J413*信号概况!$J$5*信号相关性!$D$9+2*$F413*信号概况!$F$5*$G413*信号概况!$F$6*信号相关性!$E$6+2*$F413*信号概况!$F$5*$H413*信号概况!$F$7*信号相关性!$E$7+2*$F413*信号概况!$F$5*$I413*信号概况!$F$8*信号相关性!$E$8+2*$F413*信号概况!$F$5*$J413*信号概况!$F$9*信号相关性!$E$9+2*$G413*信号概况!$F$6*$H413*信号概况!$F$7*信号相关性!$F$7+2*$G413*信号概况!$F$6*$I413*信号概况!$F$8*信号相关性!$F$8+2*$G413*信号概况!$F$6*$J413*信号概况!$F$9*信号相关性!$F$9+2*$H413*信号概况!$F$7*$I413*信号概况!$F$8*信号相关性!$G$8+2*$H413*信号概况!$F$7*$J413*信号概况!$F$9*信号相关性!$G$9+2*$I413*信号概况!$F$8*$J413*信号概况!$F$9*信号相关性!$H$9)</f>
        <v>179.880195022577</v>
      </c>
      <c r="L413" s="10">
        <f t="shared" si="121"/>
        <v>108.512112728976</v>
      </c>
      <c r="M413" s="11">
        <f>SQRT(POWER($C413*信号概况!$C$2,2)+POWER($D413*信号概况!$C$3,2)+POWER($E413*信号概况!$C$4,2)+POWER($F413*信号概况!$C$5,2)+POWER($G413*信号概况!$C$6,2)+POWER($H413*信号概况!$C$7,2)+POWER($I413*信号概况!$C$8,2)+POWER($J413*信号概况!$C$9,2)+2*$C413*信号概况!$C$2*$D413*信号概况!$C$3*信号相关性!$B$3+2*$C413*信号概况!$C$2*$E413*信号概况!$C$4*信号相关性!$B$4+2*$C413*信号概况!$C$2*$F413*信号概况!$C$5*信号相关性!$B$5+2*$C413*信号概况!$C$2*$G413*信号概况!$C$6*信号相关性!$B$6+2*$C413*信号概况!$C$2*$H413*信号概况!$C$7*信号相关性!$B$7+2*$C413*信号概况!$C$2*$I413*信号概况!$C$8*信号相关性!$B$8+2*$C413*信号概况!$C$2*$J413*信号概况!$C$9*信号相关性!$B$9+2*$D413*信号概况!$C$3*$E413*信号概况!$C$4*信号相关性!$C$4+2*$D413*信号概况!$C$3*$F413*信号概况!$C$5*信号相关性!$C$5+2*$D413*信号概况!$C$3*$G413*信号概况!$C$6*信号相关性!$C$6+2*$D413*信号概况!$C$3*$H413*信号概况!$C$7*信号相关性!$C$7+2*$D413*信号概况!$C$3*$I413*信号概况!$C$8*信号相关性!$C$8+2*$D413*信号概况!$C$3*$J413*信号概况!$C$9*信号相关性!$C$9+2*$E413*信号概况!$C$4*$F413*信号概况!$C$5*信号相关性!$D$5+2*$E413*信号概况!$C$4*$G413*信号概况!$C$6*信号相关性!$D$6+2*$E413*信号概况!$C$4*$H413*信号概况!$C$7*信号相关性!$D$7+2*$E413*信号概况!$C$4*$I413*信号概况!$C$8*信号相关性!$D$8+2*$E413*信号概况!$C$4*$J413*信号概况!$J$5*信号相关性!$D$9+2*$F413*信号概况!$C$5*$G413*信号概况!$C$6*信号相关性!$E$6+2*$F413*信号概况!$C$5*$H413*信号概况!$C$7*信号相关性!$E$7+2*$F413*信号概况!$C$5*$I413*信号概况!$C$8*信号相关性!$E$8+2*$F413*信号概况!$C$5*$J413*信号概况!$C$9*信号相关性!$E$9+2*$G413*信号概况!$C$6*$H413*信号概况!$C$7*信号相关性!$F$7+2*$G413*信号概况!$C$6*$I413*信号概况!$C$8*信号相关性!$F$8+2*$G413*信号概况!$C$6*$J413*信号概况!$C$9*信号相关性!$F$9+2*$H413*信号概况!$C$7*$I413*信号概况!$C$8*信号相关性!$G$8+2*$H413*信号概况!$C$7*$J413*信号概况!$C$9*信号相关性!$G$9+2*$I413*信号概况!$C$8*$J413*信号概况!$C$9*信号相关性!$H$9)</f>
        <v>885.173833558979</v>
      </c>
      <c r="N413" s="12">
        <f t="shared" si="122"/>
        <v>0.0453489251884033</v>
      </c>
      <c r="O413" s="10">
        <f>$C413*信号概况!$J$2+$D413*信号概况!$J$3+$E413*信号概况!$J$4+$F413*信号概况!$J$5+$G413*信号概况!$J$6+$H413*信号概况!$J$7+$I413*信号概况!$J$8+$J413*信号概况!$J$9</f>
        <v>245.679647272796</v>
      </c>
      <c r="P413" s="12">
        <f t="shared" si="123"/>
        <v>0.0125865762431002</v>
      </c>
      <c r="Q413" s="7">
        <f t="shared" si="124"/>
        <v>10.9639461255088</v>
      </c>
    </row>
    <row r="414" spans="1:17">
      <c r="A414">
        <v>412</v>
      </c>
      <c r="B414">
        <v>19519.18</v>
      </c>
      <c r="C414" s="7">
        <f t="shared" si="113"/>
        <v>0</v>
      </c>
      <c r="D414" s="8">
        <f t="shared" si="114"/>
        <v>0.121212121212121</v>
      </c>
      <c r="E414">
        <f t="shared" si="115"/>
        <v>0</v>
      </c>
      <c r="F414">
        <f t="shared" si="116"/>
        <v>0.1</v>
      </c>
      <c r="G414">
        <f t="shared" si="117"/>
        <v>0.02</v>
      </c>
      <c r="H414">
        <f t="shared" si="118"/>
        <v>0</v>
      </c>
      <c r="I414">
        <f t="shared" si="119"/>
        <v>0</v>
      </c>
      <c r="J414">
        <f t="shared" si="120"/>
        <v>0</v>
      </c>
      <c r="K414">
        <f>SQRT(POWER($C414*信号概况!$F$2,2)+POWER($D414*信号概况!$F$3,2)+POWER($E414*信号概况!$F$4,2)+POWER($F414*信号概况!$F$5,2)+POWER($G414*信号概况!$F$6,2)+POWER($H414*信号概况!$F$7,2)+POWER($I414*信号概况!$F$8,2)+POWER($J414*信号概况!$F$9,2)+2*$C414*信号概况!$F$2*$D414*信号概况!$F$3*信号相关性!$B$3+2*$C414*信号概况!$F$2*$E414*信号概况!$F$4*信号相关性!$B$4+2*$C414*信号概况!$F$2*$F414*信号概况!$F$5*信号相关性!$B$5+2*$C414*信号概况!$F$2*$G414*信号概况!$F$6*信号相关性!$B$6+2*$C414*信号概况!$F$2*$H414*信号概况!$F$7*信号相关性!$B$7+2*$C414*信号概况!$F$2*$I414*信号概况!$F$8*信号相关性!$B$8+2*$C414*信号概况!$F$2*$J414*信号概况!$F$9*信号相关性!$B$9+2*$D414*信号概况!$F$3*$E414*信号概况!$F$4*信号相关性!$C$4+2*$D414*信号概况!$F$3*$F414*信号概况!$F$5*信号相关性!$C$5+2*$D414*信号概况!$F$3*$G414*信号概况!$F$6*信号相关性!$C$6+2*$D414*信号概况!$F$3*$H414*信号概况!$F$7*信号相关性!$C$7+2*$D414*信号概况!$F$3*$I414*信号概况!$F$8*信号相关性!$C$8+2*$D414*信号概况!$F$3*$J414*信号概况!$F$9*信号相关性!$C$9+2*$E414*信号概况!$F$4*$F414*信号概况!$F$5*信号相关性!$D$5+2*$E414*信号概况!$F$4*$G414*信号概况!$F$6*信号相关性!$D$6+2*$E414*信号概况!$F$4*$H414*信号概况!$F$7*信号相关性!$D$7+2*$E414*信号概况!$F$4*$I414*信号概况!$F$8*信号相关性!$D$8+2*$E414*信号概况!$F$4*$J414*信号概况!$J$5*信号相关性!$D$9+2*$F414*信号概况!$F$5*$G414*信号概况!$F$6*信号相关性!$E$6+2*$F414*信号概况!$F$5*$H414*信号概况!$F$7*信号相关性!$E$7+2*$F414*信号概况!$F$5*$I414*信号概况!$F$8*信号相关性!$E$8+2*$F414*信号概况!$F$5*$J414*信号概况!$F$9*信号相关性!$E$9+2*$G414*信号概况!$F$6*$H414*信号概况!$F$7*信号相关性!$F$7+2*$G414*信号概况!$F$6*$I414*信号概况!$F$8*信号相关性!$F$8+2*$G414*信号概况!$F$6*$J414*信号概况!$F$9*信号相关性!$F$9+2*$H414*信号概况!$F$7*$I414*信号概况!$F$8*信号相关性!$G$8+2*$H414*信号概况!$F$7*$J414*信号概况!$F$9*信号相关性!$G$9+2*$I414*信号概况!$F$8*$J414*信号概况!$F$9*信号相关性!$H$9)</f>
        <v>244.371664785393</v>
      </c>
      <c r="L414" s="10">
        <f t="shared" si="121"/>
        <v>79.8749724815342</v>
      </c>
      <c r="M414" s="11">
        <f>SQRT(POWER($C414*信号概况!$C$2,2)+POWER($D414*信号概况!$C$3,2)+POWER($E414*信号概况!$C$4,2)+POWER($F414*信号概况!$C$5,2)+POWER($G414*信号概况!$C$6,2)+POWER($H414*信号概况!$C$7,2)+POWER($I414*信号概况!$C$8,2)+POWER($J414*信号概况!$C$9,2)+2*$C414*信号概况!$C$2*$D414*信号概况!$C$3*信号相关性!$B$3+2*$C414*信号概况!$C$2*$E414*信号概况!$C$4*信号相关性!$B$4+2*$C414*信号概况!$C$2*$F414*信号概况!$C$5*信号相关性!$B$5+2*$C414*信号概况!$C$2*$G414*信号概况!$C$6*信号相关性!$B$6+2*$C414*信号概况!$C$2*$H414*信号概况!$C$7*信号相关性!$B$7+2*$C414*信号概况!$C$2*$I414*信号概况!$C$8*信号相关性!$B$8+2*$C414*信号概况!$C$2*$J414*信号概况!$C$9*信号相关性!$B$9+2*$D414*信号概况!$C$3*$E414*信号概况!$C$4*信号相关性!$C$4+2*$D414*信号概况!$C$3*$F414*信号概况!$C$5*信号相关性!$C$5+2*$D414*信号概况!$C$3*$G414*信号概况!$C$6*信号相关性!$C$6+2*$D414*信号概况!$C$3*$H414*信号概况!$C$7*信号相关性!$C$7+2*$D414*信号概况!$C$3*$I414*信号概况!$C$8*信号相关性!$C$8+2*$D414*信号概况!$C$3*$J414*信号概况!$C$9*信号相关性!$C$9+2*$E414*信号概况!$C$4*$F414*信号概况!$C$5*信号相关性!$D$5+2*$E414*信号概况!$C$4*$G414*信号概况!$C$6*信号相关性!$D$6+2*$E414*信号概况!$C$4*$H414*信号概况!$C$7*信号相关性!$D$7+2*$E414*信号概况!$C$4*$I414*信号概况!$C$8*信号相关性!$D$8+2*$E414*信号概况!$C$4*$J414*信号概况!$J$5*信号相关性!$D$9+2*$F414*信号概况!$C$5*$G414*信号概况!$C$6*信号相关性!$E$6+2*$F414*信号概况!$C$5*$H414*信号概况!$C$7*信号相关性!$E$7+2*$F414*信号概况!$C$5*$I414*信号概况!$C$8*信号相关性!$E$8+2*$F414*信号概况!$C$5*$J414*信号概况!$C$9*信号相关性!$E$9+2*$G414*信号概况!$C$6*$H414*信号概况!$C$7*信号相关性!$F$7+2*$G414*信号概况!$C$6*$I414*信号概况!$C$8*信号相关性!$F$8+2*$G414*信号概况!$C$6*$J414*信号概况!$C$9*信号相关性!$F$9+2*$H414*信号概况!$C$7*$I414*信号概况!$C$8*信号相关性!$G$8+2*$H414*信号概况!$C$7*$J414*信号概况!$C$9*信号相关性!$G$9+2*$I414*信号概况!$C$8*$J414*信号概况!$C$9*信号相关性!$H$9)</f>
        <v>1203.33715796806</v>
      </c>
      <c r="N414" s="12">
        <f t="shared" si="122"/>
        <v>0.0616489605592071</v>
      </c>
      <c r="O414" s="10">
        <f>$C414*信号概况!$J$2+$D414*信号概况!$J$3+$E414*信号概况!$J$4+$F414*信号概况!$J$5+$G414*信号概况!$J$6+$H414*信号概况!$J$7+$I414*信号概况!$J$8+$J414*信号概况!$J$9</f>
        <v>270.207797957727</v>
      </c>
      <c r="P414" s="12">
        <f t="shared" si="123"/>
        <v>0.0138431941279156</v>
      </c>
      <c r="Q414" s="7">
        <f t="shared" si="124"/>
        <v>9.2749483762088</v>
      </c>
    </row>
    <row r="415" spans="1:17">
      <c r="A415">
        <v>413</v>
      </c>
      <c r="B415">
        <v>19519.18</v>
      </c>
      <c r="C415" s="7">
        <f t="shared" si="113"/>
        <v>0</v>
      </c>
      <c r="D415" s="8">
        <f t="shared" si="114"/>
        <v>0.151515151515152</v>
      </c>
      <c r="E415">
        <f t="shared" si="115"/>
        <v>0</v>
      </c>
      <c r="F415">
        <f t="shared" si="116"/>
        <v>0.1</v>
      </c>
      <c r="G415">
        <f t="shared" si="117"/>
        <v>0.02</v>
      </c>
      <c r="H415">
        <f t="shared" si="118"/>
        <v>0</v>
      </c>
      <c r="I415">
        <f t="shared" si="119"/>
        <v>0</v>
      </c>
      <c r="J415">
        <f t="shared" si="120"/>
        <v>0</v>
      </c>
      <c r="K415">
        <f>SQRT(POWER($C415*信号概况!$F$2,2)+POWER($D415*信号概况!$F$3,2)+POWER($E415*信号概况!$F$4,2)+POWER($F415*信号概况!$F$5,2)+POWER($G415*信号概况!$F$6,2)+POWER($H415*信号概况!$F$7,2)+POWER($I415*信号概况!$F$8,2)+POWER($J415*信号概况!$F$9,2)+2*$C415*信号概况!$F$2*$D415*信号概况!$F$3*信号相关性!$B$3+2*$C415*信号概况!$F$2*$E415*信号概况!$F$4*信号相关性!$B$4+2*$C415*信号概况!$F$2*$F415*信号概况!$F$5*信号相关性!$B$5+2*$C415*信号概况!$F$2*$G415*信号概况!$F$6*信号相关性!$B$6+2*$C415*信号概况!$F$2*$H415*信号概况!$F$7*信号相关性!$B$7+2*$C415*信号概况!$F$2*$I415*信号概况!$F$8*信号相关性!$B$8+2*$C415*信号概况!$F$2*$J415*信号概况!$F$9*信号相关性!$B$9+2*$D415*信号概况!$F$3*$E415*信号概况!$F$4*信号相关性!$C$4+2*$D415*信号概况!$F$3*$F415*信号概况!$F$5*信号相关性!$C$5+2*$D415*信号概况!$F$3*$G415*信号概况!$F$6*信号相关性!$C$6+2*$D415*信号概况!$F$3*$H415*信号概况!$F$7*信号相关性!$C$7+2*$D415*信号概况!$F$3*$I415*信号概况!$F$8*信号相关性!$C$8+2*$D415*信号概况!$F$3*$J415*信号概况!$F$9*信号相关性!$C$9+2*$E415*信号概况!$F$4*$F415*信号概况!$F$5*信号相关性!$D$5+2*$E415*信号概况!$F$4*$G415*信号概况!$F$6*信号相关性!$D$6+2*$E415*信号概况!$F$4*$H415*信号概况!$F$7*信号相关性!$D$7+2*$E415*信号概况!$F$4*$I415*信号概况!$F$8*信号相关性!$D$8+2*$E415*信号概况!$F$4*$J415*信号概况!$J$5*信号相关性!$D$9+2*$F415*信号概况!$F$5*$G415*信号概况!$F$6*信号相关性!$E$6+2*$F415*信号概况!$F$5*$H415*信号概况!$F$7*信号相关性!$E$7+2*$F415*信号概况!$F$5*$I415*信号概况!$F$8*信号相关性!$E$8+2*$F415*信号概况!$F$5*$J415*信号概况!$F$9*信号相关性!$E$9+2*$G415*信号概况!$F$6*$H415*信号概况!$F$7*信号相关性!$F$7+2*$G415*信号概况!$F$6*$I415*信号概况!$F$8*信号相关性!$F$8+2*$G415*信号概况!$F$6*$J415*信号概况!$F$9*信号相关性!$F$9+2*$H415*信号概况!$F$7*$I415*信号概况!$F$8*信号相关性!$G$8+2*$H415*信号概况!$F$7*$J415*信号概况!$F$9*信号相关性!$G$9+2*$I415*信号概况!$F$8*$J415*信号概况!$F$9*信号相关性!$H$9)</f>
        <v>309.865946673953</v>
      </c>
      <c r="L415" s="10">
        <f t="shared" si="121"/>
        <v>62.9923365555831</v>
      </c>
      <c r="M415" s="11">
        <f>SQRT(POWER($C415*信号概况!$C$2,2)+POWER($D415*信号概况!$C$3,2)+POWER($E415*信号概况!$C$4,2)+POWER($F415*信号概况!$C$5,2)+POWER($G415*信号概况!$C$6,2)+POWER($H415*信号概况!$C$7,2)+POWER($I415*信号概况!$C$8,2)+POWER($J415*信号概况!$C$9,2)+2*$C415*信号概况!$C$2*$D415*信号概况!$C$3*信号相关性!$B$3+2*$C415*信号概况!$C$2*$E415*信号概况!$C$4*信号相关性!$B$4+2*$C415*信号概况!$C$2*$F415*信号概况!$C$5*信号相关性!$B$5+2*$C415*信号概况!$C$2*$G415*信号概况!$C$6*信号相关性!$B$6+2*$C415*信号概况!$C$2*$H415*信号概况!$C$7*信号相关性!$B$7+2*$C415*信号概况!$C$2*$I415*信号概况!$C$8*信号相关性!$B$8+2*$C415*信号概况!$C$2*$J415*信号概况!$C$9*信号相关性!$B$9+2*$D415*信号概况!$C$3*$E415*信号概况!$C$4*信号相关性!$C$4+2*$D415*信号概况!$C$3*$F415*信号概况!$C$5*信号相关性!$C$5+2*$D415*信号概况!$C$3*$G415*信号概况!$C$6*信号相关性!$C$6+2*$D415*信号概况!$C$3*$H415*信号概况!$C$7*信号相关性!$C$7+2*$D415*信号概况!$C$3*$I415*信号概况!$C$8*信号相关性!$C$8+2*$D415*信号概况!$C$3*$J415*信号概况!$C$9*信号相关性!$C$9+2*$E415*信号概况!$C$4*$F415*信号概况!$C$5*信号相关性!$D$5+2*$E415*信号概况!$C$4*$G415*信号概况!$C$6*信号相关性!$D$6+2*$E415*信号概况!$C$4*$H415*信号概况!$C$7*信号相关性!$D$7+2*$E415*信号概况!$C$4*$I415*信号概况!$C$8*信号相关性!$D$8+2*$E415*信号概况!$C$4*$J415*信号概况!$J$5*信号相关性!$D$9+2*$F415*信号概况!$C$5*$G415*信号概况!$C$6*信号相关性!$E$6+2*$F415*信号概况!$C$5*$H415*信号概况!$C$7*信号相关性!$E$7+2*$F415*信号概况!$C$5*$I415*信号概况!$C$8*信号相关性!$E$8+2*$F415*信号概况!$C$5*$J415*信号概况!$C$9*信号相关性!$E$9+2*$G415*信号概况!$C$6*$H415*信号概况!$C$7*信号相关性!$F$7+2*$G415*信号概况!$C$6*$I415*信号概况!$C$8*信号相关性!$F$8+2*$G415*信号概况!$C$6*$J415*信号概况!$C$9*信号相关性!$F$9+2*$H415*信号概况!$C$7*$I415*信号概况!$C$8*信号相关性!$G$8+2*$H415*信号概况!$C$7*$J415*信号概况!$C$9*信号相关性!$G$9+2*$I415*信号概况!$C$8*$J415*信号概况!$C$9*信号相关性!$H$9)</f>
        <v>1524.10371631921</v>
      </c>
      <c r="N415" s="12">
        <f t="shared" si="122"/>
        <v>0.0780823639271329</v>
      </c>
      <c r="O415" s="10">
        <f>$C415*信号概况!$J$2+$D415*信号概况!$J$3+$E415*信号概况!$J$4+$F415*信号概况!$J$5+$G415*信号概况!$J$6+$H415*信号概况!$J$7+$I415*信号概况!$J$8+$J415*信号概况!$J$9</f>
        <v>294.735948642659</v>
      </c>
      <c r="P415" s="12">
        <f t="shared" si="123"/>
        <v>0.015099812012731</v>
      </c>
      <c r="Q415" s="7">
        <f t="shared" si="124"/>
        <v>8.2644524550047</v>
      </c>
    </row>
    <row r="416" spans="1:17">
      <c r="A416">
        <v>414</v>
      </c>
      <c r="B416">
        <v>19519.18</v>
      </c>
      <c r="C416" s="7">
        <f t="shared" si="113"/>
        <v>0</v>
      </c>
      <c r="D416" s="8">
        <f t="shared" si="114"/>
        <v>0.181818181818182</v>
      </c>
      <c r="E416">
        <f t="shared" si="115"/>
        <v>0</v>
      </c>
      <c r="F416">
        <f t="shared" si="116"/>
        <v>0.1</v>
      </c>
      <c r="G416">
        <f t="shared" si="117"/>
        <v>0.02</v>
      </c>
      <c r="H416">
        <f t="shared" si="118"/>
        <v>0</v>
      </c>
      <c r="I416">
        <f t="shared" si="119"/>
        <v>0</v>
      </c>
      <c r="J416">
        <f t="shared" si="120"/>
        <v>0</v>
      </c>
      <c r="K416">
        <f>SQRT(POWER($C416*信号概况!$F$2,2)+POWER($D416*信号概况!$F$3,2)+POWER($E416*信号概况!$F$4,2)+POWER($F416*信号概况!$F$5,2)+POWER($G416*信号概况!$F$6,2)+POWER($H416*信号概况!$F$7,2)+POWER($I416*信号概况!$F$8,2)+POWER($J416*信号概况!$F$9,2)+2*$C416*信号概况!$F$2*$D416*信号概况!$F$3*信号相关性!$B$3+2*$C416*信号概况!$F$2*$E416*信号概况!$F$4*信号相关性!$B$4+2*$C416*信号概况!$F$2*$F416*信号概况!$F$5*信号相关性!$B$5+2*$C416*信号概况!$F$2*$G416*信号概况!$F$6*信号相关性!$B$6+2*$C416*信号概况!$F$2*$H416*信号概况!$F$7*信号相关性!$B$7+2*$C416*信号概况!$F$2*$I416*信号概况!$F$8*信号相关性!$B$8+2*$C416*信号概况!$F$2*$J416*信号概况!$F$9*信号相关性!$B$9+2*$D416*信号概况!$F$3*$E416*信号概况!$F$4*信号相关性!$C$4+2*$D416*信号概况!$F$3*$F416*信号概况!$F$5*信号相关性!$C$5+2*$D416*信号概况!$F$3*$G416*信号概况!$F$6*信号相关性!$C$6+2*$D416*信号概况!$F$3*$H416*信号概况!$F$7*信号相关性!$C$7+2*$D416*信号概况!$F$3*$I416*信号概况!$F$8*信号相关性!$C$8+2*$D416*信号概况!$F$3*$J416*信号概况!$F$9*信号相关性!$C$9+2*$E416*信号概况!$F$4*$F416*信号概况!$F$5*信号相关性!$D$5+2*$E416*信号概况!$F$4*$G416*信号概况!$F$6*信号相关性!$D$6+2*$E416*信号概况!$F$4*$H416*信号概况!$F$7*信号相关性!$D$7+2*$E416*信号概况!$F$4*$I416*信号概况!$F$8*信号相关性!$D$8+2*$E416*信号概况!$F$4*$J416*信号概况!$J$5*信号相关性!$D$9+2*$F416*信号概况!$F$5*$G416*信号概况!$F$6*信号相关性!$E$6+2*$F416*信号概况!$F$5*$H416*信号概况!$F$7*信号相关性!$E$7+2*$F416*信号概况!$F$5*$I416*信号概况!$F$8*信号相关性!$E$8+2*$F416*信号概况!$F$5*$J416*信号概况!$F$9*信号相关性!$E$9+2*$G416*信号概况!$F$6*$H416*信号概况!$F$7*信号相关性!$F$7+2*$G416*信号概况!$F$6*$I416*信号概况!$F$8*信号相关性!$F$8+2*$G416*信号概况!$F$6*$J416*信号概况!$F$9*信号相关性!$F$9+2*$H416*信号概况!$F$7*$I416*信号概况!$F$8*信号相关性!$G$8+2*$H416*信号概况!$F$7*$J416*信号概况!$F$9*信号相关性!$G$9+2*$I416*信号概况!$F$8*$J416*信号概况!$F$9*信号相关性!$H$9)</f>
        <v>375.839151281291</v>
      </c>
      <c r="L416" s="10">
        <f t="shared" si="121"/>
        <v>51.9349299652691</v>
      </c>
      <c r="M416" s="11">
        <f>SQRT(POWER($C416*信号概况!$C$2,2)+POWER($D416*信号概况!$C$3,2)+POWER($E416*信号概况!$C$4,2)+POWER($F416*信号概况!$C$5,2)+POWER($G416*信号概况!$C$6,2)+POWER($H416*信号概况!$C$7,2)+POWER($I416*信号概况!$C$8,2)+POWER($J416*信号概况!$C$9,2)+2*$C416*信号概况!$C$2*$D416*信号概况!$C$3*信号相关性!$B$3+2*$C416*信号概况!$C$2*$E416*信号概况!$C$4*信号相关性!$B$4+2*$C416*信号概况!$C$2*$F416*信号概况!$C$5*信号相关性!$B$5+2*$C416*信号概况!$C$2*$G416*信号概况!$C$6*信号相关性!$B$6+2*$C416*信号概况!$C$2*$H416*信号概况!$C$7*信号相关性!$B$7+2*$C416*信号概况!$C$2*$I416*信号概况!$C$8*信号相关性!$B$8+2*$C416*信号概况!$C$2*$J416*信号概况!$C$9*信号相关性!$B$9+2*$D416*信号概况!$C$3*$E416*信号概况!$C$4*信号相关性!$C$4+2*$D416*信号概况!$C$3*$F416*信号概况!$C$5*信号相关性!$C$5+2*$D416*信号概况!$C$3*$G416*信号概况!$C$6*信号相关性!$C$6+2*$D416*信号概况!$C$3*$H416*信号概况!$C$7*信号相关性!$C$7+2*$D416*信号概况!$C$3*$I416*信号概况!$C$8*信号相关性!$C$8+2*$D416*信号概况!$C$3*$J416*信号概况!$C$9*信号相关性!$C$9+2*$E416*信号概况!$C$4*$F416*信号概况!$C$5*信号相关性!$D$5+2*$E416*信号概况!$C$4*$G416*信号概况!$C$6*信号相关性!$D$6+2*$E416*信号概况!$C$4*$H416*信号概况!$C$7*信号相关性!$D$7+2*$E416*信号概况!$C$4*$I416*信号概况!$C$8*信号相关性!$D$8+2*$E416*信号概况!$C$4*$J416*信号概况!$J$5*信号相关性!$D$9+2*$F416*信号概况!$C$5*$G416*信号概况!$C$6*信号相关性!$E$6+2*$F416*信号概况!$C$5*$H416*信号概况!$C$7*信号相关性!$E$7+2*$F416*信号概况!$C$5*$I416*信号概况!$C$8*信号相关性!$E$8+2*$F416*信号概况!$C$5*$J416*信号概况!$C$9*信号相关性!$E$9+2*$G416*信号概况!$C$6*$H416*信号概况!$C$7*信号相关性!$F$7+2*$G416*信号概况!$C$6*$I416*信号概况!$C$8*信号相关性!$F$8+2*$G416*信号概况!$C$6*$J416*信号概况!$C$9*信号相关性!$F$9+2*$H416*信号概况!$C$7*$I416*信号概况!$C$8*信号相关性!$G$8+2*$H416*信号概况!$C$7*$J416*信号概况!$C$9*信号相关性!$G$9+2*$I416*信号概况!$C$8*$J416*信号概况!$C$9*信号相关性!$H$9)</f>
        <v>1846.11705551724</v>
      </c>
      <c r="N416" s="12">
        <f t="shared" si="122"/>
        <v>0.0945796419479322</v>
      </c>
      <c r="O416" s="10">
        <f>$C416*信号概况!$J$2+$D416*信号概况!$J$3+$E416*信号概况!$J$4+$F416*信号概况!$J$5+$G416*信号概况!$J$6+$H416*信号概况!$J$7+$I416*信号概况!$J$8+$J416*信号概况!$J$9</f>
        <v>319.26409932759</v>
      </c>
      <c r="P416" s="12">
        <f t="shared" si="123"/>
        <v>0.0163564298975464</v>
      </c>
      <c r="Q416" s="7">
        <f t="shared" si="124"/>
        <v>7.59689399626743</v>
      </c>
    </row>
    <row r="417" spans="1:17">
      <c r="A417">
        <v>415</v>
      </c>
      <c r="B417">
        <v>19519.18</v>
      </c>
      <c r="C417" s="7">
        <f t="shared" si="113"/>
        <v>0</v>
      </c>
      <c r="D417" s="8">
        <f t="shared" si="114"/>
        <v>0.212121212121212</v>
      </c>
      <c r="E417">
        <f t="shared" si="115"/>
        <v>0</v>
      </c>
      <c r="F417">
        <f t="shared" si="116"/>
        <v>0.1</v>
      </c>
      <c r="G417">
        <f t="shared" si="117"/>
        <v>0.02</v>
      </c>
      <c r="H417">
        <f t="shared" si="118"/>
        <v>0</v>
      </c>
      <c r="I417">
        <f t="shared" si="119"/>
        <v>0</v>
      </c>
      <c r="J417">
        <f t="shared" si="120"/>
        <v>0</v>
      </c>
      <c r="K417">
        <f>SQRT(POWER($C417*信号概况!$F$2,2)+POWER($D417*信号概况!$F$3,2)+POWER($E417*信号概况!$F$4,2)+POWER($F417*信号概况!$F$5,2)+POWER($G417*信号概况!$F$6,2)+POWER($H417*信号概况!$F$7,2)+POWER($I417*信号概况!$F$8,2)+POWER($J417*信号概况!$F$9,2)+2*$C417*信号概况!$F$2*$D417*信号概况!$F$3*信号相关性!$B$3+2*$C417*信号概况!$F$2*$E417*信号概况!$F$4*信号相关性!$B$4+2*$C417*信号概况!$F$2*$F417*信号概况!$F$5*信号相关性!$B$5+2*$C417*信号概况!$F$2*$G417*信号概况!$F$6*信号相关性!$B$6+2*$C417*信号概况!$F$2*$H417*信号概况!$F$7*信号相关性!$B$7+2*$C417*信号概况!$F$2*$I417*信号概况!$F$8*信号相关性!$B$8+2*$C417*信号概况!$F$2*$J417*信号概况!$F$9*信号相关性!$B$9+2*$D417*信号概况!$F$3*$E417*信号概况!$F$4*信号相关性!$C$4+2*$D417*信号概况!$F$3*$F417*信号概况!$F$5*信号相关性!$C$5+2*$D417*信号概况!$F$3*$G417*信号概况!$F$6*信号相关性!$C$6+2*$D417*信号概况!$F$3*$H417*信号概况!$F$7*信号相关性!$C$7+2*$D417*信号概况!$F$3*$I417*信号概况!$F$8*信号相关性!$C$8+2*$D417*信号概况!$F$3*$J417*信号概况!$F$9*信号相关性!$C$9+2*$E417*信号概况!$F$4*$F417*信号概况!$F$5*信号相关性!$D$5+2*$E417*信号概况!$F$4*$G417*信号概况!$F$6*信号相关性!$D$6+2*$E417*信号概况!$F$4*$H417*信号概况!$F$7*信号相关性!$D$7+2*$E417*信号概况!$F$4*$I417*信号概况!$F$8*信号相关性!$D$8+2*$E417*信号概况!$F$4*$J417*信号概况!$J$5*信号相关性!$D$9+2*$F417*信号概况!$F$5*$G417*信号概况!$F$6*信号相关性!$E$6+2*$F417*信号概况!$F$5*$H417*信号概况!$F$7*信号相关性!$E$7+2*$F417*信号概况!$F$5*$I417*信号概况!$F$8*信号相关性!$E$8+2*$F417*信号概况!$F$5*$J417*信号概况!$F$9*信号相关性!$E$9+2*$G417*信号概况!$F$6*$H417*信号概况!$F$7*信号相关性!$F$7+2*$G417*信号概况!$F$6*$I417*信号概况!$F$8*信号相关性!$F$8+2*$G417*信号概况!$F$6*$J417*信号概况!$F$9*信号相关性!$F$9+2*$H417*信号概况!$F$7*$I417*信号概况!$F$8*信号相关性!$G$8+2*$H417*信号概况!$F$7*$J417*信号概况!$F$9*信号相关性!$G$9+2*$I417*信号概况!$F$8*$J417*信号概况!$F$9*信号相关性!$H$9)</f>
        <v>442.076914951542</v>
      </c>
      <c r="L417" s="10">
        <f t="shared" si="121"/>
        <v>44.1533573453832</v>
      </c>
      <c r="M417" s="11">
        <f>SQRT(POWER($C417*信号概况!$C$2,2)+POWER($D417*信号概况!$C$3,2)+POWER($E417*信号概况!$C$4,2)+POWER($F417*信号概况!$C$5,2)+POWER($G417*信号概况!$C$6,2)+POWER($H417*信号概况!$C$7,2)+POWER($I417*信号概况!$C$8,2)+POWER($J417*信号概况!$C$9,2)+2*$C417*信号概况!$C$2*$D417*信号概况!$C$3*信号相关性!$B$3+2*$C417*信号概况!$C$2*$E417*信号概况!$C$4*信号相关性!$B$4+2*$C417*信号概况!$C$2*$F417*信号概况!$C$5*信号相关性!$B$5+2*$C417*信号概况!$C$2*$G417*信号概况!$C$6*信号相关性!$B$6+2*$C417*信号概况!$C$2*$H417*信号概况!$C$7*信号相关性!$B$7+2*$C417*信号概况!$C$2*$I417*信号概况!$C$8*信号相关性!$B$8+2*$C417*信号概况!$C$2*$J417*信号概况!$C$9*信号相关性!$B$9+2*$D417*信号概况!$C$3*$E417*信号概况!$C$4*信号相关性!$C$4+2*$D417*信号概况!$C$3*$F417*信号概况!$C$5*信号相关性!$C$5+2*$D417*信号概况!$C$3*$G417*信号概况!$C$6*信号相关性!$C$6+2*$D417*信号概况!$C$3*$H417*信号概况!$C$7*信号相关性!$C$7+2*$D417*信号概况!$C$3*$I417*信号概况!$C$8*信号相关性!$C$8+2*$D417*信号概况!$C$3*$J417*信号概况!$C$9*信号相关性!$C$9+2*$E417*信号概况!$C$4*$F417*信号概况!$C$5*信号相关性!$D$5+2*$E417*信号概况!$C$4*$G417*信号概况!$C$6*信号相关性!$D$6+2*$E417*信号概况!$C$4*$H417*信号概况!$C$7*信号相关性!$D$7+2*$E417*信号概况!$C$4*$I417*信号概况!$C$8*信号相关性!$D$8+2*$E417*信号概况!$C$4*$J417*信号概况!$J$5*信号相关性!$D$9+2*$F417*信号概况!$C$5*$G417*信号概况!$C$6*信号相关性!$E$6+2*$F417*信号概况!$C$5*$H417*信号概况!$C$7*信号相关性!$E$7+2*$F417*信号概况!$C$5*$I417*信号概况!$C$8*信号相关性!$E$8+2*$F417*信号概况!$C$5*$J417*信号概况!$C$9*信号相关性!$E$9+2*$G417*信号概况!$C$6*$H417*信号概况!$C$7*信号相关性!$F$7+2*$G417*信号概况!$C$6*$I417*信号概况!$C$8*信号相关性!$F$8+2*$G417*信号概况!$C$6*$J417*信号概况!$C$9*信号相关性!$F$9+2*$H417*信号概况!$C$7*$I417*信号概况!$C$8*信号相关性!$G$8+2*$H417*信号概况!$C$7*$J417*信号概况!$C$9*信号相关性!$G$9+2*$I417*信号概况!$C$8*$J417*信号概况!$C$9*信号相关性!$H$9)</f>
        <v>2168.8219035844</v>
      </c>
      <c r="N417" s="12">
        <f t="shared" si="122"/>
        <v>0.111112347116242</v>
      </c>
      <c r="O417" s="10">
        <f>$C417*信号概况!$J$2+$D417*信号概况!$J$3+$E417*信号概况!$J$4+$F417*信号概况!$J$5+$G417*信号概况!$J$6+$H417*信号概况!$J$7+$I417*信号概况!$J$8+$J417*信号概况!$J$9</f>
        <v>343.792250012522</v>
      </c>
      <c r="P417" s="12">
        <f t="shared" si="123"/>
        <v>0.0176130477823618</v>
      </c>
      <c r="Q417" s="7">
        <f t="shared" si="124"/>
        <v>7.12443444484202</v>
      </c>
    </row>
    <row r="418" spans="1:17">
      <c r="A418">
        <v>416</v>
      </c>
      <c r="B418">
        <v>19519.18</v>
      </c>
      <c r="C418" s="7">
        <f t="shared" si="113"/>
        <v>0</v>
      </c>
      <c r="D418" s="8">
        <f t="shared" si="114"/>
        <v>0.242424242424242</v>
      </c>
      <c r="E418">
        <f t="shared" si="115"/>
        <v>0</v>
      </c>
      <c r="F418">
        <f t="shared" si="116"/>
        <v>0.1</v>
      </c>
      <c r="G418">
        <f t="shared" si="117"/>
        <v>0.02</v>
      </c>
      <c r="H418">
        <f t="shared" si="118"/>
        <v>0</v>
      </c>
      <c r="I418">
        <f t="shared" si="119"/>
        <v>0</v>
      </c>
      <c r="J418">
        <f t="shared" si="120"/>
        <v>0</v>
      </c>
      <c r="K418">
        <f>SQRT(POWER($C418*信号概况!$F$2,2)+POWER($D418*信号概况!$F$3,2)+POWER($E418*信号概况!$F$4,2)+POWER($F418*信号概况!$F$5,2)+POWER($G418*信号概况!$F$6,2)+POWER($H418*信号概况!$F$7,2)+POWER($I418*信号概况!$F$8,2)+POWER($J418*信号概况!$F$9,2)+2*$C418*信号概况!$F$2*$D418*信号概况!$F$3*信号相关性!$B$3+2*$C418*信号概况!$F$2*$E418*信号概况!$F$4*信号相关性!$B$4+2*$C418*信号概况!$F$2*$F418*信号概况!$F$5*信号相关性!$B$5+2*$C418*信号概况!$F$2*$G418*信号概况!$F$6*信号相关性!$B$6+2*$C418*信号概况!$F$2*$H418*信号概况!$F$7*信号相关性!$B$7+2*$C418*信号概况!$F$2*$I418*信号概况!$F$8*信号相关性!$B$8+2*$C418*信号概况!$F$2*$J418*信号概况!$F$9*信号相关性!$B$9+2*$D418*信号概况!$F$3*$E418*信号概况!$F$4*信号相关性!$C$4+2*$D418*信号概况!$F$3*$F418*信号概况!$F$5*信号相关性!$C$5+2*$D418*信号概况!$F$3*$G418*信号概况!$F$6*信号相关性!$C$6+2*$D418*信号概况!$F$3*$H418*信号概况!$F$7*信号相关性!$C$7+2*$D418*信号概况!$F$3*$I418*信号概况!$F$8*信号相关性!$C$8+2*$D418*信号概况!$F$3*$J418*信号概况!$F$9*信号相关性!$C$9+2*$E418*信号概况!$F$4*$F418*信号概况!$F$5*信号相关性!$D$5+2*$E418*信号概况!$F$4*$G418*信号概况!$F$6*信号相关性!$D$6+2*$E418*信号概况!$F$4*$H418*信号概况!$F$7*信号相关性!$D$7+2*$E418*信号概况!$F$4*$I418*信号概况!$F$8*信号相关性!$D$8+2*$E418*信号概况!$F$4*$J418*信号概况!$J$5*信号相关性!$D$9+2*$F418*信号概况!$F$5*$G418*信号概况!$F$6*信号相关性!$E$6+2*$F418*信号概况!$F$5*$H418*信号概况!$F$7*信号相关性!$E$7+2*$F418*信号概况!$F$5*$I418*信号概况!$F$8*信号相关性!$E$8+2*$F418*信号概况!$F$5*$J418*信号概况!$F$9*信号相关性!$E$9+2*$G418*信号概况!$F$6*$H418*信号概况!$F$7*信号相关性!$F$7+2*$G418*信号概况!$F$6*$I418*信号概况!$F$8*信号相关性!$F$8+2*$G418*信号概况!$F$6*$J418*信号概况!$F$9*信号相关性!$F$9+2*$H418*信号概况!$F$7*$I418*信号概况!$F$8*信号相关性!$G$8+2*$H418*信号概况!$F$7*$J418*信号概况!$F$9*信号相关性!$G$9+2*$I418*信号概况!$F$8*$J418*信号概况!$F$9*信号相关性!$H$9)</f>
        <v>508.475858030487</v>
      </c>
      <c r="L418" s="10">
        <f t="shared" si="121"/>
        <v>38.3876238994019</v>
      </c>
      <c r="M418" s="11">
        <f>SQRT(POWER($C418*信号概况!$C$2,2)+POWER($D418*信号概况!$C$3,2)+POWER($E418*信号概况!$C$4,2)+POWER($F418*信号概况!$C$5,2)+POWER($G418*信号概况!$C$6,2)+POWER($H418*信号概况!$C$7,2)+POWER($I418*信号概况!$C$8,2)+POWER($J418*信号概况!$C$9,2)+2*$C418*信号概况!$C$2*$D418*信号概况!$C$3*信号相关性!$B$3+2*$C418*信号概况!$C$2*$E418*信号概况!$C$4*信号相关性!$B$4+2*$C418*信号概况!$C$2*$F418*信号概况!$C$5*信号相关性!$B$5+2*$C418*信号概况!$C$2*$G418*信号概况!$C$6*信号相关性!$B$6+2*$C418*信号概况!$C$2*$H418*信号概况!$C$7*信号相关性!$B$7+2*$C418*信号概况!$C$2*$I418*信号概况!$C$8*信号相关性!$B$8+2*$C418*信号概况!$C$2*$J418*信号概况!$C$9*信号相关性!$B$9+2*$D418*信号概况!$C$3*$E418*信号概况!$C$4*信号相关性!$C$4+2*$D418*信号概况!$C$3*$F418*信号概况!$C$5*信号相关性!$C$5+2*$D418*信号概况!$C$3*$G418*信号概况!$C$6*信号相关性!$C$6+2*$D418*信号概况!$C$3*$H418*信号概况!$C$7*信号相关性!$C$7+2*$D418*信号概况!$C$3*$I418*信号概况!$C$8*信号相关性!$C$8+2*$D418*信号概况!$C$3*$J418*信号概况!$C$9*信号相关性!$C$9+2*$E418*信号概况!$C$4*$F418*信号概况!$C$5*信号相关性!$D$5+2*$E418*信号概况!$C$4*$G418*信号概况!$C$6*信号相关性!$D$6+2*$E418*信号概况!$C$4*$H418*信号概况!$C$7*信号相关性!$D$7+2*$E418*信号概况!$C$4*$I418*信号概况!$C$8*信号相关性!$D$8+2*$E418*信号概况!$C$4*$J418*信号概况!$J$5*信号相关性!$D$9+2*$F418*信号概况!$C$5*$G418*信号概况!$C$6*信号相关性!$E$6+2*$F418*信号概况!$C$5*$H418*信号概况!$C$7*信号相关性!$E$7+2*$F418*信号概况!$C$5*$I418*信号概况!$C$8*信号相关性!$E$8+2*$F418*信号概况!$C$5*$J418*信号概况!$C$9*信号相关性!$E$9+2*$G418*信号概况!$C$6*$H418*信号概况!$C$7*信号相关性!$F$7+2*$G418*信号概况!$C$6*$I418*信号概况!$C$8*信号相关性!$F$8+2*$G418*信号概况!$C$6*$J418*信号概况!$C$9*信号相关性!$F$9+2*$H418*信号概况!$C$7*$I418*信号概况!$C$8*信号相关性!$G$8+2*$H418*信号概况!$C$7*$J418*信号概况!$C$9*信号相关性!$G$9+2*$I418*信号概况!$C$8*$J418*信号概况!$C$9*信号相关性!$H$9)</f>
        <v>2491.94962599277</v>
      </c>
      <c r="N418" s="12">
        <f t="shared" si="122"/>
        <v>0.127666716839169</v>
      </c>
      <c r="O418" s="10">
        <f>$C418*信号概况!$J$2+$D418*信号概况!$J$3+$E418*信号概况!$J$4+$F418*信号概况!$J$5+$G418*信号概况!$J$6+$H418*信号概况!$J$7+$I418*信号概况!$J$8+$J418*信号概况!$J$9</f>
        <v>368.320400697453</v>
      </c>
      <c r="P418" s="12">
        <f t="shared" si="123"/>
        <v>0.0188696656671773</v>
      </c>
      <c r="Q418" s="7">
        <f t="shared" si="124"/>
        <v>6.77295834989859</v>
      </c>
    </row>
    <row r="419" spans="1:17">
      <c r="A419">
        <v>417</v>
      </c>
      <c r="B419">
        <v>19519.18</v>
      </c>
      <c r="C419" s="7">
        <f t="shared" si="113"/>
        <v>0</v>
      </c>
      <c r="D419" s="8">
        <f t="shared" si="114"/>
        <v>0.272727272727273</v>
      </c>
      <c r="E419">
        <f t="shared" si="115"/>
        <v>0</v>
      </c>
      <c r="F419">
        <f t="shared" si="116"/>
        <v>0.1</v>
      </c>
      <c r="G419">
        <f t="shared" si="117"/>
        <v>0.02</v>
      </c>
      <c r="H419">
        <f t="shared" si="118"/>
        <v>0</v>
      </c>
      <c r="I419">
        <f t="shared" si="119"/>
        <v>0</v>
      </c>
      <c r="J419">
        <f t="shared" si="120"/>
        <v>0</v>
      </c>
      <c r="K419">
        <f>SQRT(POWER($C419*信号概况!$F$2,2)+POWER($D419*信号概况!$F$3,2)+POWER($E419*信号概况!$F$4,2)+POWER($F419*信号概况!$F$5,2)+POWER($G419*信号概况!$F$6,2)+POWER($H419*信号概况!$F$7,2)+POWER($I419*信号概况!$F$8,2)+POWER($J419*信号概况!$F$9,2)+2*$C419*信号概况!$F$2*$D419*信号概况!$F$3*信号相关性!$B$3+2*$C419*信号概况!$F$2*$E419*信号概况!$F$4*信号相关性!$B$4+2*$C419*信号概况!$F$2*$F419*信号概况!$F$5*信号相关性!$B$5+2*$C419*信号概况!$F$2*$G419*信号概况!$F$6*信号相关性!$B$6+2*$C419*信号概况!$F$2*$H419*信号概况!$F$7*信号相关性!$B$7+2*$C419*信号概况!$F$2*$I419*信号概况!$F$8*信号相关性!$B$8+2*$C419*信号概况!$F$2*$J419*信号概况!$F$9*信号相关性!$B$9+2*$D419*信号概况!$F$3*$E419*信号概况!$F$4*信号相关性!$C$4+2*$D419*信号概况!$F$3*$F419*信号概况!$F$5*信号相关性!$C$5+2*$D419*信号概况!$F$3*$G419*信号概况!$F$6*信号相关性!$C$6+2*$D419*信号概况!$F$3*$H419*信号概况!$F$7*信号相关性!$C$7+2*$D419*信号概况!$F$3*$I419*信号概况!$F$8*信号相关性!$C$8+2*$D419*信号概况!$F$3*$J419*信号概况!$F$9*信号相关性!$C$9+2*$E419*信号概况!$F$4*$F419*信号概况!$F$5*信号相关性!$D$5+2*$E419*信号概况!$F$4*$G419*信号概况!$F$6*信号相关性!$D$6+2*$E419*信号概况!$F$4*$H419*信号概况!$F$7*信号相关性!$D$7+2*$E419*信号概况!$F$4*$I419*信号概况!$F$8*信号相关性!$D$8+2*$E419*信号概况!$F$4*$J419*信号概况!$J$5*信号相关性!$D$9+2*$F419*信号概况!$F$5*$G419*信号概况!$F$6*信号相关性!$E$6+2*$F419*信号概况!$F$5*$H419*信号概况!$F$7*信号相关性!$E$7+2*$F419*信号概况!$F$5*$I419*信号概况!$F$8*信号相关性!$E$8+2*$F419*信号概况!$F$5*$J419*信号概况!$F$9*信号相关性!$E$9+2*$G419*信号概况!$F$6*$H419*信号概况!$F$7*信号相关性!$F$7+2*$G419*信号概况!$F$6*$I419*信号概况!$F$8*信号相关性!$F$8+2*$G419*信号概况!$F$6*$J419*信号概况!$F$9*信号相关性!$F$9+2*$H419*信号概况!$F$7*$I419*信号概况!$F$8*信号相关性!$G$8+2*$H419*信号概况!$F$7*$J419*信号概况!$F$9*信号相关性!$G$9+2*$I419*信号概况!$F$8*$J419*信号概况!$F$9*信号相关性!$H$9)</f>
        <v>574.980144036421</v>
      </c>
      <c r="L419" s="10">
        <f t="shared" si="121"/>
        <v>33.9475722813197</v>
      </c>
      <c r="M419" s="11">
        <f>SQRT(POWER($C419*信号概况!$C$2,2)+POWER($D419*信号概况!$C$3,2)+POWER($E419*信号概况!$C$4,2)+POWER($F419*信号概况!$C$5,2)+POWER($G419*信号概况!$C$6,2)+POWER($H419*信号概况!$C$7,2)+POWER($I419*信号概况!$C$8,2)+POWER($J419*信号概况!$C$9,2)+2*$C419*信号概况!$C$2*$D419*信号概况!$C$3*信号相关性!$B$3+2*$C419*信号概况!$C$2*$E419*信号概况!$C$4*信号相关性!$B$4+2*$C419*信号概况!$C$2*$F419*信号概况!$C$5*信号相关性!$B$5+2*$C419*信号概况!$C$2*$G419*信号概况!$C$6*信号相关性!$B$6+2*$C419*信号概况!$C$2*$H419*信号概况!$C$7*信号相关性!$B$7+2*$C419*信号概况!$C$2*$I419*信号概况!$C$8*信号相关性!$B$8+2*$C419*信号概况!$C$2*$J419*信号概况!$C$9*信号相关性!$B$9+2*$D419*信号概况!$C$3*$E419*信号概况!$C$4*信号相关性!$C$4+2*$D419*信号概况!$C$3*$F419*信号概况!$C$5*信号相关性!$C$5+2*$D419*信号概况!$C$3*$G419*信号概况!$C$6*信号相关性!$C$6+2*$D419*信号概况!$C$3*$H419*信号概况!$C$7*信号相关性!$C$7+2*$D419*信号概况!$C$3*$I419*信号概况!$C$8*信号相关性!$C$8+2*$D419*信号概况!$C$3*$J419*信号概况!$C$9*信号相关性!$C$9+2*$E419*信号概况!$C$4*$F419*信号概况!$C$5*信号相关性!$D$5+2*$E419*信号概况!$C$4*$G419*信号概况!$C$6*信号相关性!$D$6+2*$E419*信号概况!$C$4*$H419*信号概况!$C$7*信号相关性!$D$7+2*$E419*信号概况!$C$4*$I419*信号概况!$C$8*信号相关性!$D$8+2*$E419*信号概况!$C$4*$J419*信号概况!$J$5*信号相关性!$D$9+2*$F419*信号概况!$C$5*$G419*信号概况!$C$6*信号相关性!$E$6+2*$F419*信号概况!$C$5*$H419*信号概况!$C$7*信号相关性!$E$7+2*$F419*信号概况!$C$5*$I419*信号概况!$C$8*信号相关性!$E$8+2*$F419*信号概况!$C$5*$J419*信号概况!$C$9*信号相关性!$E$9+2*$G419*信号概况!$C$6*$H419*信号概况!$C$7*信号相关性!$F$7+2*$G419*信号概况!$C$6*$I419*信号概况!$C$8*信号相关性!$F$8+2*$G419*信号概况!$C$6*$J419*信号概况!$C$9*信号相关性!$F$9+2*$H419*信号概况!$C$7*$I419*信号概况!$C$8*信号相关性!$G$8+2*$H419*信号概况!$C$7*$J419*信号概况!$C$9*信号相关性!$G$9+2*$I419*信号概况!$C$8*$J419*信号概况!$C$9*信号相关性!$H$9)</f>
        <v>2815.35462237456</v>
      </c>
      <c r="N419" s="12">
        <f t="shared" si="122"/>
        <v>0.144235291768125</v>
      </c>
      <c r="O419" s="10">
        <f>$C419*信号概况!$J$2+$D419*信号概况!$J$3+$E419*信号概况!$J$4+$F419*信号概况!$J$5+$G419*信号概况!$J$6+$H419*信号概况!$J$7+$I419*信号概况!$J$8+$J419*信号概况!$J$9</f>
        <v>392.848551382385</v>
      </c>
      <c r="P419" s="12">
        <f t="shared" si="123"/>
        <v>0.0201262835519927</v>
      </c>
      <c r="Q419" s="7">
        <f t="shared" si="124"/>
        <v>6.50148297356131</v>
      </c>
    </row>
    <row r="420" spans="1:17">
      <c r="A420">
        <v>418</v>
      </c>
      <c r="B420">
        <v>19519.18</v>
      </c>
      <c r="C420" s="7">
        <f t="shared" si="113"/>
        <v>0</v>
      </c>
      <c r="D420" s="8">
        <f t="shared" si="114"/>
        <v>0.303030303030303</v>
      </c>
      <c r="E420">
        <f t="shared" si="115"/>
        <v>0</v>
      </c>
      <c r="F420">
        <f t="shared" si="116"/>
        <v>0.1</v>
      </c>
      <c r="G420">
        <f t="shared" si="117"/>
        <v>0.02</v>
      </c>
      <c r="H420">
        <f t="shared" si="118"/>
        <v>0</v>
      </c>
      <c r="I420">
        <f t="shared" si="119"/>
        <v>0</v>
      </c>
      <c r="J420">
        <f t="shared" si="120"/>
        <v>0</v>
      </c>
      <c r="K420">
        <f>SQRT(POWER($C420*信号概况!$F$2,2)+POWER($D420*信号概况!$F$3,2)+POWER($E420*信号概况!$F$4,2)+POWER($F420*信号概况!$F$5,2)+POWER($G420*信号概况!$F$6,2)+POWER($H420*信号概况!$F$7,2)+POWER($I420*信号概况!$F$8,2)+POWER($J420*信号概况!$F$9,2)+2*$C420*信号概况!$F$2*$D420*信号概况!$F$3*信号相关性!$B$3+2*$C420*信号概况!$F$2*$E420*信号概况!$F$4*信号相关性!$B$4+2*$C420*信号概况!$F$2*$F420*信号概况!$F$5*信号相关性!$B$5+2*$C420*信号概况!$F$2*$G420*信号概况!$F$6*信号相关性!$B$6+2*$C420*信号概况!$F$2*$H420*信号概况!$F$7*信号相关性!$B$7+2*$C420*信号概况!$F$2*$I420*信号概况!$F$8*信号相关性!$B$8+2*$C420*信号概况!$F$2*$J420*信号概况!$F$9*信号相关性!$B$9+2*$D420*信号概况!$F$3*$E420*信号概况!$F$4*信号相关性!$C$4+2*$D420*信号概况!$F$3*$F420*信号概况!$F$5*信号相关性!$C$5+2*$D420*信号概况!$F$3*$G420*信号概况!$F$6*信号相关性!$C$6+2*$D420*信号概况!$F$3*$H420*信号概况!$F$7*信号相关性!$C$7+2*$D420*信号概况!$F$3*$I420*信号概况!$F$8*信号相关性!$C$8+2*$D420*信号概况!$F$3*$J420*信号概况!$F$9*信号相关性!$C$9+2*$E420*信号概况!$F$4*$F420*信号概况!$F$5*信号相关性!$D$5+2*$E420*信号概况!$F$4*$G420*信号概况!$F$6*信号相关性!$D$6+2*$E420*信号概况!$F$4*$H420*信号概况!$F$7*信号相关性!$D$7+2*$E420*信号概况!$F$4*$I420*信号概况!$F$8*信号相关性!$D$8+2*$E420*信号概况!$F$4*$J420*信号概况!$J$5*信号相关性!$D$9+2*$F420*信号概况!$F$5*$G420*信号概况!$F$6*信号相关性!$E$6+2*$F420*信号概况!$F$5*$H420*信号概况!$F$7*信号相关性!$E$7+2*$F420*信号概况!$F$5*$I420*信号概况!$F$8*信号相关性!$E$8+2*$F420*信号概况!$F$5*$J420*信号概况!$F$9*信号相关性!$E$9+2*$G420*信号概况!$F$6*$H420*信号概况!$F$7*信号相关性!$F$7+2*$G420*信号概况!$F$6*$I420*信号概况!$F$8*信号相关性!$F$8+2*$G420*信号概况!$F$6*$J420*信号概况!$F$9*信号相关性!$F$9+2*$H420*信号概况!$F$7*$I420*信号概况!$F$8*信号相关性!$G$8+2*$H420*信号概况!$F$7*$J420*信号概况!$F$9*信号相关性!$G$9+2*$I420*信号概况!$F$8*$J420*信号概况!$F$9*信号相关性!$H$9)</f>
        <v>641.557014022902</v>
      </c>
      <c r="L420" s="10">
        <f t="shared" si="121"/>
        <v>30.424700491706</v>
      </c>
      <c r="M420" s="11">
        <f>SQRT(POWER($C420*信号概况!$C$2,2)+POWER($D420*信号概况!$C$3,2)+POWER($E420*信号概况!$C$4,2)+POWER($F420*信号概况!$C$5,2)+POWER($G420*信号概况!$C$6,2)+POWER($H420*信号概况!$C$7,2)+POWER($I420*信号概况!$C$8,2)+POWER($J420*信号概况!$C$9,2)+2*$C420*信号概况!$C$2*$D420*信号概况!$C$3*信号相关性!$B$3+2*$C420*信号概况!$C$2*$E420*信号概况!$C$4*信号相关性!$B$4+2*$C420*信号概况!$C$2*$F420*信号概况!$C$5*信号相关性!$B$5+2*$C420*信号概况!$C$2*$G420*信号概况!$C$6*信号相关性!$B$6+2*$C420*信号概况!$C$2*$H420*信号概况!$C$7*信号相关性!$B$7+2*$C420*信号概况!$C$2*$I420*信号概况!$C$8*信号相关性!$B$8+2*$C420*信号概况!$C$2*$J420*信号概况!$C$9*信号相关性!$B$9+2*$D420*信号概况!$C$3*$E420*信号概况!$C$4*信号相关性!$C$4+2*$D420*信号概况!$C$3*$F420*信号概况!$C$5*信号相关性!$C$5+2*$D420*信号概况!$C$3*$G420*信号概况!$C$6*信号相关性!$C$6+2*$D420*信号概况!$C$3*$H420*信号概况!$C$7*信号相关性!$C$7+2*$D420*信号概况!$C$3*$I420*信号概况!$C$8*信号相关性!$C$8+2*$D420*信号概况!$C$3*$J420*信号概况!$C$9*信号相关性!$C$9+2*$E420*信号概况!$C$4*$F420*信号概况!$C$5*信号相关性!$D$5+2*$E420*信号概况!$C$4*$G420*信号概况!$C$6*信号相关性!$D$6+2*$E420*信号概况!$C$4*$H420*信号概况!$C$7*信号相关性!$D$7+2*$E420*信号概况!$C$4*$I420*信号概况!$C$8*信号相关性!$D$8+2*$E420*信号概况!$C$4*$J420*信号概况!$J$5*信号相关性!$D$9+2*$F420*信号概况!$C$5*$G420*信号概况!$C$6*信号相关性!$E$6+2*$F420*信号概况!$C$5*$H420*信号概况!$C$7*信号相关性!$E$7+2*$F420*信号概况!$C$5*$I420*信号概况!$C$8*信号相关性!$E$8+2*$F420*信号概况!$C$5*$J420*信号概况!$C$9*信号相关性!$E$9+2*$G420*信号概况!$C$6*$H420*信号概况!$C$7*信号相关性!$F$7+2*$G420*信号概况!$C$6*$I420*信号概况!$C$8*信号相关性!$F$8+2*$G420*信号概况!$C$6*$J420*信号概况!$C$9*信号相关性!$F$9+2*$H420*信号概况!$C$7*$I420*信号概况!$C$8*信号相关性!$G$8+2*$H420*信号概况!$C$7*$J420*信号概况!$C$9*信号相关性!$G$9+2*$I420*信号概况!$C$8*$J420*信号概况!$C$9*信号相关性!$H$9)</f>
        <v>3138.95119159064</v>
      </c>
      <c r="N420" s="12">
        <f t="shared" si="122"/>
        <v>0.16081368129146</v>
      </c>
      <c r="O420" s="10">
        <f>$C420*信号概况!$J$2+$D420*信号概况!$J$3+$E420*信号概况!$J$4+$F420*信号概况!$J$5+$G420*信号概况!$J$6+$H420*信号概况!$J$7+$I420*信号概况!$J$8+$J420*信号概况!$J$9</f>
        <v>417.376702067316</v>
      </c>
      <c r="P420" s="12">
        <f t="shared" si="123"/>
        <v>0.0213829014368081</v>
      </c>
      <c r="Q420" s="7">
        <f t="shared" si="124"/>
        <v>6.28558543771738</v>
      </c>
    </row>
    <row r="421" spans="1:17">
      <c r="A421">
        <v>419</v>
      </c>
      <c r="B421">
        <v>19519.18</v>
      </c>
      <c r="C421" s="7">
        <f t="shared" si="113"/>
        <v>0</v>
      </c>
      <c r="D421" s="8">
        <f t="shared" si="114"/>
        <v>0.333333333333333</v>
      </c>
      <c r="E421">
        <f t="shared" si="115"/>
        <v>0</v>
      </c>
      <c r="F421">
        <f t="shared" si="116"/>
        <v>0.1</v>
      </c>
      <c r="G421">
        <f t="shared" si="117"/>
        <v>0.02</v>
      </c>
      <c r="H421">
        <f t="shared" si="118"/>
        <v>0</v>
      </c>
      <c r="I421">
        <f t="shared" si="119"/>
        <v>0</v>
      </c>
      <c r="J421">
        <f t="shared" si="120"/>
        <v>0</v>
      </c>
      <c r="K421">
        <f>SQRT(POWER($C421*信号概况!$F$2,2)+POWER($D421*信号概况!$F$3,2)+POWER($E421*信号概况!$F$4,2)+POWER($F421*信号概况!$F$5,2)+POWER($G421*信号概况!$F$6,2)+POWER($H421*信号概况!$F$7,2)+POWER($I421*信号概况!$F$8,2)+POWER($J421*信号概况!$F$9,2)+2*$C421*信号概况!$F$2*$D421*信号概况!$F$3*信号相关性!$B$3+2*$C421*信号概况!$F$2*$E421*信号概况!$F$4*信号相关性!$B$4+2*$C421*信号概况!$F$2*$F421*信号概况!$F$5*信号相关性!$B$5+2*$C421*信号概况!$F$2*$G421*信号概况!$F$6*信号相关性!$B$6+2*$C421*信号概况!$F$2*$H421*信号概况!$F$7*信号相关性!$B$7+2*$C421*信号概况!$F$2*$I421*信号概况!$F$8*信号相关性!$B$8+2*$C421*信号概况!$F$2*$J421*信号概况!$F$9*信号相关性!$B$9+2*$D421*信号概况!$F$3*$E421*信号概况!$F$4*信号相关性!$C$4+2*$D421*信号概况!$F$3*$F421*信号概况!$F$5*信号相关性!$C$5+2*$D421*信号概况!$F$3*$G421*信号概况!$F$6*信号相关性!$C$6+2*$D421*信号概况!$F$3*$H421*信号概况!$F$7*信号相关性!$C$7+2*$D421*信号概况!$F$3*$I421*信号概况!$F$8*信号相关性!$C$8+2*$D421*信号概况!$F$3*$J421*信号概况!$F$9*信号相关性!$C$9+2*$E421*信号概况!$F$4*$F421*信号概况!$F$5*信号相关性!$D$5+2*$E421*信号概况!$F$4*$G421*信号概况!$F$6*信号相关性!$D$6+2*$E421*信号概况!$F$4*$H421*信号概况!$F$7*信号相关性!$D$7+2*$E421*信号概况!$F$4*$I421*信号概况!$F$8*信号相关性!$D$8+2*$E421*信号概况!$F$4*$J421*信号概况!$J$5*信号相关性!$D$9+2*$F421*信号概况!$F$5*$G421*信号概况!$F$6*信号相关性!$E$6+2*$F421*信号概况!$F$5*$H421*信号概况!$F$7*信号相关性!$E$7+2*$F421*信号概况!$F$5*$I421*信号概况!$F$8*信号相关性!$E$8+2*$F421*信号概况!$F$5*$J421*信号概况!$F$9*信号相关性!$E$9+2*$G421*信号概况!$F$6*$H421*信号概况!$F$7*信号相关性!$F$7+2*$G421*信号概况!$F$6*$I421*信号概况!$F$8*信号相关性!$F$8+2*$G421*信号概况!$F$6*$J421*信号概况!$F$9*信号相关性!$F$9+2*$H421*信号概况!$F$7*$I421*信号概况!$F$8*信号相关性!$G$8+2*$H421*信号概况!$F$7*$J421*信号概况!$F$9*信号相关性!$G$9+2*$I421*信号概况!$F$8*$J421*信号概况!$F$9*信号相关性!$H$9)</f>
        <v>708.185997332168</v>
      </c>
      <c r="L421" s="10">
        <f t="shared" si="121"/>
        <v>27.562222457845</v>
      </c>
      <c r="M421" s="11">
        <f>SQRT(POWER($C421*信号概况!$C$2,2)+POWER($D421*信号概况!$C$3,2)+POWER($E421*信号概况!$C$4,2)+POWER($F421*信号概况!$C$5,2)+POWER($G421*信号概况!$C$6,2)+POWER($H421*信号概况!$C$7,2)+POWER($I421*信号概况!$C$8,2)+POWER($J421*信号概况!$C$9,2)+2*$C421*信号概况!$C$2*$D421*信号概况!$C$3*信号相关性!$B$3+2*$C421*信号概况!$C$2*$E421*信号概况!$C$4*信号相关性!$B$4+2*$C421*信号概况!$C$2*$F421*信号概况!$C$5*信号相关性!$B$5+2*$C421*信号概况!$C$2*$G421*信号概况!$C$6*信号相关性!$B$6+2*$C421*信号概况!$C$2*$H421*信号概况!$C$7*信号相关性!$B$7+2*$C421*信号概况!$C$2*$I421*信号概况!$C$8*信号相关性!$B$8+2*$C421*信号概况!$C$2*$J421*信号概况!$C$9*信号相关性!$B$9+2*$D421*信号概况!$C$3*$E421*信号概况!$C$4*信号相关性!$C$4+2*$D421*信号概况!$C$3*$F421*信号概况!$C$5*信号相关性!$C$5+2*$D421*信号概况!$C$3*$G421*信号概况!$C$6*信号相关性!$C$6+2*$D421*信号概况!$C$3*$H421*信号概况!$C$7*信号相关性!$C$7+2*$D421*信号概况!$C$3*$I421*信号概况!$C$8*信号相关性!$C$8+2*$D421*信号概况!$C$3*$J421*信号概况!$C$9*信号相关性!$C$9+2*$E421*信号概况!$C$4*$F421*信号概况!$C$5*信号相关性!$D$5+2*$E421*信号概况!$C$4*$G421*信号概况!$C$6*信号相关性!$D$6+2*$E421*信号概况!$C$4*$H421*信号概况!$C$7*信号相关性!$D$7+2*$E421*信号概况!$C$4*$I421*信号概况!$C$8*信号相关性!$D$8+2*$E421*信号概况!$C$4*$J421*信号概况!$J$5*信号相关性!$D$9+2*$F421*信号概况!$C$5*$G421*信号概况!$C$6*信号相关性!$E$6+2*$F421*信号概况!$C$5*$H421*信号概况!$C$7*信号相关性!$E$7+2*$F421*信号概况!$C$5*$I421*信号概况!$C$8*信号相关性!$E$8+2*$F421*信号概况!$C$5*$J421*信号概况!$C$9*信号相关性!$E$9+2*$G421*信号概况!$C$6*$H421*信号概况!$C$7*信号相关性!$F$7+2*$G421*信号概况!$C$6*$I421*信号概况!$C$8*信号相关性!$F$8+2*$G421*信号概况!$C$6*$J421*信号概况!$C$9*信号相关性!$F$9+2*$H421*信号概况!$C$7*$I421*信号概况!$C$8*信号相关性!$G$8+2*$H421*信号概况!$C$7*$J421*信号概况!$C$9*信号相关性!$G$9+2*$I421*信号概况!$C$8*$J421*信号概况!$C$9*信号相关性!$H$9)</f>
        <v>3462.68562518647</v>
      </c>
      <c r="N421" s="12">
        <f t="shared" si="122"/>
        <v>0.177399133835871</v>
      </c>
      <c r="O421" s="10">
        <f>$C421*信号概况!$J$2+$D421*信号概况!$J$3+$E421*信号概况!$J$4+$F421*信号概况!$J$5+$G421*信号概况!$J$6+$H421*信号概况!$J$7+$I421*信号概况!$J$8+$J421*信号概况!$J$9</f>
        <v>441.904852752248</v>
      </c>
      <c r="P421" s="12">
        <f t="shared" si="123"/>
        <v>0.0226395193216235</v>
      </c>
      <c r="Q421" s="7">
        <f t="shared" si="124"/>
        <v>6.10983449168296</v>
      </c>
    </row>
    <row r="422" spans="1:17">
      <c r="A422">
        <v>420</v>
      </c>
      <c r="B422">
        <v>19519.18</v>
      </c>
      <c r="C422" s="7">
        <f t="shared" si="113"/>
        <v>0</v>
      </c>
      <c r="D422" s="8">
        <f t="shared" si="114"/>
        <v>0.363636363636364</v>
      </c>
      <c r="E422">
        <f t="shared" si="115"/>
        <v>0</v>
      </c>
      <c r="F422">
        <f t="shared" si="116"/>
        <v>0.1</v>
      </c>
      <c r="G422">
        <f t="shared" si="117"/>
        <v>0.02</v>
      </c>
      <c r="H422">
        <f t="shared" si="118"/>
        <v>0</v>
      </c>
      <c r="I422">
        <f t="shared" si="119"/>
        <v>0</v>
      </c>
      <c r="J422">
        <f t="shared" si="120"/>
        <v>0</v>
      </c>
      <c r="K422">
        <f>SQRT(POWER($C422*信号概况!$F$2,2)+POWER($D422*信号概况!$F$3,2)+POWER($E422*信号概况!$F$4,2)+POWER($F422*信号概况!$F$5,2)+POWER($G422*信号概况!$F$6,2)+POWER($H422*信号概况!$F$7,2)+POWER($I422*信号概况!$F$8,2)+POWER($J422*信号概况!$F$9,2)+2*$C422*信号概况!$F$2*$D422*信号概况!$F$3*信号相关性!$B$3+2*$C422*信号概况!$F$2*$E422*信号概况!$F$4*信号相关性!$B$4+2*$C422*信号概况!$F$2*$F422*信号概况!$F$5*信号相关性!$B$5+2*$C422*信号概况!$F$2*$G422*信号概况!$F$6*信号相关性!$B$6+2*$C422*信号概况!$F$2*$H422*信号概况!$F$7*信号相关性!$B$7+2*$C422*信号概况!$F$2*$I422*信号概况!$F$8*信号相关性!$B$8+2*$C422*信号概况!$F$2*$J422*信号概况!$F$9*信号相关性!$B$9+2*$D422*信号概况!$F$3*$E422*信号概况!$F$4*信号相关性!$C$4+2*$D422*信号概况!$F$3*$F422*信号概况!$F$5*信号相关性!$C$5+2*$D422*信号概况!$F$3*$G422*信号概况!$F$6*信号相关性!$C$6+2*$D422*信号概况!$F$3*$H422*信号概况!$F$7*信号相关性!$C$7+2*$D422*信号概况!$F$3*$I422*信号概况!$F$8*信号相关性!$C$8+2*$D422*信号概况!$F$3*$J422*信号概况!$F$9*信号相关性!$C$9+2*$E422*信号概况!$F$4*$F422*信号概况!$F$5*信号相关性!$D$5+2*$E422*信号概况!$F$4*$G422*信号概况!$F$6*信号相关性!$D$6+2*$E422*信号概况!$F$4*$H422*信号概况!$F$7*信号相关性!$D$7+2*$E422*信号概况!$F$4*$I422*信号概况!$F$8*信号相关性!$D$8+2*$E422*信号概况!$F$4*$J422*信号概况!$J$5*信号相关性!$D$9+2*$F422*信号概况!$F$5*$G422*信号概况!$F$6*信号相关性!$E$6+2*$F422*信号概况!$F$5*$H422*信号概况!$F$7*信号相关性!$E$7+2*$F422*信号概况!$F$5*$I422*信号概况!$F$8*信号相关性!$E$8+2*$F422*信号概况!$F$5*$J422*信号概况!$F$9*信号相关性!$E$9+2*$G422*信号概况!$F$6*$H422*信号概况!$F$7*信号相关性!$F$7+2*$G422*信号概况!$F$6*$I422*信号概况!$F$8*信号相关性!$F$8+2*$G422*信号概况!$F$6*$J422*信号概况!$F$9*信号相关性!$F$9+2*$H422*信号概况!$F$7*$I422*信号概况!$F$8*信号相关性!$G$8+2*$H422*信号概况!$F$7*$J422*信号概况!$F$9*信号相关性!$G$9+2*$I422*信号概况!$F$8*$J422*信号概况!$F$9*信号相关性!$H$9)</f>
        <v>774.853650544583</v>
      </c>
      <c r="L422" s="10">
        <f t="shared" si="121"/>
        <v>25.1907956893299</v>
      </c>
      <c r="M422" s="11">
        <f>SQRT(POWER($C422*信号概况!$C$2,2)+POWER($D422*信号概况!$C$3,2)+POWER($E422*信号概况!$C$4,2)+POWER($F422*信号概况!$C$5,2)+POWER($G422*信号概况!$C$6,2)+POWER($H422*信号概况!$C$7,2)+POWER($I422*信号概况!$C$8,2)+POWER($J422*信号概况!$C$9,2)+2*$C422*信号概况!$C$2*$D422*信号概况!$C$3*信号相关性!$B$3+2*$C422*信号概况!$C$2*$E422*信号概况!$C$4*信号相关性!$B$4+2*$C422*信号概况!$C$2*$F422*信号概况!$C$5*信号相关性!$B$5+2*$C422*信号概况!$C$2*$G422*信号概况!$C$6*信号相关性!$B$6+2*$C422*信号概况!$C$2*$H422*信号概况!$C$7*信号相关性!$B$7+2*$C422*信号概况!$C$2*$I422*信号概况!$C$8*信号相关性!$B$8+2*$C422*信号概况!$C$2*$J422*信号概况!$C$9*信号相关性!$B$9+2*$D422*信号概况!$C$3*$E422*信号概况!$C$4*信号相关性!$C$4+2*$D422*信号概况!$C$3*$F422*信号概况!$C$5*信号相关性!$C$5+2*$D422*信号概况!$C$3*$G422*信号概况!$C$6*信号相关性!$C$6+2*$D422*信号概况!$C$3*$H422*信号概况!$C$7*信号相关性!$C$7+2*$D422*信号概况!$C$3*$I422*信号概况!$C$8*信号相关性!$C$8+2*$D422*信号概况!$C$3*$J422*信号概况!$C$9*信号相关性!$C$9+2*$E422*信号概况!$C$4*$F422*信号概况!$C$5*信号相关性!$D$5+2*$E422*信号概况!$C$4*$G422*信号概况!$C$6*信号相关性!$D$6+2*$E422*信号概况!$C$4*$H422*信号概况!$C$7*信号相关性!$D$7+2*$E422*信号概况!$C$4*$I422*信号概况!$C$8*信号相关性!$D$8+2*$E422*信号概况!$C$4*$J422*信号概况!$J$5*信号相关性!$D$9+2*$F422*信号概况!$C$5*$G422*信号概况!$C$6*信号相关性!$E$6+2*$F422*信号概况!$C$5*$H422*信号概况!$C$7*信号相关性!$E$7+2*$F422*信号概况!$C$5*$I422*信号概况!$C$8*信号相关性!$E$8+2*$F422*信号概况!$C$5*$J422*信号概况!$C$9*信号相关性!$E$9+2*$G422*信号概况!$C$6*$H422*信号概况!$C$7*信号相关性!$F$7+2*$G422*信号概况!$C$6*$I422*信号概况!$C$8*信号相关性!$F$8+2*$G422*信号概况!$C$6*$J422*信号概况!$C$9*信号相关性!$F$9+2*$H422*信号概况!$C$7*$I422*信号概况!$C$8*信号相关性!$G$8+2*$H422*信号概况!$C$7*$J422*信号概况!$C$9*信号相关性!$G$9+2*$I422*信号概况!$C$8*$J422*信号概况!$C$9*信号相关性!$H$9)</f>
        <v>3786.52256256052</v>
      </c>
      <c r="N422" s="12">
        <f t="shared" si="122"/>
        <v>0.193989837819034</v>
      </c>
      <c r="O422" s="10">
        <f>$C422*信号概况!$J$2+$D422*信号概况!$J$3+$E422*信号概况!$J$4+$F422*信号概况!$J$5+$G422*信号概况!$J$6+$H422*信号概况!$J$7+$I422*信号概况!$J$8+$J422*信号概况!$J$9</f>
        <v>466.433003437179</v>
      </c>
      <c r="P422" s="12">
        <f t="shared" si="123"/>
        <v>0.023896137206439</v>
      </c>
      <c r="Q422" s="7">
        <f t="shared" si="124"/>
        <v>5.96401273711268</v>
      </c>
    </row>
    <row r="423" spans="1:17">
      <c r="A423">
        <v>421</v>
      </c>
      <c r="B423">
        <v>19519.18</v>
      </c>
      <c r="C423" s="7">
        <f t="shared" si="113"/>
        <v>0</v>
      </c>
      <c r="D423" s="8">
        <f t="shared" si="114"/>
        <v>0.393939393939394</v>
      </c>
      <c r="E423">
        <f t="shared" si="115"/>
        <v>0</v>
      </c>
      <c r="F423">
        <f t="shared" si="116"/>
        <v>0.1</v>
      </c>
      <c r="G423">
        <f t="shared" si="117"/>
        <v>0.02</v>
      </c>
      <c r="H423">
        <f t="shared" si="118"/>
        <v>0</v>
      </c>
      <c r="I423">
        <f t="shared" si="119"/>
        <v>0</v>
      </c>
      <c r="J423">
        <f t="shared" si="120"/>
        <v>0</v>
      </c>
      <c r="K423">
        <f>SQRT(POWER($C423*信号概况!$F$2,2)+POWER($D423*信号概况!$F$3,2)+POWER($E423*信号概况!$F$4,2)+POWER($F423*信号概况!$F$5,2)+POWER($G423*信号概况!$F$6,2)+POWER($H423*信号概况!$F$7,2)+POWER($I423*信号概况!$F$8,2)+POWER($J423*信号概况!$F$9,2)+2*$C423*信号概况!$F$2*$D423*信号概况!$F$3*信号相关性!$B$3+2*$C423*信号概况!$F$2*$E423*信号概况!$F$4*信号相关性!$B$4+2*$C423*信号概况!$F$2*$F423*信号概况!$F$5*信号相关性!$B$5+2*$C423*信号概况!$F$2*$G423*信号概况!$F$6*信号相关性!$B$6+2*$C423*信号概况!$F$2*$H423*信号概况!$F$7*信号相关性!$B$7+2*$C423*信号概况!$F$2*$I423*信号概况!$F$8*信号相关性!$B$8+2*$C423*信号概况!$F$2*$J423*信号概况!$F$9*信号相关性!$B$9+2*$D423*信号概况!$F$3*$E423*信号概况!$F$4*信号相关性!$C$4+2*$D423*信号概况!$F$3*$F423*信号概况!$F$5*信号相关性!$C$5+2*$D423*信号概况!$F$3*$G423*信号概况!$F$6*信号相关性!$C$6+2*$D423*信号概况!$F$3*$H423*信号概况!$F$7*信号相关性!$C$7+2*$D423*信号概况!$F$3*$I423*信号概况!$F$8*信号相关性!$C$8+2*$D423*信号概况!$F$3*$J423*信号概况!$F$9*信号相关性!$C$9+2*$E423*信号概况!$F$4*$F423*信号概况!$F$5*信号相关性!$D$5+2*$E423*信号概况!$F$4*$G423*信号概况!$F$6*信号相关性!$D$6+2*$E423*信号概况!$F$4*$H423*信号概况!$F$7*信号相关性!$D$7+2*$E423*信号概况!$F$4*$I423*信号概况!$F$8*信号相关性!$D$8+2*$E423*信号概况!$F$4*$J423*信号概况!$J$5*信号相关性!$D$9+2*$F423*信号概况!$F$5*$G423*信号概况!$F$6*信号相关性!$E$6+2*$F423*信号概况!$F$5*$H423*信号概况!$F$7*信号相关性!$E$7+2*$F423*信号概况!$F$5*$I423*信号概况!$F$8*信号相关性!$E$8+2*$F423*信号概况!$F$5*$J423*信号概况!$F$9*信号相关性!$E$9+2*$G423*信号概况!$F$6*$H423*信号概况!$F$7*信号相关性!$F$7+2*$G423*信号概况!$F$6*$I423*信号概况!$F$8*信号相关性!$F$8+2*$G423*信号概况!$F$6*$J423*信号概况!$F$9*信号相关性!$F$9+2*$H423*信号概况!$F$7*$I423*信号概况!$F$8*信号相关性!$G$8+2*$H423*信号概况!$F$7*$J423*信号概况!$F$9*信号相关性!$G$9+2*$I423*信号概况!$F$8*$J423*信号概况!$F$9*信号相关性!$H$9)</f>
        <v>841.550783421128</v>
      </c>
      <c r="L423" s="10">
        <f t="shared" si="121"/>
        <v>23.194298412568</v>
      </c>
      <c r="M423" s="11">
        <f>SQRT(POWER($C423*信号概况!$C$2,2)+POWER($D423*信号概况!$C$3,2)+POWER($E423*信号概况!$C$4,2)+POWER($F423*信号概况!$C$5,2)+POWER($G423*信号概况!$C$6,2)+POWER($H423*信号概况!$C$7,2)+POWER($I423*信号概况!$C$8,2)+POWER($J423*信号概况!$C$9,2)+2*$C423*信号概况!$C$2*$D423*信号概况!$C$3*信号相关性!$B$3+2*$C423*信号概况!$C$2*$E423*信号概况!$C$4*信号相关性!$B$4+2*$C423*信号概况!$C$2*$F423*信号概况!$C$5*信号相关性!$B$5+2*$C423*信号概况!$C$2*$G423*信号概况!$C$6*信号相关性!$B$6+2*$C423*信号概况!$C$2*$H423*信号概况!$C$7*信号相关性!$B$7+2*$C423*信号概况!$C$2*$I423*信号概况!$C$8*信号相关性!$B$8+2*$C423*信号概况!$C$2*$J423*信号概况!$C$9*信号相关性!$B$9+2*$D423*信号概况!$C$3*$E423*信号概况!$C$4*信号相关性!$C$4+2*$D423*信号概况!$C$3*$F423*信号概况!$C$5*信号相关性!$C$5+2*$D423*信号概况!$C$3*$G423*信号概况!$C$6*信号相关性!$C$6+2*$D423*信号概况!$C$3*$H423*信号概况!$C$7*信号相关性!$C$7+2*$D423*信号概况!$C$3*$I423*信号概况!$C$8*信号相关性!$C$8+2*$D423*信号概况!$C$3*$J423*信号概况!$C$9*信号相关性!$C$9+2*$E423*信号概况!$C$4*$F423*信号概况!$C$5*信号相关性!$D$5+2*$E423*信号概况!$C$4*$G423*信号概况!$C$6*信号相关性!$D$6+2*$E423*信号概况!$C$4*$H423*信号概况!$C$7*信号相关性!$D$7+2*$E423*信号概况!$C$4*$I423*信号概况!$C$8*信号相关性!$D$8+2*$E423*信号概况!$C$4*$J423*信号概况!$J$5*信号相关性!$D$9+2*$F423*信号概况!$C$5*$G423*信号概况!$C$6*信号相关性!$E$6+2*$F423*信号概况!$C$5*$H423*信号概况!$C$7*信号相关性!$E$7+2*$F423*信号概况!$C$5*$I423*信号概况!$C$8*信号相关性!$E$8+2*$F423*信号概况!$C$5*$J423*信号概况!$C$9*信号相关性!$E$9+2*$G423*信号概况!$C$6*$H423*信号概况!$C$7*信号相关性!$F$7+2*$G423*信号概况!$C$6*$I423*信号概况!$C$8*信号相关性!$F$8+2*$G423*信号概况!$C$6*$J423*信号概况!$C$9*信号相关性!$F$9+2*$H423*信号概况!$C$7*$I423*信号概况!$C$8*信号相关性!$G$8+2*$H423*信号概况!$C$7*$J423*信号概况!$C$9*信号相关性!$G$9+2*$I423*信号概况!$C$8*$J423*信号概况!$C$9*信号相关性!$H$9)</f>
        <v>4110.43777679569</v>
      </c>
      <c r="N423" s="12">
        <f t="shared" si="122"/>
        <v>0.210584552055757</v>
      </c>
      <c r="O423" s="10">
        <f>$C423*信号概况!$J$2+$D423*信号概况!$J$3+$E423*信号概况!$J$4+$F423*信号概况!$J$5+$G423*信号概况!$J$6+$H423*信号概况!$J$7+$I423*信号概况!$J$8+$J423*信号概况!$J$9</f>
        <v>490.961154122111</v>
      </c>
      <c r="P423" s="12">
        <f t="shared" si="123"/>
        <v>0.0251527550912544</v>
      </c>
      <c r="Q423" s="7">
        <f t="shared" si="124"/>
        <v>5.84109116918912</v>
      </c>
    </row>
    <row r="424" spans="1:17">
      <c r="A424">
        <v>422</v>
      </c>
      <c r="B424">
        <v>19519.18</v>
      </c>
      <c r="C424" s="7">
        <f t="shared" si="113"/>
        <v>0</v>
      </c>
      <c r="D424" s="8">
        <f t="shared" si="114"/>
        <v>0.424242424242424</v>
      </c>
      <c r="E424">
        <f t="shared" si="115"/>
        <v>0</v>
      </c>
      <c r="F424">
        <f t="shared" si="116"/>
        <v>0.1</v>
      </c>
      <c r="G424">
        <f t="shared" si="117"/>
        <v>0.02</v>
      </c>
      <c r="H424">
        <f t="shared" si="118"/>
        <v>0</v>
      </c>
      <c r="I424">
        <f t="shared" si="119"/>
        <v>0</v>
      </c>
      <c r="J424">
        <f t="shared" si="120"/>
        <v>0</v>
      </c>
      <c r="K424">
        <f>SQRT(POWER($C424*信号概况!$F$2,2)+POWER($D424*信号概况!$F$3,2)+POWER($E424*信号概况!$F$4,2)+POWER($F424*信号概况!$F$5,2)+POWER($G424*信号概况!$F$6,2)+POWER($H424*信号概况!$F$7,2)+POWER($I424*信号概况!$F$8,2)+POWER($J424*信号概况!$F$9,2)+2*$C424*信号概况!$F$2*$D424*信号概况!$F$3*信号相关性!$B$3+2*$C424*信号概况!$F$2*$E424*信号概况!$F$4*信号相关性!$B$4+2*$C424*信号概况!$F$2*$F424*信号概况!$F$5*信号相关性!$B$5+2*$C424*信号概况!$F$2*$G424*信号概况!$F$6*信号相关性!$B$6+2*$C424*信号概况!$F$2*$H424*信号概况!$F$7*信号相关性!$B$7+2*$C424*信号概况!$F$2*$I424*信号概况!$F$8*信号相关性!$B$8+2*$C424*信号概况!$F$2*$J424*信号概况!$F$9*信号相关性!$B$9+2*$D424*信号概况!$F$3*$E424*信号概况!$F$4*信号相关性!$C$4+2*$D424*信号概况!$F$3*$F424*信号概况!$F$5*信号相关性!$C$5+2*$D424*信号概况!$F$3*$G424*信号概况!$F$6*信号相关性!$C$6+2*$D424*信号概况!$F$3*$H424*信号概况!$F$7*信号相关性!$C$7+2*$D424*信号概况!$F$3*$I424*信号概况!$F$8*信号相关性!$C$8+2*$D424*信号概况!$F$3*$J424*信号概况!$F$9*信号相关性!$C$9+2*$E424*信号概况!$F$4*$F424*信号概况!$F$5*信号相关性!$D$5+2*$E424*信号概况!$F$4*$G424*信号概况!$F$6*信号相关性!$D$6+2*$E424*信号概况!$F$4*$H424*信号概况!$F$7*信号相关性!$D$7+2*$E424*信号概况!$F$4*$I424*信号概况!$F$8*信号相关性!$D$8+2*$E424*信号概况!$F$4*$J424*信号概况!$J$5*信号相关性!$D$9+2*$F424*信号概况!$F$5*$G424*信号概况!$F$6*信号相关性!$E$6+2*$F424*信号概况!$F$5*$H424*信号概况!$F$7*信号相关性!$E$7+2*$F424*信号概况!$F$5*$I424*信号概况!$F$8*信号相关性!$E$8+2*$F424*信号概况!$F$5*$J424*信号概况!$F$9*信号相关性!$E$9+2*$G424*信号概况!$F$6*$H424*信号概况!$F$7*信号相关性!$F$7+2*$G424*信号概况!$F$6*$I424*信号概况!$F$8*信号相关性!$F$8+2*$G424*信号概况!$F$6*$J424*信号概况!$F$9*信号相关性!$F$9+2*$H424*信号概况!$F$7*$I424*信号概况!$F$8*信号相关性!$G$8+2*$H424*信号概况!$F$7*$J424*信号概况!$F$9*信号相关性!$G$9+2*$I424*信号概况!$F$8*$J424*信号概况!$F$9*信号相关性!$H$9)</f>
        <v>908.270901637114</v>
      </c>
      <c r="L424" s="10">
        <f t="shared" si="121"/>
        <v>21.4904825915018</v>
      </c>
      <c r="M424" s="11">
        <f>SQRT(POWER($C424*信号概况!$C$2,2)+POWER($D424*信号概况!$C$3,2)+POWER($E424*信号概况!$C$4,2)+POWER($F424*信号概况!$C$5,2)+POWER($G424*信号概况!$C$6,2)+POWER($H424*信号概况!$C$7,2)+POWER($I424*信号概况!$C$8,2)+POWER($J424*信号概况!$C$9,2)+2*$C424*信号概况!$C$2*$D424*信号概况!$C$3*信号相关性!$B$3+2*$C424*信号概况!$C$2*$E424*信号概况!$C$4*信号相关性!$B$4+2*$C424*信号概况!$C$2*$F424*信号概况!$C$5*信号相关性!$B$5+2*$C424*信号概况!$C$2*$G424*信号概况!$C$6*信号相关性!$B$6+2*$C424*信号概况!$C$2*$H424*信号概况!$C$7*信号相关性!$B$7+2*$C424*信号概况!$C$2*$I424*信号概况!$C$8*信号相关性!$B$8+2*$C424*信号概况!$C$2*$J424*信号概况!$C$9*信号相关性!$B$9+2*$D424*信号概况!$C$3*$E424*信号概况!$C$4*信号相关性!$C$4+2*$D424*信号概况!$C$3*$F424*信号概况!$C$5*信号相关性!$C$5+2*$D424*信号概况!$C$3*$G424*信号概况!$C$6*信号相关性!$C$6+2*$D424*信号概况!$C$3*$H424*信号概况!$C$7*信号相关性!$C$7+2*$D424*信号概况!$C$3*$I424*信号概况!$C$8*信号相关性!$C$8+2*$D424*信号概况!$C$3*$J424*信号概况!$C$9*信号相关性!$C$9+2*$E424*信号概况!$C$4*$F424*信号概况!$C$5*信号相关性!$D$5+2*$E424*信号概况!$C$4*$G424*信号概况!$C$6*信号相关性!$D$6+2*$E424*信号概况!$C$4*$H424*信号概况!$C$7*信号相关性!$D$7+2*$E424*信号概况!$C$4*$I424*信号概况!$C$8*信号相关性!$D$8+2*$E424*信号概况!$C$4*$J424*信号概况!$J$5*信号相关性!$D$9+2*$F424*信号概况!$C$5*$G424*信号概况!$C$6*信号相关性!$E$6+2*$F424*信号概况!$C$5*$H424*信号概况!$C$7*信号相关性!$E$7+2*$F424*信号概况!$C$5*$I424*信号概况!$C$8*信号相关性!$E$8+2*$F424*信号概况!$C$5*$J424*信号概况!$C$9*信号相关性!$E$9+2*$G424*信号概况!$C$6*$H424*信号概况!$C$7*信号相关性!$F$7+2*$G424*信号概况!$C$6*$I424*信号概况!$C$8*信号相关性!$F$8+2*$G424*信号概况!$C$6*$J424*信号概况!$C$9*信号相关性!$F$9+2*$H424*信号概况!$C$7*$I424*信号概况!$C$8*信号相关性!$G$8+2*$H424*信号概况!$C$7*$J424*信号概况!$C$9*信号相关性!$G$9+2*$I424*信号概况!$C$8*$J424*信号概况!$C$9*信号相关性!$H$9)</f>
        <v>4434.41411454326</v>
      </c>
      <c r="N424" s="12">
        <f t="shared" si="122"/>
        <v>0.227182397751507</v>
      </c>
      <c r="O424" s="10">
        <f>$C424*信号概况!$J$2+$D424*信号概况!$J$3+$E424*信号概况!$J$4+$F424*信号概况!$J$5+$G424*信号概况!$J$6+$H424*信号概况!$J$7+$I424*信号概况!$J$8+$J424*信号概况!$J$9</f>
        <v>515.489304807042</v>
      </c>
      <c r="P424" s="12">
        <f t="shared" si="123"/>
        <v>0.0264093729760698</v>
      </c>
      <c r="Q424" s="7">
        <f t="shared" si="124"/>
        <v>5.73607791276138</v>
      </c>
    </row>
    <row r="425" spans="1:17">
      <c r="A425">
        <v>423</v>
      </c>
      <c r="B425">
        <v>19519.18</v>
      </c>
      <c r="C425" s="7">
        <f t="shared" si="113"/>
        <v>0</v>
      </c>
      <c r="D425" s="8">
        <f t="shared" si="114"/>
        <v>0.454545454545455</v>
      </c>
      <c r="E425">
        <f t="shared" si="115"/>
        <v>0</v>
      </c>
      <c r="F425">
        <f t="shared" si="116"/>
        <v>0.1</v>
      </c>
      <c r="G425">
        <f t="shared" si="117"/>
        <v>0.02</v>
      </c>
      <c r="H425">
        <f t="shared" si="118"/>
        <v>0</v>
      </c>
      <c r="I425">
        <f t="shared" si="119"/>
        <v>0</v>
      </c>
      <c r="J425">
        <f t="shared" si="120"/>
        <v>0</v>
      </c>
      <c r="K425">
        <f>SQRT(POWER($C425*信号概况!$F$2,2)+POWER($D425*信号概况!$F$3,2)+POWER($E425*信号概况!$F$4,2)+POWER($F425*信号概况!$F$5,2)+POWER($G425*信号概况!$F$6,2)+POWER($H425*信号概况!$F$7,2)+POWER($I425*信号概况!$F$8,2)+POWER($J425*信号概况!$F$9,2)+2*$C425*信号概况!$F$2*$D425*信号概况!$F$3*信号相关性!$B$3+2*$C425*信号概况!$F$2*$E425*信号概况!$F$4*信号相关性!$B$4+2*$C425*信号概况!$F$2*$F425*信号概况!$F$5*信号相关性!$B$5+2*$C425*信号概况!$F$2*$G425*信号概况!$F$6*信号相关性!$B$6+2*$C425*信号概况!$F$2*$H425*信号概况!$F$7*信号相关性!$B$7+2*$C425*信号概况!$F$2*$I425*信号概况!$F$8*信号相关性!$B$8+2*$C425*信号概况!$F$2*$J425*信号概况!$F$9*信号相关性!$B$9+2*$D425*信号概况!$F$3*$E425*信号概况!$F$4*信号相关性!$C$4+2*$D425*信号概况!$F$3*$F425*信号概况!$F$5*信号相关性!$C$5+2*$D425*信号概况!$F$3*$G425*信号概况!$F$6*信号相关性!$C$6+2*$D425*信号概况!$F$3*$H425*信号概况!$F$7*信号相关性!$C$7+2*$D425*信号概况!$F$3*$I425*信号概况!$F$8*信号相关性!$C$8+2*$D425*信号概况!$F$3*$J425*信号概况!$F$9*信号相关性!$C$9+2*$E425*信号概况!$F$4*$F425*信号概况!$F$5*信号相关性!$D$5+2*$E425*信号概况!$F$4*$G425*信号概况!$F$6*信号相关性!$D$6+2*$E425*信号概况!$F$4*$H425*信号概况!$F$7*信号相关性!$D$7+2*$E425*信号概况!$F$4*$I425*信号概况!$F$8*信号相关性!$D$8+2*$E425*信号概况!$F$4*$J425*信号概况!$J$5*信号相关性!$D$9+2*$F425*信号概况!$F$5*$G425*信号概况!$F$6*信号相关性!$E$6+2*$F425*信号概况!$F$5*$H425*信号概况!$F$7*信号相关性!$E$7+2*$F425*信号概况!$F$5*$I425*信号概况!$F$8*信号相关性!$E$8+2*$F425*信号概况!$F$5*$J425*信号概况!$F$9*信号相关性!$E$9+2*$G425*信号概况!$F$6*$H425*信号概况!$F$7*信号相关性!$F$7+2*$G425*信号概况!$F$6*$I425*信号概况!$F$8*信号相关性!$F$8+2*$G425*信号概况!$F$6*$J425*信号概况!$F$9*信号相关性!$F$9+2*$H425*信号概况!$F$7*$I425*信号概况!$F$8*信号相关性!$G$8+2*$H425*信号概况!$F$7*$J425*信号概况!$F$9*信号相关性!$G$9+2*$I425*信号概况!$F$8*$J425*信号概况!$F$9*信号相关性!$H$9)</f>
        <v>975.009286527166</v>
      </c>
      <c r="L425" s="10">
        <f t="shared" si="121"/>
        <v>20.0194811164562</v>
      </c>
      <c r="M425" s="11">
        <f>SQRT(POWER($C425*信号概况!$C$2,2)+POWER($D425*信号概况!$C$3,2)+POWER($E425*信号概况!$C$4,2)+POWER($F425*信号概况!$C$5,2)+POWER($G425*信号概况!$C$6,2)+POWER($H425*信号概况!$C$7,2)+POWER($I425*信号概况!$C$8,2)+POWER($J425*信号概况!$C$9,2)+2*$C425*信号概况!$C$2*$D425*信号概况!$C$3*信号相关性!$B$3+2*$C425*信号概况!$C$2*$E425*信号概况!$C$4*信号相关性!$B$4+2*$C425*信号概况!$C$2*$F425*信号概况!$C$5*信号相关性!$B$5+2*$C425*信号概况!$C$2*$G425*信号概况!$C$6*信号相关性!$B$6+2*$C425*信号概况!$C$2*$H425*信号概况!$C$7*信号相关性!$B$7+2*$C425*信号概况!$C$2*$I425*信号概况!$C$8*信号相关性!$B$8+2*$C425*信号概况!$C$2*$J425*信号概况!$C$9*信号相关性!$B$9+2*$D425*信号概况!$C$3*$E425*信号概况!$C$4*信号相关性!$C$4+2*$D425*信号概况!$C$3*$F425*信号概况!$C$5*信号相关性!$C$5+2*$D425*信号概况!$C$3*$G425*信号概况!$C$6*信号相关性!$C$6+2*$D425*信号概况!$C$3*$H425*信号概况!$C$7*信号相关性!$C$7+2*$D425*信号概况!$C$3*$I425*信号概况!$C$8*信号相关性!$C$8+2*$D425*信号概况!$C$3*$J425*信号概况!$C$9*信号相关性!$C$9+2*$E425*信号概况!$C$4*$F425*信号概况!$C$5*信号相关性!$D$5+2*$E425*信号概况!$C$4*$G425*信号概况!$C$6*信号相关性!$D$6+2*$E425*信号概况!$C$4*$H425*信号概况!$C$7*信号相关性!$D$7+2*$E425*信号概况!$C$4*$I425*信号概况!$C$8*信号相关性!$D$8+2*$E425*信号概况!$C$4*$J425*信号概况!$J$5*信号相关性!$D$9+2*$F425*信号概况!$C$5*$G425*信号概况!$C$6*信号相关性!$E$6+2*$F425*信号概况!$C$5*$H425*信号概况!$C$7*信号相关性!$E$7+2*$F425*信号概况!$C$5*$I425*信号概况!$C$8*信号相关性!$E$8+2*$F425*信号概况!$C$5*$J425*信号概况!$C$9*信号相关性!$E$9+2*$G425*信号概况!$C$6*$H425*信号概况!$C$7*信号相关性!$F$7+2*$G425*信号概况!$C$6*$I425*信号概况!$C$8*信号相关性!$F$8+2*$G425*信号概况!$C$6*$J425*信号概况!$C$9*信号相关性!$F$9+2*$H425*信号概况!$C$7*$I425*信号概况!$C$8*信号相关性!$G$8+2*$H425*信号概况!$C$7*$J425*信号概况!$C$9*信号相关性!$G$9+2*$I425*信号概况!$C$8*$J425*信号概况!$C$9*信号相关性!$H$9)</f>
        <v>4758.43909111318</v>
      </c>
      <c r="N425" s="12">
        <f t="shared" si="122"/>
        <v>0.243782735294883</v>
      </c>
      <c r="O425" s="10">
        <f>$C425*信号概况!$J$2+$D425*信号概况!$J$3+$E425*信号概况!$J$4+$F425*信号概况!$J$5+$G425*信号概况!$J$6+$H425*信号概况!$J$7+$I425*信号概况!$J$8+$J425*信号概况!$J$9</f>
        <v>540.017455491974</v>
      </c>
      <c r="P425" s="12">
        <f t="shared" si="123"/>
        <v>0.0276659908608852</v>
      </c>
      <c r="Q425" s="7">
        <f t="shared" si="124"/>
        <v>5.64533132346768</v>
      </c>
    </row>
    <row r="426" spans="1:17">
      <c r="A426">
        <v>424</v>
      </c>
      <c r="B426">
        <v>19519.18</v>
      </c>
      <c r="C426" s="7">
        <f t="shared" si="113"/>
        <v>0</v>
      </c>
      <c r="D426" s="8">
        <f t="shared" si="114"/>
        <v>0.484848484848485</v>
      </c>
      <c r="E426">
        <f t="shared" si="115"/>
        <v>0</v>
      </c>
      <c r="F426">
        <f t="shared" si="116"/>
        <v>0.1</v>
      </c>
      <c r="G426">
        <f t="shared" si="117"/>
        <v>0.02</v>
      </c>
      <c r="H426">
        <f t="shared" si="118"/>
        <v>0</v>
      </c>
      <c r="I426">
        <f t="shared" si="119"/>
        <v>0</v>
      </c>
      <c r="J426">
        <f t="shared" si="120"/>
        <v>0</v>
      </c>
      <c r="K426">
        <f>SQRT(POWER($C426*信号概况!$F$2,2)+POWER($D426*信号概况!$F$3,2)+POWER($E426*信号概况!$F$4,2)+POWER($F426*信号概况!$F$5,2)+POWER($G426*信号概况!$F$6,2)+POWER($H426*信号概况!$F$7,2)+POWER($I426*信号概况!$F$8,2)+POWER($J426*信号概况!$F$9,2)+2*$C426*信号概况!$F$2*$D426*信号概况!$F$3*信号相关性!$B$3+2*$C426*信号概况!$F$2*$E426*信号概况!$F$4*信号相关性!$B$4+2*$C426*信号概况!$F$2*$F426*信号概况!$F$5*信号相关性!$B$5+2*$C426*信号概况!$F$2*$G426*信号概况!$F$6*信号相关性!$B$6+2*$C426*信号概况!$F$2*$H426*信号概况!$F$7*信号相关性!$B$7+2*$C426*信号概况!$F$2*$I426*信号概况!$F$8*信号相关性!$B$8+2*$C426*信号概况!$F$2*$J426*信号概况!$F$9*信号相关性!$B$9+2*$D426*信号概况!$F$3*$E426*信号概况!$F$4*信号相关性!$C$4+2*$D426*信号概况!$F$3*$F426*信号概况!$F$5*信号相关性!$C$5+2*$D426*信号概况!$F$3*$G426*信号概况!$F$6*信号相关性!$C$6+2*$D426*信号概况!$F$3*$H426*信号概况!$F$7*信号相关性!$C$7+2*$D426*信号概况!$F$3*$I426*信号概况!$F$8*信号相关性!$C$8+2*$D426*信号概况!$F$3*$J426*信号概况!$F$9*信号相关性!$C$9+2*$E426*信号概况!$F$4*$F426*信号概况!$F$5*信号相关性!$D$5+2*$E426*信号概况!$F$4*$G426*信号概况!$F$6*信号相关性!$D$6+2*$E426*信号概况!$F$4*$H426*信号概况!$F$7*信号相关性!$D$7+2*$E426*信号概况!$F$4*$I426*信号概况!$F$8*信号相关性!$D$8+2*$E426*信号概况!$F$4*$J426*信号概况!$J$5*信号相关性!$D$9+2*$F426*信号概况!$F$5*$G426*信号概况!$F$6*信号相关性!$E$6+2*$F426*信号概况!$F$5*$H426*信号概况!$F$7*信号相关性!$E$7+2*$F426*信号概况!$F$5*$I426*信号概况!$F$8*信号相关性!$E$8+2*$F426*信号概况!$F$5*$J426*信号概况!$F$9*信号相关性!$E$9+2*$G426*信号概况!$F$6*$H426*信号概况!$F$7*信号相关性!$F$7+2*$G426*信号概况!$F$6*$I426*信号概况!$F$8*信号相关性!$F$8+2*$G426*信号概况!$F$6*$J426*信号概况!$F$9*信号相关性!$F$9+2*$H426*信号概况!$F$7*$I426*信号概况!$F$8*信号相关性!$G$8+2*$H426*信号概况!$F$7*$J426*信号概况!$F$9*信号相关性!$G$9+2*$I426*信号概况!$F$8*$J426*信号概况!$F$9*信号相关性!$H$9)</f>
        <v>1041.76242744556</v>
      </c>
      <c r="L426" s="10">
        <f t="shared" si="121"/>
        <v>18.7366903295425</v>
      </c>
      <c r="M426" s="11">
        <f>SQRT(POWER($C426*信号概况!$C$2,2)+POWER($D426*信号概况!$C$3,2)+POWER($E426*信号概况!$C$4,2)+POWER($F426*信号概况!$C$5,2)+POWER($G426*信号概况!$C$6,2)+POWER($H426*信号概况!$C$7,2)+POWER($I426*信号概况!$C$8,2)+POWER($J426*信号概况!$C$9,2)+2*$C426*信号概况!$C$2*$D426*信号概况!$C$3*信号相关性!$B$3+2*$C426*信号概况!$C$2*$E426*信号概况!$C$4*信号相关性!$B$4+2*$C426*信号概况!$C$2*$F426*信号概况!$C$5*信号相关性!$B$5+2*$C426*信号概况!$C$2*$G426*信号概况!$C$6*信号相关性!$B$6+2*$C426*信号概况!$C$2*$H426*信号概况!$C$7*信号相关性!$B$7+2*$C426*信号概况!$C$2*$I426*信号概况!$C$8*信号相关性!$B$8+2*$C426*信号概况!$C$2*$J426*信号概况!$C$9*信号相关性!$B$9+2*$D426*信号概况!$C$3*$E426*信号概况!$C$4*信号相关性!$C$4+2*$D426*信号概况!$C$3*$F426*信号概况!$C$5*信号相关性!$C$5+2*$D426*信号概况!$C$3*$G426*信号概况!$C$6*信号相关性!$C$6+2*$D426*信号概况!$C$3*$H426*信号概况!$C$7*信号相关性!$C$7+2*$D426*信号概况!$C$3*$I426*信号概况!$C$8*信号相关性!$C$8+2*$D426*信号概况!$C$3*$J426*信号概况!$C$9*信号相关性!$C$9+2*$E426*信号概况!$C$4*$F426*信号概况!$C$5*信号相关性!$D$5+2*$E426*信号概况!$C$4*$G426*信号概况!$C$6*信号相关性!$D$6+2*$E426*信号概况!$C$4*$H426*信号概况!$C$7*信号相关性!$D$7+2*$E426*信号概况!$C$4*$I426*信号概况!$C$8*信号相关性!$D$8+2*$E426*信号概况!$C$4*$J426*信号概况!$J$5*信号相关性!$D$9+2*$F426*信号概况!$C$5*$G426*信号概况!$C$6*信号相关性!$E$6+2*$F426*信号概况!$C$5*$H426*信号概况!$C$7*信号相关性!$E$7+2*$F426*信号概况!$C$5*$I426*信号概况!$C$8*信号相关性!$E$8+2*$F426*信号概况!$C$5*$J426*信号概况!$C$9*信号相关性!$E$9+2*$G426*信号概况!$C$6*$H426*信号概况!$C$7*信号相关性!$F$7+2*$G426*信号概况!$C$6*$I426*信号概况!$C$8*信号相关性!$F$8+2*$G426*信号概况!$C$6*$J426*信号概况!$C$9*信号相关性!$F$9+2*$H426*信号概况!$C$7*$I426*信号概况!$C$8*信号相关性!$G$8+2*$H426*信号概况!$C$7*$J426*信号概况!$C$9*信号相关性!$G$9+2*$I426*信号概况!$C$8*$J426*信号概况!$C$9*信号相关性!$H$9)</f>
        <v>5082.50340389752</v>
      </c>
      <c r="N426" s="12">
        <f t="shared" si="122"/>
        <v>0.260385088097836</v>
      </c>
      <c r="O426" s="10">
        <f>$C426*信号概况!$J$2+$D426*信号概况!$J$3+$E426*信号概况!$J$4+$F426*信号概况!$J$5+$G426*信号概况!$J$6+$H426*信号概况!$J$7+$I426*信号概况!$J$8+$J426*信号概况!$J$9</f>
        <v>564.545606176905</v>
      </c>
      <c r="P426" s="12">
        <f t="shared" si="123"/>
        <v>0.0289226087457007</v>
      </c>
      <c r="Q426" s="7">
        <f t="shared" si="124"/>
        <v>5.56613304661142</v>
      </c>
    </row>
    <row r="427" spans="1:17">
      <c r="A427">
        <v>425</v>
      </c>
      <c r="B427">
        <v>19519.18</v>
      </c>
      <c r="C427" s="7">
        <f t="shared" si="113"/>
        <v>0</v>
      </c>
      <c r="D427" s="8">
        <f t="shared" si="114"/>
        <v>0.515151515151515</v>
      </c>
      <c r="E427">
        <f t="shared" si="115"/>
        <v>0</v>
      </c>
      <c r="F427">
        <f t="shared" si="116"/>
        <v>0.1</v>
      </c>
      <c r="G427">
        <f t="shared" si="117"/>
        <v>0.02</v>
      </c>
      <c r="H427">
        <f t="shared" si="118"/>
        <v>0</v>
      </c>
      <c r="I427">
        <f t="shared" si="119"/>
        <v>0</v>
      </c>
      <c r="J427">
        <f t="shared" si="120"/>
        <v>0</v>
      </c>
      <c r="K427">
        <f>SQRT(POWER($C427*信号概况!$F$2,2)+POWER($D427*信号概况!$F$3,2)+POWER($E427*信号概况!$F$4,2)+POWER($F427*信号概况!$F$5,2)+POWER($G427*信号概况!$F$6,2)+POWER($H427*信号概况!$F$7,2)+POWER($I427*信号概况!$F$8,2)+POWER($J427*信号概况!$F$9,2)+2*$C427*信号概况!$F$2*$D427*信号概况!$F$3*信号相关性!$B$3+2*$C427*信号概况!$F$2*$E427*信号概况!$F$4*信号相关性!$B$4+2*$C427*信号概况!$F$2*$F427*信号概况!$F$5*信号相关性!$B$5+2*$C427*信号概况!$F$2*$G427*信号概况!$F$6*信号相关性!$B$6+2*$C427*信号概况!$F$2*$H427*信号概况!$F$7*信号相关性!$B$7+2*$C427*信号概况!$F$2*$I427*信号概况!$F$8*信号相关性!$B$8+2*$C427*信号概况!$F$2*$J427*信号概况!$F$9*信号相关性!$B$9+2*$D427*信号概况!$F$3*$E427*信号概况!$F$4*信号相关性!$C$4+2*$D427*信号概况!$F$3*$F427*信号概况!$F$5*信号相关性!$C$5+2*$D427*信号概况!$F$3*$G427*信号概况!$F$6*信号相关性!$C$6+2*$D427*信号概况!$F$3*$H427*信号概况!$F$7*信号相关性!$C$7+2*$D427*信号概况!$F$3*$I427*信号概况!$F$8*信号相关性!$C$8+2*$D427*信号概况!$F$3*$J427*信号概况!$F$9*信号相关性!$C$9+2*$E427*信号概况!$F$4*$F427*信号概况!$F$5*信号相关性!$D$5+2*$E427*信号概况!$F$4*$G427*信号概况!$F$6*信号相关性!$D$6+2*$E427*信号概况!$F$4*$H427*信号概况!$F$7*信号相关性!$D$7+2*$E427*信号概况!$F$4*$I427*信号概况!$F$8*信号相关性!$D$8+2*$E427*信号概况!$F$4*$J427*信号概况!$J$5*信号相关性!$D$9+2*$F427*信号概况!$F$5*$G427*信号概况!$F$6*信号相关性!$E$6+2*$F427*信号概况!$F$5*$H427*信号概况!$F$7*信号相关性!$E$7+2*$F427*信号概况!$F$5*$I427*信号概况!$F$8*信号相关性!$E$8+2*$F427*信号概况!$F$5*$J427*信号概况!$F$9*信号相关性!$E$9+2*$G427*信号概况!$F$6*$H427*信号概况!$F$7*信号相关性!$F$7+2*$G427*信号概况!$F$6*$I427*信号概况!$F$8*信号相关性!$F$8+2*$G427*信号概况!$F$6*$J427*信号概况!$F$9*信号相关性!$F$9+2*$H427*信号概况!$F$7*$I427*信号概况!$F$8*信号相关性!$G$8+2*$H427*信号概况!$F$7*$J427*信号概况!$F$9*信号相关性!$G$9+2*$I427*信号概况!$F$8*$J427*信号概况!$F$9*信号相关性!$H$9)</f>
        <v>1108.52765866705</v>
      </c>
      <c r="L427" s="10">
        <f t="shared" si="121"/>
        <v>17.608202959474</v>
      </c>
      <c r="M427" s="11">
        <f>SQRT(POWER($C427*信号概况!$C$2,2)+POWER($D427*信号概况!$C$3,2)+POWER($E427*信号概况!$C$4,2)+POWER($F427*信号概况!$C$5,2)+POWER($G427*信号概况!$C$6,2)+POWER($H427*信号概况!$C$7,2)+POWER($I427*信号概况!$C$8,2)+POWER($J427*信号概况!$C$9,2)+2*$C427*信号概况!$C$2*$D427*信号概况!$C$3*信号相关性!$B$3+2*$C427*信号概况!$C$2*$E427*信号概况!$C$4*信号相关性!$B$4+2*$C427*信号概况!$C$2*$F427*信号概况!$C$5*信号相关性!$B$5+2*$C427*信号概况!$C$2*$G427*信号概况!$C$6*信号相关性!$B$6+2*$C427*信号概况!$C$2*$H427*信号概况!$C$7*信号相关性!$B$7+2*$C427*信号概况!$C$2*$I427*信号概况!$C$8*信号相关性!$B$8+2*$C427*信号概况!$C$2*$J427*信号概况!$C$9*信号相关性!$B$9+2*$D427*信号概况!$C$3*$E427*信号概况!$C$4*信号相关性!$C$4+2*$D427*信号概况!$C$3*$F427*信号概况!$C$5*信号相关性!$C$5+2*$D427*信号概况!$C$3*$G427*信号概况!$C$6*信号相关性!$C$6+2*$D427*信号概况!$C$3*$H427*信号概况!$C$7*信号相关性!$C$7+2*$D427*信号概况!$C$3*$I427*信号概况!$C$8*信号相关性!$C$8+2*$D427*信号概况!$C$3*$J427*信号概况!$C$9*信号相关性!$C$9+2*$E427*信号概况!$C$4*$F427*信号概况!$C$5*信号相关性!$D$5+2*$E427*信号概况!$C$4*$G427*信号概况!$C$6*信号相关性!$D$6+2*$E427*信号概况!$C$4*$H427*信号概况!$C$7*信号相关性!$D$7+2*$E427*信号概况!$C$4*$I427*信号概况!$C$8*信号相关性!$D$8+2*$E427*信号概况!$C$4*$J427*信号概况!$J$5*信号相关性!$D$9+2*$F427*信号概况!$C$5*$G427*信号概况!$C$6*信号相关性!$E$6+2*$F427*信号概况!$C$5*$H427*信号概况!$C$7*信号相关性!$E$7+2*$F427*信号概况!$C$5*$I427*信号概况!$C$8*信号相关性!$E$8+2*$F427*信号概况!$C$5*$J427*信号概况!$C$9*信号相关性!$E$9+2*$G427*信号概况!$C$6*$H427*信号概况!$C$7*信号相关性!$F$7+2*$G427*信号概况!$C$6*$I427*信号概况!$C$8*信号相关性!$F$8+2*$G427*信号概况!$C$6*$J427*信号概况!$C$9*信号相关性!$F$9+2*$H427*信号概况!$C$7*$I427*信号概况!$C$8*信号相关性!$G$8+2*$H427*信号概况!$C$7*$J427*信号概况!$C$9*信号相关性!$G$9+2*$I427*信号概况!$C$8*$J427*信号概况!$C$9*信号相关性!$H$9)</f>
        <v>5406.59997962194</v>
      </c>
      <c r="N427" s="12">
        <f t="shared" si="122"/>
        <v>0.276989093784777</v>
      </c>
      <c r="O427" s="10">
        <f>$C427*信号概况!$J$2+$D427*信号概况!$J$3+$E427*信号概况!$J$4+$F427*信号概况!$J$5+$G427*信号概况!$J$6+$H427*信号概况!$J$7+$I427*信号概况!$J$8+$J427*信号概况!$J$9</f>
        <v>589.073756861837</v>
      </c>
      <c r="P427" s="12">
        <f t="shared" si="123"/>
        <v>0.0301792266305161</v>
      </c>
      <c r="Q427" s="7">
        <f t="shared" si="124"/>
        <v>5.49641322406739</v>
      </c>
    </row>
    <row r="428" spans="1:17">
      <c r="A428">
        <v>426</v>
      </c>
      <c r="B428">
        <v>19519.18</v>
      </c>
      <c r="C428" s="7">
        <f t="shared" si="113"/>
        <v>0</v>
      </c>
      <c r="D428" s="8">
        <f t="shared" si="114"/>
        <v>0.545454545454545</v>
      </c>
      <c r="E428">
        <f t="shared" si="115"/>
        <v>0</v>
      </c>
      <c r="F428">
        <f t="shared" si="116"/>
        <v>0.1</v>
      </c>
      <c r="G428">
        <f t="shared" si="117"/>
        <v>0.02</v>
      </c>
      <c r="H428">
        <f t="shared" si="118"/>
        <v>0</v>
      </c>
      <c r="I428">
        <f t="shared" si="119"/>
        <v>0</v>
      </c>
      <c r="J428">
        <f t="shared" si="120"/>
        <v>0</v>
      </c>
      <c r="K428">
        <f>SQRT(POWER($C428*信号概况!$F$2,2)+POWER($D428*信号概况!$F$3,2)+POWER($E428*信号概况!$F$4,2)+POWER($F428*信号概况!$F$5,2)+POWER($G428*信号概况!$F$6,2)+POWER($H428*信号概况!$F$7,2)+POWER($I428*信号概况!$F$8,2)+POWER($J428*信号概况!$F$9,2)+2*$C428*信号概况!$F$2*$D428*信号概况!$F$3*信号相关性!$B$3+2*$C428*信号概况!$F$2*$E428*信号概况!$F$4*信号相关性!$B$4+2*$C428*信号概况!$F$2*$F428*信号概况!$F$5*信号相关性!$B$5+2*$C428*信号概况!$F$2*$G428*信号概况!$F$6*信号相关性!$B$6+2*$C428*信号概况!$F$2*$H428*信号概况!$F$7*信号相关性!$B$7+2*$C428*信号概况!$F$2*$I428*信号概况!$F$8*信号相关性!$B$8+2*$C428*信号概况!$F$2*$J428*信号概况!$F$9*信号相关性!$B$9+2*$D428*信号概况!$F$3*$E428*信号概况!$F$4*信号相关性!$C$4+2*$D428*信号概况!$F$3*$F428*信号概况!$F$5*信号相关性!$C$5+2*$D428*信号概况!$F$3*$G428*信号概况!$F$6*信号相关性!$C$6+2*$D428*信号概况!$F$3*$H428*信号概况!$F$7*信号相关性!$C$7+2*$D428*信号概况!$F$3*$I428*信号概况!$F$8*信号相关性!$C$8+2*$D428*信号概况!$F$3*$J428*信号概况!$F$9*信号相关性!$C$9+2*$E428*信号概况!$F$4*$F428*信号概况!$F$5*信号相关性!$D$5+2*$E428*信号概况!$F$4*$G428*信号概况!$F$6*信号相关性!$D$6+2*$E428*信号概况!$F$4*$H428*信号概况!$F$7*信号相关性!$D$7+2*$E428*信号概况!$F$4*$I428*信号概况!$F$8*信号相关性!$D$8+2*$E428*信号概况!$F$4*$J428*信号概况!$J$5*信号相关性!$D$9+2*$F428*信号概况!$F$5*$G428*信号概况!$F$6*信号相关性!$E$6+2*$F428*信号概况!$F$5*$H428*信号概况!$F$7*信号相关性!$E$7+2*$F428*信号概况!$F$5*$I428*信号概况!$F$8*信号相关性!$E$8+2*$F428*信号概况!$F$5*$J428*信号概况!$F$9*信号相关性!$E$9+2*$G428*信号概况!$F$6*$H428*信号概况!$F$7*信号相关性!$F$7+2*$G428*信号概况!$F$6*$I428*信号概况!$F$8*信号相关性!$F$8+2*$G428*信号概况!$F$6*$J428*信号概况!$F$9*信号相关性!$F$9+2*$H428*信号概况!$F$7*$I428*信号概况!$F$8*信号相关性!$G$8+2*$H428*信号概况!$F$7*$J428*信号概况!$F$9*信号相关性!$G$9+2*$I428*信号概况!$F$8*$J428*信号概况!$F$9*信号相关性!$H$9)</f>
        <v>1175.30291975813</v>
      </c>
      <c r="L428" s="10">
        <f t="shared" si="121"/>
        <v>16.6077865304861</v>
      </c>
      <c r="M428" s="11">
        <f>SQRT(POWER($C428*信号概况!$C$2,2)+POWER($D428*信号概况!$C$3,2)+POWER($E428*信号概况!$C$4,2)+POWER($F428*信号概况!$C$5,2)+POWER($G428*信号概况!$C$6,2)+POWER($H428*信号概况!$C$7,2)+POWER($I428*信号概况!$C$8,2)+POWER($J428*信号概况!$C$9,2)+2*$C428*信号概况!$C$2*$D428*信号概况!$C$3*信号相关性!$B$3+2*$C428*信号概况!$C$2*$E428*信号概况!$C$4*信号相关性!$B$4+2*$C428*信号概况!$C$2*$F428*信号概况!$C$5*信号相关性!$B$5+2*$C428*信号概况!$C$2*$G428*信号概况!$C$6*信号相关性!$B$6+2*$C428*信号概况!$C$2*$H428*信号概况!$C$7*信号相关性!$B$7+2*$C428*信号概况!$C$2*$I428*信号概况!$C$8*信号相关性!$B$8+2*$C428*信号概况!$C$2*$J428*信号概况!$C$9*信号相关性!$B$9+2*$D428*信号概况!$C$3*$E428*信号概况!$C$4*信号相关性!$C$4+2*$D428*信号概况!$C$3*$F428*信号概况!$C$5*信号相关性!$C$5+2*$D428*信号概况!$C$3*$G428*信号概况!$C$6*信号相关性!$C$6+2*$D428*信号概况!$C$3*$H428*信号概况!$C$7*信号相关性!$C$7+2*$D428*信号概况!$C$3*$I428*信号概况!$C$8*信号相关性!$C$8+2*$D428*信号概况!$C$3*$J428*信号概况!$C$9*信号相关性!$C$9+2*$E428*信号概况!$C$4*$F428*信号概况!$C$5*信号相关性!$D$5+2*$E428*信号概况!$C$4*$G428*信号概况!$C$6*信号相关性!$D$6+2*$E428*信号概况!$C$4*$H428*信号概况!$C$7*信号相关性!$D$7+2*$E428*信号概况!$C$4*$I428*信号概况!$C$8*信号相关性!$D$8+2*$E428*信号概况!$C$4*$J428*信号概况!$J$5*信号相关性!$D$9+2*$F428*信号概况!$C$5*$G428*信号概况!$C$6*信号相关性!$E$6+2*$F428*信号概况!$C$5*$H428*信号概况!$C$7*信号相关性!$E$7+2*$F428*信号概况!$C$5*$I428*信号概况!$C$8*信号相关性!$E$8+2*$F428*信号概况!$C$5*$J428*信号概况!$C$9*信号相关性!$E$9+2*$G428*信号概况!$C$6*$H428*信号概况!$C$7*信号相关性!$F$7+2*$G428*信号概况!$C$6*$I428*信号概况!$C$8*信号相关性!$F$8+2*$G428*信号概况!$C$6*$J428*信号概况!$C$9*信号相关性!$F$9+2*$H428*信号概况!$C$7*$I428*信号概况!$C$8*信号相关性!$G$8+2*$H428*信号概况!$C$7*$J428*信号概况!$C$9*信号相关性!$G$9+2*$I428*信号概况!$C$8*$J428*信号概况!$C$9*信号相关性!$H$9)</f>
        <v>5730.72334447303</v>
      </c>
      <c r="N428" s="12">
        <f t="shared" si="122"/>
        <v>0.293594471923156</v>
      </c>
      <c r="O428" s="10">
        <f>$C428*信号概况!$J$2+$D428*信号概况!$J$3+$E428*信号概况!$J$4+$F428*信号概况!$J$5+$G428*信号概况!$J$6+$H428*信号概况!$J$7+$I428*信号概况!$J$8+$J428*信号概况!$J$9</f>
        <v>613.601907546768</v>
      </c>
      <c r="P428" s="12">
        <f t="shared" si="123"/>
        <v>0.0314358445153315</v>
      </c>
      <c r="Q428" s="7">
        <f t="shared" si="124"/>
        <v>5.43456821486982</v>
      </c>
    </row>
    <row r="429" spans="1:17">
      <c r="A429">
        <v>427</v>
      </c>
      <c r="B429">
        <v>19519.18</v>
      </c>
      <c r="C429" s="7">
        <f t="shared" si="113"/>
        <v>0</v>
      </c>
      <c r="D429" s="8">
        <f t="shared" si="114"/>
        <v>0.575757575757576</v>
      </c>
      <c r="E429">
        <f t="shared" si="115"/>
        <v>0</v>
      </c>
      <c r="F429">
        <f t="shared" si="116"/>
        <v>0.1</v>
      </c>
      <c r="G429">
        <f t="shared" si="117"/>
        <v>0.02</v>
      </c>
      <c r="H429">
        <f t="shared" si="118"/>
        <v>0</v>
      </c>
      <c r="I429">
        <f t="shared" si="119"/>
        <v>0</v>
      </c>
      <c r="J429">
        <f t="shared" si="120"/>
        <v>0</v>
      </c>
      <c r="K429">
        <f>SQRT(POWER($C429*信号概况!$F$2,2)+POWER($D429*信号概况!$F$3,2)+POWER($E429*信号概况!$F$4,2)+POWER($F429*信号概况!$F$5,2)+POWER($G429*信号概况!$F$6,2)+POWER($H429*信号概况!$F$7,2)+POWER($I429*信号概况!$F$8,2)+POWER($J429*信号概况!$F$9,2)+2*$C429*信号概况!$F$2*$D429*信号概况!$F$3*信号相关性!$B$3+2*$C429*信号概况!$F$2*$E429*信号概况!$F$4*信号相关性!$B$4+2*$C429*信号概况!$F$2*$F429*信号概况!$F$5*信号相关性!$B$5+2*$C429*信号概况!$F$2*$G429*信号概况!$F$6*信号相关性!$B$6+2*$C429*信号概况!$F$2*$H429*信号概况!$F$7*信号相关性!$B$7+2*$C429*信号概况!$F$2*$I429*信号概况!$F$8*信号相关性!$B$8+2*$C429*信号概况!$F$2*$J429*信号概况!$F$9*信号相关性!$B$9+2*$D429*信号概况!$F$3*$E429*信号概况!$F$4*信号相关性!$C$4+2*$D429*信号概况!$F$3*$F429*信号概况!$F$5*信号相关性!$C$5+2*$D429*信号概况!$F$3*$G429*信号概况!$F$6*信号相关性!$C$6+2*$D429*信号概况!$F$3*$H429*信号概况!$F$7*信号相关性!$C$7+2*$D429*信号概况!$F$3*$I429*信号概况!$F$8*信号相关性!$C$8+2*$D429*信号概况!$F$3*$J429*信号概况!$F$9*信号相关性!$C$9+2*$E429*信号概况!$F$4*$F429*信号概况!$F$5*信号相关性!$D$5+2*$E429*信号概况!$F$4*$G429*信号概况!$F$6*信号相关性!$D$6+2*$E429*信号概况!$F$4*$H429*信号概况!$F$7*信号相关性!$D$7+2*$E429*信号概况!$F$4*$I429*信号概况!$F$8*信号相关性!$D$8+2*$E429*信号概况!$F$4*$J429*信号概况!$J$5*信号相关性!$D$9+2*$F429*信号概况!$F$5*$G429*信号概况!$F$6*信号相关性!$E$6+2*$F429*信号概况!$F$5*$H429*信号概况!$F$7*信号相关性!$E$7+2*$F429*信号概况!$F$5*$I429*信号概况!$F$8*信号相关性!$E$8+2*$F429*信号概况!$F$5*$J429*信号概况!$F$9*信号相关性!$E$9+2*$G429*信号概况!$F$6*$H429*信号概况!$F$7*信号相关性!$F$7+2*$G429*信号概况!$F$6*$I429*信号概况!$F$8*信号相关性!$F$8+2*$G429*信号概况!$F$6*$J429*信号概况!$F$9*信号相关性!$F$9+2*$H429*信号概况!$F$7*$I429*信号概况!$F$8*信号相关性!$G$8+2*$H429*信号概况!$F$7*$J429*信号概况!$F$9*信号相关性!$G$9+2*$I429*信号概况!$F$8*$J429*信号概况!$F$9*信号相关性!$H$9)</f>
        <v>1242.08659308586</v>
      </c>
      <c r="L429" s="10">
        <f t="shared" si="121"/>
        <v>15.7148302772564</v>
      </c>
      <c r="M429" s="11">
        <f>SQRT(POWER($C429*信号概况!$C$2,2)+POWER($D429*信号概况!$C$3,2)+POWER($E429*信号概况!$C$4,2)+POWER($F429*信号概况!$C$5,2)+POWER($G429*信号概况!$C$6,2)+POWER($H429*信号概况!$C$7,2)+POWER($I429*信号概况!$C$8,2)+POWER($J429*信号概况!$C$9,2)+2*$C429*信号概况!$C$2*$D429*信号概况!$C$3*信号相关性!$B$3+2*$C429*信号概况!$C$2*$E429*信号概况!$C$4*信号相关性!$B$4+2*$C429*信号概况!$C$2*$F429*信号概况!$C$5*信号相关性!$B$5+2*$C429*信号概况!$C$2*$G429*信号概况!$C$6*信号相关性!$B$6+2*$C429*信号概况!$C$2*$H429*信号概况!$C$7*信号相关性!$B$7+2*$C429*信号概况!$C$2*$I429*信号概况!$C$8*信号相关性!$B$8+2*$C429*信号概况!$C$2*$J429*信号概况!$C$9*信号相关性!$B$9+2*$D429*信号概况!$C$3*$E429*信号概况!$C$4*信号相关性!$C$4+2*$D429*信号概况!$C$3*$F429*信号概况!$C$5*信号相关性!$C$5+2*$D429*信号概况!$C$3*$G429*信号概况!$C$6*信号相关性!$C$6+2*$D429*信号概况!$C$3*$H429*信号概况!$C$7*信号相关性!$C$7+2*$D429*信号概况!$C$3*$I429*信号概况!$C$8*信号相关性!$C$8+2*$D429*信号概况!$C$3*$J429*信号概况!$C$9*信号相关性!$C$9+2*$E429*信号概况!$C$4*$F429*信号概况!$C$5*信号相关性!$D$5+2*$E429*信号概况!$C$4*$G429*信号概况!$C$6*信号相关性!$D$6+2*$E429*信号概况!$C$4*$H429*信号概况!$C$7*信号相关性!$D$7+2*$E429*信号概况!$C$4*$I429*信号概况!$C$8*信号相关性!$D$8+2*$E429*信号概况!$C$4*$J429*信号概况!$J$5*信号相关性!$D$9+2*$F429*信号概况!$C$5*$G429*信号概况!$C$6*信号相关性!$E$6+2*$F429*信号概况!$C$5*$H429*信号概况!$C$7*信号相关性!$E$7+2*$F429*信号概况!$C$5*$I429*信号概况!$C$8*信号相关性!$E$8+2*$F429*信号概况!$C$5*$J429*信号概况!$C$9*信号相关性!$E$9+2*$G429*信号概况!$C$6*$H429*信号概况!$C$7*信号相关性!$F$7+2*$G429*信号概况!$C$6*$I429*信号概况!$C$8*信号相关性!$F$8+2*$G429*信号概况!$C$6*$J429*信号概况!$C$9*信号相关性!$F$9+2*$H429*信号概况!$C$7*$I429*信号概况!$C$8*信号相关性!$G$8+2*$H429*信号概况!$C$7*$J429*信号概况!$C$9*信号相关性!$G$9+2*$I429*信号概况!$C$8*$J429*信号概况!$C$9*信号相关性!$H$9)</f>
        <v>6054.86919630397</v>
      </c>
      <c r="N429" s="12">
        <f t="shared" si="122"/>
        <v>0.310201002106849</v>
      </c>
      <c r="O429" s="10">
        <f>$C429*信号概况!$J$2+$D429*信号概况!$J$3+$E429*信号概况!$J$4+$F429*信号概况!$J$5+$G429*信号概况!$J$6+$H429*信号概况!$J$7+$I429*信号概况!$J$8+$J429*信号概况!$J$9</f>
        <v>638.1300582317</v>
      </c>
      <c r="P429" s="12">
        <f t="shared" si="123"/>
        <v>0.0326924624001469</v>
      </c>
      <c r="Q429" s="7">
        <f t="shared" si="124"/>
        <v>5.37933646170394</v>
      </c>
    </row>
    <row r="430" spans="1:17">
      <c r="A430">
        <v>428</v>
      </c>
      <c r="B430">
        <v>19519.18</v>
      </c>
      <c r="C430" s="7">
        <f t="shared" si="113"/>
        <v>0</v>
      </c>
      <c r="D430" s="8">
        <f t="shared" si="114"/>
        <v>0.606060606060606</v>
      </c>
      <c r="E430">
        <f t="shared" si="115"/>
        <v>0</v>
      </c>
      <c r="F430">
        <f t="shared" si="116"/>
        <v>0.1</v>
      </c>
      <c r="G430">
        <f t="shared" si="117"/>
        <v>0.02</v>
      </c>
      <c r="H430">
        <f t="shared" si="118"/>
        <v>0</v>
      </c>
      <c r="I430">
        <f t="shared" si="119"/>
        <v>0</v>
      </c>
      <c r="J430">
        <f t="shared" si="120"/>
        <v>0</v>
      </c>
      <c r="K430">
        <f>SQRT(POWER($C430*信号概况!$F$2,2)+POWER($D430*信号概况!$F$3,2)+POWER($E430*信号概况!$F$4,2)+POWER($F430*信号概况!$F$5,2)+POWER($G430*信号概况!$F$6,2)+POWER($H430*信号概况!$F$7,2)+POWER($I430*信号概况!$F$8,2)+POWER($J430*信号概况!$F$9,2)+2*$C430*信号概况!$F$2*$D430*信号概况!$F$3*信号相关性!$B$3+2*$C430*信号概况!$F$2*$E430*信号概况!$F$4*信号相关性!$B$4+2*$C430*信号概况!$F$2*$F430*信号概况!$F$5*信号相关性!$B$5+2*$C430*信号概况!$F$2*$G430*信号概况!$F$6*信号相关性!$B$6+2*$C430*信号概况!$F$2*$H430*信号概况!$F$7*信号相关性!$B$7+2*$C430*信号概况!$F$2*$I430*信号概况!$F$8*信号相关性!$B$8+2*$C430*信号概况!$F$2*$J430*信号概况!$F$9*信号相关性!$B$9+2*$D430*信号概况!$F$3*$E430*信号概况!$F$4*信号相关性!$C$4+2*$D430*信号概况!$F$3*$F430*信号概况!$F$5*信号相关性!$C$5+2*$D430*信号概况!$F$3*$G430*信号概况!$F$6*信号相关性!$C$6+2*$D430*信号概况!$F$3*$H430*信号概况!$F$7*信号相关性!$C$7+2*$D430*信号概况!$F$3*$I430*信号概况!$F$8*信号相关性!$C$8+2*$D430*信号概况!$F$3*$J430*信号概况!$F$9*信号相关性!$C$9+2*$E430*信号概况!$F$4*$F430*信号概况!$F$5*信号相关性!$D$5+2*$E430*信号概况!$F$4*$G430*信号概况!$F$6*信号相关性!$D$6+2*$E430*信号概况!$F$4*$H430*信号概况!$F$7*信号相关性!$D$7+2*$E430*信号概况!$F$4*$I430*信号概况!$F$8*信号相关性!$D$8+2*$E430*信号概况!$F$4*$J430*信号概况!$J$5*信号相关性!$D$9+2*$F430*信号概况!$F$5*$G430*信号概况!$F$6*信号相关性!$E$6+2*$F430*信号概况!$F$5*$H430*信号概况!$F$7*信号相关性!$E$7+2*$F430*信号概况!$F$5*$I430*信号概况!$F$8*信号相关性!$E$8+2*$F430*信号概况!$F$5*$J430*信号概况!$F$9*信号相关性!$E$9+2*$G430*信号概况!$F$6*$H430*信号概况!$F$7*信号相关性!$F$7+2*$G430*信号概况!$F$6*$I430*信号概况!$F$8*信号相关性!$F$8+2*$G430*信号概况!$F$6*$J430*信号概况!$F$9*信号相关性!$F$9+2*$H430*信号概况!$F$7*$I430*信号概况!$F$8*信号相关性!$G$8+2*$H430*信号概况!$F$7*$J430*信号概况!$F$9*信号相关性!$G$9+2*$I430*信号概况!$F$8*$J430*信号概况!$F$9*信号相关性!$H$9)</f>
        <v>1308.87739098238</v>
      </c>
      <c r="L430" s="10">
        <f t="shared" si="121"/>
        <v>14.9129170803003</v>
      </c>
      <c r="M430" s="11">
        <f>SQRT(POWER($C430*信号概况!$C$2,2)+POWER($D430*信号概况!$C$3,2)+POWER($E430*信号概况!$C$4,2)+POWER($F430*信号概况!$C$5,2)+POWER($G430*信号概况!$C$6,2)+POWER($H430*信号概况!$C$7,2)+POWER($I430*信号概况!$C$8,2)+POWER($J430*信号概况!$C$9,2)+2*$C430*信号概况!$C$2*$D430*信号概况!$C$3*信号相关性!$B$3+2*$C430*信号概况!$C$2*$E430*信号概况!$C$4*信号相关性!$B$4+2*$C430*信号概况!$C$2*$F430*信号概况!$C$5*信号相关性!$B$5+2*$C430*信号概况!$C$2*$G430*信号概况!$C$6*信号相关性!$B$6+2*$C430*信号概况!$C$2*$H430*信号概况!$C$7*信号相关性!$B$7+2*$C430*信号概况!$C$2*$I430*信号概况!$C$8*信号相关性!$B$8+2*$C430*信号概况!$C$2*$J430*信号概况!$C$9*信号相关性!$B$9+2*$D430*信号概况!$C$3*$E430*信号概况!$C$4*信号相关性!$C$4+2*$D430*信号概况!$C$3*$F430*信号概况!$C$5*信号相关性!$C$5+2*$D430*信号概况!$C$3*$G430*信号概况!$C$6*信号相关性!$C$6+2*$D430*信号概况!$C$3*$H430*信号概况!$C$7*信号相关性!$C$7+2*$D430*信号概况!$C$3*$I430*信号概况!$C$8*信号相关性!$C$8+2*$D430*信号概况!$C$3*$J430*信号概况!$C$9*信号相关性!$C$9+2*$E430*信号概况!$C$4*$F430*信号概况!$C$5*信号相关性!$D$5+2*$E430*信号概况!$C$4*$G430*信号概况!$C$6*信号相关性!$D$6+2*$E430*信号概况!$C$4*$H430*信号概况!$C$7*信号相关性!$D$7+2*$E430*信号概况!$C$4*$I430*信号概况!$C$8*信号相关性!$D$8+2*$E430*信号概况!$C$4*$J430*信号概况!$J$5*信号相关性!$D$9+2*$F430*信号概况!$C$5*$G430*信号概况!$C$6*信号相关性!$E$6+2*$F430*信号概况!$C$5*$H430*信号概况!$C$7*信号相关性!$E$7+2*$F430*信号概况!$C$5*$I430*信号概况!$C$8*信号相关性!$E$8+2*$F430*信号概况!$C$5*$J430*信号概况!$C$9*信号相关性!$E$9+2*$G430*信号概况!$C$6*$H430*信号概况!$C$7*信号相关性!$F$7+2*$G430*信号概况!$C$6*$I430*信号概况!$C$8*信号相关性!$F$8+2*$G430*信号概况!$C$6*$J430*信号概况!$C$9*信号相关性!$F$9+2*$H430*信号概况!$C$7*$I430*信号概况!$C$8*信号相关性!$G$8+2*$H430*信号概况!$C$7*$J430*信号概况!$C$9*信号相关性!$G$9+2*$I430*信号概况!$C$8*$J430*信号概况!$C$9*信号相关性!$H$9)</f>
        <v>6379.03410713843</v>
      </c>
      <c r="N430" s="12">
        <f t="shared" si="122"/>
        <v>0.326808508714937</v>
      </c>
      <c r="O430" s="10">
        <f>$C430*信号概况!$J$2+$D430*信号概况!$J$3+$E430*信号概况!$J$4+$F430*信号概况!$J$5+$G430*信号概况!$J$6+$H430*信号概况!$J$7+$I430*信号概况!$J$8+$J430*信号概况!$J$9</f>
        <v>662.658208916631</v>
      </c>
      <c r="P430" s="12">
        <f t="shared" si="123"/>
        <v>0.0339490802849623</v>
      </c>
      <c r="Q430" s="7">
        <f t="shared" si="124"/>
        <v>5.3297119768902</v>
      </c>
    </row>
    <row r="431" spans="1:17">
      <c r="A431">
        <v>429</v>
      </c>
      <c r="B431">
        <v>19519.18</v>
      </c>
      <c r="C431" s="7">
        <f t="shared" si="113"/>
        <v>0</v>
      </c>
      <c r="D431" s="8">
        <f t="shared" si="114"/>
        <v>0.636363636363636</v>
      </c>
      <c r="E431">
        <f t="shared" si="115"/>
        <v>0</v>
      </c>
      <c r="F431">
        <f t="shared" si="116"/>
        <v>0.1</v>
      </c>
      <c r="G431">
        <f t="shared" si="117"/>
        <v>0.02</v>
      </c>
      <c r="H431">
        <f t="shared" si="118"/>
        <v>0</v>
      </c>
      <c r="I431">
        <f t="shared" si="119"/>
        <v>0</v>
      </c>
      <c r="J431">
        <f t="shared" si="120"/>
        <v>0</v>
      </c>
      <c r="K431">
        <f>SQRT(POWER($C431*信号概况!$F$2,2)+POWER($D431*信号概况!$F$3,2)+POWER($E431*信号概况!$F$4,2)+POWER($F431*信号概况!$F$5,2)+POWER($G431*信号概况!$F$6,2)+POWER($H431*信号概况!$F$7,2)+POWER($I431*信号概况!$F$8,2)+POWER($J431*信号概况!$F$9,2)+2*$C431*信号概况!$F$2*$D431*信号概况!$F$3*信号相关性!$B$3+2*$C431*信号概况!$F$2*$E431*信号概况!$F$4*信号相关性!$B$4+2*$C431*信号概况!$F$2*$F431*信号概况!$F$5*信号相关性!$B$5+2*$C431*信号概况!$F$2*$G431*信号概况!$F$6*信号相关性!$B$6+2*$C431*信号概况!$F$2*$H431*信号概况!$F$7*信号相关性!$B$7+2*$C431*信号概况!$F$2*$I431*信号概况!$F$8*信号相关性!$B$8+2*$C431*信号概况!$F$2*$J431*信号概况!$F$9*信号相关性!$B$9+2*$D431*信号概况!$F$3*$E431*信号概况!$F$4*信号相关性!$C$4+2*$D431*信号概况!$F$3*$F431*信号概况!$F$5*信号相关性!$C$5+2*$D431*信号概况!$F$3*$G431*信号概况!$F$6*信号相关性!$C$6+2*$D431*信号概况!$F$3*$H431*信号概况!$F$7*信号相关性!$C$7+2*$D431*信号概况!$F$3*$I431*信号概况!$F$8*信号相关性!$C$8+2*$D431*信号概况!$F$3*$J431*信号概况!$F$9*信号相关性!$C$9+2*$E431*信号概况!$F$4*$F431*信号概况!$F$5*信号相关性!$D$5+2*$E431*信号概况!$F$4*$G431*信号概况!$F$6*信号相关性!$D$6+2*$E431*信号概况!$F$4*$H431*信号概况!$F$7*信号相关性!$D$7+2*$E431*信号概况!$F$4*$I431*信号概况!$F$8*信号相关性!$D$8+2*$E431*信号概况!$F$4*$J431*信号概况!$J$5*信号相关性!$D$9+2*$F431*信号概况!$F$5*$G431*信号概况!$F$6*信号相关性!$E$6+2*$F431*信号概况!$F$5*$H431*信号概况!$F$7*信号相关性!$E$7+2*$F431*信号概况!$F$5*$I431*信号概况!$F$8*信号相关性!$E$8+2*$F431*信号概况!$F$5*$J431*信号概况!$F$9*信号相关性!$E$9+2*$G431*信号概况!$F$6*$H431*信号概况!$F$7*信号相关性!$F$7+2*$G431*信号概况!$F$6*$I431*信号概况!$F$8*信号相关性!$F$8+2*$G431*信号概况!$F$6*$J431*信号概况!$F$9*信号相关性!$F$9+2*$H431*信号概况!$F$7*$I431*信号概况!$F$8*信号相关性!$G$8+2*$H431*信号概况!$F$7*$J431*信号概况!$F$9*信号相关性!$G$9+2*$I431*信号概况!$F$8*$J431*信号概况!$F$9*信号相关性!$H$9)</f>
        <v>1375.67427572648</v>
      </c>
      <c r="L431" s="10">
        <f t="shared" si="121"/>
        <v>14.188809331113</v>
      </c>
      <c r="M431" s="11">
        <f>SQRT(POWER($C431*信号概况!$C$2,2)+POWER($D431*信号概况!$C$3,2)+POWER($E431*信号概况!$C$4,2)+POWER($F431*信号概况!$C$5,2)+POWER($G431*信号概况!$C$6,2)+POWER($H431*信号概况!$C$7,2)+POWER($I431*信号概况!$C$8,2)+POWER($J431*信号概况!$C$9,2)+2*$C431*信号概况!$C$2*$D431*信号概况!$C$3*信号相关性!$B$3+2*$C431*信号概况!$C$2*$E431*信号概况!$C$4*信号相关性!$B$4+2*$C431*信号概况!$C$2*$F431*信号概况!$C$5*信号相关性!$B$5+2*$C431*信号概况!$C$2*$G431*信号概况!$C$6*信号相关性!$B$6+2*$C431*信号概况!$C$2*$H431*信号概况!$C$7*信号相关性!$B$7+2*$C431*信号概况!$C$2*$I431*信号概况!$C$8*信号相关性!$B$8+2*$C431*信号概况!$C$2*$J431*信号概况!$C$9*信号相关性!$B$9+2*$D431*信号概况!$C$3*$E431*信号概况!$C$4*信号相关性!$C$4+2*$D431*信号概况!$C$3*$F431*信号概况!$C$5*信号相关性!$C$5+2*$D431*信号概况!$C$3*$G431*信号概况!$C$6*信号相关性!$C$6+2*$D431*信号概况!$C$3*$H431*信号概况!$C$7*信号相关性!$C$7+2*$D431*信号概况!$C$3*$I431*信号概况!$C$8*信号相关性!$C$8+2*$D431*信号概况!$C$3*$J431*信号概况!$C$9*信号相关性!$C$9+2*$E431*信号概况!$C$4*$F431*信号概况!$C$5*信号相关性!$D$5+2*$E431*信号概况!$C$4*$G431*信号概况!$C$6*信号相关性!$D$6+2*$E431*信号概况!$C$4*$H431*信号概况!$C$7*信号相关性!$D$7+2*$E431*信号概况!$C$4*$I431*信号概况!$C$8*信号相关性!$D$8+2*$E431*信号概况!$C$4*$J431*信号概况!$J$5*信号相关性!$D$9+2*$F431*信号概况!$C$5*$G431*信号概况!$C$6*信号相关性!$E$6+2*$F431*信号概况!$C$5*$H431*信号概况!$C$7*信号相关性!$E$7+2*$F431*信号概况!$C$5*$I431*信号概况!$C$8*信号相关性!$E$8+2*$F431*信号概况!$C$5*$J431*信号概况!$C$9*信号相关性!$E$9+2*$G431*信号概况!$C$6*$H431*信号概况!$C$7*信号相关性!$F$7+2*$G431*信号概况!$C$6*$I431*信号概况!$C$8*信号相关性!$F$8+2*$G431*信号概况!$C$6*$J431*信号概况!$C$9*信号相关性!$F$9+2*$H431*信号概况!$C$7*$I431*信号概况!$C$8*信号相关性!$G$8+2*$H431*信号概况!$C$7*$J431*信号概况!$C$9*信号相关性!$G$9+2*$I431*信号概况!$C$8*$J431*信号概况!$C$9*信号相关性!$H$9)</f>
        <v>6703.21531191878</v>
      </c>
      <c r="N431" s="12">
        <f t="shared" si="122"/>
        <v>0.343416850088927</v>
      </c>
      <c r="O431" s="10">
        <f>$C431*信号概况!$J$2+$D431*信号概况!$J$3+$E431*信号概况!$J$4+$F431*信号概况!$J$5+$G431*信号概况!$J$6+$H431*信号概况!$J$7+$I431*信号概况!$J$8+$J431*信号概况!$J$9</f>
        <v>687.186359601563</v>
      </c>
      <c r="P431" s="12">
        <f t="shared" si="123"/>
        <v>0.0352056981697778</v>
      </c>
      <c r="Q431" s="7">
        <f t="shared" si="124"/>
        <v>5.28488279784065</v>
      </c>
    </row>
    <row r="432" spans="1:17">
      <c r="A432">
        <v>430</v>
      </c>
      <c r="B432">
        <v>19519.18</v>
      </c>
      <c r="C432" s="7">
        <f t="shared" si="113"/>
        <v>0</v>
      </c>
      <c r="D432" s="8">
        <f t="shared" si="114"/>
        <v>0.666666666666667</v>
      </c>
      <c r="E432">
        <f t="shared" si="115"/>
        <v>0</v>
      </c>
      <c r="F432">
        <f t="shared" si="116"/>
        <v>0.1</v>
      </c>
      <c r="G432">
        <f t="shared" si="117"/>
        <v>0.02</v>
      </c>
      <c r="H432">
        <f t="shared" si="118"/>
        <v>0</v>
      </c>
      <c r="I432">
        <f t="shared" si="119"/>
        <v>0</v>
      </c>
      <c r="J432">
        <f t="shared" si="120"/>
        <v>0</v>
      </c>
      <c r="K432">
        <f>SQRT(POWER($C432*信号概况!$F$2,2)+POWER($D432*信号概况!$F$3,2)+POWER($E432*信号概况!$F$4,2)+POWER($F432*信号概况!$F$5,2)+POWER($G432*信号概况!$F$6,2)+POWER($H432*信号概况!$F$7,2)+POWER($I432*信号概况!$F$8,2)+POWER($J432*信号概况!$F$9,2)+2*$C432*信号概况!$F$2*$D432*信号概况!$F$3*信号相关性!$B$3+2*$C432*信号概况!$F$2*$E432*信号概况!$F$4*信号相关性!$B$4+2*$C432*信号概况!$F$2*$F432*信号概况!$F$5*信号相关性!$B$5+2*$C432*信号概况!$F$2*$G432*信号概况!$F$6*信号相关性!$B$6+2*$C432*信号概况!$F$2*$H432*信号概况!$F$7*信号相关性!$B$7+2*$C432*信号概况!$F$2*$I432*信号概况!$F$8*信号相关性!$B$8+2*$C432*信号概况!$F$2*$J432*信号概况!$F$9*信号相关性!$B$9+2*$D432*信号概况!$F$3*$E432*信号概况!$F$4*信号相关性!$C$4+2*$D432*信号概况!$F$3*$F432*信号概况!$F$5*信号相关性!$C$5+2*$D432*信号概况!$F$3*$G432*信号概况!$F$6*信号相关性!$C$6+2*$D432*信号概况!$F$3*$H432*信号概况!$F$7*信号相关性!$C$7+2*$D432*信号概况!$F$3*$I432*信号概况!$F$8*信号相关性!$C$8+2*$D432*信号概况!$F$3*$J432*信号概况!$F$9*信号相关性!$C$9+2*$E432*信号概况!$F$4*$F432*信号概况!$F$5*信号相关性!$D$5+2*$E432*信号概况!$F$4*$G432*信号概况!$F$6*信号相关性!$D$6+2*$E432*信号概况!$F$4*$H432*信号概况!$F$7*信号相关性!$D$7+2*$E432*信号概况!$F$4*$I432*信号概况!$F$8*信号相关性!$D$8+2*$E432*信号概况!$F$4*$J432*信号概况!$J$5*信号相关性!$D$9+2*$F432*信号概况!$F$5*$G432*信号概况!$F$6*信号相关性!$E$6+2*$F432*信号概况!$F$5*$H432*信号概况!$F$7*信号相关性!$E$7+2*$F432*信号概况!$F$5*$I432*信号概况!$F$8*信号相关性!$E$8+2*$F432*信号概况!$F$5*$J432*信号概况!$F$9*信号相关性!$E$9+2*$G432*信号概况!$F$6*$H432*信号概况!$F$7*信号相关性!$F$7+2*$G432*信号概况!$F$6*$I432*信号概况!$F$8*信号相关性!$F$8+2*$G432*信号概况!$F$6*$J432*信号概况!$F$9*信号相关性!$F$9+2*$H432*信号概况!$F$7*$I432*信号概况!$F$8*信号相关性!$G$8+2*$H432*信号概况!$F$7*$J432*信号概况!$F$9*信号相关性!$G$9+2*$I432*信号概况!$F$8*$J432*信号概况!$F$9*信号相关性!$H$9)</f>
        <v>1442.47640172581</v>
      </c>
      <c r="L432" s="10">
        <f t="shared" si="121"/>
        <v>13.5317153033816</v>
      </c>
      <c r="M432" s="11">
        <f>SQRT(POWER($C432*信号概况!$C$2,2)+POWER($D432*信号概况!$C$3,2)+POWER($E432*信号概况!$C$4,2)+POWER($F432*信号概况!$C$5,2)+POWER($G432*信号概况!$C$6,2)+POWER($H432*信号概况!$C$7,2)+POWER($I432*信号概况!$C$8,2)+POWER($J432*信号概况!$C$9,2)+2*$C432*信号概况!$C$2*$D432*信号概况!$C$3*信号相关性!$B$3+2*$C432*信号概况!$C$2*$E432*信号概况!$C$4*信号相关性!$B$4+2*$C432*信号概况!$C$2*$F432*信号概况!$C$5*信号相关性!$B$5+2*$C432*信号概况!$C$2*$G432*信号概况!$C$6*信号相关性!$B$6+2*$C432*信号概况!$C$2*$H432*信号概况!$C$7*信号相关性!$B$7+2*$C432*信号概况!$C$2*$I432*信号概况!$C$8*信号相关性!$B$8+2*$C432*信号概况!$C$2*$J432*信号概况!$C$9*信号相关性!$B$9+2*$D432*信号概况!$C$3*$E432*信号概况!$C$4*信号相关性!$C$4+2*$D432*信号概况!$C$3*$F432*信号概况!$C$5*信号相关性!$C$5+2*$D432*信号概况!$C$3*$G432*信号概况!$C$6*信号相关性!$C$6+2*$D432*信号概况!$C$3*$H432*信号概况!$C$7*信号相关性!$C$7+2*$D432*信号概况!$C$3*$I432*信号概况!$C$8*信号相关性!$C$8+2*$D432*信号概况!$C$3*$J432*信号概况!$C$9*信号相关性!$C$9+2*$E432*信号概况!$C$4*$F432*信号概况!$C$5*信号相关性!$D$5+2*$E432*信号概况!$C$4*$G432*信号概况!$C$6*信号相关性!$D$6+2*$E432*信号概况!$C$4*$H432*信号概况!$C$7*信号相关性!$D$7+2*$E432*信号概况!$C$4*$I432*信号概况!$C$8*信号相关性!$D$8+2*$E432*信号概况!$C$4*$J432*信号概况!$J$5*信号相关性!$D$9+2*$F432*信号概况!$C$5*$G432*信号概况!$C$6*信号相关性!$E$6+2*$F432*信号概况!$C$5*$H432*信号概况!$C$7*信号相关性!$E$7+2*$F432*信号概况!$C$5*$I432*信号概况!$C$8*信号相关性!$E$8+2*$F432*信号概况!$C$5*$J432*信号概况!$C$9*信号相关性!$E$9+2*$G432*信号概况!$C$6*$H432*信号概况!$C$7*信号相关性!$F$7+2*$G432*信号概况!$C$6*$I432*信号概况!$C$8*信号相关性!$F$8+2*$G432*信号概况!$C$6*$J432*信号概况!$C$9*信号相关性!$F$9+2*$H432*信号概况!$C$7*$I432*信号概况!$C$8*信号相关性!$G$8+2*$H432*信号概况!$C$7*$J432*信号概况!$C$9*信号相关性!$G$9+2*$I432*信号概况!$C$8*$J432*信号概况!$C$9*信号相关性!$H$9)</f>
        <v>7027.4105556792</v>
      </c>
      <c r="N432" s="12">
        <f t="shared" si="122"/>
        <v>0.360025910703175</v>
      </c>
      <c r="O432" s="10">
        <f>$C432*信号概况!$J$2+$D432*信号概况!$J$3+$E432*信号概况!$J$4+$F432*信号概况!$J$5+$G432*信号概况!$J$6+$H432*信号概况!$J$7+$I432*信号概况!$J$8+$J432*信号概况!$J$9</f>
        <v>711.714510286494</v>
      </c>
      <c r="P432" s="12">
        <f t="shared" si="123"/>
        <v>0.0364623160545932</v>
      </c>
      <c r="Q432" s="7">
        <f t="shared" si="124"/>
        <v>5.24418639666303</v>
      </c>
    </row>
    <row r="433" spans="1:17">
      <c r="A433">
        <v>431</v>
      </c>
      <c r="B433">
        <v>19519.18</v>
      </c>
      <c r="C433" s="7">
        <f t="shared" si="113"/>
        <v>0</v>
      </c>
      <c r="D433" s="8">
        <f t="shared" si="114"/>
        <v>0.696969696969697</v>
      </c>
      <c r="E433">
        <f t="shared" si="115"/>
        <v>0</v>
      </c>
      <c r="F433">
        <f t="shared" si="116"/>
        <v>0.1</v>
      </c>
      <c r="G433">
        <f t="shared" si="117"/>
        <v>0.02</v>
      </c>
      <c r="H433">
        <f t="shared" si="118"/>
        <v>0</v>
      </c>
      <c r="I433">
        <f t="shared" si="119"/>
        <v>0</v>
      </c>
      <c r="J433">
        <f t="shared" si="120"/>
        <v>0</v>
      </c>
      <c r="K433">
        <f>SQRT(POWER($C433*信号概况!$F$2,2)+POWER($D433*信号概况!$F$3,2)+POWER($E433*信号概况!$F$4,2)+POWER($F433*信号概况!$F$5,2)+POWER($G433*信号概况!$F$6,2)+POWER($H433*信号概况!$F$7,2)+POWER($I433*信号概况!$F$8,2)+POWER($J433*信号概况!$F$9,2)+2*$C433*信号概况!$F$2*$D433*信号概况!$F$3*信号相关性!$B$3+2*$C433*信号概况!$F$2*$E433*信号概况!$F$4*信号相关性!$B$4+2*$C433*信号概况!$F$2*$F433*信号概况!$F$5*信号相关性!$B$5+2*$C433*信号概况!$F$2*$G433*信号概况!$F$6*信号相关性!$B$6+2*$C433*信号概况!$F$2*$H433*信号概况!$F$7*信号相关性!$B$7+2*$C433*信号概况!$F$2*$I433*信号概况!$F$8*信号相关性!$B$8+2*$C433*信号概况!$F$2*$J433*信号概况!$F$9*信号相关性!$B$9+2*$D433*信号概况!$F$3*$E433*信号概况!$F$4*信号相关性!$C$4+2*$D433*信号概况!$F$3*$F433*信号概况!$F$5*信号相关性!$C$5+2*$D433*信号概况!$F$3*$G433*信号概况!$F$6*信号相关性!$C$6+2*$D433*信号概况!$F$3*$H433*信号概况!$F$7*信号相关性!$C$7+2*$D433*信号概况!$F$3*$I433*信号概况!$F$8*信号相关性!$C$8+2*$D433*信号概况!$F$3*$J433*信号概况!$F$9*信号相关性!$C$9+2*$E433*信号概况!$F$4*$F433*信号概况!$F$5*信号相关性!$D$5+2*$E433*信号概况!$F$4*$G433*信号概况!$F$6*信号相关性!$D$6+2*$E433*信号概况!$F$4*$H433*信号概况!$F$7*信号相关性!$D$7+2*$E433*信号概况!$F$4*$I433*信号概况!$F$8*信号相关性!$D$8+2*$E433*信号概况!$F$4*$J433*信号概况!$J$5*信号相关性!$D$9+2*$F433*信号概况!$F$5*$G433*信号概况!$F$6*信号相关性!$E$6+2*$F433*信号概况!$F$5*$H433*信号概况!$F$7*信号相关性!$E$7+2*$F433*信号概况!$F$5*$I433*信号概况!$F$8*信号相关性!$E$8+2*$F433*信号概况!$F$5*$J433*信号概况!$F$9*信号相关性!$E$9+2*$G433*信号概况!$F$6*$H433*信号概况!$F$7*信号相关性!$F$7+2*$G433*信号概况!$F$6*$I433*信号概况!$F$8*信号相关性!$F$8+2*$G433*信号概况!$F$6*$J433*信号概况!$F$9*信号相关性!$F$9+2*$H433*信号概况!$F$7*$I433*信号概况!$F$8*信号相关性!$G$8+2*$H433*信号概况!$F$7*$J433*信号概况!$F$9*信号相关性!$G$9+2*$I433*信号概况!$F$8*$J433*信号概况!$F$9*信号相关性!$H$9)</f>
        <v>1509.28307303357</v>
      </c>
      <c r="L433" s="10">
        <f t="shared" si="121"/>
        <v>12.9327495608678</v>
      </c>
      <c r="M433" s="11">
        <f>SQRT(POWER($C433*信号概况!$C$2,2)+POWER($D433*信号概况!$C$3,2)+POWER($E433*信号概况!$C$4,2)+POWER($F433*信号概况!$C$5,2)+POWER($G433*信号概况!$C$6,2)+POWER($H433*信号概况!$C$7,2)+POWER($I433*信号概况!$C$8,2)+POWER($J433*信号概况!$C$9,2)+2*$C433*信号概况!$C$2*$D433*信号概况!$C$3*信号相关性!$B$3+2*$C433*信号概况!$C$2*$E433*信号概况!$C$4*信号相关性!$B$4+2*$C433*信号概况!$C$2*$F433*信号概况!$C$5*信号相关性!$B$5+2*$C433*信号概况!$C$2*$G433*信号概况!$C$6*信号相关性!$B$6+2*$C433*信号概况!$C$2*$H433*信号概况!$C$7*信号相关性!$B$7+2*$C433*信号概况!$C$2*$I433*信号概况!$C$8*信号相关性!$B$8+2*$C433*信号概况!$C$2*$J433*信号概况!$C$9*信号相关性!$B$9+2*$D433*信号概况!$C$3*$E433*信号概况!$C$4*信号相关性!$C$4+2*$D433*信号概况!$C$3*$F433*信号概况!$C$5*信号相关性!$C$5+2*$D433*信号概况!$C$3*$G433*信号概况!$C$6*信号相关性!$C$6+2*$D433*信号概况!$C$3*$H433*信号概况!$C$7*信号相关性!$C$7+2*$D433*信号概况!$C$3*$I433*信号概况!$C$8*信号相关性!$C$8+2*$D433*信号概况!$C$3*$J433*信号概况!$C$9*信号相关性!$C$9+2*$E433*信号概况!$C$4*$F433*信号概况!$C$5*信号相关性!$D$5+2*$E433*信号概况!$C$4*$G433*信号概况!$C$6*信号相关性!$D$6+2*$E433*信号概况!$C$4*$H433*信号概况!$C$7*信号相关性!$D$7+2*$E433*信号概况!$C$4*$I433*信号概况!$C$8*信号相关性!$D$8+2*$E433*信号概况!$C$4*$J433*信号概况!$J$5*信号相关性!$D$9+2*$F433*信号概况!$C$5*$G433*信号概况!$C$6*信号相关性!$E$6+2*$F433*信号概况!$C$5*$H433*信号概况!$C$7*信号相关性!$E$7+2*$F433*信号概况!$C$5*$I433*信号概况!$C$8*信号相关性!$E$8+2*$F433*信号概况!$C$5*$J433*信号概况!$C$9*信号相关性!$E$9+2*$G433*信号概况!$C$6*$H433*信号概况!$C$7*信号相关性!$F$7+2*$G433*信号概况!$C$6*$I433*信号概况!$C$8*信号相关性!$F$8+2*$G433*信号概况!$C$6*$J433*信号概况!$C$9*信号相关性!$F$9+2*$H433*信号概况!$C$7*$I433*信号概况!$C$8*信号相关性!$G$8+2*$H433*信号概况!$C$7*$J433*信号概况!$C$9*信号相关性!$G$9+2*$I433*信号概况!$C$8*$J433*信号概况!$C$9*信号相关性!$H$9)</f>
        <v>7351.61798112653</v>
      </c>
      <c r="N433" s="12">
        <f t="shared" si="122"/>
        <v>0.376635595405469</v>
      </c>
      <c r="O433" s="10">
        <f>$C433*信号概况!$J$2+$D433*信号概况!$J$3+$E433*信号概况!$J$4+$F433*信号概况!$J$5+$G433*信号概况!$J$6+$H433*信号概况!$J$7+$I433*信号概况!$J$8+$J433*信号概况!$J$9</f>
        <v>736.242660971426</v>
      </c>
      <c r="P433" s="12">
        <f t="shared" si="123"/>
        <v>0.0377189339394086</v>
      </c>
      <c r="Q433" s="7">
        <f t="shared" si="124"/>
        <v>5.20707683805206</v>
      </c>
    </row>
    <row r="434" spans="1:17">
      <c r="A434">
        <v>432</v>
      </c>
      <c r="B434">
        <v>19519.18</v>
      </c>
      <c r="C434" s="7">
        <f t="shared" si="113"/>
        <v>0</v>
      </c>
      <c r="D434" s="8">
        <f t="shared" si="114"/>
        <v>0.727272727272727</v>
      </c>
      <c r="E434">
        <f t="shared" si="115"/>
        <v>0</v>
      </c>
      <c r="F434">
        <f t="shared" si="116"/>
        <v>0.1</v>
      </c>
      <c r="G434">
        <f t="shared" si="117"/>
        <v>0.02</v>
      </c>
      <c r="H434">
        <f t="shared" si="118"/>
        <v>0</v>
      </c>
      <c r="I434">
        <f t="shared" si="119"/>
        <v>0</v>
      </c>
      <c r="J434">
        <f t="shared" si="120"/>
        <v>0</v>
      </c>
      <c r="K434">
        <f>SQRT(POWER($C434*信号概况!$F$2,2)+POWER($D434*信号概况!$F$3,2)+POWER($E434*信号概况!$F$4,2)+POWER($F434*信号概况!$F$5,2)+POWER($G434*信号概况!$F$6,2)+POWER($H434*信号概况!$F$7,2)+POWER($I434*信号概况!$F$8,2)+POWER($J434*信号概况!$F$9,2)+2*$C434*信号概况!$F$2*$D434*信号概况!$F$3*信号相关性!$B$3+2*$C434*信号概况!$F$2*$E434*信号概况!$F$4*信号相关性!$B$4+2*$C434*信号概况!$F$2*$F434*信号概况!$F$5*信号相关性!$B$5+2*$C434*信号概况!$F$2*$G434*信号概况!$F$6*信号相关性!$B$6+2*$C434*信号概况!$F$2*$H434*信号概况!$F$7*信号相关性!$B$7+2*$C434*信号概况!$F$2*$I434*信号概况!$F$8*信号相关性!$B$8+2*$C434*信号概况!$F$2*$J434*信号概况!$F$9*信号相关性!$B$9+2*$D434*信号概况!$F$3*$E434*信号概况!$F$4*信号相关性!$C$4+2*$D434*信号概况!$F$3*$F434*信号概况!$F$5*信号相关性!$C$5+2*$D434*信号概况!$F$3*$G434*信号概况!$F$6*信号相关性!$C$6+2*$D434*信号概况!$F$3*$H434*信号概况!$F$7*信号相关性!$C$7+2*$D434*信号概况!$F$3*$I434*信号概况!$F$8*信号相关性!$C$8+2*$D434*信号概况!$F$3*$J434*信号概况!$F$9*信号相关性!$C$9+2*$E434*信号概况!$F$4*$F434*信号概况!$F$5*信号相关性!$D$5+2*$E434*信号概况!$F$4*$G434*信号概况!$F$6*信号相关性!$D$6+2*$E434*信号概况!$F$4*$H434*信号概况!$F$7*信号相关性!$D$7+2*$E434*信号概况!$F$4*$I434*信号概况!$F$8*信号相关性!$D$8+2*$E434*信号概况!$F$4*$J434*信号概况!$J$5*信号相关性!$D$9+2*$F434*信号概况!$F$5*$G434*信号概况!$F$6*信号相关性!$E$6+2*$F434*信号概况!$F$5*$H434*信号概况!$F$7*信号相关性!$E$7+2*$F434*信号概况!$F$5*$I434*信号概况!$F$8*信号相关性!$E$8+2*$F434*信号概况!$F$5*$J434*信号概况!$F$9*信号相关性!$E$9+2*$G434*信号概况!$F$6*$H434*信号概况!$F$7*信号相关性!$F$7+2*$G434*信号概况!$F$6*$I434*信号概况!$F$8*信号相关性!$F$8+2*$G434*信号概况!$F$6*$J434*信号概况!$F$9*信号相关性!$F$9+2*$H434*信号概况!$F$7*$I434*信号概况!$F$8*信号相关性!$G$8+2*$H434*信号概况!$F$7*$J434*信号概况!$F$9*信号相关性!$G$9+2*$I434*信号概况!$F$8*$J434*信号概况!$F$9*信号相关性!$H$9)</f>
        <v>1576.09371165708</v>
      </c>
      <c r="L434" s="10">
        <f t="shared" si="121"/>
        <v>12.3845300921085</v>
      </c>
      <c r="M434" s="11">
        <f>SQRT(POWER($C434*信号概况!$C$2,2)+POWER($D434*信号概况!$C$3,2)+POWER($E434*信号概况!$C$4,2)+POWER($F434*信号概况!$C$5,2)+POWER($G434*信号概况!$C$6,2)+POWER($H434*信号概况!$C$7,2)+POWER($I434*信号概况!$C$8,2)+POWER($J434*信号概况!$C$9,2)+2*$C434*信号概况!$C$2*$D434*信号概况!$C$3*信号相关性!$B$3+2*$C434*信号概况!$C$2*$E434*信号概况!$C$4*信号相关性!$B$4+2*$C434*信号概况!$C$2*$F434*信号概况!$C$5*信号相关性!$B$5+2*$C434*信号概况!$C$2*$G434*信号概况!$C$6*信号相关性!$B$6+2*$C434*信号概况!$C$2*$H434*信号概况!$C$7*信号相关性!$B$7+2*$C434*信号概况!$C$2*$I434*信号概况!$C$8*信号相关性!$B$8+2*$C434*信号概况!$C$2*$J434*信号概况!$C$9*信号相关性!$B$9+2*$D434*信号概况!$C$3*$E434*信号概况!$C$4*信号相关性!$C$4+2*$D434*信号概况!$C$3*$F434*信号概况!$C$5*信号相关性!$C$5+2*$D434*信号概况!$C$3*$G434*信号概况!$C$6*信号相关性!$C$6+2*$D434*信号概况!$C$3*$H434*信号概况!$C$7*信号相关性!$C$7+2*$D434*信号概况!$C$3*$I434*信号概况!$C$8*信号相关性!$C$8+2*$D434*信号概况!$C$3*$J434*信号概况!$C$9*信号相关性!$C$9+2*$E434*信号概况!$C$4*$F434*信号概况!$C$5*信号相关性!$D$5+2*$E434*信号概况!$C$4*$G434*信号概况!$C$6*信号相关性!$D$6+2*$E434*信号概况!$C$4*$H434*信号概况!$C$7*信号相关性!$D$7+2*$E434*信号概况!$C$4*$I434*信号概况!$C$8*信号相关性!$D$8+2*$E434*信号概况!$C$4*$J434*信号概况!$J$5*信号相关性!$D$9+2*$F434*信号概况!$C$5*$G434*信号概况!$C$6*信号相关性!$E$6+2*$F434*信号概况!$C$5*$H434*信号概况!$C$7*信号相关性!$E$7+2*$F434*信号概况!$C$5*$I434*信号概况!$C$8*信号相关性!$E$8+2*$F434*信号概况!$C$5*$J434*信号概况!$C$9*信号相关性!$E$9+2*$G434*信号概况!$C$6*$H434*信号概况!$C$7*信号相关性!$F$7+2*$G434*信号概况!$C$6*$I434*信号概况!$C$8*信号相关性!$F$8+2*$G434*信号概况!$C$6*$J434*信号概况!$C$9*信号相关性!$F$9+2*$H434*信号概况!$C$7*$I434*信号概况!$C$8*信号相关性!$G$8+2*$H434*信号概况!$C$7*$J434*信号概况!$C$9*信号相关性!$G$9+2*$I434*信号概况!$C$8*$J434*信号概况!$C$9*信号相关性!$H$9)</f>
        <v>7675.83604469223</v>
      </c>
      <c r="N434" s="12">
        <f t="shared" si="122"/>
        <v>0.393245825116231</v>
      </c>
      <c r="O434" s="10">
        <f>$C434*信号概况!$J$2+$D434*信号概况!$J$3+$E434*信号概况!$J$4+$F434*信号概况!$J$5+$G434*信号概况!$J$6+$H434*信号概况!$J$7+$I434*信号概况!$J$8+$J434*信号概况!$J$9</f>
        <v>760.770811656357</v>
      </c>
      <c r="P434" s="12">
        <f t="shared" si="123"/>
        <v>0.038975551824224</v>
      </c>
      <c r="Q434" s="7">
        <f t="shared" si="124"/>
        <v>5.17310022847821</v>
      </c>
    </row>
    <row r="435" spans="1:17">
      <c r="A435">
        <v>433</v>
      </c>
      <c r="B435">
        <v>19519.18</v>
      </c>
      <c r="C435" s="7">
        <f t="shared" si="113"/>
        <v>0</v>
      </c>
      <c r="D435" s="8">
        <f t="shared" si="114"/>
        <v>0.757575757575758</v>
      </c>
      <c r="E435">
        <f t="shared" si="115"/>
        <v>0</v>
      </c>
      <c r="F435">
        <f t="shared" si="116"/>
        <v>0.1</v>
      </c>
      <c r="G435">
        <f t="shared" si="117"/>
        <v>0.02</v>
      </c>
      <c r="H435">
        <f t="shared" si="118"/>
        <v>0</v>
      </c>
      <c r="I435">
        <f t="shared" si="119"/>
        <v>0</v>
      </c>
      <c r="J435">
        <f t="shared" si="120"/>
        <v>0</v>
      </c>
      <c r="K435">
        <f>SQRT(POWER($C435*信号概况!$F$2,2)+POWER($D435*信号概况!$F$3,2)+POWER($E435*信号概况!$F$4,2)+POWER($F435*信号概况!$F$5,2)+POWER($G435*信号概况!$F$6,2)+POWER($H435*信号概况!$F$7,2)+POWER($I435*信号概况!$F$8,2)+POWER($J435*信号概况!$F$9,2)+2*$C435*信号概况!$F$2*$D435*信号概况!$F$3*信号相关性!$B$3+2*$C435*信号概况!$F$2*$E435*信号概况!$F$4*信号相关性!$B$4+2*$C435*信号概况!$F$2*$F435*信号概况!$F$5*信号相关性!$B$5+2*$C435*信号概况!$F$2*$G435*信号概况!$F$6*信号相关性!$B$6+2*$C435*信号概况!$F$2*$H435*信号概况!$F$7*信号相关性!$B$7+2*$C435*信号概况!$F$2*$I435*信号概况!$F$8*信号相关性!$B$8+2*$C435*信号概况!$F$2*$J435*信号概况!$F$9*信号相关性!$B$9+2*$D435*信号概况!$F$3*$E435*信号概况!$F$4*信号相关性!$C$4+2*$D435*信号概况!$F$3*$F435*信号概况!$F$5*信号相关性!$C$5+2*$D435*信号概况!$F$3*$G435*信号概况!$F$6*信号相关性!$C$6+2*$D435*信号概况!$F$3*$H435*信号概况!$F$7*信号相关性!$C$7+2*$D435*信号概况!$F$3*$I435*信号概况!$F$8*信号相关性!$C$8+2*$D435*信号概况!$F$3*$J435*信号概况!$F$9*信号相关性!$C$9+2*$E435*信号概况!$F$4*$F435*信号概况!$F$5*信号相关性!$D$5+2*$E435*信号概况!$F$4*$G435*信号概况!$F$6*信号相关性!$D$6+2*$E435*信号概况!$F$4*$H435*信号概况!$F$7*信号相关性!$D$7+2*$E435*信号概况!$F$4*$I435*信号概况!$F$8*信号相关性!$D$8+2*$E435*信号概况!$F$4*$J435*信号概况!$J$5*信号相关性!$D$9+2*$F435*信号概况!$F$5*$G435*信号概况!$F$6*信号相关性!$E$6+2*$F435*信号概况!$F$5*$H435*信号概况!$F$7*信号相关性!$E$7+2*$F435*信号概况!$F$5*$I435*信号概况!$F$8*信号相关性!$E$8+2*$F435*信号概况!$F$5*$J435*信号概况!$F$9*信号相关性!$E$9+2*$G435*信号概况!$F$6*$H435*信号概况!$F$7*信号相关性!$F$7+2*$G435*信号概况!$F$6*$I435*信号概况!$F$8*信号相关性!$F$8+2*$G435*信号概况!$F$6*$J435*信号概况!$F$9*信号相关性!$F$9+2*$H435*信号概况!$F$7*$I435*信号概况!$F$8*信号相关性!$G$8+2*$H435*信号概况!$F$7*$J435*信号概况!$F$9*信号相关性!$G$9+2*$I435*信号概况!$F$8*$J435*信号概况!$F$9*信号相关性!$H$9)</f>
        <v>1642.90783359075</v>
      </c>
      <c r="L435" s="10">
        <f t="shared" si="121"/>
        <v>11.8808734129283</v>
      </c>
      <c r="M435" s="11">
        <f>SQRT(POWER($C435*信号概况!$C$2,2)+POWER($D435*信号概况!$C$3,2)+POWER($E435*信号概况!$C$4,2)+POWER($F435*信号概况!$C$5,2)+POWER($G435*信号概况!$C$6,2)+POWER($H435*信号概况!$C$7,2)+POWER($I435*信号概况!$C$8,2)+POWER($J435*信号概况!$C$9,2)+2*$C435*信号概况!$C$2*$D435*信号概况!$C$3*信号相关性!$B$3+2*$C435*信号概况!$C$2*$E435*信号概况!$C$4*信号相关性!$B$4+2*$C435*信号概况!$C$2*$F435*信号概况!$C$5*信号相关性!$B$5+2*$C435*信号概况!$C$2*$G435*信号概况!$C$6*信号相关性!$B$6+2*$C435*信号概况!$C$2*$H435*信号概况!$C$7*信号相关性!$B$7+2*$C435*信号概况!$C$2*$I435*信号概况!$C$8*信号相关性!$B$8+2*$C435*信号概况!$C$2*$J435*信号概况!$C$9*信号相关性!$B$9+2*$D435*信号概况!$C$3*$E435*信号概况!$C$4*信号相关性!$C$4+2*$D435*信号概况!$C$3*$F435*信号概况!$C$5*信号相关性!$C$5+2*$D435*信号概况!$C$3*$G435*信号概况!$C$6*信号相关性!$C$6+2*$D435*信号概况!$C$3*$H435*信号概况!$C$7*信号相关性!$C$7+2*$D435*信号概况!$C$3*$I435*信号概况!$C$8*信号相关性!$C$8+2*$D435*信号概况!$C$3*$J435*信号概况!$C$9*信号相关性!$C$9+2*$E435*信号概况!$C$4*$F435*信号概况!$C$5*信号相关性!$D$5+2*$E435*信号概况!$C$4*$G435*信号概况!$C$6*信号相关性!$D$6+2*$E435*信号概况!$C$4*$H435*信号概况!$C$7*信号相关性!$D$7+2*$E435*信号概况!$C$4*$I435*信号概况!$C$8*信号相关性!$D$8+2*$E435*信号概况!$C$4*$J435*信号概况!$J$5*信号相关性!$D$9+2*$F435*信号概况!$C$5*$G435*信号概况!$C$6*信号相关性!$E$6+2*$F435*信号概况!$C$5*$H435*信号概况!$C$7*信号相关性!$E$7+2*$F435*信号概况!$C$5*$I435*信号概况!$C$8*信号相关性!$E$8+2*$F435*信号概况!$C$5*$J435*信号概况!$C$9*信号相关性!$E$9+2*$G435*信号概况!$C$6*$H435*信号概况!$C$7*信号相关性!$F$7+2*$G435*信号概况!$C$6*$I435*信号概况!$C$8*信号相关性!$F$8+2*$G435*信号概况!$C$6*$J435*信号概况!$C$9*信号相关性!$F$9+2*$H435*信号概况!$C$7*$I435*信号概况!$C$8*信号相关性!$G$8+2*$H435*信号概况!$C$7*$J435*信号概况!$C$9*信号相关性!$G$9+2*$I435*信号概况!$C$8*$J435*信号概况!$C$9*信号相关性!$H$9)</f>
        <v>8000.06345298538</v>
      </c>
      <c r="N435" s="12">
        <f t="shared" si="122"/>
        <v>0.409856533572895</v>
      </c>
      <c r="O435" s="10">
        <f>$C435*信号概况!$J$2+$D435*信号概况!$J$3+$E435*信号概况!$J$4+$F435*信号概况!$J$5+$G435*信号概况!$J$6+$H435*信号概况!$J$7+$I435*信号概况!$J$8+$J435*信号概况!$J$9</f>
        <v>785.298962341289</v>
      </c>
      <c r="P435" s="12">
        <f t="shared" si="123"/>
        <v>0.0402321697090395</v>
      </c>
      <c r="Q435" s="7">
        <f t="shared" si="124"/>
        <v>5.14187611464014</v>
      </c>
    </row>
    <row r="436" spans="1:17">
      <c r="A436">
        <v>434</v>
      </c>
      <c r="B436">
        <v>19519.18</v>
      </c>
      <c r="C436" s="7">
        <f t="shared" si="113"/>
        <v>0</v>
      </c>
      <c r="D436" s="8">
        <f t="shared" si="114"/>
        <v>0.787878787878788</v>
      </c>
      <c r="E436">
        <f t="shared" si="115"/>
        <v>0</v>
      </c>
      <c r="F436">
        <f t="shared" si="116"/>
        <v>0.1</v>
      </c>
      <c r="G436">
        <f t="shared" si="117"/>
        <v>0.02</v>
      </c>
      <c r="H436">
        <f t="shared" si="118"/>
        <v>0</v>
      </c>
      <c r="I436">
        <f t="shared" si="119"/>
        <v>0</v>
      </c>
      <c r="J436">
        <f t="shared" si="120"/>
        <v>0</v>
      </c>
      <c r="K436">
        <f>SQRT(POWER($C436*信号概况!$F$2,2)+POWER($D436*信号概况!$F$3,2)+POWER($E436*信号概况!$F$4,2)+POWER($F436*信号概况!$F$5,2)+POWER($G436*信号概况!$F$6,2)+POWER($H436*信号概况!$F$7,2)+POWER($I436*信号概况!$F$8,2)+POWER($J436*信号概况!$F$9,2)+2*$C436*信号概况!$F$2*$D436*信号概况!$F$3*信号相关性!$B$3+2*$C436*信号概况!$F$2*$E436*信号概况!$F$4*信号相关性!$B$4+2*$C436*信号概况!$F$2*$F436*信号概况!$F$5*信号相关性!$B$5+2*$C436*信号概况!$F$2*$G436*信号概况!$F$6*信号相关性!$B$6+2*$C436*信号概况!$F$2*$H436*信号概况!$F$7*信号相关性!$B$7+2*$C436*信号概况!$F$2*$I436*信号概况!$F$8*信号相关性!$B$8+2*$C436*信号概况!$F$2*$J436*信号概况!$F$9*信号相关性!$B$9+2*$D436*信号概况!$F$3*$E436*信号概况!$F$4*信号相关性!$C$4+2*$D436*信号概况!$F$3*$F436*信号概况!$F$5*信号相关性!$C$5+2*$D436*信号概况!$F$3*$G436*信号概况!$F$6*信号相关性!$C$6+2*$D436*信号概况!$F$3*$H436*信号概况!$F$7*信号相关性!$C$7+2*$D436*信号概况!$F$3*$I436*信号概况!$F$8*信号相关性!$C$8+2*$D436*信号概况!$F$3*$J436*信号概况!$F$9*信号相关性!$C$9+2*$E436*信号概况!$F$4*$F436*信号概况!$F$5*信号相关性!$D$5+2*$E436*信号概况!$F$4*$G436*信号概况!$F$6*信号相关性!$D$6+2*$E436*信号概况!$F$4*$H436*信号概况!$F$7*信号相关性!$D$7+2*$E436*信号概况!$F$4*$I436*信号概况!$F$8*信号相关性!$D$8+2*$E436*信号概况!$F$4*$J436*信号概况!$J$5*信号相关性!$D$9+2*$F436*信号概况!$F$5*$G436*信号概况!$F$6*信号相关性!$E$6+2*$F436*信号概况!$F$5*$H436*信号概况!$F$7*信号相关性!$E$7+2*$F436*信号概况!$F$5*$I436*信号概况!$F$8*信号相关性!$E$8+2*$F436*信号概况!$F$5*$J436*信号概况!$F$9*信号相关性!$E$9+2*$G436*信号概况!$F$6*$H436*信号概况!$F$7*信号相关性!$F$7+2*$G436*信号概况!$F$6*$I436*信号概况!$F$8*信号相关性!$F$8+2*$G436*信号概况!$F$6*$J436*信号概况!$F$9*信号相关性!$F$9+2*$H436*信号概况!$F$7*$I436*信号概况!$F$8*信号相关性!$G$8+2*$H436*信号概况!$F$7*$J436*信号概况!$F$9*信号相关性!$G$9+2*$I436*信号概况!$F$8*$J436*信号概况!$F$9*信号相关性!$H$9)</f>
        <v>1709.72503046316</v>
      </c>
      <c r="L436" s="10">
        <f t="shared" si="121"/>
        <v>11.4165609394584</v>
      </c>
      <c r="M436" s="11">
        <f>SQRT(POWER($C436*信号概况!$C$2,2)+POWER($D436*信号概况!$C$3,2)+POWER($E436*信号概况!$C$4,2)+POWER($F436*信号概况!$C$5,2)+POWER($G436*信号概况!$C$6,2)+POWER($H436*信号概况!$C$7,2)+POWER($I436*信号概况!$C$8,2)+POWER($J436*信号概况!$C$9,2)+2*$C436*信号概况!$C$2*$D436*信号概况!$C$3*信号相关性!$B$3+2*$C436*信号概况!$C$2*$E436*信号概况!$C$4*信号相关性!$B$4+2*$C436*信号概况!$C$2*$F436*信号概况!$C$5*信号相关性!$B$5+2*$C436*信号概况!$C$2*$G436*信号概况!$C$6*信号相关性!$B$6+2*$C436*信号概况!$C$2*$H436*信号概况!$C$7*信号相关性!$B$7+2*$C436*信号概况!$C$2*$I436*信号概况!$C$8*信号相关性!$B$8+2*$C436*信号概况!$C$2*$J436*信号概况!$C$9*信号相关性!$B$9+2*$D436*信号概况!$C$3*$E436*信号概况!$C$4*信号相关性!$C$4+2*$D436*信号概况!$C$3*$F436*信号概况!$C$5*信号相关性!$C$5+2*$D436*信号概况!$C$3*$G436*信号概况!$C$6*信号相关性!$C$6+2*$D436*信号概况!$C$3*$H436*信号概况!$C$7*信号相关性!$C$7+2*$D436*信号概况!$C$3*$I436*信号概况!$C$8*信号相关性!$C$8+2*$D436*信号概况!$C$3*$J436*信号概况!$C$9*信号相关性!$C$9+2*$E436*信号概况!$C$4*$F436*信号概况!$C$5*信号相关性!$D$5+2*$E436*信号概况!$C$4*$G436*信号概况!$C$6*信号相关性!$D$6+2*$E436*信号概况!$C$4*$H436*信号概况!$C$7*信号相关性!$D$7+2*$E436*信号概况!$C$4*$I436*信号概况!$C$8*信号相关性!$D$8+2*$E436*信号概况!$C$4*$J436*信号概况!$J$5*信号相关性!$D$9+2*$F436*信号概况!$C$5*$G436*信号概况!$C$6*信号相关性!$E$6+2*$F436*信号概况!$C$5*$H436*信号概况!$C$7*信号相关性!$E$7+2*$F436*信号概况!$C$5*$I436*信号概况!$C$8*信号相关性!$E$8+2*$F436*信号概况!$C$5*$J436*信号概况!$C$9*信号相关性!$E$9+2*$G436*信号概况!$C$6*$H436*信号概况!$C$7*信号相关性!$F$7+2*$G436*信号概况!$C$6*$I436*信号概况!$C$8*信号相关性!$F$8+2*$G436*信号概况!$C$6*$J436*信号概况!$C$9*信号相关性!$F$9+2*$H436*信号概况!$C$7*$I436*信号概况!$C$8*信号相关性!$G$8+2*$H436*信号概况!$C$7*$J436*信号概况!$C$9*信号相关性!$G$9+2*$I436*信号概况!$C$8*$J436*信号概况!$C$9*信号相关性!$H$9)</f>
        <v>8324.29911408825</v>
      </c>
      <c r="N436" s="12">
        <f t="shared" si="122"/>
        <v>0.426467664834703</v>
      </c>
      <c r="O436" s="10">
        <f>$C436*信号概况!$J$2+$D436*信号概况!$J$3+$E436*信号概况!$J$4+$F436*信号概况!$J$5+$G436*信号概况!$J$6+$H436*信号概况!$J$7+$I436*信号概况!$J$8+$J436*信号概况!$J$9</f>
        <v>809.82711302622</v>
      </c>
      <c r="P436" s="12">
        <f t="shared" si="123"/>
        <v>0.0414887875938549</v>
      </c>
      <c r="Q436" s="7">
        <f t="shared" si="124"/>
        <v>5.11308321546094</v>
      </c>
    </row>
    <row r="437" spans="1:17">
      <c r="A437">
        <v>435</v>
      </c>
      <c r="B437">
        <v>19519.18</v>
      </c>
      <c r="C437" s="7">
        <f t="shared" si="113"/>
        <v>0</v>
      </c>
      <c r="D437" s="8">
        <f t="shared" si="114"/>
        <v>0.818181818181818</v>
      </c>
      <c r="E437">
        <f t="shared" si="115"/>
        <v>0</v>
      </c>
      <c r="F437">
        <f t="shared" si="116"/>
        <v>0.1</v>
      </c>
      <c r="G437">
        <f t="shared" si="117"/>
        <v>0.02</v>
      </c>
      <c r="H437">
        <f t="shared" si="118"/>
        <v>0</v>
      </c>
      <c r="I437">
        <f t="shared" si="119"/>
        <v>0</v>
      </c>
      <c r="J437">
        <f t="shared" si="120"/>
        <v>0</v>
      </c>
      <c r="K437">
        <f>SQRT(POWER($C437*信号概况!$F$2,2)+POWER($D437*信号概况!$F$3,2)+POWER($E437*信号概况!$F$4,2)+POWER($F437*信号概况!$F$5,2)+POWER($G437*信号概况!$F$6,2)+POWER($H437*信号概况!$F$7,2)+POWER($I437*信号概况!$F$8,2)+POWER($J437*信号概况!$F$9,2)+2*$C437*信号概况!$F$2*$D437*信号概况!$F$3*信号相关性!$B$3+2*$C437*信号概况!$F$2*$E437*信号概况!$F$4*信号相关性!$B$4+2*$C437*信号概况!$F$2*$F437*信号概况!$F$5*信号相关性!$B$5+2*$C437*信号概况!$F$2*$G437*信号概况!$F$6*信号相关性!$B$6+2*$C437*信号概况!$F$2*$H437*信号概况!$F$7*信号相关性!$B$7+2*$C437*信号概况!$F$2*$I437*信号概况!$F$8*信号相关性!$B$8+2*$C437*信号概况!$F$2*$J437*信号概况!$F$9*信号相关性!$B$9+2*$D437*信号概况!$F$3*$E437*信号概况!$F$4*信号相关性!$C$4+2*$D437*信号概况!$F$3*$F437*信号概况!$F$5*信号相关性!$C$5+2*$D437*信号概况!$F$3*$G437*信号概况!$F$6*信号相关性!$C$6+2*$D437*信号概况!$F$3*$H437*信号概况!$F$7*信号相关性!$C$7+2*$D437*信号概况!$F$3*$I437*信号概况!$F$8*信号相关性!$C$8+2*$D437*信号概况!$F$3*$J437*信号概况!$F$9*信号相关性!$C$9+2*$E437*信号概况!$F$4*$F437*信号概况!$F$5*信号相关性!$D$5+2*$E437*信号概况!$F$4*$G437*信号概况!$F$6*信号相关性!$D$6+2*$E437*信号概况!$F$4*$H437*信号概况!$F$7*信号相关性!$D$7+2*$E437*信号概况!$F$4*$I437*信号概况!$F$8*信号相关性!$D$8+2*$E437*信号概况!$F$4*$J437*信号概况!$J$5*信号相关性!$D$9+2*$F437*信号概况!$F$5*$G437*信号概况!$F$6*信号相关性!$E$6+2*$F437*信号概况!$F$5*$H437*信号概况!$F$7*信号相关性!$E$7+2*$F437*信号概况!$F$5*$I437*信号概况!$F$8*信号相关性!$E$8+2*$F437*信号概况!$F$5*$J437*信号概况!$F$9*信号相关性!$E$9+2*$G437*信号概况!$F$6*$H437*信号概况!$F$7*信号相关性!$F$7+2*$G437*信号概况!$F$6*$I437*信号概况!$F$8*信号相关性!$F$8+2*$G437*信号概况!$F$6*$J437*信号概况!$F$9*信号相关性!$F$9+2*$H437*信号概况!$F$7*$I437*信号概况!$F$8*信号相关性!$G$8+2*$H437*信号概况!$F$7*$J437*信号概况!$F$9*信号相关性!$G$9+2*$I437*信号概况!$F$8*$J437*信号概况!$F$9*信号相关性!$H$9)</f>
        <v>1776.54495532205</v>
      </c>
      <c r="L437" s="10">
        <f t="shared" si="121"/>
        <v>10.9871579334516</v>
      </c>
      <c r="M437" s="11">
        <f>SQRT(POWER($C437*信号概况!$C$2,2)+POWER($D437*信号概况!$C$3,2)+POWER($E437*信号概况!$C$4,2)+POWER($F437*信号概况!$C$5,2)+POWER($G437*信号概况!$C$6,2)+POWER($H437*信号概况!$C$7,2)+POWER($I437*信号概况!$C$8,2)+POWER($J437*信号概况!$C$9,2)+2*$C437*信号概况!$C$2*$D437*信号概况!$C$3*信号相关性!$B$3+2*$C437*信号概况!$C$2*$E437*信号概况!$C$4*信号相关性!$B$4+2*$C437*信号概况!$C$2*$F437*信号概况!$C$5*信号相关性!$B$5+2*$C437*信号概况!$C$2*$G437*信号概况!$C$6*信号相关性!$B$6+2*$C437*信号概况!$C$2*$H437*信号概况!$C$7*信号相关性!$B$7+2*$C437*信号概况!$C$2*$I437*信号概况!$C$8*信号相关性!$B$8+2*$C437*信号概况!$C$2*$J437*信号概况!$C$9*信号相关性!$B$9+2*$D437*信号概况!$C$3*$E437*信号概况!$C$4*信号相关性!$C$4+2*$D437*信号概况!$C$3*$F437*信号概况!$C$5*信号相关性!$C$5+2*$D437*信号概况!$C$3*$G437*信号概况!$C$6*信号相关性!$C$6+2*$D437*信号概况!$C$3*$H437*信号概况!$C$7*信号相关性!$C$7+2*$D437*信号概况!$C$3*$I437*信号概况!$C$8*信号相关性!$C$8+2*$D437*信号概况!$C$3*$J437*信号概况!$C$9*信号相关性!$C$9+2*$E437*信号概况!$C$4*$F437*信号概况!$C$5*信号相关性!$D$5+2*$E437*信号概况!$C$4*$G437*信号概况!$C$6*信号相关性!$D$6+2*$E437*信号概况!$C$4*$H437*信号概况!$C$7*信号相关性!$D$7+2*$E437*信号概况!$C$4*$I437*信号概况!$C$8*信号相关性!$D$8+2*$E437*信号概况!$C$4*$J437*信号概况!$J$5*信号相关性!$D$9+2*$F437*信号概况!$C$5*$G437*信号概况!$C$6*信号相关性!$E$6+2*$F437*信号概况!$C$5*$H437*信号概况!$C$7*信号相关性!$E$7+2*$F437*信号概况!$C$5*$I437*信号概况!$C$8*信号相关性!$E$8+2*$F437*信号概况!$C$5*$J437*信号概况!$C$9*信号相关性!$E$9+2*$G437*信号概况!$C$6*$H437*信号概况!$C$7*信号相关性!$F$7+2*$G437*信号概况!$C$6*$I437*信号概况!$C$8*信号相关性!$F$8+2*$G437*信号概况!$C$6*$J437*信号概况!$C$9*信号相关性!$F$9+2*$H437*信号概况!$C$7*$I437*信号概况!$C$8*信号相关性!$G$8+2*$H437*信号概况!$C$7*$J437*信号概况!$C$9*信号相关性!$G$9+2*$I437*信号概况!$C$8*$J437*信号概况!$C$9*信号相关性!$H$9)</f>
        <v>8648.54209980218</v>
      </c>
      <c r="N437" s="12">
        <f t="shared" si="122"/>
        <v>0.443079171348498</v>
      </c>
      <c r="O437" s="10">
        <f>$C437*信号概况!$J$2+$D437*信号概况!$J$3+$E437*信号概况!$J$4+$F437*信号概况!$J$5+$G437*信号概况!$J$6+$H437*信号概况!$J$7+$I437*信号概况!$J$8+$J437*信号概况!$J$9</f>
        <v>834.355263711152</v>
      </c>
      <c r="P437" s="12">
        <f t="shared" si="123"/>
        <v>0.0427454054786703</v>
      </c>
      <c r="Q437" s="7">
        <f t="shared" si="124"/>
        <v>5.08644835441034</v>
      </c>
    </row>
    <row r="438" spans="1:17">
      <c r="A438">
        <v>436</v>
      </c>
      <c r="B438">
        <v>19519.18</v>
      </c>
      <c r="C438" s="7">
        <f t="shared" si="113"/>
        <v>0</v>
      </c>
      <c r="D438" s="8">
        <f t="shared" si="114"/>
        <v>0.848484848484849</v>
      </c>
      <c r="E438">
        <f t="shared" si="115"/>
        <v>0</v>
      </c>
      <c r="F438">
        <f t="shared" si="116"/>
        <v>0.1</v>
      </c>
      <c r="G438">
        <f t="shared" si="117"/>
        <v>0.02</v>
      </c>
      <c r="H438">
        <f t="shared" si="118"/>
        <v>0</v>
      </c>
      <c r="I438">
        <f t="shared" si="119"/>
        <v>0</v>
      </c>
      <c r="J438">
        <f t="shared" si="120"/>
        <v>0</v>
      </c>
      <c r="K438">
        <f>SQRT(POWER($C438*信号概况!$F$2,2)+POWER($D438*信号概况!$F$3,2)+POWER($E438*信号概况!$F$4,2)+POWER($F438*信号概况!$F$5,2)+POWER($G438*信号概况!$F$6,2)+POWER($H438*信号概况!$F$7,2)+POWER($I438*信号概况!$F$8,2)+POWER($J438*信号概况!$F$9,2)+2*$C438*信号概况!$F$2*$D438*信号概况!$F$3*信号相关性!$B$3+2*$C438*信号概况!$F$2*$E438*信号概况!$F$4*信号相关性!$B$4+2*$C438*信号概况!$F$2*$F438*信号概况!$F$5*信号相关性!$B$5+2*$C438*信号概况!$F$2*$G438*信号概况!$F$6*信号相关性!$B$6+2*$C438*信号概况!$F$2*$H438*信号概况!$F$7*信号相关性!$B$7+2*$C438*信号概况!$F$2*$I438*信号概况!$F$8*信号相关性!$B$8+2*$C438*信号概况!$F$2*$J438*信号概况!$F$9*信号相关性!$B$9+2*$D438*信号概况!$F$3*$E438*信号概况!$F$4*信号相关性!$C$4+2*$D438*信号概况!$F$3*$F438*信号概况!$F$5*信号相关性!$C$5+2*$D438*信号概况!$F$3*$G438*信号概况!$F$6*信号相关性!$C$6+2*$D438*信号概况!$F$3*$H438*信号概况!$F$7*信号相关性!$C$7+2*$D438*信号概况!$F$3*$I438*信号概况!$F$8*信号相关性!$C$8+2*$D438*信号概况!$F$3*$J438*信号概况!$F$9*信号相关性!$C$9+2*$E438*信号概况!$F$4*$F438*信号概况!$F$5*信号相关性!$D$5+2*$E438*信号概况!$F$4*$G438*信号概况!$F$6*信号相关性!$D$6+2*$E438*信号概况!$F$4*$H438*信号概况!$F$7*信号相关性!$D$7+2*$E438*信号概况!$F$4*$I438*信号概况!$F$8*信号相关性!$D$8+2*$E438*信号概况!$F$4*$J438*信号概况!$J$5*信号相关性!$D$9+2*$F438*信号概况!$F$5*$G438*信号概况!$F$6*信号相关性!$E$6+2*$F438*信号概况!$F$5*$H438*信号概况!$F$7*信号相关性!$E$7+2*$F438*信号概况!$F$5*$I438*信号概况!$F$8*信号相关性!$E$8+2*$F438*信号概况!$F$5*$J438*信号概况!$F$9*信号相关性!$E$9+2*$G438*信号概况!$F$6*$H438*信号概况!$F$7*信号相关性!$F$7+2*$G438*信号概况!$F$6*$I438*信号概况!$F$8*信号相关性!$F$8+2*$G438*信号概况!$F$6*$J438*信号概况!$F$9*信号相关性!$F$9+2*$H438*信号概况!$F$7*$I438*信号概况!$F$8*信号相关性!$G$8+2*$H438*信号概况!$F$7*$J438*信号概况!$F$9*信号相关性!$G$9+2*$I438*信号概况!$F$8*$J438*信号概况!$F$9*信号相关性!$H$9)</f>
        <v>1843.3673115084</v>
      </c>
      <c r="L438" s="10">
        <f t="shared" si="121"/>
        <v>10.5888717230359</v>
      </c>
      <c r="M438" s="11">
        <f>SQRT(POWER($C438*信号概况!$C$2,2)+POWER($D438*信号概况!$C$3,2)+POWER($E438*信号概况!$C$4,2)+POWER($F438*信号概况!$C$5,2)+POWER($G438*信号概况!$C$6,2)+POWER($H438*信号概况!$C$7,2)+POWER($I438*信号概况!$C$8,2)+POWER($J438*信号概况!$C$9,2)+2*$C438*信号概况!$C$2*$D438*信号概况!$C$3*信号相关性!$B$3+2*$C438*信号概况!$C$2*$E438*信号概况!$C$4*信号相关性!$B$4+2*$C438*信号概况!$C$2*$F438*信号概况!$C$5*信号相关性!$B$5+2*$C438*信号概况!$C$2*$G438*信号概况!$C$6*信号相关性!$B$6+2*$C438*信号概况!$C$2*$H438*信号概况!$C$7*信号相关性!$B$7+2*$C438*信号概况!$C$2*$I438*信号概况!$C$8*信号相关性!$B$8+2*$C438*信号概况!$C$2*$J438*信号概况!$C$9*信号相关性!$B$9+2*$D438*信号概况!$C$3*$E438*信号概况!$C$4*信号相关性!$C$4+2*$D438*信号概况!$C$3*$F438*信号概况!$C$5*信号相关性!$C$5+2*$D438*信号概况!$C$3*$G438*信号概况!$C$6*信号相关性!$C$6+2*$D438*信号概况!$C$3*$H438*信号概况!$C$7*信号相关性!$C$7+2*$D438*信号概况!$C$3*$I438*信号概况!$C$8*信号相关性!$C$8+2*$D438*信号概况!$C$3*$J438*信号概况!$C$9*信号相关性!$C$9+2*$E438*信号概况!$C$4*$F438*信号概况!$C$5*信号相关性!$D$5+2*$E438*信号概况!$C$4*$G438*信号概况!$C$6*信号相关性!$D$6+2*$E438*信号概况!$C$4*$H438*信号概况!$C$7*信号相关性!$D$7+2*$E438*信号概况!$C$4*$I438*信号概况!$C$8*信号相关性!$D$8+2*$E438*信号概况!$C$4*$J438*信号概况!$J$5*信号相关性!$D$9+2*$F438*信号概况!$C$5*$G438*信号概况!$C$6*信号相关性!$E$6+2*$F438*信号概况!$C$5*$H438*信号概况!$C$7*信号相关性!$E$7+2*$F438*信号概况!$C$5*$I438*信号概况!$C$8*信号相关性!$E$8+2*$F438*信号概况!$C$5*$J438*信号概况!$C$9*信号相关性!$E$9+2*$G438*信号概况!$C$6*$H438*信号概况!$C$7*信号相关性!$F$7+2*$G438*信号概况!$C$6*$I438*信号概况!$C$8*信号相关性!$F$8+2*$G438*信号概况!$C$6*$J438*信号概况!$C$9*信号相关性!$F$9+2*$H438*信号概况!$C$7*$I438*信号概况!$C$8*信号相关性!$G$8+2*$H438*信号概况!$C$7*$J438*信号概况!$C$9*信号相关性!$G$9+2*$I438*信号概况!$C$8*$J438*信号概况!$C$9*信号相关性!$H$9)</f>
        <v>8972.79161607541</v>
      </c>
      <c r="N438" s="12">
        <f t="shared" si="122"/>
        <v>0.459691012433689</v>
      </c>
      <c r="O438" s="10">
        <f>$C438*信号概况!$J$2+$D438*信号概况!$J$3+$E438*信号概况!$J$4+$F438*信号概况!$J$5+$G438*信号概况!$J$6+$H438*信号概况!$J$7+$I438*信号概况!$J$8+$J438*信号概况!$J$9</f>
        <v>858.883414396083</v>
      </c>
      <c r="P438" s="12">
        <f t="shared" si="123"/>
        <v>0.0440020233634857</v>
      </c>
      <c r="Q438" s="7">
        <f t="shared" si="124"/>
        <v>5.06173778524796</v>
      </c>
    </row>
    <row r="439" spans="1:17">
      <c r="A439">
        <v>437</v>
      </c>
      <c r="B439">
        <v>19519.18</v>
      </c>
      <c r="C439" s="7">
        <f t="shared" si="113"/>
        <v>0</v>
      </c>
      <c r="D439" s="8">
        <f t="shared" si="114"/>
        <v>0.878787878787879</v>
      </c>
      <c r="E439">
        <f t="shared" si="115"/>
        <v>0</v>
      </c>
      <c r="F439">
        <f t="shared" si="116"/>
        <v>0.1</v>
      </c>
      <c r="G439">
        <f t="shared" si="117"/>
        <v>0.02</v>
      </c>
      <c r="H439">
        <f t="shared" si="118"/>
        <v>0</v>
      </c>
      <c r="I439">
        <f t="shared" si="119"/>
        <v>0</v>
      </c>
      <c r="J439">
        <f t="shared" si="120"/>
        <v>0</v>
      </c>
      <c r="K439">
        <f>SQRT(POWER($C439*信号概况!$F$2,2)+POWER($D439*信号概况!$F$3,2)+POWER($E439*信号概况!$F$4,2)+POWER($F439*信号概况!$F$5,2)+POWER($G439*信号概况!$F$6,2)+POWER($H439*信号概况!$F$7,2)+POWER($I439*信号概况!$F$8,2)+POWER($J439*信号概况!$F$9,2)+2*$C439*信号概况!$F$2*$D439*信号概况!$F$3*信号相关性!$B$3+2*$C439*信号概况!$F$2*$E439*信号概况!$F$4*信号相关性!$B$4+2*$C439*信号概况!$F$2*$F439*信号概况!$F$5*信号相关性!$B$5+2*$C439*信号概况!$F$2*$G439*信号概况!$F$6*信号相关性!$B$6+2*$C439*信号概况!$F$2*$H439*信号概况!$F$7*信号相关性!$B$7+2*$C439*信号概况!$F$2*$I439*信号概况!$F$8*信号相关性!$B$8+2*$C439*信号概况!$F$2*$J439*信号概况!$F$9*信号相关性!$B$9+2*$D439*信号概况!$F$3*$E439*信号概况!$F$4*信号相关性!$C$4+2*$D439*信号概况!$F$3*$F439*信号概况!$F$5*信号相关性!$C$5+2*$D439*信号概况!$F$3*$G439*信号概况!$F$6*信号相关性!$C$6+2*$D439*信号概况!$F$3*$H439*信号概况!$F$7*信号相关性!$C$7+2*$D439*信号概况!$F$3*$I439*信号概况!$F$8*信号相关性!$C$8+2*$D439*信号概况!$F$3*$J439*信号概况!$F$9*信号相关性!$C$9+2*$E439*信号概况!$F$4*$F439*信号概况!$F$5*信号相关性!$D$5+2*$E439*信号概况!$F$4*$G439*信号概况!$F$6*信号相关性!$D$6+2*$E439*信号概况!$F$4*$H439*信号概况!$F$7*信号相关性!$D$7+2*$E439*信号概况!$F$4*$I439*信号概况!$F$8*信号相关性!$D$8+2*$E439*信号概况!$F$4*$J439*信号概况!$J$5*信号相关性!$D$9+2*$F439*信号概况!$F$5*$G439*信号概况!$F$6*信号相关性!$E$6+2*$F439*信号概况!$F$5*$H439*信号概况!$F$7*信号相关性!$E$7+2*$F439*信号概况!$F$5*$I439*信号概况!$F$8*信号相关性!$E$8+2*$F439*信号概况!$F$5*$J439*信号概况!$F$9*信号相关性!$E$9+2*$G439*信号概况!$F$6*$H439*信号概况!$F$7*信号相关性!$F$7+2*$G439*信号概况!$F$6*$I439*信号概况!$F$8*信号相关性!$F$8+2*$G439*信号概况!$F$6*$J439*信号概况!$F$9*信号相关性!$F$9+2*$H439*信号概况!$F$7*$I439*信号概况!$F$8*信号相关性!$G$8+2*$H439*信号概况!$F$7*$J439*信号概况!$F$9*信号相关性!$G$9+2*$I439*信号概况!$F$8*$J439*信号概况!$F$9*信号相关性!$H$9)</f>
        <v>1910.19184386404</v>
      </c>
      <c r="L439" s="10">
        <f t="shared" si="121"/>
        <v>10.2184396099794</v>
      </c>
      <c r="M439" s="11">
        <f>SQRT(POWER($C439*信号概况!$C$2,2)+POWER($D439*信号概况!$C$3,2)+POWER($E439*信号概况!$C$4,2)+POWER($F439*信号概况!$C$5,2)+POWER($G439*信号概况!$C$6,2)+POWER($H439*信号概况!$C$7,2)+POWER($I439*信号概况!$C$8,2)+POWER($J439*信号概况!$C$9,2)+2*$C439*信号概况!$C$2*$D439*信号概况!$C$3*信号相关性!$B$3+2*$C439*信号概况!$C$2*$E439*信号概况!$C$4*信号相关性!$B$4+2*$C439*信号概况!$C$2*$F439*信号概况!$C$5*信号相关性!$B$5+2*$C439*信号概况!$C$2*$G439*信号概况!$C$6*信号相关性!$B$6+2*$C439*信号概况!$C$2*$H439*信号概况!$C$7*信号相关性!$B$7+2*$C439*信号概况!$C$2*$I439*信号概况!$C$8*信号相关性!$B$8+2*$C439*信号概况!$C$2*$J439*信号概况!$C$9*信号相关性!$B$9+2*$D439*信号概况!$C$3*$E439*信号概况!$C$4*信号相关性!$C$4+2*$D439*信号概况!$C$3*$F439*信号概况!$C$5*信号相关性!$C$5+2*$D439*信号概况!$C$3*$G439*信号概况!$C$6*信号相关性!$C$6+2*$D439*信号概况!$C$3*$H439*信号概况!$C$7*信号相关性!$C$7+2*$D439*信号概况!$C$3*$I439*信号概况!$C$8*信号相关性!$C$8+2*$D439*信号概况!$C$3*$J439*信号概况!$C$9*信号相关性!$C$9+2*$E439*信号概况!$C$4*$F439*信号概况!$C$5*信号相关性!$D$5+2*$E439*信号概况!$C$4*$G439*信号概况!$C$6*信号相关性!$D$6+2*$E439*信号概况!$C$4*$H439*信号概况!$C$7*信号相关性!$D$7+2*$E439*信号概况!$C$4*$I439*信号概况!$C$8*信号相关性!$D$8+2*$E439*信号概况!$C$4*$J439*信号概况!$J$5*信号相关性!$D$9+2*$F439*信号概况!$C$5*$G439*信号概况!$C$6*信号相关性!$E$6+2*$F439*信号概况!$C$5*$H439*信号概况!$C$7*信号相关性!$E$7+2*$F439*信号概况!$C$5*$I439*信号概况!$C$8*信号相关性!$E$8+2*$F439*信号概况!$C$5*$J439*信号概况!$C$9*信号相关性!$E$9+2*$G439*信号概况!$C$6*$H439*信号概况!$C$7*信号相关性!$F$7+2*$G439*信号概况!$C$6*$I439*信号概况!$C$8*信号相关性!$F$8+2*$G439*信号概况!$C$6*$J439*信号概况!$C$9*信号相关性!$F$9+2*$H439*信号概况!$C$7*$I439*信号概况!$C$8*信号相关性!$G$8+2*$H439*信号概况!$C$7*$J439*信号概况!$C$9*信号相关性!$G$9+2*$I439*信号概况!$C$8*$J439*信号概况!$C$9*信号相关性!$H$9)</f>
        <v>9297.04697961658</v>
      </c>
      <c r="N439" s="12">
        <f t="shared" si="122"/>
        <v>0.476303153084125</v>
      </c>
      <c r="O439" s="10">
        <f>$C439*信号概况!$J$2+$D439*信号概况!$J$3+$E439*信号概况!$J$4+$F439*信号概况!$J$5+$G439*信号概况!$J$6+$H439*信号概况!$J$7+$I439*信号概况!$J$8+$J439*信号概况!$J$9</f>
        <v>883.411565081015</v>
      </c>
      <c r="P439" s="12">
        <f t="shared" si="123"/>
        <v>0.0452586412483011</v>
      </c>
      <c r="Q439" s="7">
        <f t="shared" si="124"/>
        <v>5.0387503286069</v>
      </c>
    </row>
    <row r="440" spans="1:17">
      <c r="A440">
        <v>438</v>
      </c>
      <c r="B440">
        <v>19519.18</v>
      </c>
      <c r="C440" s="7">
        <f t="shared" si="113"/>
        <v>0</v>
      </c>
      <c r="D440" s="8">
        <f t="shared" si="114"/>
        <v>0.909090909090909</v>
      </c>
      <c r="E440">
        <f t="shared" si="115"/>
        <v>0</v>
      </c>
      <c r="F440">
        <f t="shared" si="116"/>
        <v>0.1</v>
      </c>
      <c r="G440">
        <f t="shared" si="117"/>
        <v>0.02</v>
      </c>
      <c r="H440">
        <f t="shared" si="118"/>
        <v>0</v>
      </c>
      <c r="I440">
        <f t="shared" si="119"/>
        <v>0</v>
      </c>
      <c r="J440">
        <f t="shared" si="120"/>
        <v>0</v>
      </c>
      <c r="K440">
        <f>SQRT(POWER($C440*信号概况!$F$2,2)+POWER($D440*信号概况!$F$3,2)+POWER($E440*信号概况!$F$4,2)+POWER($F440*信号概况!$F$5,2)+POWER($G440*信号概况!$F$6,2)+POWER($H440*信号概况!$F$7,2)+POWER($I440*信号概况!$F$8,2)+POWER($J440*信号概况!$F$9,2)+2*$C440*信号概况!$F$2*$D440*信号概况!$F$3*信号相关性!$B$3+2*$C440*信号概况!$F$2*$E440*信号概况!$F$4*信号相关性!$B$4+2*$C440*信号概况!$F$2*$F440*信号概况!$F$5*信号相关性!$B$5+2*$C440*信号概况!$F$2*$G440*信号概况!$F$6*信号相关性!$B$6+2*$C440*信号概况!$F$2*$H440*信号概况!$F$7*信号相关性!$B$7+2*$C440*信号概况!$F$2*$I440*信号概况!$F$8*信号相关性!$B$8+2*$C440*信号概况!$F$2*$J440*信号概况!$F$9*信号相关性!$B$9+2*$D440*信号概况!$F$3*$E440*信号概况!$F$4*信号相关性!$C$4+2*$D440*信号概况!$F$3*$F440*信号概况!$F$5*信号相关性!$C$5+2*$D440*信号概况!$F$3*$G440*信号概况!$F$6*信号相关性!$C$6+2*$D440*信号概况!$F$3*$H440*信号概况!$F$7*信号相关性!$C$7+2*$D440*信号概况!$F$3*$I440*信号概况!$F$8*信号相关性!$C$8+2*$D440*信号概况!$F$3*$J440*信号概况!$F$9*信号相关性!$C$9+2*$E440*信号概况!$F$4*$F440*信号概况!$F$5*信号相关性!$D$5+2*$E440*信号概况!$F$4*$G440*信号概况!$F$6*信号相关性!$D$6+2*$E440*信号概况!$F$4*$H440*信号概况!$F$7*信号相关性!$D$7+2*$E440*信号概况!$F$4*$I440*信号概况!$F$8*信号相关性!$D$8+2*$E440*信号概况!$F$4*$J440*信号概况!$J$5*信号相关性!$D$9+2*$F440*信号概况!$F$5*$G440*信号概况!$F$6*信号相关性!$E$6+2*$F440*信号概况!$F$5*$H440*信号概况!$F$7*信号相关性!$E$7+2*$F440*信号概况!$F$5*$I440*信号概况!$F$8*信号相关性!$E$8+2*$F440*信号概况!$F$5*$J440*信号概况!$F$9*信号相关性!$E$9+2*$G440*信号概况!$F$6*$H440*信号概况!$F$7*信号相关性!$F$7+2*$G440*信号概况!$F$6*$I440*信号概况!$F$8*信号相关性!$F$8+2*$G440*信号概况!$F$6*$J440*信号概况!$F$9*信号相关性!$F$9+2*$H440*信号概况!$F$7*$I440*信号概况!$F$8*信号相关性!$G$8+2*$H440*信号概况!$F$7*$J440*信号概况!$F$9*信号相关性!$G$9+2*$I440*信号概况!$F$8*$J440*信号概况!$F$9*信号相关性!$H$9)</f>
        <v>1977.0183317211</v>
      </c>
      <c r="L440" s="10">
        <f t="shared" si="121"/>
        <v>9.87303945887419</v>
      </c>
      <c r="M440" s="11">
        <f>SQRT(POWER($C440*信号概况!$C$2,2)+POWER($D440*信号概况!$C$3,2)+POWER($E440*信号概况!$C$4,2)+POWER($F440*信号概况!$C$5,2)+POWER($G440*信号概况!$C$6,2)+POWER($H440*信号概况!$C$7,2)+POWER($I440*信号概况!$C$8,2)+POWER($J440*信号概况!$C$9,2)+2*$C440*信号概况!$C$2*$D440*信号概况!$C$3*信号相关性!$B$3+2*$C440*信号概况!$C$2*$E440*信号概况!$C$4*信号相关性!$B$4+2*$C440*信号概况!$C$2*$F440*信号概况!$C$5*信号相关性!$B$5+2*$C440*信号概况!$C$2*$G440*信号概况!$C$6*信号相关性!$B$6+2*$C440*信号概况!$C$2*$H440*信号概况!$C$7*信号相关性!$B$7+2*$C440*信号概况!$C$2*$I440*信号概况!$C$8*信号相关性!$B$8+2*$C440*信号概况!$C$2*$J440*信号概况!$C$9*信号相关性!$B$9+2*$D440*信号概况!$C$3*$E440*信号概况!$C$4*信号相关性!$C$4+2*$D440*信号概况!$C$3*$F440*信号概况!$C$5*信号相关性!$C$5+2*$D440*信号概况!$C$3*$G440*信号概况!$C$6*信号相关性!$C$6+2*$D440*信号概况!$C$3*$H440*信号概况!$C$7*信号相关性!$C$7+2*$D440*信号概况!$C$3*$I440*信号概况!$C$8*信号相关性!$C$8+2*$D440*信号概况!$C$3*$J440*信号概况!$C$9*信号相关性!$C$9+2*$E440*信号概况!$C$4*$F440*信号概况!$C$5*信号相关性!$D$5+2*$E440*信号概况!$C$4*$G440*信号概况!$C$6*信号相关性!$D$6+2*$E440*信号概况!$C$4*$H440*信号概况!$C$7*信号相关性!$D$7+2*$E440*信号概况!$C$4*$I440*信号概况!$C$8*信号相关性!$D$8+2*$E440*信号概况!$C$4*$J440*信号概况!$J$5*信号相关性!$D$9+2*$F440*信号概况!$C$5*$G440*信号概况!$C$6*信号相关性!$E$6+2*$F440*信号概况!$C$5*$H440*信号概况!$C$7*信号相关性!$E$7+2*$F440*信号概况!$C$5*$I440*信号概况!$C$8*信号相关性!$E$8+2*$F440*信号概况!$C$5*$J440*信号概况!$C$9*信号相关性!$E$9+2*$G440*信号概况!$C$6*$H440*信号概况!$C$7*信号相关性!$F$7+2*$G440*信号概况!$C$6*$I440*信号概况!$C$8*信号相关性!$F$8+2*$G440*信号概况!$C$6*$J440*信号概况!$C$9*信号相关性!$F$9+2*$H440*信号概况!$C$7*$I440*信号概况!$C$8*信号相关性!$G$8+2*$H440*信号概况!$C$7*$J440*信号概况!$C$9*信号相关性!$G$9+2*$I440*信号概况!$C$8*$J440*信号概况!$C$9*信号相关性!$H$9)</f>
        <v>9621.3075992354</v>
      </c>
      <c r="N440" s="12">
        <f t="shared" si="122"/>
        <v>0.492915563012145</v>
      </c>
      <c r="O440" s="10">
        <f>$C440*信号概况!$J$2+$D440*信号概况!$J$3+$E440*信号概况!$J$4+$F440*信号概况!$J$5+$G440*信号概况!$J$6+$H440*信号概况!$J$7+$I440*信号概况!$J$8+$J440*信号概况!$J$9</f>
        <v>907.939715765946</v>
      </c>
      <c r="P440" s="12">
        <f t="shared" si="123"/>
        <v>0.0465152591331166</v>
      </c>
      <c r="Q440" s="7">
        <f t="shared" si="124"/>
        <v>5.0173118933885</v>
      </c>
    </row>
    <row r="441" spans="1:17">
      <c r="A441">
        <v>439</v>
      </c>
      <c r="B441">
        <v>19519.18</v>
      </c>
      <c r="C441" s="7">
        <f t="shared" si="113"/>
        <v>0</v>
      </c>
      <c r="D441" s="8">
        <f t="shared" si="114"/>
        <v>0.939393939393939</v>
      </c>
      <c r="E441">
        <f t="shared" si="115"/>
        <v>0</v>
      </c>
      <c r="F441">
        <f t="shared" ref="F441:F467" si="125">MOD(QUOTIENT(A441,($T$2*$U$2/0.01+1)*($T$3*$U$3/0.01+1)*($T$4*$U$4/0.01+1)),$T$5*$U$5/0.01+1)/($T$5*100)</f>
        <v>0.1</v>
      </c>
      <c r="G441">
        <f t="shared" ref="G441:G467" si="126">MOD(QUOTIENT(A441,($T$2*$U$2/0.01+1)*($T$3*$U$3/0.01+1)*($T$4*$U$4/0.01+1)*($T$5*$U$5/0.01+1)),$T$6*$U$6/0.01+1)/($T$6*100)</f>
        <v>0.02</v>
      </c>
      <c r="H441">
        <f t="shared" ref="H441:H467" si="127">MOD(QUOTIENT(A441,($T$2*$U$2/0.01+1)*($T$3*$U$3/0.01+1)*($T$4*$U$4/0.01+1)*($T$5*$U$5/0.01+1)*($T$6*$U$6/0.01+1)),$T$7*$U$7/0.01+1)/($T$7*100)</f>
        <v>0</v>
      </c>
      <c r="I441">
        <f t="shared" ref="I441:I467" si="128">MOD(QUOTIENT(A441,($T$2*$U$2/0.01+1)*($T$3*$U$3/0.01+1)*($T$4*$U$4/0.01+1)*($T$5*$U$5/0.01+1)*($T$6*$U$6/0.01+1)*($T$7*$U$7/0.01+1)),$T$8*$U$8/0.01+1)/($T$8*100)</f>
        <v>0</v>
      </c>
      <c r="J441">
        <f t="shared" ref="J441:J467" si="129">MOD(QUOTIENT(A441,($T$2*$U$2/0.01+1)*($T$3*$U$3/0.01+1)*($T$4*$U$4/0.01+1)*($T$5*$U$5/0.01+1)*($T$6*$U$6/0.01+1)*($T$7*$U$7/0.01+1)*($T$8*$U$8/0.01+1)),$T$9*$U$9/0.01)/($T$9*100)</f>
        <v>0</v>
      </c>
      <c r="K441">
        <f>SQRT(POWER($C441*信号概况!$F$2,2)+POWER($D441*信号概况!$F$3,2)+POWER($E441*信号概况!$F$4,2)+POWER($F441*信号概况!$F$5,2)+POWER($G441*信号概况!$F$6,2)+POWER($H441*信号概况!$F$7,2)+POWER($I441*信号概况!$F$8,2)+POWER($J441*信号概况!$F$9,2)+2*$C441*信号概况!$F$2*$D441*信号概况!$F$3*信号相关性!$B$3+2*$C441*信号概况!$F$2*$E441*信号概况!$F$4*信号相关性!$B$4+2*$C441*信号概况!$F$2*$F441*信号概况!$F$5*信号相关性!$B$5+2*$C441*信号概况!$F$2*$G441*信号概况!$F$6*信号相关性!$B$6+2*$C441*信号概况!$F$2*$H441*信号概况!$F$7*信号相关性!$B$7+2*$C441*信号概况!$F$2*$I441*信号概况!$F$8*信号相关性!$B$8+2*$C441*信号概况!$F$2*$J441*信号概况!$F$9*信号相关性!$B$9+2*$D441*信号概况!$F$3*$E441*信号概况!$F$4*信号相关性!$C$4+2*$D441*信号概况!$F$3*$F441*信号概况!$F$5*信号相关性!$C$5+2*$D441*信号概况!$F$3*$G441*信号概况!$F$6*信号相关性!$C$6+2*$D441*信号概况!$F$3*$H441*信号概况!$F$7*信号相关性!$C$7+2*$D441*信号概况!$F$3*$I441*信号概况!$F$8*信号相关性!$C$8+2*$D441*信号概况!$F$3*$J441*信号概况!$F$9*信号相关性!$C$9+2*$E441*信号概况!$F$4*$F441*信号概况!$F$5*信号相关性!$D$5+2*$E441*信号概况!$F$4*$G441*信号概况!$F$6*信号相关性!$D$6+2*$E441*信号概况!$F$4*$H441*信号概况!$F$7*信号相关性!$D$7+2*$E441*信号概况!$F$4*$I441*信号概况!$F$8*信号相关性!$D$8+2*$E441*信号概况!$F$4*$J441*信号概况!$J$5*信号相关性!$D$9+2*$F441*信号概况!$F$5*$G441*信号概况!$F$6*信号相关性!$E$6+2*$F441*信号概况!$F$5*$H441*信号概况!$F$7*信号相关性!$E$7+2*$F441*信号概况!$F$5*$I441*信号概况!$F$8*信号相关性!$E$8+2*$F441*信号概况!$F$5*$J441*信号概况!$F$9*信号相关性!$E$9+2*$G441*信号概况!$F$6*$H441*信号概况!$F$7*信号相关性!$F$7+2*$G441*信号概况!$F$6*$I441*信号概况!$F$8*信号相关性!$F$8+2*$G441*信号概况!$F$6*$J441*信号概况!$F$9*信号相关性!$F$9+2*$H441*信号概况!$F$7*$I441*信号概况!$F$8*信号相关性!$G$8+2*$H441*信号概况!$F$7*$J441*信号概况!$F$9*信号相关性!$G$9+2*$I441*信号概况!$F$8*$J441*信号概况!$F$9*信号相关性!$H$9)</f>
        <v>2043.84658326582</v>
      </c>
      <c r="L441" s="10">
        <f t="shared" ref="L441:L467" si="130">B441/K441</f>
        <v>9.55021779022706</v>
      </c>
      <c r="M441" s="11">
        <f>SQRT(POWER($C441*信号概况!$C$2,2)+POWER($D441*信号概况!$C$3,2)+POWER($E441*信号概况!$C$4,2)+POWER($F441*信号概况!$C$5,2)+POWER($G441*信号概况!$C$6,2)+POWER($H441*信号概况!$C$7,2)+POWER($I441*信号概况!$C$8,2)+POWER($J441*信号概况!$C$9,2)+2*$C441*信号概况!$C$2*$D441*信号概况!$C$3*信号相关性!$B$3+2*$C441*信号概况!$C$2*$E441*信号概况!$C$4*信号相关性!$B$4+2*$C441*信号概况!$C$2*$F441*信号概况!$C$5*信号相关性!$B$5+2*$C441*信号概况!$C$2*$G441*信号概况!$C$6*信号相关性!$B$6+2*$C441*信号概况!$C$2*$H441*信号概况!$C$7*信号相关性!$B$7+2*$C441*信号概况!$C$2*$I441*信号概况!$C$8*信号相关性!$B$8+2*$C441*信号概况!$C$2*$J441*信号概况!$C$9*信号相关性!$B$9+2*$D441*信号概况!$C$3*$E441*信号概况!$C$4*信号相关性!$C$4+2*$D441*信号概况!$C$3*$F441*信号概况!$C$5*信号相关性!$C$5+2*$D441*信号概况!$C$3*$G441*信号概况!$C$6*信号相关性!$C$6+2*$D441*信号概况!$C$3*$H441*信号概况!$C$7*信号相关性!$C$7+2*$D441*信号概况!$C$3*$I441*信号概况!$C$8*信号相关性!$C$8+2*$D441*信号概况!$C$3*$J441*信号概况!$C$9*信号相关性!$C$9+2*$E441*信号概况!$C$4*$F441*信号概况!$C$5*信号相关性!$D$5+2*$E441*信号概况!$C$4*$G441*信号概况!$C$6*信号相关性!$D$6+2*$E441*信号概况!$C$4*$H441*信号概况!$C$7*信号相关性!$D$7+2*$E441*信号概况!$C$4*$I441*信号概况!$C$8*信号相关性!$D$8+2*$E441*信号概况!$C$4*$J441*信号概况!$J$5*信号相关性!$D$9+2*$F441*信号概况!$C$5*$G441*信号概况!$C$6*信号相关性!$E$6+2*$F441*信号概况!$C$5*$H441*信号概况!$C$7*信号相关性!$E$7+2*$F441*信号概况!$C$5*$I441*信号概况!$C$8*信号相关性!$E$8+2*$F441*信号概况!$C$5*$J441*信号概况!$C$9*信号相关性!$E$9+2*$G441*信号概况!$C$6*$H441*信号概况!$C$7*信号相关性!$F$7+2*$G441*信号概况!$C$6*$I441*信号概况!$C$8*信号相关性!$F$8+2*$G441*信号概况!$C$6*$J441*信号概况!$C$9*信号相关性!$F$9+2*$H441*信号概况!$C$7*$I441*信号概况!$C$8*信号相关性!$G$8+2*$H441*信号概况!$C$7*$J441*信号概况!$C$9*信号相关性!$G$9+2*$I441*信号概况!$C$8*$J441*信号概况!$C$9*信号相关性!$H$9)</f>
        <v>9945.57296083207</v>
      </c>
      <c r="N441" s="12">
        <f t="shared" ref="N441:N467" si="131">M441/B441</f>
        <v>0.509528215879564</v>
      </c>
      <c r="O441" s="10">
        <f>$C441*信号概况!$J$2+$D441*信号概况!$J$3+$E441*信号概况!$J$4+$F441*信号概况!$J$5+$G441*信号概况!$J$6+$H441*信号概况!$J$7+$I441*信号概况!$J$8+$J441*信号概况!$J$9</f>
        <v>932.467866450878</v>
      </c>
      <c r="P441" s="12">
        <f t="shared" ref="P441:P467" si="132">O441/B441</f>
        <v>0.047771877017932</v>
      </c>
      <c r="Q441" s="7">
        <f t="shared" ref="Q441:Q467" si="133">(O441*12-B441*5%)/K441</f>
        <v>4.99727106771897</v>
      </c>
    </row>
    <row r="442" spans="1:17">
      <c r="A442">
        <v>440</v>
      </c>
      <c r="B442">
        <v>19519.18</v>
      </c>
      <c r="C442" s="7">
        <f t="shared" si="113"/>
        <v>0</v>
      </c>
      <c r="D442" s="8">
        <f t="shared" si="114"/>
        <v>0.96969696969697</v>
      </c>
      <c r="E442">
        <f t="shared" si="115"/>
        <v>0</v>
      </c>
      <c r="F442">
        <f t="shared" si="125"/>
        <v>0.1</v>
      </c>
      <c r="G442">
        <f t="shared" si="126"/>
        <v>0.02</v>
      </c>
      <c r="H442">
        <f t="shared" si="127"/>
        <v>0</v>
      </c>
      <c r="I442">
        <f t="shared" si="128"/>
        <v>0</v>
      </c>
      <c r="J442">
        <f t="shared" si="129"/>
        <v>0</v>
      </c>
      <c r="K442">
        <f>SQRT(POWER($C442*信号概况!$F$2,2)+POWER($D442*信号概况!$F$3,2)+POWER($E442*信号概况!$F$4,2)+POWER($F442*信号概况!$F$5,2)+POWER($G442*信号概况!$F$6,2)+POWER($H442*信号概况!$F$7,2)+POWER($I442*信号概况!$F$8,2)+POWER($J442*信号概况!$F$9,2)+2*$C442*信号概况!$F$2*$D442*信号概况!$F$3*信号相关性!$B$3+2*$C442*信号概况!$F$2*$E442*信号概况!$F$4*信号相关性!$B$4+2*$C442*信号概况!$F$2*$F442*信号概况!$F$5*信号相关性!$B$5+2*$C442*信号概况!$F$2*$G442*信号概况!$F$6*信号相关性!$B$6+2*$C442*信号概况!$F$2*$H442*信号概况!$F$7*信号相关性!$B$7+2*$C442*信号概况!$F$2*$I442*信号概况!$F$8*信号相关性!$B$8+2*$C442*信号概况!$F$2*$J442*信号概况!$F$9*信号相关性!$B$9+2*$D442*信号概况!$F$3*$E442*信号概况!$F$4*信号相关性!$C$4+2*$D442*信号概况!$F$3*$F442*信号概况!$F$5*信号相关性!$C$5+2*$D442*信号概况!$F$3*$G442*信号概况!$F$6*信号相关性!$C$6+2*$D442*信号概况!$F$3*$H442*信号概况!$F$7*信号相关性!$C$7+2*$D442*信号概况!$F$3*$I442*信号概况!$F$8*信号相关性!$C$8+2*$D442*信号概况!$F$3*$J442*信号概况!$F$9*信号相关性!$C$9+2*$E442*信号概况!$F$4*$F442*信号概况!$F$5*信号相关性!$D$5+2*$E442*信号概况!$F$4*$G442*信号概况!$F$6*信号相关性!$D$6+2*$E442*信号概况!$F$4*$H442*信号概况!$F$7*信号相关性!$D$7+2*$E442*信号概况!$F$4*$I442*信号概况!$F$8*信号相关性!$D$8+2*$E442*信号概况!$F$4*$J442*信号概况!$J$5*信号相关性!$D$9+2*$F442*信号概况!$F$5*$G442*信号概况!$F$6*信号相关性!$E$6+2*$F442*信号概况!$F$5*$H442*信号概况!$F$7*信号相关性!$E$7+2*$F442*信号概况!$F$5*$I442*信号概况!$F$8*信号相关性!$E$8+2*$F442*信号概况!$F$5*$J442*信号概况!$F$9*信号相关性!$E$9+2*$G442*信号概况!$F$6*$H442*信号概况!$F$7*信号相关性!$F$7+2*$G442*信号概况!$F$6*$I442*信号概况!$F$8*信号相关性!$F$8+2*$G442*信号概况!$F$6*$J442*信号概况!$F$9*信号相关性!$F$9+2*$H442*信号概况!$F$7*$I442*信号概况!$F$8*信号相关性!$G$8+2*$H442*信号概况!$F$7*$J442*信号概况!$F$9*信号相关性!$G$9+2*$I442*信号概况!$F$8*$J442*信号概况!$F$9*信号相关性!$H$9)</f>
        <v>2110.67643097254</v>
      </c>
      <c r="L442" s="10">
        <f t="shared" si="130"/>
        <v>9.24783150726997</v>
      </c>
      <c r="M442" s="11">
        <f>SQRT(POWER($C442*信号概况!$C$2,2)+POWER($D442*信号概况!$C$3,2)+POWER($E442*信号概况!$C$4,2)+POWER($F442*信号概况!$C$5,2)+POWER($G442*信号概况!$C$6,2)+POWER($H442*信号概况!$C$7,2)+POWER($I442*信号概况!$C$8,2)+POWER($J442*信号概况!$C$9,2)+2*$C442*信号概况!$C$2*$D442*信号概况!$C$3*信号相关性!$B$3+2*$C442*信号概况!$C$2*$E442*信号概况!$C$4*信号相关性!$B$4+2*$C442*信号概况!$C$2*$F442*信号概况!$C$5*信号相关性!$B$5+2*$C442*信号概况!$C$2*$G442*信号概况!$C$6*信号相关性!$B$6+2*$C442*信号概况!$C$2*$H442*信号概况!$C$7*信号相关性!$B$7+2*$C442*信号概况!$C$2*$I442*信号概况!$C$8*信号相关性!$B$8+2*$C442*信号概况!$C$2*$J442*信号概况!$C$9*信号相关性!$B$9+2*$D442*信号概况!$C$3*$E442*信号概况!$C$4*信号相关性!$C$4+2*$D442*信号概况!$C$3*$F442*信号概况!$C$5*信号相关性!$C$5+2*$D442*信号概况!$C$3*$G442*信号概况!$C$6*信号相关性!$C$6+2*$D442*信号概况!$C$3*$H442*信号概况!$C$7*信号相关性!$C$7+2*$D442*信号概况!$C$3*$I442*信号概况!$C$8*信号相关性!$C$8+2*$D442*信号概况!$C$3*$J442*信号概况!$C$9*信号相关性!$C$9+2*$E442*信号概况!$C$4*$F442*信号概况!$C$5*信号相关性!$D$5+2*$E442*信号概况!$C$4*$G442*信号概况!$C$6*信号相关性!$D$6+2*$E442*信号概况!$C$4*$H442*信号概况!$C$7*信号相关性!$D$7+2*$E442*信号概况!$C$4*$I442*信号概况!$C$8*信号相关性!$D$8+2*$E442*信号概况!$C$4*$J442*信号概况!$J$5*信号相关性!$D$9+2*$F442*信号概况!$C$5*$G442*信号概况!$C$6*信号相关性!$E$6+2*$F442*信号概况!$C$5*$H442*信号概况!$C$7*信号相关性!$E$7+2*$F442*信号概况!$C$5*$I442*信号概况!$C$8*信号相关性!$E$8+2*$F442*信号概况!$C$5*$J442*信号概况!$C$9*信号相关性!$E$9+2*$G442*信号概况!$C$6*$H442*信号概况!$C$7*信号相关性!$F$7+2*$G442*信号概况!$C$6*$I442*信号概况!$C$8*信号相关性!$F$8+2*$G442*信号概况!$C$6*$J442*信号概况!$C$9*信号相关性!$F$9+2*$H442*信号概况!$C$7*$I442*信号概况!$C$8*信号相关性!$G$8+2*$H442*信号概况!$C$7*$J442*信号概况!$C$9*信号相关性!$G$9+2*$I442*信号概况!$C$8*$J442*信号概况!$C$9*信号相关性!$H$9)</f>
        <v>10269.8426152296</v>
      </c>
      <c r="N442" s="12">
        <f t="shared" si="131"/>
        <v>0.526141088674297</v>
      </c>
      <c r="O442" s="10">
        <f>$C442*信号概况!$J$2+$D442*信号概况!$J$3+$E442*信号概况!$J$4+$F442*信号概况!$J$5+$G442*信号概况!$J$6+$H442*信号概况!$J$7+$I442*信号概况!$J$8+$J442*信号概况!$J$9</f>
        <v>956.996017135809</v>
      </c>
      <c r="P442" s="12">
        <f t="shared" si="132"/>
        <v>0.0490284949027474</v>
      </c>
      <c r="Q442" s="7">
        <f t="shared" si="133"/>
        <v>4.97849554362434</v>
      </c>
    </row>
    <row r="443" spans="1:17">
      <c r="A443">
        <v>441</v>
      </c>
      <c r="B443">
        <v>19519.18</v>
      </c>
      <c r="C443" s="7">
        <f t="shared" si="113"/>
        <v>0</v>
      </c>
      <c r="D443" s="8">
        <f t="shared" si="114"/>
        <v>1</v>
      </c>
      <c r="E443">
        <f t="shared" si="115"/>
        <v>0</v>
      </c>
      <c r="F443">
        <f t="shared" si="125"/>
        <v>0.1</v>
      </c>
      <c r="G443">
        <f t="shared" si="126"/>
        <v>0.02</v>
      </c>
      <c r="H443">
        <f t="shared" si="127"/>
        <v>0</v>
      </c>
      <c r="I443">
        <f t="shared" si="128"/>
        <v>0</v>
      </c>
      <c r="J443">
        <f t="shared" si="129"/>
        <v>0</v>
      </c>
      <c r="K443">
        <f>SQRT(POWER($C443*信号概况!$F$2,2)+POWER($D443*信号概况!$F$3,2)+POWER($E443*信号概况!$F$4,2)+POWER($F443*信号概况!$F$5,2)+POWER($G443*信号概况!$F$6,2)+POWER($H443*信号概况!$F$7,2)+POWER($I443*信号概况!$F$8,2)+POWER($J443*信号概况!$F$9,2)+2*$C443*信号概况!$F$2*$D443*信号概况!$F$3*信号相关性!$B$3+2*$C443*信号概况!$F$2*$E443*信号概况!$F$4*信号相关性!$B$4+2*$C443*信号概况!$F$2*$F443*信号概况!$F$5*信号相关性!$B$5+2*$C443*信号概况!$F$2*$G443*信号概况!$F$6*信号相关性!$B$6+2*$C443*信号概况!$F$2*$H443*信号概况!$F$7*信号相关性!$B$7+2*$C443*信号概况!$F$2*$I443*信号概况!$F$8*信号相关性!$B$8+2*$C443*信号概况!$F$2*$J443*信号概况!$F$9*信号相关性!$B$9+2*$D443*信号概况!$F$3*$E443*信号概况!$F$4*信号相关性!$C$4+2*$D443*信号概况!$F$3*$F443*信号概况!$F$5*信号相关性!$C$5+2*$D443*信号概况!$F$3*$G443*信号概况!$F$6*信号相关性!$C$6+2*$D443*信号概况!$F$3*$H443*信号概况!$F$7*信号相关性!$C$7+2*$D443*信号概况!$F$3*$I443*信号概况!$F$8*信号相关性!$C$8+2*$D443*信号概况!$F$3*$J443*信号概况!$F$9*信号相关性!$C$9+2*$E443*信号概况!$F$4*$F443*信号概况!$F$5*信号相关性!$D$5+2*$E443*信号概况!$F$4*$G443*信号概况!$F$6*信号相关性!$D$6+2*$E443*信号概况!$F$4*$H443*信号概况!$F$7*信号相关性!$D$7+2*$E443*信号概况!$F$4*$I443*信号概况!$F$8*信号相关性!$D$8+2*$E443*信号概况!$F$4*$J443*信号概况!$J$5*信号相关性!$D$9+2*$F443*信号概况!$F$5*$G443*信号概况!$F$6*信号相关性!$E$6+2*$F443*信号概况!$F$5*$H443*信号概况!$F$7*信号相关性!$E$7+2*$F443*信号概况!$F$5*$I443*信号概况!$F$8*信号相关性!$E$8+2*$F443*信号概况!$F$5*$J443*信号概况!$F$9*信号相关性!$E$9+2*$G443*信号概况!$F$6*$H443*信号概况!$F$7*信号相关性!$F$7+2*$G443*信号概况!$F$6*$I443*信号概况!$F$8*信号相关性!$F$8+2*$G443*信号概况!$F$6*$J443*信号概况!$F$9*信号相关性!$F$9+2*$H443*信号概况!$F$7*$I443*信号概况!$F$8*信号相关性!$G$8+2*$H443*信号概况!$F$7*$J443*信号概况!$F$9*信号相关性!$G$9+2*$I443*信号概况!$F$8*$J443*信号概况!$F$9*信号相关性!$H$9)</f>
        <v>2177.50772787794</v>
      </c>
      <c r="L443" s="10">
        <f t="shared" si="130"/>
        <v>8.96400033400669</v>
      </c>
      <c r="M443" s="11">
        <f>SQRT(POWER($C443*信号概况!$C$2,2)+POWER($D443*信号概况!$C$3,2)+POWER($E443*信号概况!$C$4,2)+POWER($F443*信号概况!$C$5,2)+POWER($G443*信号概况!$C$6,2)+POWER($H443*信号概况!$C$7,2)+POWER($I443*信号概况!$C$8,2)+POWER($J443*信号概况!$C$9,2)+2*$C443*信号概况!$C$2*$D443*信号概况!$C$3*信号相关性!$B$3+2*$C443*信号概况!$C$2*$E443*信号概况!$C$4*信号相关性!$B$4+2*$C443*信号概况!$C$2*$F443*信号概况!$C$5*信号相关性!$B$5+2*$C443*信号概况!$C$2*$G443*信号概况!$C$6*信号相关性!$B$6+2*$C443*信号概况!$C$2*$H443*信号概况!$C$7*信号相关性!$B$7+2*$C443*信号概况!$C$2*$I443*信号概况!$C$8*信号相关性!$B$8+2*$C443*信号概况!$C$2*$J443*信号概况!$C$9*信号相关性!$B$9+2*$D443*信号概况!$C$3*$E443*信号概况!$C$4*信号相关性!$C$4+2*$D443*信号概况!$C$3*$F443*信号概况!$C$5*信号相关性!$C$5+2*$D443*信号概况!$C$3*$G443*信号概况!$C$6*信号相关性!$C$6+2*$D443*信号概况!$C$3*$H443*信号概况!$C$7*信号相关性!$C$7+2*$D443*信号概况!$C$3*$I443*信号概况!$C$8*信号相关性!$C$8+2*$D443*信号概况!$C$3*$J443*信号概况!$C$9*信号相关性!$C$9+2*$E443*信号概况!$C$4*$F443*信号概况!$C$5*信号相关性!$D$5+2*$E443*信号概况!$C$4*$G443*信号概况!$C$6*信号相关性!$D$6+2*$E443*信号概况!$C$4*$H443*信号概况!$C$7*信号相关性!$D$7+2*$E443*信号概况!$C$4*$I443*信号概况!$C$8*信号相关性!$D$8+2*$E443*信号概况!$C$4*$J443*信号概况!$J$5*信号相关性!$D$9+2*$F443*信号概况!$C$5*$G443*信号概况!$C$6*信号相关性!$E$6+2*$F443*信号概况!$C$5*$H443*信号概况!$C$7*信号相关性!$E$7+2*$F443*信号概况!$C$5*$I443*信号概况!$C$8*信号相关性!$E$8+2*$F443*信号概况!$C$5*$J443*信号概况!$C$9*信号相关性!$E$9+2*$G443*信号概况!$C$6*$H443*信号概况!$C$7*信号相关性!$F$7+2*$G443*信号概况!$C$6*$I443*信号概况!$C$8*信号相关性!$F$8+2*$G443*信号概况!$C$6*$J443*信号概况!$C$9*信号相关性!$F$9+2*$H443*信号概况!$C$7*$I443*信号概况!$C$8*信号相关性!$G$8+2*$H443*信号概况!$C$7*$J443*信号概况!$C$9*信号相关性!$G$9+2*$I443*信号概况!$C$8*$J443*信号概况!$C$9*信号相关性!$H$9)</f>
        <v>10594.1161682398</v>
      </c>
      <c r="N443" s="12">
        <f t="shared" si="131"/>
        <v>0.542754161201431</v>
      </c>
      <c r="O443" s="10">
        <f>$C443*信号概况!$J$2+$D443*信号概况!$J$3+$E443*信号概况!$J$4+$F443*信号概况!$J$5+$G443*信号概况!$J$6+$H443*信号概况!$J$7+$I443*信号概况!$J$8+$J443*信号概况!$J$9</f>
        <v>981.524167820741</v>
      </c>
      <c r="P443" s="12">
        <f t="shared" si="132"/>
        <v>0.0502851127875628</v>
      </c>
      <c r="Q443" s="7">
        <f t="shared" si="133"/>
        <v>4.960869197179</v>
      </c>
    </row>
    <row r="444" spans="1:17">
      <c r="A444">
        <v>442</v>
      </c>
      <c r="B444">
        <v>19519.18</v>
      </c>
      <c r="C444" s="7">
        <f t="shared" si="113"/>
        <v>0</v>
      </c>
      <c r="D444" s="8">
        <f t="shared" si="114"/>
        <v>0</v>
      </c>
      <c r="E444">
        <f t="shared" si="115"/>
        <v>0</v>
      </c>
      <c r="F444">
        <f t="shared" si="125"/>
        <v>0.2</v>
      </c>
      <c r="G444">
        <f t="shared" si="126"/>
        <v>0.02</v>
      </c>
      <c r="H444">
        <f t="shared" si="127"/>
        <v>0</v>
      </c>
      <c r="I444">
        <f t="shared" si="128"/>
        <v>0</v>
      </c>
      <c r="J444">
        <f t="shared" si="129"/>
        <v>0</v>
      </c>
      <c r="K444">
        <f>SQRT(POWER($C444*信号概况!$F$2,2)+POWER($D444*信号概况!$F$3,2)+POWER($E444*信号概况!$F$4,2)+POWER($F444*信号概况!$F$5,2)+POWER($G444*信号概况!$F$6,2)+POWER($H444*信号概况!$F$7,2)+POWER($I444*信号概况!$F$8,2)+POWER($J444*信号概况!$F$9,2)+2*$C444*信号概况!$F$2*$D444*信号概况!$F$3*信号相关性!$B$3+2*$C444*信号概况!$F$2*$E444*信号概况!$F$4*信号相关性!$B$4+2*$C444*信号概况!$F$2*$F444*信号概况!$F$5*信号相关性!$B$5+2*$C444*信号概况!$F$2*$G444*信号概况!$F$6*信号相关性!$B$6+2*$C444*信号概况!$F$2*$H444*信号概况!$F$7*信号相关性!$B$7+2*$C444*信号概况!$F$2*$I444*信号概况!$F$8*信号相关性!$B$8+2*$C444*信号概况!$F$2*$J444*信号概况!$F$9*信号相关性!$B$9+2*$D444*信号概况!$F$3*$E444*信号概况!$F$4*信号相关性!$C$4+2*$D444*信号概况!$F$3*$F444*信号概况!$F$5*信号相关性!$C$5+2*$D444*信号概况!$F$3*$G444*信号概况!$F$6*信号相关性!$C$6+2*$D444*信号概况!$F$3*$H444*信号概况!$F$7*信号相关性!$C$7+2*$D444*信号概况!$F$3*$I444*信号概况!$F$8*信号相关性!$C$8+2*$D444*信号概况!$F$3*$J444*信号概况!$F$9*信号相关性!$C$9+2*$E444*信号概况!$F$4*$F444*信号概况!$F$5*信号相关性!$D$5+2*$E444*信号概况!$F$4*$G444*信号概况!$F$6*信号相关性!$D$6+2*$E444*信号概况!$F$4*$H444*信号概况!$F$7*信号相关性!$D$7+2*$E444*信号概况!$F$4*$I444*信号概况!$F$8*信号相关性!$D$8+2*$E444*信号概况!$F$4*$J444*信号概况!$J$5*信号相关性!$D$9+2*$F444*信号概况!$F$5*$G444*信号概况!$F$6*信号相关性!$E$6+2*$F444*信号概况!$F$5*$H444*信号概况!$F$7*信号相关性!$E$7+2*$F444*信号概况!$F$5*$I444*信号概况!$F$8*信号相关性!$E$8+2*$F444*信号概况!$F$5*$J444*信号概况!$F$9*信号相关性!$E$9+2*$G444*信号概况!$F$6*$H444*信号概况!$F$7*信号相关性!$F$7+2*$G444*信号概况!$F$6*$I444*信号概况!$F$8*信号相关性!$F$8+2*$G444*信号概况!$F$6*$J444*信号概况!$F$9*信号相关性!$F$9+2*$H444*信号概况!$F$7*$I444*信号概况!$F$8*信号相关性!$G$8+2*$H444*信号概况!$F$7*$J444*信号概况!$F$9*信号相关性!$G$9+2*$I444*信号概况!$F$8*$J444*信号概况!$F$9*信号相关性!$H$9)</f>
        <v>72.0738785055164</v>
      </c>
      <c r="L444" s="10">
        <f t="shared" si="130"/>
        <v>270.821834550031</v>
      </c>
      <c r="M444" s="11">
        <f>SQRT(POWER($C444*信号概况!$C$2,2)+POWER($D444*信号概况!$C$3,2)+POWER($E444*信号概况!$C$4,2)+POWER($F444*信号概况!$C$5,2)+POWER($G444*信号概况!$C$6,2)+POWER($H444*信号概况!$C$7,2)+POWER($I444*信号概况!$C$8,2)+POWER($J444*信号概况!$C$9,2)+2*$C444*信号概况!$C$2*$D444*信号概况!$C$3*信号相关性!$B$3+2*$C444*信号概况!$C$2*$E444*信号概况!$C$4*信号相关性!$B$4+2*$C444*信号概况!$C$2*$F444*信号概况!$C$5*信号相关性!$B$5+2*$C444*信号概况!$C$2*$G444*信号概况!$C$6*信号相关性!$B$6+2*$C444*信号概况!$C$2*$H444*信号概况!$C$7*信号相关性!$B$7+2*$C444*信号概况!$C$2*$I444*信号概况!$C$8*信号相关性!$B$8+2*$C444*信号概况!$C$2*$J444*信号概况!$C$9*信号相关性!$B$9+2*$D444*信号概况!$C$3*$E444*信号概况!$C$4*信号相关性!$C$4+2*$D444*信号概况!$C$3*$F444*信号概况!$C$5*信号相关性!$C$5+2*$D444*信号概况!$C$3*$G444*信号概况!$C$6*信号相关性!$C$6+2*$D444*信号概况!$C$3*$H444*信号概况!$C$7*信号相关性!$C$7+2*$D444*信号概况!$C$3*$I444*信号概况!$C$8*信号相关性!$C$8+2*$D444*信号概况!$C$3*$J444*信号概况!$C$9*信号相关性!$C$9+2*$E444*信号概况!$C$4*$F444*信号概况!$C$5*信号相关性!$D$5+2*$E444*信号概况!$C$4*$G444*信号概况!$C$6*信号相关性!$D$6+2*$E444*信号概况!$C$4*$H444*信号概况!$C$7*信号相关性!$D$7+2*$E444*信号概况!$C$4*$I444*信号概况!$C$8*信号相关性!$D$8+2*$E444*信号概况!$C$4*$J444*信号概况!$J$5*信号相关性!$D$9+2*$F444*信号概况!$C$5*$G444*信号概况!$C$6*信号相关性!$E$6+2*$F444*信号概况!$C$5*$H444*信号概况!$C$7*信号相关性!$E$7+2*$F444*信号概况!$C$5*$I444*信号概况!$C$8*信号相关性!$E$8+2*$F444*信号概况!$C$5*$J444*信号概况!$C$9*信号相关性!$E$9+2*$G444*信号概况!$C$6*$H444*信号概况!$C$7*信号相关性!$F$7+2*$G444*信号概况!$C$6*$I444*信号概况!$C$8*信号相关性!$F$8+2*$G444*信号概况!$C$6*$J444*信号概况!$C$9*信号相关性!$F$9+2*$H444*信号概况!$C$7*$I444*信号概况!$C$8*信号相关性!$G$8+2*$H444*信号概况!$C$7*$J444*信号概况!$C$9*信号相关性!$G$9+2*$I444*信号概况!$C$8*$J444*信号概况!$C$9*信号相关性!$H$9)</f>
        <v>287.233263023552</v>
      </c>
      <c r="N444" s="12">
        <f t="shared" si="131"/>
        <v>0.0147154369714072</v>
      </c>
      <c r="O444" s="10">
        <f>$C444*信号概况!$J$2+$D444*信号概况!$J$3+$E444*信号概况!$J$4+$F444*信号概况!$J$5+$G444*信号概况!$J$6+$H444*信号概况!$J$7+$I444*信号概况!$J$8+$J444*信号概况!$J$9</f>
        <v>234.053023105325</v>
      </c>
      <c r="P444" s="12">
        <f t="shared" si="132"/>
        <v>0.0119909249827772</v>
      </c>
      <c r="Q444" s="7">
        <f t="shared" si="133"/>
        <v>25.4277598939487</v>
      </c>
    </row>
    <row r="445" spans="1:17">
      <c r="A445">
        <v>443</v>
      </c>
      <c r="B445">
        <v>19519.18</v>
      </c>
      <c r="C445" s="7">
        <f t="shared" si="113"/>
        <v>0</v>
      </c>
      <c r="D445" s="8">
        <f t="shared" si="114"/>
        <v>0.0303030303030303</v>
      </c>
      <c r="E445">
        <f t="shared" si="115"/>
        <v>0</v>
      </c>
      <c r="F445">
        <f t="shared" si="125"/>
        <v>0.2</v>
      </c>
      <c r="G445">
        <f t="shared" si="126"/>
        <v>0.02</v>
      </c>
      <c r="H445">
        <f t="shared" si="127"/>
        <v>0</v>
      </c>
      <c r="I445">
        <f t="shared" si="128"/>
        <v>0</v>
      </c>
      <c r="J445">
        <f t="shared" si="129"/>
        <v>0</v>
      </c>
      <c r="K445">
        <f>SQRT(POWER($C445*信号概况!$F$2,2)+POWER($D445*信号概况!$F$3,2)+POWER($E445*信号概况!$F$4,2)+POWER($F445*信号概况!$F$5,2)+POWER($G445*信号概况!$F$6,2)+POWER($H445*信号概况!$F$7,2)+POWER($I445*信号概况!$F$8,2)+POWER($J445*信号概况!$F$9,2)+2*$C445*信号概况!$F$2*$D445*信号概况!$F$3*信号相关性!$B$3+2*$C445*信号概况!$F$2*$E445*信号概况!$F$4*信号相关性!$B$4+2*$C445*信号概况!$F$2*$F445*信号概况!$F$5*信号相关性!$B$5+2*$C445*信号概况!$F$2*$G445*信号概况!$F$6*信号相关性!$B$6+2*$C445*信号概况!$F$2*$H445*信号概况!$F$7*信号相关性!$B$7+2*$C445*信号概况!$F$2*$I445*信号概况!$F$8*信号相关性!$B$8+2*$C445*信号概况!$F$2*$J445*信号概况!$F$9*信号相关性!$B$9+2*$D445*信号概况!$F$3*$E445*信号概况!$F$4*信号相关性!$C$4+2*$D445*信号概况!$F$3*$F445*信号概况!$F$5*信号相关性!$C$5+2*$D445*信号概况!$F$3*$G445*信号概况!$F$6*信号相关性!$C$6+2*$D445*信号概况!$F$3*$H445*信号概况!$F$7*信号相关性!$C$7+2*$D445*信号概况!$F$3*$I445*信号概况!$F$8*信号相关性!$C$8+2*$D445*信号概况!$F$3*$J445*信号概况!$F$9*信号相关性!$C$9+2*$E445*信号概况!$F$4*$F445*信号概况!$F$5*信号相关性!$D$5+2*$E445*信号概况!$F$4*$G445*信号概况!$F$6*信号相关性!$D$6+2*$E445*信号概况!$F$4*$H445*信号概况!$F$7*信号相关性!$D$7+2*$E445*信号概况!$F$4*$I445*信号概况!$F$8*信号相关性!$D$8+2*$E445*信号概况!$F$4*$J445*信号概况!$J$5*信号相关性!$D$9+2*$F445*信号概况!$F$5*$G445*信号概况!$F$6*信号相关性!$E$6+2*$F445*信号概况!$F$5*$H445*信号概况!$F$7*信号相关性!$E$7+2*$F445*信号概况!$F$5*$I445*信号概况!$F$8*信号相关性!$E$8+2*$F445*信号概况!$F$5*$J445*信号概况!$F$9*信号相关性!$E$9+2*$G445*信号概况!$F$6*$H445*信号概况!$F$7*信号相关性!$F$7+2*$G445*信号概况!$F$6*$I445*信号概况!$F$8*信号相关性!$F$8+2*$G445*信号概况!$F$6*$J445*信号概况!$F$9*信号相关性!$F$9+2*$H445*信号概况!$F$7*$I445*信号概况!$F$8*信号相关性!$G$8+2*$H445*信号概况!$F$7*$J445*信号概况!$F$9*信号相关性!$G$9+2*$I445*信号概况!$F$8*$J445*信号概况!$F$9*信号相关性!$H$9)</f>
        <v>70.0640108253806</v>
      </c>
      <c r="L445" s="10">
        <f t="shared" si="130"/>
        <v>278.590674014472</v>
      </c>
      <c r="M445" s="11">
        <f>SQRT(POWER($C445*信号概况!$C$2,2)+POWER($D445*信号概况!$C$3,2)+POWER($E445*信号概况!$C$4,2)+POWER($F445*信号概况!$C$5,2)+POWER($G445*信号概况!$C$6,2)+POWER($H445*信号概况!$C$7,2)+POWER($I445*信号概况!$C$8,2)+POWER($J445*信号概况!$C$9,2)+2*$C445*信号概况!$C$2*$D445*信号概况!$C$3*信号相关性!$B$3+2*$C445*信号概况!$C$2*$E445*信号概况!$C$4*信号相关性!$B$4+2*$C445*信号概况!$C$2*$F445*信号概况!$C$5*信号相关性!$B$5+2*$C445*信号概况!$C$2*$G445*信号概况!$C$6*信号相关性!$B$6+2*$C445*信号概况!$C$2*$H445*信号概况!$C$7*信号相关性!$B$7+2*$C445*信号概况!$C$2*$I445*信号概况!$C$8*信号相关性!$B$8+2*$C445*信号概况!$C$2*$J445*信号概况!$C$9*信号相关性!$B$9+2*$D445*信号概况!$C$3*$E445*信号概况!$C$4*信号相关性!$C$4+2*$D445*信号概况!$C$3*$F445*信号概况!$C$5*信号相关性!$C$5+2*$D445*信号概况!$C$3*$G445*信号概况!$C$6*信号相关性!$C$6+2*$D445*信号概况!$C$3*$H445*信号概况!$C$7*信号相关性!$C$7+2*$D445*信号概况!$C$3*$I445*信号概况!$C$8*信号相关性!$C$8+2*$D445*信号概况!$C$3*$J445*信号概况!$C$9*信号相关性!$C$9+2*$E445*信号概况!$C$4*$F445*信号概况!$C$5*信号相关性!$D$5+2*$E445*信号概况!$C$4*$G445*信号概况!$C$6*信号相关性!$D$6+2*$E445*信号概况!$C$4*$H445*信号概况!$C$7*信号相关性!$D$7+2*$E445*信号概况!$C$4*$I445*信号概况!$C$8*信号相关性!$D$8+2*$E445*信号概况!$C$4*$J445*信号概况!$J$5*信号相关性!$D$9+2*$F445*信号概况!$C$5*$G445*信号概况!$C$6*信号相关性!$E$6+2*$F445*信号概况!$C$5*$H445*信号概况!$C$7*信号相关性!$E$7+2*$F445*信号概况!$C$5*$I445*信号概况!$C$8*信号相关性!$E$8+2*$F445*信号概况!$C$5*$J445*信号概况!$C$9*信号相关性!$E$9+2*$G445*信号概况!$C$6*$H445*信号概况!$C$7*信号相关性!$F$7+2*$G445*信号概况!$C$6*$I445*信号概况!$C$8*信号相关性!$F$8+2*$G445*信号概况!$C$6*$J445*信号概况!$C$9*信号相关性!$F$9+2*$H445*信号概况!$C$7*$I445*信号概况!$C$8*信号相关性!$G$8+2*$H445*信号概况!$C$7*$J445*信号概况!$C$9*信号相关性!$G$9+2*$I445*信号概况!$C$8*$J445*信号概况!$C$9*信号相关性!$H$9)</f>
        <v>310.530611114237</v>
      </c>
      <c r="N445" s="12">
        <f t="shared" si="131"/>
        <v>0.0159089987957607</v>
      </c>
      <c r="O445" s="10">
        <f>$C445*信号概况!$J$2+$D445*信号概况!$J$3+$E445*信号概况!$J$4+$F445*信号概况!$J$5+$G445*信号概况!$J$6+$H445*信号概况!$J$7+$I445*信号概况!$J$8+$J445*信号概况!$J$9</f>
        <v>258.581173790257</v>
      </c>
      <c r="P445" s="12">
        <f t="shared" si="132"/>
        <v>0.0132475428675926</v>
      </c>
      <c r="Q445" s="7">
        <f t="shared" si="133"/>
        <v>30.3581690574952</v>
      </c>
    </row>
    <row r="446" spans="1:17">
      <c r="A446">
        <v>444</v>
      </c>
      <c r="B446">
        <v>19519.18</v>
      </c>
      <c r="C446" s="7">
        <f t="shared" si="113"/>
        <v>0</v>
      </c>
      <c r="D446" s="8">
        <f t="shared" si="114"/>
        <v>0.0606060606060606</v>
      </c>
      <c r="E446">
        <f t="shared" si="115"/>
        <v>0</v>
      </c>
      <c r="F446">
        <f t="shared" si="125"/>
        <v>0.2</v>
      </c>
      <c r="G446">
        <f t="shared" si="126"/>
        <v>0.02</v>
      </c>
      <c r="H446">
        <f t="shared" si="127"/>
        <v>0</v>
      </c>
      <c r="I446">
        <f t="shared" si="128"/>
        <v>0</v>
      </c>
      <c r="J446">
        <f t="shared" si="129"/>
        <v>0</v>
      </c>
      <c r="K446">
        <f>SQRT(POWER($C446*信号概况!$F$2,2)+POWER($D446*信号概况!$F$3,2)+POWER($E446*信号概况!$F$4,2)+POWER($F446*信号概况!$F$5,2)+POWER($G446*信号概况!$F$6,2)+POWER($H446*信号概况!$F$7,2)+POWER($I446*信号概况!$F$8,2)+POWER($J446*信号概况!$F$9,2)+2*$C446*信号概况!$F$2*$D446*信号概况!$F$3*信号相关性!$B$3+2*$C446*信号概况!$F$2*$E446*信号概况!$F$4*信号相关性!$B$4+2*$C446*信号概况!$F$2*$F446*信号概况!$F$5*信号相关性!$B$5+2*$C446*信号概况!$F$2*$G446*信号概况!$F$6*信号相关性!$B$6+2*$C446*信号概况!$F$2*$H446*信号概况!$F$7*信号相关性!$B$7+2*$C446*信号概况!$F$2*$I446*信号概况!$F$8*信号相关性!$B$8+2*$C446*信号概况!$F$2*$J446*信号概况!$F$9*信号相关性!$B$9+2*$D446*信号概况!$F$3*$E446*信号概况!$F$4*信号相关性!$C$4+2*$D446*信号概况!$F$3*$F446*信号概况!$F$5*信号相关性!$C$5+2*$D446*信号概况!$F$3*$G446*信号概况!$F$6*信号相关性!$C$6+2*$D446*信号概况!$F$3*$H446*信号概况!$F$7*信号相关性!$C$7+2*$D446*信号概况!$F$3*$I446*信号概况!$F$8*信号相关性!$C$8+2*$D446*信号概况!$F$3*$J446*信号概况!$F$9*信号相关性!$C$9+2*$E446*信号概况!$F$4*$F446*信号概况!$F$5*信号相关性!$D$5+2*$E446*信号概况!$F$4*$G446*信号概况!$F$6*信号相关性!$D$6+2*$E446*信号概况!$F$4*$H446*信号概况!$F$7*信号相关性!$D$7+2*$E446*信号概况!$F$4*$I446*信号概况!$F$8*信号相关性!$D$8+2*$E446*信号概况!$F$4*$J446*信号概况!$J$5*信号相关性!$D$9+2*$F446*信号概况!$F$5*$G446*信号概况!$F$6*信号相关性!$E$6+2*$F446*信号概况!$F$5*$H446*信号概况!$F$7*信号相关性!$E$7+2*$F446*信号概况!$F$5*$I446*信号概况!$F$8*信号相关性!$E$8+2*$F446*信号概况!$F$5*$J446*信号概况!$F$9*信号相关性!$E$9+2*$G446*信号概况!$F$6*$H446*信号概况!$F$7*信号相关性!$F$7+2*$G446*信号概况!$F$6*$I446*信号概况!$F$8*信号相关性!$F$8+2*$G446*信号概况!$F$6*$J446*信号概况!$F$9*信号相关性!$F$9+2*$H446*信号概况!$F$7*$I446*信号概况!$F$8*信号相关性!$G$8+2*$H446*信号概况!$F$7*$J446*信号概况!$F$9*信号相关性!$G$9+2*$I446*信号概况!$F$8*$J446*信号概况!$F$9*信号相关性!$H$9)</f>
        <v>116.456239131211</v>
      </c>
      <c r="L446" s="10">
        <f t="shared" si="130"/>
        <v>167.609568586598</v>
      </c>
      <c r="M446" s="11">
        <f>SQRT(POWER($C446*信号概况!$C$2,2)+POWER($D446*信号概况!$C$3,2)+POWER($E446*信号概况!$C$4,2)+POWER($F446*信号概况!$C$5,2)+POWER($G446*信号概况!$C$6,2)+POWER($H446*信号概况!$C$7,2)+POWER($I446*信号概况!$C$8,2)+POWER($J446*信号概况!$C$9,2)+2*$C446*信号概况!$C$2*$D446*信号概况!$C$3*信号相关性!$B$3+2*$C446*信号概况!$C$2*$E446*信号概况!$C$4*信号相关性!$B$4+2*$C446*信号概况!$C$2*$F446*信号概况!$C$5*信号相关性!$B$5+2*$C446*信号概况!$C$2*$G446*信号概况!$C$6*信号相关性!$B$6+2*$C446*信号概况!$C$2*$H446*信号概况!$C$7*信号相关性!$B$7+2*$C446*信号概况!$C$2*$I446*信号概况!$C$8*信号相关性!$B$8+2*$C446*信号概况!$C$2*$J446*信号概况!$C$9*信号相关性!$B$9+2*$D446*信号概况!$C$3*$E446*信号概况!$C$4*信号相关性!$C$4+2*$D446*信号概况!$C$3*$F446*信号概况!$C$5*信号相关性!$C$5+2*$D446*信号概况!$C$3*$G446*信号概况!$C$6*信号相关性!$C$6+2*$D446*信号概况!$C$3*$H446*信号概况!$C$7*信号相关性!$C$7+2*$D446*信号概况!$C$3*$I446*信号概况!$C$8*信号相关性!$C$8+2*$D446*信号概况!$C$3*$J446*信号概况!$C$9*信号相关性!$C$9+2*$E446*信号概况!$C$4*$F446*信号概况!$C$5*信号相关性!$D$5+2*$E446*信号概况!$C$4*$G446*信号概况!$C$6*信号相关性!$D$6+2*$E446*信号概况!$C$4*$H446*信号概况!$C$7*信号相关性!$D$7+2*$E446*信号概况!$C$4*$I446*信号概况!$C$8*信号相关性!$D$8+2*$E446*信号概况!$C$4*$J446*信号概况!$J$5*信号相关性!$D$9+2*$F446*信号概况!$C$5*$G446*信号概况!$C$6*信号相关性!$E$6+2*$F446*信号概况!$C$5*$H446*信号概况!$C$7*信号相关性!$E$7+2*$F446*信号概况!$C$5*$I446*信号概况!$C$8*信号相关性!$E$8+2*$F446*信号概况!$C$5*$J446*信号概况!$C$9*信号相关性!$E$9+2*$G446*信号概况!$C$6*$H446*信号概况!$C$7*信号相关性!$F$7+2*$G446*信号概况!$C$6*$I446*信号概况!$C$8*信号相关性!$F$8+2*$G446*信号概况!$C$6*$J446*信号概况!$C$9*信号相关性!$F$9+2*$H446*信号概况!$C$7*$I446*信号概况!$C$8*信号相关性!$G$8+2*$H446*信号概况!$C$7*$J446*信号概况!$C$9*信号相关性!$G$9+2*$I446*信号概况!$C$8*$J446*信号概况!$C$9*信号相关性!$H$9)</f>
        <v>566.338940664535</v>
      </c>
      <c r="N446" s="12">
        <f t="shared" si="131"/>
        <v>0.0290144842490584</v>
      </c>
      <c r="O446" s="10">
        <f>$C446*信号概况!$J$2+$D446*信号概况!$J$3+$E446*信号概况!$J$4+$F446*信号概况!$J$5+$G446*信号概况!$J$6+$H446*信号概况!$J$7+$I446*信号概况!$J$8+$J446*信号概况!$J$9</f>
        <v>283.109324475188</v>
      </c>
      <c r="P446" s="12">
        <f t="shared" si="132"/>
        <v>0.0145041607524081</v>
      </c>
      <c r="Q446" s="7">
        <f t="shared" si="133"/>
        <v>20.7919550877314</v>
      </c>
    </row>
    <row r="447" spans="1:17">
      <c r="A447">
        <v>445</v>
      </c>
      <c r="B447">
        <v>19519.18</v>
      </c>
      <c r="C447" s="7">
        <f t="shared" si="113"/>
        <v>0</v>
      </c>
      <c r="D447" s="8">
        <f t="shared" si="114"/>
        <v>0.0909090909090909</v>
      </c>
      <c r="E447">
        <f t="shared" si="115"/>
        <v>0</v>
      </c>
      <c r="F447">
        <f t="shared" si="125"/>
        <v>0.2</v>
      </c>
      <c r="G447">
        <f t="shared" si="126"/>
        <v>0.02</v>
      </c>
      <c r="H447">
        <f t="shared" si="127"/>
        <v>0</v>
      </c>
      <c r="I447">
        <f t="shared" si="128"/>
        <v>0</v>
      </c>
      <c r="J447">
        <f t="shared" si="129"/>
        <v>0</v>
      </c>
      <c r="K447">
        <f>SQRT(POWER($C447*信号概况!$F$2,2)+POWER($D447*信号概况!$F$3,2)+POWER($E447*信号概况!$F$4,2)+POWER($F447*信号概况!$F$5,2)+POWER($G447*信号概况!$F$6,2)+POWER($H447*信号概况!$F$7,2)+POWER($I447*信号概况!$F$8,2)+POWER($J447*信号概况!$F$9,2)+2*$C447*信号概况!$F$2*$D447*信号概况!$F$3*信号相关性!$B$3+2*$C447*信号概况!$F$2*$E447*信号概况!$F$4*信号相关性!$B$4+2*$C447*信号概况!$F$2*$F447*信号概况!$F$5*信号相关性!$B$5+2*$C447*信号概况!$F$2*$G447*信号概况!$F$6*信号相关性!$B$6+2*$C447*信号概况!$F$2*$H447*信号概况!$F$7*信号相关性!$B$7+2*$C447*信号概况!$F$2*$I447*信号概况!$F$8*信号相关性!$B$8+2*$C447*信号概况!$F$2*$J447*信号概况!$F$9*信号相关性!$B$9+2*$D447*信号概况!$F$3*$E447*信号概况!$F$4*信号相关性!$C$4+2*$D447*信号概况!$F$3*$F447*信号概况!$F$5*信号相关性!$C$5+2*$D447*信号概况!$F$3*$G447*信号概况!$F$6*信号相关性!$C$6+2*$D447*信号概况!$F$3*$H447*信号概况!$F$7*信号相关性!$C$7+2*$D447*信号概况!$F$3*$I447*信号概况!$F$8*信号相关性!$C$8+2*$D447*信号概况!$F$3*$J447*信号概况!$F$9*信号相关性!$C$9+2*$E447*信号概况!$F$4*$F447*信号概况!$F$5*信号相关性!$D$5+2*$E447*信号概况!$F$4*$G447*信号概况!$F$6*信号相关性!$D$6+2*$E447*信号概况!$F$4*$H447*信号概况!$F$7*信号相关性!$D$7+2*$E447*信号概况!$F$4*$I447*信号概况!$F$8*信号相关性!$D$8+2*$E447*信号概况!$F$4*$J447*信号概况!$J$5*信号相关性!$D$9+2*$F447*信号概况!$F$5*$G447*信号概况!$F$6*信号相关性!$E$6+2*$F447*信号概况!$F$5*$H447*信号概况!$F$7*信号相关性!$E$7+2*$F447*信号概况!$F$5*$I447*信号概况!$F$8*信号相关性!$E$8+2*$F447*信号概况!$F$5*$J447*信号概况!$F$9*信号相关性!$E$9+2*$G447*信号概况!$F$6*$H447*信号概况!$F$7*信号相关性!$F$7+2*$G447*信号概况!$F$6*$I447*信号概况!$F$8*信号相关性!$F$8+2*$G447*信号概况!$F$6*$J447*信号概况!$F$9*信号相关性!$F$9+2*$H447*信号概况!$F$7*$I447*信号概况!$F$8*信号相关性!$G$8+2*$H447*信号概况!$F$7*$J447*信号概况!$F$9*信号相关性!$G$9+2*$I447*信号概况!$F$8*$J447*信号概况!$F$9*信号相关性!$H$9)</f>
        <v>176.504713879739</v>
      </c>
      <c r="L447" s="10">
        <f t="shared" si="130"/>
        <v>110.587301443401</v>
      </c>
      <c r="M447" s="11">
        <f>SQRT(POWER($C447*信号概况!$C$2,2)+POWER($D447*信号概况!$C$3,2)+POWER($E447*信号概况!$C$4,2)+POWER($F447*信号概况!$C$5,2)+POWER($G447*信号概况!$C$6,2)+POWER($H447*信号概况!$C$7,2)+POWER($I447*信号概况!$C$8,2)+POWER($J447*信号概况!$C$9,2)+2*$C447*信号概况!$C$2*$D447*信号概况!$C$3*信号相关性!$B$3+2*$C447*信号概况!$C$2*$E447*信号概况!$C$4*信号相关性!$B$4+2*$C447*信号概况!$C$2*$F447*信号概况!$C$5*信号相关性!$B$5+2*$C447*信号概况!$C$2*$G447*信号概况!$C$6*信号相关性!$B$6+2*$C447*信号概况!$C$2*$H447*信号概况!$C$7*信号相关性!$B$7+2*$C447*信号概况!$C$2*$I447*信号概况!$C$8*信号相关性!$B$8+2*$C447*信号概况!$C$2*$J447*信号概况!$C$9*信号相关性!$B$9+2*$D447*信号概况!$C$3*$E447*信号概况!$C$4*信号相关性!$C$4+2*$D447*信号概况!$C$3*$F447*信号概况!$C$5*信号相关性!$C$5+2*$D447*信号概况!$C$3*$G447*信号概况!$C$6*信号相关性!$C$6+2*$D447*信号概况!$C$3*$H447*信号概况!$C$7*信号相关性!$C$7+2*$D447*信号概况!$C$3*$I447*信号概况!$C$8*信号相关性!$C$8+2*$D447*信号概况!$C$3*$J447*信号概况!$C$9*信号相关性!$C$9+2*$E447*信号概况!$C$4*$F447*信号概况!$C$5*信号相关性!$D$5+2*$E447*信号概况!$C$4*$G447*信号概况!$C$6*信号相关性!$D$6+2*$E447*信号概况!$C$4*$H447*信号概况!$C$7*信号相关性!$D$7+2*$E447*信号概况!$C$4*$I447*信号概况!$C$8*信号相关性!$D$8+2*$E447*信号概况!$C$4*$J447*信号概况!$J$5*信号相关性!$D$9+2*$F447*信号概况!$C$5*$G447*信号概况!$C$6*信号相关性!$E$6+2*$F447*信号概况!$C$5*$H447*信号概况!$C$7*信号相关性!$E$7+2*$F447*信号概况!$C$5*$I447*信号概况!$C$8*信号相关性!$E$8+2*$F447*信号概况!$C$5*$J447*信号概况!$C$9*信号相关性!$E$9+2*$G447*信号概况!$C$6*$H447*信号概况!$C$7*信号相关性!$F$7+2*$G447*信号概况!$C$6*$I447*信号概况!$C$8*信号相关性!$F$8+2*$G447*信号概况!$C$6*$J447*信号概况!$C$9*信号相关性!$F$9+2*$H447*信号概况!$C$7*$I447*信号概况!$C$8*信号相关性!$G$8+2*$H447*信号概况!$C$7*$J447*信号概况!$C$9*信号相关性!$G$9+2*$I447*信号概况!$C$8*$J447*信号概况!$C$9*信号相关性!$H$9)</f>
        <v>869.157381151019</v>
      </c>
      <c r="N447" s="12">
        <f t="shared" si="131"/>
        <v>0.0445283757386846</v>
      </c>
      <c r="O447" s="10">
        <f>$C447*信号概况!$J$2+$D447*信号概况!$J$3+$E447*信号概况!$J$4+$F447*信号概况!$J$5+$G447*信号概况!$J$6+$H447*信号概况!$J$7+$I447*信号概况!$J$8+$J447*信号概况!$J$9</f>
        <v>307.63747516012</v>
      </c>
      <c r="P447" s="12">
        <f t="shared" si="132"/>
        <v>0.0157607786372235</v>
      </c>
      <c r="Q447" s="7">
        <f t="shared" si="133"/>
        <v>15.3859386654782</v>
      </c>
    </row>
    <row r="448" spans="1:17">
      <c r="A448">
        <v>446</v>
      </c>
      <c r="B448">
        <v>19519.18</v>
      </c>
      <c r="C448" s="7">
        <f t="shared" si="113"/>
        <v>0</v>
      </c>
      <c r="D448" s="8">
        <f t="shared" si="114"/>
        <v>0.121212121212121</v>
      </c>
      <c r="E448">
        <f t="shared" si="115"/>
        <v>0</v>
      </c>
      <c r="F448">
        <f t="shared" si="125"/>
        <v>0.2</v>
      </c>
      <c r="G448">
        <f t="shared" si="126"/>
        <v>0.02</v>
      </c>
      <c r="H448">
        <f t="shared" si="127"/>
        <v>0</v>
      </c>
      <c r="I448">
        <f t="shared" si="128"/>
        <v>0</v>
      </c>
      <c r="J448">
        <f t="shared" si="129"/>
        <v>0</v>
      </c>
      <c r="K448">
        <f>SQRT(POWER($C448*信号概况!$F$2,2)+POWER($D448*信号概况!$F$3,2)+POWER($E448*信号概况!$F$4,2)+POWER($F448*信号概况!$F$5,2)+POWER($G448*信号概况!$F$6,2)+POWER($H448*信号概况!$F$7,2)+POWER($I448*信号概况!$F$8,2)+POWER($J448*信号概况!$F$9,2)+2*$C448*信号概况!$F$2*$D448*信号概况!$F$3*信号相关性!$B$3+2*$C448*信号概况!$F$2*$E448*信号概况!$F$4*信号相关性!$B$4+2*$C448*信号概况!$F$2*$F448*信号概况!$F$5*信号相关性!$B$5+2*$C448*信号概况!$F$2*$G448*信号概况!$F$6*信号相关性!$B$6+2*$C448*信号概况!$F$2*$H448*信号概况!$F$7*信号相关性!$B$7+2*$C448*信号概况!$F$2*$I448*信号概况!$F$8*信号相关性!$B$8+2*$C448*信号概况!$F$2*$J448*信号概况!$F$9*信号相关性!$B$9+2*$D448*信号概况!$F$3*$E448*信号概况!$F$4*信号相关性!$C$4+2*$D448*信号概况!$F$3*$F448*信号概况!$F$5*信号相关性!$C$5+2*$D448*信号概况!$F$3*$G448*信号概况!$F$6*信号相关性!$C$6+2*$D448*信号概况!$F$3*$H448*信号概况!$F$7*信号相关性!$C$7+2*$D448*信号概况!$F$3*$I448*信号概况!$F$8*信号相关性!$C$8+2*$D448*信号概况!$F$3*$J448*信号概况!$F$9*信号相关性!$C$9+2*$E448*信号概况!$F$4*$F448*信号概况!$F$5*信号相关性!$D$5+2*$E448*信号概况!$F$4*$G448*信号概况!$F$6*信号相关性!$D$6+2*$E448*信号概况!$F$4*$H448*信号概况!$F$7*信号相关性!$D$7+2*$E448*信号概况!$F$4*$I448*信号概况!$F$8*信号相关性!$D$8+2*$E448*信号概况!$F$4*$J448*信号概况!$J$5*信号相关性!$D$9+2*$F448*信号概况!$F$5*$G448*信号概况!$F$6*信号相关性!$E$6+2*$F448*信号概况!$F$5*$H448*信号概况!$F$7*信号相关性!$E$7+2*$F448*信号概况!$F$5*$I448*信号概况!$F$8*信号相关性!$E$8+2*$F448*信号概况!$F$5*$J448*信号概况!$F$9*信号相关性!$E$9+2*$G448*信号概况!$F$6*$H448*信号概况!$F$7*信号相关性!$F$7+2*$G448*信号概况!$F$6*$I448*信号概况!$F$8*信号相关性!$F$8+2*$G448*信号概况!$F$6*$J448*信号概况!$F$9*信号相关性!$F$9+2*$H448*信号概况!$F$7*$I448*信号概况!$F$8*信号相关性!$G$8+2*$H448*信号概况!$F$7*$J448*信号概况!$F$9*信号相关性!$G$9+2*$I448*信号概况!$F$8*$J448*信号概况!$F$9*信号相关性!$H$9)</f>
        <v>240.176062047172</v>
      </c>
      <c r="L448" s="10">
        <f t="shared" si="130"/>
        <v>81.2702974377453</v>
      </c>
      <c r="M448" s="11">
        <f>SQRT(POWER($C448*信号概况!$C$2,2)+POWER($D448*信号概况!$C$3,2)+POWER($E448*信号概况!$C$4,2)+POWER($F448*信号概况!$C$5,2)+POWER($G448*信号概况!$C$6,2)+POWER($H448*信号概况!$C$7,2)+POWER($I448*信号概况!$C$8,2)+POWER($J448*信号概况!$C$9,2)+2*$C448*信号概况!$C$2*$D448*信号概况!$C$3*信号相关性!$B$3+2*$C448*信号概况!$C$2*$E448*信号概况!$C$4*信号相关性!$B$4+2*$C448*信号概况!$C$2*$F448*信号概况!$C$5*信号相关性!$B$5+2*$C448*信号概况!$C$2*$G448*信号概况!$C$6*信号相关性!$B$6+2*$C448*信号概况!$C$2*$H448*信号概况!$C$7*信号相关性!$B$7+2*$C448*信号概况!$C$2*$I448*信号概况!$C$8*信号相关性!$B$8+2*$C448*信号概况!$C$2*$J448*信号概况!$C$9*信号相关性!$B$9+2*$D448*信号概况!$C$3*$E448*信号概况!$C$4*信号相关性!$C$4+2*$D448*信号概况!$C$3*$F448*信号概况!$C$5*信号相关性!$C$5+2*$D448*信号概况!$C$3*$G448*信号概况!$C$6*信号相关性!$C$6+2*$D448*信号概况!$C$3*$H448*信号概况!$C$7*信号相关性!$C$7+2*$D448*信号概况!$C$3*$I448*信号概况!$C$8*信号相关性!$C$8+2*$D448*信号概况!$C$3*$J448*信号概况!$C$9*信号相关性!$C$9+2*$E448*信号概况!$C$4*$F448*信号概况!$C$5*信号相关性!$D$5+2*$E448*信号概况!$C$4*$G448*信号概况!$C$6*信号相关性!$D$6+2*$E448*信号概况!$C$4*$H448*信号概况!$C$7*信号相关性!$D$7+2*$E448*信号概况!$C$4*$I448*信号概况!$C$8*信号相关性!$D$8+2*$E448*信号概况!$C$4*$J448*信号概况!$J$5*信号相关性!$D$9+2*$F448*信号概况!$C$5*$G448*信号概况!$C$6*信号相关性!$E$6+2*$F448*信号概况!$C$5*$H448*信号概况!$C$7*信号相关性!$E$7+2*$F448*信号概况!$C$5*$I448*信号概况!$C$8*信号相关性!$E$8+2*$F448*信号概况!$C$5*$J448*信号概况!$C$9*信号相关性!$E$9+2*$G448*信号概况!$C$6*$H448*信号概况!$C$7*信号相关性!$F$7+2*$G448*信号概况!$C$6*$I448*信号概况!$C$8*信号相关性!$F$8+2*$G448*信号概况!$C$6*$J448*信号概况!$C$9*信号相关性!$F$9+2*$H448*信号概况!$C$7*$I448*信号概况!$C$8*信号相关性!$G$8+2*$H448*信号概况!$C$7*$J448*信号概况!$C$9*信号相关性!$G$9+2*$I448*信号概况!$C$8*$J448*信号概况!$C$9*信号相关性!$H$9)</f>
        <v>1183.43294399294</v>
      </c>
      <c r="N448" s="12">
        <f t="shared" si="131"/>
        <v>0.0606292346293715</v>
      </c>
      <c r="O448" s="10">
        <f>$C448*信号概况!$J$2+$D448*信号概况!$J$3+$E448*信号概况!$J$4+$F448*信号概况!$J$5+$G448*信号概况!$J$6+$H448*信号概况!$J$7+$I448*信号概况!$J$8+$J448*信号概况!$J$9</f>
        <v>332.165625845051</v>
      </c>
      <c r="P448" s="12">
        <f t="shared" si="132"/>
        <v>0.0170173965220389</v>
      </c>
      <c r="Q448" s="7">
        <f t="shared" si="133"/>
        <v>12.5325916516586</v>
      </c>
    </row>
    <row r="449" spans="1:17">
      <c r="A449">
        <v>447</v>
      </c>
      <c r="B449">
        <v>19519.18</v>
      </c>
      <c r="C449" s="7">
        <f t="shared" si="113"/>
        <v>0</v>
      </c>
      <c r="D449" s="8">
        <f t="shared" si="114"/>
        <v>0.151515151515152</v>
      </c>
      <c r="E449">
        <f t="shared" si="115"/>
        <v>0</v>
      </c>
      <c r="F449">
        <f t="shared" si="125"/>
        <v>0.2</v>
      </c>
      <c r="G449">
        <f t="shared" si="126"/>
        <v>0.02</v>
      </c>
      <c r="H449">
        <f t="shared" si="127"/>
        <v>0</v>
      </c>
      <c r="I449">
        <f t="shared" si="128"/>
        <v>0</v>
      </c>
      <c r="J449">
        <f t="shared" si="129"/>
        <v>0</v>
      </c>
      <c r="K449">
        <f>SQRT(POWER($C449*信号概况!$F$2,2)+POWER($D449*信号概况!$F$3,2)+POWER($E449*信号概况!$F$4,2)+POWER($F449*信号概况!$F$5,2)+POWER($G449*信号概况!$F$6,2)+POWER($H449*信号概况!$F$7,2)+POWER($I449*信号概况!$F$8,2)+POWER($J449*信号概况!$F$9,2)+2*$C449*信号概况!$F$2*$D449*信号概况!$F$3*信号相关性!$B$3+2*$C449*信号概况!$F$2*$E449*信号概况!$F$4*信号相关性!$B$4+2*$C449*信号概况!$F$2*$F449*信号概况!$F$5*信号相关性!$B$5+2*$C449*信号概况!$F$2*$G449*信号概况!$F$6*信号相关性!$B$6+2*$C449*信号概况!$F$2*$H449*信号概况!$F$7*信号相关性!$B$7+2*$C449*信号概况!$F$2*$I449*信号概况!$F$8*信号相关性!$B$8+2*$C449*信号概况!$F$2*$J449*信号概况!$F$9*信号相关性!$B$9+2*$D449*信号概况!$F$3*$E449*信号概况!$F$4*信号相关性!$C$4+2*$D449*信号概况!$F$3*$F449*信号概况!$F$5*信号相关性!$C$5+2*$D449*信号概况!$F$3*$G449*信号概况!$F$6*信号相关性!$C$6+2*$D449*信号概况!$F$3*$H449*信号概况!$F$7*信号相关性!$C$7+2*$D449*信号概况!$F$3*$I449*信号概况!$F$8*信号相关性!$C$8+2*$D449*信号概况!$F$3*$J449*信号概况!$F$9*信号相关性!$C$9+2*$E449*信号概况!$F$4*$F449*信号概况!$F$5*信号相关性!$D$5+2*$E449*信号概况!$F$4*$G449*信号概况!$F$6*信号相关性!$D$6+2*$E449*信号概况!$F$4*$H449*信号概况!$F$7*信号相关性!$D$7+2*$E449*信号概况!$F$4*$I449*信号概况!$F$8*信号相关性!$D$8+2*$E449*信号概况!$F$4*$J449*信号概况!$J$5*信号相关性!$D$9+2*$F449*信号概况!$F$5*$G449*信号概况!$F$6*信号相关性!$E$6+2*$F449*信号概况!$F$5*$H449*信号概况!$F$7*信号相关性!$E$7+2*$F449*信号概况!$F$5*$I449*信号概况!$F$8*信号相关性!$E$8+2*$F449*信号概况!$F$5*$J449*信号概况!$F$9*信号相关性!$E$9+2*$G449*信号概况!$F$6*$H449*信号概况!$F$7*信号相关性!$F$7+2*$G449*信号概况!$F$6*$I449*信号概况!$F$8*信号相关性!$F$8+2*$G449*信号概况!$F$6*$J449*信号概况!$F$9*信号相关性!$F$9+2*$H449*信号概况!$F$7*$I449*信号概况!$F$8*信号相关性!$G$8+2*$H449*信号概况!$F$7*$J449*信号概况!$F$9*信号相关性!$G$9+2*$I449*信号概况!$F$8*$J449*信号概况!$F$9*信号相关性!$H$9)</f>
        <v>305.211297151237</v>
      </c>
      <c r="L449" s="10">
        <f t="shared" si="130"/>
        <v>63.953006268729</v>
      </c>
      <c r="M449" s="11">
        <f>SQRT(POWER($C449*信号概况!$C$2,2)+POWER($D449*信号概况!$C$3,2)+POWER($E449*信号概况!$C$4,2)+POWER($F449*信号概况!$C$5,2)+POWER($G449*信号概况!$C$6,2)+POWER($H449*信号概况!$C$7,2)+POWER($I449*信号概况!$C$8,2)+POWER($J449*信号概况!$C$9,2)+2*$C449*信号概况!$C$2*$D449*信号概况!$C$3*信号相关性!$B$3+2*$C449*信号概况!$C$2*$E449*信号概况!$C$4*信号相关性!$B$4+2*$C449*信号概况!$C$2*$F449*信号概况!$C$5*信号相关性!$B$5+2*$C449*信号概况!$C$2*$G449*信号概况!$C$6*信号相关性!$B$6+2*$C449*信号概况!$C$2*$H449*信号概况!$C$7*信号相关性!$B$7+2*$C449*信号概况!$C$2*$I449*信号概况!$C$8*信号相关性!$B$8+2*$C449*信号概况!$C$2*$J449*信号概况!$C$9*信号相关性!$B$9+2*$D449*信号概况!$C$3*$E449*信号概况!$C$4*信号相关性!$C$4+2*$D449*信号概况!$C$3*$F449*信号概况!$C$5*信号相关性!$C$5+2*$D449*信号概况!$C$3*$G449*信号概况!$C$6*信号相关性!$C$6+2*$D449*信号概况!$C$3*$H449*信号概况!$C$7*信号相关性!$C$7+2*$D449*信号概况!$C$3*$I449*信号概况!$C$8*信号相关性!$C$8+2*$D449*信号概况!$C$3*$J449*信号概况!$C$9*信号相关性!$C$9+2*$E449*信号概况!$C$4*$F449*信号概况!$C$5*信号相关性!$D$5+2*$E449*信号概况!$C$4*$G449*信号概况!$C$6*信号相关性!$D$6+2*$E449*信号概况!$C$4*$H449*信号概况!$C$7*信号相关性!$D$7+2*$E449*信号概况!$C$4*$I449*信号概况!$C$8*信号相关性!$D$8+2*$E449*信号概况!$C$4*$J449*信号概况!$J$5*信号相关性!$D$9+2*$F449*信号概况!$C$5*$G449*信号概况!$C$6*信号相关性!$E$6+2*$F449*信号概况!$C$5*$H449*信号概况!$C$7*信号相关性!$E$7+2*$F449*信号概况!$C$5*$I449*信号概况!$C$8*信号相关性!$E$8+2*$F449*信号概况!$C$5*$J449*信号概况!$C$9*信号相关性!$E$9+2*$G449*信号概况!$C$6*$H449*信号概况!$C$7*信号相关性!$F$7+2*$G449*信号概况!$C$6*$I449*信号概况!$C$8*信号相关性!$F$8+2*$G449*信号概况!$C$6*$J449*信号概况!$C$9*信号相关性!$F$9+2*$H449*信号概况!$C$7*$I449*信号概况!$C$8*信号相关性!$G$8+2*$H449*信号概况!$C$7*$J449*信号概况!$C$9*信号相关性!$G$9+2*$I449*信号概况!$C$8*$J449*信号概况!$C$9*信号相关性!$H$9)</f>
        <v>1501.99092369711</v>
      </c>
      <c r="N449" s="12">
        <f t="shared" si="131"/>
        <v>0.0769494888462072</v>
      </c>
      <c r="O449" s="10">
        <f>$C449*信号概况!$J$2+$D449*信号概况!$J$3+$E449*信号概况!$J$4+$F449*信号概况!$J$5+$G449*信号概况!$J$6+$H449*信号概况!$J$7+$I449*信号概况!$J$8+$J449*信号概况!$J$9</f>
        <v>356.693776529983</v>
      </c>
      <c r="P449" s="12">
        <f t="shared" si="132"/>
        <v>0.0182740144068543</v>
      </c>
      <c r="Q449" s="7">
        <f t="shared" si="133"/>
        <v>10.8264875815603</v>
      </c>
    </row>
    <row r="450" spans="1:17">
      <c r="A450">
        <v>448</v>
      </c>
      <c r="B450">
        <v>19519.18</v>
      </c>
      <c r="C450" s="7">
        <f t="shared" si="113"/>
        <v>0</v>
      </c>
      <c r="D450" s="8">
        <f t="shared" si="114"/>
        <v>0.181818181818182</v>
      </c>
      <c r="E450">
        <f t="shared" si="115"/>
        <v>0</v>
      </c>
      <c r="F450">
        <f t="shared" si="125"/>
        <v>0.2</v>
      </c>
      <c r="G450">
        <f t="shared" si="126"/>
        <v>0.02</v>
      </c>
      <c r="H450">
        <f t="shared" si="127"/>
        <v>0</v>
      </c>
      <c r="I450">
        <f t="shared" si="128"/>
        <v>0</v>
      </c>
      <c r="J450">
        <f t="shared" si="129"/>
        <v>0</v>
      </c>
      <c r="K450">
        <f>SQRT(POWER($C450*信号概况!$F$2,2)+POWER($D450*信号概况!$F$3,2)+POWER($E450*信号概况!$F$4,2)+POWER($F450*信号概况!$F$5,2)+POWER($G450*信号概况!$F$6,2)+POWER($H450*信号概况!$F$7,2)+POWER($I450*信号概况!$F$8,2)+POWER($J450*信号概况!$F$9,2)+2*$C450*信号概况!$F$2*$D450*信号概况!$F$3*信号相关性!$B$3+2*$C450*信号概况!$F$2*$E450*信号概况!$F$4*信号相关性!$B$4+2*$C450*信号概况!$F$2*$F450*信号概况!$F$5*信号相关性!$B$5+2*$C450*信号概况!$F$2*$G450*信号概况!$F$6*信号相关性!$B$6+2*$C450*信号概况!$F$2*$H450*信号概况!$F$7*信号相关性!$B$7+2*$C450*信号概况!$F$2*$I450*信号概况!$F$8*信号相关性!$B$8+2*$C450*信号概况!$F$2*$J450*信号概况!$F$9*信号相关性!$B$9+2*$D450*信号概况!$F$3*$E450*信号概况!$F$4*信号相关性!$C$4+2*$D450*信号概况!$F$3*$F450*信号概况!$F$5*信号相关性!$C$5+2*$D450*信号概况!$F$3*$G450*信号概况!$F$6*信号相关性!$C$6+2*$D450*信号概况!$F$3*$H450*信号概况!$F$7*信号相关性!$C$7+2*$D450*信号概况!$F$3*$I450*信号概况!$F$8*信号相关性!$C$8+2*$D450*信号概况!$F$3*$J450*信号概况!$F$9*信号相关性!$C$9+2*$E450*信号概况!$F$4*$F450*信号概况!$F$5*信号相关性!$D$5+2*$E450*信号概况!$F$4*$G450*信号概况!$F$6*信号相关性!$D$6+2*$E450*信号概况!$F$4*$H450*信号概况!$F$7*信号相关性!$D$7+2*$E450*信号概况!$F$4*$I450*信号概况!$F$8*信号相关性!$D$8+2*$E450*信号概况!$F$4*$J450*信号概况!$J$5*信号相关性!$D$9+2*$F450*信号概况!$F$5*$G450*信号概况!$F$6*信号相关性!$E$6+2*$F450*信号概况!$F$5*$H450*信号概况!$F$7*信号相关性!$E$7+2*$F450*信号概况!$F$5*$I450*信号概况!$F$8*信号相关性!$E$8+2*$F450*信号概况!$F$5*$J450*信号概况!$F$9*信号相关性!$E$9+2*$G450*信号概况!$F$6*$H450*信号概况!$F$7*信号相关性!$F$7+2*$G450*信号概况!$F$6*$I450*信号概况!$F$8*信号相关性!$F$8+2*$G450*信号概况!$F$6*$J450*信号概况!$F$9*信号相关性!$F$9+2*$H450*信号概况!$F$7*$I450*信号概况!$F$8*信号相关性!$G$8+2*$H450*信号概况!$F$7*$J450*信号概况!$F$9*信号相关性!$G$9+2*$I450*信号概况!$F$8*$J450*信号概况!$F$9*信号相关性!$H$9)</f>
        <v>370.893649725269</v>
      </c>
      <c r="L450" s="10">
        <f t="shared" si="130"/>
        <v>52.6274311098569</v>
      </c>
      <c r="M450" s="11">
        <f>SQRT(POWER($C450*信号概况!$C$2,2)+POWER($D450*信号概况!$C$3,2)+POWER($E450*信号概况!$C$4,2)+POWER($F450*信号概况!$C$5,2)+POWER($G450*信号概况!$C$6,2)+POWER($H450*信号概况!$C$7,2)+POWER($I450*信号概况!$C$8,2)+POWER($J450*信号概况!$C$9,2)+2*$C450*信号概况!$C$2*$D450*信号概况!$C$3*信号相关性!$B$3+2*$C450*信号概况!$C$2*$E450*信号概况!$C$4*信号相关性!$B$4+2*$C450*信号概况!$C$2*$F450*信号概况!$C$5*信号相关性!$B$5+2*$C450*信号概况!$C$2*$G450*信号概况!$C$6*信号相关性!$B$6+2*$C450*信号概况!$C$2*$H450*信号概况!$C$7*信号相关性!$B$7+2*$C450*信号概况!$C$2*$I450*信号概况!$C$8*信号相关性!$B$8+2*$C450*信号概况!$C$2*$J450*信号概况!$C$9*信号相关性!$B$9+2*$D450*信号概况!$C$3*$E450*信号概况!$C$4*信号相关性!$C$4+2*$D450*信号概况!$C$3*$F450*信号概况!$C$5*信号相关性!$C$5+2*$D450*信号概况!$C$3*$G450*信号概况!$C$6*信号相关性!$C$6+2*$D450*信号概况!$C$3*$H450*信号概况!$C$7*信号相关性!$C$7+2*$D450*信号概况!$C$3*$I450*信号概况!$C$8*信号相关性!$C$8+2*$D450*信号概况!$C$3*$J450*信号概况!$C$9*信号相关性!$C$9+2*$E450*信号概况!$C$4*$F450*信号概况!$C$5*信号相关性!$D$5+2*$E450*信号概况!$C$4*$G450*信号概况!$C$6*信号相关性!$D$6+2*$E450*信号概况!$C$4*$H450*信号概况!$C$7*信号相关性!$D$7+2*$E450*信号概况!$C$4*$I450*信号概况!$C$8*信号相关性!$D$8+2*$E450*信号概况!$C$4*$J450*信号概况!$J$5*信号相关性!$D$9+2*$F450*信号概况!$C$5*$G450*信号概况!$C$6*信号相关性!$E$6+2*$F450*信号概况!$C$5*$H450*信号概况!$C$7*信号相关性!$E$7+2*$F450*信号概况!$C$5*$I450*信号概况!$C$8*信号相关性!$E$8+2*$F450*信号概况!$C$5*$J450*信号概况!$C$9*信号相关性!$E$9+2*$G450*信号概况!$C$6*$H450*信号概况!$C$7*信号相关性!$F$7+2*$G450*信号概况!$C$6*$I450*信号概况!$C$8*信号相关性!$F$8+2*$G450*信号概况!$C$6*$J450*信号概况!$C$9*信号相关性!$F$9+2*$H450*信号概况!$C$7*$I450*信号概况!$C$8*信号相关性!$G$8+2*$H450*信号概况!$C$7*$J450*信号概况!$C$9*信号相关性!$G$9+2*$I450*信号概况!$C$8*$J450*信号概况!$C$9*信号相关性!$H$9)</f>
        <v>1822.58721575442</v>
      </c>
      <c r="N450" s="12">
        <f t="shared" si="131"/>
        <v>0.0933741691891984</v>
      </c>
      <c r="O450" s="10">
        <f>$C450*信号概况!$J$2+$D450*信号概况!$J$3+$E450*信号概况!$J$4+$F450*信号概况!$J$5+$G450*信号概况!$J$6+$H450*信号概况!$J$7+$I450*信号概况!$J$8+$J450*信号概况!$J$9</f>
        <v>381.221927214914</v>
      </c>
      <c r="P450" s="12">
        <f t="shared" si="132"/>
        <v>0.0195306322916697</v>
      </c>
      <c r="Q450" s="7">
        <f t="shared" si="133"/>
        <v>9.70279251004871</v>
      </c>
    </row>
    <row r="451" spans="1:17">
      <c r="A451">
        <v>449</v>
      </c>
      <c r="B451">
        <v>19519.18</v>
      </c>
      <c r="C451" s="7">
        <f t="shared" si="113"/>
        <v>0</v>
      </c>
      <c r="D451" s="8">
        <f t="shared" si="114"/>
        <v>0.212121212121212</v>
      </c>
      <c r="E451">
        <f t="shared" si="115"/>
        <v>0</v>
      </c>
      <c r="F451">
        <f t="shared" si="125"/>
        <v>0.2</v>
      </c>
      <c r="G451">
        <f t="shared" si="126"/>
        <v>0.02</v>
      </c>
      <c r="H451">
        <f t="shared" si="127"/>
        <v>0</v>
      </c>
      <c r="I451">
        <f t="shared" si="128"/>
        <v>0</v>
      </c>
      <c r="J451">
        <f t="shared" si="129"/>
        <v>0</v>
      </c>
      <c r="K451">
        <f>SQRT(POWER($C451*信号概况!$F$2,2)+POWER($D451*信号概况!$F$3,2)+POWER($E451*信号概况!$F$4,2)+POWER($F451*信号概况!$F$5,2)+POWER($G451*信号概况!$F$6,2)+POWER($H451*信号概况!$F$7,2)+POWER($I451*信号概况!$F$8,2)+POWER($J451*信号概况!$F$9,2)+2*$C451*信号概况!$F$2*$D451*信号概况!$F$3*信号相关性!$B$3+2*$C451*信号概况!$F$2*$E451*信号概况!$F$4*信号相关性!$B$4+2*$C451*信号概况!$F$2*$F451*信号概况!$F$5*信号相关性!$B$5+2*$C451*信号概况!$F$2*$G451*信号概况!$F$6*信号相关性!$B$6+2*$C451*信号概况!$F$2*$H451*信号概况!$F$7*信号相关性!$B$7+2*$C451*信号概况!$F$2*$I451*信号概况!$F$8*信号相关性!$B$8+2*$C451*信号概况!$F$2*$J451*信号概况!$F$9*信号相关性!$B$9+2*$D451*信号概况!$F$3*$E451*信号概况!$F$4*信号相关性!$C$4+2*$D451*信号概况!$F$3*$F451*信号概况!$F$5*信号相关性!$C$5+2*$D451*信号概况!$F$3*$G451*信号概况!$F$6*信号相关性!$C$6+2*$D451*信号概况!$F$3*$H451*信号概况!$F$7*信号相关性!$C$7+2*$D451*信号概况!$F$3*$I451*信号概况!$F$8*信号相关性!$C$8+2*$D451*信号概况!$F$3*$J451*信号概况!$F$9*信号相关性!$C$9+2*$E451*信号概况!$F$4*$F451*信号概况!$F$5*信号相关性!$D$5+2*$E451*信号概况!$F$4*$G451*信号概况!$F$6*信号相关性!$D$6+2*$E451*信号概况!$F$4*$H451*信号概况!$F$7*信号相关性!$D$7+2*$E451*信号概况!$F$4*$I451*信号概况!$F$8*信号相关性!$D$8+2*$E451*信号概况!$F$4*$J451*信号概况!$J$5*信号相关性!$D$9+2*$F451*信号概况!$F$5*$G451*信号概况!$F$6*信号相关性!$E$6+2*$F451*信号概况!$F$5*$H451*信号概况!$F$7*信号相关性!$E$7+2*$F451*信号概况!$F$5*$I451*信号概况!$F$8*信号相关性!$E$8+2*$F451*信号概况!$F$5*$J451*信号概况!$F$9*信号相关性!$E$9+2*$G451*信号概况!$F$6*$H451*信号概况!$F$7*信号相关性!$F$7+2*$G451*信号概况!$F$6*$I451*信号概况!$F$8*信号相关性!$F$8+2*$G451*信号概况!$F$6*$J451*信号概况!$F$9*信号相关性!$F$9+2*$H451*信号概况!$F$7*$I451*信号概况!$F$8*信号相关性!$G$8+2*$H451*信号概况!$F$7*$J451*信号概况!$F$9*信号相关性!$G$9+2*$I451*信号概况!$F$8*$J451*信号概况!$F$9*信号相关性!$H$9)</f>
        <v>436.931380509407</v>
      </c>
      <c r="L451" s="10">
        <f t="shared" si="130"/>
        <v>44.6733305747989</v>
      </c>
      <c r="M451" s="11">
        <f>SQRT(POWER($C451*信号概况!$C$2,2)+POWER($D451*信号概况!$C$3,2)+POWER($E451*信号概况!$C$4,2)+POWER($F451*信号概况!$C$5,2)+POWER($G451*信号概况!$C$6,2)+POWER($H451*信号概况!$C$7,2)+POWER($I451*信号概况!$C$8,2)+POWER($J451*信号概况!$C$9,2)+2*$C451*信号概况!$C$2*$D451*信号概况!$C$3*信号相关性!$B$3+2*$C451*信号概况!$C$2*$E451*信号概况!$C$4*信号相关性!$B$4+2*$C451*信号概况!$C$2*$F451*信号概况!$C$5*信号相关性!$B$5+2*$C451*信号概况!$C$2*$G451*信号概况!$C$6*信号相关性!$B$6+2*$C451*信号概况!$C$2*$H451*信号概况!$C$7*信号相关性!$B$7+2*$C451*信号概况!$C$2*$I451*信号概况!$C$8*信号相关性!$B$8+2*$C451*信号概况!$C$2*$J451*信号概况!$C$9*信号相关性!$B$9+2*$D451*信号概况!$C$3*$E451*信号概况!$C$4*信号相关性!$C$4+2*$D451*信号概况!$C$3*$F451*信号概况!$C$5*信号相关性!$C$5+2*$D451*信号概况!$C$3*$G451*信号概况!$C$6*信号相关性!$C$6+2*$D451*信号概况!$C$3*$H451*信号概况!$C$7*信号相关性!$C$7+2*$D451*信号概况!$C$3*$I451*信号概况!$C$8*信号相关性!$C$8+2*$D451*信号概况!$C$3*$J451*信号概况!$C$9*信号相关性!$C$9+2*$E451*信号概况!$C$4*$F451*信号概况!$C$5*信号相关性!$D$5+2*$E451*信号概况!$C$4*$G451*信号概况!$C$6*信号相关性!$D$6+2*$E451*信号概况!$C$4*$H451*信号概况!$C$7*信号相关性!$D$7+2*$E451*信号概况!$C$4*$I451*信号概况!$C$8*信号相关性!$D$8+2*$E451*信号概况!$C$4*$J451*信号概况!$J$5*信号相关性!$D$9+2*$F451*信号概况!$C$5*$G451*信号概况!$C$6*信号相关性!$E$6+2*$F451*信号概况!$C$5*$H451*信号概况!$C$7*信号相关性!$E$7+2*$F451*信号概况!$C$5*$I451*信号概况!$C$8*信号相关性!$E$8+2*$F451*信号概况!$C$5*$J451*信号概况!$C$9*信号相关性!$E$9+2*$G451*信号概况!$C$6*$H451*信号概况!$C$7*信号相关性!$F$7+2*$G451*信号概况!$C$6*$I451*信号概况!$C$8*信号相关性!$F$8+2*$G451*信号概况!$C$6*$J451*信号概况!$C$9*信号相关性!$F$9+2*$H451*信号概况!$C$7*$I451*信号概况!$C$8*信号相关性!$G$8+2*$H451*信号概况!$C$7*$J451*信号概况!$C$9*信号相关性!$G$9+2*$I451*信号概况!$C$8*$J451*信号概况!$C$9*信号相关性!$H$9)</f>
        <v>2144.30776835243</v>
      </c>
      <c r="N451" s="12">
        <f t="shared" si="131"/>
        <v>0.109856447266352</v>
      </c>
      <c r="O451" s="10">
        <f>$C451*信号概况!$J$2+$D451*信号概况!$J$3+$E451*信号概况!$J$4+$F451*信号概况!$J$5+$G451*信号概况!$J$6+$H451*信号概况!$J$7+$I451*信号概况!$J$8+$J451*信号概况!$J$9</f>
        <v>405.750077899846</v>
      </c>
      <c r="P451" s="12">
        <f t="shared" si="132"/>
        <v>0.0207872501764852</v>
      </c>
      <c r="Q451" s="7">
        <f t="shared" si="133"/>
        <v>8.90996185776208</v>
      </c>
    </row>
    <row r="452" spans="1:17">
      <c r="A452">
        <v>450</v>
      </c>
      <c r="B452">
        <v>19519.18</v>
      </c>
      <c r="C452" s="7">
        <f t="shared" ref="C452:C515" si="134">MOD(A452,$T$2*$U$2/0.01+1)/($T$2*100)</f>
        <v>0</v>
      </c>
      <c r="D452" s="8">
        <f t="shared" ref="D452:D515" si="135">MOD(QUOTIENT(A452,$T$2*$U$2/0.01+1),$T$3*$U$3/0.01+1)/($T$3*100)</f>
        <v>0.242424242424242</v>
      </c>
      <c r="E452">
        <f t="shared" ref="E452:E515" si="136">MOD(QUOTIENT(A452,($T$2*$U$2/0.01+1)*($T$3*$U$3/0.01+1)),$T$4*$U$4/0.01+1)/($T$4*100)</f>
        <v>0</v>
      </c>
      <c r="F452">
        <f t="shared" si="125"/>
        <v>0.2</v>
      </c>
      <c r="G452">
        <f t="shared" si="126"/>
        <v>0.02</v>
      </c>
      <c r="H452">
        <f t="shared" si="127"/>
        <v>0</v>
      </c>
      <c r="I452">
        <f t="shared" si="128"/>
        <v>0</v>
      </c>
      <c r="J452">
        <f t="shared" si="129"/>
        <v>0</v>
      </c>
      <c r="K452">
        <f>SQRT(POWER($C452*信号概况!$F$2,2)+POWER($D452*信号概况!$F$3,2)+POWER($E452*信号概况!$F$4,2)+POWER($F452*信号概况!$F$5,2)+POWER($G452*信号概况!$F$6,2)+POWER($H452*信号概况!$F$7,2)+POWER($I452*信号概况!$F$8,2)+POWER($J452*信号概况!$F$9,2)+2*$C452*信号概况!$F$2*$D452*信号概况!$F$3*信号相关性!$B$3+2*$C452*信号概况!$F$2*$E452*信号概况!$F$4*信号相关性!$B$4+2*$C452*信号概况!$F$2*$F452*信号概况!$F$5*信号相关性!$B$5+2*$C452*信号概况!$F$2*$G452*信号概况!$F$6*信号相关性!$B$6+2*$C452*信号概况!$F$2*$H452*信号概况!$F$7*信号相关性!$B$7+2*$C452*信号概况!$F$2*$I452*信号概况!$F$8*信号相关性!$B$8+2*$C452*信号概况!$F$2*$J452*信号概况!$F$9*信号相关性!$B$9+2*$D452*信号概况!$F$3*$E452*信号概况!$F$4*信号相关性!$C$4+2*$D452*信号概况!$F$3*$F452*信号概况!$F$5*信号相关性!$C$5+2*$D452*信号概况!$F$3*$G452*信号概况!$F$6*信号相关性!$C$6+2*$D452*信号概况!$F$3*$H452*信号概况!$F$7*信号相关性!$C$7+2*$D452*信号概况!$F$3*$I452*信号概况!$F$8*信号相关性!$C$8+2*$D452*信号概况!$F$3*$J452*信号概况!$F$9*信号相关性!$C$9+2*$E452*信号概况!$F$4*$F452*信号概况!$F$5*信号相关性!$D$5+2*$E452*信号概况!$F$4*$G452*信号概况!$F$6*信号相关性!$D$6+2*$E452*信号概况!$F$4*$H452*信号概况!$F$7*信号相关性!$D$7+2*$E452*信号概况!$F$4*$I452*信号概况!$F$8*信号相关性!$D$8+2*$E452*信号概况!$F$4*$J452*信号概况!$J$5*信号相关性!$D$9+2*$F452*信号概况!$F$5*$G452*信号概况!$F$6*信号相关性!$E$6+2*$F452*信号概况!$F$5*$H452*信号概况!$F$7*信号相关性!$E$7+2*$F452*信号概况!$F$5*$I452*信号概况!$F$8*信号相关性!$E$8+2*$F452*信号概况!$F$5*$J452*信号概况!$F$9*信号相关性!$E$9+2*$G452*信号概况!$F$6*$H452*信号概况!$F$7*信号相关性!$F$7+2*$G452*信号概况!$F$6*$I452*信号概况!$F$8*信号相关性!$F$8+2*$G452*信号概况!$F$6*$J452*信号概况!$F$9*信号相关性!$F$9+2*$H452*信号概况!$F$7*$I452*信号概况!$F$8*信号相关性!$G$8+2*$H452*信号概况!$F$7*$J452*信号概况!$F$9*信号相关性!$G$9+2*$I452*信号概况!$F$8*$J452*信号概况!$F$9*信号相关性!$H$9)</f>
        <v>503.1845898979</v>
      </c>
      <c r="L452" s="10">
        <f t="shared" si="130"/>
        <v>38.7912912912548</v>
      </c>
      <c r="M452" s="11">
        <f>SQRT(POWER($C452*信号概况!$C$2,2)+POWER($D452*信号概况!$C$3,2)+POWER($E452*信号概况!$C$4,2)+POWER($F452*信号概况!$C$5,2)+POWER($G452*信号概况!$C$6,2)+POWER($H452*信号概况!$C$7,2)+POWER($I452*信号概况!$C$8,2)+POWER($J452*信号概况!$C$9,2)+2*$C452*信号概况!$C$2*$D452*信号概况!$C$3*信号相关性!$B$3+2*$C452*信号概况!$C$2*$E452*信号概况!$C$4*信号相关性!$B$4+2*$C452*信号概况!$C$2*$F452*信号概况!$C$5*信号相关性!$B$5+2*$C452*信号概况!$C$2*$G452*信号概况!$C$6*信号相关性!$B$6+2*$C452*信号概况!$C$2*$H452*信号概况!$C$7*信号相关性!$B$7+2*$C452*信号概况!$C$2*$I452*信号概况!$C$8*信号相关性!$B$8+2*$C452*信号概况!$C$2*$J452*信号概况!$C$9*信号相关性!$B$9+2*$D452*信号概况!$C$3*$E452*信号概况!$C$4*信号相关性!$C$4+2*$D452*信号概况!$C$3*$F452*信号概况!$C$5*信号相关性!$C$5+2*$D452*信号概况!$C$3*$G452*信号概况!$C$6*信号相关性!$C$6+2*$D452*信号概况!$C$3*$H452*信号概况!$C$7*信号相关性!$C$7+2*$D452*信号概况!$C$3*$I452*信号概况!$C$8*信号相关性!$C$8+2*$D452*信号概况!$C$3*$J452*信号概况!$C$9*信号相关性!$C$9+2*$E452*信号概况!$C$4*$F452*信号概况!$C$5*信号相关性!$D$5+2*$E452*信号概况!$C$4*$G452*信号概况!$C$6*信号相关性!$D$6+2*$E452*信号概况!$C$4*$H452*信号概况!$C$7*信号相关性!$D$7+2*$E452*信号概况!$C$4*$I452*信号概况!$C$8*信号相关性!$D$8+2*$E452*信号概况!$C$4*$J452*信号概况!$J$5*信号相关性!$D$9+2*$F452*信号概况!$C$5*$G452*信号概况!$C$6*信号相关性!$E$6+2*$F452*信号概况!$C$5*$H452*信号概况!$C$7*信号相关性!$E$7+2*$F452*信号概况!$C$5*$I452*信号概况!$C$8*信号相关性!$E$8+2*$F452*信号概况!$C$5*$J452*信号概况!$C$9*信号相关性!$E$9+2*$G452*信号概况!$C$6*$H452*信号概况!$C$7*信号相关性!$F$7+2*$G452*信号概况!$C$6*$I452*信号概况!$C$8*信号相关性!$F$8+2*$G452*信号概况!$C$6*$J452*信号概况!$C$9*信号相关性!$F$9+2*$H452*信号概况!$C$7*$I452*信号概况!$C$8*信号相关性!$G$8+2*$H452*信号概况!$C$7*$J452*信号概况!$C$9*信号相关性!$G$9+2*$I452*信号概况!$C$8*$J452*信号概况!$C$9*信号相关性!$H$9)</f>
        <v>2466.71272628654</v>
      </c>
      <c r="N452" s="12">
        <f t="shared" si="131"/>
        <v>0.126373788565224</v>
      </c>
      <c r="O452" s="10">
        <f>$C452*信号概况!$J$2+$D452*信号概况!$J$3+$E452*信号概况!$J$4+$F452*信号概况!$J$5+$G452*信号概况!$J$6+$H452*信号概况!$J$7+$I452*信号概况!$J$8+$J452*信号概况!$J$9</f>
        <v>430.278228584777</v>
      </c>
      <c r="P452" s="12">
        <f t="shared" si="132"/>
        <v>0.0220438680613006</v>
      </c>
      <c r="Q452" s="7">
        <f t="shared" si="133"/>
        <v>8.32175672126004</v>
      </c>
    </row>
    <row r="453" spans="1:17">
      <c r="A453">
        <v>451</v>
      </c>
      <c r="B453">
        <v>19519.18</v>
      </c>
      <c r="C453" s="7">
        <f t="shared" si="134"/>
        <v>0</v>
      </c>
      <c r="D453" s="8">
        <f t="shared" si="135"/>
        <v>0.272727272727273</v>
      </c>
      <c r="E453">
        <f t="shared" si="136"/>
        <v>0</v>
      </c>
      <c r="F453">
        <f t="shared" si="125"/>
        <v>0.2</v>
      </c>
      <c r="G453">
        <f t="shared" si="126"/>
        <v>0.02</v>
      </c>
      <c r="H453">
        <f t="shared" si="127"/>
        <v>0</v>
      </c>
      <c r="I453">
        <f t="shared" si="128"/>
        <v>0</v>
      </c>
      <c r="J453">
        <f t="shared" si="129"/>
        <v>0</v>
      </c>
      <c r="K453">
        <f>SQRT(POWER($C453*信号概况!$F$2,2)+POWER($D453*信号概况!$F$3,2)+POWER($E453*信号概况!$F$4,2)+POWER($F453*信号概况!$F$5,2)+POWER($G453*信号概况!$F$6,2)+POWER($H453*信号概况!$F$7,2)+POWER($I453*信号概况!$F$8,2)+POWER($J453*信号概况!$F$9,2)+2*$C453*信号概况!$F$2*$D453*信号概况!$F$3*信号相关性!$B$3+2*$C453*信号概况!$F$2*$E453*信号概况!$F$4*信号相关性!$B$4+2*$C453*信号概况!$F$2*$F453*信号概况!$F$5*信号相关性!$B$5+2*$C453*信号概况!$F$2*$G453*信号概况!$F$6*信号相关性!$B$6+2*$C453*信号概况!$F$2*$H453*信号概况!$F$7*信号相关性!$B$7+2*$C453*信号概况!$F$2*$I453*信号概况!$F$8*信号相关性!$B$8+2*$C453*信号概况!$F$2*$J453*信号概况!$F$9*信号相关性!$B$9+2*$D453*信号概况!$F$3*$E453*信号概况!$F$4*信号相关性!$C$4+2*$D453*信号概况!$F$3*$F453*信号概况!$F$5*信号相关性!$C$5+2*$D453*信号概况!$F$3*$G453*信号概况!$F$6*信号相关性!$C$6+2*$D453*信号概况!$F$3*$H453*信号概况!$F$7*信号相关性!$C$7+2*$D453*信号概况!$F$3*$I453*信号概况!$F$8*信号相关性!$C$8+2*$D453*信号概况!$F$3*$J453*信号概况!$F$9*信号相关性!$C$9+2*$E453*信号概况!$F$4*$F453*信号概况!$F$5*信号相关性!$D$5+2*$E453*信号概况!$F$4*$G453*信号概况!$F$6*信号相关性!$D$6+2*$E453*信号概况!$F$4*$H453*信号概况!$F$7*信号相关性!$D$7+2*$E453*信号概况!$F$4*$I453*信号概况!$F$8*信号相关性!$D$8+2*$E453*信号概况!$F$4*$J453*信号概况!$J$5*信号相关性!$D$9+2*$F453*信号概况!$F$5*$G453*信号概况!$F$6*信号相关性!$E$6+2*$F453*信号概况!$F$5*$H453*信号概况!$F$7*信号相关性!$E$7+2*$F453*信号概况!$F$5*$I453*信号概况!$F$8*信号相关性!$E$8+2*$F453*信号概况!$F$5*$J453*信号概况!$F$9*信号相关性!$E$9+2*$G453*信号概况!$F$6*$H453*信号概况!$F$7*信号相关性!$F$7+2*$G453*信号概况!$F$6*$I453*信号概况!$F$8*信号相关性!$F$8+2*$G453*信号概况!$F$6*$J453*信号概况!$F$9*信号相关性!$F$9+2*$H453*信号概况!$F$7*$I453*信号概况!$F$8*信号相关性!$G$8+2*$H453*信号概况!$F$7*$J453*信号概况!$F$9*信号相关性!$G$9+2*$I453*信号概况!$F$8*$J453*信号概况!$F$9*信号相关性!$H$9)</f>
        <v>569.578089569038</v>
      </c>
      <c r="L453" s="10">
        <f t="shared" si="130"/>
        <v>34.2695415386657</v>
      </c>
      <c r="M453" s="11">
        <f>SQRT(POWER($C453*信号概况!$C$2,2)+POWER($D453*信号概况!$C$3,2)+POWER($E453*信号概况!$C$4,2)+POWER($F453*信号概况!$C$5,2)+POWER($G453*信号概况!$C$6,2)+POWER($H453*信号概况!$C$7,2)+POWER($I453*信号概况!$C$8,2)+POWER($J453*信号概况!$C$9,2)+2*$C453*信号概况!$C$2*$D453*信号概况!$C$3*信号相关性!$B$3+2*$C453*信号概况!$C$2*$E453*信号概况!$C$4*信号相关性!$B$4+2*$C453*信号概况!$C$2*$F453*信号概况!$C$5*信号相关性!$B$5+2*$C453*信号概况!$C$2*$G453*信号概况!$C$6*信号相关性!$B$6+2*$C453*信号概况!$C$2*$H453*信号概况!$C$7*信号相关性!$B$7+2*$C453*信号概况!$C$2*$I453*信号概况!$C$8*信号相关性!$B$8+2*$C453*信号概况!$C$2*$J453*信号概况!$C$9*信号相关性!$B$9+2*$D453*信号概况!$C$3*$E453*信号概况!$C$4*信号相关性!$C$4+2*$D453*信号概况!$C$3*$F453*信号概况!$C$5*信号相关性!$C$5+2*$D453*信号概况!$C$3*$G453*信号概况!$C$6*信号相关性!$C$6+2*$D453*信号概况!$C$3*$H453*信号概况!$C$7*信号相关性!$C$7+2*$D453*信号概况!$C$3*$I453*信号概况!$C$8*信号相关性!$C$8+2*$D453*信号概况!$C$3*$J453*信号概况!$C$9*信号相关性!$C$9+2*$E453*信号概况!$C$4*$F453*信号概况!$C$5*信号相关性!$D$5+2*$E453*信号概况!$C$4*$G453*信号概况!$C$6*信号相关性!$D$6+2*$E453*信号概况!$C$4*$H453*信号概况!$C$7*信号相关性!$D$7+2*$E453*信号概况!$C$4*$I453*信号概况!$C$8*信号相关性!$D$8+2*$E453*信号概况!$C$4*$J453*信号概况!$J$5*信号相关性!$D$9+2*$F453*信号概况!$C$5*$G453*信号概况!$C$6*信号相关性!$E$6+2*$F453*信号概况!$C$5*$H453*信号概况!$C$7*信号相关性!$E$7+2*$F453*信号概况!$C$5*$I453*信号概况!$C$8*信号相关性!$E$8+2*$F453*信号概况!$C$5*$J453*信号概况!$C$9*信号相关性!$E$9+2*$G453*信号概况!$C$6*$H453*信号概况!$C$7*信号相关性!$F$7+2*$G453*信号概况!$C$6*$I453*信号概况!$C$8*信号相关性!$F$8+2*$G453*信号概况!$C$6*$J453*信号概况!$C$9*信号相关性!$F$9+2*$H453*信号概况!$C$7*$I453*信号概况!$C$8*信号相关性!$G$8+2*$H453*信号概况!$C$7*$J453*信号概况!$C$9*信号相关性!$G$9+2*$I453*信号概况!$C$8*$J453*信号概况!$C$9*信号相关性!$H$9)</f>
        <v>2789.56479846832</v>
      </c>
      <c r="N453" s="12">
        <f t="shared" si="131"/>
        <v>0.142914036269368</v>
      </c>
      <c r="O453" s="10">
        <f>$C453*信号概况!$J$2+$D453*信号概况!$J$3+$E453*信号概况!$J$4+$F453*信号概况!$J$5+$G453*信号概况!$J$6+$H453*信号概况!$J$7+$I453*信号概况!$J$8+$J453*信号概况!$J$9</f>
        <v>454.806379269709</v>
      </c>
      <c r="P453" s="12">
        <f t="shared" si="132"/>
        <v>0.023300485946116</v>
      </c>
      <c r="Q453" s="7">
        <f t="shared" si="133"/>
        <v>7.86848657508495</v>
      </c>
    </row>
    <row r="454" spans="1:17">
      <c r="A454">
        <v>452</v>
      </c>
      <c r="B454">
        <v>19519.18</v>
      </c>
      <c r="C454" s="7">
        <f t="shared" si="134"/>
        <v>0</v>
      </c>
      <c r="D454" s="8">
        <f t="shared" si="135"/>
        <v>0.303030303030303</v>
      </c>
      <c r="E454">
        <f t="shared" si="136"/>
        <v>0</v>
      </c>
      <c r="F454">
        <f t="shared" si="125"/>
        <v>0.2</v>
      </c>
      <c r="G454">
        <f t="shared" si="126"/>
        <v>0.02</v>
      </c>
      <c r="H454">
        <f t="shared" si="127"/>
        <v>0</v>
      </c>
      <c r="I454">
        <f t="shared" si="128"/>
        <v>0</v>
      </c>
      <c r="J454">
        <f t="shared" si="129"/>
        <v>0</v>
      </c>
      <c r="K454">
        <f>SQRT(POWER($C454*信号概况!$F$2,2)+POWER($D454*信号概况!$F$3,2)+POWER($E454*信号概况!$F$4,2)+POWER($F454*信号概况!$F$5,2)+POWER($G454*信号概况!$F$6,2)+POWER($H454*信号概况!$F$7,2)+POWER($I454*信号概况!$F$8,2)+POWER($J454*信号概况!$F$9,2)+2*$C454*信号概况!$F$2*$D454*信号概况!$F$3*信号相关性!$B$3+2*$C454*信号概况!$F$2*$E454*信号概况!$F$4*信号相关性!$B$4+2*$C454*信号概况!$F$2*$F454*信号概况!$F$5*信号相关性!$B$5+2*$C454*信号概况!$F$2*$G454*信号概况!$F$6*信号相关性!$B$6+2*$C454*信号概况!$F$2*$H454*信号概况!$F$7*信号相关性!$B$7+2*$C454*信号概况!$F$2*$I454*信号概况!$F$8*信号相关性!$B$8+2*$C454*信号概况!$F$2*$J454*信号概况!$F$9*信号相关性!$B$9+2*$D454*信号概况!$F$3*$E454*信号概况!$F$4*信号相关性!$C$4+2*$D454*信号概况!$F$3*$F454*信号概况!$F$5*信号相关性!$C$5+2*$D454*信号概况!$F$3*$G454*信号概况!$F$6*信号相关性!$C$6+2*$D454*信号概况!$F$3*$H454*信号概况!$F$7*信号相关性!$C$7+2*$D454*信号概况!$F$3*$I454*信号概况!$F$8*信号相关性!$C$8+2*$D454*信号概况!$F$3*$J454*信号概况!$F$9*信号相关性!$C$9+2*$E454*信号概况!$F$4*$F454*信号概况!$F$5*信号相关性!$D$5+2*$E454*信号概况!$F$4*$G454*信号概况!$F$6*信号相关性!$D$6+2*$E454*信号概况!$F$4*$H454*信号概况!$F$7*信号相关性!$D$7+2*$E454*信号概况!$F$4*$I454*信号概况!$F$8*信号相关性!$D$8+2*$E454*信号概况!$F$4*$J454*信号概况!$J$5*信号相关性!$D$9+2*$F454*信号概况!$F$5*$G454*信号概况!$F$6*信号相关性!$E$6+2*$F454*信号概况!$F$5*$H454*信号概况!$F$7*信号相关性!$E$7+2*$F454*信号概况!$F$5*$I454*信号概况!$F$8*信号相关性!$E$8+2*$F454*信号概况!$F$5*$J454*信号概况!$F$9*信号相关性!$E$9+2*$G454*信号概况!$F$6*$H454*信号概况!$F$7*信号相关性!$F$7+2*$G454*信号概况!$F$6*$I454*信号概况!$F$8*信号相关性!$F$8+2*$G454*信号概况!$F$6*$J454*信号概况!$F$9*信号相关性!$F$9+2*$H454*信号概况!$F$7*$I454*信号概况!$F$8*信号相关性!$G$8+2*$H454*信号概况!$F$7*$J454*信号概况!$F$9*信号相关性!$G$9+2*$I454*信号概况!$F$8*$J454*信号概况!$F$9*信号相关性!$H$9)</f>
        <v>636.06795005962</v>
      </c>
      <c r="L454" s="10">
        <f t="shared" si="130"/>
        <v>30.6872559734702</v>
      </c>
      <c r="M454" s="11">
        <f>SQRT(POWER($C454*信号概况!$C$2,2)+POWER($D454*信号概况!$C$3,2)+POWER($E454*信号概况!$C$4,2)+POWER($F454*信号概况!$C$5,2)+POWER($G454*信号概况!$C$6,2)+POWER($H454*信号概况!$C$7,2)+POWER($I454*信号概况!$C$8,2)+POWER($J454*信号概况!$C$9,2)+2*$C454*信号概况!$C$2*$D454*信号概况!$C$3*信号相关性!$B$3+2*$C454*信号概况!$C$2*$E454*信号概况!$C$4*信号相关性!$B$4+2*$C454*信号概况!$C$2*$F454*信号概况!$C$5*信号相关性!$B$5+2*$C454*信号概况!$C$2*$G454*信号概况!$C$6*信号相关性!$B$6+2*$C454*信号概况!$C$2*$H454*信号概况!$C$7*信号相关性!$B$7+2*$C454*信号概况!$C$2*$I454*信号概况!$C$8*信号相关性!$B$8+2*$C454*信号概况!$C$2*$J454*信号概况!$C$9*信号相关性!$B$9+2*$D454*信号概况!$C$3*$E454*信号概况!$C$4*信号相关性!$C$4+2*$D454*信号概况!$C$3*$F454*信号概况!$C$5*信号相关性!$C$5+2*$D454*信号概况!$C$3*$G454*信号概况!$C$6*信号相关性!$C$6+2*$D454*信号概况!$C$3*$H454*信号概况!$C$7*信号相关性!$C$7+2*$D454*信号概况!$C$3*$I454*信号概况!$C$8*信号相关性!$C$8+2*$D454*信号概况!$C$3*$J454*信号概况!$C$9*信号相关性!$C$9+2*$E454*信号概况!$C$4*$F454*信号概况!$C$5*信号相关性!$D$5+2*$E454*信号概况!$C$4*$G454*信号概况!$C$6*信号相关性!$D$6+2*$E454*信号概况!$C$4*$H454*信号概况!$C$7*信号相关性!$D$7+2*$E454*信号概况!$C$4*$I454*信号概况!$C$8*信号相关性!$D$8+2*$E454*信号概况!$C$4*$J454*信号概况!$J$5*信号相关性!$D$9+2*$F454*信号概况!$C$5*$G454*信号概况!$C$6*信号相关性!$E$6+2*$F454*信号概况!$C$5*$H454*信号概况!$C$7*信号相关性!$E$7+2*$F454*信号概况!$C$5*$I454*信号概况!$C$8*信号相关性!$E$8+2*$F454*信号概况!$C$5*$J454*信号概况!$C$9*信号相关性!$E$9+2*$G454*信号概况!$C$6*$H454*信号概况!$C$7*信号相关性!$F$7+2*$G454*信号概况!$C$6*$I454*信号概况!$C$8*信号相关性!$F$8+2*$G454*信号概况!$C$6*$J454*信号概况!$C$9*信号相关性!$F$9+2*$H454*信号概况!$C$7*$I454*信号概况!$C$8*信号相关性!$G$8+2*$H454*信号概况!$C$7*$J454*信号概况!$C$9*信号相关性!$G$9+2*$I454*信号概况!$C$8*$J454*信号概况!$C$9*信号相关性!$H$9)</f>
        <v>3112.72486382999</v>
      </c>
      <c r="N454" s="12">
        <f t="shared" si="131"/>
        <v>0.159470062975493</v>
      </c>
      <c r="O454" s="10">
        <f>$C454*信号概况!$J$2+$D454*信号概况!$J$3+$E454*信号概况!$J$4+$F454*信号概况!$J$5+$G454*信号概况!$J$6+$H454*信号概况!$J$7+$I454*信号概况!$J$8+$J454*信号概况!$J$9</f>
        <v>479.33452995464</v>
      </c>
      <c r="P454" s="12">
        <f t="shared" si="132"/>
        <v>0.0245571038309314</v>
      </c>
      <c r="Q454" s="7">
        <f t="shared" si="133"/>
        <v>7.50871877604903</v>
      </c>
    </row>
    <row r="455" spans="1:17">
      <c r="A455">
        <v>453</v>
      </c>
      <c r="B455">
        <v>19519.18</v>
      </c>
      <c r="C455" s="7">
        <f t="shared" si="134"/>
        <v>0</v>
      </c>
      <c r="D455" s="8">
        <f t="shared" si="135"/>
        <v>0.333333333333333</v>
      </c>
      <c r="E455">
        <f t="shared" si="136"/>
        <v>0</v>
      </c>
      <c r="F455">
        <f t="shared" si="125"/>
        <v>0.2</v>
      </c>
      <c r="G455">
        <f t="shared" si="126"/>
        <v>0.02</v>
      </c>
      <c r="H455">
        <f t="shared" si="127"/>
        <v>0</v>
      </c>
      <c r="I455">
        <f t="shared" si="128"/>
        <v>0</v>
      </c>
      <c r="J455">
        <f t="shared" si="129"/>
        <v>0</v>
      </c>
      <c r="K455">
        <f>SQRT(POWER($C455*信号概况!$F$2,2)+POWER($D455*信号概况!$F$3,2)+POWER($E455*信号概况!$F$4,2)+POWER($F455*信号概况!$F$5,2)+POWER($G455*信号概况!$F$6,2)+POWER($H455*信号概况!$F$7,2)+POWER($I455*信号概况!$F$8,2)+POWER($J455*信号概况!$F$9,2)+2*$C455*信号概况!$F$2*$D455*信号概况!$F$3*信号相关性!$B$3+2*$C455*信号概况!$F$2*$E455*信号概况!$F$4*信号相关性!$B$4+2*$C455*信号概况!$F$2*$F455*信号概况!$F$5*信号相关性!$B$5+2*$C455*信号概况!$F$2*$G455*信号概况!$F$6*信号相关性!$B$6+2*$C455*信号概况!$F$2*$H455*信号概况!$F$7*信号相关性!$B$7+2*$C455*信号概况!$F$2*$I455*信号概况!$F$8*信号相关性!$B$8+2*$C455*信号概况!$F$2*$J455*信号概况!$F$9*信号相关性!$B$9+2*$D455*信号概况!$F$3*$E455*信号概况!$F$4*信号相关性!$C$4+2*$D455*信号概况!$F$3*$F455*信号概况!$F$5*信号相关性!$C$5+2*$D455*信号概况!$F$3*$G455*信号概况!$F$6*信号相关性!$C$6+2*$D455*信号概况!$F$3*$H455*信号概况!$F$7*信号相关性!$C$7+2*$D455*信号概况!$F$3*$I455*信号概况!$F$8*信号相关性!$C$8+2*$D455*信号概况!$F$3*$J455*信号概况!$F$9*信号相关性!$C$9+2*$E455*信号概况!$F$4*$F455*信号概况!$F$5*信号相关性!$D$5+2*$E455*信号概况!$F$4*$G455*信号概况!$F$6*信号相关性!$D$6+2*$E455*信号概况!$F$4*$H455*信号概况!$F$7*信号相关性!$D$7+2*$E455*信号概况!$F$4*$I455*信号概况!$F$8*信号相关性!$D$8+2*$E455*信号概况!$F$4*$J455*信号概况!$J$5*信号相关性!$D$9+2*$F455*信号概况!$F$5*$G455*信号概况!$F$6*信号相关性!$E$6+2*$F455*信号概况!$F$5*$H455*信号概况!$F$7*信号相关性!$E$7+2*$F455*信号概况!$F$5*$I455*信号概况!$F$8*信号相关性!$E$8+2*$F455*信号概况!$F$5*$J455*信号概况!$F$9*信号相关性!$E$9+2*$G455*信号概况!$F$6*$H455*信号概况!$F$7*信号相关性!$F$7+2*$G455*信号概况!$F$6*$I455*信号概况!$F$8*信号相关性!$F$8+2*$G455*信号概况!$F$6*$J455*信号概况!$F$9*信号相关性!$F$9+2*$H455*信号概况!$F$7*$I455*信号概况!$F$8*信号相关性!$G$8+2*$H455*信号概况!$F$7*$J455*信号概况!$F$9*信号相关性!$G$9+2*$I455*信号概况!$F$8*$J455*信号概况!$F$9*信号相关性!$H$9)</f>
        <v>702.626815911915</v>
      </c>
      <c r="L455" s="10">
        <f t="shared" si="130"/>
        <v>27.7802946855462</v>
      </c>
      <c r="M455" s="11">
        <f>SQRT(POWER($C455*信号概况!$C$2,2)+POWER($D455*信号概况!$C$3,2)+POWER($E455*信号概况!$C$4,2)+POWER($F455*信号概况!$C$5,2)+POWER($G455*信号概况!$C$6,2)+POWER($H455*信号概况!$C$7,2)+POWER($I455*信号概况!$C$8,2)+POWER($J455*信号概况!$C$9,2)+2*$C455*信号概况!$C$2*$D455*信号概况!$C$3*信号相关性!$B$3+2*$C455*信号概况!$C$2*$E455*信号概况!$C$4*信号相关性!$B$4+2*$C455*信号概况!$C$2*$F455*信号概况!$C$5*信号相关性!$B$5+2*$C455*信号概况!$C$2*$G455*信号概况!$C$6*信号相关性!$B$6+2*$C455*信号概况!$C$2*$H455*信号概况!$C$7*信号相关性!$B$7+2*$C455*信号概况!$C$2*$I455*信号概况!$C$8*信号相关性!$B$8+2*$C455*信号概况!$C$2*$J455*信号概况!$C$9*信号相关性!$B$9+2*$D455*信号概况!$C$3*$E455*信号概况!$C$4*信号相关性!$C$4+2*$D455*信号概况!$C$3*$F455*信号概况!$C$5*信号相关性!$C$5+2*$D455*信号概况!$C$3*$G455*信号概况!$C$6*信号相关性!$C$6+2*$D455*信号概况!$C$3*$H455*信号概况!$C$7*信号相关性!$C$7+2*$D455*信号概况!$C$3*$I455*信号概况!$C$8*信号相关性!$C$8+2*$D455*信号概况!$C$3*$J455*信号概况!$C$9*信号相关性!$C$9+2*$E455*信号概况!$C$4*$F455*信号概况!$C$5*信号相关性!$D$5+2*$E455*信号概况!$C$4*$G455*信号概况!$C$6*信号相关性!$D$6+2*$E455*信号概况!$C$4*$H455*信号概况!$C$7*信号相关性!$D$7+2*$E455*信号概况!$C$4*$I455*信号概况!$C$8*信号相关性!$D$8+2*$E455*信号概况!$C$4*$J455*信号概况!$J$5*信号相关性!$D$9+2*$F455*信号概况!$C$5*$G455*信号概况!$C$6*信号相关性!$E$6+2*$F455*信号概况!$C$5*$H455*信号概况!$C$7*信号相关性!$E$7+2*$F455*信号概况!$C$5*$I455*信号概况!$C$8*信号相关性!$E$8+2*$F455*信号概况!$C$5*$J455*信号概况!$C$9*信号相关性!$E$9+2*$G455*信号概况!$C$6*$H455*信号概况!$C$7*信号相关性!$F$7+2*$G455*信号概况!$C$6*$I455*信号概况!$C$8*信号相关性!$F$8+2*$G455*信号概况!$C$6*$J455*信号概况!$C$9*信号相关性!$F$9+2*$H455*信号概况!$C$7*$I455*信号概况!$C$8*信号相关性!$G$8+2*$H455*信号概况!$C$7*$J455*信号概况!$C$9*信号相关性!$G$9+2*$I455*信号概况!$C$8*$J455*信号概况!$C$9*信号相关性!$H$9)</f>
        <v>3436.10602472908</v>
      </c>
      <c r="N455" s="12">
        <f t="shared" si="131"/>
        <v>0.176037416773096</v>
      </c>
      <c r="O455" s="10">
        <f>$C455*信号概况!$J$2+$D455*信号概况!$J$3+$E455*信号概况!$J$4+$F455*信号概况!$J$5+$G455*信号概况!$J$6+$H455*信号概况!$J$7+$I455*信号概况!$J$8+$J455*信号概况!$J$9</f>
        <v>503.862680639572</v>
      </c>
      <c r="P455" s="12">
        <f t="shared" si="132"/>
        <v>0.0258137217157469</v>
      </c>
      <c r="Q455" s="7">
        <f t="shared" si="133"/>
        <v>7.21633882005225</v>
      </c>
    </row>
    <row r="456" spans="1:17">
      <c r="A456">
        <v>454</v>
      </c>
      <c r="B456">
        <v>19519.18</v>
      </c>
      <c r="C456" s="7">
        <f t="shared" si="134"/>
        <v>0</v>
      </c>
      <c r="D456" s="8">
        <f t="shared" si="135"/>
        <v>0.363636363636364</v>
      </c>
      <c r="E456">
        <f t="shared" si="136"/>
        <v>0</v>
      </c>
      <c r="F456">
        <f t="shared" si="125"/>
        <v>0.2</v>
      </c>
      <c r="G456">
        <f t="shared" si="126"/>
        <v>0.02</v>
      </c>
      <c r="H456">
        <f t="shared" si="127"/>
        <v>0</v>
      </c>
      <c r="I456">
        <f t="shared" si="128"/>
        <v>0</v>
      </c>
      <c r="J456">
        <f t="shared" si="129"/>
        <v>0</v>
      </c>
      <c r="K456">
        <f>SQRT(POWER($C456*信号概况!$F$2,2)+POWER($D456*信号概况!$F$3,2)+POWER($E456*信号概况!$F$4,2)+POWER($F456*信号概况!$F$5,2)+POWER($G456*信号概况!$F$6,2)+POWER($H456*信号概况!$F$7,2)+POWER($I456*信号概况!$F$8,2)+POWER($J456*信号概况!$F$9,2)+2*$C456*信号概况!$F$2*$D456*信号概况!$F$3*信号相关性!$B$3+2*$C456*信号概况!$F$2*$E456*信号概况!$F$4*信号相关性!$B$4+2*$C456*信号概况!$F$2*$F456*信号概况!$F$5*信号相关性!$B$5+2*$C456*信号概况!$F$2*$G456*信号概况!$F$6*信号相关性!$B$6+2*$C456*信号概况!$F$2*$H456*信号概况!$F$7*信号相关性!$B$7+2*$C456*信号概况!$F$2*$I456*信号概况!$F$8*信号相关性!$B$8+2*$C456*信号概况!$F$2*$J456*信号概况!$F$9*信号相关性!$B$9+2*$D456*信号概况!$F$3*$E456*信号概况!$F$4*信号相关性!$C$4+2*$D456*信号概况!$F$3*$F456*信号概况!$F$5*信号相关性!$C$5+2*$D456*信号概况!$F$3*$G456*信号概况!$F$6*信号相关性!$C$6+2*$D456*信号概况!$F$3*$H456*信号概况!$F$7*信号相关性!$C$7+2*$D456*信号概况!$F$3*$I456*信号概况!$F$8*信号相关性!$C$8+2*$D456*信号概况!$F$3*$J456*信号概况!$F$9*信号相关性!$C$9+2*$E456*信号概况!$F$4*$F456*信号概况!$F$5*信号相关性!$D$5+2*$E456*信号概况!$F$4*$G456*信号概况!$F$6*信号相关性!$D$6+2*$E456*信号概况!$F$4*$H456*信号概况!$F$7*信号相关性!$D$7+2*$E456*信号概况!$F$4*$I456*信号概况!$F$8*信号相关性!$D$8+2*$E456*信号概况!$F$4*$J456*信号概况!$J$5*信号相关性!$D$9+2*$F456*信号概况!$F$5*$G456*信号概况!$F$6*信号相关性!$E$6+2*$F456*信号概况!$F$5*$H456*信号概况!$F$7*信号相关性!$E$7+2*$F456*信号概况!$F$5*$I456*信号概况!$F$8*信号相关性!$E$8+2*$F456*信号概况!$F$5*$J456*信号概况!$F$9*信号相关性!$E$9+2*$G456*信号概况!$F$6*$H456*信号概况!$F$7*信号相关性!$F$7+2*$G456*信号概况!$F$6*$I456*信号概况!$F$8*信号相关性!$F$8+2*$G456*信号概况!$F$6*$J456*信号概况!$F$9*信号相关性!$F$9+2*$H456*信号概况!$F$7*$I456*信号概况!$F$8*信号相关性!$G$8+2*$H456*信号概况!$F$7*$J456*信号概况!$F$9*信号相关性!$G$9+2*$I456*信号概况!$F$8*$J456*信号概况!$F$9*信号相关性!$H$9)</f>
        <v>769.236775091727</v>
      </c>
      <c r="L456" s="10">
        <f t="shared" si="130"/>
        <v>25.3747358837238</v>
      </c>
      <c r="M456" s="11">
        <f>SQRT(POWER($C456*信号概况!$C$2,2)+POWER($D456*信号概况!$C$3,2)+POWER($E456*信号概况!$C$4,2)+POWER($F456*信号概况!$C$5,2)+POWER($G456*信号概况!$C$6,2)+POWER($H456*信号概况!$C$7,2)+POWER($I456*信号概况!$C$8,2)+POWER($J456*信号概况!$C$9,2)+2*$C456*信号概况!$C$2*$D456*信号概况!$C$3*信号相关性!$B$3+2*$C456*信号概况!$C$2*$E456*信号概况!$C$4*信号相关性!$B$4+2*$C456*信号概况!$C$2*$F456*信号概况!$C$5*信号相关性!$B$5+2*$C456*信号概况!$C$2*$G456*信号概况!$C$6*信号相关性!$B$6+2*$C456*信号概况!$C$2*$H456*信号概况!$C$7*信号相关性!$B$7+2*$C456*信号概况!$C$2*$I456*信号概况!$C$8*信号相关性!$B$8+2*$C456*信号概况!$C$2*$J456*信号概况!$C$9*信号相关性!$B$9+2*$D456*信号概况!$C$3*$E456*信号概况!$C$4*信号相关性!$C$4+2*$D456*信号概况!$C$3*$F456*信号概况!$C$5*信号相关性!$C$5+2*$D456*信号概况!$C$3*$G456*信号概况!$C$6*信号相关性!$C$6+2*$D456*信号概况!$C$3*$H456*信号概况!$C$7*信号相关性!$C$7+2*$D456*信号概况!$C$3*$I456*信号概况!$C$8*信号相关性!$C$8+2*$D456*信号概况!$C$3*$J456*信号概况!$C$9*信号相关性!$C$9+2*$E456*信号概况!$C$4*$F456*信号概况!$C$5*信号相关性!$D$5+2*$E456*信号概况!$C$4*$G456*信号概况!$C$6*信号相关性!$D$6+2*$E456*信号概况!$C$4*$H456*信号概况!$C$7*信号相关性!$D$7+2*$E456*信号概况!$C$4*$I456*信号概况!$C$8*信号相关性!$D$8+2*$E456*信号概况!$C$4*$J456*信号概况!$J$5*信号相关性!$D$9+2*$F456*信号概况!$C$5*$G456*信号概况!$C$6*信号相关性!$E$6+2*$F456*信号概况!$C$5*$H456*信号概况!$C$7*信号相关性!$E$7+2*$F456*信号概况!$C$5*$I456*信号概况!$C$8*信号相关性!$E$8+2*$F456*信号概况!$C$5*$J456*信号概况!$C$9*信号相关性!$E$9+2*$G456*信号概况!$C$6*$H456*信号概况!$C$7*信号相关性!$F$7+2*$G456*信号概况!$C$6*$I456*信号概况!$C$8*信号相关性!$F$8+2*$G456*信号概况!$C$6*$J456*信号概况!$C$9*信号相关性!$F$9+2*$H456*信号概况!$C$7*$I456*信号概况!$C$8*信号相关性!$G$8+2*$H456*信号概况!$C$7*$J456*信号概况!$C$9*信号相关性!$G$9+2*$I456*信号概况!$C$8*$J456*信号概况!$C$9*信号相关性!$H$9)</f>
        <v>3759.65122992489</v>
      </c>
      <c r="N456" s="12">
        <f t="shared" si="131"/>
        <v>0.19261317483239</v>
      </c>
      <c r="O456" s="10">
        <f>$C456*信号概况!$J$2+$D456*信号概况!$J$3+$E456*信号概况!$J$4+$F456*信号概况!$J$5+$G456*信号概况!$J$6+$H456*信号概况!$J$7+$I456*信号概况!$J$8+$J456*信号概况!$J$9</f>
        <v>528.390831324503</v>
      </c>
      <c r="P456" s="12">
        <f t="shared" si="132"/>
        <v>0.0270703396005623</v>
      </c>
      <c r="Q456" s="7">
        <f t="shared" si="133"/>
        <v>6.97409581757753</v>
      </c>
    </row>
    <row r="457" spans="1:17">
      <c r="A457">
        <v>455</v>
      </c>
      <c r="B457">
        <v>19519.18</v>
      </c>
      <c r="C457" s="7">
        <f t="shared" si="134"/>
        <v>0</v>
      </c>
      <c r="D457" s="8">
        <f t="shared" si="135"/>
        <v>0.393939393939394</v>
      </c>
      <c r="E457">
        <f t="shared" si="136"/>
        <v>0</v>
      </c>
      <c r="F457">
        <f t="shared" si="125"/>
        <v>0.2</v>
      </c>
      <c r="G457">
        <f t="shared" si="126"/>
        <v>0.02</v>
      </c>
      <c r="H457">
        <f t="shared" si="127"/>
        <v>0</v>
      </c>
      <c r="I457">
        <f t="shared" si="128"/>
        <v>0</v>
      </c>
      <c r="J457">
        <f t="shared" si="129"/>
        <v>0</v>
      </c>
      <c r="K457">
        <f>SQRT(POWER($C457*信号概况!$F$2,2)+POWER($D457*信号概况!$F$3,2)+POWER($E457*信号概况!$F$4,2)+POWER($F457*信号概况!$F$5,2)+POWER($G457*信号概况!$F$6,2)+POWER($H457*信号概况!$F$7,2)+POWER($I457*信号概况!$F$8,2)+POWER($J457*信号概况!$F$9,2)+2*$C457*信号概况!$F$2*$D457*信号概况!$F$3*信号相关性!$B$3+2*$C457*信号概况!$F$2*$E457*信号概况!$F$4*信号相关性!$B$4+2*$C457*信号概况!$F$2*$F457*信号概况!$F$5*信号相关性!$B$5+2*$C457*信号概况!$F$2*$G457*信号概况!$F$6*信号相关性!$B$6+2*$C457*信号概况!$F$2*$H457*信号概况!$F$7*信号相关性!$B$7+2*$C457*信号概况!$F$2*$I457*信号概况!$F$8*信号相关性!$B$8+2*$C457*信号概况!$F$2*$J457*信号概况!$F$9*信号相关性!$B$9+2*$D457*信号概况!$F$3*$E457*信号概况!$F$4*信号相关性!$C$4+2*$D457*信号概况!$F$3*$F457*信号概况!$F$5*信号相关性!$C$5+2*$D457*信号概况!$F$3*$G457*信号概况!$F$6*信号相关性!$C$6+2*$D457*信号概况!$F$3*$H457*信号概况!$F$7*信号相关性!$C$7+2*$D457*信号概况!$F$3*$I457*信号概况!$F$8*信号相关性!$C$8+2*$D457*信号概况!$F$3*$J457*信号概况!$F$9*信号相关性!$C$9+2*$E457*信号概况!$F$4*$F457*信号概况!$F$5*信号相关性!$D$5+2*$E457*信号概况!$F$4*$G457*信号概况!$F$6*信号相关性!$D$6+2*$E457*信号概况!$F$4*$H457*信号概况!$F$7*信号相关性!$D$7+2*$E457*信号概况!$F$4*$I457*信号概况!$F$8*信号相关性!$D$8+2*$E457*信号概况!$F$4*$J457*信号概况!$J$5*信号相关性!$D$9+2*$F457*信号概况!$F$5*$G457*信号概况!$F$6*信号相关性!$E$6+2*$F457*信号概况!$F$5*$H457*信号概况!$F$7*信号相关性!$E$7+2*$F457*信号概况!$F$5*$I457*信号概况!$F$8*信号相关性!$E$8+2*$F457*信号概况!$F$5*$J457*信号概况!$F$9*信号相关性!$E$9+2*$G457*信号概况!$F$6*$H457*信号概况!$F$7*信号相关性!$F$7+2*$G457*信号概况!$F$6*$I457*信号概况!$F$8*信号相关性!$F$8+2*$G457*信号概况!$F$6*$J457*信号概况!$F$9*信号相关性!$F$9+2*$H457*信号概况!$F$7*$I457*信号概况!$F$8*信号相关性!$G$8+2*$H457*信号概况!$F$7*$J457*信号概况!$F$9*信号相关性!$G$9+2*$I457*信号概况!$F$8*$J457*信号概况!$F$9*信号相关性!$H$9)</f>
        <v>835.885613130206</v>
      </c>
      <c r="L457" s="10">
        <f t="shared" si="130"/>
        <v>23.3514965365955</v>
      </c>
      <c r="M457" s="11">
        <f>SQRT(POWER($C457*信号概况!$C$2,2)+POWER($D457*信号概况!$C$3,2)+POWER($E457*信号概况!$C$4,2)+POWER($F457*信号概况!$C$5,2)+POWER($G457*信号概况!$C$6,2)+POWER($H457*信号概况!$C$7,2)+POWER($I457*信号概况!$C$8,2)+POWER($J457*信号概况!$C$9,2)+2*$C457*信号概况!$C$2*$D457*信号概况!$C$3*信号相关性!$B$3+2*$C457*信号概况!$C$2*$E457*信号概况!$C$4*信号相关性!$B$4+2*$C457*信号概况!$C$2*$F457*信号概况!$C$5*信号相关性!$B$5+2*$C457*信号概况!$C$2*$G457*信号概况!$C$6*信号相关性!$B$6+2*$C457*信号概况!$C$2*$H457*信号概况!$C$7*信号相关性!$B$7+2*$C457*信号概况!$C$2*$I457*信号概况!$C$8*信号相关性!$B$8+2*$C457*信号概况!$C$2*$J457*信号概况!$C$9*信号相关性!$B$9+2*$D457*信号概况!$C$3*$E457*信号概况!$C$4*信号相关性!$C$4+2*$D457*信号概况!$C$3*$F457*信号概况!$C$5*信号相关性!$C$5+2*$D457*信号概况!$C$3*$G457*信号概况!$C$6*信号相关性!$C$6+2*$D457*信号概况!$C$3*$H457*信号概况!$C$7*信号相关性!$C$7+2*$D457*信号概况!$C$3*$I457*信号概况!$C$8*信号相关性!$C$8+2*$D457*信号概况!$C$3*$J457*信号概况!$C$9*信号相关性!$C$9+2*$E457*信号概况!$C$4*$F457*信号概况!$C$5*信号相关性!$D$5+2*$E457*信号概况!$C$4*$G457*信号概况!$C$6*信号相关性!$D$6+2*$E457*信号概况!$C$4*$H457*信号概况!$C$7*信号相关性!$D$7+2*$E457*信号概况!$C$4*$I457*信号概况!$C$8*信号相关性!$D$8+2*$E457*信号概况!$C$4*$J457*信号概况!$J$5*信号相关性!$D$9+2*$F457*信号概况!$C$5*$G457*信号概况!$C$6*信号相关性!$E$6+2*$F457*信号概况!$C$5*$H457*信号概况!$C$7*信号相关性!$E$7+2*$F457*信号概况!$C$5*$I457*信号概况!$C$8*信号相关性!$E$8+2*$F457*信号概况!$C$5*$J457*信号概况!$C$9*信号相关性!$E$9+2*$G457*信号概况!$C$6*$H457*信号概况!$C$7*信号相关性!$F$7+2*$G457*信号概况!$C$6*$I457*信号概况!$C$8*信号相关性!$F$8+2*$G457*信号概况!$C$6*$J457*信号概况!$C$9*信号相关性!$F$9+2*$H457*信号概况!$C$7*$I457*信号概况!$C$8*信号相关性!$G$8+2*$H457*信号概况!$C$7*$J457*信号概况!$C$9*信号相关性!$G$9+2*$I457*信号概况!$C$8*$J457*信号概况!$C$9*信号相关性!$H$9)</f>
        <v>4083.32148506509</v>
      </c>
      <c r="N457" s="12">
        <f t="shared" si="131"/>
        <v>0.209195339407962</v>
      </c>
      <c r="O457" s="10">
        <f>$C457*信号概况!$J$2+$D457*信号概况!$J$3+$E457*信号概况!$J$4+$F457*信号概况!$J$5+$G457*信号概况!$J$6+$H457*信号概况!$J$7+$I457*信号概况!$J$8+$J457*信号概况!$J$9</f>
        <v>552.918982009435</v>
      </c>
      <c r="P457" s="12">
        <f t="shared" si="132"/>
        <v>0.0283269574853777</v>
      </c>
      <c r="Q457" s="7">
        <f t="shared" si="133"/>
        <v>6.77014736851525</v>
      </c>
    </row>
    <row r="458" spans="1:17">
      <c r="A458">
        <v>456</v>
      </c>
      <c r="B458">
        <v>19519.18</v>
      </c>
      <c r="C458" s="7">
        <f t="shared" si="134"/>
        <v>0</v>
      </c>
      <c r="D458" s="8">
        <f t="shared" si="135"/>
        <v>0.424242424242424</v>
      </c>
      <c r="E458">
        <f t="shared" si="136"/>
        <v>0</v>
      </c>
      <c r="F458">
        <f t="shared" si="125"/>
        <v>0.2</v>
      </c>
      <c r="G458">
        <f t="shared" si="126"/>
        <v>0.02</v>
      </c>
      <c r="H458">
        <f t="shared" si="127"/>
        <v>0</v>
      </c>
      <c r="I458">
        <f t="shared" si="128"/>
        <v>0</v>
      </c>
      <c r="J458">
        <f t="shared" si="129"/>
        <v>0</v>
      </c>
      <c r="K458">
        <f>SQRT(POWER($C458*信号概况!$F$2,2)+POWER($D458*信号概况!$F$3,2)+POWER($E458*信号概况!$F$4,2)+POWER($F458*信号概况!$F$5,2)+POWER($G458*信号概况!$F$6,2)+POWER($H458*信号概况!$F$7,2)+POWER($I458*信号概况!$F$8,2)+POWER($J458*信号概况!$F$9,2)+2*$C458*信号概况!$F$2*$D458*信号概况!$F$3*信号相关性!$B$3+2*$C458*信号概况!$F$2*$E458*信号概况!$F$4*信号相关性!$B$4+2*$C458*信号概况!$F$2*$F458*信号概况!$F$5*信号相关性!$B$5+2*$C458*信号概况!$F$2*$G458*信号概况!$F$6*信号相关性!$B$6+2*$C458*信号概况!$F$2*$H458*信号概况!$F$7*信号相关性!$B$7+2*$C458*信号概况!$F$2*$I458*信号概况!$F$8*信号相关性!$B$8+2*$C458*信号概况!$F$2*$J458*信号概况!$F$9*信号相关性!$B$9+2*$D458*信号概况!$F$3*$E458*信号概况!$F$4*信号相关性!$C$4+2*$D458*信号概况!$F$3*$F458*信号概况!$F$5*信号相关性!$C$5+2*$D458*信号概况!$F$3*$G458*信号概况!$F$6*信号相关性!$C$6+2*$D458*信号概况!$F$3*$H458*信号概况!$F$7*信号相关性!$C$7+2*$D458*信号概况!$F$3*$I458*信号概况!$F$8*信号相关性!$C$8+2*$D458*信号概况!$F$3*$J458*信号概况!$F$9*信号相关性!$C$9+2*$E458*信号概况!$F$4*$F458*信号概况!$F$5*信号相关性!$D$5+2*$E458*信号概况!$F$4*$G458*信号概况!$F$6*信号相关性!$D$6+2*$E458*信号概况!$F$4*$H458*信号概况!$F$7*信号相关性!$D$7+2*$E458*信号概况!$F$4*$I458*信号概况!$F$8*信号相关性!$D$8+2*$E458*信号概况!$F$4*$J458*信号概况!$J$5*信号相关性!$D$9+2*$F458*信号概况!$F$5*$G458*信号概况!$F$6*信号相关性!$E$6+2*$F458*信号概况!$F$5*$H458*信号概况!$F$7*信号相关性!$E$7+2*$F458*信号概况!$F$5*$I458*信号概况!$F$8*信号相关性!$E$8+2*$F458*信号概况!$F$5*$J458*信号概况!$F$9*信号相关性!$E$9+2*$G458*信号概况!$F$6*$H458*信号概况!$F$7*信号相关性!$F$7+2*$G458*信号概况!$F$6*$I458*信号概况!$F$8*信号相关性!$F$8+2*$G458*信号概况!$F$6*$J458*信号概况!$F$9*信号相关性!$F$9+2*$H458*信号概况!$F$7*$I458*信号概况!$F$8*信号相关性!$G$8+2*$H458*信号概况!$F$7*$J458*信号概况!$F$9*信号相关性!$G$9+2*$I458*信号概况!$F$8*$J458*信号概况!$F$9*信号相关性!$H$9)</f>
        <v>902.564717176633</v>
      </c>
      <c r="L458" s="10">
        <f t="shared" si="130"/>
        <v>21.6263494778071</v>
      </c>
      <c r="M458" s="11">
        <f>SQRT(POWER($C458*信号概况!$C$2,2)+POWER($D458*信号概况!$C$3,2)+POWER($E458*信号概况!$C$4,2)+POWER($F458*信号概况!$C$5,2)+POWER($G458*信号概况!$C$6,2)+POWER($H458*信号概况!$C$7,2)+POWER($I458*信号概况!$C$8,2)+POWER($J458*信号概况!$C$9,2)+2*$C458*信号概况!$C$2*$D458*信号概况!$C$3*信号相关性!$B$3+2*$C458*信号概况!$C$2*$E458*信号概况!$C$4*信号相关性!$B$4+2*$C458*信号概况!$C$2*$F458*信号概况!$C$5*信号相关性!$B$5+2*$C458*信号概况!$C$2*$G458*信号概况!$C$6*信号相关性!$B$6+2*$C458*信号概况!$C$2*$H458*信号概况!$C$7*信号相关性!$B$7+2*$C458*信号概况!$C$2*$I458*信号概况!$C$8*信号相关性!$B$8+2*$C458*信号概况!$C$2*$J458*信号概况!$C$9*信号相关性!$B$9+2*$D458*信号概况!$C$3*$E458*信号概况!$C$4*信号相关性!$C$4+2*$D458*信号概况!$C$3*$F458*信号概况!$C$5*信号相关性!$C$5+2*$D458*信号概况!$C$3*$G458*信号概况!$C$6*信号相关性!$C$6+2*$D458*信号概况!$C$3*$H458*信号概况!$C$7*信号相关性!$C$7+2*$D458*信号概况!$C$3*$I458*信号概况!$C$8*信号相关性!$C$8+2*$D458*信号概况!$C$3*$J458*信号概况!$C$9*信号相关性!$C$9+2*$E458*信号概况!$C$4*$F458*信号概况!$C$5*信号相关性!$D$5+2*$E458*信号概况!$C$4*$G458*信号概况!$C$6*信号相关性!$D$6+2*$E458*信号概况!$C$4*$H458*信号概况!$C$7*信号相关性!$D$7+2*$E458*信号概况!$C$4*$I458*信号概况!$C$8*信号相关性!$D$8+2*$E458*信号概况!$C$4*$J458*信号概况!$J$5*信号相关性!$D$9+2*$F458*信号概况!$C$5*$G458*信号概况!$C$6*信号相关性!$E$6+2*$F458*信号概况!$C$5*$H458*信号概况!$C$7*信号相关性!$E$7+2*$F458*信号概况!$C$5*$I458*信号概况!$C$8*信号相关性!$E$8+2*$F458*信号概况!$C$5*$J458*信号概况!$C$9*信号相关性!$E$9+2*$G458*信号概况!$C$6*$H458*信号概况!$C$7*信号相关性!$F$7+2*$G458*信号概况!$C$6*$I458*信号概况!$C$8*信号相关性!$F$8+2*$G458*信号概况!$C$6*$J458*信号概况!$C$9*信号相关性!$F$9+2*$H458*信号概况!$C$7*$I458*信号概况!$C$8*信号相关性!$G$8+2*$H458*信号概况!$C$7*$J458*信号概况!$C$9*信号相关性!$G$9+2*$I458*信号概况!$C$8*$J458*信号概况!$C$9*信号相关性!$H$9)</f>
        <v>4407.08923807255</v>
      </c>
      <c r="N458" s="12">
        <f t="shared" si="131"/>
        <v>0.225782498961153</v>
      </c>
      <c r="O458" s="10">
        <f>$C458*信号概况!$J$2+$D458*信号概况!$J$3+$E458*信号概况!$J$4+$F458*信号概况!$J$5+$G458*信号概况!$J$6+$H458*信号概况!$J$7+$I458*信号概况!$J$8+$J458*信号概况!$J$9</f>
        <v>577.447132694366</v>
      </c>
      <c r="P458" s="12">
        <f t="shared" si="132"/>
        <v>0.0295835753701931</v>
      </c>
      <c r="Q458" s="7">
        <f t="shared" si="133"/>
        <v>6.59609940321576</v>
      </c>
    </row>
    <row r="459" spans="1:17">
      <c r="A459">
        <v>457</v>
      </c>
      <c r="B459">
        <v>19519.18</v>
      </c>
      <c r="C459" s="7">
        <f t="shared" si="134"/>
        <v>0</v>
      </c>
      <c r="D459" s="8">
        <f t="shared" si="135"/>
        <v>0.454545454545455</v>
      </c>
      <c r="E459">
        <f t="shared" si="136"/>
        <v>0</v>
      </c>
      <c r="F459">
        <f t="shared" si="125"/>
        <v>0.2</v>
      </c>
      <c r="G459">
        <f t="shared" si="126"/>
        <v>0.02</v>
      </c>
      <c r="H459">
        <f t="shared" si="127"/>
        <v>0</v>
      </c>
      <c r="I459">
        <f t="shared" si="128"/>
        <v>0</v>
      </c>
      <c r="J459">
        <f t="shared" si="129"/>
        <v>0</v>
      </c>
      <c r="K459">
        <f>SQRT(POWER($C459*信号概况!$F$2,2)+POWER($D459*信号概况!$F$3,2)+POWER($E459*信号概况!$F$4,2)+POWER($F459*信号概况!$F$5,2)+POWER($G459*信号概况!$F$6,2)+POWER($H459*信号概况!$F$7,2)+POWER($I459*信号概况!$F$8,2)+POWER($J459*信号概况!$F$9,2)+2*$C459*信号概况!$F$2*$D459*信号概况!$F$3*信号相关性!$B$3+2*$C459*信号概况!$F$2*$E459*信号概况!$F$4*信号相关性!$B$4+2*$C459*信号概况!$F$2*$F459*信号概况!$F$5*信号相关性!$B$5+2*$C459*信号概况!$F$2*$G459*信号概况!$F$6*信号相关性!$B$6+2*$C459*信号概况!$F$2*$H459*信号概况!$F$7*信号相关性!$B$7+2*$C459*信号概况!$F$2*$I459*信号概况!$F$8*信号相关性!$B$8+2*$C459*信号概况!$F$2*$J459*信号概况!$F$9*信号相关性!$B$9+2*$D459*信号概况!$F$3*$E459*信号概况!$F$4*信号相关性!$C$4+2*$D459*信号概况!$F$3*$F459*信号概况!$F$5*信号相关性!$C$5+2*$D459*信号概况!$F$3*$G459*信号概况!$F$6*信号相关性!$C$6+2*$D459*信号概况!$F$3*$H459*信号概况!$F$7*信号相关性!$C$7+2*$D459*信号概况!$F$3*$I459*信号概况!$F$8*信号相关性!$C$8+2*$D459*信号概况!$F$3*$J459*信号概况!$F$9*信号相关性!$C$9+2*$E459*信号概况!$F$4*$F459*信号概况!$F$5*信号相关性!$D$5+2*$E459*信号概况!$F$4*$G459*信号概况!$F$6*信号相关性!$D$6+2*$E459*信号概况!$F$4*$H459*信号概况!$F$7*信号相关性!$D$7+2*$E459*信号概况!$F$4*$I459*信号概况!$F$8*信号相关性!$D$8+2*$E459*信号概况!$F$4*$J459*信号概况!$J$5*信号相关性!$D$9+2*$F459*信号概况!$F$5*$G459*信号概况!$F$6*信号相关性!$E$6+2*$F459*信号概况!$F$5*$H459*信号概况!$F$7*信号相关性!$E$7+2*$F459*信号概况!$F$5*$I459*信号概况!$F$8*信号相关性!$E$8+2*$F459*信号概况!$F$5*$J459*信号概况!$F$9*信号相关性!$E$9+2*$G459*信号概况!$F$6*$H459*信号概况!$F$7*信号相关性!$F$7+2*$G459*信号概况!$F$6*$I459*信号概况!$F$8*信号相关性!$F$8+2*$G459*信号概况!$F$6*$J459*信号概况!$F$9*信号相关性!$F$9+2*$H459*信号概况!$F$7*$I459*信号概况!$F$8*信号相关性!$G$8+2*$H459*信号概况!$F$7*$J459*信号概况!$F$9*信号相关性!$G$9+2*$I459*信号概况!$F$8*$J459*信号概况!$F$9*信号相关性!$H$9)</f>
        <v>969.267840958188</v>
      </c>
      <c r="L459" s="10">
        <f t="shared" si="130"/>
        <v>20.1380662549414</v>
      </c>
      <c r="M459" s="11">
        <f>SQRT(POWER($C459*信号概况!$C$2,2)+POWER($D459*信号概况!$C$3,2)+POWER($E459*信号概况!$C$4,2)+POWER($F459*信号概况!$C$5,2)+POWER($G459*信号概况!$C$6,2)+POWER($H459*信号概况!$C$7,2)+POWER($I459*信号概况!$C$8,2)+POWER($J459*信号概况!$C$9,2)+2*$C459*信号概况!$C$2*$D459*信号概况!$C$3*信号相关性!$B$3+2*$C459*信号概况!$C$2*$E459*信号概况!$C$4*信号相关性!$B$4+2*$C459*信号概况!$C$2*$F459*信号概况!$C$5*信号相关性!$B$5+2*$C459*信号概况!$C$2*$G459*信号概况!$C$6*信号相关性!$B$6+2*$C459*信号概况!$C$2*$H459*信号概况!$C$7*信号相关性!$B$7+2*$C459*信号概况!$C$2*$I459*信号概况!$C$8*信号相关性!$B$8+2*$C459*信号概况!$C$2*$J459*信号概况!$C$9*信号相关性!$B$9+2*$D459*信号概况!$C$3*$E459*信号概况!$C$4*信号相关性!$C$4+2*$D459*信号概况!$C$3*$F459*信号概况!$C$5*信号相关性!$C$5+2*$D459*信号概况!$C$3*$G459*信号概况!$C$6*信号相关性!$C$6+2*$D459*信号概况!$C$3*$H459*信号概况!$C$7*信号相关性!$C$7+2*$D459*信号概况!$C$3*$I459*信号概况!$C$8*信号相关性!$C$8+2*$D459*信号概况!$C$3*$J459*信号概况!$C$9*信号相关性!$C$9+2*$E459*信号概况!$C$4*$F459*信号概况!$C$5*信号相关性!$D$5+2*$E459*信号概况!$C$4*$G459*信号概况!$C$6*信号相关性!$D$6+2*$E459*信号概况!$C$4*$H459*信号概况!$C$7*信号相关性!$D$7+2*$E459*信号概况!$C$4*$I459*信号概况!$C$8*信号相关性!$D$8+2*$E459*信号概况!$C$4*$J459*信号概况!$J$5*信号相关性!$D$9+2*$F459*信号概况!$C$5*$G459*信号概况!$C$6*信号相关性!$E$6+2*$F459*信号概况!$C$5*$H459*信号概况!$C$7*信号相关性!$E$7+2*$F459*信号概况!$C$5*$I459*信号概况!$C$8*信号相关性!$E$8+2*$F459*信号概况!$C$5*$J459*信号概况!$C$9*信号相关性!$E$9+2*$G459*信号概况!$C$6*$H459*信号概况!$C$7*信号相关性!$F$7+2*$G459*信号概况!$C$6*$I459*信号概况!$C$8*信号相关性!$F$8+2*$G459*信号概况!$C$6*$J459*信号概况!$C$9*信号相关性!$F$9+2*$H459*信号概况!$C$7*$I459*信号概况!$C$8*信号相关性!$G$8+2*$H459*信号概况!$C$7*$J459*信号概况!$C$9*信号相关性!$G$9+2*$I459*信号概况!$C$8*$J459*信号概况!$C$9*信号相关性!$H$9)</f>
        <v>4730.93447180342</v>
      </c>
      <c r="N459" s="12">
        <f t="shared" si="131"/>
        <v>0.242373627980449</v>
      </c>
      <c r="O459" s="10">
        <f>$C459*信号概况!$J$2+$D459*信号概况!$J$3+$E459*信号概况!$J$4+$F459*信号概况!$J$5+$G459*信号概况!$J$6+$H459*信号概况!$J$7+$I459*信号概况!$J$8+$J459*信号概况!$J$9</f>
        <v>601.975283379298</v>
      </c>
      <c r="P459" s="12">
        <f t="shared" si="132"/>
        <v>0.0308401932550085</v>
      </c>
      <c r="Q459" s="7">
        <f t="shared" si="133"/>
        <v>6.44583894826764</v>
      </c>
    </row>
    <row r="460" spans="1:17">
      <c r="A460">
        <v>458</v>
      </c>
      <c r="B460">
        <v>19519.18</v>
      </c>
      <c r="C460" s="7">
        <f t="shared" si="134"/>
        <v>0</v>
      </c>
      <c r="D460" s="8">
        <f t="shared" si="135"/>
        <v>0.484848484848485</v>
      </c>
      <c r="E460">
        <f t="shared" si="136"/>
        <v>0</v>
      </c>
      <c r="F460">
        <f t="shared" si="125"/>
        <v>0.2</v>
      </c>
      <c r="G460">
        <f t="shared" si="126"/>
        <v>0.02</v>
      </c>
      <c r="H460">
        <f t="shared" si="127"/>
        <v>0</v>
      </c>
      <c r="I460">
        <f t="shared" si="128"/>
        <v>0</v>
      </c>
      <c r="J460">
        <f t="shared" si="129"/>
        <v>0</v>
      </c>
      <c r="K460">
        <f>SQRT(POWER($C460*信号概况!$F$2,2)+POWER($D460*信号概况!$F$3,2)+POWER($E460*信号概况!$F$4,2)+POWER($F460*信号概况!$F$5,2)+POWER($G460*信号概况!$F$6,2)+POWER($H460*信号概况!$F$7,2)+POWER($I460*信号概况!$F$8,2)+POWER($J460*信号概况!$F$9,2)+2*$C460*信号概况!$F$2*$D460*信号概况!$F$3*信号相关性!$B$3+2*$C460*信号概况!$F$2*$E460*信号概况!$F$4*信号相关性!$B$4+2*$C460*信号概况!$F$2*$F460*信号概况!$F$5*信号相关性!$B$5+2*$C460*信号概况!$F$2*$G460*信号概况!$F$6*信号相关性!$B$6+2*$C460*信号概况!$F$2*$H460*信号概况!$F$7*信号相关性!$B$7+2*$C460*信号概况!$F$2*$I460*信号概况!$F$8*信号相关性!$B$8+2*$C460*信号概况!$F$2*$J460*信号概况!$F$9*信号相关性!$B$9+2*$D460*信号概况!$F$3*$E460*信号概况!$F$4*信号相关性!$C$4+2*$D460*信号概况!$F$3*$F460*信号概况!$F$5*信号相关性!$C$5+2*$D460*信号概况!$F$3*$G460*信号概况!$F$6*信号相关性!$C$6+2*$D460*信号概况!$F$3*$H460*信号概况!$F$7*信号相关性!$C$7+2*$D460*信号概况!$F$3*$I460*信号概况!$F$8*信号相关性!$C$8+2*$D460*信号概况!$F$3*$J460*信号概况!$F$9*信号相关性!$C$9+2*$E460*信号概况!$F$4*$F460*信号概况!$F$5*信号相关性!$D$5+2*$E460*信号概况!$F$4*$G460*信号概况!$F$6*信号相关性!$D$6+2*$E460*信号概况!$F$4*$H460*信号概况!$F$7*信号相关性!$D$7+2*$E460*信号概况!$F$4*$I460*信号概况!$F$8*信号相关性!$D$8+2*$E460*信号概况!$F$4*$J460*信号概况!$J$5*信号相关性!$D$9+2*$F460*信号概况!$F$5*$G460*信号概况!$F$6*信号相关性!$E$6+2*$F460*信号概况!$F$5*$H460*信号概况!$F$7*信号相关性!$E$7+2*$F460*信号概况!$F$5*$I460*信号概况!$F$8*信号相关性!$E$8+2*$F460*信号概况!$F$5*$J460*信号概况!$F$9*信号相关性!$E$9+2*$G460*信号概况!$F$6*$H460*信号概况!$F$7*信号相关性!$F$7+2*$G460*信号概况!$F$6*$I460*信号概况!$F$8*信号相关性!$F$8+2*$G460*信号概况!$F$6*$J460*信号概况!$F$9*信号相关性!$F$9+2*$H460*信号概况!$F$7*$I460*信号概况!$F$8*信号相关性!$G$8+2*$H460*信号概况!$F$7*$J460*信号概况!$F$9*信号相关性!$G$9+2*$I460*信号概况!$F$8*$J460*信号概况!$F$9*信号相关性!$H$9)</f>
        <v>1035.99034489173</v>
      </c>
      <c r="L460" s="10">
        <f t="shared" si="130"/>
        <v>18.8410829273123</v>
      </c>
      <c r="M460" s="11">
        <f>SQRT(POWER($C460*信号概况!$C$2,2)+POWER($D460*信号概况!$C$3,2)+POWER($E460*信号概况!$C$4,2)+POWER($F460*信号概况!$C$5,2)+POWER($G460*信号概况!$C$6,2)+POWER($H460*信号概况!$C$7,2)+POWER($I460*信号概况!$C$8,2)+POWER($J460*信号概况!$C$9,2)+2*$C460*信号概况!$C$2*$D460*信号概况!$C$3*信号相关性!$B$3+2*$C460*信号概况!$C$2*$E460*信号概况!$C$4*信号相关性!$B$4+2*$C460*信号概况!$C$2*$F460*信号概况!$C$5*信号相关性!$B$5+2*$C460*信号概况!$C$2*$G460*信号概况!$C$6*信号相关性!$B$6+2*$C460*信号概况!$C$2*$H460*信号概况!$C$7*信号相关性!$B$7+2*$C460*信号概况!$C$2*$I460*信号概况!$C$8*信号相关性!$B$8+2*$C460*信号概况!$C$2*$J460*信号概况!$C$9*信号相关性!$B$9+2*$D460*信号概况!$C$3*$E460*信号概况!$C$4*信号相关性!$C$4+2*$D460*信号概况!$C$3*$F460*信号概况!$C$5*信号相关性!$C$5+2*$D460*信号概况!$C$3*$G460*信号概况!$C$6*信号相关性!$C$6+2*$D460*信号概况!$C$3*$H460*信号概况!$C$7*信号相关性!$C$7+2*$D460*信号概况!$C$3*$I460*信号概况!$C$8*信号相关性!$C$8+2*$D460*信号概况!$C$3*$J460*信号概况!$C$9*信号相关性!$C$9+2*$E460*信号概况!$C$4*$F460*信号概况!$C$5*信号相关性!$D$5+2*$E460*信号概况!$C$4*$G460*信号概况!$C$6*信号相关性!$D$6+2*$E460*信号概况!$C$4*$H460*信号概况!$C$7*信号相关性!$D$7+2*$E460*信号概况!$C$4*$I460*信号概况!$C$8*信号相关性!$D$8+2*$E460*信号概况!$C$4*$J460*信号概况!$J$5*信号相关性!$D$9+2*$F460*信号概况!$C$5*$G460*信号概况!$C$6*信号相关性!$E$6+2*$F460*信号概况!$C$5*$H460*信号概况!$C$7*信号相关性!$E$7+2*$F460*信号概况!$C$5*$I460*信号概况!$C$8*信号相关性!$E$8+2*$F460*信号概况!$C$5*$J460*信号概况!$C$9*信号相关性!$E$9+2*$G460*信号概况!$C$6*$H460*信号概况!$C$7*信号相关性!$F$7+2*$G460*信号概况!$C$6*$I460*信号概况!$C$8*信号相关性!$F$8+2*$G460*信号概况!$C$6*$J460*信号概况!$C$9*信号相关性!$F$9+2*$H460*信号概况!$C$7*$I460*信号概况!$C$8*信号相关性!$G$8+2*$H460*信号概况!$C$7*$J460*信号概况!$C$9*信号相关性!$G$9+2*$I460*信号概况!$C$8*$J460*信号概况!$C$9*信号相关性!$H$9)</f>
        <v>5054.84229456103</v>
      </c>
      <c r="N460" s="12">
        <f t="shared" si="131"/>
        <v>0.258967963539505</v>
      </c>
      <c r="O460" s="10">
        <f>$C460*信号概况!$J$2+$D460*信号概况!$J$3+$E460*信号概况!$J$4+$F460*信号概况!$J$5+$G460*信号概况!$J$6+$H460*信号概况!$J$7+$I460*信号概况!$J$8+$J460*信号概况!$J$9</f>
        <v>626.503434064229</v>
      </c>
      <c r="P460" s="12">
        <f t="shared" si="132"/>
        <v>0.032096811139824</v>
      </c>
      <c r="Q460" s="7">
        <f t="shared" si="133"/>
        <v>6.31481001828683</v>
      </c>
    </row>
    <row r="461" spans="1:17">
      <c r="A461">
        <v>459</v>
      </c>
      <c r="B461">
        <v>19519.18</v>
      </c>
      <c r="C461" s="7">
        <f t="shared" si="134"/>
        <v>0</v>
      </c>
      <c r="D461" s="8">
        <f t="shared" si="135"/>
        <v>0.515151515151515</v>
      </c>
      <c r="E461">
        <f t="shared" si="136"/>
        <v>0</v>
      </c>
      <c r="F461">
        <f t="shared" si="125"/>
        <v>0.2</v>
      </c>
      <c r="G461">
        <f t="shared" si="126"/>
        <v>0.02</v>
      </c>
      <c r="H461">
        <f t="shared" si="127"/>
        <v>0</v>
      </c>
      <c r="I461">
        <f t="shared" si="128"/>
        <v>0</v>
      </c>
      <c r="J461">
        <f t="shared" si="129"/>
        <v>0</v>
      </c>
      <c r="K461">
        <f>SQRT(POWER($C461*信号概况!$F$2,2)+POWER($D461*信号概况!$F$3,2)+POWER($E461*信号概况!$F$4,2)+POWER($F461*信号概况!$F$5,2)+POWER($G461*信号概况!$F$6,2)+POWER($H461*信号概况!$F$7,2)+POWER($I461*信号概况!$F$8,2)+POWER($J461*信号概况!$F$9,2)+2*$C461*信号概况!$F$2*$D461*信号概况!$F$3*信号相关性!$B$3+2*$C461*信号概况!$F$2*$E461*信号概况!$F$4*信号相关性!$B$4+2*$C461*信号概况!$F$2*$F461*信号概况!$F$5*信号相关性!$B$5+2*$C461*信号概况!$F$2*$G461*信号概况!$F$6*信号相关性!$B$6+2*$C461*信号概况!$F$2*$H461*信号概况!$F$7*信号相关性!$B$7+2*$C461*信号概况!$F$2*$I461*信号概况!$F$8*信号相关性!$B$8+2*$C461*信号概况!$F$2*$J461*信号概况!$F$9*信号相关性!$B$9+2*$D461*信号概况!$F$3*$E461*信号概况!$F$4*信号相关性!$C$4+2*$D461*信号概况!$F$3*$F461*信号概况!$F$5*信号相关性!$C$5+2*$D461*信号概况!$F$3*$G461*信号概况!$F$6*信号相关性!$C$6+2*$D461*信号概况!$F$3*$H461*信号概况!$F$7*信号相关性!$C$7+2*$D461*信号概况!$F$3*$I461*信号概况!$F$8*信号相关性!$C$8+2*$D461*信号概况!$F$3*$J461*信号概况!$F$9*信号相关性!$C$9+2*$E461*信号概况!$F$4*$F461*信号概况!$F$5*信号相关性!$D$5+2*$E461*信号概况!$F$4*$G461*信号概况!$F$6*信号相关性!$D$6+2*$E461*信号概况!$F$4*$H461*信号概况!$F$7*信号相关性!$D$7+2*$E461*信号概况!$F$4*$I461*信号概况!$F$8*信号相关性!$D$8+2*$E461*信号概况!$F$4*$J461*信号概况!$J$5*信号相关性!$D$9+2*$F461*信号概况!$F$5*$G461*信号概况!$F$6*信号相关性!$E$6+2*$F461*信号概况!$F$5*$H461*信号概况!$F$7*信号相关性!$E$7+2*$F461*信号概况!$F$5*$I461*信号概况!$F$8*信号相关性!$E$8+2*$F461*信号概况!$F$5*$J461*信号概况!$F$9*信号相关性!$E$9+2*$G461*信号概况!$F$6*$H461*信号概况!$F$7*信号相关性!$F$7+2*$G461*信号概况!$F$6*$I461*信号概况!$F$8*信号相关性!$F$8+2*$G461*信号概况!$F$6*$J461*信号概况!$F$9*信号相关性!$F$9+2*$H461*信号概况!$F$7*$I461*信号概况!$F$8*信号相关性!$G$8+2*$H461*信号概况!$F$7*$J461*信号概况!$F$9*信号相关性!$G$9+2*$I461*信号概况!$F$8*$J461*信号概况!$F$9*信号相关性!$H$9)</f>
        <v>1102.72871109425</v>
      </c>
      <c r="L461" s="10">
        <f t="shared" si="130"/>
        <v>17.7007996650699</v>
      </c>
      <c r="M461" s="11">
        <f>SQRT(POWER($C461*信号概况!$C$2,2)+POWER($D461*信号概况!$C$3,2)+POWER($E461*信号概况!$C$4,2)+POWER($F461*信号概况!$C$5,2)+POWER($G461*信号概况!$C$6,2)+POWER($H461*信号概况!$C$7,2)+POWER($I461*信号概况!$C$8,2)+POWER($J461*信号概况!$C$9,2)+2*$C461*信号概况!$C$2*$D461*信号概况!$C$3*信号相关性!$B$3+2*$C461*信号概况!$C$2*$E461*信号概况!$C$4*信号相关性!$B$4+2*$C461*信号概况!$C$2*$F461*信号概况!$C$5*信号相关性!$B$5+2*$C461*信号概况!$C$2*$G461*信号概况!$C$6*信号相关性!$B$6+2*$C461*信号概况!$C$2*$H461*信号概况!$C$7*信号相关性!$B$7+2*$C461*信号概况!$C$2*$I461*信号概况!$C$8*信号相关性!$B$8+2*$C461*信号概况!$C$2*$J461*信号概况!$C$9*信号相关性!$B$9+2*$D461*信号概况!$C$3*$E461*信号概况!$C$4*信号相关性!$C$4+2*$D461*信号概况!$C$3*$F461*信号概况!$C$5*信号相关性!$C$5+2*$D461*信号概况!$C$3*$G461*信号概况!$C$6*信号相关性!$C$6+2*$D461*信号概况!$C$3*$H461*信号概况!$C$7*信号相关性!$C$7+2*$D461*信号概况!$C$3*$I461*信号概况!$C$8*信号相关性!$C$8+2*$D461*信号概况!$C$3*$J461*信号概况!$C$9*信号相关性!$C$9+2*$E461*信号概况!$C$4*$F461*信号概况!$C$5*信号相关性!$D$5+2*$E461*信号概况!$C$4*$G461*信号概况!$C$6*信号相关性!$D$6+2*$E461*信号概况!$C$4*$H461*信号概况!$C$7*信号相关性!$D$7+2*$E461*信号概况!$C$4*$I461*信号概况!$C$8*信号相关性!$D$8+2*$E461*信号概况!$C$4*$J461*信号概况!$J$5*信号相关性!$D$9+2*$F461*信号概况!$C$5*$G461*信号概况!$C$6*信号相关性!$E$6+2*$F461*信号概况!$C$5*$H461*信号概况!$C$7*信号相关性!$E$7+2*$F461*信号概况!$C$5*$I461*信号概况!$C$8*信号相关性!$E$8+2*$F461*信号概况!$C$5*$J461*信号概况!$C$9*信号相关性!$E$9+2*$G461*信号概况!$C$6*$H461*信号概况!$C$7*信号相关性!$F$7+2*$G461*信号概况!$C$6*$I461*信号概况!$C$8*信号相关性!$F$8+2*$G461*信号概况!$C$6*$J461*信号概况!$C$9*信号相关性!$F$9+2*$H461*信号概况!$C$7*$I461*信号概况!$C$8*信号相关性!$G$8+2*$H461*信号概况!$C$7*$J461*信号概况!$C$9*信号相关性!$G$9+2*$I461*信号概况!$C$8*$J461*信号概况!$C$9*信号相关性!$H$9)</f>
        <v>5378.80139914929</v>
      </c>
      <c r="N461" s="12">
        <f t="shared" si="131"/>
        <v>0.27556492635189</v>
      </c>
      <c r="O461" s="10">
        <f>$C461*信号概况!$J$2+$D461*信号概况!$J$3+$E461*信号概况!$J$4+$F461*信号概况!$J$5+$G461*信号概况!$J$6+$H461*信号概况!$J$7+$I461*信号概况!$J$8+$J461*信号概况!$J$9</f>
        <v>651.031584749161</v>
      </c>
      <c r="P461" s="12">
        <f t="shared" si="132"/>
        <v>0.0333534290246394</v>
      </c>
      <c r="Q461" s="7">
        <f t="shared" si="133"/>
        <v>6.19954840044574</v>
      </c>
    </row>
    <row r="462" spans="1:17">
      <c r="A462">
        <v>460</v>
      </c>
      <c r="B462">
        <v>19519.18</v>
      </c>
      <c r="C462" s="7">
        <f t="shared" si="134"/>
        <v>0</v>
      </c>
      <c r="D462" s="8">
        <f t="shared" si="135"/>
        <v>0.545454545454545</v>
      </c>
      <c r="E462">
        <f t="shared" si="136"/>
        <v>0</v>
      </c>
      <c r="F462">
        <f t="shared" si="125"/>
        <v>0.2</v>
      </c>
      <c r="G462">
        <f t="shared" si="126"/>
        <v>0.02</v>
      </c>
      <c r="H462">
        <f t="shared" si="127"/>
        <v>0</v>
      </c>
      <c r="I462">
        <f t="shared" si="128"/>
        <v>0</v>
      </c>
      <c r="J462">
        <f t="shared" si="129"/>
        <v>0</v>
      </c>
      <c r="K462">
        <f>SQRT(POWER($C462*信号概况!$F$2,2)+POWER($D462*信号概况!$F$3,2)+POWER($E462*信号概况!$F$4,2)+POWER($F462*信号概况!$F$5,2)+POWER($G462*信号概况!$F$6,2)+POWER($H462*信号概况!$F$7,2)+POWER($I462*信号概况!$F$8,2)+POWER($J462*信号概况!$F$9,2)+2*$C462*信号概况!$F$2*$D462*信号概况!$F$3*信号相关性!$B$3+2*$C462*信号概况!$F$2*$E462*信号概况!$F$4*信号相关性!$B$4+2*$C462*信号概况!$F$2*$F462*信号概况!$F$5*信号相关性!$B$5+2*$C462*信号概况!$F$2*$G462*信号概况!$F$6*信号相关性!$B$6+2*$C462*信号概况!$F$2*$H462*信号概况!$F$7*信号相关性!$B$7+2*$C462*信号概况!$F$2*$I462*信号概况!$F$8*信号相关性!$B$8+2*$C462*信号概况!$F$2*$J462*信号概况!$F$9*信号相关性!$B$9+2*$D462*信号概况!$F$3*$E462*信号概况!$F$4*信号相关性!$C$4+2*$D462*信号概况!$F$3*$F462*信号概况!$F$5*信号相关性!$C$5+2*$D462*信号概况!$F$3*$G462*信号概况!$F$6*信号相关性!$C$6+2*$D462*信号概况!$F$3*$H462*信号概况!$F$7*信号相关性!$C$7+2*$D462*信号概况!$F$3*$I462*信号概况!$F$8*信号相关性!$C$8+2*$D462*信号概况!$F$3*$J462*信号概况!$F$9*信号相关性!$C$9+2*$E462*信号概况!$F$4*$F462*信号概况!$F$5*信号相关性!$D$5+2*$E462*信号概况!$F$4*$G462*信号概况!$F$6*信号相关性!$D$6+2*$E462*信号概况!$F$4*$H462*信号概况!$F$7*信号相关性!$D$7+2*$E462*信号概况!$F$4*$I462*信号概况!$F$8*信号相关性!$D$8+2*$E462*信号概况!$F$4*$J462*信号概况!$J$5*信号相关性!$D$9+2*$F462*信号概况!$F$5*$G462*信号概况!$F$6*信号相关性!$E$6+2*$F462*信号概况!$F$5*$H462*信号概况!$F$7*信号相关性!$E$7+2*$F462*信号概况!$F$5*$I462*信号概况!$F$8*信号相关性!$E$8+2*$F462*信号概况!$F$5*$J462*信号概况!$F$9*信号相关性!$E$9+2*$G462*信号概况!$F$6*$H462*信号概况!$F$7*信号相关性!$F$7+2*$G462*信号概况!$F$6*$I462*信号概况!$F$8*信号相关性!$F$8+2*$G462*信号概况!$F$6*$J462*信号概况!$F$9*信号相关性!$F$9+2*$H462*信号概况!$F$7*$I462*信号概况!$F$8*信号相关性!$G$8+2*$H462*信号概况!$F$7*$J462*信号概况!$F$9*信号相关性!$G$9+2*$I462*信号概况!$F$8*$J462*信号概况!$F$9*信号相关性!$H$9)</f>
        <v>1169.48022394729</v>
      </c>
      <c r="L462" s="10">
        <f t="shared" si="130"/>
        <v>16.6904746230919</v>
      </c>
      <c r="M462" s="11">
        <f>SQRT(POWER($C462*信号概况!$C$2,2)+POWER($D462*信号概况!$C$3,2)+POWER($E462*信号概况!$C$4,2)+POWER($F462*信号概况!$C$5,2)+POWER($G462*信号概况!$C$6,2)+POWER($H462*信号概况!$C$7,2)+POWER($I462*信号概况!$C$8,2)+POWER($J462*信号概况!$C$9,2)+2*$C462*信号概况!$C$2*$D462*信号概况!$C$3*信号相关性!$B$3+2*$C462*信号概况!$C$2*$E462*信号概况!$C$4*信号相关性!$B$4+2*$C462*信号概况!$C$2*$F462*信号概况!$C$5*信号相关性!$B$5+2*$C462*信号概况!$C$2*$G462*信号概况!$C$6*信号相关性!$B$6+2*$C462*信号概况!$C$2*$H462*信号概况!$C$7*信号相关性!$B$7+2*$C462*信号概况!$C$2*$I462*信号概况!$C$8*信号相关性!$B$8+2*$C462*信号概况!$C$2*$J462*信号概况!$C$9*信号相关性!$B$9+2*$D462*信号概况!$C$3*$E462*信号概况!$C$4*信号相关性!$C$4+2*$D462*信号概况!$C$3*$F462*信号概况!$C$5*信号相关性!$C$5+2*$D462*信号概况!$C$3*$G462*信号概况!$C$6*信号相关性!$C$6+2*$D462*信号概况!$C$3*$H462*信号概况!$C$7*信号相关性!$C$7+2*$D462*信号概况!$C$3*$I462*信号概况!$C$8*信号相关性!$C$8+2*$D462*信号概况!$C$3*$J462*信号概况!$C$9*信号相关性!$C$9+2*$E462*信号概况!$C$4*$F462*信号概况!$C$5*信号相关性!$D$5+2*$E462*信号概况!$C$4*$G462*信号概况!$C$6*信号相关性!$D$6+2*$E462*信号概况!$C$4*$H462*信号概况!$C$7*信号相关性!$D$7+2*$E462*信号概况!$C$4*$I462*信号概况!$C$8*信号相关性!$D$8+2*$E462*信号概况!$C$4*$J462*信号概况!$J$5*信号相关性!$D$9+2*$F462*信号概况!$C$5*$G462*信号概况!$C$6*信号相关性!$E$6+2*$F462*信号概况!$C$5*$H462*信号概况!$C$7*信号相关性!$E$7+2*$F462*信号概况!$C$5*$I462*信号概况!$C$8*信号相关性!$E$8+2*$F462*信号概况!$C$5*$J462*信号概况!$C$9*信号相关性!$E$9+2*$G462*信号概况!$C$6*$H462*信号概况!$C$7*信号相关性!$F$7+2*$G462*信号概况!$C$6*$I462*信号概况!$C$8*信号相关性!$F$8+2*$G462*信号概况!$C$6*$J462*信号概况!$C$9*信号相关性!$F$9+2*$H462*信号概况!$C$7*$I462*信号概况!$C$8*信号相关性!$G$8+2*$H462*信号概况!$C$7*$J462*信号概况!$C$9*信号相关性!$G$9+2*$I462*信号概况!$C$8*$J462*信号概况!$C$9*信号相关性!$H$9)</f>
        <v>5702.8030460748</v>
      </c>
      <c r="N462" s="12">
        <f t="shared" si="131"/>
        <v>0.292164068678848</v>
      </c>
      <c r="O462" s="10">
        <f>$C462*信号概况!$J$2+$D462*信号概况!$J$3+$E462*信号概况!$J$4+$F462*信号概况!$J$5+$G462*信号概况!$J$6+$H462*信号概况!$J$7+$I462*信号概况!$J$8+$J462*信号概况!$J$9</f>
        <v>675.559735434092</v>
      </c>
      <c r="P462" s="12">
        <f t="shared" si="132"/>
        <v>0.0346100469094548</v>
      </c>
      <c r="Q462" s="7">
        <f t="shared" si="133"/>
        <v>6.09737358460071</v>
      </c>
    </row>
    <row r="463" spans="1:17">
      <c r="A463">
        <v>461</v>
      </c>
      <c r="B463">
        <v>19519.18</v>
      </c>
      <c r="C463" s="7">
        <f t="shared" si="134"/>
        <v>0</v>
      </c>
      <c r="D463" s="8">
        <f t="shared" si="135"/>
        <v>0.575757575757576</v>
      </c>
      <c r="E463">
        <f t="shared" si="136"/>
        <v>0</v>
      </c>
      <c r="F463">
        <f t="shared" si="125"/>
        <v>0.2</v>
      </c>
      <c r="G463">
        <f t="shared" si="126"/>
        <v>0.02</v>
      </c>
      <c r="H463">
        <f t="shared" si="127"/>
        <v>0</v>
      </c>
      <c r="I463">
        <f t="shared" si="128"/>
        <v>0</v>
      </c>
      <c r="J463">
        <f t="shared" si="129"/>
        <v>0</v>
      </c>
      <c r="K463">
        <f>SQRT(POWER($C463*信号概况!$F$2,2)+POWER($D463*信号概况!$F$3,2)+POWER($E463*信号概况!$F$4,2)+POWER($F463*信号概况!$F$5,2)+POWER($G463*信号概况!$F$6,2)+POWER($H463*信号概况!$F$7,2)+POWER($I463*信号概况!$F$8,2)+POWER($J463*信号概况!$F$9,2)+2*$C463*信号概况!$F$2*$D463*信号概况!$F$3*信号相关性!$B$3+2*$C463*信号概况!$F$2*$E463*信号概况!$F$4*信号相关性!$B$4+2*$C463*信号概况!$F$2*$F463*信号概况!$F$5*信号相关性!$B$5+2*$C463*信号概况!$F$2*$G463*信号概况!$F$6*信号相关性!$B$6+2*$C463*信号概况!$F$2*$H463*信号概况!$F$7*信号相关性!$B$7+2*$C463*信号概况!$F$2*$I463*信号概况!$F$8*信号相关性!$B$8+2*$C463*信号概况!$F$2*$J463*信号概况!$F$9*信号相关性!$B$9+2*$D463*信号概况!$F$3*$E463*信号概况!$F$4*信号相关性!$C$4+2*$D463*信号概况!$F$3*$F463*信号概况!$F$5*信号相关性!$C$5+2*$D463*信号概况!$F$3*$G463*信号概况!$F$6*信号相关性!$C$6+2*$D463*信号概况!$F$3*$H463*信号概况!$F$7*信号相关性!$C$7+2*$D463*信号概况!$F$3*$I463*信号概况!$F$8*信号相关性!$C$8+2*$D463*信号概况!$F$3*$J463*信号概况!$F$9*信号相关性!$C$9+2*$E463*信号概况!$F$4*$F463*信号概况!$F$5*信号相关性!$D$5+2*$E463*信号概况!$F$4*$G463*信号概况!$F$6*信号相关性!$D$6+2*$E463*信号概况!$F$4*$H463*信号概况!$F$7*信号相关性!$D$7+2*$E463*信号概况!$F$4*$I463*信号概况!$F$8*信号相关性!$D$8+2*$E463*信号概况!$F$4*$J463*信号概况!$J$5*信号相关性!$D$9+2*$F463*信号概况!$F$5*$G463*信号概况!$F$6*信号相关性!$E$6+2*$F463*信号概况!$F$5*$H463*信号概况!$F$7*信号相关性!$E$7+2*$F463*信号概况!$F$5*$I463*信号概况!$F$8*信号相关性!$E$8+2*$F463*信号概况!$F$5*$J463*信号概况!$F$9*信号相关性!$E$9+2*$G463*信号概况!$F$6*$H463*信号概况!$F$7*信号相关性!$F$7+2*$G463*信号概况!$F$6*$I463*信号概况!$F$8*信号相关性!$F$8+2*$G463*信号概况!$F$6*$J463*信号概况!$F$9*信号相关性!$F$9+2*$H463*信号概况!$F$7*$I463*信号概况!$F$8*信号相关性!$G$8+2*$H463*信号概况!$F$7*$J463*信号概况!$F$9*信号相关性!$G$9+2*$I463*信号概况!$F$8*$J463*信号概况!$F$9*信号相关性!$H$9)</f>
        <v>1236.24275387383</v>
      </c>
      <c r="L463" s="10">
        <f t="shared" si="130"/>
        <v>15.7891158017595</v>
      </c>
      <c r="M463" s="11">
        <f>SQRT(POWER($C463*信号概况!$C$2,2)+POWER($D463*信号概况!$C$3,2)+POWER($E463*信号概况!$C$4,2)+POWER($F463*信号概况!$C$5,2)+POWER($G463*信号概况!$C$6,2)+POWER($H463*信号概况!$C$7,2)+POWER($I463*信号概况!$C$8,2)+POWER($J463*信号概况!$C$9,2)+2*$C463*信号概况!$C$2*$D463*信号概况!$C$3*信号相关性!$B$3+2*$C463*信号概况!$C$2*$E463*信号概况!$C$4*信号相关性!$B$4+2*$C463*信号概况!$C$2*$F463*信号概况!$C$5*信号相关性!$B$5+2*$C463*信号概况!$C$2*$G463*信号概况!$C$6*信号相关性!$B$6+2*$C463*信号概况!$C$2*$H463*信号概况!$C$7*信号相关性!$B$7+2*$C463*信号概况!$C$2*$I463*信号概况!$C$8*信号相关性!$B$8+2*$C463*信号概况!$C$2*$J463*信号概况!$C$9*信号相关性!$B$9+2*$D463*信号概况!$C$3*$E463*信号概况!$C$4*信号相关性!$C$4+2*$D463*信号概况!$C$3*$F463*信号概况!$C$5*信号相关性!$C$5+2*$D463*信号概况!$C$3*$G463*信号概况!$C$6*信号相关性!$C$6+2*$D463*信号概况!$C$3*$H463*信号概况!$C$7*信号相关性!$C$7+2*$D463*信号概况!$C$3*$I463*信号概况!$C$8*信号相关性!$C$8+2*$D463*信号概况!$C$3*$J463*信号概况!$C$9*信号相关性!$C$9+2*$E463*信号概况!$C$4*$F463*信号概况!$C$5*信号相关性!$D$5+2*$E463*信号概况!$C$4*$G463*信号概况!$C$6*信号相关性!$D$6+2*$E463*信号概况!$C$4*$H463*信号概况!$C$7*信号相关性!$D$7+2*$E463*信号概况!$C$4*$I463*信号概况!$C$8*信号相关性!$D$8+2*$E463*信号概况!$C$4*$J463*信号概况!$J$5*信号相关性!$D$9+2*$F463*信号概况!$C$5*$G463*信号概况!$C$6*信号相关性!$E$6+2*$F463*信号概况!$C$5*$H463*信号概况!$C$7*信号相关性!$E$7+2*$F463*信号概况!$C$5*$I463*信号概况!$C$8*信号相关性!$E$8+2*$F463*信号概况!$C$5*$J463*信号概况!$C$9*信号相关性!$E$9+2*$G463*信号概况!$C$6*$H463*信号概况!$C$7*信号相关性!$F$7+2*$G463*信号概况!$C$6*$I463*信号概况!$C$8*信号相关性!$F$8+2*$G463*信号概况!$C$6*$J463*信号概况!$C$9*信号相关性!$F$9+2*$H463*信号概况!$C$7*$I463*信号概况!$C$8*信号相关性!$G$8+2*$H463*信号概况!$C$7*$J463*信号概况!$C$9*信号相关性!$G$9+2*$I463*信号概况!$C$8*$J463*信号概况!$C$9*信号相关性!$H$9)</f>
        <v>6026.84037414065</v>
      </c>
      <c r="N463" s="12">
        <f t="shared" si="131"/>
        <v>0.308765039009869</v>
      </c>
      <c r="O463" s="10">
        <f>$C463*信号概况!$J$2+$D463*信号概况!$J$3+$E463*信号概况!$J$4+$F463*信号概况!$J$5+$G463*信号概况!$J$6+$H463*信号概况!$J$7+$I463*信号概况!$J$8+$J463*信号概况!$J$9</f>
        <v>700.087886119024</v>
      </c>
      <c r="P463" s="12">
        <f t="shared" si="132"/>
        <v>0.0358666647942702</v>
      </c>
      <c r="Q463" s="7">
        <f t="shared" si="133"/>
        <v>6.00617929622752</v>
      </c>
    </row>
    <row r="464" spans="1:17">
      <c r="A464">
        <v>462</v>
      </c>
      <c r="B464">
        <v>19519.18</v>
      </c>
      <c r="C464" s="7">
        <f t="shared" si="134"/>
        <v>0</v>
      </c>
      <c r="D464" s="8">
        <f t="shared" si="135"/>
        <v>0.606060606060606</v>
      </c>
      <c r="E464">
        <f t="shared" si="136"/>
        <v>0</v>
      </c>
      <c r="F464">
        <f t="shared" si="125"/>
        <v>0.2</v>
      </c>
      <c r="G464">
        <f t="shared" si="126"/>
        <v>0.02</v>
      </c>
      <c r="H464">
        <f t="shared" si="127"/>
        <v>0</v>
      </c>
      <c r="I464">
        <f t="shared" si="128"/>
        <v>0</v>
      </c>
      <c r="J464">
        <f t="shared" si="129"/>
        <v>0</v>
      </c>
      <c r="K464">
        <f>SQRT(POWER($C464*信号概况!$F$2,2)+POWER($D464*信号概况!$F$3,2)+POWER($E464*信号概况!$F$4,2)+POWER($F464*信号概况!$F$5,2)+POWER($G464*信号概况!$F$6,2)+POWER($H464*信号概况!$F$7,2)+POWER($I464*信号概况!$F$8,2)+POWER($J464*信号概况!$F$9,2)+2*$C464*信号概况!$F$2*$D464*信号概况!$F$3*信号相关性!$B$3+2*$C464*信号概况!$F$2*$E464*信号概况!$F$4*信号相关性!$B$4+2*$C464*信号概况!$F$2*$F464*信号概况!$F$5*信号相关性!$B$5+2*$C464*信号概况!$F$2*$G464*信号概况!$F$6*信号相关性!$B$6+2*$C464*信号概况!$F$2*$H464*信号概况!$F$7*信号相关性!$B$7+2*$C464*信号概况!$F$2*$I464*信号概况!$F$8*信号相关性!$B$8+2*$C464*信号概况!$F$2*$J464*信号概况!$F$9*信号相关性!$B$9+2*$D464*信号概况!$F$3*$E464*信号概况!$F$4*信号相关性!$C$4+2*$D464*信号概况!$F$3*$F464*信号概况!$F$5*信号相关性!$C$5+2*$D464*信号概况!$F$3*$G464*信号概况!$F$6*信号相关性!$C$6+2*$D464*信号概况!$F$3*$H464*信号概况!$F$7*信号相关性!$C$7+2*$D464*信号概况!$F$3*$I464*信号概况!$F$8*信号相关性!$C$8+2*$D464*信号概况!$F$3*$J464*信号概况!$F$9*信号相关性!$C$9+2*$E464*信号概况!$F$4*$F464*信号概况!$F$5*信号相关性!$D$5+2*$E464*信号概况!$F$4*$G464*信号概况!$F$6*信号相关性!$D$6+2*$E464*信号概况!$F$4*$H464*信号概况!$F$7*信号相关性!$D$7+2*$E464*信号概况!$F$4*$I464*信号概况!$F$8*信号相关性!$D$8+2*$E464*信号概况!$F$4*$J464*信号概况!$J$5*信号相关性!$D$9+2*$F464*信号概况!$F$5*$G464*信号概况!$F$6*信号相关性!$E$6+2*$F464*信号概况!$F$5*$H464*信号概况!$F$7*信号相关性!$E$7+2*$F464*信号概况!$F$5*$I464*信号概况!$F$8*信号相关性!$E$8+2*$F464*信号概况!$F$5*$J464*信号概况!$F$9*信号相关性!$E$9+2*$G464*信号概况!$F$6*$H464*信号概况!$F$7*信号相关性!$F$7+2*$G464*信号概况!$F$6*$I464*信号概况!$F$8*信号相关性!$F$8+2*$G464*信号概况!$F$6*$J464*信号概况!$F$9*信号相关性!$F$9+2*$H464*信号概况!$F$7*$I464*信号概况!$F$8*信号相关性!$G$8+2*$H464*信号概况!$F$7*$J464*信号概况!$F$9*信号相关性!$G$9+2*$I464*信号概况!$F$8*$J464*信号概况!$F$9*信号相关性!$H$9)</f>
        <v>1303.01460743034</v>
      </c>
      <c r="L464" s="10">
        <f t="shared" si="130"/>
        <v>14.9800162551466</v>
      </c>
      <c r="M464" s="11">
        <f>SQRT(POWER($C464*信号概况!$C$2,2)+POWER($D464*信号概况!$C$3,2)+POWER($E464*信号概况!$C$4,2)+POWER($F464*信号概况!$C$5,2)+POWER($G464*信号概况!$C$6,2)+POWER($H464*信号概况!$C$7,2)+POWER($I464*信号概况!$C$8,2)+POWER($J464*信号概况!$C$9,2)+2*$C464*信号概况!$C$2*$D464*信号概况!$C$3*信号相关性!$B$3+2*$C464*信号概况!$C$2*$E464*信号概况!$C$4*信号相关性!$B$4+2*$C464*信号概况!$C$2*$F464*信号概况!$C$5*信号相关性!$B$5+2*$C464*信号概况!$C$2*$G464*信号概况!$C$6*信号相关性!$B$6+2*$C464*信号概况!$C$2*$H464*信号概况!$C$7*信号相关性!$B$7+2*$C464*信号概况!$C$2*$I464*信号概况!$C$8*信号相关性!$B$8+2*$C464*信号概况!$C$2*$J464*信号概况!$C$9*信号相关性!$B$9+2*$D464*信号概况!$C$3*$E464*信号概况!$C$4*信号相关性!$C$4+2*$D464*信号概况!$C$3*$F464*信号概况!$C$5*信号相关性!$C$5+2*$D464*信号概况!$C$3*$G464*信号概况!$C$6*信号相关性!$C$6+2*$D464*信号概况!$C$3*$H464*信号概况!$C$7*信号相关性!$C$7+2*$D464*信号概况!$C$3*$I464*信号概况!$C$8*信号相关性!$C$8+2*$D464*信号概况!$C$3*$J464*信号概况!$C$9*信号相关性!$C$9+2*$E464*信号概况!$C$4*$F464*信号概况!$C$5*信号相关性!$D$5+2*$E464*信号概况!$C$4*$G464*信号概况!$C$6*信号相关性!$D$6+2*$E464*信号概况!$C$4*$H464*信号概况!$C$7*信号相关性!$D$7+2*$E464*信号概况!$C$4*$I464*信号概况!$C$8*信号相关性!$D$8+2*$E464*信号概况!$C$4*$J464*信号概况!$J$5*信号相关性!$D$9+2*$F464*信号概况!$C$5*$G464*信号概况!$C$6*信号相关性!$E$6+2*$F464*信号概况!$C$5*$H464*信号概况!$C$7*信号相关性!$E$7+2*$F464*信号概况!$C$5*$I464*信号概况!$C$8*信号相关性!$E$8+2*$F464*信号概况!$C$5*$J464*信号概况!$C$9*信号相关性!$E$9+2*$G464*信号概况!$C$6*$H464*信号概况!$C$7*信号相关性!$F$7+2*$G464*信号概况!$C$6*$I464*信号概况!$C$8*信号相关性!$F$8+2*$G464*信号概况!$C$6*$J464*信号概况!$C$9*信号相关性!$F$9+2*$H464*信号概况!$C$7*$I464*信号概况!$C$8*信号相关性!$G$8+2*$H464*信号概况!$C$7*$J464*信号概况!$C$9*信号相关性!$G$9+2*$I464*信号概况!$C$8*$J464*信号概况!$C$9*信号相关性!$H$9)</f>
        <v>6350.90792175779</v>
      </c>
      <c r="N464" s="12">
        <f t="shared" si="131"/>
        <v>0.325367557538677</v>
      </c>
      <c r="O464" s="10">
        <f>$C464*信号概况!$J$2+$D464*信号概况!$J$3+$E464*信号概况!$J$4+$F464*信号概况!$J$5+$G464*信号概况!$J$6+$H464*信号概况!$J$7+$I464*信号概况!$J$8+$J464*信号概况!$J$9</f>
        <v>724.616036803955</v>
      </c>
      <c r="P464" s="12">
        <f t="shared" si="132"/>
        <v>0.0371232826790857</v>
      </c>
      <c r="Q464" s="7">
        <f t="shared" si="133"/>
        <v>5.92428772296795</v>
      </c>
    </row>
    <row r="465" spans="1:17">
      <c r="A465">
        <v>463</v>
      </c>
      <c r="B465">
        <v>19519.18</v>
      </c>
      <c r="C465" s="7">
        <f t="shared" si="134"/>
        <v>0</v>
      </c>
      <c r="D465" s="8">
        <f t="shared" si="135"/>
        <v>0.636363636363636</v>
      </c>
      <c r="E465">
        <f t="shared" si="136"/>
        <v>0</v>
      </c>
      <c r="F465">
        <f t="shared" si="125"/>
        <v>0.2</v>
      </c>
      <c r="G465">
        <f t="shared" si="126"/>
        <v>0.02</v>
      </c>
      <c r="H465">
        <f t="shared" si="127"/>
        <v>0</v>
      </c>
      <c r="I465">
        <f t="shared" si="128"/>
        <v>0</v>
      </c>
      <c r="J465">
        <f t="shared" si="129"/>
        <v>0</v>
      </c>
      <c r="K465">
        <f>SQRT(POWER($C465*信号概况!$F$2,2)+POWER($D465*信号概况!$F$3,2)+POWER($E465*信号概况!$F$4,2)+POWER($F465*信号概况!$F$5,2)+POWER($G465*信号概况!$F$6,2)+POWER($H465*信号概况!$F$7,2)+POWER($I465*信号概况!$F$8,2)+POWER($J465*信号概况!$F$9,2)+2*$C465*信号概况!$F$2*$D465*信号概况!$F$3*信号相关性!$B$3+2*$C465*信号概况!$F$2*$E465*信号概况!$F$4*信号相关性!$B$4+2*$C465*信号概况!$F$2*$F465*信号概况!$F$5*信号相关性!$B$5+2*$C465*信号概况!$F$2*$G465*信号概况!$F$6*信号相关性!$B$6+2*$C465*信号概况!$F$2*$H465*信号概况!$F$7*信号相关性!$B$7+2*$C465*信号概况!$F$2*$I465*信号概况!$F$8*信号相关性!$B$8+2*$C465*信号概况!$F$2*$J465*信号概况!$F$9*信号相关性!$B$9+2*$D465*信号概况!$F$3*$E465*信号概况!$F$4*信号相关性!$C$4+2*$D465*信号概况!$F$3*$F465*信号概况!$F$5*信号相关性!$C$5+2*$D465*信号概况!$F$3*$G465*信号概况!$F$6*信号相关性!$C$6+2*$D465*信号概况!$F$3*$H465*信号概况!$F$7*信号相关性!$C$7+2*$D465*信号概况!$F$3*$I465*信号概况!$F$8*信号相关性!$C$8+2*$D465*信号概况!$F$3*$J465*信号概况!$F$9*信号相关性!$C$9+2*$E465*信号概况!$F$4*$F465*信号概况!$F$5*信号相关性!$D$5+2*$E465*信号概况!$F$4*$G465*信号概况!$F$6*信号相关性!$D$6+2*$E465*信号概况!$F$4*$H465*信号概况!$F$7*信号相关性!$D$7+2*$E465*信号概况!$F$4*$I465*信号概况!$F$8*信号相关性!$D$8+2*$E465*信号概况!$F$4*$J465*信号概况!$J$5*信号相关性!$D$9+2*$F465*信号概况!$F$5*$G465*信号概况!$F$6*信号相关性!$E$6+2*$F465*信号概况!$F$5*$H465*信号概况!$F$7*信号相关性!$E$7+2*$F465*信号概况!$F$5*$I465*信号概况!$F$8*信号相关性!$E$8+2*$F465*信号概况!$F$5*$J465*信号概况!$F$9*信号相关性!$E$9+2*$G465*信号概况!$F$6*$H465*信号概况!$F$7*信号相关性!$F$7+2*$G465*信号概况!$F$6*$I465*信号概况!$F$8*信号相关性!$F$8+2*$G465*信号概况!$F$6*$J465*信号概况!$F$9*信号相关性!$F$9+2*$H465*信号概况!$F$7*$I465*信号概况!$F$8*信号相关性!$G$8+2*$H465*信号概况!$F$7*$J465*信号概况!$F$9*信号相关性!$G$9+2*$I465*信号概况!$F$8*$J465*信号概况!$F$9*信号相关性!$H$9)</f>
        <v>1369.79442115146</v>
      </c>
      <c r="L465" s="10">
        <f t="shared" si="130"/>
        <v>14.2497149196972</v>
      </c>
      <c r="M465" s="11">
        <f>SQRT(POWER($C465*信号概况!$C$2,2)+POWER($D465*信号概况!$C$3,2)+POWER($E465*信号概况!$C$4,2)+POWER($F465*信号概况!$C$5,2)+POWER($G465*信号概况!$C$6,2)+POWER($H465*信号概况!$C$7,2)+POWER($I465*信号概况!$C$8,2)+POWER($J465*信号概况!$C$9,2)+2*$C465*信号概况!$C$2*$D465*信号概况!$C$3*信号相关性!$B$3+2*$C465*信号概况!$C$2*$E465*信号概况!$C$4*信号相关性!$B$4+2*$C465*信号概况!$C$2*$F465*信号概况!$C$5*信号相关性!$B$5+2*$C465*信号概况!$C$2*$G465*信号概况!$C$6*信号相关性!$B$6+2*$C465*信号概况!$C$2*$H465*信号概况!$C$7*信号相关性!$B$7+2*$C465*信号概况!$C$2*$I465*信号概况!$C$8*信号相关性!$B$8+2*$C465*信号概况!$C$2*$J465*信号概况!$C$9*信号相关性!$B$9+2*$D465*信号概况!$C$3*$E465*信号概况!$C$4*信号相关性!$C$4+2*$D465*信号概况!$C$3*$F465*信号概况!$C$5*信号相关性!$C$5+2*$D465*信号概况!$C$3*$G465*信号概况!$C$6*信号相关性!$C$6+2*$D465*信号概况!$C$3*$H465*信号概况!$C$7*信号相关性!$C$7+2*$D465*信号概况!$C$3*$I465*信号概况!$C$8*信号相关性!$C$8+2*$D465*信号概况!$C$3*$J465*信号概况!$C$9*信号相关性!$C$9+2*$E465*信号概况!$C$4*$F465*信号概况!$C$5*信号相关性!$D$5+2*$E465*信号概况!$C$4*$G465*信号概况!$C$6*信号相关性!$D$6+2*$E465*信号概况!$C$4*$H465*信号概况!$C$7*信号相关性!$D$7+2*$E465*信号概况!$C$4*$I465*信号概况!$C$8*信号相关性!$D$8+2*$E465*信号概况!$C$4*$J465*信号概况!$J$5*信号相关性!$D$9+2*$F465*信号概况!$C$5*$G465*信号概况!$C$6*信号相关性!$E$6+2*$F465*信号概况!$C$5*$H465*信号概况!$C$7*信号相关性!$E$7+2*$F465*信号概况!$C$5*$I465*信号概况!$C$8*信号相关性!$E$8+2*$F465*信号概况!$C$5*$J465*信号概况!$C$9*信号相关性!$E$9+2*$G465*信号概况!$C$6*$H465*信号概况!$C$7*信号相关性!$F$7+2*$G465*信号概况!$C$6*$I465*信号概况!$C$8*信号相关性!$F$8+2*$G465*信号概况!$C$6*$J465*信号概况!$C$9*信号相关性!$F$9+2*$H465*信号概况!$C$7*$I465*信号概况!$C$8*信号相关性!$G$8+2*$H465*信号概况!$C$7*$J465*信号概况!$C$9*信号相关性!$G$9+2*$I465*信号概况!$C$8*$J465*信号概况!$C$9*信号相关性!$H$9)</f>
        <v>6675.00128750116</v>
      </c>
      <c r="N465" s="12">
        <f t="shared" si="131"/>
        <v>0.341971398772959</v>
      </c>
      <c r="O465" s="10">
        <f>$C465*信号概况!$J$2+$D465*信号概况!$J$3+$E465*信号概况!$J$4+$F465*信号概况!$J$5+$G465*信号概况!$J$6+$H465*信号概况!$J$7+$I465*信号概况!$J$8+$J465*信号概况!$J$9</f>
        <v>749.144187488887</v>
      </c>
      <c r="P465" s="12">
        <f t="shared" si="132"/>
        <v>0.0383799005639011</v>
      </c>
      <c r="Q465" s="7">
        <f t="shared" si="133"/>
        <v>5.85034595419814</v>
      </c>
    </row>
    <row r="466" spans="1:17">
      <c r="A466">
        <v>464</v>
      </c>
      <c r="B466">
        <v>19519.18</v>
      </c>
      <c r="C466" s="7">
        <f t="shared" si="134"/>
        <v>0</v>
      </c>
      <c r="D466" s="8">
        <f t="shared" si="135"/>
        <v>0.666666666666667</v>
      </c>
      <c r="E466">
        <f t="shared" si="136"/>
        <v>0</v>
      </c>
      <c r="F466">
        <f t="shared" si="125"/>
        <v>0.2</v>
      </c>
      <c r="G466">
        <f t="shared" si="126"/>
        <v>0.02</v>
      </c>
      <c r="H466">
        <f t="shared" si="127"/>
        <v>0</v>
      </c>
      <c r="I466">
        <f t="shared" si="128"/>
        <v>0</v>
      </c>
      <c r="J466">
        <f t="shared" si="129"/>
        <v>0</v>
      </c>
      <c r="K466">
        <f>SQRT(POWER($C466*信号概况!$F$2,2)+POWER($D466*信号概况!$F$3,2)+POWER($E466*信号概况!$F$4,2)+POWER($F466*信号概况!$F$5,2)+POWER($G466*信号概况!$F$6,2)+POWER($H466*信号概况!$F$7,2)+POWER($I466*信号概况!$F$8,2)+POWER($J466*信号概况!$F$9,2)+2*$C466*信号概况!$F$2*$D466*信号概况!$F$3*信号相关性!$B$3+2*$C466*信号概况!$F$2*$E466*信号概况!$F$4*信号相关性!$B$4+2*$C466*信号概况!$F$2*$F466*信号概况!$F$5*信号相关性!$B$5+2*$C466*信号概况!$F$2*$G466*信号概况!$F$6*信号相关性!$B$6+2*$C466*信号概况!$F$2*$H466*信号概况!$F$7*信号相关性!$B$7+2*$C466*信号概况!$F$2*$I466*信号概况!$F$8*信号相关性!$B$8+2*$C466*信号概况!$F$2*$J466*信号概况!$F$9*信号相关性!$B$9+2*$D466*信号概况!$F$3*$E466*信号概况!$F$4*信号相关性!$C$4+2*$D466*信号概况!$F$3*$F466*信号概况!$F$5*信号相关性!$C$5+2*$D466*信号概况!$F$3*$G466*信号概况!$F$6*信号相关性!$C$6+2*$D466*信号概况!$F$3*$H466*信号概况!$F$7*信号相关性!$C$7+2*$D466*信号概况!$F$3*$I466*信号概况!$F$8*信号相关性!$C$8+2*$D466*信号概况!$F$3*$J466*信号概况!$F$9*信号相关性!$C$9+2*$E466*信号概况!$F$4*$F466*信号概况!$F$5*信号相关性!$D$5+2*$E466*信号概况!$F$4*$G466*信号概况!$F$6*信号相关性!$D$6+2*$E466*信号概况!$F$4*$H466*信号概况!$F$7*信号相关性!$D$7+2*$E466*信号概况!$F$4*$I466*信号概况!$F$8*信号相关性!$D$8+2*$E466*信号概况!$F$4*$J466*信号概况!$J$5*信号相关性!$D$9+2*$F466*信号概况!$F$5*$G466*信号概况!$F$6*信号相关性!$E$6+2*$F466*信号概况!$F$5*$H466*信号概况!$F$7*信号相关性!$E$7+2*$F466*信号概况!$F$5*$I466*信号概况!$F$8*信号相关性!$E$8+2*$F466*信号概况!$F$5*$J466*信号概况!$F$9*信号相关性!$E$9+2*$G466*信号概况!$F$6*$H466*信号概况!$F$7*信号相关性!$F$7+2*$G466*信号概况!$F$6*$I466*信号概况!$F$8*信号相关性!$F$8+2*$G466*信号概况!$F$6*$J466*信号概况!$F$9*信号相关性!$F$9+2*$H466*信号概况!$F$7*$I466*信号概况!$F$8*信号相关性!$G$8+2*$H466*信号概况!$F$7*$J466*信号概况!$F$9*信号相关性!$G$9+2*$I466*信号概况!$F$8*$J466*信号概况!$F$9*信号相关性!$H$9)</f>
        <v>1436.58108494718</v>
      </c>
      <c r="L466" s="10">
        <f t="shared" si="130"/>
        <v>13.5872455822552</v>
      </c>
      <c r="M466" s="11">
        <f>SQRT(POWER($C466*信号概况!$C$2,2)+POWER($D466*信号概况!$C$3,2)+POWER($E466*信号概况!$C$4,2)+POWER($F466*信号概况!$C$5,2)+POWER($G466*信号概况!$C$6,2)+POWER($H466*信号概况!$C$7,2)+POWER($I466*信号概况!$C$8,2)+POWER($J466*信号概况!$C$9,2)+2*$C466*信号概况!$C$2*$D466*信号概况!$C$3*信号相关性!$B$3+2*$C466*信号概况!$C$2*$E466*信号概况!$C$4*信号相关性!$B$4+2*$C466*信号概况!$C$2*$F466*信号概况!$C$5*信号相关性!$B$5+2*$C466*信号概况!$C$2*$G466*信号概况!$C$6*信号相关性!$B$6+2*$C466*信号概况!$C$2*$H466*信号概况!$C$7*信号相关性!$B$7+2*$C466*信号概况!$C$2*$I466*信号概况!$C$8*信号相关性!$B$8+2*$C466*信号概况!$C$2*$J466*信号概况!$C$9*信号相关性!$B$9+2*$D466*信号概况!$C$3*$E466*信号概况!$C$4*信号相关性!$C$4+2*$D466*信号概况!$C$3*$F466*信号概况!$C$5*信号相关性!$C$5+2*$D466*信号概况!$C$3*$G466*信号概况!$C$6*信号相关性!$C$6+2*$D466*信号概况!$C$3*$H466*信号概况!$C$7*信号相关性!$C$7+2*$D466*信号概况!$C$3*$I466*信号概况!$C$8*信号相关性!$C$8+2*$D466*信号概况!$C$3*$J466*信号概况!$C$9*信号相关性!$C$9+2*$E466*信号概况!$C$4*$F466*信号概况!$C$5*信号相关性!$D$5+2*$E466*信号概况!$C$4*$G466*信号概况!$C$6*信号相关性!$D$6+2*$E466*信号概况!$C$4*$H466*信号概况!$C$7*信号相关性!$D$7+2*$E466*信号概况!$C$4*$I466*信号概况!$C$8*信号相关性!$D$8+2*$E466*信号概况!$C$4*$J466*信号概况!$J$5*信号相关性!$D$9+2*$F466*信号概况!$C$5*$G466*信号概况!$C$6*信号相关性!$E$6+2*$F466*信号概况!$C$5*$H466*信号概况!$C$7*信号相关性!$E$7+2*$F466*信号概况!$C$5*$I466*信号概况!$C$8*信号相关性!$E$8+2*$F466*信号概况!$C$5*$J466*信号概况!$C$9*信号相关性!$E$9+2*$G466*信号概况!$C$6*$H466*信号概况!$C$7*信号相关性!$F$7+2*$G466*信号概况!$C$6*$I466*信号概况!$C$8*信号相关性!$F$8+2*$G466*信号概况!$C$6*$J466*信号概况!$C$9*信号相关性!$F$9+2*$H466*信号概况!$C$7*$I466*信号概况!$C$8*信号相关性!$G$8+2*$H466*信号概况!$C$7*$J466*信号概况!$C$9*信号相关性!$G$9+2*$I466*信号概况!$C$8*$J466*信号概况!$C$9*信号相关性!$H$9)</f>
        <v>6999.11688485488</v>
      </c>
      <c r="N466" s="12">
        <f t="shared" si="131"/>
        <v>0.358576378969551</v>
      </c>
      <c r="O466" s="10">
        <f>$C466*信号概况!$J$2+$D466*信号概况!$J$3+$E466*信号概况!$J$4+$F466*信号概况!$J$5+$G466*信号概况!$J$6+$H466*信号概况!$J$7+$I466*信号概况!$J$8+$J466*信号概况!$J$9</f>
        <v>773.672338173818</v>
      </c>
      <c r="P466" s="12">
        <f t="shared" si="132"/>
        <v>0.0396365184487165</v>
      </c>
      <c r="Q466" s="7">
        <f t="shared" si="133"/>
        <v>5.78325104314684</v>
      </c>
    </row>
    <row r="467" spans="1:17">
      <c r="A467">
        <v>465</v>
      </c>
      <c r="B467">
        <v>19519.18</v>
      </c>
      <c r="C467" s="7">
        <f t="shared" si="134"/>
        <v>0</v>
      </c>
      <c r="D467" s="8">
        <f t="shared" si="135"/>
        <v>0.696969696969697</v>
      </c>
      <c r="E467">
        <f t="shared" si="136"/>
        <v>0</v>
      </c>
      <c r="F467">
        <f t="shared" si="125"/>
        <v>0.2</v>
      </c>
      <c r="G467">
        <f t="shared" si="126"/>
        <v>0.02</v>
      </c>
      <c r="H467">
        <f t="shared" si="127"/>
        <v>0</v>
      </c>
      <c r="I467">
        <f t="shared" si="128"/>
        <v>0</v>
      </c>
      <c r="J467">
        <f t="shared" si="129"/>
        <v>0</v>
      </c>
      <c r="K467">
        <f>SQRT(POWER($C467*信号概况!$F$2,2)+POWER($D467*信号概况!$F$3,2)+POWER($E467*信号概况!$F$4,2)+POWER($F467*信号概况!$F$5,2)+POWER($G467*信号概况!$F$6,2)+POWER($H467*信号概况!$F$7,2)+POWER($I467*信号概况!$F$8,2)+POWER($J467*信号概况!$F$9,2)+2*$C467*信号概况!$F$2*$D467*信号概况!$F$3*信号相关性!$B$3+2*$C467*信号概况!$F$2*$E467*信号概况!$F$4*信号相关性!$B$4+2*$C467*信号概况!$F$2*$F467*信号概况!$F$5*信号相关性!$B$5+2*$C467*信号概况!$F$2*$G467*信号概况!$F$6*信号相关性!$B$6+2*$C467*信号概况!$F$2*$H467*信号概况!$F$7*信号相关性!$B$7+2*$C467*信号概况!$F$2*$I467*信号概况!$F$8*信号相关性!$B$8+2*$C467*信号概况!$F$2*$J467*信号概况!$F$9*信号相关性!$B$9+2*$D467*信号概况!$F$3*$E467*信号概况!$F$4*信号相关性!$C$4+2*$D467*信号概况!$F$3*$F467*信号概况!$F$5*信号相关性!$C$5+2*$D467*信号概况!$F$3*$G467*信号概况!$F$6*信号相关性!$C$6+2*$D467*信号概况!$F$3*$H467*信号概况!$F$7*信号相关性!$C$7+2*$D467*信号概况!$F$3*$I467*信号概况!$F$8*信号相关性!$C$8+2*$D467*信号概况!$F$3*$J467*信号概况!$F$9*信号相关性!$C$9+2*$E467*信号概况!$F$4*$F467*信号概况!$F$5*信号相关性!$D$5+2*$E467*信号概况!$F$4*$G467*信号概况!$F$6*信号相关性!$D$6+2*$E467*信号概况!$F$4*$H467*信号概况!$F$7*信号相关性!$D$7+2*$E467*信号概况!$F$4*$I467*信号概况!$F$8*信号相关性!$D$8+2*$E467*信号概况!$F$4*$J467*信号概况!$J$5*信号相关性!$D$9+2*$F467*信号概况!$F$5*$G467*信号概况!$F$6*信号相关性!$E$6+2*$F467*信号概况!$F$5*$H467*信号概况!$F$7*信号相关性!$E$7+2*$F467*信号概况!$F$5*$I467*信号概况!$F$8*信号相关性!$E$8+2*$F467*信号概况!$F$5*$J467*信号概况!$F$9*信号相关性!$E$9+2*$G467*信号概况!$F$6*$H467*信号概况!$F$7*信号相关性!$F$7+2*$G467*信号概况!$F$6*$I467*信号概况!$F$8*信号相关性!$F$8+2*$G467*信号概况!$F$6*$J467*信号概况!$F$9*信号相关性!$F$9+2*$H467*信号概况!$F$7*$I467*信号概况!$F$8*信号相关性!$G$8+2*$H467*信号概况!$F$7*$J467*信号概况!$F$9*信号相关性!$G$9+2*$I467*信号概况!$F$8*$J467*信号概况!$F$9*信号相关性!$H$9)</f>
        <v>1503.37368588383</v>
      </c>
      <c r="L467" s="10">
        <f t="shared" si="130"/>
        <v>12.9835849750987</v>
      </c>
      <c r="M467" s="11">
        <f>SQRT(POWER($C467*信号概况!$C$2,2)+POWER($D467*信号概况!$C$3,2)+POWER($E467*信号概况!$C$4,2)+POWER($F467*信号概况!$C$5,2)+POWER($G467*信号概况!$C$6,2)+POWER($H467*信号概况!$C$7,2)+POWER($I467*信号概况!$C$8,2)+POWER($J467*信号概况!$C$9,2)+2*$C467*信号概况!$C$2*$D467*信号概况!$C$3*信号相关性!$B$3+2*$C467*信号概况!$C$2*$E467*信号概况!$C$4*信号相关性!$B$4+2*$C467*信号概况!$C$2*$F467*信号概况!$C$5*信号相关性!$B$5+2*$C467*信号概况!$C$2*$G467*信号概况!$C$6*信号相关性!$B$6+2*$C467*信号概况!$C$2*$H467*信号概况!$C$7*信号相关性!$B$7+2*$C467*信号概况!$C$2*$I467*信号概况!$C$8*信号相关性!$B$8+2*$C467*信号概况!$C$2*$J467*信号概况!$C$9*信号相关性!$B$9+2*$D467*信号概况!$C$3*$E467*信号概况!$C$4*信号相关性!$C$4+2*$D467*信号概况!$C$3*$F467*信号概况!$C$5*信号相关性!$C$5+2*$D467*信号概况!$C$3*$G467*信号概况!$C$6*信号相关性!$C$6+2*$D467*信号概况!$C$3*$H467*信号概况!$C$7*信号相关性!$C$7+2*$D467*信号概况!$C$3*$I467*信号概况!$C$8*信号相关性!$C$8+2*$D467*信号概况!$C$3*$J467*信号概况!$C$9*信号相关性!$C$9+2*$E467*信号概况!$C$4*$F467*信号概况!$C$5*信号相关性!$D$5+2*$E467*信号概况!$C$4*$G467*信号概况!$C$6*信号相关性!$D$6+2*$E467*信号概况!$C$4*$H467*信号概况!$C$7*信号相关性!$D$7+2*$E467*信号概况!$C$4*$I467*信号概况!$C$8*信号相关性!$D$8+2*$E467*信号概况!$C$4*$J467*信号概况!$J$5*信号相关性!$D$9+2*$F467*信号概况!$C$5*$G467*信号概况!$C$6*信号相关性!$E$6+2*$F467*信号概况!$C$5*$H467*信号概况!$C$7*信号相关性!$E$7+2*$F467*信号概况!$C$5*$I467*信号概况!$C$8*信号相关性!$E$8+2*$F467*信号概况!$C$5*$J467*信号概况!$C$9*信号相关性!$E$9+2*$G467*信号概况!$C$6*$H467*信号概况!$C$7*信号相关性!$F$7+2*$G467*信号概况!$C$6*$I467*信号概况!$C$8*信号相关性!$F$8+2*$G467*信号概况!$C$6*$J467*信号概况!$C$9*信号相关性!$F$9+2*$H467*信号概况!$C$7*$I467*信号概况!$C$8*信号相关性!$G$8+2*$H467*信号概况!$C$7*$J467*信号概况!$C$9*信号相关性!$G$9+2*$I467*信号概况!$C$8*$J467*信号概况!$C$9*信号相关性!$H$9)</f>
        <v>7323.25176201128</v>
      </c>
      <c r="N467" s="12">
        <f t="shared" si="131"/>
        <v>0.375182346902446</v>
      </c>
      <c r="O467" s="10">
        <f>$C467*信号概况!$J$2+$D467*信号概况!$J$3+$E467*信号概况!$J$4+$F467*信号概况!$J$5+$G467*信号概况!$J$6+$H467*信号概况!$J$7+$I467*信号概况!$J$8+$J467*信号概况!$J$9</f>
        <v>798.20048885875</v>
      </c>
      <c r="P467" s="12">
        <f t="shared" si="132"/>
        <v>0.0408931363335319</v>
      </c>
      <c r="Q467" s="7">
        <f t="shared" si="133"/>
        <v>5.72209487706155</v>
      </c>
    </row>
    <row r="468" spans="1:17">
      <c r="A468">
        <v>466</v>
      </c>
      <c r="B468">
        <v>19519.18</v>
      </c>
      <c r="C468" s="7">
        <f t="shared" si="134"/>
        <v>0</v>
      </c>
      <c r="D468" s="8">
        <f t="shared" si="135"/>
        <v>0.727272727272727</v>
      </c>
      <c r="E468">
        <f t="shared" si="136"/>
        <v>0</v>
      </c>
      <c r="F468">
        <f t="shared" ref="F468:F500" si="137">MOD(QUOTIENT(A468,($T$2*$U$2/0.01+1)*($T$3*$U$3/0.01+1)*($T$4*$U$4/0.01+1)),$T$5*$U$5/0.01+1)/($T$5*100)</f>
        <v>0.2</v>
      </c>
      <c r="G468">
        <f t="shared" ref="G468:G500" si="138">MOD(QUOTIENT(A468,($T$2*$U$2/0.01+1)*($T$3*$U$3/0.01+1)*($T$4*$U$4/0.01+1)*($T$5*$U$5/0.01+1)),$T$6*$U$6/0.01+1)/($T$6*100)</f>
        <v>0.02</v>
      </c>
      <c r="H468">
        <f t="shared" ref="H468:H500" si="139">MOD(QUOTIENT(A468,($T$2*$U$2/0.01+1)*($T$3*$U$3/0.01+1)*($T$4*$U$4/0.01+1)*($T$5*$U$5/0.01+1)*($T$6*$U$6/0.01+1)),$T$7*$U$7/0.01+1)/($T$7*100)</f>
        <v>0</v>
      </c>
      <c r="I468">
        <f t="shared" ref="I468:I500" si="140">MOD(QUOTIENT(A468,($T$2*$U$2/0.01+1)*($T$3*$U$3/0.01+1)*($T$4*$U$4/0.01+1)*($T$5*$U$5/0.01+1)*($T$6*$U$6/0.01+1)*($T$7*$U$7/0.01+1)),$T$8*$U$8/0.01+1)/($T$8*100)</f>
        <v>0</v>
      </c>
      <c r="J468">
        <f t="shared" ref="J468:J500" si="141">MOD(QUOTIENT(A468,($T$2*$U$2/0.01+1)*($T$3*$U$3/0.01+1)*($T$4*$U$4/0.01+1)*($T$5*$U$5/0.01+1)*($T$6*$U$6/0.01+1)*($T$7*$U$7/0.01+1)*($T$8*$U$8/0.01+1)),$T$9*$U$9/0.01)/($T$9*100)</f>
        <v>0</v>
      </c>
      <c r="K468">
        <f>SQRT(POWER($C468*信号概况!$F$2,2)+POWER($D468*信号概况!$F$3,2)+POWER($E468*信号概况!$F$4,2)+POWER($F468*信号概况!$F$5,2)+POWER($G468*信号概况!$F$6,2)+POWER($H468*信号概况!$F$7,2)+POWER($I468*信号概况!$F$8,2)+POWER($J468*信号概况!$F$9,2)+2*$C468*信号概况!$F$2*$D468*信号概况!$F$3*信号相关性!$B$3+2*$C468*信号概况!$F$2*$E468*信号概况!$F$4*信号相关性!$B$4+2*$C468*信号概况!$F$2*$F468*信号概况!$F$5*信号相关性!$B$5+2*$C468*信号概况!$F$2*$G468*信号概况!$F$6*信号相关性!$B$6+2*$C468*信号概况!$F$2*$H468*信号概况!$F$7*信号相关性!$B$7+2*$C468*信号概况!$F$2*$I468*信号概况!$F$8*信号相关性!$B$8+2*$C468*信号概况!$F$2*$J468*信号概况!$F$9*信号相关性!$B$9+2*$D468*信号概况!$F$3*$E468*信号概况!$F$4*信号相关性!$C$4+2*$D468*信号概况!$F$3*$F468*信号概况!$F$5*信号相关性!$C$5+2*$D468*信号概况!$F$3*$G468*信号概况!$F$6*信号相关性!$C$6+2*$D468*信号概况!$F$3*$H468*信号概况!$F$7*信号相关性!$C$7+2*$D468*信号概况!$F$3*$I468*信号概况!$F$8*信号相关性!$C$8+2*$D468*信号概况!$F$3*$J468*信号概况!$F$9*信号相关性!$C$9+2*$E468*信号概况!$F$4*$F468*信号概况!$F$5*信号相关性!$D$5+2*$E468*信号概况!$F$4*$G468*信号概况!$F$6*信号相关性!$D$6+2*$E468*信号概况!$F$4*$H468*信号概况!$F$7*信号相关性!$D$7+2*$E468*信号概况!$F$4*$I468*信号概况!$F$8*信号相关性!$D$8+2*$E468*信号概况!$F$4*$J468*信号概况!$J$5*信号相关性!$D$9+2*$F468*信号概况!$F$5*$G468*信号概况!$F$6*信号相关性!$E$6+2*$F468*信号概况!$F$5*$H468*信号概况!$F$7*信号相关性!$E$7+2*$F468*信号概况!$F$5*$I468*信号概况!$F$8*信号相关性!$E$8+2*$F468*信号概况!$F$5*$J468*信号概况!$F$9*信号相关性!$E$9+2*$G468*信号概况!$F$6*$H468*信号概况!$F$7*信号相关性!$F$7+2*$G468*信号概况!$F$6*$I468*信号概况!$F$8*信号相关性!$F$8+2*$G468*信号概况!$F$6*$J468*信号概况!$F$9*信号相关性!$F$9+2*$H468*信号概况!$F$7*$I468*信号概况!$F$8*信号相关性!$G$8+2*$H468*信号概况!$F$7*$J468*信号概况!$F$9*信号相关性!$G$9+2*$I468*信号概况!$F$8*$J468*信号概况!$F$9*信号相关性!$H$9)</f>
        <v>1570.17146629193</v>
      </c>
      <c r="L468" s="10">
        <f t="shared" ref="L468:L500" si="142">B468/K468</f>
        <v>12.4312410580838</v>
      </c>
      <c r="M468" s="11">
        <f>SQRT(POWER($C468*信号概况!$C$2,2)+POWER($D468*信号概况!$C$3,2)+POWER($E468*信号概况!$C$4,2)+POWER($F468*信号概况!$C$5,2)+POWER($G468*信号概况!$C$6,2)+POWER($H468*信号概况!$C$7,2)+POWER($I468*信号概况!$C$8,2)+POWER($J468*信号概况!$C$9,2)+2*$C468*信号概况!$C$2*$D468*信号概况!$C$3*信号相关性!$B$3+2*$C468*信号概况!$C$2*$E468*信号概况!$C$4*信号相关性!$B$4+2*$C468*信号概况!$C$2*$F468*信号概况!$C$5*信号相关性!$B$5+2*$C468*信号概况!$C$2*$G468*信号概况!$C$6*信号相关性!$B$6+2*$C468*信号概况!$C$2*$H468*信号概况!$C$7*信号相关性!$B$7+2*$C468*信号概况!$C$2*$I468*信号概况!$C$8*信号相关性!$B$8+2*$C468*信号概况!$C$2*$J468*信号概况!$C$9*信号相关性!$B$9+2*$D468*信号概况!$C$3*$E468*信号概况!$C$4*信号相关性!$C$4+2*$D468*信号概况!$C$3*$F468*信号概况!$C$5*信号相关性!$C$5+2*$D468*信号概况!$C$3*$G468*信号概况!$C$6*信号相关性!$C$6+2*$D468*信号概况!$C$3*$H468*信号概况!$C$7*信号相关性!$C$7+2*$D468*信号概况!$C$3*$I468*信号概况!$C$8*信号相关性!$C$8+2*$D468*信号概况!$C$3*$J468*信号概况!$C$9*信号相关性!$C$9+2*$E468*信号概况!$C$4*$F468*信号概况!$C$5*信号相关性!$D$5+2*$E468*信号概况!$C$4*$G468*信号概况!$C$6*信号相关性!$D$6+2*$E468*信号概况!$C$4*$H468*信号概况!$C$7*信号相关性!$D$7+2*$E468*信号概况!$C$4*$I468*信号概况!$C$8*信号相关性!$D$8+2*$E468*信号概况!$C$4*$J468*信号概况!$J$5*信号相关性!$D$9+2*$F468*信号概况!$C$5*$G468*信号概况!$C$6*信号相关性!$E$6+2*$F468*信号概况!$C$5*$H468*信号概况!$C$7*信号相关性!$E$7+2*$F468*信号概况!$C$5*$I468*信号概况!$C$8*信号相关性!$E$8+2*$F468*信号概况!$C$5*$J468*信号概况!$C$9*信号相关性!$E$9+2*$G468*信号概况!$C$6*$H468*信号概况!$C$7*信号相关性!$F$7+2*$G468*信号概况!$C$6*$I468*信号概况!$C$8*信号相关性!$F$8+2*$G468*信号概况!$C$6*$J468*信号概况!$C$9*信号相关性!$F$9+2*$H468*信号概况!$C$7*$I468*信号概况!$C$8*信号相关性!$G$8+2*$H468*信号概况!$C$7*$J468*信号概况!$C$9*信号相关性!$G$9+2*$I468*信号概况!$C$8*$J468*信号概况!$C$9*信号相关性!$H$9)</f>
        <v>7647.40346744987</v>
      </c>
      <c r="N468" s="12">
        <f t="shared" ref="N468:N500" si="143">M468/B468</f>
        <v>0.391789176976178</v>
      </c>
      <c r="O468" s="10">
        <f>$C468*信号概况!$J$2+$D468*信号概况!$J$3+$E468*信号概况!$J$4+$F468*信号概况!$J$5+$G468*信号概况!$J$6+$H468*信号概况!$J$7+$I468*信号概况!$J$8+$J468*信号概况!$J$9</f>
        <v>822.728639543681</v>
      </c>
      <c r="P468" s="12">
        <f t="shared" ref="P468:P500" si="144">O468/B468</f>
        <v>0.0421497542183474</v>
      </c>
      <c r="Q468" s="7">
        <f t="shared" ref="Q468:Q500" si="145">(O468*12-B468*5%)/K468</f>
        <v>5.66612300982296</v>
      </c>
    </row>
    <row r="469" spans="1:17">
      <c r="A469">
        <v>467</v>
      </c>
      <c r="B469">
        <v>19519.18</v>
      </c>
      <c r="C469" s="7">
        <f t="shared" si="134"/>
        <v>0</v>
      </c>
      <c r="D469" s="8">
        <f t="shared" si="135"/>
        <v>0.757575757575758</v>
      </c>
      <c r="E469">
        <f t="shared" si="136"/>
        <v>0</v>
      </c>
      <c r="F469">
        <f t="shared" si="137"/>
        <v>0.2</v>
      </c>
      <c r="G469">
        <f t="shared" si="138"/>
        <v>0.02</v>
      </c>
      <c r="H469">
        <f t="shared" si="139"/>
        <v>0</v>
      </c>
      <c r="I469">
        <f t="shared" si="140"/>
        <v>0</v>
      </c>
      <c r="J469">
        <f t="shared" si="141"/>
        <v>0</v>
      </c>
      <c r="K469">
        <f>SQRT(POWER($C469*信号概况!$F$2,2)+POWER($D469*信号概况!$F$3,2)+POWER($E469*信号概况!$F$4,2)+POWER($F469*信号概况!$F$5,2)+POWER($G469*信号概况!$F$6,2)+POWER($H469*信号概况!$F$7,2)+POWER($I469*信号概况!$F$8,2)+POWER($J469*信号概况!$F$9,2)+2*$C469*信号概况!$F$2*$D469*信号概况!$F$3*信号相关性!$B$3+2*$C469*信号概况!$F$2*$E469*信号概况!$F$4*信号相关性!$B$4+2*$C469*信号概况!$F$2*$F469*信号概况!$F$5*信号相关性!$B$5+2*$C469*信号概况!$F$2*$G469*信号概况!$F$6*信号相关性!$B$6+2*$C469*信号概况!$F$2*$H469*信号概况!$F$7*信号相关性!$B$7+2*$C469*信号概况!$F$2*$I469*信号概况!$F$8*信号相关性!$B$8+2*$C469*信号概况!$F$2*$J469*信号概况!$F$9*信号相关性!$B$9+2*$D469*信号概况!$F$3*$E469*信号概况!$F$4*信号相关性!$C$4+2*$D469*信号概况!$F$3*$F469*信号概况!$F$5*信号相关性!$C$5+2*$D469*信号概况!$F$3*$G469*信号概况!$F$6*信号相关性!$C$6+2*$D469*信号概况!$F$3*$H469*信号概况!$F$7*信号相关性!$C$7+2*$D469*信号概况!$F$3*$I469*信号概况!$F$8*信号相关性!$C$8+2*$D469*信号概况!$F$3*$J469*信号概况!$F$9*信号相关性!$C$9+2*$E469*信号概况!$F$4*$F469*信号概况!$F$5*信号相关性!$D$5+2*$E469*信号概况!$F$4*$G469*信号概况!$F$6*信号相关性!$D$6+2*$E469*信号概况!$F$4*$H469*信号概况!$F$7*信号相关性!$D$7+2*$E469*信号概况!$F$4*$I469*信号概况!$F$8*信号相关性!$D$8+2*$E469*信号概况!$F$4*$J469*信号概况!$J$5*信号相关性!$D$9+2*$F469*信号概况!$F$5*$G469*信号概况!$F$6*信号相关性!$E$6+2*$F469*信号概况!$F$5*$H469*信号概况!$F$7*信号相关性!$E$7+2*$F469*信号概况!$F$5*$I469*信号概况!$F$8*信号相关性!$E$8+2*$F469*信号概况!$F$5*$J469*信号概况!$F$9*信号相关性!$E$9+2*$G469*信号概况!$F$6*$H469*信号概况!$F$7*信号相关性!$F$7+2*$G469*信号概况!$F$6*$I469*信号概况!$F$8*信号相关性!$F$8+2*$G469*信号概况!$F$6*$J469*信号概况!$F$9*信号相关性!$F$9+2*$H469*信号概况!$F$7*$I469*信号概况!$F$8*信号相关性!$G$8+2*$H469*信号概况!$F$7*$J469*信号概况!$F$9*信号相关性!$G$9+2*$I469*信号概况!$F$8*$J469*信号概况!$F$9*信号相关性!$H$9)</f>
        <v>1636.97379211652</v>
      </c>
      <c r="L469" s="10">
        <f t="shared" si="142"/>
        <v>11.9239416623542</v>
      </c>
      <c r="M469" s="11">
        <f>SQRT(POWER($C469*信号概况!$C$2,2)+POWER($D469*信号概况!$C$3,2)+POWER($E469*信号概况!$C$4,2)+POWER($F469*信号概况!$C$5,2)+POWER($G469*信号概况!$C$6,2)+POWER($H469*信号概况!$C$7,2)+POWER($I469*信号概况!$C$8,2)+POWER($J469*信号概况!$C$9,2)+2*$C469*信号概况!$C$2*$D469*信号概况!$C$3*信号相关性!$B$3+2*$C469*信号概况!$C$2*$E469*信号概况!$C$4*信号相关性!$B$4+2*$C469*信号概况!$C$2*$F469*信号概况!$C$5*信号相关性!$B$5+2*$C469*信号概况!$C$2*$G469*信号概况!$C$6*信号相关性!$B$6+2*$C469*信号概况!$C$2*$H469*信号概况!$C$7*信号相关性!$B$7+2*$C469*信号概况!$C$2*$I469*信号概况!$C$8*信号相关性!$B$8+2*$C469*信号概况!$C$2*$J469*信号概况!$C$9*信号相关性!$B$9+2*$D469*信号概况!$C$3*$E469*信号概况!$C$4*信号相关性!$C$4+2*$D469*信号概况!$C$3*$F469*信号概况!$C$5*信号相关性!$C$5+2*$D469*信号概况!$C$3*$G469*信号概况!$C$6*信号相关性!$C$6+2*$D469*信号概况!$C$3*$H469*信号概况!$C$7*信号相关性!$C$7+2*$D469*信号概况!$C$3*$I469*信号概况!$C$8*信号相关性!$C$8+2*$D469*信号概况!$C$3*$J469*信号概况!$C$9*信号相关性!$C$9+2*$E469*信号概况!$C$4*$F469*信号概况!$C$5*信号相关性!$D$5+2*$E469*信号概况!$C$4*$G469*信号概况!$C$6*信号相关性!$D$6+2*$E469*信号概况!$C$4*$H469*信号概况!$C$7*信号相关性!$D$7+2*$E469*信号概况!$C$4*$I469*信号概况!$C$8*信号相关性!$D$8+2*$E469*信号概况!$C$4*$J469*信号概况!$J$5*信号相关性!$D$9+2*$F469*信号概况!$C$5*$G469*信号概况!$C$6*信号相关性!$E$6+2*$F469*信号概况!$C$5*$H469*信号概况!$C$7*信号相关性!$E$7+2*$F469*信号概况!$C$5*$I469*信号概况!$C$8*信号相关性!$E$8+2*$F469*信号概况!$C$5*$J469*信号概况!$C$9*信号相关性!$E$9+2*$G469*信号概况!$C$6*$H469*信号概况!$C$7*信号相关性!$F$7+2*$G469*信号概况!$C$6*$I469*信号概况!$C$8*信号相关性!$F$8+2*$G469*信号概况!$C$6*$J469*信号概况!$C$9*信号相关性!$F$9+2*$H469*信号概况!$C$7*$I469*信号概况!$C$8*信号相关性!$G$8+2*$H469*信号概况!$C$7*$J469*信号概况!$C$9*信号相关性!$G$9+2*$I469*信号概况!$C$8*$J469*信号概况!$C$9*信号相关性!$H$9)</f>
        <v>7971.5699482818</v>
      </c>
      <c r="N469" s="12">
        <f t="shared" si="143"/>
        <v>0.408396764017843</v>
      </c>
      <c r="O469" s="10">
        <f>$C469*信号概况!$J$2+$D469*信号概况!$J$3+$E469*信号概况!$J$4+$F469*信号概况!$J$5+$G469*信号概况!$J$6+$H469*信号概况!$J$7+$I469*信号概况!$J$8+$J469*信号概况!$J$9</f>
        <v>847.256790228613</v>
      </c>
      <c r="P469" s="12">
        <f t="shared" si="144"/>
        <v>0.0434063721031628</v>
      </c>
      <c r="Q469" s="7">
        <f t="shared" si="145"/>
        <v>5.61470350167289</v>
      </c>
    </row>
    <row r="470" spans="1:17">
      <c r="A470">
        <v>468</v>
      </c>
      <c r="B470">
        <v>19519.18</v>
      </c>
      <c r="C470" s="7">
        <f t="shared" si="134"/>
        <v>0</v>
      </c>
      <c r="D470" s="8">
        <f t="shared" si="135"/>
        <v>0.787878787878788</v>
      </c>
      <c r="E470">
        <f t="shared" si="136"/>
        <v>0</v>
      </c>
      <c r="F470">
        <f t="shared" si="137"/>
        <v>0.2</v>
      </c>
      <c r="G470">
        <f t="shared" si="138"/>
        <v>0.02</v>
      </c>
      <c r="H470">
        <f t="shared" si="139"/>
        <v>0</v>
      </c>
      <c r="I470">
        <f t="shared" si="140"/>
        <v>0</v>
      </c>
      <c r="J470">
        <f t="shared" si="141"/>
        <v>0</v>
      </c>
      <c r="K470">
        <f>SQRT(POWER($C470*信号概况!$F$2,2)+POWER($D470*信号概况!$F$3,2)+POWER($E470*信号概况!$F$4,2)+POWER($F470*信号概况!$F$5,2)+POWER($G470*信号概况!$F$6,2)+POWER($H470*信号概况!$F$7,2)+POWER($I470*信号概况!$F$8,2)+POWER($J470*信号概况!$F$9,2)+2*$C470*信号概况!$F$2*$D470*信号概况!$F$3*信号相关性!$B$3+2*$C470*信号概况!$F$2*$E470*信号概况!$F$4*信号相关性!$B$4+2*$C470*信号概况!$F$2*$F470*信号概况!$F$5*信号相关性!$B$5+2*$C470*信号概况!$F$2*$G470*信号概况!$F$6*信号相关性!$B$6+2*$C470*信号概况!$F$2*$H470*信号概况!$F$7*信号相关性!$B$7+2*$C470*信号概况!$F$2*$I470*信号概况!$F$8*信号相关性!$B$8+2*$C470*信号概况!$F$2*$J470*信号概况!$F$9*信号相关性!$B$9+2*$D470*信号概况!$F$3*$E470*信号概况!$F$4*信号相关性!$C$4+2*$D470*信号概况!$F$3*$F470*信号概况!$F$5*信号相关性!$C$5+2*$D470*信号概况!$F$3*$G470*信号概况!$F$6*信号相关性!$C$6+2*$D470*信号概况!$F$3*$H470*信号概况!$F$7*信号相关性!$C$7+2*$D470*信号概况!$F$3*$I470*信号概况!$F$8*信号相关性!$C$8+2*$D470*信号概况!$F$3*$J470*信号概况!$F$9*信号相关性!$C$9+2*$E470*信号概况!$F$4*$F470*信号概况!$F$5*信号相关性!$D$5+2*$E470*信号概况!$F$4*$G470*信号概况!$F$6*信号相关性!$D$6+2*$E470*信号概况!$F$4*$H470*信号概况!$F$7*信号相关性!$D$7+2*$E470*信号概况!$F$4*$I470*信号概况!$F$8*信号相关性!$D$8+2*$E470*信号概况!$F$4*$J470*信号概况!$J$5*信号相关性!$D$9+2*$F470*信号概况!$F$5*$G470*信号概况!$F$6*信号相关性!$E$6+2*$F470*信号概况!$F$5*$H470*信号概况!$F$7*信号相关性!$E$7+2*$F470*信号概况!$F$5*$I470*信号概况!$F$8*信号相关性!$E$8+2*$F470*信号概况!$F$5*$J470*信号概况!$F$9*信号相关性!$E$9+2*$G470*信号概况!$F$6*$H470*信号概况!$F$7*信号相关性!$F$7+2*$G470*信号概况!$F$6*$I470*信号概况!$F$8*信号相关性!$F$8+2*$G470*信号概况!$F$6*$J470*信号概况!$F$9*信号相关性!$F$9+2*$H470*信号概况!$F$7*$I470*信号概况!$F$8*信号相关性!$G$8+2*$H470*信号概况!$F$7*$J470*信号概况!$F$9*信号相关性!$G$9+2*$I470*信号概况!$F$8*$J470*信号概况!$F$9*信号相关性!$H$9)</f>
        <v>1703.78012870348</v>
      </c>
      <c r="L470" s="10">
        <f t="shared" si="142"/>
        <v>11.4563960872425</v>
      </c>
      <c r="M470" s="11">
        <f>SQRT(POWER($C470*信号概况!$C$2,2)+POWER($D470*信号概况!$C$3,2)+POWER($E470*信号概况!$C$4,2)+POWER($F470*信号概况!$C$5,2)+POWER($G470*信号概况!$C$6,2)+POWER($H470*信号概况!$C$7,2)+POWER($I470*信号概况!$C$8,2)+POWER($J470*信号概况!$C$9,2)+2*$C470*信号概况!$C$2*$D470*信号概况!$C$3*信号相关性!$B$3+2*$C470*信号概况!$C$2*$E470*信号概况!$C$4*信号相关性!$B$4+2*$C470*信号概况!$C$2*$F470*信号概况!$C$5*信号相关性!$B$5+2*$C470*信号概况!$C$2*$G470*信号概况!$C$6*信号相关性!$B$6+2*$C470*信号概况!$C$2*$H470*信号概况!$C$7*信号相关性!$B$7+2*$C470*信号概况!$C$2*$I470*信号概况!$C$8*信号相关性!$B$8+2*$C470*信号概况!$C$2*$J470*信号概况!$C$9*信号相关性!$B$9+2*$D470*信号概况!$C$3*$E470*信号概况!$C$4*信号相关性!$C$4+2*$D470*信号概况!$C$3*$F470*信号概况!$C$5*信号相关性!$C$5+2*$D470*信号概况!$C$3*$G470*信号概况!$C$6*信号相关性!$C$6+2*$D470*信号概况!$C$3*$H470*信号概况!$C$7*信号相关性!$C$7+2*$D470*信号概况!$C$3*$I470*信号概况!$C$8*信号相关性!$C$8+2*$D470*信号概况!$C$3*$J470*信号概况!$C$9*信号相关性!$C$9+2*$E470*信号概况!$C$4*$F470*信号概况!$C$5*信号相关性!$D$5+2*$E470*信号概况!$C$4*$G470*信号概况!$C$6*信号相关性!$D$6+2*$E470*信号概况!$C$4*$H470*信号概况!$C$7*信号相关性!$D$7+2*$E470*信号概况!$C$4*$I470*信号概况!$C$8*信号相关性!$D$8+2*$E470*信号概况!$C$4*$J470*信号概况!$J$5*信号相关性!$D$9+2*$F470*信号概况!$C$5*$G470*信号概况!$C$6*信号相关性!$E$6+2*$F470*信号概况!$C$5*$H470*信号概况!$C$7*信号相关性!$E$7+2*$F470*信号概况!$C$5*$I470*信号概况!$C$8*信号相关性!$E$8+2*$F470*信号概况!$C$5*$J470*信号概况!$C$9*信号相关性!$E$9+2*$G470*信号概况!$C$6*$H470*信号概况!$C$7*信号相关性!$F$7+2*$G470*信号概况!$C$6*$I470*信号概况!$C$8*信号相关性!$F$8+2*$G470*信号概况!$C$6*$J470*信号概况!$C$9*信号相关性!$F$9+2*$H470*信号概况!$C$7*$I470*信号概况!$C$8*信号相关性!$G$8+2*$H470*信号概况!$C$7*$J470*信号概况!$C$9*信号相关性!$G$9+2*$I470*信号概况!$C$8*$J470*信号概况!$C$9*信号相关性!$H$9)</f>
        <v>8295.74947240795</v>
      </c>
      <c r="N470" s="12">
        <f t="shared" si="143"/>
        <v>0.425005019289127</v>
      </c>
      <c r="O470" s="10">
        <f>$C470*信号概况!$J$2+$D470*信号概况!$J$3+$E470*信号概况!$J$4+$F470*信号概况!$J$5+$G470*信号概况!$J$6+$H470*信号概况!$J$7+$I470*信号概况!$J$8+$J470*信号概况!$J$9</f>
        <v>871.784940913544</v>
      </c>
      <c r="P470" s="12">
        <f t="shared" si="144"/>
        <v>0.0446629899879782</v>
      </c>
      <c r="Q470" s="7">
        <f t="shared" si="145"/>
        <v>5.56730304055176</v>
      </c>
    </row>
    <row r="471" spans="1:17">
      <c r="A471">
        <v>469</v>
      </c>
      <c r="B471">
        <v>19519.18</v>
      </c>
      <c r="C471" s="7">
        <f t="shared" si="134"/>
        <v>0</v>
      </c>
      <c r="D471" s="8">
        <f t="shared" si="135"/>
        <v>0.818181818181818</v>
      </c>
      <c r="E471">
        <f t="shared" si="136"/>
        <v>0</v>
      </c>
      <c r="F471">
        <f t="shared" si="137"/>
        <v>0.2</v>
      </c>
      <c r="G471">
        <f t="shared" si="138"/>
        <v>0.02</v>
      </c>
      <c r="H471">
        <f t="shared" si="139"/>
        <v>0</v>
      </c>
      <c r="I471">
        <f t="shared" si="140"/>
        <v>0</v>
      </c>
      <c r="J471">
        <f t="shared" si="141"/>
        <v>0</v>
      </c>
      <c r="K471">
        <f>SQRT(POWER($C471*信号概况!$F$2,2)+POWER($D471*信号概况!$F$3,2)+POWER($E471*信号概况!$F$4,2)+POWER($F471*信号概况!$F$5,2)+POWER($G471*信号概况!$F$6,2)+POWER($H471*信号概况!$F$7,2)+POWER($I471*信号概况!$F$8,2)+POWER($J471*信号概况!$F$9,2)+2*$C471*信号概况!$F$2*$D471*信号概况!$F$3*信号相关性!$B$3+2*$C471*信号概况!$F$2*$E471*信号概况!$F$4*信号相关性!$B$4+2*$C471*信号概况!$F$2*$F471*信号概况!$F$5*信号相关性!$B$5+2*$C471*信号概况!$F$2*$G471*信号概况!$F$6*信号相关性!$B$6+2*$C471*信号概况!$F$2*$H471*信号概况!$F$7*信号相关性!$B$7+2*$C471*信号概况!$F$2*$I471*信号概况!$F$8*信号相关性!$B$8+2*$C471*信号概况!$F$2*$J471*信号概况!$F$9*信号相关性!$B$9+2*$D471*信号概况!$F$3*$E471*信号概况!$F$4*信号相关性!$C$4+2*$D471*信号概况!$F$3*$F471*信号概况!$F$5*信号相关性!$C$5+2*$D471*信号概况!$F$3*$G471*信号概况!$F$6*信号相关性!$C$6+2*$D471*信号概况!$F$3*$H471*信号概况!$F$7*信号相关性!$C$7+2*$D471*信号概况!$F$3*$I471*信号概况!$F$8*信号相关性!$C$8+2*$D471*信号概况!$F$3*$J471*信号概况!$F$9*信号相关性!$C$9+2*$E471*信号概况!$F$4*$F471*信号概况!$F$5*信号相关性!$D$5+2*$E471*信号概况!$F$4*$G471*信号概况!$F$6*信号相关性!$D$6+2*$E471*信号概况!$F$4*$H471*信号概况!$F$7*信号相关性!$D$7+2*$E471*信号概况!$F$4*$I471*信号概况!$F$8*信号相关性!$D$8+2*$E471*信号概况!$F$4*$J471*信号概况!$J$5*信号相关性!$D$9+2*$F471*信号概况!$F$5*$G471*信号概况!$F$6*信号相关性!$E$6+2*$F471*信号概况!$F$5*$H471*信号概况!$F$7*信号相关性!$E$7+2*$F471*信号概况!$F$5*$I471*信号概况!$F$8*信号相关性!$E$8+2*$F471*信号概况!$F$5*$J471*信号概况!$F$9*信号相关性!$E$9+2*$G471*信号概况!$F$6*$H471*信号概况!$F$7*信号相关性!$F$7+2*$G471*信号概况!$F$6*$I471*信号概况!$F$8*信号相关性!$F$8+2*$G471*信号概况!$F$6*$J471*信号概况!$F$9*信号相关性!$F$9+2*$H471*信号概况!$F$7*$I471*信号概况!$F$8*信号相关性!$G$8+2*$H471*信号概况!$F$7*$J471*信号概况!$F$9*信号相关性!$G$9+2*$I471*信号概况!$F$8*$J471*信号概况!$F$9*信号相关性!$H$9)</f>
        <v>1770.59002206125</v>
      </c>
      <c r="L471" s="10">
        <f t="shared" si="142"/>
        <v>11.0241104698402</v>
      </c>
      <c r="M471" s="11">
        <f>SQRT(POWER($C471*信号概况!$C$2,2)+POWER($D471*信号概况!$C$3,2)+POWER($E471*信号概况!$C$4,2)+POWER($F471*信号概况!$C$5,2)+POWER($G471*信号概况!$C$6,2)+POWER($H471*信号概况!$C$7,2)+POWER($I471*信号概况!$C$8,2)+POWER($J471*信号概况!$C$9,2)+2*$C471*信号概况!$C$2*$D471*信号概况!$C$3*信号相关性!$B$3+2*$C471*信号概况!$C$2*$E471*信号概况!$C$4*信号相关性!$B$4+2*$C471*信号概况!$C$2*$F471*信号概况!$C$5*信号相关性!$B$5+2*$C471*信号概况!$C$2*$G471*信号概况!$C$6*信号相关性!$B$6+2*$C471*信号概况!$C$2*$H471*信号概况!$C$7*信号相关性!$B$7+2*$C471*信号概况!$C$2*$I471*信号概况!$C$8*信号相关性!$B$8+2*$C471*信号概况!$C$2*$J471*信号概况!$C$9*信号相关性!$B$9+2*$D471*信号概况!$C$3*$E471*信号概况!$C$4*信号相关性!$C$4+2*$D471*信号概况!$C$3*$F471*信号概况!$C$5*信号相关性!$C$5+2*$D471*信号概况!$C$3*$G471*信号概况!$C$6*信号相关性!$C$6+2*$D471*信号概况!$C$3*$H471*信号概况!$C$7*信号相关性!$C$7+2*$D471*信号概况!$C$3*$I471*信号概况!$C$8*信号相关性!$C$8+2*$D471*信号概况!$C$3*$J471*信号概况!$C$9*信号相关性!$C$9+2*$E471*信号概况!$C$4*$F471*信号概况!$C$5*信号相关性!$D$5+2*$E471*信号概况!$C$4*$G471*信号概况!$C$6*信号相关性!$D$6+2*$E471*信号概况!$C$4*$H471*信号概况!$C$7*信号相关性!$D$7+2*$E471*信号概况!$C$4*$I471*信号概况!$C$8*信号相关性!$D$8+2*$E471*信号概况!$C$4*$J471*信号概况!$J$5*信号相关性!$D$9+2*$F471*信号概况!$C$5*$G471*信号概况!$C$6*信号相关性!$E$6+2*$F471*信号概况!$C$5*$H471*信号概况!$C$7*信号相关性!$E$7+2*$F471*信号概况!$C$5*$I471*信号概况!$C$8*信号相关性!$E$8+2*$F471*信号概况!$C$5*$J471*信号概况!$C$9*信号相关性!$E$9+2*$G471*信号概况!$C$6*$H471*信号概况!$C$7*信号相关性!$F$7+2*$G471*信号概况!$C$6*$I471*信号概况!$C$8*信号相关性!$F$8+2*$G471*信号概况!$C$6*$J471*信号概况!$C$9*信号相关性!$F$9+2*$H471*信号概况!$C$7*$I471*信号概况!$C$8*信号相关性!$G$8+2*$H471*信号概况!$C$7*$J471*信号概况!$C$9*信号相关性!$G$9+2*$I471*信号概况!$C$8*$J471*信号概况!$C$9*信号相关性!$H$9)</f>
        <v>8619.94056822821</v>
      </c>
      <c r="N471" s="12">
        <f t="shared" si="143"/>
        <v>0.441613867397514</v>
      </c>
      <c r="O471" s="10">
        <f>$C471*信号概况!$J$2+$D471*信号概况!$J$3+$E471*信号概况!$J$4+$F471*信号概况!$J$5+$G471*信号概况!$J$6+$H471*信号概况!$J$7+$I471*信号概况!$J$8+$J471*信号概况!$J$9</f>
        <v>896.313091598476</v>
      </c>
      <c r="P471" s="12">
        <f t="shared" si="144"/>
        <v>0.0459196078727936</v>
      </c>
      <c r="Q471" s="7">
        <f t="shared" si="145"/>
        <v>5.52346843556502</v>
      </c>
    </row>
    <row r="472" spans="1:17">
      <c r="A472">
        <v>470</v>
      </c>
      <c r="B472">
        <v>19519.18</v>
      </c>
      <c r="C472" s="7">
        <f t="shared" si="134"/>
        <v>0</v>
      </c>
      <c r="D472" s="8">
        <f t="shared" si="135"/>
        <v>0.848484848484849</v>
      </c>
      <c r="E472">
        <f t="shared" si="136"/>
        <v>0</v>
      </c>
      <c r="F472">
        <f t="shared" si="137"/>
        <v>0.2</v>
      </c>
      <c r="G472">
        <f t="shared" si="138"/>
        <v>0.02</v>
      </c>
      <c r="H472">
        <f t="shared" si="139"/>
        <v>0</v>
      </c>
      <c r="I472">
        <f t="shared" si="140"/>
        <v>0</v>
      </c>
      <c r="J472">
        <f t="shared" si="141"/>
        <v>0</v>
      </c>
      <c r="K472">
        <f>SQRT(POWER($C472*信号概况!$F$2,2)+POWER($D472*信号概况!$F$3,2)+POWER($E472*信号概况!$F$4,2)+POWER($F472*信号概况!$F$5,2)+POWER($G472*信号概况!$F$6,2)+POWER($H472*信号概况!$F$7,2)+POWER($I472*信号概况!$F$8,2)+POWER($J472*信号概况!$F$9,2)+2*$C472*信号概况!$F$2*$D472*信号概况!$F$3*信号相关性!$B$3+2*$C472*信号概况!$F$2*$E472*信号概况!$F$4*信号相关性!$B$4+2*$C472*信号概况!$F$2*$F472*信号概况!$F$5*信号相关性!$B$5+2*$C472*信号概况!$F$2*$G472*信号概况!$F$6*信号相关性!$B$6+2*$C472*信号概况!$F$2*$H472*信号概况!$F$7*信号相关性!$B$7+2*$C472*信号概况!$F$2*$I472*信号概况!$F$8*信号相关性!$B$8+2*$C472*信号概况!$F$2*$J472*信号概况!$F$9*信号相关性!$B$9+2*$D472*信号概况!$F$3*$E472*信号概况!$F$4*信号相关性!$C$4+2*$D472*信号概况!$F$3*$F472*信号概况!$F$5*信号相关性!$C$5+2*$D472*信号概况!$F$3*$G472*信号概况!$F$6*信号相关性!$C$6+2*$D472*信号概况!$F$3*$H472*信号概况!$F$7*信号相关性!$C$7+2*$D472*信号概况!$F$3*$I472*信号概况!$F$8*信号相关性!$C$8+2*$D472*信号概况!$F$3*$J472*信号概况!$F$9*信号相关性!$C$9+2*$E472*信号概况!$F$4*$F472*信号概况!$F$5*信号相关性!$D$5+2*$E472*信号概况!$F$4*$G472*信号概况!$F$6*信号相关性!$D$6+2*$E472*信号概况!$F$4*$H472*信号概况!$F$7*信号相关性!$D$7+2*$E472*信号概况!$F$4*$I472*信号概况!$F$8*信号相关性!$D$8+2*$E472*信号概况!$F$4*$J472*信号概况!$J$5*信号相关性!$D$9+2*$F472*信号概况!$F$5*$G472*信号概况!$F$6*信号相关性!$E$6+2*$F472*信号概况!$F$5*$H472*信号概况!$F$7*信号相关性!$E$7+2*$F472*信号概况!$F$5*$I472*信号概况!$F$8*信号相关性!$E$8+2*$F472*信号概况!$F$5*$J472*信号概况!$F$9*信号相关性!$E$9+2*$G472*信号概况!$F$6*$H472*信号概况!$F$7*信号相关性!$F$7+2*$G472*信号概况!$F$6*$I472*信号概况!$F$8*信号相关性!$F$8+2*$G472*信号概况!$F$6*$J472*信号概况!$F$9*信号相关性!$F$9+2*$H472*信号概况!$F$7*$I472*信号概况!$F$8*信号相关性!$G$8+2*$H472*信号概况!$F$7*$J472*信号概况!$F$9*信号相关性!$G$9+2*$I472*信号概况!$F$8*$J472*信号概况!$F$9*信号相关性!$H$9)</f>
        <v>1837.4030842062</v>
      </c>
      <c r="L472" s="10">
        <f t="shared" si="142"/>
        <v>10.6232432979902</v>
      </c>
      <c r="M472" s="11">
        <f>SQRT(POWER($C472*信号概况!$C$2,2)+POWER($D472*信号概况!$C$3,2)+POWER($E472*信号概况!$C$4,2)+POWER($F472*信号概况!$C$5,2)+POWER($G472*信号概况!$C$6,2)+POWER($H472*信号概况!$C$7,2)+POWER($I472*信号概况!$C$8,2)+POWER($J472*信号概况!$C$9,2)+2*$C472*信号概况!$C$2*$D472*信号概况!$C$3*信号相关性!$B$3+2*$C472*信号概况!$C$2*$E472*信号概况!$C$4*信号相关性!$B$4+2*$C472*信号概况!$C$2*$F472*信号概况!$C$5*信号相关性!$B$5+2*$C472*信号概况!$C$2*$G472*信号概况!$C$6*信号相关性!$B$6+2*$C472*信号概况!$C$2*$H472*信号概况!$C$7*信号相关性!$B$7+2*$C472*信号概况!$C$2*$I472*信号概况!$C$8*信号相关性!$B$8+2*$C472*信号概况!$C$2*$J472*信号概况!$C$9*信号相关性!$B$9+2*$D472*信号概况!$C$3*$E472*信号概况!$C$4*信号相关性!$C$4+2*$D472*信号概况!$C$3*$F472*信号概况!$C$5*信号相关性!$C$5+2*$D472*信号概况!$C$3*$G472*信号概况!$C$6*信号相关性!$C$6+2*$D472*信号概况!$C$3*$H472*信号概况!$C$7*信号相关性!$C$7+2*$D472*信号概况!$C$3*$I472*信号概况!$C$8*信号相关性!$C$8+2*$D472*信号概况!$C$3*$J472*信号概况!$C$9*信号相关性!$C$9+2*$E472*信号概况!$C$4*$F472*信号概况!$C$5*信号相关性!$D$5+2*$E472*信号概况!$C$4*$G472*信号概况!$C$6*信号相关性!$D$6+2*$E472*信号概况!$C$4*$H472*信号概况!$C$7*信号相关性!$D$7+2*$E472*信号概况!$C$4*$I472*信号概况!$C$8*信号相关性!$D$8+2*$E472*信号概况!$C$4*$J472*信号概况!$J$5*信号相关性!$D$9+2*$F472*信号概况!$C$5*$G472*信号概况!$C$6*信号相关性!$E$6+2*$F472*信号概况!$C$5*$H472*信号概况!$C$7*信号相关性!$E$7+2*$F472*信号概况!$C$5*$I472*信号概况!$C$8*信号相关性!$E$8+2*$F472*信号概况!$C$5*$J472*信号概况!$C$9*信号相关性!$E$9+2*$G472*信号概况!$C$6*$H472*信号概况!$C$7*信号相关性!$F$7+2*$G472*信号概况!$C$6*$I472*信号概况!$C$8*信号相关性!$F$8+2*$G472*信号概况!$C$6*$J472*信号概况!$C$9*信号相关性!$F$9+2*$H472*信号概况!$C$7*$I472*信号概况!$C$8*信号相关性!$G$8+2*$H472*信号概况!$C$7*$J472*信号概况!$C$9*信号相关性!$G$9+2*$I472*信号概况!$C$8*$J472*信号概况!$C$9*信号相关性!$H$9)</f>
        <v>8944.14197745308</v>
      </c>
      <c r="N472" s="12">
        <f t="shared" si="143"/>
        <v>0.458223243878743</v>
      </c>
      <c r="O472" s="10">
        <f>$C472*信号概况!$J$2+$D472*信号概况!$J$3+$E472*信号概况!$J$4+$F472*信号概况!$J$5+$G472*信号概况!$J$6+$H472*信号概况!$J$7+$I472*信号概况!$J$8+$J472*信号概况!$J$9</f>
        <v>920.841242283407</v>
      </c>
      <c r="P472" s="12">
        <f t="shared" si="144"/>
        <v>0.047176225757609</v>
      </c>
      <c r="Q472" s="7">
        <f t="shared" si="145"/>
        <v>5.4828121243484</v>
      </c>
    </row>
    <row r="473" spans="1:17">
      <c r="A473">
        <v>471</v>
      </c>
      <c r="B473">
        <v>19519.18</v>
      </c>
      <c r="C473" s="7">
        <f t="shared" si="134"/>
        <v>0</v>
      </c>
      <c r="D473" s="8">
        <f t="shared" si="135"/>
        <v>0.878787878787879</v>
      </c>
      <c r="E473">
        <f t="shared" si="136"/>
        <v>0</v>
      </c>
      <c r="F473">
        <f t="shared" si="137"/>
        <v>0.2</v>
      </c>
      <c r="G473">
        <f t="shared" si="138"/>
        <v>0.02</v>
      </c>
      <c r="H473">
        <f t="shared" si="139"/>
        <v>0</v>
      </c>
      <c r="I473">
        <f t="shared" si="140"/>
        <v>0</v>
      </c>
      <c r="J473">
        <f t="shared" si="141"/>
        <v>0</v>
      </c>
      <c r="K473">
        <f>SQRT(POWER($C473*信号概况!$F$2,2)+POWER($D473*信号概况!$F$3,2)+POWER($E473*信号概况!$F$4,2)+POWER($F473*信号概况!$F$5,2)+POWER($G473*信号概况!$F$6,2)+POWER($H473*信号概况!$F$7,2)+POWER($I473*信号概况!$F$8,2)+POWER($J473*信号概况!$F$9,2)+2*$C473*信号概况!$F$2*$D473*信号概况!$F$3*信号相关性!$B$3+2*$C473*信号概况!$F$2*$E473*信号概况!$F$4*信号相关性!$B$4+2*$C473*信号概况!$F$2*$F473*信号概况!$F$5*信号相关性!$B$5+2*$C473*信号概况!$F$2*$G473*信号概况!$F$6*信号相关性!$B$6+2*$C473*信号概况!$F$2*$H473*信号概况!$F$7*信号相关性!$B$7+2*$C473*信号概况!$F$2*$I473*信号概况!$F$8*信号相关性!$B$8+2*$C473*信号概况!$F$2*$J473*信号概况!$F$9*信号相关性!$B$9+2*$D473*信号概况!$F$3*$E473*信号概况!$F$4*信号相关性!$C$4+2*$D473*信号概况!$F$3*$F473*信号概况!$F$5*信号相关性!$C$5+2*$D473*信号概况!$F$3*$G473*信号概况!$F$6*信号相关性!$C$6+2*$D473*信号概况!$F$3*$H473*信号概况!$F$7*信号相关性!$C$7+2*$D473*信号概况!$F$3*$I473*信号概况!$F$8*信号相关性!$C$8+2*$D473*信号概况!$F$3*$J473*信号概况!$F$9*信号相关性!$C$9+2*$E473*信号概况!$F$4*$F473*信号概况!$F$5*信号相关性!$D$5+2*$E473*信号概况!$F$4*$G473*信号概况!$F$6*信号相关性!$D$6+2*$E473*信号概况!$F$4*$H473*信号概况!$F$7*信号相关性!$D$7+2*$E473*信号概况!$F$4*$I473*信号概况!$F$8*信号相关性!$D$8+2*$E473*信号概况!$F$4*$J473*信号概况!$J$5*信号相关性!$D$9+2*$F473*信号概况!$F$5*$G473*信号概况!$F$6*信号相关性!$E$6+2*$F473*信号概况!$F$5*$H473*信号概况!$F$7*信号相关性!$E$7+2*$F473*信号概况!$F$5*$I473*信号概况!$F$8*信号相关性!$E$8+2*$F473*信号概况!$F$5*$J473*信号概况!$F$9*信号相关性!$E$9+2*$G473*信号概况!$F$6*$H473*信号概况!$F$7*信号相关性!$F$7+2*$G473*信号概况!$F$6*$I473*信号概况!$F$8*信号相关性!$F$8+2*$G473*信号概况!$F$6*$J473*信号概况!$F$9*信号相关性!$F$9+2*$H473*信号概况!$F$7*$I473*信号概况!$F$8*信号相关性!$G$8+2*$H473*信号概况!$F$7*$J473*信号概况!$F$9*信号相关性!$G$9+2*$I473*信号概况!$F$8*$J473*信号概况!$F$9*信号相关性!$H$9)</f>
        <v>1904.21898158998</v>
      </c>
      <c r="L473" s="10">
        <f t="shared" si="142"/>
        <v>10.2504912453409</v>
      </c>
      <c r="M473" s="11">
        <f>SQRT(POWER($C473*信号概况!$C$2,2)+POWER($D473*信号概况!$C$3,2)+POWER($E473*信号概况!$C$4,2)+POWER($F473*信号概况!$C$5,2)+POWER($G473*信号概况!$C$6,2)+POWER($H473*信号概况!$C$7,2)+POWER($I473*信号概况!$C$8,2)+POWER($J473*信号概况!$C$9,2)+2*$C473*信号概况!$C$2*$D473*信号概况!$C$3*信号相关性!$B$3+2*$C473*信号概况!$C$2*$E473*信号概况!$C$4*信号相关性!$B$4+2*$C473*信号概况!$C$2*$F473*信号概况!$C$5*信号相关性!$B$5+2*$C473*信号概况!$C$2*$G473*信号概况!$C$6*信号相关性!$B$6+2*$C473*信号概况!$C$2*$H473*信号概况!$C$7*信号相关性!$B$7+2*$C473*信号概况!$C$2*$I473*信号概况!$C$8*信号相关性!$B$8+2*$C473*信号概况!$C$2*$J473*信号概况!$C$9*信号相关性!$B$9+2*$D473*信号概况!$C$3*$E473*信号概况!$C$4*信号相关性!$C$4+2*$D473*信号概况!$C$3*$F473*信号概况!$C$5*信号相关性!$C$5+2*$D473*信号概况!$C$3*$G473*信号概况!$C$6*信号相关性!$C$6+2*$D473*信号概况!$C$3*$H473*信号概况!$C$7*信号相关性!$C$7+2*$D473*信号概况!$C$3*$I473*信号概况!$C$8*信号相关性!$C$8+2*$D473*信号概况!$C$3*$J473*信号概况!$C$9*信号相关性!$C$9+2*$E473*信号概况!$C$4*$F473*信号概况!$C$5*信号相关性!$D$5+2*$E473*信号概况!$C$4*$G473*信号概况!$C$6*信号相关性!$D$6+2*$E473*信号概况!$C$4*$H473*信号概况!$C$7*信号相关性!$D$7+2*$E473*信号概况!$C$4*$I473*信号概况!$C$8*信号相关性!$D$8+2*$E473*信号概况!$C$4*$J473*信号概况!$J$5*信号相关性!$D$9+2*$F473*信号概况!$C$5*$G473*信号概况!$C$6*信号相关性!$E$6+2*$F473*信号概况!$C$5*$H473*信号概况!$C$7*信号相关性!$E$7+2*$F473*信号概况!$C$5*$I473*信号概况!$C$8*信号相关性!$E$8+2*$F473*信号概况!$C$5*$J473*信号概况!$C$9*信号相关性!$E$9+2*$G473*信号概况!$C$6*$H473*信号概况!$C$7*信号相关性!$F$7+2*$G473*信号概况!$C$6*$I473*信号概况!$C$8*信号相关性!$F$8+2*$G473*信号概况!$C$6*$J473*信号概况!$C$9*信号相关性!$F$9+2*$H473*信号概况!$C$7*$I473*信号概况!$C$8*信号相关性!$G$8+2*$H473*信号概况!$C$7*$J473*信号概况!$C$9*信号相关性!$G$9+2*$I473*信号概况!$C$8*$J473*信号概况!$C$9*信号相关性!$H$9)</f>
        <v>9268.35261781252</v>
      </c>
      <c r="N473" s="12">
        <f t="shared" si="143"/>
        <v>0.474833093286323</v>
      </c>
      <c r="O473" s="10">
        <f>$C473*信号概况!$J$2+$D473*信号概况!$J$3+$E473*信号概况!$J$4+$F473*信号概况!$J$5+$G473*信号概况!$J$6+$H473*信号概况!$J$7+$I473*信号概况!$J$8+$J473*信号概况!$J$9</f>
        <v>945.369392968339</v>
      </c>
      <c r="P473" s="12">
        <f t="shared" si="144"/>
        <v>0.0484328436424245</v>
      </c>
      <c r="Q473" s="7">
        <f t="shared" si="145"/>
        <v>5.44500071465659</v>
      </c>
    </row>
    <row r="474" spans="1:17">
      <c r="A474">
        <v>472</v>
      </c>
      <c r="B474">
        <v>19519.18</v>
      </c>
      <c r="C474" s="7">
        <f t="shared" si="134"/>
        <v>0</v>
      </c>
      <c r="D474" s="8">
        <f t="shared" si="135"/>
        <v>0.909090909090909</v>
      </c>
      <c r="E474">
        <f t="shared" si="136"/>
        <v>0</v>
      </c>
      <c r="F474">
        <f t="shared" si="137"/>
        <v>0.2</v>
      </c>
      <c r="G474">
        <f t="shared" si="138"/>
        <v>0.02</v>
      </c>
      <c r="H474">
        <f t="shared" si="139"/>
        <v>0</v>
      </c>
      <c r="I474">
        <f t="shared" si="140"/>
        <v>0</v>
      </c>
      <c r="J474">
        <f t="shared" si="141"/>
        <v>0</v>
      </c>
      <c r="K474">
        <f>SQRT(POWER($C474*信号概况!$F$2,2)+POWER($D474*信号概况!$F$3,2)+POWER($E474*信号概况!$F$4,2)+POWER($F474*信号概况!$F$5,2)+POWER($G474*信号概况!$F$6,2)+POWER($H474*信号概况!$F$7,2)+POWER($I474*信号概况!$F$8,2)+POWER($J474*信号概况!$F$9,2)+2*$C474*信号概况!$F$2*$D474*信号概况!$F$3*信号相关性!$B$3+2*$C474*信号概况!$F$2*$E474*信号概况!$F$4*信号相关性!$B$4+2*$C474*信号概况!$F$2*$F474*信号概况!$F$5*信号相关性!$B$5+2*$C474*信号概况!$F$2*$G474*信号概况!$F$6*信号相关性!$B$6+2*$C474*信号概况!$F$2*$H474*信号概况!$F$7*信号相关性!$B$7+2*$C474*信号概况!$F$2*$I474*信号概况!$F$8*信号相关性!$B$8+2*$C474*信号概况!$F$2*$J474*信号概况!$F$9*信号相关性!$B$9+2*$D474*信号概况!$F$3*$E474*信号概况!$F$4*信号相关性!$C$4+2*$D474*信号概况!$F$3*$F474*信号概况!$F$5*信号相关性!$C$5+2*$D474*信号概况!$F$3*$G474*信号概况!$F$6*信号相关性!$C$6+2*$D474*信号概况!$F$3*$H474*信号概况!$F$7*信号相关性!$C$7+2*$D474*信号概况!$F$3*$I474*信号概况!$F$8*信号相关性!$C$8+2*$D474*信号概况!$F$3*$J474*信号概况!$F$9*信号相关性!$C$9+2*$E474*信号概况!$F$4*$F474*信号概况!$F$5*信号相关性!$D$5+2*$E474*信号概况!$F$4*$G474*信号概况!$F$6*信号相关性!$D$6+2*$E474*信号概况!$F$4*$H474*信号概况!$F$7*信号相关性!$D$7+2*$E474*信号概况!$F$4*$I474*信号概况!$F$8*信号相关性!$D$8+2*$E474*信号概况!$F$4*$J474*信号概况!$J$5*信号相关性!$D$9+2*$F474*信号概况!$F$5*$G474*信号概况!$F$6*信号相关性!$E$6+2*$F474*信号概况!$F$5*$H474*信号概况!$F$7*信号相关性!$E$7+2*$F474*信号概况!$F$5*$I474*信号概况!$F$8*信号相关性!$E$8+2*$F474*信号概况!$F$5*$J474*信号概况!$F$9*信号相关性!$E$9+2*$G474*信号概况!$F$6*$H474*信号概况!$F$7*信号相关性!$F$7+2*$G474*信号概况!$F$6*$I474*信号概况!$F$8*信号相关性!$F$8+2*$G474*信号概况!$F$6*$J474*信号概况!$F$9*信号相关性!$F$9+2*$H474*信号概况!$F$7*$I474*信号概况!$F$8*信号相关性!$G$8+2*$H474*信号概况!$F$7*$J474*信号概况!$F$9*信号相关性!$G$9+2*$I474*信号概况!$F$8*$J474*信号概况!$F$9*信号相关性!$H$9)</f>
        <v>1971.03742587862</v>
      </c>
      <c r="L474" s="10">
        <f t="shared" si="142"/>
        <v>9.90299815910347</v>
      </c>
      <c r="M474" s="11">
        <f>SQRT(POWER($C474*信号概况!$C$2,2)+POWER($D474*信号概况!$C$3,2)+POWER($E474*信号概况!$C$4,2)+POWER($F474*信号概况!$C$5,2)+POWER($G474*信号概况!$C$6,2)+POWER($H474*信号概况!$C$7,2)+POWER($I474*信号概况!$C$8,2)+POWER($J474*信号概况!$C$9,2)+2*$C474*信号概况!$C$2*$D474*信号概况!$C$3*信号相关性!$B$3+2*$C474*信号概况!$C$2*$E474*信号概况!$C$4*信号相关性!$B$4+2*$C474*信号概况!$C$2*$F474*信号概况!$C$5*信号相关性!$B$5+2*$C474*信号概况!$C$2*$G474*信号概况!$C$6*信号相关性!$B$6+2*$C474*信号概况!$C$2*$H474*信号概况!$C$7*信号相关性!$B$7+2*$C474*信号概况!$C$2*$I474*信号概况!$C$8*信号相关性!$B$8+2*$C474*信号概况!$C$2*$J474*信号概况!$C$9*信号相关性!$B$9+2*$D474*信号概况!$C$3*$E474*信号概况!$C$4*信号相关性!$C$4+2*$D474*信号概况!$C$3*$F474*信号概况!$C$5*信号相关性!$C$5+2*$D474*信号概况!$C$3*$G474*信号概况!$C$6*信号相关性!$C$6+2*$D474*信号概况!$C$3*$H474*信号概况!$C$7*信号相关性!$C$7+2*$D474*信号概况!$C$3*$I474*信号概况!$C$8*信号相关性!$C$8+2*$D474*信号概况!$C$3*$J474*信号概况!$C$9*信号相关性!$C$9+2*$E474*信号概况!$C$4*$F474*信号概况!$C$5*信号相关性!$D$5+2*$E474*信号概况!$C$4*$G474*信号概况!$C$6*信号相关性!$D$6+2*$E474*信号概况!$C$4*$H474*信号概况!$C$7*信号相关性!$D$7+2*$E474*信号概况!$C$4*$I474*信号概况!$C$8*信号相关性!$D$8+2*$E474*信号概况!$C$4*$J474*信号概况!$J$5*信号相关性!$D$9+2*$F474*信号概况!$C$5*$G474*信号概况!$C$6*信号相关性!$E$6+2*$F474*信号概况!$C$5*$H474*信号概况!$C$7*信号相关性!$E$7+2*$F474*信号概况!$C$5*$I474*信号概况!$C$8*信号相关性!$E$8+2*$F474*信号概况!$C$5*$J474*信号概况!$C$9*信号相关性!$E$9+2*$G474*信号概况!$C$6*$H474*信号概况!$C$7*信号相关性!$F$7+2*$G474*信号概况!$C$6*$I474*信号概况!$C$8*信号相关性!$F$8+2*$G474*信号概况!$C$6*$J474*信号概况!$C$9*信号相关性!$F$9+2*$H474*信号概况!$C$7*$I474*信号概况!$C$8*信号相关性!$G$8+2*$H474*信号概况!$C$7*$J474*信号概况!$C$9*信号相关性!$G$9+2*$I474*信号概况!$C$8*$J474*信号概况!$C$9*信号相关性!$H$9)</f>
        <v>9592.57155332232</v>
      </c>
      <c r="N474" s="12">
        <f t="shared" si="143"/>
        <v>0.491443367668228</v>
      </c>
      <c r="O474" s="10">
        <f>$C474*信号概况!$J$2+$D474*信号概况!$J$3+$E474*信号概况!$J$4+$F474*信号概况!$J$5+$G474*信号概况!$J$6+$H474*信号概况!$J$7+$I474*信号概况!$J$8+$J474*信号概况!$J$9</f>
        <v>969.89754365327</v>
      </c>
      <c r="P474" s="12">
        <f t="shared" si="144"/>
        <v>0.0496894615272399</v>
      </c>
      <c r="Q474" s="7">
        <f t="shared" si="145"/>
        <v>5.40974584441802</v>
      </c>
    </row>
    <row r="475" spans="1:17">
      <c r="A475">
        <v>473</v>
      </c>
      <c r="B475">
        <v>19519.18</v>
      </c>
      <c r="C475" s="7">
        <f t="shared" si="134"/>
        <v>0</v>
      </c>
      <c r="D475" s="8">
        <f t="shared" si="135"/>
        <v>0.939393939393939</v>
      </c>
      <c r="E475">
        <f t="shared" si="136"/>
        <v>0</v>
      </c>
      <c r="F475">
        <f t="shared" si="137"/>
        <v>0.2</v>
      </c>
      <c r="G475">
        <f t="shared" si="138"/>
        <v>0.02</v>
      </c>
      <c r="H475">
        <f t="shared" si="139"/>
        <v>0</v>
      </c>
      <c r="I475">
        <f t="shared" si="140"/>
        <v>0</v>
      </c>
      <c r="J475">
        <f t="shared" si="141"/>
        <v>0</v>
      </c>
      <c r="K475">
        <f>SQRT(POWER($C475*信号概况!$F$2,2)+POWER($D475*信号概况!$F$3,2)+POWER($E475*信号概况!$F$4,2)+POWER($F475*信号概况!$F$5,2)+POWER($G475*信号概况!$F$6,2)+POWER($H475*信号概况!$F$7,2)+POWER($I475*信号概况!$F$8,2)+POWER($J475*信号概况!$F$9,2)+2*$C475*信号概况!$F$2*$D475*信号概况!$F$3*信号相关性!$B$3+2*$C475*信号概况!$F$2*$E475*信号概况!$F$4*信号相关性!$B$4+2*$C475*信号概况!$F$2*$F475*信号概况!$F$5*信号相关性!$B$5+2*$C475*信号概况!$F$2*$G475*信号概况!$F$6*信号相关性!$B$6+2*$C475*信号概况!$F$2*$H475*信号概况!$F$7*信号相关性!$B$7+2*$C475*信号概况!$F$2*$I475*信号概况!$F$8*信号相关性!$B$8+2*$C475*信号概况!$F$2*$J475*信号概况!$F$9*信号相关性!$B$9+2*$D475*信号概况!$F$3*$E475*信号概况!$F$4*信号相关性!$C$4+2*$D475*信号概况!$F$3*$F475*信号概况!$F$5*信号相关性!$C$5+2*$D475*信号概况!$F$3*$G475*信号概况!$F$6*信号相关性!$C$6+2*$D475*信号概况!$F$3*$H475*信号概况!$F$7*信号相关性!$C$7+2*$D475*信号概况!$F$3*$I475*信号概况!$F$8*信号相关性!$C$8+2*$D475*信号概况!$F$3*$J475*信号概况!$F$9*信号相关性!$C$9+2*$E475*信号概况!$F$4*$F475*信号概况!$F$5*信号相关性!$D$5+2*$E475*信号概况!$F$4*$G475*信号概况!$F$6*信号相关性!$D$6+2*$E475*信号概况!$F$4*$H475*信号概况!$F$7*信号相关性!$D$7+2*$E475*信号概况!$F$4*$I475*信号概况!$F$8*信号相关性!$D$8+2*$E475*信号概况!$F$4*$J475*信号概况!$J$5*信号相关性!$D$9+2*$F475*信号概况!$F$5*$G475*信号概况!$F$6*信号相关性!$E$6+2*$F475*信号概况!$F$5*$H475*信号概况!$F$7*信号相关性!$E$7+2*$F475*信号概况!$F$5*$I475*信号概况!$F$8*信号相关性!$E$8+2*$F475*信号概况!$F$5*$J475*信号概况!$F$9*信号相关性!$E$9+2*$G475*信号概况!$F$6*$H475*信号概况!$F$7*信号相关性!$F$7+2*$G475*信号概况!$F$6*$I475*信号概况!$F$8*信号相关性!$F$8+2*$G475*信号概况!$F$6*$J475*信号概况!$F$9*信号相关性!$F$9+2*$H475*信号概况!$F$7*$I475*信号概况!$F$8*信号相关性!$G$8+2*$H475*信号概况!$F$7*$J475*信号概况!$F$9*信号相关性!$G$9+2*$I475*信号概况!$F$8*$J475*信号概况!$F$9*信号相关性!$H$9)</f>
        <v>2037.85816654408</v>
      </c>
      <c r="L475" s="10">
        <f t="shared" si="142"/>
        <v>9.57828190423173</v>
      </c>
      <c r="M475" s="11">
        <f>SQRT(POWER($C475*信号概况!$C$2,2)+POWER($D475*信号概况!$C$3,2)+POWER($E475*信号概况!$C$4,2)+POWER($F475*信号概况!$C$5,2)+POWER($G475*信号概况!$C$6,2)+POWER($H475*信号概况!$C$7,2)+POWER($I475*信号概况!$C$8,2)+POWER($J475*信号概况!$C$9,2)+2*$C475*信号概况!$C$2*$D475*信号概况!$C$3*信号相关性!$B$3+2*$C475*信号概况!$C$2*$E475*信号概况!$C$4*信号相关性!$B$4+2*$C475*信号概况!$C$2*$F475*信号概况!$C$5*信号相关性!$B$5+2*$C475*信号概况!$C$2*$G475*信号概况!$C$6*信号相关性!$B$6+2*$C475*信号概况!$C$2*$H475*信号概况!$C$7*信号相关性!$B$7+2*$C475*信号概况!$C$2*$I475*信号概况!$C$8*信号相关性!$B$8+2*$C475*信号概况!$C$2*$J475*信号概况!$C$9*信号相关性!$B$9+2*$D475*信号概况!$C$3*$E475*信号概况!$C$4*信号相关性!$C$4+2*$D475*信号概况!$C$3*$F475*信号概况!$C$5*信号相关性!$C$5+2*$D475*信号概况!$C$3*$G475*信号概况!$C$6*信号相关性!$C$6+2*$D475*信号概况!$C$3*$H475*信号概况!$C$7*信号相关性!$C$7+2*$D475*信号概况!$C$3*$I475*信号概况!$C$8*信号相关性!$C$8+2*$D475*信号概况!$C$3*$J475*信号概况!$C$9*信号相关性!$C$9+2*$E475*信号概况!$C$4*$F475*信号概况!$C$5*信号相关性!$D$5+2*$E475*信号概况!$C$4*$G475*信号概况!$C$6*信号相关性!$D$6+2*$E475*信号概况!$C$4*$H475*信号概况!$C$7*信号相关性!$D$7+2*$E475*信号概况!$C$4*$I475*信号概况!$C$8*信号相关性!$D$8+2*$E475*信号概况!$C$4*$J475*信号概况!$J$5*信号相关性!$D$9+2*$F475*信号概况!$C$5*$G475*信号概况!$C$6*信号相关性!$E$6+2*$F475*信号概况!$C$5*$H475*信号概况!$C$7*信号相关性!$E$7+2*$F475*信号概况!$C$5*$I475*信号概况!$C$8*信号相关性!$E$8+2*$F475*信号概况!$C$5*$J475*信号概况!$C$9*信号相关性!$E$9+2*$G475*信号概况!$C$6*$H475*信号概况!$C$7*信号相关性!$F$7+2*$G475*信号概况!$C$6*$I475*信号概况!$C$8*信号相关性!$F$8+2*$G475*信号概况!$C$6*$J475*信号概况!$C$9*信号相关性!$F$9+2*$H475*信号概况!$C$7*$I475*信号概况!$C$8*信号相关性!$G$8+2*$H475*信号概况!$C$7*$J475*信号概况!$C$9*信号相关性!$G$9+2*$I475*信号概况!$C$8*$J475*信号概况!$C$9*信号相关性!$H$9)</f>
        <v>9916.79797037971</v>
      </c>
      <c r="N475" s="12">
        <f t="shared" si="143"/>
        <v>0.508054025342238</v>
      </c>
      <c r="O475" s="10">
        <f>$C475*信号概况!$J$2+$D475*信号概况!$J$3+$E475*信号概况!$J$4+$F475*信号概况!$J$5+$G475*信号概况!$J$6+$H475*信号概况!$J$7+$I475*信号概况!$J$8+$J475*信号概况!$J$9</f>
        <v>994.425694338202</v>
      </c>
      <c r="P475" s="12">
        <f t="shared" si="144"/>
        <v>0.0509460794120553</v>
      </c>
      <c r="Q475" s="7">
        <f t="shared" si="145"/>
        <v>5.37679683107692</v>
      </c>
    </row>
    <row r="476" spans="1:17">
      <c r="A476">
        <v>474</v>
      </c>
      <c r="B476">
        <v>19519.18</v>
      </c>
      <c r="C476" s="7">
        <f t="shared" si="134"/>
        <v>0</v>
      </c>
      <c r="D476" s="8">
        <f t="shared" si="135"/>
        <v>0.96969696969697</v>
      </c>
      <c r="E476">
        <f t="shared" si="136"/>
        <v>0</v>
      </c>
      <c r="F476">
        <f t="shared" si="137"/>
        <v>0.2</v>
      </c>
      <c r="G476">
        <f t="shared" si="138"/>
        <v>0.02</v>
      </c>
      <c r="H476">
        <f t="shared" si="139"/>
        <v>0</v>
      </c>
      <c r="I476">
        <f t="shared" si="140"/>
        <v>0</v>
      </c>
      <c r="J476">
        <f t="shared" si="141"/>
        <v>0</v>
      </c>
      <c r="K476">
        <f>SQRT(POWER($C476*信号概况!$F$2,2)+POWER($D476*信号概况!$F$3,2)+POWER($E476*信号概况!$F$4,2)+POWER($F476*信号概况!$F$5,2)+POWER($G476*信号概况!$F$6,2)+POWER($H476*信号概况!$F$7,2)+POWER($I476*信号概况!$F$8,2)+POWER($J476*信号概况!$F$9,2)+2*$C476*信号概况!$F$2*$D476*信号概况!$F$3*信号相关性!$B$3+2*$C476*信号概况!$F$2*$E476*信号概况!$F$4*信号相关性!$B$4+2*$C476*信号概况!$F$2*$F476*信号概况!$F$5*信号相关性!$B$5+2*$C476*信号概况!$F$2*$G476*信号概况!$F$6*信号相关性!$B$6+2*$C476*信号概况!$F$2*$H476*信号概况!$F$7*信号相关性!$B$7+2*$C476*信号概况!$F$2*$I476*信号概况!$F$8*信号相关性!$B$8+2*$C476*信号概况!$F$2*$J476*信号概况!$F$9*信号相关性!$B$9+2*$D476*信号概况!$F$3*$E476*信号概况!$F$4*信号相关性!$C$4+2*$D476*信号概况!$F$3*$F476*信号概况!$F$5*信号相关性!$C$5+2*$D476*信号概况!$F$3*$G476*信号概况!$F$6*信号相关性!$C$6+2*$D476*信号概况!$F$3*$H476*信号概况!$F$7*信号相关性!$C$7+2*$D476*信号概况!$F$3*$I476*信号概况!$F$8*信号相关性!$C$8+2*$D476*信号概况!$F$3*$J476*信号概况!$F$9*信号相关性!$C$9+2*$E476*信号概况!$F$4*$F476*信号概况!$F$5*信号相关性!$D$5+2*$E476*信号概况!$F$4*$G476*信号概况!$F$6*信号相关性!$D$6+2*$E476*信号概况!$F$4*$H476*信号概况!$F$7*信号相关性!$D$7+2*$E476*信号概况!$F$4*$I476*信号概况!$F$8*信号相关性!$D$8+2*$E476*信号概况!$F$4*$J476*信号概况!$J$5*信号相关性!$D$9+2*$F476*信号概况!$F$5*$G476*信号概况!$F$6*信号相关性!$E$6+2*$F476*信号概况!$F$5*$H476*信号概况!$F$7*信号相关性!$E$7+2*$F476*信号概况!$F$5*$I476*信号概况!$F$8*信号相关性!$E$8+2*$F476*信号概况!$F$5*$J476*信号概况!$F$9*信号相关性!$E$9+2*$G476*信号概况!$F$6*$H476*信号概况!$F$7*信号相关性!$F$7+2*$G476*信号概况!$F$6*$I476*信号概况!$F$8*信号相关性!$F$8+2*$G476*信号概况!$F$6*$J476*信号概况!$F$9*信号相关性!$F$9+2*$H476*信号概况!$F$7*$I476*信号概况!$F$8*信号相关性!$G$8+2*$H476*信号概况!$F$7*$J476*信号概况!$F$9*信号相关性!$G$9+2*$I476*信号概况!$F$8*$J476*信号概况!$F$9*信号相关性!$H$9)</f>
        <v>2104.6809848659</v>
      </c>
      <c r="L476" s="10">
        <f t="shared" si="142"/>
        <v>9.27417510794094</v>
      </c>
      <c r="M476" s="11">
        <f>SQRT(POWER($C476*信号概况!$C$2,2)+POWER($D476*信号概况!$C$3,2)+POWER($E476*信号概况!$C$4,2)+POWER($F476*信号概况!$C$5,2)+POWER($G476*信号概况!$C$6,2)+POWER($H476*信号概况!$C$7,2)+POWER($I476*信号概况!$C$8,2)+POWER($J476*信号概况!$C$9,2)+2*$C476*信号概况!$C$2*$D476*信号概况!$C$3*信号相关性!$B$3+2*$C476*信号概况!$C$2*$E476*信号概况!$C$4*信号相关性!$B$4+2*$C476*信号概况!$C$2*$F476*信号概况!$C$5*信号相关性!$B$5+2*$C476*信号概况!$C$2*$G476*信号概况!$C$6*信号相关性!$B$6+2*$C476*信号概况!$C$2*$H476*信号概况!$C$7*信号相关性!$B$7+2*$C476*信号概况!$C$2*$I476*信号概况!$C$8*信号相关性!$B$8+2*$C476*信号概况!$C$2*$J476*信号概况!$C$9*信号相关性!$B$9+2*$D476*信号概况!$C$3*$E476*信号概况!$C$4*信号相关性!$C$4+2*$D476*信号概况!$C$3*$F476*信号概况!$C$5*信号相关性!$C$5+2*$D476*信号概况!$C$3*$G476*信号概况!$C$6*信号相关性!$C$6+2*$D476*信号概况!$C$3*$H476*信号概况!$C$7*信号相关性!$C$7+2*$D476*信号概况!$C$3*$I476*信号概况!$C$8*信号相关性!$C$8+2*$D476*信号概况!$C$3*$J476*信号概况!$C$9*信号相关性!$C$9+2*$E476*信号概况!$C$4*$F476*信号概况!$C$5*信号相关性!$D$5+2*$E476*信号概况!$C$4*$G476*信号概况!$C$6*信号相关性!$D$6+2*$E476*信号概况!$C$4*$H476*信号概况!$C$7*信号相关性!$D$7+2*$E476*信号概况!$C$4*$I476*信号概况!$C$8*信号相关性!$D$8+2*$E476*信号概况!$C$4*$J476*信号概况!$J$5*信号相关性!$D$9+2*$F476*信号概况!$C$5*$G476*信号概况!$C$6*信号相关性!$E$6+2*$F476*信号概况!$C$5*$H476*信号概况!$C$7*信号相关性!$E$7+2*$F476*信号概况!$C$5*$I476*信号概况!$C$8*信号相关性!$E$8+2*$F476*信号概况!$C$5*$J476*信号概况!$C$9*信号相关性!$E$9+2*$G476*信号概况!$C$6*$H476*信号概况!$C$7*信号相关性!$F$7+2*$G476*信号概况!$C$6*$I476*信号概况!$C$8*信号相关性!$F$8+2*$G476*信号概况!$C$6*$J476*信号概况!$C$9*信号相关性!$F$9+2*$H476*信号概况!$C$7*$I476*信号概况!$C$8*信号相关性!$G$8+2*$H476*信号概况!$C$7*$J476*信号概况!$C$9*信号相关性!$G$9+2*$I476*信号概况!$C$8*$J476*信号概况!$C$9*信号相关性!$H$9)</f>
        <v>10241.0311583975</v>
      </c>
      <c r="N476" s="12">
        <f t="shared" si="143"/>
        <v>0.52466502990379</v>
      </c>
      <c r="O476" s="10">
        <f>$C476*信号概况!$J$2+$D476*信号概况!$J$3+$E476*信号概况!$J$4+$F476*信号概况!$J$5+$G476*信号概况!$J$6+$H476*信号概况!$J$7+$I476*信号概况!$J$8+$J476*信号概况!$J$9</f>
        <v>1018.95384502313</v>
      </c>
      <c r="P476" s="12">
        <f t="shared" si="144"/>
        <v>0.0522026972968707</v>
      </c>
      <c r="Q476" s="7">
        <f t="shared" si="145"/>
        <v>5.34593471465913</v>
      </c>
    </row>
    <row r="477" spans="1:17">
      <c r="A477">
        <v>475</v>
      </c>
      <c r="B477">
        <v>19519.18</v>
      </c>
      <c r="C477" s="7">
        <f t="shared" si="134"/>
        <v>0</v>
      </c>
      <c r="D477" s="8">
        <f t="shared" si="135"/>
        <v>1</v>
      </c>
      <c r="E477">
        <f t="shared" si="136"/>
        <v>0</v>
      </c>
      <c r="F477">
        <f t="shared" si="137"/>
        <v>0.2</v>
      </c>
      <c r="G477">
        <f t="shared" si="138"/>
        <v>0.02</v>
      </c>
      <c r="H477">
        <f t="shared" si="139"/>
        <v>0</v>
      </c>
      <c r="I477">
        <f t="shared" si="140"/>
        <v>0</v>
      </c>
      <c r="J477">
        <f t="shared" si="141"/>
        <v>0</v>
      </c>
      <c r="K477">
        <f>SQRT(POWER($C477*信号概况!$F$2,2)+POWER($D477*信号概况!$F$3,2)+POWER($E477*信号概况!$F$4,2)+POWER($F477*信号概况!$F$5,2)+POWER($G477*信号概况!$F$6,2)+POWER($H477*信号概况!$F$7,2)+POWER($I477*信号概况!$F$8,2)+POWER($J477*信号概况!$F$9,2)+2*$C477*信号概况!$F$2*$D477*信号概况!$F$3*信号相关性!$B$3+2*$C477*信号概况!$F$2*$E477*信号概况!$F$4*信号相关性!$B$4+2*$C477*信号概况!$F$2*$F477*信号概况!$F$5*信号相关性!$B$5+2*$C477*信号概况!$F$2*$G477*信号概况!$F$6*信号相关性!$B$6+2*$C477*信号概况!$F$2*$H477*信号概况!$F$7*信号相关性!$B$7+2*$C477*信号概况!$F$2*$I477*信号概况!$F$8*信号相关性!$B$8+2*$C477*信号概况!$F$2*$J477*信号概况!$F$9*信号相关性!$B$9+2*$D477*信号概况!$F$3*$E477*信号概况!$F$4*信号相关性!$C$4+2*$D477*信号概况!$F$3*$F477*信号概况!$F$5*信号相关性!$C$5+2*$D477*信号概况!$F$3*$G477*信号概况!$F$6*信号相关性!$C$6+2*$D477*信号概况!$F$3*$H477*信号概况!$F$7*信号相关性!$C$7+2*$D477*信号概况!$F$3*$I477*信号概况!$F$8*信号相关性!$C$8+2*$D477*信号概况!$F$3*$J477*信号概况!$F$9*信号相关性!$C$9+2*$E477*信号概况!$F$4*$F477*信号概况!$F$5*信号相关性!$D$5+2*$E477*信号概况!$F$4*$G477*信号概况!$F$6*信号相关性!$D$6+2*$E477*信号概况!$F$4*$H477*信号概况!$F$7*信号相关性!$D$7+2*$E477*信号概况!$F$4*$I477*信号概况!$F$8*信号相关性!$D$8+2*$E477*信号概况!$F$4*$J477*信号概况!$J$5*信号相关性!$D$9+2*$F477*信号概况!$F$5*$G477*信号概况!$F$6*信号相关性!$E$6+2*$F477*信号概况!$F$5*$H477*信号概况!$F$7*信号相关性!$E$7+2*$F477*信号概况!$F$5*$I477*信号概况!$F$8*信号相关性!$E$8+2*$F477*信号概况!$F$5*$J477*信号概况!$F$9*信号相关性!$E$9+2*$G477*信号概况!$F$6*$H477*信号概况!$F$7*信号相关性!$F$7+2*$G477*信号概况!$F$6*$I477*信号概况!$F$8*信号相关性!$F$8+2*$G477*信号概况!$F$6*$J477*信号概况!$F$9*信号相关性!$F$9+2*$H477*信号概况!$F$7*$I477*信号概况!$F$8*信号相关性!$G$8+2*$H477*信号概况!$F$7*$J477*信号概况!$F$9*信号相关性!$G$9+2*$I477*信号概况!$F$8*$J477*信号概况!$F$9*信号相关性!$H$9)</f>
        <v>2171.5056890396</v>
      </c>
      <c r="L477" s="10">
        <f t="shared" si="142"/>
        <v>8.98877681901574</v>
      </c>
      <c r="M477" s="11">
        <f>SQRT(POWER($C477*信号概况!$C$2,2)+POWER($D477*信号概况!$C$3,2)+POWER($E477*信号概况!$C$4,2)+POWER($F477*信号概况!$C$5,2)+POWER($G477*信号概况!$C$6,2)+POWER($H477*信号概况!$C$7,2)+POWER($I477*信号概况!$C$8,2)+POWER($J477*信号概况!$C$9,2)+2*$C477*信号概况!$C$2*$D477*信号概况!$C$3*信号相关性!$B$3+2*$C477*信号概况!$C$2*$E477*信号概况!$C$4*信号相关性!$B$4+2*$C477*信号概况!$C$2*$F477*信号概况!$C$5*信号相关性!$B$5+2*$C477*信号概况!$C$2*$G477*信号概况!$C$6*信号相关性!$B$6+2*$C477*信号概况!$C$2*$H477*信号概况!$C$7*信号相关性!$B$7+2*$C477*信号概况!$C$2*$I477*信号概况!$C$8*信号相关性!$B$8+2*$C477*信号概况!$C$2*$J477*信号概况!$C$9*信号相关性!$B$9+2*$D477*信号概况!$C$3*$E477*信号概况!$C$4*信号相关性!$C$4+2*$D477*信号概况!$C$3*$F477*信号概况!$C$5*信号相关性!$C$5+2*$D477*信号概况!$C$3*$G477*信号概况!$C$6*信号相关性!$C$6+2*$D477*信号概况!$C$3*$H477*信号概况!$C$7*信号相关性!$C$7+2*$D477*信号概况!$C$3*$I477*信号概况!$C$8*信号相关性!$C$8+2*$D477*信号概况!$C$3*$J477*信号概况!$C$9*信号相关性!$C$9+2*$E477*信号概况!$C$4*$F477*信号概况!$C$5*信号相关性!$D$5+2*$E477*信号概况!$C$4*$G477*信号概况!$C$6*信号相关性!$D$6+2*$E477*信号概况!$C$4*$H477*信号概况!$C$7*信号相关性!$D$7+2*$E477*信号概况!$C$4*$I477*信号概况!$C$8*信号相关性!$D$8+2*$E477*信号概况!$C$4*$J477*信号概况!$J$5*信号相关性!$D$9+2*$F477*信号概况!$C$5*$G477*信号概况!$C$6*信号相关性!$E$6+2*$F477*信号概况!$C$5*$H477*信号概况!$C$7*信号相关性!$E$7+2*$F477*信号概况!$C$5*$I477*信号概况!$C$8*信号相关性!$E$8+2*$F477*信号概况!$C$5*$J477*信号概况!$C$9*信号相关性!$E$9+2*$G477*信号概况!$C$6*$H477*信号概况!$C$7*信号相关性!$F$7+2*$G477*信号概况!$C$6*$I477*信号概况!$C$8*信号相关性!$F$8+2*$G477*信号概况!$C$6*$J477*信号概况!$C$9*信号相关性!$F$9+2*$H477*信号概况!$C$7*$I477*信号概况!$C$8*信号相关性!$G$8+2*$H477*信号概况!$C$7*$J477*信号概况!$C$9*信号相关性!$G$9+2*$I477*信号概况!$C$8*$J477*信号概况!$C$9*信号相关性!$H$9)</f>
        <v>10565.2704940021</v>
      </c>
      <c r="N477" s="12">
        <f t="shared" si="143"/>
        <v>0.541276349416424</v>
      </c>
      <c r="O477" s="10">
        <f>$C477*信号概况!$J$2+$D477*信号概况!$J$3+$E477*信号概况!$J$4+$F477*信号概况!$J$5+$G477*信号概况!$J$6+$H477*信号概况!$J$7+$I477*信号概况!$J$8+$J477*信号概况!$J$9</f>
        <v>1043.48199570806</v>
      </c>
      <c r="P477" s="12">
        <f t="shared" si="144"/>
        <v>0.0534593151816862</v>
      </c>
      <c r="Q477" s="7">
        <f t="shared" si="145"/>
        <v>5.31696739583637</v>
      </c>
    </row>
    <row r="478" spans="1:17">
      <c r="A478">
        <v>476</v>
      </c>
      <c r="B478">
        <v>19519.18</v>
      </c>
      <c r="C478" s="7">
        <f t="shared" si="134"/>
        <v>0</v>
      </c>
      <c r="D478" s="8">
        <f t="shared" si="135"/>
        <v>0</v>
      </c>
      <c r="E478">
        <f t="shared" si="136"/>
        <v>0</v>
      </c>
      <c r="F478">
        <f t="shared" si="137"/>
        <v>0.3</v>
      </c>
      <c r="G478">
        <f t="shared" si="138"/>
        <v>0.02</v>
      </c>
      <c r="H478">
        <f t="shared" si="139"/>
        <v>0</v>
      </c>
      <c r="I478">
        <f t="shared" si="140"/>
        <v>0</v>
      </c>
      <c r="J478">
        <f t="shared" si="141"/>
        <v>0</v>
      </c>
      <c r="K478">
        <f>SQRT(POWER($C478*信号概况!$F$2,2)+POWER($D478*信号概况!$F$3,2)+POWER($E478*信号概况!$F$4,2)+POWER($F478*信号概况!$F$5,2)+POWER($G478*信号概况!$F$6,2)+POWER($H478*信号概况!$F$7,2)+POWER($I478*信号概况!$F$8,2)+POWER($J478*信号概况!$F$9,2)+2*$C478*信号概况!$F$2*$D478*信号概况!$F$3*信号相关性!$B$3+2*$C478*信号概况!$F$2*$E478*信号概况!$F$4*信号相关性!$B$4+2*$C478*信号概况!$F$2*$F478*信号概况!$F$5*信号相关性!$B$5+2*$C478*信号概况!$F$2*$G478*信号概况!$F$6*信号相关性!$B$6+2*$C478*信号概况!$F$2*$H478*信号概况!$F$7*信号相关性!$B$7+2*$C478*信号概况!$F$2*$I478*信号概况!$F$8*信号相关性!$B$8+2*$C478*信号概况!$F$2*$J478*信号概况!$F$9*信号相关性!$B$9+2*$D478*信号概况!$F$3*$E478*信号概况!$F$4*信号相关性!$C$4+2*$D478*信号概况!$F$3*$F478*信号概况!$F$5*信号相关性!$C$5+2*$D478*信号概况!$F$3*$G478*信号概况!$F$6*信号相关性!$C$6+2*$D478*信号概况!$F$3*$H478*信号概况!$F$7*信号相关性!$C$7+2*$D478*信号概况!$F$3*$I478*信号概况!$F$8*信号相关性!$C$8+2*$D478*信号概况!$F$3*$J478*信号概况!$F$9*信号相关性!$C$9+2*$E478*信号概况!$F$4*$F478*信号概况!$F$5*信号相关性!$D$5+2*$E478*信号概况!$F$4*$G478*信号概况!$F$6*信号相关性!$D$6+2*$E478*信号概况!$F$4*$H478*信号概况!$F$7*信号相关性!$D$7+2*$E478*信号概况!$F$4*$I478*信号概况!$F$8*信号相关性!$D$8+2*$E478*信号概况!$F$4*$J478*信号概况!$J$5*信号相关性!$D$9+2*$F478*信号概况!$F$5*$G478*信号概况!$F$6*信号相关性!$E$6+2*$F478*信号概况!$F$5*$H478*信号概况!$F$7*信号相关性!$E$7+2*$F478*信号概况!$F$5*$I478*信号概况!$F$8*信号相关性!$E$8+2*$F478*信号概况!$F$5*$J478*信号概况!$F$9*信号相关性!$E$9+2*$G478*信号概况!$F$6*$H478*信号概况!$F$7*信号相关性!$F$7+2*$G478*信号概况!$F$6*$I478*信号概况!$F$8*信号相关性!$F$8+2*$G478*信号概况!$F$6*$J478*信号概况!$F$9*信号相关性!$F$9+2*$H478*信号概况!$F$7*$I478*信号概况!$F$8*信号相关性!$G$8+2*$H478*信号概况!$F$7*$J478*信号概况!$F$9*信号相关性!$G$9+2*$I478*信号概况!$F$8*$J478*信号概况!$F$9*信号相关性!$H$9)</f>
        <v>85.8097528228742</v>
      </c>
      <c r="L478" s="10">
        <f t="shared" si="142"/>
        <v>227.470414001668</v>
      </c>
      <c r="M478" s="11">
        <f>SQRT(POWER($C478*信号概况!$C$2,2)+POWER($D478*信号概况!$C$3,2)+POWER($E478*信号概况!$C$4,2)+POWER($F478*信号概况!$C$5,2)+POWER($G478*信号概况!$C$6,2)+POWER($H478*信号概况!$C$7,2)+POWER($I478*信号概况!$C$8,2)+POWER($J478*信号概况!$C$9,2)+2*$C478*信号概况!$C$2*$D478*信号概况!$C$3*信号相关性!$B$3+2*$C478*信号概况!$C$2*$E478*信号概况!$C$4*信号相关性!$B$4+2*$C478*信号概况!$C$2*$F478*信号概况!$C$5*信号相关性!$B$5+2*$C478*信号概况!$C$2*$G478*信号概况!$C$6*信号相关性!$B$6+2*$C478*信号概况!$C$2*$H478*信号概况!$C$7*信号相关性!$B$7+2*$C478*信号概况!$C$2*$I478*信号概况!$C$8*信号相关性!$B$8+2*$C478*信号概况!$C$2*$J478*信号概况!$C$9*信号相关性!$B$9+2*$D478*信号概况!$C$3*$E478*信号概况!$C$4*信号相关性!$C$4+2*$D478*信号概况!$C$3*$F478*信号概况!$C$5*信号相关性!$C$5+2*$D478*信号概况!$C$3*$G478*信号概况!$C$6*信号相关性!$C$6+2*$D478*信号概况!$C$3*$H478*信号概况!$C$7*信号相关性!$C$7+2*$D478*信号概况!$C$3*$I478*信号概况!$C$8*信号相关性!$C$8+2*$D478*信号概况!$C$3*$J478*信号概况!$C$9*信号相关性!$C$9+2*$E478*信号概况!$C$4*$F478*信号概况!$C$5*信号相关性!$D$5+2*$E478*信号概况!$C$4*$G478*信号概况!$C$6*信号相关性!$D$6+2*$E478*信号概况!$C$4*$H478*信号概况!$C$7*信号相关性!$D$7+2*$E478*信号概况!$C$4*$I478*信号概况!$C$8*信号相关性!$D$8+2*$E478*信号概况!$C$4*$J478*信号概况!$J$5*信号相关性!$D$9+2*$F478*信号概况!$C$5*$G478*信号概况!$C$6*信号相关性!$E$6+2*$F478*信号概况!$C$5*$H478*信号概况!$C$7*信号相关性!$E$7+2*$F478*信号概况!$C$5*$I478*信号概况!$C$8*信号相关性!$E$8+2*$F478*信号概况!$C$5*$J478*信号概况!$C$9*信号相关性!$E$9+2*$G478*信号概况!$C$6*$H478*信号概况!$C$7*信号相关性!$F$7+2*$G478*信号概况!$C$6*$I478*信号概况!$C$8*信号相关性!$F$8+2*$G478*信号概况!$C$6*$J478*信号概况!$C$9*信号相关性!$F$9+2*$H478*信号概况!$C$7*$I478*信号概况!$C$8*信号相关性!$G$8+2*$H478*信号概况!$C$7*$J478*信号概况!$C$9*信号相关性!$G$9+2*$I478*信号概况!$C$8*$J478*信号概况!$C$9*信号相关性!$H$9)</f>
        <v>364.847264222928</v>
      </c>
      <c r="N478" s="12">
        <f t="shared" si="143"/>
        <v>0.0186917311189778</v>
      </c>
      <c r="O478" s="10">
        <f>$C478*信号概况!$J$2+$D478*信号概况!$J$3+$E478*信号概况!$J$4+$F478*信号概况!$J$5+$G478*信号概况!$J$6+$H478*信号概况!$J$7+$I478*信号概况!$J$8+$J478*信号概况!$J$9</f>
        <v>296.010850992649</v>
      </c>
      <c r="P478" s="12">
        <f t="shared" si="144"/>
        <v>0.0151651273769005</v>
      </c>
      <c r="Q478" s="7">
        <f t="shared" si="145"/>
        <v>30.0218929336557</v>
      </c>
    </row>
    <row r="479" spans="1:17">
      <c r="A479">
        <v>477</v>
      </c>
      <c r="B479">
        <v>19519.18</v>
      </c>
      <c r="C479" s="7">
        <f t="shared" si="134"/>
        <v>0</v>
      </c>
      <c r="D479" s="8">
        <f t="shared" si="135"/>
        <v>0.0303030303030303</v>
      </c>
      <c r="E479">
        <f t="shared" si="136"/>
        <v>0</v>
      </c>
      <c r="F479">
        <f t="shared" si="137"/>
        <v>0.3</v>
      </c>
      <c r="G479">
        <f t="shared" si="138"/>
        <v>0.02</v>
      </c>
      <c r="H479">
        <f t="shared" si="139"/>
        <v>0</v>
      </c>
      <c r="I479">
        <f t="shared" si="140"/>
        <v>0</v>
      </c>
      <c r="J479">
        <f t="shared" si="141"/>
        <v>0</v>
      </c>
      <c r="K479">
        <f>SQRT(POWER($C479*信号概况!$F$2,2)+POWER($D479*信号概况!$F$3,2)+POWER($E479*信号概况!$F$4,2)+POWER($F479*信号概况!$F$5,2)+POWER($G479*信号概况!$F$6,2)+POWER($H479*信号概况!$F$7,2)+POWER($I479*信号概况!$F$8,2)+POWER($J479*信号概况!$F$9,2)+2*$C479*信号概况!$F$2*$D479*信号概况!$F$3*信号相关性!$B$3+2*$C479*信号概况!$F$2*$E479*信号概况!$F$4*信号相关性!$B$4+2*$C479*信号概况!$F$2*$F479*信号概况!$F$5*信号相关性!$B$5+2*$C479*信号概况!$F$2*$G479*信号概况!$F$6*信号相关性!$B$6+2*$C479*信号概况!$F$2*$H479*信号概况!$F$7*信号相关性!$B$7+2*$C479*信号概况!$F$2*$I479*信号概况!$F$8*信号相关性!$B$8+2*$C479*信号概况!$F$2*$J479*信号概况!$F$9*信号相关性!$B$9+2*$D479*信号概况!$F$3*$E479*信号概况!$F$4*信号相关性!$C$4+2*$D479*信号概况!$F$3*$F479*信号概况!$F$5*信号相关性!$C$5+2*$D479*信号概况!$F$3*$G479*信号概况!$F$6*信号相关性!$C$6+2*$D479*信号概况!$F$3*$H479*信号概况!$F$7*信号相关性!$C$7+2*$D479*信号概况!$F$3*$I479*信号概况!$F$8*信号相关性!$C$8+2*$D479*信号概况!$F$3*$J479*信号概况!$F$9*信号相关性!$C$9+2*$E479*信号概况!$F$4*$F479*信号概况!$F$5*信号相关性!$D$5+2*$E479*信号概况!$F$4*$G479*信号概况!$F$6*信号相关性!$D$6+2*$E479*信号概况!$F$4*$H479*信号概况!$F$7*信号相关性!$D$7+2*$E479*信号概况!$F$4*$I479*信号概况!$F$8*信号相关性!$D$8+2*$E479*信号概况!$F$4*$J479*信号概况!$J$5*信号相关性!$D$9+2*$F479*信号概况!$F$5*$G479*信号概况!$F$6*信号相关性!$E$6+2*$F479*信号概况!$F$5*$H479*信号概况!$F$7*信号相关性!$E$7+2*$F479*信号概况!$F$5*$I479*信号概况!$F$8*信号相关性!$E$8+2*$F479*信号概况!$F$5*$J479*信号概况!$F$9*信号相关性!$E$9+2*$G479*信号概况!$F$6*$H479*信号概况!$F$7*信号相关性!$F$7+2*$G479*信号概况!$F$6*$I479*信号概况!$F$8*信号相关性!$F$8+2*$G479*信号概况!$F$6*$J479*信号概况!$F$9*信号相关性!$F$9+2*$H479*信号概况!$F$7*$I479*信号概况!$F$8*信号相关性!$G$8+2*$H479*信号概况!$F$7*$J479*信号概况!$F$9*信号相关性!$G$9+2*$I479*信号概况!$F$8*$J479*信号概况!$F$9*信号相关性!$H$9)</f>
        <v>79.0419894722274</v>
      </c>
      <c r="L479" s="10">
        <f t="shared" si="142"/>
        <v>246.946972493125</v>
      </c>
      <c r="M479" s="11">
        <f>SQRT(POWER($C479*信号概况!$C$2,2)+POWER($D479*信号概况!$C$3,2)+POWER($E479*信号概况!$C$4,2)+POWER($F479*信号概况!$C$5,2)+POWER($G479*信号概况!$C$6,2)+POWER($H479*信号概况!$C$7,2)+POWER($I479*信号概况!$C$8,2)+POWER($J479*信号概况!$C$9,2)+2*$C479*信号概况!$C$2*$D479*信号概况!$C$3*信号相关性!$B$3+2*$C479*信号概况!$C$2*$E479*信号概况!$C$4*信号相关性!$B$4+2*$C479*信号概况!$C$2*$F479*信号概况!$C$5*信号相关性!$B$5+2*$C479*信号概况!$C$2*$G479*信号概况!$C$6*信号相关性!$B$6+2*$C479*信号概况!$C$2*$H479*信号概况!$C$7*信号相关性!$B$7+2*$C479*信号概况!$C$2*$I479*信号概况!$C$8*信号相关性!$B$8+2*$C479*信号概况!$C$2*$J479*信号概况!$C$9*信号相关性!$B$9+2*$D479*信号概况!$C$3*$E479*信号概况!$C$4*信号相关性!$C$4+2*$D479*信号概况!$C$3*$F479*信号概况!$C$5*信号相关性!$C$5+2*$D479*信号概况!$C$3*$G479*信号概况!$C$6*信号相关性!$C$6+2*$D479*信号概况!$C$3*$H479*信号概况!$C$7*信号相关性!$C$7+2*$D479*信号概况!$C$3*$I479*信号概况!$C$8*信号相关性!$C$8+2*$D479*信号概况!$C$3*$J479*信号概况!$C$9*信号相关性!$C$9+2*$E479*信号概况!$C$4*$F479*信号概况!$C$5*信号相关性!$D$5+2*$E479*信号概况!$C$4*$G479*信号概况!$C$6*信号相关性!$D$6+2*$E479*信号概况!$C$4*$H479*信号概况!$C$7*信号相关性!$D$7+2*$E479*信号概况!$C$4*$I479*信号概况!$C$8*信号相关性!$D$8+2*$E479*信号概况!$C$4*$J479*信号概况!$J$5*信号相关性!$D$9+2*$F479*信号概况!$C$5*$G479*信号概况!$C$6*信号相关性!$E$6+2*$F479*信号概况!$C$5*$H479*信号概况!$C$7*信号相关性!$E$7+2*$F479*信号概况!$C$5*$I479*信号概况!$C$8*信号相关性!$E$8+2*$F479*信号概况!$C$5*$J479*信号概况!$C$9*信号相关性!$E$9+2*$G479*信号概况!$C$6*$H479*信号概况!$C$7*信号相关性!$F$7+2*$G479*信号概况!$C$6*$I479*信号概况!$C$8*信号相关性!$F$8+2*$G479*信号概况!$C$6*$J479*信号概况!$C$9*信号相关性!$F$9+2*$H479*信号概况!$C$7*$I479*信号概况!$C$8*信号相关性!$G$8+2*$H479*信号概况!$C$7*$J479*信号概况!$C$9*信号相关性!$G$9+2*$I479*信号概况!$C$8*$J479*信号概况!$C$9*信号相关性!$H$9)</f>
        <v>357.2551173211</v>
      </c>
      <c r="N479" s="12">
        <f t="shared" si="143"/>
        <v>0.0183027728276034</v>
      </c>
      <c r="O479" s="10">
        <f>$C479*信号概况!$J$2+$D479*信号概况!$J$3+$E479*信号概况!$J$4+$F479*信号概况!$J$5+$G479*信号概况!$J$6+$H479*信号概况!$J$7+$I479*信号概况!$J$8+$J479*信号概况!$J$9</f>
        <v>320.539001677581</v>
      </c>
      <c r="P479" s="12">
        <f t="shared" si="144"/>
        <v>0.0164217452617159</v>
      </c>
      <c r="Q479" s="7">
        <f t="shared" si="145"/>
        <v>36.3162546805526</v>
      </c>
    </row>
    <row r="480" spans="1:17">
      <c r="A480">
        <v>478</v>
      </c>
      <c r="B480">
        <v>19519.18</v>
      </c>
      <c r="C480" s="7">
        <f t="shared" si="134"/>
        <v>0</v>
      </c>
      <c r="D480" s="8">
        <f t="shared" si="135"/>
        <v>0.0606060606060606</v>
      </c>
      <c r="E480">
        <f t="shared" si="136"/>
        <v>0</v>
      </c>
      <c r="F480">
        <f t="shared" si="137"/>
        <v>0.3</v>
      </c>
      <c r="G480">
        <f t="shared" si="138"/>
        <v>0.02</v>
      </c>
      <c r="H480">
        <f t="shared" si="139"/>
        <v>0</v>
      </c>
      <c r="I480">
        <f t="shared" si="140"/>
        <v>0</v>
      </c>
      <c r="J480">
        <f t="shared" si="141"/>
        <v>0</v>
      </c>
      <c r="K480">
        <f>SQRT(POWER($C480*信号概况!$F$2,2)+POWER($D480*信号概况!$F$3,2)+POWER($E480*信号概况!$F$4,2)+POWER($F480*信号概况!$F$5,2)+POWER($G480*信号概况!$F$6,2)+POWER($H480*信号概况!$F$7,2)+POWER($I480*信号概况!$F$8,2)+POWER($J480*信号概况!$F$9,2)+2*$C480*信号概况!$F$2*$D480*信号概况!$F$3*信号相关性!$B$3+2*$C480*信号概况!$F$2*$E480*信号概况!$F$4*信号相关性!$B$4+2*$C480*信号概况!$F$2*$F480*信号概况!$F$5*信号相关性!$B$5+2*$C480*信号概况!$F$2*$G480*信号概况!$F$6*信号相关性!$B$6+2*$C480*信号概况!$F$2*$H480*信号概况!$F$7*信号相关性!$B$7+2*$C480*信号概况!$F$2*$I480*信号概况!$F$8*信号相关性!$B$8+2*$C480*信号概况!$F$2*$J480*信号概况!$F$9*信号相关性!$B$9+2*$D480*信号概况!$F$3*$E480*信号概况!$F$4*信号相关性!$C$4+2*$D480*信号概况!$F$3*$F480*信号概况!$F$5*信号相关性!$C$5+2*$D480*信号概况!$F$3*$G480*信号概况!$F$6*信号相关性!$C$6+2*$D480*信号概况!$F$3*$H480*信号概况!$F$7*信号相关性!$C$7+2*$D480*信号概况!$F$3*$I480*信号概况!$F$8*信号相关性!$C$8+2*$D480*信号概况!$F$3*$J480*信号概况!$F$9*信号相关性!$C$9+2*$E480*信号概况!$F$4*$F480*信号概况!$F$5*信号相关性!$D$5+2*$E480*信号概况!$F$4*$G480*信号概况!$F$6*信号相关性!$D$6+2*$E480*信号概况!$F$4*$H480*信号概况!$F$7*信号相关性!$D$7+2*$E480*信号概况!$F$4*$I480*信号概况!$F$8*信号相关性!$D$8+2*$E480*信号概况!$F$4*$J480*信号概况!$J$5*信号相关性!$D$9+2*$F480*信号概况!$F$5*$G480*信号概况!$F$6*信号相关性!$E$6+2*$F480*信号概况!$F$5*$H480*信号概况!$F$7*信号相关性!$E$7+2*$F480*信号概况!$F$5*$I480*信号概况!$F$8*信号相关性!$E$8+2*$F480*信号概况!$F$5*$J480*信号概况!$F$9*信号相关性!$E$9+2*$G480*信号概况!$F$6*$H480*信号概况!$F$7*信号相关性!$F$7+2*$G480*信号概况!$F$6*$I480*信号概况!$F$8*信号相关性!$F$8+2*$G480*信号概况!$F$6*$J480*信号概况!$F$9*信号相关性!$F$9+2*$H480*信号概况!$F$7*$I480*信号概况!$F$8*信号相关性!$G$8+2*$H480*信号概况!$F$7*$J480*信号概况!$F$9*信号相关性!$G$9+2*$I480*信号概况!$F$8*$J480*信号概况!$F$9*信号相关性!$H$9)</f>
        <v>118.620094796238</v>
      </c>
      <c r="L480" s="10">
        <f t="shared" si="142"/>
        <v>164.552051939678</v>
      </c>
      <c r="M480" s="11">
        <f>SQRT(POWER($C480*信号概况!$C$2,2)+POWER($D480*信号概况!$C$3,2)+POWER($E480*信号概况!$C$4,2)+POWER($F480*信号概况!$C$5,2)+POWER($G480*信号概况!$C$6,2)+POWER($H480*信号概况!$C$7,2)+POWER($I480*信号概况!$C$8,2)+POWER($J480*信号概况!$C$9,2)+2*$C480*信号概况!$C$2*$D480*信号概况!$C$3*信号相关性!$B$3+2*$C480*信号概况!$C$2*$E480*信号概况!$C$4*信号相关性!$B$4+2*$C480*信号概况!$C$2*$F480*信号概况!$C$5*信号相关性!$B$5+2*$C480*信号概况!$C$2*$G480*信号概况!$C$6*信号相关性!$B$6+2*$C480*信号概况!$C$2*$H480*信号概况!$C$7*信号相关性!$B$7+2*$C480*信号概况!$C$2*$I480*信号概况!$C$8*信号相关性!$B$8+2*$C480*信号概况!$C$2*$J480*信号概况!$C$9*信号相关性!$B$9+2*$D480*信号概况!$C$3*$E480*信号概况!$C$4*信号相关性!$C$4+2*$D480*信号概况!$C$3*$F480*信号概况!$C$5*信号相关性!$C$5+2*$D480*信号概况!$C$3*$G480*信号概况!$C$6*信号相关性!$C$6+2*$D480*信号概况!$C$3*$H480*信号概况!$C$7*信号相关性!$C$7+2*$D480*信号概况!$C$3*$I480*信号概况!$C$8*信号相关性!$C$8+2*$D480*信号概况!$C$3*$J480*信号概况!$C$9*信号相关性!$C$9+2*$E480*信号概况!$C$4*$F480*信号概况!$C$5*信号相关性!$D$5+2*$E480*信号概况!$C$4*$G480*信号概况!$C$6*信号相关性!$D$6+2*$E480*信号概况!$C$4*$H480*信号概况!$C$7*信号相关性!$D$7+2*$E480*信号概况!$C$4*$I480*信号概况!$C$8*信号相关性!$D$8+2*$E480*信号概况!$C$4*$J480*信号概况!$J$5*信号相关性!$D$9+2*$F480*信号概况!$C$5*$G480*信号概况!$C$6*信号相关性!$E$6+2*$F480*信号概况!$C$5*$H480*信号概况!$C$7*信号相关性!$E$7+2*$F480*信号概况!$C$5*$I480*信号概况!$C$8*信号相关性!$E$8+2*$F480*信号概况!$C$5*$J480*信号概况!$C$9*信号相关性!$E$9+2*$G480*信号概况!$C$6*$H480*信号概况!$C$7*信号相关性!$F$7+2*$G480*信号概况!$C$6*$I480*信号概况!$C$8*信号相关性!$F$8+2*$G480*信号概况!$C$6*$J480*信号概况!$C$9*信号相关性!$F$9+2*$H480*信号概况!$C$7*$I480*信号概况!$C$8*信号相关性!$G$8+2*$H480*信号概况!$C$7*$J480*信号概况!$C$9*信号相关性!$G$9+2*$I480*信号概况!$C$8*$J480*信号概况!$C$9*信号相关性!$H$9)</f>
        <v>576.656859592854</v>
      </c>
      <c r="N480" s="12">
        <f t="shared" si="143"/>
        <v>0.0295430883670756</v>
      </c>
      <c r="O480" s="10">
        <f>$C480*信号概况!$J$2+$D480*信号概况!$J$3+$E480*信号概况!$J$4+$F480*信号概况!$J$5+$G480*信号概况!$J$6+$H480*信号概况!$J$7+$I480*信号概况!$J$8+$J480*信号概况!$J$9</f>
        <v>345.067152362512</v>
      </c>
      <c r="P480" s="12">
        <f t="shared" si="144"/>
        <v>0.0176783631465314</v>
      </c>
      <c r="Q480" s="7">
        <f t="shared" si="145"/>
        <v>26.6805285713743</v>
      </c>
    </row>
    <row r="481" spans="1:17">
      <c r="A481">
        <v>479</v>
      </c>
      <c r="B481">
        <v>19519.18</v>
      </c>
      <c r="C481" s="7">
        <f t="shared" si="134"/>
        <v>0</v>
      </c>
      <c r="D481" s="8">
        <f t="shared" si="135"/>
        <v>0.0909090909090909</v>
      </c>
      <c r="E481">
        <f t="shared" si="136"/>
        <v>0</v>
      </c>
      <c r="F481">
        <f t="shared" si="137"/>
        <v>0.3</v>
      </c>
      <c r="G481">
        <f t="shared" si="138"/>
        <v>0.02</v>
      </c>
      <c r="H481">
        <f t="shared" si="139"/>
        <v>0</v>
      </c>
      <c r="I481">
        <f t="shared" si="140"/>
        <v>0</v>
      </c>
      <c r="J481">
        <f t="shared" si="141"/>
        <v>0</v>
      </c>
      <c r="K481">
        <f>SQRT(POWER($C481*信号概况!$F$2,2)+POWER($D481*信号概况!$F$3,2)+POWER($E481*信号概况!$F$4,2)+POWER($F481*信号概况!$F$5,2)+POWER($G481*信号概况!$F$6,2)+POWER($H481*信号概况!$F$7,2)+POWER($I481*信号概况!$F$8,2)+POWER($J481*信号概况!$F$9,2)+2*$C481*信号概况!$F$2*$D481*信号概况!$F$3*信号相关性!$B$3+2*$C481*信号概况!$F$2*$E481*信号概况!$F$4*信号相关性!$B$4+2*$C481*信号概况!$F$2*$F481*信号概况!$F$5*信号相关性!$B$5+2*$C481*信号概况!$F$2*$G481*信号概况!$F$6*信号相关性!$B$6+2*$C481*信号概况!$F$2*$H481*信号概况!$F$7*信号相关性!$B$7+2*$C481*信号概况!$F$2*$I481*信号概况!$F$8*信号相关性!$B$8+2*$C481*信号概况!$F$2*$J481*信号概况!$F$9*信号相关性!$B$9+2*$D481*信号概况!$F$3*$E481*信号概况!$F$4*信号相关性!$C$4+2*$D481*信号概况!$F$3*$F481*信号概况!$F$5*信号相关性!$C$5+2*$D481*信号概况!$F$3*$G481*信号概况!$F$6*信号相关性!$C$6+2*$D481*信号概况!$F$3*$H481*信号概况!$F$7*信号相关性!$C$7+2*$D481*信号概况!$F$3*$I481*信号概况!$F$8*信号相关性!$C$8+2*$D481*信号概况!$F$3*$J481*信号概况!$F$9*信号相关性!$C$9+2*$E481*信号概况!$F$4*$F481*信号概况!$F$5*信号相关性!$D$5+2*$E481*信号概况!$F$4*$G481*信号概况!$F$6*信号相关性!$D$6+2*$E481*信号概况!$F$4*$H481*信号概况!$F$7*信号相关性!$D$7+2*$E481*信号概况!$F$4*$I481*信号概况!$F$8*信号相关性!$D$8+2*$E481*信号概况!$F$4*$J481*信号概况!$J$5*信号相关性!$D$9+2*$F481*信号概况!$F$5*$G481*信号概况!$F$6*信号相关性!$E$6+2*$F481*信号概况!$F$5*$H481*信号概况!$F$7*信号相关性!$E$7+2*$F481*信号概况!$F$5*$I481*信号概况!$F$8*信号相关性!$E$8+2*$F481*信号概况!$F$5*$J481*信号概况!$F$9*信号相关性!$E$9+2*$G481*信号概况!$F$6*$H481*信号概况!$F$7*信号相关性!$F$7+2*$G481*信号概况!$F$6*$I481*信号概况!$F$8*信号相关性!$F$8+2*$G481*信号概况!$F$6*$J481*信号概况!$F$9*信号相关性!$F$9+2*$H481*信号概况!$F$7*$I481*信号概况!$F$8*信号相关性!$G$8+2*$H481*信号概况!$F$7*$J481*信号概况!$F$9*信号相关性!$G$9+2*$I481*信号概况!$F$8*$J481*信号概况!$F$9*信号相关性!$H$9)</f>
        <v>175.592101327892</v>
      </c>
      <c r="L481" s="10">
        <f t="shared" si="142"/>
        <v>111.162061689499</v>
      </c>
      <c r="M481" s="11">
        <f>SQRT(POWER($C481*信号概况!$C$2,2)+POWER($D481*信号概况!$C$3,2)+POWER($E481*信号概况!$C$4,2)+POWER($F481*信号概况!$C$5,2)+POWER($G481*信号概况!$C$6,2)+POWER($H481*信号概况!$C$7,2)+POWER($I481*信号概况!$C$8,2)+POWER($J481*信号概况!$C$9,2)+2*$C481*信号概况!$C$2*$D481*信号概况!$C$3*信号相关性!$B$3+2*$C481*信号概况!$C$2*$E481*信号概况!$C$4*信号相关性!$B$4+2*$C481*信号概况!$C$2*$F481*信号概况!$C$5*信号相关性!$B$5+2*$C481*信号概况!$C$2*$G481*信号概况!$C$6*信号相关性!$B$6+2*$C481*信号概况!$C$2*$H481*信号概况!$C$7*信号相关性!$B$7+2*$C481*信号概况!$C$2*$I481*信号概况!$C$8*信号相关性!$B$8+2*$C481*信号概况!$C$2*$J481*信号概况!$C$9*信号相关性!$B$9+2*$D481*信号概况!$C$3*$E481*信号概况!$C$4*信号相关性!$C$4+2*$D481*信号概况!$C$3*$F481*信号概况!$C$5*信号相关性!$C$5+2*$D481*信号概况!$C$3*$G481*信号概况!$C$6*信号相关性!$C$6+2*$D481*信号概况!$C$3*$H481*信号概况!$C$7*信号相关性!$C$7+2*$D481*信号概况!$C$3*$I481*信号概况!$C$8*信号相关性!$C$8+2*$D481*信号概况!$C$3*$J481*信号概况!$C$9*信号相关性!$C$9+2*$E481*信号概况!$C$4*$F481*信号概况!$C$5*信号相关性!$D$5+2*$E481*信号概况!$C$4*$G481*信号概况!$C$6*信号相关性!$D$6+2*$E481*信号概况!$C$4*$H481*信号概况!$C$7*信号相关性!$D$7+2*$E481*信号概况!$C$4*$I481*信号概况!$C$8*信号相关性!$D$8+2*$E481*信号概况!$C$4*$J481*信号概况!$J$5*信号相关性!$D$9+2*$F481*信号概况!$C$5*$G481*信号概况!$C$6*信号相关性!$E$6+2*$F481*信号概况!$C$5*$H481*信号概况!$C$7*信号相关性!$E$7+2*$F481*信号概况!$C$5*$I481*信号概况!$C$8*信号相关性!$E$8+2*$F481*信号概况!$C$5*$J481*信号概况!$C$9*信号相关性!$E$9+2*$G481*信号概况!$C$6*$H481*信号概况!$C$7*信号相关性!$F$7+2*$G481*信号概况!$C$6*$I481*信号概况!$C$8*信号相关性!$F$8+2*$G481*信号概况!$C$6*$J481*信号概况!$C$9*信号相关性!$F$9+2*$H481*信号概况!$C$7*$I481*信号概况!$C$8*信号相关性!$G$8+2*$H481*信号概况!$C$7*$J481*信号概况!$C$9*信号相关性!$G$9+2*$I481*信号概况!$C$8*$J481*信号概况!$C$9*信号相关性!$H$9)</f>
        <v>864.765442649679</v>
      </c>
      <c r="N481" s="12">
        <f t="shared" si="143"/>
        <v>0.0443033694371218</v>
      </c>
      <c r="O481" s="10">
        <f>$C481*信号概况!$J$2+$D481*信号概况!$J$3+$E481*信号概况!$J$4+$F481*信号概况!$J$5+$G481*信号概况!$J$6+$H481*信号概况!$J$7+$I481*信号概况!$J$8+$J481*信号概况!$J$9</f>
        <v>369.595303047444</v>
      </c>
      <c r="P481" s="12">
        <f t="shared" si="144"/>
        <v>0.0189349810313468</v>
      </c>
      <c r="Q481" s="7">
        <f t="shared" si="145"/>
        <v>19.7001152694779</v>
      </c>
    </row>
    <row r="482" spans="1:17">
      <c r="A482">
        <v>480</v>
      </c>
      <c r="B482">
        <v>19519.18</v>
      </c>
      <c r="C482" s="7">
        <f t="shared" si="134"/>
        <v>0</v>
      </c>
      <c r="D482" s="8">
        <f t="shared" si="135"/>
        <v>0.121212121212121</v>
      </c>
      <c r="E482">
        <f t="shared" si="136"/>
        <v>0</v>
      </c>
      <c r="F482">
        <f t="shared" si="137"/>
        <v>0.3</v>
      </c>
      <c r="G482">
        <f t="shared" si="138"/>
        <v>0.02</v>
      </c>
      <c r="H482">
        <f t="shared" si="139"/>
        <v>0</v>
      </c>
      <c r="I482">
        <f t="shared" si="140"/>
        <v>0</v>
      </c>
      <c r="J482">
        <f t="shared" si="141"/>
        <v>0</v>
      </c>
      <c r="K482">
        <f>SQRT(POWER($C482*信号概况!$F$2,2)+POWER($D482*信号概况!$F$3,2)+POWER($E482*信号概况!$F$4,2)+POWER($F482*信号概况!$F$5,2)+POWER($G482*信号概况!$F$6,2)+POWER($H482*信号概况!$F$7,2)+POWER($I482*信号概况!$F$8,2)+POWER($J482*信号概况!$F$9,2)+2*$C482*信号概况!$F$2*$D482*信号概况!$F$3*信号相关性!$B$3+2*$C482*信号概况!$F$2*$E482*信号概况!$F$4*信号相关性!$B$4+2*$C482*信号概况!$F$2*$F482*信号概况!$F$5*信号相关性!$B$5+2*$C482*信号概况!$F$2*$G482*信号概况!$F$6*信号相关性!$B$6+2*$C482*信号概况!$F$2*$H482*信号概况!$F$7*信号相关性!$B$7+2*$C482*信号概况!$F$2*$I482*信号概况!$F$8*信号相关性!$B$8+2*$C482*信号概况!$F$2*$J482*信号概况!$F$9*信号相关性!$B$9+2*$D482*信号概况!$F$3*$E482*信号概况!$F$4*信号相关性!$C$4+2*$D482*信号概况!$F$3*$F482*信号概况!$F$5*信号相关性!$C$5+2*$D482*信号概况!$F$3*$G482*信号概况!$F$6*信号相关性!$C$6+2*$D482*信号概况!$F$3*$H482*信号概况!$F$7*信号相关性!$C$7+2*$D482*信号概况!$F$3*$I482*信号概况!$F$8*信号相关性!$C$8+2*$D482*信号概况!$F$3*$J482*信号概况!$F$9*信号相关性!$C$9+2*$E482*信号概况!$F$4*$F482*信号概况!$F$5*信号相关性!$D$5+2*$E482*信号概况!$F$4*$G482*信号概况!$F$6*信号相关性!$D$6+2*$E482*信号概况!$F$4*$H482*信号概况!$F$7*信号相关性!$D$7+2*$E482*信号概况!$F$4*$I482*信号概况!$F$8*信号相关性!$D$8+2*$E482*信号概况!$F$4*$J482*信号概况!$J$5*信号相关性!$D$9+2*$F482*信号概况!$F$5*$G482*信号概况!$F$6*信号相关性!$E$6+2*$F482*信号概况!$F$5*$H482*信号概况!$F$7*信号相关性!$E$7+2*$F482*信号概况!$F$5*$I482*信号概况!$F$8*信号相关性!$E$8+2*$F482*信号概况!$F$5*$J482*信号概况!$F$9*信号相关性!$E$9+2*$G482*信号概况!$F$6*$H482*信号概况!$F$7*信号相关性!$F$7+2*$G482*信号概况!$F$6*$I482*信号概况!$F$8*信号相关性!$F$8+2*$G482*信号概况!$F$6*$J482*信号概况!$F$9*信号相关性!$F$9+2*$H482*信号概况!$F$7*$I482*信号概况!$F$8*信号相关性!$G$8+2*$H482*信号概况!$F$7*$J482*信号概况!$F$9*信号相关性!$G$9+2*$I482*信号概况!$F$8*$J482*信号概况!$F$9*信号相关性!$H$9)</f>
        <v>237.767141501001</v>
      </c>
      <c r="L482" s="10">
        <f t="shared" si="142"/>
        <v>82.0936815607796</v>
      </c>
      <c r="M482" s="11">
        <f>SQRT(POWER($C482*信号概况!$C$2,2)+POWER($D482*信号概况!$C$3,2)+POWER($E482*信号概况!$C$4,2)+POWER($F482*信号概况!$C$5,2)+POWER($G482*信号概况!$C$6,2)+POWER($H482*信号概况!$C$7,2)+POWER($I482*信号概况!$C$8,2)+POWER($J482*信号概况!$C$9,2)+2*$C482*信号概况!$C$2*$D482*信号概况!$C$3*信号相关性!$B$3+2*$C482*信号概况!$C$2*$E482*信号概况!$C$4*信号相关性!$B$4+2*$C482*信号概况!$C$2*$F482*信号概况!$C$5*信号相关性!$B$5+2*$C482*信号概况!$C$2*$G482*信号概况!$C$6*信号相关性!$B$6+2*$C482*信号概况!$C$2*$H482*信号概况!$C$7*信号相关性!$B$7+2*$C482*信号概况!$C$2*$I482*信号概况!$C$8*信号相关性!$B$8+2*$C482*信号概况!$C$2*$J482*信号概况!$C$9*信号相关性!$B$9+2*$D482*信号概况!$C$3*$E482*信号概况!$C$4*信号相关性!$C$4+2*$D482*信号概况!$C$3*$F482*信号概况!$C$5*信号相关性!$C$5+2*$D482*信号概况!$C$3*$G482*信号概况!$C$6*信号相关性!$C$6+2*$D482*信号概况!$C$3*$H482*信号概况!$C$7*信号相关性!$C$7+2*$D482*信号概况!$C$3*$I482*信号概况!$C$8*信号相关性!$C$8+2*$D482*信号概况!$C$3*$J482*信号概况!$C$9*信号相关性!$C$9+2*$E482*信号概况!$C$4*$F482*信号概况!$C$5*信号相关性!$D$5+2*$E482*信号概况!$C$4*$G482*信号概况!$C$6*信号相关性!$D$6+2*$E482*信号概况!$C$4*$H482*信号概况!$C$7*信号相关性!$D$7+2*$E482*信号概况!$C$4*$I482*信号概况!$C$8*信号相关性!$D$8+2*$E482*信号概况!$C$4*$J482*信号概况!$J$5*信号相关性!$D$9+2*$F482*信号概况!$C$5*$G482*信号概况!$C$6*信号相关性!$E$6+2*$F482*信号概况!$C$5*$H482*信号概况!$C$7*信号相关性!$E$7+2*$F482*信号概况!$C$5*$I482*信号概况!$C$8*信号相关性!$E$8+2*$F482*信号概况!$C$5*$J482*信号概况!$C$9*信号相关性!$E$9+2*$G482*信号概况!$C$6*$H482*信号概况!$C$7*信号相关性!$F$7+2*$G482*信号概况!$C$6*$I482*信号概况!$C$8*信号相关性!$F$8+2*$G482*信号概况!$C$6*$J482*信号概况!$C$9*信号相关性!$F$9+2*$H482*信号概况!$C$7*$I482*信号概况!$C$8*信号相关性!$G$8+2*$H482*信号概况!$C$7*$J482*信号概况!$C$9*信号相关性!$G$9+2*$I482*信号概况!$C$8*$J482*信号概况!$C$9*信号相关性!$H$9)</f>
        <v>1171.95973911603</v>
      </c>
      <c r="N482" s="12">
        <f t="shared" si="143"/>
        <v>0.0600414432940335</v>
      </c>
      <c r="O482" s="10">
        <f>$C482*信号概况!$J$2+$D482*信号概况!$J$3+$E482*信号概况!$J$4+$F482*信号概况!$J$5+$G482*信号概况!$J$6+$H482*信号概况!$J$7+$I482*信号概况!$J$8+$J482*信号概况!$J$9</f>
        <v>394.123453732375</v>
      </c>
      <c r="P482" s="12">
        <f t="shared" si="144"/>
        <v>0.0201915989161622</v>
      </c>
      <c r="Q482" s="7">
        <f t="shared" si="145"/>
        <v>15.7865482214779</v>
      </c>
    </row>
    <row r="483" spans="1:17">
      <c r="A483">
        <v>481</v>
      </c>
      <c r="B483">
        <v>19519.18</v>
      </c>
      <c r="C483" s="7">
        <f t="shared" si="134"/>
        <v>0</v>
      </c>
      <c r="D483" s="8">
        <f t="shared" si="135"/>
        <v>0.151515151515152</v>
      </c>
      <c r="E483">
        <f t="shared" si="136"/>
        <v>0</v>
      </c>
      <c r="F483">
        <f t="shared" si="137"/>
        <v>0.3</v>
      </c>
      <c r="G483">
        <f t="shared" si="138"/>
        <v>0.02</v>
      </c>
      <c r="H483">
        <f t="shared" si="139"/>
        <v>0</v>
      </c>
      <c r="I483">
        <f t="shared" si="140"/>
        <v>0</v>
      </c>
      <c r="J483">
        <f t="shared" si="141"/>
        <v>0</v>
      </c>
      <c r="K483">
        <f>SQRT(POWER($C483*信号概况!$F$2,2)+POWER($D483*信号概况!$F$3,2)+POWER($E483*信号概况!$F$4,2)+POWER($F483*信号概况!$F$5,2)+POWER($G483*信号概况!$F$6,2)+POWER($H483*信号概况!$F$7,2)+POWER($I483*信号概况!$F$8,2)+POWER($J483*信号概况!$F$9,2)+2*$C483*信号概况!$F$2*$D483*信号概况!$F$3*信号相关性!$B$3+2*$C483*信号概况!$F$2*$E483*信号概况!$F$4*信号相关性!$B$4+2*$C483*信号概况!$F$2*$F483*信号概况!$F$5*信号相关性!$B$5+2*$C483*信号概况!$F$2*$G483*信号概况!$F$6*信号相关性!$B$6+2*$C483*信号概况!$F$2*$H483*信号概况!$F$7*信号相关性!$B$7+2*$C483*信号概况!$F$2*$I483*信号概况!$F$8*信号相关性!$B$8+2*$C483*信号概况!$F$2*$J483*信号概况!$F$9*信号相关性!$B$9+2*$D483*信号概况!$F$3*$E483*信号概况!$F$4*信号相关性!$C$4+2*$D483*信号概况!$F$3*$F483*信号概况!$F$5*信号相关性!$C$5+2*$D483*信号概况!$F$3*$G483*信号概况!$F$6*信号相关性!$C$6+2*$D483*信号概况!$F$3*$H483*信号概况!$F$7*信号相关性!$C$7+2*$D483*信号概况!$F$3*$I483*信号概况!$F$8*信号相关性!$C$8+2*$D483*信号概况!$F$3*$J483*信号概况!$F$9*信号相关性!$C$9+2*$E483*信号概况!$F$4*$F483*信号概况!$F$5*信号相关性!$D$5+2*$E483*信号概况!$F$4*$G483*信号概况!$F$6*信号相关性!$D$6+2*$E483*信号概况!$F$4*$H483*信号概况!$F$7*信号相关性!$D$7+2*$E483*信号概况!$F$4*$I483*信号概况!$F$8*信号相关性!$D$8+2*$E483*信号概况!$F$4*$J483*信号概况!$J$5*信号相关性!$D$9+2*$F483*信号概况!$F$5*$G483*信号概况!$F$6*信号相关性!$E$6+2*$F483*信号概况!$F$5*$H483*信号概况!$F$7*信号相关性!$E$7+2*$F483*信号概况!$F$5*$I483*信号概况!$F$8*信号相关性!$E$8+2*$F483*信号概况!$F$5*$J483*信号概况!$F$9*信号相关性!$E$9+2*$G483*信号概况!$F$6*$H483*信号概况!$F$7*信号相关性!$F$7+2*$G483*信号概况!$F$6*$I483*信号概况!$F$8*信号相关性!$F$8+2*$G483*信号概况!$F$6*$J483*信号概况!$F$9*信号相关性!$F$9+2*$H483*信号概况!$F$7*$I483*信号概况!$F$8*信号相关性!$G$8+2*$H483*信号概况!$F$7*$J483*信号概况!$F$9*信号相关性!$G$9+2*$I483*信号概况!$F$8*$J483*信号概况!$F$9*信号相关性!$H$9)</f>
        <v>301.948024461007</v>
      </c>
      <c r="L483" s="10">
        <f t="shared" si="142"/>
        <v>64.6441719062172</v>
      </c>
      <c r="M483" s="11">
        <f>SQRT(POWER($C483*信号概况!$C$2,2)+POWER($D483*信号概况!$C$3,2)+POWER($E483*信号概况!$C$4,2)+POWER($F483*信号概况!$C$5,2)+POWER($G483*信号概况!$C$6,2)+POWER($H483*信号概况!$C$7,2)+POWER($I483*信号概况!$C$8,2)+POWER($J483*信号概况!$C$9,2)+2*$C483*信号概况!$C$2*$D483*信号概况!$C$3*信号相关性!$B$3+2*$C483*信号概况!$C$2*$E483*信号概况!$C$4*信号相关性!$B$4+2*$C483*信号概况!$C$2*$F483*信号概况!$C$5*信号相关性!$B$5+2*$C483*信号概况!$C$2*$G483*信号概况!$C$6*信号相关性!$B$6+2*$C483*信号概况!$C$2*$H483*信号概况!$C$7*信号相关性!$B$7+2*$C483*信号概况!$C$2*$I483*信号概况!$C$8*信号相关性!$B$8+2*$C483*信号概况!$C$2*$J483*信号概况!$C$9*信号相关性!$B$9+2*$D483*信号概况!$C$3*$E483*信号概况!$C$4*信号相关性!$C$4+2*$D483*信号概况!$C$3*$F483*信号概况!$C$5*信号相关性!$C$5+2*$D483*信号概况!$C$3*$G483*信号概况!$C$6*信号相关性!$C$6+2*$D483*信号概况!$C$3*$H483*信号概况!$C$7*信号相关性!$C$7+2*$D483*信号概况!$C$3*$I483*信号概况!$C$8*信号相关性!$C$8+2*$D483*信号概况!$C$3*$J483*信号概况!$C$9*信号相关性!$C$9+2*$E483*信号概况!$C$4*$F483*信号概况!$C$5*信号相关性!$D$5+2*$E483*信号概况!$C$4*$G483*信号概况!$C$6*信号相关性!$D$6+2*$E483*信号概况!$C$4*$H483*信号概况!$C$7*信号相关性!$D$7+2*$E483*信号概况!$C$4*$I483*信号概况!$C$8*信号相关性!$D$8+2*$E483*信号概况!$C$4*$J483*信号概况!$J$5*信号相关性!$D$9+2*$F483*信号概况!$C$5*$G483*信号概况!$C$6*信号相关性!$E$6+2*$F483*信号概况!$C$5*$H483*信号概况!$C$7*信号相关性!$E$7+2*$F483*信号概况!$C$5*$I483*信号概况!$C$8*信号相关性!$E$8+2*$F483*信号概况!$C$5*$J483*信号概况!$C$9*信号相关性!$E$9+2*$G483*信号概况!$C$6*$H483*信号概况!$C$7*信号相关性!$F$7+2*$G483*信号概况!$C$6*$I483*信号概况!$C$8*信号相关性!$F$8+2*$G483*信号概况!$C$6*$J483*信号概况!$C$9*信号相关性!$F$9+2*$H483*信号概况!$C$7*$I483*信号概况!$C$8*信号相关性!$G$8+2*$H483*信号概况!$C$7*$J483*信号概况!$C$9*信号相关性!$G$9+2*$I483*信号概况!$C$8*$J483*信号概况!$C$9*信号相关性!$H$9)</f>
        <v>1486.45356861187</v>
      </c>
      <c r="N483" s="12">
        <f t="shared" si="143"/>
        <v>0.076153484347799</v>
      </c>
      <c r="O483" s="10">
        <f>$C483*信号概况!$J$2+$D483*信号概况!$J$3+$E483*信号概况!$J$4+$F483*信号概况!$J$5+$G483*信号概况!$J$6+$H483*信号概况!$J$7+$I483*信号概况!$J$8+$J483*信号概况!$J$9</f>
        <v>418.651604417307</v>
      </c>
      <c r="P483" s="12">
        <f t="shared" si="144"/>
        <v>0.0214482168009776</v>
      </c>
      <c r="Q483" s="7">
        <f t="shared" si="145"/>
        <v>13.4058179722597</v>
      </c>
    </row>
    <row r="484" spans="1:17">
      <c r="A484">
        <v>482</v>
      </c>
      <c r="B484">
        <v>19519.18</v>
      </c>
      <c r="C484" s="7">
        <f t="shared" si="134"/>
        <v>0</v>
      </c>
      <c r="D484" s="8">
        <f t="shared" si="135"/>
        <v>0.181818181818182</v>
      </c>
      <c r="E484">
        <f t="shared" si="136"/>
        <v>0</v>
      </c>
      <c r="F484">
        <f t="shared" si="137"/>
        <v>0.3</v>
      </c>
      <c r="G484">
        <f t="shared" si="138"/>
        <v>0.02</v>
      </c>
      <c r="H484">
        <f t="shared" si="139"/>
        <v>0</v>
      </c>
      <c r="I484">
        <f t="shared" si="140"/>
        <v>0</v>
      </c>
      <c r="J484">
        <f t="shared" si="141"/>
        <v>0</v>
      </c>
      <c r="K484">
        <f>SQRT(POWER($C484*信号概况!$F$2,2)+POWER($D484*信号概况!$F$3,2)+POWER($E484*信号概况!$F$4,2)+POWER($F484*信号概况!$F$5,2)+POWER($G484*信号概况!$F$6,2)+POWER($H484*信号概况!$F$7,2)+POWER($I484*信号概况!$F$8,2)+POWER($J484*信号概况!$F$9,2)+2*$C484*信号概况!$F$2*$D484*信号概况!$F$3*信号相关性!$B$3+2*$C484*信号概况!$F$2*$E484*信号概况!$F$4*信号相关性!$B$4+2*$C484*信号概况!$F$2*$F484*信号概况!$F$5*信号相关性!$B$5+2*$C484*信号概况!$F$2*$G484*信号概况!$F$6*信号相关性!$B$6+2*$C484*信号概况!$F$2*$H484*信号概况!$F$7*信号相关性!$B$7+2*$C484*信号概况!$F$2*$I484*信号概况!$F$8*信号相关性!$B$8+2*$C484*信号概况!$F$2*$J484*信号概况!$F$9*信号相关性!$B$9+2*$D484*信号概况!$F$3*$E484*信号概况!$F$4*信号相关性!$C$4+2*$D484*信号概况!$F$3*$F484*信号概况!$F$5*信号相关性!$C$5+2*$D484*信号概况!$F$3*$G484*信号概况!$F$6*信号相关性!$C$6+2*$D484*信号概况!$F$3*$H484*信号概况!$F$7*信号相关性!$C$7+2*$D484*信号概况!$F$3*$I484*信号概况!$F$8*信号相关性!$C$8+2*$D484*信号概况!$F$3*$J484*信号概况!$F$9*信号相关性!$C$9+2*$E484*信号概况!$F$4*$F484*信号概况!$F$5*信号相关性!$D$5+2*$E484*信号概况!$F$4*$G484*信号概况!$F$6*信号相关性!$D$6+2*$E484*信号概况!$F$4*$H484*信号概况!$F$7*信号相关性!$D$7+2*$E484*信号概况!$F$4*$I484*信号概况!$F$8*信号相关性!$D$8+2*$E484*信号概况!$F$4*$J484*信号概况!$J$5*信号相关性!$D$9+2*$F484*信号概况!$F$5*$G484*信号概况!$F$6*信号相关性!$E$6+2*$F484*信号概况!$F$5*$H484*信号概况!$F$7*信号相关性!$E$7+2*$F484*信号概况!$F$5*$I484*信号概况!$F$8*信号相关性!$E$8+2*$F484*信号概况!$F$5*$J484*信号概况!$F$9*信号相关性!$E$9+2*$G484*信号概况!$F$6*$H484*信号概况!$F$7*信号相关性!$F$7+2*$G484*信号概况!$F$6*$I484*信号概况!$F$8*信号相关性!$F$8+2*$G484*信号概况!$F$6*$J484*信号概况!$F$9*信号相关性!$F$9+2*$H484*信号概况!$F$7*$I484*信号概况!$F$8*信号相关性!$G$8+2*$H484*信号概况!$F$7*$J484*信号概况!$F$9*信号相关性!$G$9+2*$I484*信号概况!$F$8*$J484*信号概况!$F$9*信号相关性!$H$9)</f>
        <v>367.084150766263</v>
      </c>
      <c r="L484" s="10">
        <f t="shared" si="142"/>
        <v>53.1735842020285</v>
      </c>
      <c r="M484" s="11">
        <f>SQRT(POWER($C484*信号概况!$C$2,2)+POWER($D484*信号概况!$C$3,2)+POWER($E484*信号概况!$C$4,2)+POWER($F484*信号概况!$C$5,2)+POWER($G484*信号概况!$C$6,2)+POWER($H484*信号概况!$C$7,2)+POWER($I484*信号概况!$C$8,2)+POWER($J484*信号概况!$C$9,2)+2*$C484*信号概况!$C$2*$D484*信号概况!$C$3*信号相关性!$B$3+2*$C484*信号概况!$C$2*$E484*信号概况!$C$4*信号相关性!$B$4+2*$C484*信号概况!$C$2*$F484*信号概况!$C$5*信号相关性!$B$5+2*$C484*信号概况!$C$2*$G484*信号概况!$C$6*信号相关性!$B$6+2*$C484*信号概况!$C$2*$H484*信号概况!$C$7*信号相关性!$B$7+2*$C484*信号概况!$C$2*$I484*信号概况!$C$8*信号相关性!$B$8+2*$C484*信号概况!$C$2*$J484*信号概况!$C$9*信号相关性!$B$9+2*$D484*信号概况!$C$3*$E484*信号概况!$C$4*信号相关性!$C$4+2*$D484*信号概况!$C$3*$F484*信号概况!$C$5*信号相关性!$C$5+2*$D484*信号概况!$C$3*$G484*信号概况!$C$6*信号相关性!$C$6+2*$D484*信号概况!$C$3*$H484*信号概况!$C$7*信号相关性!$C$7+2*$D484*信号概况!$C$3*$I484*信号概况!$C$8*信号相关性!$C$8+2*$D484*信号概况!$C$3*$J484*信号概况!$C$9*信号相关性!$C$9+2*$E484*信号概况!$C$4*$F484*信号概况!$C$5*信号相关性!$D$5+2*$E484*信号概况!$C$4*$G484*信号概况!$C$6*信号相关性!$D$6+2*$E484*信号概况!$C$4*$H484*信号概况!$C$7*信号相关性!$D$7+2*$E484*信号概况!$C$4*$I484*信号概况!$C$8*信号相关性!$D$8+2*$E484*信号概况!$C$4*$J484*信号概况!$J$5*信号相关性!$D$9+2*$F484*信号概况!$C$5*$G484*信号概况!$C$6*信号相关性!$E$6+2*$F484*信号概况!$C$5*$H484*信号概况!$C$7*信号相关性!$E$7+2*$F484*信号概况!$C$5*$I484*信号概况!$C$8*信号相关性!$E$8+2*$F484*信号概况!$C$5*$J484*信号概况!$C$9*信号相关性!$E$9+2*$G484*信号概况!$C$6*$H484*信号概况!$C$7*信号相关性!$F$7+2*$G484*信号概况!$C$6*$I484*信号概况!$C$8*信号相关性!$F$8+2*$G484*信号概况!$C$6*$J484*信号概况!$C$9*信号相关性!$F$9+2*$H484*信号概况!$C$7*$I484*信号概况!$C$8*信号相关性!$G$8+2*$H484*信号概况!$C$7*$J484*信号概况!$C$9*信号相关性!$G$9+2*$I484*信号概况!$C$8*$J484*信号概况!$C$9*信号相关性!$H$9)</f>
        <v>1804.43426463566</v>
      </c>
      <c r="N484" s="12">
        <f t="shared" si="143"/>
        <v>0.0924441633631976</v>
      </c>
      <c r="O484" s="10">
        <f>$C484*信号概况!$J$2+$D484*信号概况!$J$3+$E484*信号概况!$J$4+$F484*信号概况!$J$5+$G484*信号概况!$J$6+$H484*信号概况!$J$7+$I484*信号概况!$J$8+$J484*信号概况!$J$9</f>
        <v>443.179755102238</v>
      </c>
      <c r="P484" s="12">
        <f t="shared" si="144"/>
        <v>0.0227048346857931</v>
      </c>
      <c r="Q484" s="7">
        <f t="shared" si="145"/>
        <v>11.8288900573964</v>
      </c>
    </row>
    <row r="485" spans="1:17">
      <c r="A485">
        <v>483</v>
      </c>
      <c r="B485">
        <v>19519.18</v>
      </c>
      <c r="C485" s="7">
        <f t="shared" si="134"/>
        <v>0</v>
      </c>
      <c r="D485" s="8">
        <f t="shared" si="135"/>
        <v>0.212121212121212</v>
      </c>
      <c r="E485">
        <f t="shared" si="136"/>
        <v>0</v>
      </c>
      <c r="F485">
        <f t="shared" si="137"/>
        <v>0.3</v>
      </c>
      <c r="G485">
        <f t="shared" si="138"/>
        <v>0.02</v>
      </c>
      <c r="H485">
        <f t="shared" si="139"/>
        <v>0</v>
      </c>
      <c r="I485">
        <f t="shared" si="140"/>
        <v>0</v>
      </c>
      <c r="J485">
        <f t="shared" si="141"/>
        <v>0</v>
      </c>
      <c r="K485">
        <f>SQRT(POWER($C485*信号概况!$F$2,2)+POWER($D485*信号概况!$F$3,2)+POWER($E485*信号概况!$F$4,2)+POWER($F485*信号概况!$F$5,2)+POWER($G485*信号概况!$F$6,2)+POWER($H485*信号概况!$F$7,2)+POWER($I485*信号概况!$F$8,2)+POWER($J485*信号概况!$F$9,2)+2*$C485*信号概况!$F$2*$D485*信号概况!$F$3*信号相关性!$B$3+2*$C485*信号概况!$F$2*$E485*信号概况!$F$4*信号相关性!$B$4+2*$C485*信号概况!$F$2*$F485*信号概况!$F$5*信号相关性!$B$5+2*$C485*信号概况!$F$2*$G485*信号概况!$F$6*信号相关性!$B$6+2*$C485*信号概况!$F$2*$H485*信号概况!$F$7*信号相关性!$B$7+2*$C485*信号概况!$F$2*$I485*信号概况!$F$8*信号相关性!$B$8+2*$C485*信号概况!$F$2*$J485*信号概况!$F$9*信号相关性!$B$9+2*$D485*信号概况!$F$3*$E485*信号概况!$F$4*信号相关性!$C$4+2*$D485*信号概况!$F$3*$F485*信号概况!$F$5*信号相关性!$C$5+2*$D485*信号概况!$F$3*$G485*信号概况!$F$6*信号相关性!$C$6+2*$D485*信号概况!$F$3*$H485*信号概况!$F$7*信号相关性!$C$7+2*$D485*信号概况!$F$3*$I485*信号概况!$F$8*信号相关性!$C$8+2*$D485*信号概况!$F$3*$J485*信号概况!$F$9*信号相关性!$C$9+2*$E485*信号概况!$F$4*$F485*信号概况!$F$5*信号相关性!$D$5+2*$E485*信号概况!$F$4*$G485*信号概况!$F$6*信号相关性!$D$6+2*$E485*信号概况!$F$4*$H485*信号概况!$F$7*信号相关性!$D$7+2*$E485*信号概况!$F$4*$I485*信号概况!$F$8*信号相关性!$D$8+2*$E485*信号概况!$F$4*$J485*信号概况!$J$5*信号相关性!$D$9+2*$F485*信号概况!$F$5*$G485*信号概况!$F$6*信号相关性!$E$6+2*$F485*信号概况!$F$5*$H485*信号概况!$F$7*信号相关性!$E$7+2*$F485*信号概况!$F$5*$I485*信号概况!$F$8*信号相关性!$E$8+2*$F485*信号概况!$F$5*$J485*信号概况!$F$9*信号相关性!$E$9+2*$G485*信号概况!$F$6*$H485*信号概况!$F$7*信号相关性!$F$7+2*$G485*信号概况!$F$6*$I485*信号概况!$F$8*信号相关性!$F$8+2*$G485*信号概况!$F$6*$J485*信号概况!$F$9*信号相关性!$F$9+2*$H485*信号概况!$F$7*$I485*信号概况!$F$8*信号相关性!$G$8+2*$H485*信号概况!$F$7*$J485*信号概况!$F$9*信号相关性!$G$9+2*$I485*信号概况!$F$8*$J485*信号概况!$F$9*信号相关性!$H$9)</f>
        <v>432.74438919668</v>
      </c>
      <c r="L485" s="10">
        <f t="shared" si="142"/>
        <v>45.1055645949198</v>
      </c>
      <c r="M485" s="11">
        <f>SQRT(POWER($C485*信号概况!$C$2,2)+POWER($D485*信号概况!$C$3,2)+POWER($E485*信号概况!$C$4,2)+POWER($F485*信号概况!$C$5,2)+POWER($G485*信号概况!$C$6,2)+POWER($H485*信号概况!$C$7,2)+POWER($I485*信号概况!$C$8,2)+POWER($J485*信号概况!$C$9,2)+2*$C485*信号概况!$C$2*$D485*信号概况!$C$3*信号相关性!$B$3+2*$C485*信号概况!$C$2*$E485*信号概况!$C$4*信号相关性!$B$4+2*$C485*信号概况!$C$2*$F485*信号概况!$C$5*信号相关性!$B$5+2*$C485*信号概况!$C$2*$G485*信号概况!$C$6*信号相关性!$B$6+2*$C485*信号概况!$C$2*$H485*信号概况!$C$7*信号相关性!$B$7+2*$C485*信号概况!$C$2*$I485*信号概况!$C$8*信号相关性!$B$8+2*$C485*信号概况!$C$2*$J485*信号概况!$C$9*信号相关性!$B$9+2*$D485*信号概况!$C$3*$E485*信号概况!$C$4*信号相关性!$C$4+2*$D485*信号概况!$C$3*$F485*信号概况!$C$5*信号相关性!$C$5+2*$D485*信号概况!$C$3*$G485*信号概况!$C$6*信号相关性!$C$6+2*$D485*信号概况!$C$3*$H485*信号概况!$C$7*信号相关性!$C$7+2*$D485*信号概况!$C$3*$I485*信号概况!$C$8*信号相关性!$C$8+2*$D485*信号概况!$C$3*$J485*信号概况!$C$9*信号相关性!$C$9+2*$E485*信号概况!$C$4*$F485*信号概况!$C$5*信号相关性!$D$5+2*$E485*信号概况!$C$4*$G485*信号概况!$C$6*信号相关性!$D$6+2*$E485*信号概况!$C$4*$H485*信号概况!$C$7*信号相关性!$D$7+2*$E485*信号概况!$C$4*$I485*信号概况!$C$8*信号相关性!$D$8+2*$E485*信号概况!$C$4*$J485*信号概况!$J$5*信号相关性!$D$9+2*$F485*信号概况!$C$5*$G485*信号概况!$C$6*信号相关性!$E$6+2*$F485*信号概况!$C$5*$H485*信号概况!$C$7*信号相关性!$E$7+2*$F485*信号概况!$C$5*$I485*信号概况!$C$8*信号相关性!$E$8+2*$F485*信号概况!$C$5*$J485*信号概况!$C$9*信号相关性!$E$9+2*$G485*信号概况!$C$6*$H485*信号概况!$C$7*信号相关性!$F$7+2*$G485*信号概况!$C$6*$I485*信号概况!$C$8*信号相关性!$F$8+2*$G485*信号概况!$C$6*$J485*信号概况!$C$9*信号相关性!$F$9+2*$H485*信号概况!$C$7*$I485*信号概况!$C$8*信号相关性!$G$8+2*$H485*信号概况!$C$7*$J485*信号概况!$C$9*信号相关性!$G$9+2*$I485*信号概况!$C$8*$J485*信号概况!$C$9*信号相关性!$H$9)</f>
        <v>2124.33661206639</v>
      </c>
      <c r="N485" s="12">
        <f t="shared" si="143"/>
        <v>0.108833291770781</v>
      </c>
      <c r="O485" s="10">
        <f>$C485*信号概况!$J$2+$D485*信号概况!$J$3+$E485*信号概况!$J$4+$F485*信号概况!$J$5+$G485*信号概况!$J$6+$H485*信号概况!$J$7+$I485*信号概况!$J$8+$J485*信号概况!$J$9</f>
        <v>467.70790578717</v>
      </c>
      <c r="P485" s="12">
        <f t="shared" si="144"/>
        <v>0.0239614525706085</v>
      </c>
      <c r="Q485" s="7">
        <f t="shared" si="145"/>
        <v>10.7142599307943</v>
      </c>
    </row>
    <row r="486" spans="1:17">
      <c r="A486">
        <v>484</v>
      </c>
      <c r="B486">
        <v>19519.18</v>
      </c>
      <c r="C486" s="7">
        <f t="shared" si="134"/>
        <v>0</v>
      </c>
      <c r="D486" s="8">
        <f t="shared" si="135"/>
        <v>0.242424242424242</v>
      </c>
      <c r="E486">
        <f t="shared" si="136"/>
        <v>0</v>
      </c>
      <c r="F486">
        <f t="shared" si="137"/>
        <v>0.3</v>
      </c>
      <c r="G486">
        <f t="shared" si="138"/>
        <v>0.02</v>
      </c>
      <c r="H486">
        <f t="shared" si="139"/>
        <v>0</v>
      </c>
      <c r="I486">
        <f t="shared" si="140"/>
        <v>0</v>
      </c>
      <c r="J486">
        <f t="shared" si="141"/>
        <v>0</v>
      </c>
      <c r="K486">
        <f>SQRT(POWER($C486*信号概况!$F$2,2)+POWER($D486*信号概况!$F$3,2)+POWER($E486*信号概况!$F$4,2)+POWER($F486*信号概况!$F$5,2)+POWER($G486*信号概况!$F$6,2)+POWER($H486*信号概况!$F$7,2)+POWER($I486*信号概况!$F$8,2)+POWER($J486*信号概况!$F$9,2)+2*$C486*信号概况!$F$2*$D486*信号概况!$F$3*信号相关性!$B$3+2*$C486*信号概况!$F$2*$E486*信号概况!$F$4*信号相关性!$B$4+2*$C486*信号概况!$F$2*$F486*信号概况!$F$5*信号相关性!$B$5+2*$C486*信号概况!$F$2*$G486*信号概况!$F$6*信号相关性!$B$6+2*$C486*信号概况!$F$2*$H486*信号概况!$F$7*信号相关性!$B$7+2*$C486*信号概况!$F$2*$I486*信号概况!$F$8*信号相关性!$B$8+2*$C486*信号概况!$F$2*$J486*信号概况!$F$9*信号相关性!$B$9+2*$D486*信号概况!$F$3*$E486*信号概况!$F$4*信号相关性!$C$4+2*$D486*信号概况!$F$3*$F486*信号概况!$F$5*信号相关性!$C$5+2*$D486*信号概况!$F$3*$G486*信号概况!$F$6*信号相关性!$C$6+2*$D486*信号概况!$F$3*$H486*信号概况!$F$7*信号相关性!$C$7+2*$D486*信号概况!$F$3*$I486*信号概况!$F$8*信号相关性!$C$8+2*$D486*信号概况!$F$3*$J486*信号概况!$F$9*信号相关性!$C$9+2*$E486*信号概况!$F$4*$F486*信号概况!$F$5*信号相关性!$D$5+2*$E486*信号概况!$F$4*$G486*信号概况!$F$6*信号相关性!$D$6+2*$E486*信号概况!$F$4*$H486*信号概况!$F$7*信号相关性!$D$7+2*$E486*信号概况!$F$4*$I486*信号概况!$F$8*信号相关性!$D$8+2*$E486*信号概况!$F$4*$J486*信号概况!$J$5*信号相关性!$D$9+2*$F486*信号概况!$F$5*$G486*信号概况!$F$6*信号相关性!$E$6+2*$F486*信号概况!$F$5*$H486*信号概况!$F$7*信号相关性!$E$7+2*$F486*信号概况!$F$5*$I486*信号概况!$F$8*信号相关性!$E$8+2*$F486*信号概况!$F$5*$J486*信号概况!$F$9*信号相关性!$E$9+2*$G486*信号概况!$F$6*$H486*信号概况!$F$7*信号相关性!$F$7+2*$G486*信号概况!$F$6*$I486*信号概况!$F$8*信号相关性!$F$8+2*$G486*信号概况!$F$6*$J486*信号概况!$F$9*信号相关性!$F$9+2*$H486*信号概况!$F$7*$I486*信号概况!$F$8*信号相关性!$G$8+2*$H486*信号概况!$F$7*$J486*信号概况!$F$9*信号相关性!$G$9+2*$I486*信号概况!$F$8*$J486*信号概况!$F$9*信号相关性!$H$9)</f>
        <v>498.721773525242</v>
      </c>
      <c r="L486" s="10">
        <f t="shared" si="142"/>
        <v>39.1384155177898</v>
      </c>
      <c r="M486" s="11">
        <f>SQRT(POWER($C486*信号概况!$C$2,2)+POWER($D486*信号概况!$C$3,2)+POWER($E486*信号概况!$C$4,2)+POWER($F486*信号概况!$C$5,2)+POWER($G486*信号概况!$C$6,2)+POWER($H486*信号概况!$C$7,2)+POWER($I486*信号概况!$C$8,2)+POWER($J486*信号概况!$C$9,2)+2*$C486*信号概况!$C$2*$D486*信号概况!$C$3*信号相关性!$B$3+2*$C486*信号概况!$C$2*$E486*信号概况!$C$4*信号相关性!$B$4+2*$C486*信号概况!$C$2*$F486*信号概况!$C$5*信号相关性!$B$5+2*$C486*信号概况!$C$2*$G486*信号概况!$C$6*信号相关性!$B$6+2*$C486*信号概况!$C$2*$H486*信号概况!$C$7*信号相关性!$B$7+2*$C486*信号概况!$C$2*$I486*信号概况!$C$8*信号相关性!$B$8+2*$C486*信号概况!$C$2*$J486*信号概况!$C$9*信号相关性!$B$9+2*$D486*信号概况!$C$3*$E486*信号概况!$C$4*信号相关性!$C$4+2*$D486*信号概况!$C$3*$F486*信号概况!$C$5*信号相关性!$C$5+2*$D486*信号概况!$C$3*$G486*信号概况!$C$6*信号相关性!$C$6+2*$D486*信号概况!$C$3*$H486*信号概况!$C$7*信号相关性!$C$7+2*$D486*信号概况!$C$3*$I486*信号概况!$C$8*信号相关性!$C$8+2*$D486*信号概况!$C$3*$J486*信号概况!$C$9*信号相关性!$C$9+2*$E486*信号概况!$C$4*$F486*信号概况!$C$5*信号相关性!$D$5+2*$E486*信号概况!$C$4*$G486*信号概况!$C$6*信号相关性!$D$6+2*$E486*信号概况!$C$4*$H486*信号概况!$C$7*信号相关性!$D$7+2*$E486*信号概况!$C$4*$I486*信号概况!$C$8*信号相关性!$D$8+2*$E486*信号概况!$C$4*$J486*信号概况!$J$5*信号相关性!$D$9+2*$F486*信号概况!$C$5*$G486*信号概况!$C$6*信号相关性!$E$6+2*$F486*信号概况!$C$5*$H486*信号概况!$C$7*信号相关性!$E$7+2*$F486*信号概况!$C$5*$I486*信号概况!$C$8*信号相关性!$E$8+2*$F486*信号概况!$C$5*$J486*信号概况!$C$9*信号相关性!$E$9+2*$G486*信号概况!$C$6*$H486*信号概况!$C$7*信号相关性!$F$7+2*$G486*信号概况!$C$6*$I486*信号概况!$C$8*信号相关性!$F$8+2*$G486*信号概况!$C$6*$J486*信号概况!$C$9*信号相关性!$F$9+2*$H486*信号概况!$C$7*$I486*信号概况!$C$8*信号相关性!$G$8+2*$H486*信号概况!$C$7*$J486*信号概况!$C$9*信号相关性!$G$9+2*$I486*信号概况!$C$8*$J486*信号概况!$C$9*信号相关性!$H$9)</f>
        <v>2445.4065693791</v>
      </c>
      <c r="N486" s="12">
        <f t="shared" si="143"/>
        <v>0.125282238771255</v>
      </c>
      <c r="O486" s="10">
        <f>$C486*信号概况!$J$2+$D486*信号概况!$J$3+$E486*信号概况!$J$4+$F486*信号概况!$J$5+$G486*信号概况!$J$6+$H486*信号概况!$J$7+$I486*信号概况!$J$8+$J486*信号概况!$J$9</f>
        <v>492.236056472101</v>
      </c>
      <c r="P486" s="12">
        <f t="shared" si="144"/>
        <v>0.0252180704554239</v>
      </c>
      <c r="Q486" s="7">
        <f t="shared" si="145"/>
        <v>9.88702306460586</v>
      </c>
    </row>
    <row r="487" spans="1:17">
      <c r="A487">
        <v>485</v>
      </c>
      <c r="B487">
        <v>19519.18</v>
      </c>
      <c r="C487" s="7">
        <f t="shared" si="134"/>
        <v>0</v>
      </c>
      <c r="D487" s="8">
        <f t="shared" si="135"/>
        <v>0.272727272727273</v>
      </c>
      <c r="E487">
        <f t="shared" si="136"/>
        <v>0</v>
      </c>
      <c r="F487">
        <f t="shared" si="137"/>
        <v>0.3</v>
      </c>
      <c r="G487">
        <f t="shared" si="138"/>
        <v>0.02</v>
      </c>
      <c r="H487">
        <f t="shared" si="139"/>
        <v>0</v>
      </c>
      <c r="I487">
        <f t="shared" si="140"/>
        <v>0</v>
      </c>
      <c r="J487">
        <f t="shared" si="141"/>
        <v>0</v>
      </c>
      <c r="K487">
        <f>SQRT(POWER($C487*信号概况!$F$2,2)+POWER($D487*信号概况!$F$3,2)+POWER($E487*信号概况!$F$4,2)+POWER($F487*信号概况!$F$5,2)+POWER($G487*信号概况!$F$6,2)+POWER($H487*信号概况!$F$7,2)+POWER($I487*信号概况!$F$8,2)+POWER($J487*信号概况!$F$9,2)+2*$C487*信号概况!$F$2*$D487*信号概况!$F$3*信号相关性!$B$3+2*$C487*信号概况!$F$2*$E487*信号概况!$F$4*信号相关性!$B$4+2*$C487*信号概况!$F$2*$F487*信号概况!$F$5*信号相关性!$B$5+2*$C487*信号概况!$F$2*$G487*信号概况!$F$6*信号相关性!$B$6+2*$C487*信号概况!$F$2*$H487*信号概况!$F$7*信号相关性!$B$7+2*$C487*信号概况!$F$2*$I487*信号概况!$F$8*信号相关性!$B$8+2*$C487*信号概况!$F$2*$J487*信号概况!$F$9*信号相关性!$B$9+2*$D487*信号概况!$F$3*$E487*信号概况!$F$4*信号相关性!$C$4+2*$D487*信号概况!$F$3*$F487*信号概况!$F$5*信号相关性!$C$5+2*$D487*信号概况!$F$3*$G487*信号概况!$F$6*信号相关性!$C$6+2*$D487*信号概况!$F$3*$H487*信号概况!$F$7*信号相关性!$C$7+2*$D487*信号概况!$F$3*$I487*信号概况!$F$8*信号相关性!$C$8+2*$D487*信号概况!$F$3*$J487*信号概况!$F$9*信号相关性!$C$9+2*$E487*信号概况!$F$4*$F487*信号概况!$F$5*信号相关性!$D$5+2*$E487*信号概况!$F$4*$G487*信号概况!$F$6*信号相关性!$D$6+2*$E487*信号概况!$F$4*$H487*信号概况!$F$7*信号相关性!$D$7+2*$E487*信号概况!$F$4*$I487*信号概况!$F$8*信号相关性!$D$8+2*$E487*信号概况!$F$4*$J487*信号概况!$J$5*信号相关性!$D$9+2*$F487*信号概况!$F$5*$G487*信号概况!$F$6*信号相关性!$E$6+2*$F487*信号概况!$F$5*$H487*信号概况!$F$7*信号相关性!$E$7+2*$F487*信号概况!$F$5*$I487*信号概况!$F$8*信号相关性!$E$8+2*$F487*信号概况!$F$5*$J487*信号概况!$F$9*信号相关性!$E$9+2*$G487*信号概况!$F$6*$H487*信号概况!$F$7*信号相关性!$F$7+2*$G487*信号概况!$F$6*$I487*信号概况!$F$8*信号相关性!$F$8+2*$G487*信号概况!$F$6*$J487*信号概况!$F$9*信号相关性!$F$9+2*$H487*信号概况!$F$7*$I487*信号概况!$F$8*信号相关性!$G$8+2*$H487*信号概况!$F$7*$J487*信号概况!$F$9*信号相关性!$G$9+2*$I487*信号概况!$F$8*$J487*信号概况!$F$9*信号相关性!$H$9)</f>
        <v>564.905192722331</v>
      </c>
      <c r="L487" s="10">
        <f t="shared" si="142"/>
        <v>34.5530192525497</v>
      </c>
      <c r="M487" s="11">
        <f>SQRT(POWER($C487*信号概况!$C$2,2)+POWER($D487*信号概况!$C$3,2)+POWER($E487*信号概况!$C$4,2)+POWER($F487*信号概况!$C$5,2)+POWER($G487*信号概况!$C$6,2)+POWER($H487*信号概况!$C$7,2)+POWER($I487*信号概况!$C$8,2)+POWER($J487*信号概况!$C$9,2)+2*$C487*信号概况!$C$2*$D487*信号概况!$C$3*信号相关性!$B$3+2*$C487*信号概况!$C$2*$E487*信号概况!$C$4*信号相关性!$B$4+2*$C487*信号概况!$C$2*$F487*信号概况!$C$5*信号相关性!$B$5+2*$C487*信号概况!$C$2*$G487*信号概况!$C$6*信号相关性!$B$6+2*$C487*信号概况!$C$2*$H487*信号概况!$C$7*信号相关性!$B$7+2*$C487*信号概况!$C$2*$I487*信号概况!$C$8*信号相关性!$B$8+2*$C487*信号概况!$C$2*$J487*信号概况!$C$9*信号相关性!$B$9+2*$D487*信号概况!$C$3*$E487*信号概况!$C$4*信号相关性!$C$4+2*$D487*信号概况!$C$3*$F487*信号概况!$C$5*信号相关性!$C$5+2*$D487*信号概况!$C$3*$G487*信号概况!$C$6*信号相关性!$C$6+2*$D487*信号概况!$C$3*$H487*信号概况!$C$7*信号相关性!$C$7+2*$D487*信号概况!$C$3*$I487*信号概况!$C$8*信号相关性!$C$8+2*$D487*信号概况!$C$3*$J487*信号概况!$C$9*信号相关性!$C$9+2*$E487*信号概况!$C$4*$F487*信号概况!$C$5*信号相关性!$D$5+2*$E487*信号概况!$C$4*$G487*信号概况!$C$6*信号相关性!$D$6+2*$E487*信号概况!$C$4*$H487*信号概况!$C$7*信号相关性!$D$7+2*$E487*信号概况!$C$4*$I487*信号概况!$C$8*信号相关性!$D$8+2*$E487*信号概况!$C$4*$J487*信号概况!$J$5*信号相关性!$D$9+2*$F487*信号概况!$C$5*$G487*信号概况!$C$6*信号相关性!$E$6+2*$F487*信号概况!$C$5*$H487*信号概况!$C$7*信号相关性!$E$7+2*$F487*信号概况!$C$5*$I487*信号概况!$C$8*信号相关性!$E$8+2*$F487*信号概况!$C$5*$J487*信号概况!$C$9*信号相关性!$E$9+2*$G487*信号概况!$C$6*$H487*信号概况!$C$7*信号相关性!$F$7+2*$G487*信号概况!$C$6*$I487*信号概况!$C$8*信号相关性!$F$8+2*$G487*信号概况!$C$6*$J487*信号概况!$C$9*信号相关性!$F$9+2*$H487*信号概况!$C$7*$I487*信号概况!$C$8*信号相关性!$G$8+2*$H487*信号概况!$C$7*$J487*信号概况!$C$9*信号相关性!$G$9+2*$I487*信号概况!$C$8*$J487*信号概况!$C$9*信号相关性!$H$9)</f>
        <v>2767.23774908868</v>
      </c>
      <c r="N487" s="12">
        <f t="shared" si="143"/>
        <v>0.141770184459013</v>
      </c>
      <c r="O487" s="10">
        <f>$C487*信号概况!$J$2+$D487*信号概况!$J$3+$E487*信号概况!$J$4+$F487*信号概况!$J$5+$G487*信号概况!$J$6+$H487*信号概况!$J$7+$I487*信号概况!$J$8+$J487*信号概况!$J$9</f>
        <v>516.764207157033</v>
      </c>
      <c r="P487" s="12">
        <f t="shared" si="144"/>
        <v>0.0264746883402393</v>
      </c>
      <c r="Q487" s="7">
        <f t="shared" si="145"/>
        <v>9.24971402847902</v>
      </c>
    </row>
    <row r="488" spans="1:17">
      <c r="A488">
        <v>486</v>
      </c>
      <c r="B488">
        <v>19519.18</v>
      </c>
      <c r="C488" s="7">
        <f t="shared" si="134"/>
        <v>0</v>
      </c>
      <c r="D488" s="8">
        <f t="shared" si="135"/>
        <v>0.303030303030303</v>
      </c>
      <c r="E488">
        <f t="shared" si="136"/>
        <v>0</v>
      </c>
      <c r="F488">
        <f t="shared" si="137"/>
        <v>0.3</v>
      </c>
      <c r="G488">
        <f t="shared" si="138"/>
        <v>0.02</v>
      </c>
      <c r="H488">
        <f t="shared" si="139"/>
        <v>0</v>
      </c>
      <c r="I488">
        <f t="shared" si="140"/>
        <v>0</v>
      </c>
      <c r="J488">
        <f t="shared" si="141"/>
        <v>0</v>
      </c>
      <c r="K488">
        <f>SQRT(POWER($C488*信号概况!$F$2,2)+POWER($D488*信号概况!$F$3,2)+POWER($E488*信号概况!$F$4,2)+POWER($F488*信号概况!$F$5,2)+POWER($G488*信号概况!$F$6,2)+POWER($H488*信号概况!$F$7,2)+POWER($I488*信号概况!$F$8,2)+POWER($J488*信号概况!$F$9,2)+2*$C488*信号概况!$F$2*$D488*信号概况!$F$3*信号相关性!$B$3+2*$C488*信号概况!$F$2*$E488*信号概况!$F$4*信号相关性!$B$4+2*$C488*信号概况!$F$2*$F488*信号概况!$F$5*信号相关性!$B$5+2*$C488*信号概况!$F$2*$G488*信号概况!$F$6*信号相关性!$B$6+2*$C488*信号概况!$F$2*$H488*信号概况!$F$7*信号相关性!$B$7+2*$C488*信号概况!$F$2*$I488*信号概况!$F$8*信号相关性!$B$8+2*$C488*信号概况!$F$2*$J488*信号概况!$F$9*信号相关性!$B$9+2*$D488*信号概况!$F$3*$E488*信号概况!$F$4*信号相关性!$C$4+2*$D488*信号概况!$F$3*$F488*信号概况!$F$5*信号相关性!$C$5+2*$D488*信号概况!$F$3*$G488*信号概况!$F$6*信号相关性!$C$6+2*$D488*信号概况!$F$3*$H488*信号概况!$F$7*信号相关性!$C$7+2*$D488*信号概况!$F$3*$I488*信号概况!$F$8*信号相关性!$C$8+2*$D488*信号概况!$F$3*$J488*信号概况!$F$9*信号相关性!$C$9+2*$E488*信号概况!$F$4*$F488*信号概况!$F$5*信号相关性!$D$5+2*$E488*信号概况!$F$4*$G488*信号概况!$F$6*信号相关性!$D$6+2*$E488*信号概况!$F$4*$H488*信号概况!$F$7*信号相关性!$D$7+2*$E488*信号概况!$F$4*$I488*信号概况!$F$8*信号相关性!$D$8+2*$E488*信号概况!$F$4*$J488*信号概况!$J$5*信号相关性!$D$9+2*$F488*信号概况!$F$5*$G488*信号概况!$F$6*信号相关性!$E$6+2*$F488*信号概况!$F$5*$H488*信号概况!$F$7*信号相关性!$E$7+2*$F488*信号概况!$F$5*$I488*信号概况!$F$8*信号相关性!$E$8+2*$F488*信号概况!$F$5*$J488*信号概况!$F$9*信号相关性!$E$9+2*$G488*信号概况!$F$6*$H488*信号概况!$F$7*信号相关性!$F$7+2*$G488*信号概况!$F$6*$I488*信号概况!$F$8*信号相关性!$F$8+2*$G488*信号概况!$F$6*$J488*信号概况!$F$9*信号相关性!$F$9+2*$H488*信号概况!$F$7*$I488*信号概况!$F$8*信号相关性!$G$8+2*$H488*信号概况!$F$7*$J488*信号概况!$F$9*信号相关性!$G$9+2*$I488*信号概况!$F$8*$J488*信号概况!$F$9*信号相关性!$H$9)</f>
        <v>631.229842854947</v>
      </c>
      <c r="L488" s="10">
        <f t="shared" si="142"/>
        <v>30.922460686773</v>
      </c>
      <c r="M488" s="11">
        <f>SQRT(POWER($C488*信号概况!$C$2,2)+POWER($D488*信号概况!$C$3,2)+POWER($E488*信号概况!$C$4,2)+POWER($F488*信号概况!$C$5,2)+POWER($G488*信号概况!$C$6,2)+POWER($H488*信号概况!$C$7,2)+POWER($I488*信号概况!$C$8,2)+POWER($J488*信号概况!$C$9,2)+2*$C488*信号概况!$C$2*$D488*信号概况!$C$3*信号相关性!$B$3+2*$C488*信号概况!$C$2*$E488*信号概况!$C$4*信号相关性!$B$4+2*$C488*信号概况!$C$2*$F488*信号概况!$C$5*信号相关性!$B$5+2*$C488*信号概况!$C$2*$G488*信号概况!$C$6*信号相关性!$B$6+2*$C488*信号概况!$C$2*$H488*信号概况!$C$7*信号相关性!$B$7+2*$C488*信号概况!$C$2*$I488*信号概况!$C$8*信号相关性!$B$8+2*$C488*信号概况!$C$2*$J488*信号概况!$C$9*信号相关性!$B$9+2*$D488*信号概况!$C$3*$E488*信号概况!$C$4*信号相关性!$C$4+2*$D488*信号概况!$C$3*$F488*信号概况!$C$5*信号相关性!$C$5+2*$D488*信号概况!$C$3*$G488*信号概况!$C$6*信号相关性!$C$6+2*$D488*信号概况!$C$3*$H488*信号概况!$C$7*信号相关性!$C$7+2*$D488*信号概况!$C$3*$I488*信号概况!$C$8*信号相关性!$C$8+2*$D488*信号概况!$C$3*$J488*信号概况!$C$9*信号相关性!$C$9+2*$E488*信号概况!$C$4*$F488*信号概况!$C$5*信号相关性!$D$5+2*$E488*信号概况!$C$4*$G488*信号概况!$C$6*信号相关性!$D$6+2*$E488*信号概况!$C$4*$H488*信号概况!$C$7*信号相关性!$D$7+2*$E488*信号概况!$C$4*$I488*信号概况!$C$8*信号相关性!$D$8+2*$E488*信号概况!$C$4*$J488*信号概况!$J$5*信号相关性!$D$9+2*$F488*信号概况!$C$5*$G488*信号概况!$C$6*信号相关性!$E$6+2*$F488*信号概况!$C$5*$H488*信号概况!$C$7*信号相关性!$E$7+2*$F488*信号概况!$C$5*$I488*信号概况!$C$8*信号相关性!$E$8+2*$F488*信号概况!$C$5*$J488*信号概况!$C$9*信号相关性!$E$9+2*$G488*信号概况!$C$6*$H488*信号概况!$C$7*信号相关性!$F$7+2*$G488*信号概况!$C$6*$I488*信号概况!$C$8*信号相关性!$F$8+2*$G488*信号概况!$C$6*$J488*信号概况!$C$9*信号相关性!$F$9+2*$H488*信号概况!$C$7*$I488*信号概况!$C$8*信号相关性!$G$8+2*$H488*信号概况!$C$7*$J488*信号概况!$C$9*信号相关性!$G$9+2*$I488*信号概况!$C$8*$J488*信号概况!$C$9*信号相关性!$H$9)</f>
        <v>3089.59227935055</v>
      </c>
      <c r="N488" s="12">
        <f t="shared" si="143"/>
        <v>0.158284942264509</v>
      </c>
      <c r="O488" s="10">
        <f>$C488*信号概况!$J$2+$D488*信号概况!$J$3+$E488*信号概况!$J$4+$F488*信号概况!$J$5+$G488*信号概况!$J$6+$H488*信号概况!$J$7+$I488*信号概况!$J$8+$J488*信号概况!$J$9</f>
        <v>541.292357841964</v>
      </c>
      <c r="P488" s="12">
        <f t="shared" si="144"/>
        <v>0.0277313062250547</v>
      </c>
      <c r="Q488" s="7">
        <f t="shared" si="145"/>
        <v>8.74411968410678</v>
      </c>
    </row>
    <row r="489" spans="1:17">
      <c r="A489">
        <v>487</v>
      </c>
      <c r="B489">
        <v>19519.18</v>
      </c>
      <c r="C489" s="7">
        <f t="shared" si="134"/>
        <v>0</v>
      </c>
      <c r="D489" s="8">
        <f t="shared" si="135"/>
        <v>0.333333333333333</v>
      </c>
      <c r="E489">
        <f t="shared" si="136"/>
        <v>0</v>
      </c>
      <c r="F489">
        <f t="shared" si="137"/>
        <v>0.3</v>
      </c>
      <c r="G489">
        <f t="shared" si="138"/>
        <v>0.02</v>
      </c>
      <c r="H489">
        <f t="shared" si="139"/>
        <v>0</v>
      </c>
      <c r="I489">
        <f t="shared" si="140"/>
        <v>0</v>
      </c>
      <c r="J489">
        <f t="shared" si="141"/>
        <v>0</v>
      </c>
      <c r="K489">
        <f>SQRT(POWER($C489*信号概况!$F$2,2)+POWER($D489*信号概况!$F$3,2)+POWER($E489*信号概况!$F$4,2)+POWER($F489*信号概况!$F$5,2)+POWER($G489*信号概况!$F$6,2)+POWER($H489*信号概况!$F$7,2)+POWER($I489*信号概况!$F$8,2)+POWER($J489*信号概况!$F$9,2)+2*$C489*信号概况!$F$2*$D489*信号概况!$F$3*信号相关性!$B$3+2*$C489*信号概况!$F$2*$E489*信号概况!$F$4*信号相关性!$B$4+2*$C489*信号概况!$F$2*$F489*信号概况!$F$5*信号相关性!$B$5+2*$C489*信号概况!$F$2*$G489*信号概况!$F$6*信号相关性!$B$6+2*$C489*信号概况!$F$2*$H489*信号概况!$F$7*信号相关性!$B$7+2*$C489*信号概况!$F$2*$I489*信号概况!$F$8*信号相关性!$B$8+2*$C489*信号概况!$F$2*$J489*信号概况!$F$9*信号相关性!$B$9+2*$D489*信号概况!$F$3*$E489*信号概况!$F$4*信号相关性!$C$4+2*$D489*信号概况!$F$3*$F489*信号概况!$F$5*信号相关性!$C$5+2*$D489*信号概况!$F$3*$G489*信号概况!$F$6*信号相关性!$C$6+2*$D489*信号概况!$F$3*$H489*信号概况!$F$7*信号相关性!$C$7+2*$D489*信号概况!$F$3*$I489*信号概况!$F$8*信号相关性!$C$8+2*$D489*信号概况!$F$3*$J489*信号概况!$F$9*信号相关性!$C$9+2*$E489*信号概况!$F$4*$F489*信号概况!$F$5*信号相关性!$D$5+2*$E489*信号概况!$F$4*$G489*信号概况!$F$6*信号相关性!$D$6+2*$E489*信号概况!$F$4*$H489*信号概况!$F$7*信号相关性!$D$7+2*$E489*信号概况!$F$4*$I489*信号概况!$F$8*信号相关性!$D$8+2*$E489*信号概况!$F$4*$J489*信号概况!$J$5*信号相关性!$D$9+2*$F489*信号概况!$F$5*$G489*信号概况!$F$6*信号相关性!$E$6+2*$F489*信号概况!$F$5*$H489*信号概况!$F$7*信号相关性!$E$7+2*$F489*信号概况!$F$5*$I489*信号概况!$F$8*信号相关性!$E$8+2*$F489*信号概况!$F$5*$J489*信号概况!$F$9*信号相关性!$E$9+2*$G489*信号概况!$F$6*$H489*信号概况!$F$7*信号相关性!$F$7+2*$G489*信号概况!$F$6*$I489*信号概况!$F$8*信号相关性!$F$8+2*$G489*信号概况!$F$6*$J489*信号概况!$F$9*信号相关性!$F$9+2*$H489*信号概况!$F$7*$I489*信号概况!$F$8*信号相关性!$G$8+2*$H489*信号概况!$F$7*$J489*信号概况!$F$9*信号相关性!$G$9+2*$I489*信号概况!$F$8*$J489*信号概况!$F$9*信号相关性!$H$9)</f>
        <v>697.655445493148</v>
      </c>
      <c r="L489" s="10">
        <f t="shared" si="142"/>
        <v>27.9782521961146</v>
      </c>
      <c r="M489" s="11">
        <f>SQRT(POWER($C489*信号概况!$C$2,2)+POWER($D489*信号概况!$C$3,2)+POWER($E489*信号概况!$C$4,2)+POWER($F489*信号概况!$C$5,2)+POWER($G489*信号概况!$C$6,2)+POWER($H489*信号概况!$C$7,2)+POWER($I489*信号概况!$C$8,2)+POWER($J489*信号概况!$C$9,2)+2*$C489*信号概况!$C$2*$D489*信号概况!$C$3*信号相关性!$B$3+2*$C489*信号概况!$C$2*$E489*信号概况!$C$4*信号相关性!$B$4+2*$C489*信号概况!$C$2*$F489*信号概况!$C$5*信号相关性!$B$5+2*$C489*信号概况!$C$2*$G489*信号概况!$C$6*信号相关性!$B$6+2*$C489*信号概况!$C$2*$H489*信号概况!$C$7*信号相关性!$B$7+2*$C489*信号概况!$C$2*$I489*信号概况!$C$8*信号相关性!$B$8+2*$C489*信号概况!$C$2*$J489*信号概况!$C$9*信号相关性!$B$9+2*$D489*信号概况!$C$3*$E489*信号概况!$C$4*信号相关性!$C$4+2*$D489*信号概况!$C$3*$F489*信号概况!$C$5*信号相关性!$C$5+2*$D489*信号概况!$C$3*$G489*信号概况!$C$6*信号相关性!$C$6+2*$D489*信号概况!$C$3*$H489*信号概况!$C$7*信号相关性!$C$7+2*$D489*信号概况!$C$3*$I489*信号概况!$C$8*信号相关性!$C$8+2*$D489*信号概况!$C$3*$J489*信号概况!$C$9*信号相关性!$C$9+2*$E489*信号概况!$C$4*$F489*信号概况!$C$5*信号相关性!$D$5+2*$E489*信号概况!$C$4*$G489*信号概况!$C$6*信号相关性!$D$6+2*$E489*信号概况!$C$4*$H489*信号概况!$C$7*信号相关性!$D$7+2*$E489*信号概况!$C$4*$I489*信号概况!$C$8*信号相关性!$D$8+2*$E489*信号概况!$C$4*$J489*信号概况!$J$5*信号相关性!$D$9+2*$F489*信号概况!$C$5*$G489*信号概况!$C$6*信号相关性!$E$6+2*$F489*信号概况!$C$5*$H489*信号概况!$C$7*信号相关性!$E$7+2*$F489*信号概况!$C$5*$I489*信号概况!$C$8*信号相关性!$E$8+2*$F489*信号概况!$C$5*$J489*信号概况!$C$9*信号相关性!$E$9+2*$G489*信号概况!$C$6*$H489*信号概况!$C$7*信号相关性!$F$7+2*$G489*信号概况!$C$6*$I489*信号概况!$C$8*信号相关性!$F$8+2*$G489*信号概况!$C$6*$J489*信号概况!$C$9*信号相关性!$F$9+2*$H489*信号概况!$C$7*$I489*信号概况!$C$8*信号相关性!$G$8+2*$H489*信号概况!$C$7*$J489*信号概况!$C$9*信号相关性!$G$9+2*$I489*信号概况!$C$8*$J489*信号概况!$C$9*信号相关性!$H$9)</f>
        <v>3412.3218440654</v>
      </c>
      <c r="N489" s="12">
        <f t="shared" si="143"/>
        <v>0.174818913707717</v>
      </c>
      <c r="O489" s="10">
        <f>$C489*信号概况!$J$2+$D489*信号概况!$J$3+$E489*信号概况!$J$4+$F489*信号概况!$J$5+$G489*信号概况!$J$6+$H489*信号概况!$J$7+$I489*信号概况!$J$8+$J489*信号概况!$J$9</f>
        <v>565.820508526896</v>
      </c>
      <c r="P489" s="12">
        <f t="shared" si="144"/>
        <v>0.0289879241098702</v>
      </c>
      <c r="Q489" s="7">
        <f t="shared" si="145"/>
        <v>8.33346480684762</v>
      </c>
    </row>
    <row r="490" spans="1:17">
      <c r="A490">
        <v>488</v>
      </c>
      <c r="B490">
        <v>19519.18</v>
      </c>
      <c r="C490" s="7">
        <f t="shared" si="134"/>
        <v>0</v>
      </c>
      <c r="D490" s="8">
        <f t="shared" si="135"/>
        <v>0.363636363636364</v>
      </c>
      <c r="E490">
        <f t="shared" si="136"/>
        <v>0</v>
      </c>
      <c r="F490">
        <f t="shared" si="137"/>
        <v>0.3</v>
      </c>
      <c r="G490">
        <f t="shared" si="138"/>
        <v>0.02</v>
      </c>
      <c r="H490">
        <f t="shared" si="139"/>
        <v>0</v>
      </c>
      <c r="I490">
        <f t="shared" si="140"/>
        <v>0</v>
      </c>
      <c r="J490">
        <f t="shared" si="141"/>
        <v>0</v>
      </c>
      <c r="K490">
        <f>SQRT(POWER($C490*信号概况!$F$2,2)+POWER($D490*信号概况!$F$3,2)+POWER($E490*信号概况!$F$4,2)+POWER($F490*信号概况!$F$5,2)+POWER($G490*信号概况!$F$6,2)+POWER($H490*信号概况!$F$7,2)+POWER($I490*信号概况!$F$8,2)+POWER($J490*信号概况!$F$9,2)+2*$C490*信号概况!$F$2*$D490*信号概况!$F$3*信号相关性!$B$3+2*$C490*信号概况!$F$2*$E490*信号概况!$F$4*信号相关性!$B$4+2*$C490*信号概况!$F$2*$F490*信号概况!$F$5*信号相关性!$B$5+2*$C490*信号概况!$F$2*$G490*信号概况!$F$6*信号相关性!$B$6+2*$C490*信号概况!$F$2*$H490*信号概况!$F$7*信号相关性!$B$7+2*$C490*信号概况!$F$2*$I490*信号概况!$F$8*信号相关性!$B$8+2*$C490*信号概况!$F$2*$J490*信号概况!$F$9*信号相关性!$B$9+2*$D490*信号概况!$F$3*$E490*信号概况!$F$4*信号相关性!$C$4+2*$D490*信号概况!$F$3*$F490*信号概况!$F$5*信号相关性!$C$5+2*$D490*信号概况!$F$3*$G490*信号概况!$F$6*信号相关性!$C$6+2*$D490*信号概况!$F$3*$H490*信号概况!$F$7*信号相关性!$C$7+2*$D490*信号概况!$F$3*$I490*信号概况!$F$8*信号相关性!$C$8+2*$D490*信号概况!$F$3*$J490*信号概况!$F$9*信号相关性!$C$9+2*$E490*信号概况!$F$4*$F490*信号概况!$F$5*信号相关性!$D$5+2*$E490*信号概况!$F$4*$G490*信号概况!$F$6*信号相关性!$D$6+2*$E490*信号概况!$F$4*$H490*信号概况!$F$7*信号相关性!$D$7+2*$E490*信号概况!$F$4*$I490*信号概况!$F$8*信号相关性!$D$8+2*$E490*信号概况!$F$4*$J490*信号概况!$J$5*信号相关性!$D$9+2*$F490*信号概况!$F$5*$G490*信号概况!$F$6*信号相关性!$E$6+2*$F490*信号概况!$F$5*$H490*信号概况!$F$7*信号相关性!$E$7+2*$F490*信号概况!$F$5*$I490*信号概况!$F$8*信号相关性!$E$8+2*$F490*信号概况!$F$5*$J490*信号概况!$F$9*信号相关性!$E$9+2*$G490*信号概况!$F$6*$H490*信号概况!$F$7*信号相关性!$F$7+2*$G490*信号概况!$F$6*$I490*信号概况!$F$8*信号相关性!$F$8+2*$G490*信号概况!$F$6*$J490*信号概况!$F$9*信号相关性!$F$9+2*$H490*信号概况!$F$7*$I490*信号概况!$F$8*信号相关性!$G$8+2*$H490*信号概况!$F$7*$J490*信号概况!$F$9*信号相关性!$G$9+2*$I490*信号概况!$F$8*$J490*信号概况!$F$9*信号相关性!$H$9)</f>
        <v>764.155674657554</v>
      </c>
      <c r="L490" s="10">
        <f t="shared" si="142"/>
        <v>25.5434601185776</v>
      </c>
      <c r="M490" s="11">
        <f>SQRT(POWER($C490*信号概况!$C$2,2)+POWER($D490*信号概况!$C$3,2)+POWER($E490*信号概况!$C$4,2)+POWER($F490*信号概况!$C$5,2)+POWER($G490*信号概况!$C$6,2)+POWER($H490*信号概况!$C$7,2)+POWER($I490*信号概况!$C$8,2)+POWER($J490*信号概况!$C$9,2)+2*$C490*信号概况!$C$2*$D490*信号概况!$C$3*信号相关性!$B$3+2*$C490*信号概况!$C$2*$E490*信号概况!$C$4*信号相关性!$B$4+2*$C490*信号概况!$C$2*$F490*信号概况!$C$5*信号相关性!$B$5+2*$C490*信号概况!$C$2*$G490*信号概况!$C$6*信号相关性!$B$6+2*$C490*信号概况!$C$2*$H490*信号概况!$C$7*信号相关性!$B$7+2*$C490*信号概况!$C$2*$I490*信号概况!$C$8*信号相关性!$B$8+2*$C490*信号概况!$C$2*$J490*信号概况!$C$9*信号相关性!$B$9+2*$D490*信号概况!$C$3*$E490*信号概况!$C$4*信号相关性!$C$4+2*$D490*信号概况!$C$3*$F490*信号概况!$C$5*信号相关性!$C$5+2*$D490*信号概况!$C$3*$G490*信号概况!$C$6*信号相关性!$C$6+2*$D490*信号概况!$C$3*$H490*信号概况!$C$7*信号相关性!$C$7+2*$D490*信号概况!$C$3*$I490*信号概况!$C$8*信号相关性!$C$8+2*$D490*信号概况!$C$3*$J490*信号概况!$C$9*信号相关性!$C$9+2*$E490*信号概况!$C$4*$F490*信号概况!$C$5*信号相关性!$D$5+2*$E490*信号概况!$C$4*$G490*信号概况!$C$6*信号相关性!$D$6+2*$E490*信号概况!$C$4*$H490*信号概况!$C$7*信号相关性!$D$7+2*$E490*信号概况!$C$4*$I490*信号概况!$C$8*信号相关性!$D$8+2*$E490*信号概况!$C$4*$J490*信号概况!$J$5*信号相关性!$D$9+2*$F490*信号概况!$C$5*$G490*信号概况!$C$6*信号相关性!$E$6+2*$F490*信号概况!$C$5*$H490*信号概况!$C$7*信号相关性!$E$7+2*$F490*信号概况!$C$5*$I490*信号概况!$C$8*信号相关性!$E$8+2*$F490*信号概况!$C$5*$J490*信号概况!$C$9*信号相关性!$E$9+2*$G490*信号概况!$C$6*$H490*信号概况!$C$7*信号相关性!$F$7+2*$G490*信号概况!$C$6*$I490*信号概况!$C$8*信号相关性!$F$8+2*$G490*信号概况!$C$6*$J490*信号概况!$C$9*信号相关性!$F$9+2*$H490*信号概况!$C$7*$I490*信号概况!$C$8*信号相关性!$G$8+2*$H490*信号概况!$C$7*$J490*信号概况!$C$9*信号相关性!$G$9+2*$I490*信号概况!$C$8*$J490*信号概况!$C$9*信号相关性!$H$9)</f>
        <v>3735.32923643573</v>
      </c>
      <c r="N490" s="12">
        <f t="shared" si="143"/>
        <v>0.191367118723006</v>
      </c>
      <c r="O490" s="10">
        <f>$C490*信号概况!$J$2+$D490*信号概况!$J$3+$E490*信号概况!$J$4+$F490*信号概况!$J$5+$G490*信号概况!$J$6+$H490*信号概况!$J$7+$I490*信号概况!$J$8+$J490*信号概况!$J$9</f>
        <v>590.348659211827</v>
      </c>
      <c r="P490" s="12">
        <f t="shared" si="144"/>
        <v>0.0302445419946856</v>
      </c>
      <c r="Q490" s="7">
        <f t="shared" si="145"/>
        <v>7.99343002102189</v>
      </c>
    </row>
    <row r="491" spans="1:17">
      <c r="A491">
        <v>489</v>
      </c>
      <c r="B491">
        <v>19519.18</v>
      </c>
      <c r="C491" s="7">
        <f t="shared" si="134"/>
        <v>0</v>
      </c>
      <c r="D491" s="8">
        <f t="shared" si="135"/>
        <v>0.393939393939394</v>
      </c>
      <c r="E491">
        <f t="shared" si="136"/>
        <v>0</v>
      </c>
      <c r="F491">
        <f t="shared" si="137"/>
        <v>0.3</v>
      </c>
      <c r="G491">
        <f t="shared" si="138"/>
        <v>0.02</v>
      </c>
      <c r="H491">
        <f t="shared" si="139"/>
        <v>0</v>
      </c>
      <c r="I491">
        <f t="shared" si="140"/>
        <v>0</v>
      </c>
      <c r="J491">
        <f t="shared" si="141"/>
        <v>0</v>
      </c>
      <c r="K491">
        <f>SQRT(POWER($C491*信号概况!$F$2,2)+POWER($D491*信号概况!$F$3,2)+POWER($E491*信号概况!$F$4,2)+POWER($F491*信号概况!$F$5,2)+POWER($G491*信号概况!$F$6,2)+POWER($H491*信号概况!$F$7,2)+POWER($I491*信号概况!$F$8,2)+POWER($J491*信号概况!$F$9,2)+2*$C491*信号概况!$F$2*$D491*信号概况!$F$3*信号相关性!$B$3+2*$C491*信号概况!$F$2*$E491*信号概况!$F$4*信号相关性!$B$4+2*$C491*信号概况!$F$2*$F491*信号概况!$F$5*信号相关性!$B$5+2*$C491*信号概况!$F$2*$G491*信号概况!$F$6*信号相关性!$B$6+2*$C491*信号概况!$F$2*$H491*信号概况!$F$7*信号相关性!$B$7+2*$C491*信号概况!$F$2*$I491*信号概况!$F$8*信号相关性!$B$8+2*$C491*信号概况!$F$2*$J491*信号概况!$F$9*信号相关性!$B$9+2*$D491*信号概况!$F$3*$E491*信号概况!$F$4*信号相关性!$C$4+2*$D491*信号概况!$F$3*$F491*信号概况!$F$5*信号相关性!$C$5+2*$D491*信号概况!$F$3*$G491*信号概况!$F$6*信号相关性!$C$6+2*$D491*信号概况!$F$3*$H491*信号概况!$F$7*信号相关性!$C$7+2*$D491*信号概况!$F$3*$I491*信号概况!$F$8*信号相关性!$C$8+2*$D491*信号概况!$F$3*$J491*信号概况!$F$9*信号相关性!$C$9+2*$E491*信号概况!$F$4*$F491*信号概况!$F$5*信号相关性!$D$5+2*$E491*信号概况!$F$4*$G491*信号概况!$F$6*信号相关性!$D$6+2*$E491*信号概况!$F$4*$H491*信号概况!$F$7*信号相关性!$D$7+2*$E491*信号概况!$F$4*$I491*信号概况!$F$8*信号相关性!$D$8+2*$E491*信号概况!$F$4*$J491*信号概况!$J$5*信号相关性!$D$9+2*$F491*信号概况!$F$5*$G491*信号概况!$F$6*信号相关性!$E$6+2*$F491*信号概况!$F$5*$H491*信号概况!$F$7*信号相关性!$E$7+2*$F491*信号概况!$F$5*$I491*信号概况!$F$8*信号相关性!$E$8+2*$F491*信号概况!$F$5*$J491*信号概况!$F$9*信号相关性!$E$9+2*$G491*信号概况!$F$6*$H491*信号概况!$F$7*信号相关性!$F$7+2*$G491*信号概况!$F$6*$I491*信号概况!$F$8*信号相关性!$F$8+2*$G491*信号概况!$F$6*$J491*信号概况!$F$9*信号相关性!$F$9+2*$H491*信号概况!$F$7*$I491*信号概况!$F$8*信号相关性!$G$8+2*$H491*信号概况!$F$7*$J491*信号概况!$F$9*信号相关性!$G$9+2*$I491*信号概况!$F$8*$J491*信号概况!$F$9*信号相关性!$H$9)</f>
        <v>830.712608527146</v>
      </c>
      <c r="L491" s="10">
        <f t="shared" si="142"/>
        <v>23.4969107241643</v>
      </c>
      <c r="M491" s="11">
        <f>SQRT(POWER($C491*信号概况!$C$2,2)+POWER($D491*信号概况!$C$3,2)+POWER($E491*信号概况!$C$4,2)+POWER($F491*信号概况!$C$5,2)+POWER($G491*信号概况!$C$6,2)+POWER($H491*信号概况!$C$7,2)+POWER($I491*信号概况!$C$8,2)+POWER($J491*信号概况!$C$9,2)+2*$C491*信号概况!$C$2*$D491*信号概况!$C$3*信号相关性!$B$3+2*$C491*信号概况!$C$2*$E491*信号概况!$C$4*信号相关性!$B$4+2*$C491*信号概况!$C$2*$F491*信号概况!$C$5*信号相关性!$B$5+2*$C491*信号概况!$C$2*$G491*信号概况!$C$6*信号相关性!$B$6+2*$C491*信号概况!$C$2*$H491*信号概况!$C$7*信号相关性!$B$7+2*$C491*信号概况!$C$2*$I491*信号概况!$C$8*信号相关性!$B$8+2*$C491*信号概况!$C$2*$J491*信号概况!$C$9*信号相关性!$B$9+2*$D491*信号概况!$C$3*$E491*信号概况!$C$4*信号相关性!$C$4+2*$D491*信号概况!$C$3*$F491*信号概况!$C$5*信号相关性!$C$5+2*$D491*信号概况!$C$3*$G491*信号概况!$C$6*信号相关性!$C$6+2*$D491*信号概况!$C$3*$H491*信号概况!$C$7*信号相关性!$C$7+2*$D491*信号概况!$C$3*$I491*信号概况!$C$8*信号相关性!$C$8+2*$D491*信号概况!$C$3*$J491*信号概况!$C$9*信号相关性!$C$9+2*$E491*信号概况!$C$4*$F491*信号概况!$C$5*信号相关性!$D$5+2*$E491*信号概况!$C$4*$G491*信号概况!$C$6*信号相关性!$D$6+2*$E491*信号概况!$C$4*$H491*信号概况!$C$7*信号相关性!$D$7+2*$E491*信号概况!$C$4*$I491*信号概况!$C$8*信号相关性!$D$8+2*$E491*信号概况!$C$4*$J491*信号概况!$J$5*信号相关性!$D$9+2*$F491*信号概况!$C$5*$G491*信号概况!$C$6*信号相关性!$E$6+2*$F491*信号概况!$C$5*$H491*信号概况!$C$7*信号相关性!$E$7+2*$F491*信号概况!$C$5*$I491*信号概况!$C$8*信号相关性!$E$8+2*$F491*信号概况!$C$5*$J491*信号概况!$C$9*信号相关性!$E$9+2*$G491*信号概况!$C$6*$H491*信号概况!$C$7*信号相关性!$F$7+2*$G491*信号概况!$C$6*$I491*信号概况!$C$8*信号相关性!$F$8+2*$G491*信号概况!$C$6*$J491*信号概况!$C$9*信号相关性!$F$9+2*$H491*信号概况!$C$7*$I491*信号概况!$C$8*信号相关性!$G$8+2*$H491*信号概况!$C$7*$J491*信号概况!$C$9*信号相关性!$G$9+2*$I491*信号概况!$C$8*$J491*信号概况!$C$9*信号相关性!$H$9)</f>
        <v>4058.54812265166</v>
      </c>
      <c r="N491" s="12">
        <f t="shared" si="143"/>
        <v>0.207926158919159</v>
      </c>
      <c r="O491" s="10">
        <f>$C491*信号概况!$J$2+$D491*信号概况!$J$3+$E491*信号概况!$J$4+$F491*信号概况!$J$5+$G491*信号概况!$J$6+$H491*信号概况!$J$7+$I491*信号概况!$J$8+$J491*信号概况!$J$9</f>
        <v>614.876809896759</v>
      </c>
      <c r="P491" s="12">
        <f t="shared" si="144"/>
        <v>0.031501159879501</v>
      </c>
      <c r="Q491" s="7">
        <f t="shared" si="145"/>
        <v>7.70731376054693</v>
      </c>
    </row>
    <row r="492" spans="1:17">
      <c r="A492">
        <v>490</v>
      </c>
      <c r="B492">
        <v>19519.18</v>
      </c>
      <c r="C492" s="7">
        <f t="shared" si="134"/>
        <v>0</v>
      </c>
      <c r="D492" s="8">
        <f t="shared" si="135"/>
        <v>0.424242424242424</v>
      </c>
      <c r="E492">
        <f t="shared" si="136"/>
        <v>0</v>
      </c>
      <c r="F492">
        <f t="shared" si="137"/>
        <v>0.3</v>
      </c>
      <c r="G492">
        <f t="shared" si="138"/>
        <v>0.02</v>
      </c>
      <c r="H492">
        <f t="shared" si="139"/>
        <v>0</v>
      </c>
      <c r="I492">
        <f t="shared" si="140"/>
        <v>0</v>
      </c>
      <c r="J492">
        <f t="shared" si="141"/>
        <v>0</v>
      </c>
      <c r="K492">
        <f>SQRT(POWER($C492*信号概况!$F$2,2)+POWER($D492*信号概况!$F$3,2)+POWER($E492*信号概况!$F$4,2)+POWER($F492*信号概况!$F$5,2)+POWER($G492*信号概况!$F$6,2)+POWER($H492*信号概况!$F$7,2)+POWER($I492*信号概况!$F$8,2)+POWER($J492*信号概况!$F$9,2)+2*$C492*信号概况!$F$2*$D492*信号概况!$F$3*信号相关性!$B$3+2*$C492*信号概况!$F$2*$E492*信号概况!$F$4*信号相关性!$B$4+2*$C492*信号概况!$F$2*$F492*信号概况!$F$5*信号相关性!$B$5+2*$C492*信号概况!$F$2*$G492*信号概况!$F$6*信号相关性!$B$6+2*$C492*信号概况!$F$2*$H492*信号概况!$F$7*信号相关性!$B$7+2*$C492*信号概况!$F$2*$I492*信号概况!$F$8*信号相关性!$B$8+2*$C492*信号概况!$F$2*$J492*信号概况!$F$9*信号相关性!$B$9+2*$D492*信号概况!$F$3*$E492*信号概况!$F$4*信号相关性!$C$4+2*$D492*信号概况!$F$3*$F492*信号概况!$F$5*信号相关性!$C$5+2*$D492*信号概况!$F$3*$G492*信号概况!$F$6*信号相关性!$C$6+2*$D492*信号概况!$F$3*$H492*信号概况!$F$7*信号相关性!$C$7+2*$D492*信号概况!$F$3*$I492*信号概况!$F$8*信号相关性!$C$8+2*$D492*信号概况!$F$3*$J492*信号概况!$F$9*信号相关性!$C$9+2*$E492*信号概况!$F$4*$F492*信号概况!$F$5*信号相关性!$D$5+2*$E492*信号概况!$F$4*$G492*信号概况!$F$6*信号相关性!$D$6+2*$E492*信号概况!$F$4*$H492*信号概况!$F$7*信号相关性!$D$7+2*$E492*信号概况!$F$4*$I492*信号概况!$F$8*信号相关性!$D$8+2*$E492*信号概况!$F$4*$J492*信号概况!$J$5*信号相关性!$D$9+2*$F492*信号概况!$F$5*$G492*信号概况!$F$6*信号相关性!$E$6+2*$F492*信号概况!$F$5*$H492*信号概况!$F$7*信号相关性!$E$7+2*$F492*信号概况!$F$5*$I492*信号概况!$F$8*信号相关性!$E$8+2*$F492*信号概况!$F$5*$J492*信号概况!$F$9*信号相关性!$E$9+2*$G492*信号概况!$F$6*$H492*信号概况!$F$7*信号相关性!$F$7+2*$G492*信号概况!$F$6*$I492*信号概况!$F$8*信号相关性!$F$8+2*$G492*信号概况!$F$6*$J492*信号概况!$F$9*信号相关性!$F$9+2*$H492*信号概况!$F$7*$I492*信号概况!$F$8*信号相关性!$G$8+2*$H492*信号概况!$F$7*$J492*信号概况!$F$9*信号相关性!$G$9+2*$I492*信号概况!$F$8*$J492*信号概况!$F$9*信号相关性!$H$9)</f>
        <v>897.313629223442</v>
      </c>
      <c r="L492" s="10">
        <f t="shared" si="142"/>
        <v>21.7529070821006</v>
      </c>
      <c r="M492" s="11">
        <f>SQRT(POWER($C492*信号概况!$C$2,2)+POWER($D492*信号概况!$C$3,2)+POWER($E492*信号概况!$C$4,2)+POWER($F492*信号概况!$C$5,2)+POWER($G492*信号概况!$C$6,2)+POWER($H492*信号概况!$C$7,2)+POWER($I492*信号概况!$C$8,2)+POWER($J492*信号概况!$C$9,2)+2*$C492*信号概况!$C$2*$D492*信号概况!$C$3*信号相关性!$B$3+2*$C492*信号概况!$C$2*$E492*信号概况!$C$4*信号相关性!$B$4+2*$C492*信号概况!$C$2*$F492*信号概况!$C$5*信号相关性!$B$5+2*$C492*信号概况!$C$2*$G492*信号概况!$C$6*信号相关性!$B$6+2*$C492*信号概况!$C$2*$H492*信号概况!$C$7*信号相关性!$B$7+2*$C492*信号概况!$C$2*$I492*信号概况!$C$8*信号相关性!$B$8+2*$C492*信号概况!$C$2*$J492*信号概况!$C$9*信号相关性!$B$9+2*$D492*信号概况!$C$3*$E492*信号概况!$C$4*信号相关性!$C$4+2*$D492*信号概况!$C$3*$F492*信号概况!$C$5*信号相关性!$C$5+2*$D492*信号概况!$C$3*$G492*信号概况!$C$6*信号相关性!$C$6+2*$D492*信号概况!$C$3*$H492*信号概况!$C$7*信号相关性!$C$7+2*$D492*信号概况!$C$3*$I492*信号概况!$C$8*信号相关性!$C$8+2*$D492*信号概况!$C$3*$J492*信号概况!$C$9*信号相关性!$C$9+2*$E492*信号概况!$C$4*$F492*信号概况!$C$5*信号相关性!$D$5+2*$E492*信号概况!$C$4*$G492*信号概况!$C$6*信号相关性!$D$6+2*$E492*信号概况!$C$4*$H492*信号概况!$C$7*信号相关性!$D$7+2*$E492*信号概况!$C$4*$I492*信号概况!$C$8*信号相关性!$D$8+2*$E492*信号概况!$C$4*$J492*信号概况!$J$5*信号相关性!$D$9+2*$F492*信号概况!$C$5*$G492*信号概况!$C$6*信号相关性!$E$6+2*$F492*信号概况!$C$5*$H492*信号概况!$C$7*信号相关性!$E$7+2*$F492*信号概况!$C$5*$I492*信号概况!$C$8*信号相关性!$E$8+2*$F492*信号概况!$C$5*$J492*信号概况!$C$9*信号相关性!$E$9+2*$G492*信号概况!$C$6*$H492*信号概况!$C$7*信号相关性!$F$7+2*$G492*信号概况!$C$6*$I492*信号概况!$C$8*信号相关性!$F$8+2*$G492*信号概况!$C$6*$J492*信号概况!$C$9*信号相关性!$F$9+2*$H492*信号概况!$C$7*$I492*信号概况!$C$8*信号相关性!$G$8+2*$H492*信号概况!$C$7*$J492*信号概况!$C$9*信号相关性!$G$9+2*$I492*信号概况!$C$8*$J492*信号概况!$C$9*信号相关性!$H$9)</f>
        <v>4381.93170250398</v>
      </c>
      <c r="N492" s="12">
        <f t="shared" si="143"/>
        <v>0.224493636643751</v>
      </c>
      <c r="O492" s="10">
        <f>$C492*信号概况!$J$2+$D492*信号概况!$J$3+$E492*信号概况!$J$4+$F492*信号概况!$J$5+$G492*信号概况!$J$6+$H492*信号概况!$J$7+$I492*信号概况!$J$8+$J492*信号概况!$J$9</f>
        <v>639.40496058169</v>
      </c>
      <c r="P492" s="12">
        <f t="shared" si="144"/>
        <v>0.0327577777643164</v>
      </c>
      <c r="Q492" s="7">
        <f t="shared" si="145"/>
        <v>7.46327739697429</v>
      </c>
    </row>
    <row r="493" spans="1:17">
      <c r="A493">
        <v>491</v>
      </c>
      <c r="B493">
        <v>19519.18</v>
      </c>
      <c r="C493" s="7">
        <f t="shared" si="134"/>
        <v>0</v>
      </c>
      <c r="D493" s="8">
        <f t="shared" si="135"/>
        <v>0.454545454545455</v>
      </c>
      <c r="E493">
        <f t="shared" si="136"/>
        <v>0</v>
      </c>
      <c r="F493">
        <f t="shared" si="137"/>
        <v>0.3</v>
      </c>
      <c r="G493">
        <f t="shared" si="138"/>
        <v>0.02</v>
      </c>
      <c r="H493">
        <f t="shared" si="139"/>
        <v>0</v>
      </c>
      <c r="I493">
        <f t="shared" si="140"/>
        <v>0</v>
      </c>
      <c r="J493">
        <f t="shared" si="141"/>
        <v>0</v>
      </c>
      <c r="K493">
        <f>SQRT(POWER($C493*信号概况!$F$2,2)+POWER($D493*信号概况!$F$3,2)+POWER($E493*信号概况!$F$4,2)+POWER($F493*信号概况!$F$5,2)+POWER($G493*信号概况!$F$6,2)+POWER($H493*信号概况!$F$7,2)+POWER($I493*信号概况!$F$8,2)+POWER($J493*信号概况!$F$9,2)+2*$C493*信号概况!$F$2*$D493*信号概况!$F$3*信号相关性!$B$3+2*$C493*信号概况!$F$2*$E493*信号概况!$F$4*信号相关性!$B$4+2*$C493*信号概况!$F$2*$F493*信号概况!$F$5*信号相关性!$B$5+2*$C493*信号概况!$F$2*$G493*信号概况!$F$6*信号相关性!$B$6+2*$C493*信号概况!$F$2*$H493*信号概况!$F$7*信号相关性!$B$7+2*$C493*信号概况!$F$2*$I493*信号概况!$F$8*信号相关性!$B$8+2*$C493*信号概况!$F$2*$J493*信号概况!$F$9*信号相关性!$B$9+2*$D493*信号概况!$F$3*$E493*信号概况!$F$4*信号相关性!$C$4+2*$D493*信号概况!$F$3*$F493*信号概况!$F$5*信号相关性!$C$5+2*$D493*信号概况!$F$3*$G493*信号概况!$F$6*信号相关性!$C$6+2*$D493*信号概况!$F$3*$H493*信号概况!$F$7*信号相关性!$C$7+2*$D493*信号概况!$F$3*$I493*信号概况!$F$8*信号相关性!$C$8+2*$D493*信号概况!$F$3*$J493*信号概况!$F$9*信号相关性!$C$9+2*$E493*信号概况!$F$4*$F493*信号概况!$F$5*信号相关性!$D$5+2*$E493*信号概况!$F$4*$G493*信号概况!$F$6*信号相关性!$D$6+2*$E493*信号概况!$F$4*$H493*信号概况!$F$7*信号相关性!$D$7+2*$E493*信号概况!$F$4*$I493*信号概况!$F$8*信号相关性!$D$8+2*$E493*信号概况!$F$4*$J493*信号概况!$J$5*信号相关性!$D$9+2*$F493*信号概况!$F$5*$G493*信号概况!$F$6*信号相关性!$E$6+2*$F493*信号概况!$F$5*$H493*信号概况!$F$7*信号相关性!$E$7+2*$F493*信号概况!$F$5*$I493*信号概况!$F$8*信号相关性!$E$8+2*$F493*信号概况!$F$5*$J493*信号概况!$F$9*信号相关性!$E$9+2*$G493*信号概况!$F$6*$H493*信号概况!$F$7*信号相关性!$F$7+2*$G493*信号概况!$F$6*$I493*信号概况!$F$8*信号相关性!$F$8+2*$G493*信号概况!$F$6*$J493*信号概况!$F$9*信号相关性!$F$9+2*$H493*信号概况!$F$7*$I493*信号概况!$F$8*信号相关性!$G$8+2*$H493*信号概况!$F$7*$J493*信号概况!$F$9*信号相关性!$G$9+2*$I493*信号概况!$F$8*$J493*信号概况!$F$9*信号相关性!$H$9)</f>
        <v>963.949598674044</v>
      </c>
      <c r="L493" s="10">
        <f t="shared" si="142"/>
        <v>20.2491707313842</v>
      </c>
      <c r="M493" s="11">
        <f>SQRT(POWER($C493*信号概况!$C$2,2)+POWER($D493*信号概况!$C$3,2)+POWER($E493*信号概况!$C$4,2)+POWER($F493*信号概况!$C$5,2)+POWER($G493*信号概况!$C$6,2)+POWER($H493*信号概况!$C$7,2)+POWER($I493*信号概况!$C$8,2)+POWER($J493*信号概况!$C$9,2)+2*$C493*信号概况!$C$2*$D493*信号概况!$C$3*信号相关性!$B$3+2*$C493*信号概况!$C$2*$E493*信号概况!$C$4*信号相关性!$B$4+2*$C493*信号概况!$C$2*$F493*信号概况!$C$5*信号相关性!$B$5+2*$C493*信号概况!$C$2*$G493*信号概况!$C$6*信号相关性!$B$6+2*$C493*信号概况!$C$2*$H493*信号概况!$C$7*信号相关性!$B$7+2*$C493*信号概况!$C$2*$I493*信号概况!$C$8*信号相关性!$B$8+2*$C493*信号概况!$C$2*$J493*信号概况!$C$9*信号相关性!$B$9+2*$D493*信号概况!$C$3*$E493*信号概况!$C$4*信号相关性!$C$4+2*$D493*信号概况!$C$3*$F493*信号概况!$C$5*信号相关性!$C$5+2*$D493*信号概况!$C$3*$G493*信号概况!$C$6*信号相关性!$C$6+2*$D493*信号概况!$C$3*$H493*信号概况!$C$7*信号相关性!$C$7+2*$D493*信号概况!$C$3*$I493*信号概况!$C$8*信号相关性!$C$8+2*$D493*信号概况!$C$3*$J493*信号概况!$C$9*信号相关性!$C$9+2*$E493*信号概况!$C$4*$F493*信号概况!$C$5*信号相关性!$D$5+2*$E493*信号概况!$C$4*$G493*信号概况!$C$6*信号相关性!$D$6+2*$E493*信号概况!$C$4*$H493*信号概况!$C$7*信号相关性!$D$7+2*$E493*信号概况!$C$4*$I493*信号概况!$C$8*信号相关性!$D$8+2*$E493*信号概况!$C$4*$J493*信号概况!$J$5*信号相关性!$D$9+2*$F493*信号概况!$C$5*$G493*信号概况!$C$6*信号相关性!$E$6+2*$F493*信号概况!$C$5*$H493*信号概况!$C$7*信号相关性!$E$7+2*$F493*信号概况!$C$5*$I493*信号概况!$C$8*信号相关性!$E$8+2*$F493*信号概况!$C$5*$J493*信号概况!$C$9*信号相关性!$E$9+2*$G493*信号概况!$C$6*$H493*信号概况!$C$7*信号相关性!$F$7+2*$G493*信号概况!$C$6*$I493*信号概况!$C$8*信号相关性!$F$8+2*$G493*信号概况!$C$6*$J493*信号概况!$C$9*信号相关性!$F$9+2*$H493*信号概况!$C$7*$I493*信号概况!$C$8*信号相关性!$G$8+2*$H493*信号概况!$C$7*$J493*信号概况!$C$9*信号相关性!$G$9+2*$I493*信号概况!$C$8*$J493*信号概况!$C$9*信号相关性!$H$9)</f>
        <v>4705.44602021548</v>
      </c>
      <c r="N493" s="12">
        <f t="shared" si="143"/>
        <v>0.24106781228594</v>
      </c>
      <c r="O493" s="10">
        <f>$C493*信号概况!$J$2+$D493*信号概况!$J$3+$E493*信号概况!$J$4+$F493*信号概况!$J$5+$G493*信号概况!$J$6+$H493*信号概况!$J$7+$I493*信号概况!$J$8+$J493*信号概况!$J$9</f>
        <v>663.933111266622</v>
      </c>
      <c r="P493" s="12">
        <f t="shared" si="144"/>
        <v>0.0340143956491319</v>
      </c>
      <c r="Q493" s="7">
        <f t="shared" si="145"/>
        <v>7.25270112132027</v>
      </c>
    </row>
    <row r="494" spans="1:17">
      <c r="A494">
        <v>492</v>
      </c>
      <c r="B494">
        <v>19519.18</v>
      </c>
      <c r="C494" s="7">
        <f t="shared" si="134"/>
        <v>0</v>
      </c>
      <c r="D494" s="8">
        <f t="shared" si="135"/>
        <v>0.484848484848485</v>
      </c>
      <c r="E494">
        <f t="shared" si="136"/>
        <v>0</v>
      </c>
      <c r="F494">
        <f t="shared" si="137"/>
        <v>0.3</v>
      </c>
      <c r="G494">
        <f t="shared" si="138"/>
        <v>0.02</v>
      </c>
      <c r="H494">
        <f t="shared" si="139"/>
        <v>0</v>
      </c>
      <c r="I494">
        <f t="shared" si="140"/>
        <v>0</v>
      </c>
      <c r="J494">
        <f t="shared" si="141"/>
        <v>0</v>
      </c>
      <c r="K494">
        <f>SQRT(POWER($C494*信号概况!$F$2,2)+POWER($D494*信号概况!$F$3,2)+POWER($E494*信号概况!$F$4,2)+POWER($F494*信号概况!$F$5,2)+POWER($G494*信号概况!$F$6,2)+POWER($H494*信号概况!$F$7,2)+POWER($I494*信号概况!$F$8,2)+POWER($J494*信号概况!$F$9,2)+2*$C494*信号概况!$F$2*$D494*信号概况!$F$3*信号相关性!$B$3+2*$C494*信号概况!$F$2*$E494*信号概况!$F$4*信号相关性!$B$4+2*$C494*信号概况!$F$2*$F494*信号概况!$F$5*信号相关性!$B$5+2*$C494*信号概况!$F$2*$G494*信号概况!$F$6*信号相关性!$B$6+2*$C494*信号概况!$F$2*$H494*信号概况!$F$7*信号相关性!$B$7+2*$C494*信号概况!$F$2*$I494*信号概况!$F$8*信号相关性!$B$8+2*$C494*信号概况!$F$2*$J494*信号概况!$F$9*信号相关性!$B$9+2*$D494*信号概况!$F$3*$E494*信号概况!$F$4*信号相关性!$C$4+2*$D494*信号概况!$F$3*$F494*信号概况!$F$5*信号相关性!$C$5+2*$D494*信号概况!$F$3*$G494*信号概况!$F$6*信号相关性!$C$6+2*$D494*信号概况!$F$3*$H494*信号概况!$F$7*信号相关性!$C$7+2*$D494*信号概况!$F$3*$I494*信号概况!$F$8*信号相关性!$C$8+2*$D494*信号概况!$F$3*$J494*信号概况!$F$9*信号相关性!$C$9+2*$E494*信号概况!$F$4*$F494*信号概况!$F$5*信号相关性!$D$5+2*$E494*信号概况!$F$4*$G494*信号概况!$F$6*信号相关性!$D$6+2*$E494*信号概况!$F$4*$H494*信号概况!$F$7*信号相关性!$D$7+2*$E494*信号概况!$F$4*$I494*信号概况!$F$8*信号相关性!$D$8+2*$E494*信号概况!$F$4*$J494*信号概况!$J$5*信号相关性!$D$9+2*$F494*信号概况!$F$5*$G494*信号概况!$F$6*信号相关性!$E$6+2*$F494*信号概况!$F$5*$H494*信号概况!$F$7*信号相关性!$E$7+2*$F494*信号概况!$F$5*$I494*信号概况!$F$8*信号相关性!$E$8+2*$F494*信号概况!$F$5*$J494*信号概况!$F$9*信号相关性!$E$9+2*$G494*信号概况!$F$6*$H494*信号概况!$F$7*信号相关性!$F$7+2*$G494*信号概况!$F$6*$I494*信号概况!$F$8*信号相关性!$F$8+2*$G494*信号概况!$F$6*$J494*信号概况!$F$9*信号相关性!$F$9+2*$H494*信号概况!$F$7*$I494*信号概况!$F$8*信号相关性!$G$8+2*$H494*信号概况!$F$7*$J494*信号概况!$F$9*信号相关性!$G$9+2*$I494*信号概况!$F$8*$J494*信号概况!$F$9*信号相关性!$H$9)</f>
        <v>1030.61373789946</v>
      </c>
      <c r="L494" s="10">
        <f t="shared" si="142"/>
        <v>18.939374939619</v>
      </c>
      <c r="M494" s="11">
        <f>SQRT(POWER($C494*信号概况!$C$2,2)+POWER($D494*信号概况!$C$3,2)+POWER($E494*信号概况!$C$4,2)+POWER($F494*信号概况!$C$5,2)+POWER($G494*信号概况!$C$6,2)+POWER($H494*信号概况!$C$7,2)+POWER($I494*信号概况!$C$8,2)+POWER($J494*信号概况!$C$9,2)+2*$C494*信号概况!$C$2*$D494*信号概况!$C$3*信号相关性!$B$3+2*$C494*信号概况!$C$2*$E494*信号概况!$C$4*信号相关性!$B$4+2*$C494*信号概况!$C$2*$F494*信号概况!$C$5*信号相关性!$B$5+2*$C494*信号概况!$C$2*$G494*信号概况!$C$6*信号相关性!$B$6+2*$C494*信号概况!$C$2*$H494*信号概况!$C$7*信号相关性!$B$7+2*$C494*信号概况!$C$2*$I494*信号概况!$C$8*信号相关性!$B$8+2*$C494*信号概况!$C$2*$J494*信号概况!$C$9*信号相关性!$B$9+2*$D494*信号概况!$C$3*$E494*信号概况!$C$4*信号相关性!$C$4+2*$D494*信号概况!$C$3*$F494*信号概况!$C$5*信号相关性!$C$5+2*$D494*信号概况!$C$3*$G494*信号概况!$C$6*信号相关性!$C$6+2*$D494*信号概况!$C$3*$H494*信号概况!$C$7*信号相关性!$C$7+2*$D494*信号概况!$C$3*$I494*信号概况!$C$8*信号相关性!$C$8+2*$D494*信号概况!$C$3*$J494*信号概况!$C$9*信号相关性!$C$9+2*$E494*信号概况!$C$4*$F494*信号概况!$C$5*信号相关性!$D$5+2*$E494*信号概况!$C$4*$G494*信号概况!$C$6*信号相关性!$D$6+2*$E494*信号概况!$C$4*$H494*信号概况!$C$7*信号相关性!$D$7+2*$E494*信号概况!$C$4*$I494*信号概况!$C$8*信号相关性!$D$8+2*$E494*信号概况!$C$4*$J494*信号概况!$J$5*信号相关性!$D$9+2*$F494*信号概况!$C$5*$G494*信号概况!$C$6*信号相关性!$E$6+2*$F494*信号概况!$C$5*$H494*信号概况!$C$7*信号相关性!$E$7+2*$F494*信号概况!$C$5*$I494*信号概况!$C$8*信号相关性!$E$8+2*$F494*信号概况!$C$5*$J494*信号概况!$C$9*信号相关性!$E$9+2*$G494*信号概况!$C$6*$H494*信号概况!$C$7*信号相关性!$F$7+2*$G494*信号概况!$C$6*$I494*信号概况!$C$8*信号相关性!$F$8+2*$G494*信号概况!$C$6*$J494*信号概况!$C$9*信号相关性!$F$9+2*$H494*信号概况!$C$7*$I494*信号概况!$C$8*信号相关性!$G$8+2*$H494*信号概况!$C$7*$J494*信号概况!$C$9*信号相关性!$G$9+2*$I494*信号概况!$C$8*$J494*信号概况!$C$9*信号相关性!$H$9)</f>
        <v>5029.06584517802</v>
      </c>
      <c r="N494" s="12">
        <f t="shared" si="143"/>
        <v>0.257647393239779</v>
      </c>
      <c r="O494" s="10">
        <f>$C494*信号概况!$J$2+$D494*信号概况!$J$3+$E494*信号概况!$J$4+$F494*信号概况!$J$5+$G494*信号概况!$J$6+$H494*信号概况!$J$7+$I494*信号概况!$J$8+$J494*信号概况!$J$9</f>
        <v>688.461261951553</v>
      </c>
      <c r="P494" s="12">
        <f t="shared" si="144"/>
        <v>0.0352710135339473</v>
      </c>
      <c r="Q494" s="7">
        <f t="shared" si="145"/>
        <v>7.06916265085668</v>
      </c>
    </row>
    <row r="495" spans="1:17">
      <c r="A495">
        <v>493</v>
      </c>
      <c r="B495">
        <v>19519.18</v>
      </c>
      <c r="C495" s="7">
        <f t="shared" si="134"/>
        <v>0</v>
      </c>
      <c r="D495" s="8">
        <f t="shared" si="135"/>
        <v>0.515151515151515</v>
      </c>
      <c r="E495">
        <f t="shared" si="136"/>
        <v>0</v>
      </c>
      <c r="F495">
        <f t="shared" si="137"/>
        <v>0.3</v>
      </c>
      <c r="G495">
        <f t="shared" si="138"/>
        <v>0.02</v>
      </c>
      <c r="H495">
        <f t="shared" si="139"/>
        <v>0</v>
      </c>
      <c r="I495">
        <f t="shared" si="140"/>
        <v>0</v>
      </c>
      <c r="J495">
        <f t="shared" si="141"/>
        <v>0</v>
      </c>
      <c r="K495">
        <f>SQRT(POWER($C495*信号概况!$F$2,2)+POWER($D495*信号概况!$F$3,2)+POWER($E495*信号概况!$F$4,2)+POWER($F495*信号概况!$F$5,2)+POWER($G495*信号概况!$F$6,2)+POWER($H495*信号概况!$F$7,2)+POWER($I495*信号概况!$F$8,2)+POWER($J495*信号概况!$F$9,2)+2*$C495*信号概况!$F$2*$D495*信号概况!$F$3*信号相关性!$B$3+2*$C495*信号概况!$F$2*$E495*信号概况!$F$4*信号相关性!$B$4+2*$C495*信号概况!$F$2*$F495*信号概况!$F$5*信号相关性!$B$5+2*$C495*信号概况!$F$2*$G495*信号概况!$F$6*信号相关性!$B$6+2*$C495*信号概况!$F$2*$H495*信号概况!$F$7*信号相关性!$B$7+2*$C495*信号概况!$F$2*$I495*信号概况!$F$8*信号相关性!$B$8+2*$C495*信号概况!$F$2*$J495*信号概况!$F$9*信号相关性!$B$9+2*$D495*信号概况!$F$3*$E495*信号概况!$F$4*信号相关性!$C$4+2*$D495*信号概况!$F$3*$F495*信号概况!$F$5*信号相关性!$C$5+2*$D495*信号概况!$F$3*$G495*信号概况!$F$6*信号相关性!$C$6+2*$D495*信号概况!$F$3*$H495*信号概况!$F$7*信号相关性!$C$7+2*$D495*信号概况!$F$3*$I495*信号概况!$F$8*信号相关性!$C$8+2*$D495*信号概况!$F$3*$J495*信号概况!$F$9*信号相关性!$C$9+2*$E495*信号概况!$F$4*$F495*信号概况!$F$5*信号相关性!$D$5+2*$E495*信号概况!$F$4*$G495*信号概况!$F$6*信号相关性!$D$6+2*$E495*信号概况!$F$4*$H495*信号概况!$F$7*信号相关性!$D$7+2*$E495*信号概况!$F$4*$I495*信号概况!$F$8*信号相关性!$D$8+2*$E495*信号概况!$F$4*$J495*信号概况!$J$5*信号相关性!$D$9+2*$F495*信号概况!$F$5*$G495*信号概况!$F$6*信号相关性!$E$6+2*$F495*信号概况!$F$5*$H495*信号概况!$F$7*信号相关性!$E$7+2*$F495*信号概况!$F$5*$I495*信号概况!$F$8*信号相关性!$E$8+2*$F495*信号概况!$F$5*$J495*信号概况!$F$9*信号相关性!$E$9+2*$G495*信号概况!$F$6*$H495*信号概况!$F$7*信号相关性!$F$7+2*$G495*信号概况!$F$6*$I495*信号概况!$F$8*信号相关性!$F$8+2*$G495*信号概况!$F$6*$J495*信号概况!$F$9*信号相关性!$F$9+2*$H495*信号概况!$F$7*$I495*信号概况!$F$8*信号相关性!$G$8+2*$H495*信号概况!$F$7*$J495*信号概况!$F$9*信号相关性!$G$9+2*$I495*信号概况!$F$8*$J495*信号概况!$F$9*信号相关性!$H$9)</f>
        <v>1097.30091273081</v>
      </c>
      <c r="L495" s="10">
        <f t="shared" si="142"/>
        <v>17.7883566609121</v>
      </c>
      <c r="M495" s="11">
        <f>SQRT(POWER($C495*信号概况!$C$2,2)+POWER($D495*信号概况!$C$3,2)+POWER($E495*信号概况!$C$4,2)+POWER($F495*信号概况!$C$5,2)+POWER($G495*信号概况!$C$6,2)+POWER($H495*信号概况!$C$7,2)+POWER($I495*信号概况!$C$8,2)+POWER($J495*信号概况!$C$9,2)+2*$C495*信号概况!$C$2*$D495*信号概况!$C$3*信号相关性!$B$3+2*$C495*信号概况!$C$2*$E495*信号概况!$C$4*信号相关性!$B$4+2*$C495*信号概况!$C$2*$F495*信号概况!$C$5*信号相关性!$B$5+2*$C495*信号概况!$C$2*$G495*信号概况!$C$6*信号相关性!$B$6+2*$C495*信号概况!$C$2*$H495*信号概况!$C$7*信号相关性!$B$7+2*$C495*信号概况!$C$2*$I495*信号概况!$C$8*信号相关性!$B$8+2*$C495*信号概况!$C$2*$J495*信号概况!$C$9*信号相关性!$B$9+2*$D495*信号概况!$C$3*$E495*信号概况!$C$4*信号相关性!$C$4+2*$D495*信号概况!$C$3*$F495*信号概况!$C$5*信号相关性!$C$5+2*$D495*信号概况!$C$3*$G495*信号概况!$C$6*信号相关性!$C$6+2*$D495*信号概况!$C$3*$H495*信号概况!$C$7*信号相关性!$C$7+2*$D495*信号概况!$C$3*$I495*信号概况!$C$8*信号相关性!$C$8+2*$D495*信号概况!$C$3*$J495*信号概况!$C$9*信号相关性!$C$9+2*$E495*信号概况!$C$4*$F495*信号概况!$C$5*信号相关性!$D$5+2*$E495*信号概况!$C$4*$G495*信号概况!$C$6*信号相关性!$D$6+2*$E495*信号概况!$C$4*$H495*信号概况!$C$7*信号相关性!$D$7+2*$E495*信号概况!$C$4*$I495*信号概况!$C$8*信号相关性!$D$8+2*$E495*信号概况!$C$4*$J495*信号概况!$J$5*信号相关性!$D$9+2*$F495*信号概况!$C$5*$G495*信号概况!$C$6*信号相关性!$E$6+2*$F495*信号概况!$C$5*$H495*信号概况!$C$7*信号相关性!$E$7+2*$F495*信号概况!$C$5*$I495*信号概况!$C$8*信号相关性!$E$8+2*$F495*信号概况!$C$5*$J495*信号概况!$C$9*信号相关性!$E$9+2*$G495*信号概况!$C$6*$H495*信号概况!$C$7*信号相关性!$F$7+2*$G495*信号概况!$C$6*$I495*信号概况!$C$8*信号相关性!$F$8+2*$G495*信号概况!$C$6*$J495*信号概况!$C$9*信号相关性!$F$9+2*$H495*信号概况!$C$7*$I495*信号概况!$C$8*信号相关性!$G$8+2*$H495*信号概况!$C$7*$J495*信号概况!$C$9*信号相关性!$G$9+2*$I495*信号概况!$C$8*$J495*信号概况!$C$9*信号相关性!$H$9)</f>
        <v>5352.77204103938</v>
      </c>
      <c r="N495" s="12">
        <f t="shared" si="143"/>
        <v>0.274231399118169</v>
      </c>
      <c r="O495" s="10">
        <f>$C495*信号概况!$J$2+$D495*信号概况!$J$3+$E495*信号概况!$J$4+$F495*信号概况!$J$5+$G495*信号概况!$J$6+$H495*信号概况!$J$7+$I495*信号概况!$J$8+$J495*信号概况!$J$9</f>
        <v>712.989412636485</v>
      </c>
      <c r="P495" s="12">
        <f t="shared" si="144"/>
        <v>0.0365276314187627</v>
      </c>
      <c r="Q495" s="7">
        <f t="shared" si="145"/>
        <v>6.90778059481786</v>
      </c>
    </row>
    <row r="496" spans="1:17">
      <c r="A496">
        <v>494</v>
      </c>
      <c r="B496">
        <v>19519.18</v>
      </c>
      <c r="C496" s="7">
        <f t="shared" si="134"/>
        <v>0</v>
      </c>
      <c r="D496" s="8">
        <f t="shared" si="135"/>
        <v>0.545454545454545</v>
      </c>
      <c r="E496">
        <f t="shared" si="136"/>
        <v>0</v>
      </c>
      <c r="F496">
        <f t="shared" si="137"/>
        <v>0.3</v>
      </c>
      <c r="G496">
        <f t="shared" si="138"/>
        <v>0.02</v>
      </c>
      <c r="H496">
        <f t="shared" si="139"/>
        <v>0</v>
      </c>
      <c r="I496">
        <f t="shared" si="140"/>
        <v>0</v>
      </c>
      <c r="J496">
        <f t="shared" si="141"/>
        <v>0</v>
      </c>
      <c r="K496">
        <f>SQRT(POWER($C496*信号概况!$F$2,2)+POWER($D496*信号概况!$F$3,2)+POWER($E496*信号概况!$F$4,2)+POWER($F496*信号概况!$F$5,2)+POWER($G496*信号概况!$F$6,2)+POWER($H496*信号概况!$F$7,2)+POWER($I496*信号概况!$F$8,2)+POWER($J496*信号概况!$F$9,2)+2*$C496*信号概况!$F$2*$D496*信号概况!$F$3*信号相关性!$B$3+2*$C496*信号概况!$F$2*$E496*信号概况!$F$4*信号相关性!$B$4+2*$C496*信号概况!$F$2*$F496*信号概况!$F$5*信号相关性!$B$5+2*$C496*信号概况!$F$2*$G496*信号概况!$F$6*信号相关性!$B$6+2*$C496*信号概况!$F$2*$H496*信号概况!$F$7*信号相关性!$B$7+2*$C496*信号概况!$F$2*$I496*信号概况!$F$8*信号相关性!$B$8+2*$C496*信号概况!$F$2*$J496*信号概况!$F$9*信号相关性!$B$9+2*$D496*信号概况!$F$3*$E496*信号概况!$F$4*信号相关性!$C$4+2*$D496*信号概况!$F$3*$F496*信号概况!$F$5*信号相关性!$C$5+2*$D496*信号概况!$F$3*$G496*信号概况!$F$6*信号相关性!$C$6+2*$D496*信号概况!$F$3*$H496*信号概况!$F$7*信号相关性!$C$7+2*$D496*信号概况!$F$3*$I496*信号概况!$F$8*信号相关性!$C$8+2*$D496*信号概况!$F$3*$J496*信号概况!$F$9*信号相关性!$C$9+2*$E496*信号概况!$F$4*$F496*信号概况!$F$5*信号相关性!$D$5+2*$E496*信号概况!$F$4*$G496*信号概况!$F$6*信号相关性!$D$6+2*$E496*信号概况!$F$4*$H496*信号概况!$F$7*信号相关性!$D$7+2*$E496*信号概况!$F$4*$I496*信号概况!$F$8*信号相关性!$D$8+2*$E496*信号概况!$F$4*$J496*信号概况!$J$5*信号相关性!$D$9+2*$F496*信号概况!$F$5*$G496*信号概况!$F$6*信号相关性!$E$6+2*$F496*信号概况!$F$5*$H496*信号概况!$F$7*信号相关性!$E$7+2*$F496*信号概况!$F$5*$I496*信号概况!$F$8*信号相关性!$E$8+2*$F496*信号概况!$F$5*$J496*信号概况!$F$9*信号相关性!$E$9+2*$G496*信号概况!$F$6*$H496*信号概况!$F$7*信号相关性!$F$7+2*$G496*信号概况!$F$6*$I496*信号概况!$F$8*信号相关性!$F$8+2*$G496*信号概况!$F$6*$J496*信号概况!$F$9*信号相关性!$F$9+2*$H496*信号概况!$F$7*$I496*信号概况!$F$8*信号相关性!$G$8+2*$H496*信号概况!$F$7*$J496*信号概况!$F$9*信号相关性!$G$9+2*$I496*信号概况!$F$8*$J496*信号概况!$F$9*信号相关性!$H$9)</f>
        <v>1164.00716397374</v>
      </c>
      <c r="L496" s="10">
        <f t="shared" si="142"/>
        <v>16.7689517763487</v>
      </c>
      <c r="M496" s="11">
        <f>SQRT(POWER($C496*信号概况!$C$2,2)+POWER($D496*信号概况!$C$3,2)+POWER($E496*信号概况!$C$4,2)+POWER($F496*信号概况!$C$5,2)+POWER($G496*信号概况!$C$6,2)+POWER($H496*信号概况!$C$7,2)+POWER($I496*信号概况!$C$8,2)+POWER($J496*信号概况!$C$9,2)+2*$C496*信号概况!$C$2*$D496*信号概况!$C$3*信号相关性!$B$3+2*$C496*信号概况!$C$2*$E496*信号概况!$C$4*信号相关性!$B$4+2*$C496*信号概况!$C$2*$F496*信号概况!$C$5*信号相关性!$B$5+2*$C496*信号概况!$C$2*$G496*信号概况!$C$6*信号相关性!$B$6+2*$C496*信号概况!$C$2*$H496*信号概况!$C$7*信号相关性!$B$7+2*$C496*信号概况!$C$2*$I496*信号概况!$C$8*信号相关性!$B$8+2*$C496*信号概况!$C$2*$J496*信号概况!$C$9*信号相关性!$B$9+2*$D496*信号概况!$C$3*$E496*信号概况!$C$4*信号相关性!$C$4+2*$D496*信号概况!$C$3*$F496*信号概况!$C$5*信号相关性!$C$5+2*$D496*信号概况!$C$3*$G496*信号概况!$C$6*信号相关性!$C$6+2*$D496*信号概况!$C$3*$H496*信号概况!$C$7*信号相关性!$C$7+2*$D496*信号概况!$C$3*$I496*信号概况!$C$8*信号相关性!$C$8+2*$D496*信号概况!$C$3*$J496*信号概况!$C$9*信号相关性!$C$9+2*$E496*信号概况!$C$4*$F496*信号概况!$C$5*信号相关性!$D$5+2*$E496*信号概况!$C$4*$G496*信号概况!$C$6*信号相关性!$D$6+2*$E496*信号概况!$C$4*$H496*信号概况!$C$7*信号相关性!$D$7+2*$E496*信号概况!$C$4*$I496*信号概况!$C$8*信号相关性!$D$8+2*$E496*信号概况!$C$4*$J496*信号概况!$J$5*信号相关性!$D$9+2*$F496*信号概况!$C$5*$G496*信号概况!$C$6*信号相关性!$E$6+2*$F496*信号概况!$C$5*$H496*信号概况!$C$7*信号相关性!$E$7+2*$F496*信号概况!$C$5*$I496*信号概况!$C$8*信号相关性!$E$8+2*$F496*信号概况!$C$5*$J496*信号概况!$C$9*信号相关性!$E$9+2*$G496*信号概况!$C$6*$H496*信号概况!$C$7*信号相关性!$F$7+2*$G496*信号概况!$C$6*$I496*信号概况!$C$8*信号相关性!$F$8+2*$G496*信号概况!$C$6*$J496*信号概况!$C$9*信号相关性!$F$9+2*$H496*信号概况!$C$7*$I496*信号概况!$C$8*信号相关性!$G$8+2*$H496*信号概况!$C$7*$J496*信号概况!$C$9*信号相关性!$G$9+2*$I496*信号概况!$C$8*$J496*信号概况!$C$9*信号相关性!$H$9)</f>
        <v>5676.54983187427</v>
      </c>
      <c r="N496" s="12">
        <f t="shared" si="143"/>
        <v>0.290819072925926</v>
      </c>
      <c r="O496" s="10">
        <f>$C496*信号概况!$J$2+$D496*信号概况!$J$3+$E496*信号概况!$J$4+$F496*信号概况!$J$5+$G496*信号概况!$J$6+$H496*信号概况!$J$7+$I496*信号概况!$J$8+$J496*信号概况!$J$9</f>
        <v>737.517563321416</v>
      </c>
      <c r="P496" s="12">
        <f t="shared" si="144"/>
        <v>0.0377842493035781</v>
      </c>
      <c r="Q496" s="7">
        <f t="shared" si="145"/>
        <v>6.76477946490943</v>
      </c>
    </row>
    <row r="497" spans="1:17">
      <c r="A497">
        <v>495</v>
      </c>
      <c r="B497">
        <v>19519.18</v>
      </c>
      <c r="C497" s="7">
        <f t="shared" si="134"/>
        <v>0</v>
      </c>
      <c r="D497" s="8">
        <f t="shared" si="135"/>
        <v>0.575757575757576</v>
      </c>
      <c r="E497">
        <f t="shared" si="136"/>
        <v>0</v>
      </c>
      <c r="F497">
        <f t="shared" si="137"/>
        <v>0.3</v>
      </c>
      <c r="G497">
        <f t="shared" si="138"/>
        <v>0.02</v>
      </c>
      <c r="H497">
        <f t="shared" si="139"/>
        <v>0</v>
      </c>
      <c r="I497">
        <f t="shared" si="140"/>
        <v>0</v>
      </c>
      <c r="J497">
        <f t="shared" si="141"/>
        <v>0</v>
      </c>
      <c r="K497">
        <f>SQRT(POWER($C497*信号概况!$F$2,2)+POWER($D497*信号概况!$F$3,2)+POWER($E497*信号概况!$F$4,2)+POWER($F497*信号概况!$F$5,2)+POWER($G497*信号概况!$F$6,2)+POWER($H497*信号概况!$F$7,2)+POWER($I497*信号概况!$F$8,2)+POWER($J497*信号概况!$F$9,2)+2*$C497*信号概况!$F$2*$D497*信号概况!$F$3*信号相关性!$B$3+2*$C497*信号概况!$F$2*$E497*信号概况!$F$4*信号相关性!$B$4+2*$C497*信号概况!$F$2*$F497*信号概况!$F$5*信号相关性!$B$5+2*$C497*信号概况!$F$2*$G497*信号概况!$F$6*信号相关性!$B$6+2*$C497*信号概况!$F$2*$H497*信号概况!$F$7*信号相关性!$B$7+2*$C497*信号概况!$F$2*$I497*信号概况!$F$8*信号相关性!$B$8+2*$C497*信号概况!$F$2*$J497*信号概况!$F$9*信号相关性!$B$9+2*$D497*信号概况!$F$3*$E497*信号概况!$F$4*信号相关性!$C$4+2*$D497*信号概况!$F$3*$F497*信号概况!$F$5*信号相关性!$C$5+2*$D497*信号概况!$F$3*$G497*信号概况!$F$6*信号相关性!$C$6+2*$D497*信号概况!$F$3*$H497*信号概况!$F$7*信号相关性!$C$7+2*$D497*信号概况!$F$3*$I497*信号概况!$F$8*信号相关性!$C$8+2*$D497*信号概况!$F$3*$J497*信号概况!$F$9*信号相关性!$C$9+2*$E497*信号概况!$F$4*$F497*信号概况!$F$5*信号相关性!$D$5+2*$E497*信号概况!$F$4*$G497*信号概况!$F$6*信号相关性!$D$6+2*$E497*信号概况!$F$4*$H497*信号概况!$F$7*信号相关性!$D$7+2*$E497*信号概况!$F$4*$I497*信号概况!$F$8*信号相关性!$D$8+2*$E497*信号概况!$F$4*$J497*信号概况!$J$5*信号相关性!$D$9+2*$F497*信号概况!$F$5*$G497*信号概况!$F$6*信号相关性!$E$6+2*$F497*信号概况!$F$5*$H497*信号概况!$F$7*信号相关性!$E$7+2*$F497*信号概况!$F$5*$I497*信号概况!$F$8*信号相关性!$E$8+2*$F497*信号概况!$F$5*$J497*信号概况!$F$9*信号相关性!$E$9+2*$G497*信号概况!$F$6*$H497*信号概况!$F$7*信号相关性!$F$7+2*$G497*信号概况!$F$6*$I497*信号概况!$F$8*信号相关性!$F$8+2*$G497*信号概况!$F$6*$J497*信号概况!$F$9*信号相关性!$F$9+2*$H497*信号概况!$F$7*$I497*信号概况!$F$8*信号相关性!$G$8+2*$H497*信号概况!$F$7*$J497*信号概况!$F$9*信号相关性!$G$9+2*$I497*信号概况!$F$8*$J497*信号概况!$F$9*信号相关性!$H$9)</f>
        <v>1230.72938977422</v>
      </c>
      <c r="L497" s="10">
        <f t="shared" si="142"/>
        <v>15.8598471460739</v>
      </c>
      <c r="M497" s="11">
        <f>SQRT(POWER($C497*信号概况!$C$2,2)+POWER($D497*信号概况!$C$3,2)+POWER($E497*信号概况!$C$4,2)+POWER($F497*信号概况!$C$5,2)+POWER($G497*信号概况!$C$6,2)+POWER($H497*信号概况!$C$7,2)+POWER($I497*信号概况!$C$8,2)+POWER($J497*信号概况!$C$9,2)+2*$C497*信号概况!$C$2*$D497*信号概况!$C$3*信号相关性!$B$3+2*$C497*信号概况!$C$2*$E497*信号概况!$C$4*信号相关性!$B$4+2*$C497*信号概况!$C$2*$F497*信号概况!$C$5*信号相关性!$B$5+2*$C497*信号概况!$C$2*$G497*信号概况!$C$6*信号相关性!$B$6+2*$C497*信号概况!$C$2*$H497*信号概况!$C$7*信号相关性!$B$7+2*$C497*信号概况!$C$2*$I497*信号概况!$C$8*信号相关性!$B$8+2*$C497*信号概况!$C$2*$J497*信号概况!$C$9*信号相关性!$B$9+2*$D497*信号概况!$C$3*$E497*信号概况!$C$4*信号相关性!$C$4+2*$D497*信号概况!$C$3*$F497*信号概况!$C$5*信号相关性!$C$5+2*$D497*信号概况!$C$3*$G497*信号概况!$C$6*信号相关性!$C$6+2*$D497*信号概况!$C$3*$H497*信号概况!$C$7*信号相关性!$C$7+2*$D497*信号概况!$C$3*$I497*信号概况!$C$8*信号相关性!$C$8+2*$D497*信号概况!$C$3*$J497*信号概况!$C$9*信号相关性!$C$9+2*$E497*信号概况!$C$4*$F497*信号概况!$C$5*信号相关性!$D$5+2*$E497*信号概况!$C$4*$G497*信号概况!$C$6*信号相关性!$D$6+2*$E497*信号概况!$C$4*$H497*信号概况!$C$7*信号相关性!$D$7+2*$E497*信号概况!$C$4*$I497*信号概况!$C$8*信号相关性!$D$8+2*$E497*信号概况!$C$4*$J497*信号概况!$J$5*信号相关性!$D$9+2*$F497*信号概况!$C$5*$G497*信号概况!$C$6*信号相关性!$E$6+2*$F497*信号概况!$C$5*$H497*信号概况!$C$7*信号相关性!$E$7+2*$F497*信号概况!$C$5*$I497*信号概况!$C$8*信号相关性!$E$8+2*$F497*信号概况!$C$5*$J497*信号概况!$C$9*信号相关性!$E$9+2*$G497*信号概况!$C$6*$H497*信号概况!$C$7*信号相关性!$F$7+2*$G497*信号概况!$C$6*$I497*信号概况!$C$8*信号相关性!$F$8+2*$G497*信号概况!$C$6*$J497*信号概况!$C$9*信号相关性!$F$9+2*$H497*信号概况!$C$7*$I497*信号概况!$C$8*信号相关性!$G$8+2*$H497*信号概况!$C$7*$J497*信号概况!$C$9*信号相关性!$G$9+2*$I497*信号概况!$C$8*$J497*信号概况!$C$9*信号相关性!$H$9)</f>
        <v>6000.38762801146</v>
      </c>
      <c r="N497" s="12">
        <f t="shared" si="143"/>
        <v>0.307409820904949</v>
      </c>
      <c r="O497" s="10">
        <f>$C497*信号概况!$J$2+$D497*信号概况!$J$3+$E497*信号概况!$J$4+$F497*信号概况!$J$5+$G497*信号概况!$J$6+$H497*信号概况!$J$7+$I497*信号概况!$J$8+$J497*信号概况!$J$9</f>
        <v>762.045714006348</v>
      </c>
      <c r="P497" s="12">
        <f t="shared" si="144"/>
        <v>0.0390408671883936</v>
      </c>
      <c r="Q497" s="7">
        <f t="shared" si="145"/>
        <v>6.63719387539344</v>
      </c>
    </row>
    <row r="498" spans="1:17">
      <c r="A498">
        <v>496</v>
      </c>
      <c r="B498">
        <v>19519.18</v>
      </c>
      <c r="C498" s="7">
        <f t="shared" si="134"/>
        <v>0</v>
      </c>
      <c r="D498" s="8">
        <f t="shared" si="135"/>
        <v>0.606060606060606</v>
      </c>
      <c r="E498">
        <f t="shared" si="136"/>
        <v>0</v>
      </c>
      <c r="F498">
        <f t="shared" si="137"/>
        <v>0.3</v>
      </c>
      <c r="G498">
        <f t="shared" si="138"/>
        <v>0.02</v>
      </c>
      <c r="H498">
        <f t="shared" si="139"/>
        <v>0</v>
      </c>
      <c r="I498">
        <f t="shared" si="140"/>
        <v>0</v>
      </c>
      <c r="J498">
        <f t="shared" si="141"/>
        <v>0</v>
      </c>
      <c r="K498">
        <f>SQRT(POWER($C498*信号概况!$F$2,2)+POWER($D498*信号概况!$F$3,2)+POWER($E498*信号概况!$F$4,2)+POWER($F498*信号概况!$F$5,2)+POWER($G498*信号概况!$F$6,2)+POWER($H498*信号概况!$F$7,2)+POWER($I498*信号概况!$F$8,2)+POWER($J498*信号概况!$F$9,2)+2*$C498*信号概况!$F$2*$D498*信号概况!$F$3*信号相关性!$B$3+2*$C498*信号概况!$F$2*$E498*信号概况!$F$4*信号相关性!$B$4+2*$C498*信号概况!$F$2*$F498*信号概况!$F$5*信号相关性!$B$5+2*$C498*信号概况!$F$2*$G498*信号概况!$F$6*信号相关性!$B$6+2*$C498*信号概况!$F$2*$H498*信号概况!$F$7*信号相关性!$B$7+2*$C498*信号概况!$F$2*$I498*信号概况!$F$8*信号相关性!$B$8+2*$C498*信号概况!$F$2*$J498*信号概况!$F$9*信号相关性!$B$9+2*$D498*信号概况!$F$3*$E498*信号概况!$F$4*信号相关性!$C$4+2*$D498*信号概况!$F$3*$F498*信号概况!$F$5*信号相关性!$C$5+2*$D498*信号概况!$F$3*$G498*信号概况!$F$6*信号相关性!$C$6+2*$D498*信号概况!$F$3*$H498*信号概况!$F$7*信号相关性!$C$7+2*$D498*信号概况!$F$3*$I498*信号概况!$F$8*信号相关性!$C$8+2*$D498*信号概况!$F$3*$J498*信号概况!$F$9*信号相关性!$C$9+2*$E498*信号概况!$F$4*$F498*信号概况!$F$5*信号相关性!$D$5+2*$E498*信号概况!$F$4*$G498*信号概况!$F$6*信号相关性!$D$6+2*$E498*信号概况!$F$4*$H498*信号概况!$F$7*信号相关性!$D$7+2*$E498*信号概况!$F$4*$I498*信号概况!$F$8*信号相关性!$D$8+2*$E498*信号概况!$F$4*$J498*信号概况!$J$5*信号相关性!$D$9+2*$F498*信号概况!$F$5*$G498*信号概况!$F$6*信号相关性!$E$6+2*$F498*信号概况!$F$5*$H498*信号概况!$F$7*信号相关性!$E$7+2*$F498*信号概况!$F$5*$I498*信号概况!$F$8*信号相关性!$E$8+2*$F498*信号概况!$F$5*$J498*信号概况!$F$9*信号相关性!$E$9+2*$G498*信号概况!$F$6*$H498*信号概况!$F$7*信号相关性!$F$7+2*$G498*信号概况!$F$6*$I498*信号概况!$F$8*信号相关性!$F$8+2*$G498*信号概况!$F$6*$J498*信号概况!$F$9*信号相关性!$F$9+2*$H498*信号概况!$F$7*$I498*信号概况!$F$8*信号相关性!$G$8+2*$H498*信号概况!$F$7*$J498*信号概况!$F$9*信号相关性!$G$9+2*$I498*信号概况!$F$8*$J498*信号概况!$F$9*信号相关性!$H$9)</f>
        <v>1297.46512565672</v>
      </c>
      <c r="L498" s="10">
        <f t="shared" si="142"/>
        <v>15.0440883643175</v>
      </c>
      <c r="M498" s="11">
        <f>SQRT(POWER($C498*信号概况!$C$2,2)+POWER($D498*信号概况!$C$3,2)+POWER($E498*信号概况!$C$4,2)+POWER($F498*信号概况!$C$5,2)+POWER($G498*信号概况!$C$6,2)+POWER($H498*信号概况!$C$7,2)+POWER($I498*信号概况!$C$8,2)+POWER($J498*信号概况!$C$9,2)+2*$C498*信号概况!$C$2*$D498*信号概况!$C$3*信号相关性!$B$3+2*$C498*信号概况!$C$2*$E498*信号概况!$C$4*信号相关性!$B$4+2*$C498*信号概况!$C$2*$F498*信号概况!$C$5*信号相关性!$B$5+2*$C498*信号概况!$C$2*$G498*信号概况!$C$6*信号相关性!$B$6+2*$C498*信号概况!$C$2*$H498*信号概况!$C$7*信号相关性!$B$7+2*$C498*信号概况!$C$2*$I498*信号概况!$C$8*信号相关性!$B$8+2*$C498*信号概况!$C$2*$J498*信号概况!$C$9*信号相关性!$B$9+2*$D498*信号概况!$C$3*$E498*信号概况!$C$4*信号相关性!$C$4+2*$D498*信号概况!$C$3*$F498*信号概况!$C$5*信号相关性!$C$5+2*$D498*信号概况!$C$3*$G498*信号概况!$C$6*信号相关性!$C$6+2*$D498*信号概况!$C$3*$H498*信号概况!$C$7*信号相关性!$C$7+2*$D498*信号概况!$C$3*$I498*信号概况!$C$8*信号相关性!$C$8+2*$D498*信号概况!$C$3*$J498*信号概况!$C$9*信号相关性!$C$9+2*$E498*信号概况!$C$4*$F498*信号概况!$C$5*信号相关性!$D$5+2*$E498*信号概况!$C$4*$G498*信号概况!$C$6*信号相关性!$D$6+2*$E498*信号概况!$C$4*$H498*信号概况!$C$7*信号相关性!$D$7+2*$E498*信号概况!$C$4*$I498*信号概况!$C$8*信号相关性!$D$8+2*$E498*信号概况!$C$4*$J498*信号概况!$J$5*信号相关性!$D$9+2*$F498*信号概况!$C$5*$G498*信号概况!$C$6*信号相关性!$E$6+2*$F498*信号概况!$C$5*$H498*信号概况!$C$7*信号相关性!$E$7+2*$F498*信号概况!$C$5*$I498*信号概况!$C$8*信号相关性!$E$8+2*$F498*信号概况!$C$5*$J498*信号概况!$C$9*信号相关性!$E$9+2*$G498*信号概况!$C$6*$H498*信号概况!$C$7*信号相关性!$F$7+2*$G498*信号概况!$C$6*$I498*信号概况!$C$8*信号相关性!$F$8+2*$G498*信号概况!$C$6*$J498*信号概况!$C$9*信号相关性!$F$9+2*$H498*信号概况!$C$7*$I498*信号概况!$C$8*信号相关性!$G$8+2*$H498*信号概况!$C$7*$J498*信号概况!$C$9*信号相关性!$G$9+2*$I498*信号概况!$C$8*$J498*信号概况!$C$9*信号相关性!$H$9)</f>
        <v>6324.27621165113</v>
      </c>
      <c r="N498" s="12">
        <f t="shared" si="143"/>
        <v>0.324003170812049</v>
      </c>
      <c r="O498" s="10">
        <f>$C498*信号概况!$J$2+$D498*信号概况!$J$3+$E498*信号概况!$J$4+$F498*信号概况!$J$5+$G498*信号概况!$J$6+$H498*信号概况!$J$7+$I498*信号概况!$J$8+$J498*信号概况!$J$9</f>
        <v>786.573864691279</v>
      </c>
      <c r="P498" s="12">
        <f t="shared" si="144"/>
        <v>0.040297485073209</v>
      </c>
      <c r="Q498" s="7">
        <f t="shared" si="145"/>
        <v>6.52266269739757</v>
      </c>
    </row>
    <row r="499" spans="1:17">
      <c r="A499">
        <v>497</v>
      </c>
      <c r="B499">
        <v>19519.18</v>
      </c>
      <c r="C499" s="7">
        <f t="shared" si="134"/>
        <v>0</v>
      </c>
      <c r="D499" s="8">
        <f t="shared" si="135"/>
        <v>0.636363636363636</v>
      </c>
      <c r="E499">
        <f t="shared" si="136"/>
        <v>0</v>
      </c>
      <c r="F499">
        <f t="shared" si="137"/>
        <v>0.3</v>
      </c>
      <c r="G499">
        <f t="shared" si="138"/>
        <v>0.02</v>
      </c>
      <c r="H499">
        <f t="shared" si="139"/>
        <v>0</v>
      </c>
      <c r="I499">
        <f t="shared" si="140"/>
        <v>0</v>
      </c>
      <c r="J499">
        <f t="shared" si="141"/>
        <v>0</v>
      </c>
      <c r="K499">
        <f>SQRT(POWER($C499*信号概况!$F$2,2)+POWER($D499*信号概况!$F$3,2)+POWER($E499*信号概况!$F$4,2)+POWER($F499*信号概况!$F$5,2)+POWER($G499*信号概况!$F$6,2)+POWER($H499*信号概况!$F$7,2)+POWER($I499*信号概况!$F$8,2)+POWER($J499*信号概况!$F$9,2)+2*$C499*信号概况!$F$2*$D499*信号概况!$F$3*信号相关性!$B$3+2*$C499*信号概况!$F$2*$E499*信号概况!$F$4*信号相关性!$B$4+2*$C499*信号概况!$F$2*$F499*信号概况!$F$5*信号相关性!$B$5+2*$C499*信号概况!$F$2*$G499*信号概况!$F$6*信号相关性!$B$6+2*$C499*信号概况!$F$2*$H499*信号概况!$F$7*信号相关性!$B$7+2*$C499*信号概况!$F$2*$I499*信号概况!$F$8*信号相关性!$B$8+2*$C499*信号概况!$F$2*$J499*信号概况!$F$9*信号相关性!$B$9+2*$D499*信号概况!$F$3*$E499*信号概况!$F$4*信号相关性!$C$4+2*$D499*信号概况!$F$3*$F499*信号概况!$F$5*信号相关性!$C$5+2*$D499*信号概况!$F$3*$G499*信号概况!$F$6*信号相关性!$C$6+2*$D499*信号概况!$F$3*$H499*信号概况!$F$7*信号相关性!$C$7+2*$D499*信号概况!$F$3*$I499*信号概况!$F$8*信号相关性!$C$8+2*$D499*信号概况!$F$3*$J499*信号概况!$F$9*信号相关性!$C$9+2*$E499*信号概况!$F$4*$F499*信号概况!$F$5*信号相关性!$D$5+2*$E499*信号概况!$F$4*$G499*信号概况!$F$6*信号相关性!$D$6+2*$E499*信号概况!$F$4*$H499*信号概况!$F$7*信号相关性!$D$7+2*$E499*信号概况!$F$4*$I499*信号概况!$F$8*信号相关性!$D$8+2*$E499*信号概况!$F$4*$J499*信号概况!$J$5*信号相关性!$D$9+2*$F499*信号概况!$F$5*$G499*信号概况!$F$6*信号相关性!$E$6+2*$F499*信号概况!$F$5*$H499*信号概况!$F$7*信号相关性!$E$7+2*$F499*信号概况!$F$5*$I499*信号概况!$F$8*信号相关性!$E$8+2*$F499*信号概况!$F$5*$J499*信号概况!$F$9*信号相关性!$E$9+2*$G499*信号概况!$F$6*$H499*信号概况!$F$7*信号相关性!$F$7+2*$G499*信号概况!$F$6*$I499*信号概况!$F$8*信号相关性!$F$8+2*$G499*信号概况!$F$6*$J499*信号概况!$F$9*信号相关性!$F$9+2*$H499*信号概况!$F$7*$I499*信号概况!$F$8*信号相关性!$G$8+2*$H499*信号概况!$F$7*$J499*信号概况!$F$9*信号相关性!$G$9+2*$I499*信号概况!$F$8*$J499*信号概况!$F$9*信号相关性!$H$9)</f>
        <v>1364.21238892862</v>
      </c>
      <c r="L499" s="10">
        <f t="shared" si="142"/>
        <v>14.3080213597307</v>
      </c>
      <c r="M499" s="11">
        <f>SQRT(POWER($C499*信号概况!$C$2,2)+POWER($D499*信号概况!$C$3,2)+POWER($E499*信号概况!$C$4,2)+POWER($F499*信号概况!$C$5,2)+POWER($G499*信号概况!$C$6,2)+POWER($H499*信号概况!$C$7,2)+POWER($I499*信号概况!$C$8,2)+POWER($J499*信号概况!$C$9,2)+2*$C499*信号概况!$C$2*$D499*信号概况!$C$3*信号相关性!$B$3+2*$C499*信号概况!$C$2*$E499*信号概况!$C$4*信号相关性!$B$4+2*$C499*信号概况!$C$2*$F499*信号概况!$C$5*信号相关性!$B$5+2*$C499*信号概况!$C$2*$G499*信号概况!$C$6*信号相关性!$B$6+2*$C499*信号概况!$C$2*$H499*信号概况!$C$7*信号相关性!$B$7+2*$C499*信号概况!$C$2*$I499*信号概况!$C$8*信号相关性!$B$8+2*$C499*信号概况!$C$2*$J499*信号概况!$C$9*信号相关性!$B$9+2*$D499*信号概况!$C$3*$E499*信号概况!$C$4*信号相关性!$C$4+2*$D499*信号概况!$C$3*$F499*信号概况!$C$5*信号相关性!$C$5+2*$D499*信号概况!$C$3*$G499*信号概况!$C$6*信号相关性!$C$6+2*$D499*信号概况!$C$3*$H499*信号概况!$C$7*信号相关性!$C$7+2*$D499*信号概况!$C$3*$I499*信号概况!$C$8*信号相关性!$C$8+2*$D499*信号概况!$C$3*$J499*信号概况!$C$9*信号相关性!$C$9+2*$E499*信号概况!$C$4*$F499*信号概况!$C$5*信号相关性!$D$5+2*$E499*信号概况!$C$4*$G499*信号概况!$C$6*信号相关性!$D$6+2*$E499*信号概况!$C$4*$H499*信号概况!$C$7*信号相关性!$D$7+2*$E499*信号概况!$C$4*$I499*信号概况!$C$8*信号相关性!$D$8+2*$E499*信号概况!$C$4*$J499*信号概况!$J$5*信号相关性!$D$9+2*$F499*信号概况!$C$5*$G499*信号概况!$C$6*信号相关性!$E$6+2*$F499*信号概况!$C$5*$H499*信号概况!$C$7*信号相关性!$E$7+2*$F499*信号概况!$C$5*$I499*信号概况!$C$8*信号相关性!$E$8+2*$F499*信号概况!$C$5*$J499*信号概况!$C$9*信号相关性!$E$9+2*$G499*信号概况!$C$6*$H499*信号概况!$C$7*信号相关性!$F$7+2*$G499*信号概况!$C$6*$I499*信号概况!$C$8*信号相关性!$F$8+2*$G499*信号概况!$C$6*$J499*信号概况!$C$9*信号相关性!$F$9+2*$H499*信号概况!$C$7*$I499*信号概况!$C$8*信号相关性!$G$8+2*$H499*信号概况!$C$7*$J499*信号概况!$C$9*信号相关性!$G$9+2*$I499*信号概况!$C$8*$J499*信号概况!$C$9*信号相关性!$H$9)</f>
        <v>6648.20815997378</v>
      </c>
      <c r="N499" s="12">
        <f t="shared" si="143"/>
        <v>0.340598742363858</v>
      </c>
      <c r="O499" s="10">
        <f>$C499*信号概况!$J$2+$D499*信号概况!$J$3+$E499*信号概况!$J$4+$F499*信号概况!$J$5+$G499*信号概况!$J$6+$H499*信号概况!$J$7+$I499*信号概况!$J$8+$J499*信号概况!$J$9</f>
        <v>811.102015376211</v>
      </c>
      <c r="P499" s="12">
        <f t="shared" si="144"/>
        <v>0.0415541029580244</v>
      </c>
      <c r="Q499" s="7">
        <f t="shared" si="145"/>
        <v>6.41928284450783</v>
      </c>
    </row>
    <row r="500" spans="1:17">
      <c r="A500">
        <v>498</v>
      </c>
      <c r="B500">
        <v>19519.18</v>
      </c>
      <c r="C500" s="7">
        <f t="shared" si="134"/>
        <v>0</v>
      </c>
      <c r="D500" s="8">
        <f t="shared" si="135"/>
        <v>0.666666666666667</v>
      </c>
      <c r="E500">
        <f t="shared" si="136"/>
        <v>0</v>
      </c>
      <c r="F500">
        <f t="shared" si="137"/>
        <v>0.3</v>
      </c>
      <c r="G500">
        <f t="shared" si="138"/>
        <v>0.02</v>
      </c>
      <c r="H500">
        <f t="shared" si="139"/>
        <v>0</v>
      </c>
      <c r="I500">
        <f t="shared" si="140"/>
        <v>0</v>
      </c>
      <c r="J500">
        <f t="shared" si="141"/>
        <v>0</v>
      </c>
      <c r="K500">
        <f>SQRT(POWER($C500*信号概况!$F$2,2)+POWER($D500*信号概况!$F$3,2)+POWER($E500*信号概况!$F$4,2)+POWER($F500*信号概况!$F$5,2)+POWER($G500*信号概况!$F$6,2)+POWER($H500*信号概况!$F$7,2)+POWER($I500*信号概况!$F$8,2)+POWER($J500*信号概况!$F$9,2)+2*$C500*信号概况!$F$2*$D500*信号概况!$F$3*信号相关性!$B$3+2*$C500*信号概况!$F$2*$E500*信号概况!$F$4*信号相关性!$B$4+2*$C500*信号概况!$F$2*$F500*信号概况!$F$5*信号相关性!$B$5+2*$C500*信号概况!$F$2*$G500*信号概况!$F$6*信号相关性!$B$6+2*$C500*信号概况!$F$2*$H500*信号概况!$F$7*信号相关性!$B$7+2*$C500*信号概况!$F$2*$I500*信号概况!$F$8*信号相关性!$B$8+2*$C500*信号概况!$F$2*$J500*信号概况!$F$9*信号相关性!$B$9+2*$D500*信号概况!$F$3*$E500*信号概况!$F$4*信号相关性!$C$4+2*$D500*信号概况!$F$3*$F500*信号概况!$F$5*信号相关性!$C$5+2*$D500*信号概况!$F$3*$G500*信号概况!$F$6*信号相关性!$C$6+2*$D500*信号概况!$F$3*$H500*信号概况!$F$7*信号相关性!$C$7+2*$D500*信号概况!$F$3*$I500*信号概况!$F$8*信号相关性!$C$8+2*$D500*信号概况!$F$3*$J500*信号概况!$F$9*信号相关性!$C$9+2*$E500*信号概况!$F$4*$F500*信号概况!$F$5*信号相关性!$D$5+2*$E500*信号概况!$F$4*$G500*信号概况!$F$6*信号相关性!$D$6+2*$E500*信号概况!$F$4*$H500*信号概况!$F$7*信号相关性!$D$7+2*$E500*信号概况!$F$4*$I500*信号概况!$F$8*信号相关性!$D$8+2*$E500*信号概况!$F$4*$J500*信号概况!$J$5*信号相关性!$D$9+2*$F500*信号概况!$F$5*$G500*信号概况!$F$6*信号相关性!$E$6+2*$F500*信号概况!$F$5*$H500*信号概况!$F$7*信号相关性!$E$7+2*$F500*信号概况!$F$5*$I500*信号概况!$F$8*信号相关性!$E$8+2*$F500*信号概况!$F$5*$J500*信号概况!$F$9*信号相关性!$E$9+2*$G500*信号概况!$F$6*$H500*信号概况!$F$7*信号相关性!$F$7+2*$G500*信号概况!$F$6*$I500*信号概况!$F$8*信号相关性!$F$8+2*$G500*信号概况!$F$6*$J500*信号概况!$F$9*信号相关性!$F$9+2*$H500*信号概况!$F$7*$I500*信号概况!$F$8*信号相关性!$G$8+2*$H500*信号概况!$F$7*$J500*信号概况!$F$9*信号相关性!$G$9+2*$I500*信号概况!$F$8*$J500*信号概况!$F$9*信号相关性!$H$9)</f>
        <v>1430.96956651313</v>
      </c>
      <c r="L500" s="10">
        <f t="shared" si="142"/>
        <v>13.640527693096</v>
      </c>
      <c r="M500" s="11">
        <f>SQRT(POWER($C500*信号概况!$C$2,2)+POWER($D500*信号概况!$C$3,2)+POWER($E500*信号概况!$C$4,2)+POWER($F500*信号概况!$C$5,2)+POWER($G500*信号概况!$C$6,2)+POWER($H500*信号概况!$C$7,2)+POWER($I500*信号概况!$C$8,2)+POWER($J500*信号概况!$C$9,2)+2*$C500*信号概况!$C$2*$D500*信号概况!$C$3*信号相关性!$B$3+2*$C500*信号概况!$C$2*$E500*信号概况!$C$4*信号相关性!$B$4+2*$C500*信号概况!$C$2*$F500*信号概况!$C$5*信号相关性!$B$5+2*$C500*信号概况!$C$2*$G500*信号概况!$C$6*信号相关性!$B$6+2*$C500*信号概况!$C$2*$H500*信号概况!$C$7*信号相关性!$B$7+2*$C500*信号概况!$C$2*$I500*信号概况!$C$8*信号相关性!$B$8+2*$C500*信号概况!$C$2*$J500*信号概况!$C$9*信号相关性!$B$9+2*$D500*信号概况!$C$3*$E500*信号概况!$C$4*信号相关性!$C$4+2*$D500*信号概况!$C$3*$F500*信号概况!$C$5*信号相关性!$C$5+2*$D500*信号概况!$C$3*$G500*信号概况!$C$6*信号相关性!$C$6+2*$D500*信号概况!$C$3*$H500*信号概况!$C$7*信号相关性!$C$7+2*$D500*信号概况!$C$3*$I500*信号概况!$C$8*信号相关性!$C$8+2*$D500*信号概况!$C$3*$J500*信号概况!$C$9*信号相关性!$C$9+2*$E500*信号概况!$C$4*$F500*信号概况!$C$5*信号相关性!$D$5+2*$E500*信号概况!$C$4*$G500*信号概况!$C$6*信号相关性!$D$6+2*$E500*信号概况!$C$4*$H500*信号概况!$C$7*信号相关性!$D$7+2*$E500*信号概况!$C$4*$I500*信号概况!$C$8*信号相关性!$D$8+2*$E500*信号概况!$C$4*$J500*信号概况!$J$5*信号相关性!$D$9+2*$F500*信号概况!$C$5*$G500*信号概况!$C$6*信号相关性!$E$6+2*$F500*信号概况!$C$5*$H500*信号概况!$C$7*信号相关性!$E$7+2*$F500*信号概况!$C$5*$I500*信号概况!$C$8*信号相关性!$E$8+2*$F500*信号概况!$C$5*$J500*信号概况!$C$9*信号相关性!$E$9+2*$G500*信号概况!$C$6*$H500*信号概况!$C$7*信号相关性!$F$7+2*$G500*信号概况!$C$6*$I500*信号概况!$C$8*信号相关性!$F$8+2*$G500*信号概况!$C$6*$J500*信号概况!$C$9*信号相关性!$F$9+2*$H500*信号概况!$C$7*$I500*信号概况!$C$8*信号相关性!$G$8+2*$H500*信号概况!$C$7*$J500*信号概况!$C$9*信号相关性!$G$9+2*$I500*信号概况!$C$8*$J500*信号概况!$C$9*信号相关性!$H$9)</f>
        <v>6972.17742872697</v>
      </c>
      <c r="N500" s="12">
        <f t="shared" si="143"/>
        <v>0.357196225903289</v>
      </c>
      <c r="O500" s="10">
        <f>$C500*信号概况!$J$2+$D500*信号概况!$J$3+$E500*信号概况!$J$4+$F500*信号概况!$J$5+$G500*信号概况!$J$6+$H500*信号概况!$J$7+$I500*信号概况!$J$8+$J500*信号概况!$J$9</f>
        <v>835.630166061142</v>
      </c>
      <c r="P500" s="12">
        <f t="shared" si="144"/>
        <v>0.0428107208428398</v>
      </c>
      <c r="Q500" s="7">
        <f t="shared" si="145"/>
        <v>6.32550349396311</v>
      </c>
    </row>
    <row r="501" spans="1:17">
      <c r="A501">
        <v>499</v>
      </c>
      <c r="B501">
        <v>19519.18</v>
      </c>
      <c r="C501" s="7">
        <f t="shared" si="134"/>
        <v>0</v>
      </c>
      <c r="D501" s="8">
        <f t="shared" si="135"/>
        <v>0.696969696969697</v>
      </c>
      <c r="E501">
        <f t="shared" si="136"/>
        <v>0</v>
      </c>
      <c r="F501">
        <f t="shared" ref="F501:F538" si="146">MOD(QUOTIENT(A501,($T$2*$U$2/0.01+1)*($T$3*$U$3/0.01+1)*($T$4*$U$4/0.01+1)),$T$5*$U$5/0.01+1)/($T$5*100)</f>
        <v>0.3</v>
      </c>
      <c r="G501">
        <f t="shared" ref="G501:G538" si="147">MOD(QUOTIENT(A501,($T$2*$U$2/0.01+1)*($T$3*$U$3/0.01+1)*($T$4*$U$4/0.01+1)*($T$5*$U$5/0.01+1)),$T$6*$U$6/0.01+1)/($T$6*100)</f>
        <v>0.02</v>
      </c>
      <c r="H501">
        <f t="shared" ref="H501:H538" si="148">MOD(QUOTIENT(A501,($T$2*$U$2/0.01+1)*($T$3*$U$3/0.01+1)*($T$4*$U$4/0.01+1)*($T$5*$U$5/0.01+1)*($T$6*$U$6/0.01+1)),$T$7*$U$7/0.01+1)/($T$7*100)</f>
        <v>0</v>
      </c>
      <c r="I501">
        <f t="shared" ref="I501:I538" si="149">MOD(QUOTIENT(A501,($T$2*$U$2/0.01+1)*($T$3*$U$3/0.01+1)*($T$4*$U$4/0.01+1)*($T$5*$U$5/0.01+1)*($T$6*$U$6/0.01+1)*($T$7*$U$7/0.01+1)),$T$8*$U$8/0.01+1)/($T$8*100)</f>
        <v>0</v>
      </c>
      <c r="J501">
        <f t="shared" ref="J501:J538" si="150">MOD(QUOTIENT(A501,($T$2*$U$2/0.01+1)*($T$3*$U$3/0.01+1)*($T$4*$U$4/0.01+1)*($T$5*$U$5/0.01+1)*($T$6*$U$6/0.01+1)*($T$7*$U$7/0.01+1)*($T$8*$U$8/0.01+1)),$T$9*$U$9/0.01)/($T$9*100)</f>
        <v>0</v>
      </c>
      <c r="K501">
        <f>SQRT(POWER($C501*信号概况!$F$2,2)+POWER($D501*信号概况!$F$3,2)+POWER($E501*信号概况!$F$4,2)+POWER($F501*信号概况!$F$5,2)+POWER($G501*信号概况!$F$6,2)+POWER($H501*信号概况!$F$7,2)+POWER($I501*信号概况!$F$8,2)+POWER($J501*信号概况!$F$9,2)+2*$C501*信号概况!$F$2*$D501*信号概况!$F$3*信号相关性!$B$3+2*$C501*信号概况!$F$2*$E501*信号概况!$F$4*信号相关性!$B$4+2*$C501*信号概况!$F$2*$F501*信号概况!$F$5*信号相关性!$B$5+2*$C501*信号概况!$F$2*$G501*信号概况!$F$6*信号相关性!$B$6+2*$C501*信号概况!$F$2*$H501*信号概况!$F$7*信号相关性!$B$7+2*$C501*信号概况!$F$2*$I501*信号概况!$F$8*信号相关性!$B$8+2*$C501*信号概况!$F$2*$J501*信号概况!$F$9*信号相关性!$B$9+2*$D501*信号概况!$F$3*$E501*信号概况!$F$4*信号相关性!$C$4+2*$D501*信号概况!$F$3*$F501*信号概况!$F$5*信号相关性!$C$5+2*$D501*信号概况!$F$3*$G501*信号概况!$F$6*信号相关性!$C$6+2*$D501*信号概况!$F$3*$H501*信号概况!$F$7*信号相关性!$C$7+2*$D501*信号概况!$F$3*$I501*信号概况!$F$8*信号相关性!$C$8+2*$D501*信号概况!$F$3*$J501*信号概况!$F$9*信号相关性!$C$9+2*$E501*信号概况!$F$4*$F501*信号概况!$F$5*信号相关性!$D$5+2*$E501*信号概况!$F$4*$G501*信号概况!$F$6*信号相关性!$D$6+2*$E501*信号概况!$F$4*$H501*信号概况!$F$7*信号相关性!$D$7+2*$E501*信号概况!$F$4*$I501*信号概况!$F$8*信号相关性!$D$8+2*$E501*信号概况!$F$4*$J501*信号概况!$J$5*信号相关性!$D$9+2*$F501*信号概况!$F$5*$G501*信号概况!$F$6*信号相关性!$E$6+2*$F501*信号概况!$F$5*$H501*信号概况!$F$7*信号相关性!$E$7+2*$F501*信号概况!$F$5*$I501*信号概况!$F$8*信号相关性!$E$8+2*$F501*信号概况!$F$5*$J501*信号概况!$F$9*信号相关性!$E$9+2*$G501*信号概况!$F$6*$H501*信号概况!$F$7*信号相关性!$F$7+2*$G501*信号概况!$F$6*$I501*信号概况!$F$8*信号相关性!$F$8+2*$G501*信号概况!$F$6*$J501*信号概况!$F$9*信号相关性!$F$9+2*$H501*信号概况!$F$7*$I501*信号概况!$F$8*信号相关性!$G$8+2*$H501*信号概况!$F$7*$J501*信号概况!$F$9*信号相关性!$G$9+2*$I501*信号概况!$F$8*$J501*信号概况!$F$9*信号相关性!$H$9)</f>
        <v>1497.73533270628</v>
      </c>
      <c r="L501" s="10">
        <f t="shared" ref="L501:L538" si="151">B501/K501</f>
        <v>13.0324627948321</v>
      </c>
      <c r="M501" s="11">
        <f>SQRT(POWER($C501*信号概况!$C$2,2)+POWER($D501*信号概况!$C$3,2)+POWER($E501*信号概况!$C$4,2)+POWER($F501*信号概况!$C$5,2)+POWER($G501*信号概况!$C$6,2)+POWER($H501*信号概况!$C$7,2)+POWER($I501*信号概况!$C$8,2)+POWER($J501*信号概况!$C$9,2)+2*$C501*信号概况!$C$2*$D501*信号概况!$C$3*信号相关性!$B$3+2*$C501*信号概况!$C$2*$E501*信号概况!$C$4*信号相关性!$B$4+2*$C501*信号概况!$C$2*$F501*信号概况!$C$5*信号相关性!$B$5+2*$C501*信号概况!$C$2*$G501*信号概况!$C$6*信号相关性!$B$6+2*$C501*信号概况!$C$2*$H501*信号概况!$C$7*信号相关性!$B$7+2*$C501*信号概况!$C$2*$I501*信号概况!$C$8*信号相关性!$B$8+2*$C501*信号概况!$C$2*$J501*信号概况!$C$9*信号相关性!$B$9+2*$D501*信号概况!$C$3*$E501*信号概况!$C$4*信号相关性!$C$4+2*$D501*信号概况!$C$3*$F501*信号概况!$C$5*信号相关性!$C$5+2*$D501*信号概况!$C$3*$G501*信号概况!$C$6*信号相关性!$C$6+2*$D501*信号概况!$C$3*$H501*信号概况!$C$7*信号相关性!$C$7+2*$D501*信号概况!$C$3*$I501*信号概况!$C$8*信号相关性!$C$8+2*$D501*信号概况!$C$3*$J501*信号概况!$C$9*信号相关性!$C$9+2*$E501*信号概况!$C$4*$F501*信号概况!$C$5*信号相关性!$D$5+2*$E501*信号概况!$C$4*$G501*信号概况!$C$6*信号相关性!$D$6+2*$E501*信号概况!$C$4*$H501*信号概况!$C$7*信号相关性!$D$7+2*$E501*信号概况!$C$4*$I501*信号概况!$C$8*信号相关性!$D$8+2*$E501*信号概况!$C$4*$J501*信号概况!$J$5*信号相关性!$D$9+2*$F501*信号概况!$C$5*$G501*信号概况!$C$6*信号相关性!$E$6+2*$F501*信号概况!$C$5*$H501*信号概况!$C$7*信号相关性!$E$7+2*$F501*信号概况!$C$5*$I501*信号概况!$C$8*信号相关性!$E$8+2*$F501*信号概况!$C$5*$J501*信号概况!$C$9*信号相关性!$E$9+2*$G501*信号概况!$C$6*$H501*信号概况!$C$7*信号相关性!$F$7+2*$G501*信号概况!$C$6*$I501*信号概况!$C$8*信号相关性!$F$8+2*$G501*信号概况!$C$6*$J501*信号概况!$C$9*信号相关性!$F$9+2*$H501*信号概况!$C$7*$I501*信号概况!$C$8*信号相关性!$G$8+2*$H501*信号概况!$C$7*$J501*信号概况!$C$9*信号相关性!$G$9+2*$I501*信号概况!$C$8*$J501*信号概况!$C$9*信号相关性!$H$9)</f>
        <v>7296.17904654072</v>
      </c>
      <c r="N501" s="12">
        <f t="shared" ref="N501:N538" si="152">M501/B501</f>
        <v>0.373795366738803</v>
      </c>
      <c r="O501" s="10">
        <f>$C501*信号概况!$J$2+$D501*信号概况!$J$3+$E501*信号概况!$J$4+$F501*信号概况!$J$5+$G501*信号概况!$J$6+$H501*信号概况!$J$7+$I501*信号概况!$J$8+$J501*信号概况!$J$9</f>
        <v>860.158316746074</v>
      </c>
      <c r="P501" s="12">
        <f t="shared" ref="P501:P538" si="153">O501/B501</f>
        <v>0.0440673387276552</v>
      </c>
      <c r="Q501" s="7">
        <f t="shared" ref="Q501:Q538" si="154">(O501*12-B501*5%)/K501</f>
        <v>6.24004828948356</v>
      </c>
    </row>
    <row r="502" spans="1:17">
      <c r="A502">
        <v>500</v>
      </c>
      <c r="B502">
        <v>19519.18</v>
      </c>
      <c r="C502" s="7">
        <f t="shared" si="134"/>
        <v>0</v>
      </c>
      <c r="D502" s="8">
        <f t="shared" si="135"/>
        <v>0.727272727272727</v>
      </c>
      <c r="E502">
        <f t="shared" si="136"/>
        <v>0</v>
      </c>
      <c r="F502">
        <f t="shared" si="146"/>
        <v>0.3</v>
      </c>
      <c r="G502">
        <f t="shared" si="147"/>
        <v>0.02</v>
      </c>
      <c r="H502">
        <f t="shared" si="148"/>
        <v>0</v>
      </c>
      <c r="I502">
        <f t="shared" si="149"/>
        <v>0</v>
      </c>
      <c r="J502">
        <f t="shared" si="150"/>
        <v>0</v>
      </c>
      <c r="K502">
        <f>SQRT(POWER($C502*信号概况!$F$2,2)+POWER($D502*信号概况!$F$3,2)+POWER($E502*信号概况!$F$4,2)+POWER($F502*信号概况!$F$5,2)+POWER($G502*信号概况!$F$6,2)+POWER($H502*信号概况!$F$7,2)+POWER($I502*信号概况!$F$8,2)+POWER($J502*信号概况!$F$9,2)+2*$C502*信号概况!$F$2*$D502*信号概况!$F$3*信号相关性!$B$3+2*$C502*信号概况!$F$2*$E502*信号概况!$F$4*信号相关性!$B$4+2*$C502*信号概况!$F$2*$F502*信号概况!$F$5*信号相关性!$B$5+2*$C502*信号概况!$F$2*$G502*信号概况!$F$6*信号相关性!$B$6+2*$C502*信号概况!$F$2*$H502*信号概况!$F$7*信号相关性!$B$7+2*$C502*信号概况!$F$2*$I502*信号概况!$F$8*信号相关性!$B$8+2*$C502*信号概况!$F$2*$J502*信号概况!$F$9*信号相关性!$B$9+2*$D502*信号概况!$F$3*$E502*信号概况!$F$4*信号相关性!$C$4+2*$D502*信号概况!$F$3*$F502*信号概况!$F$5*信号相关性!$C$5+2*$D502*信号概况!$F$3*$G502*信号概况!$F$6*信号相关性!$C$6+2*$D502*信号概况!$F$3*$H502*信号概况!$F$7*信号相关性!$C$7+2*$D502*信号概况!$F$3*$I502*信号概况!$F$8*信号相关性!$C$8+2*$D502*信号概况!$F$3*$J502*信号概况!$F$9*信号相关性!$C$9+2*$E502*信号概况!$F$4*$F502*信号概况!$F$5*信号相关性!$D$5+2*$E502*信号概况!$F$4*$G502*信号概况!$F$6*信号相关性!$D$6+2*$E502*信号概况!$F$4*$H502*信号概况!$F$7*信号相关性!$D$7+2*$E502*信号概况!$F$4*$I502*信号概况!$F$8*信号相关性!$D$8+2*$E502*信号概况!$F$4*$J502*信号概况!$J$5*信号相关性!$D$9+2*$F502*信号概况!$F$5*$G502*信号概况!$F$6*信号相关性!$E$6+2*$F502*信号概况!$F$5*$H502*信号概况!$F$7*信号相关性!$E$7+2*$F502*信号概况!$F$5*$I502*信号概况!$F$8*信号相关性!$E$8+2*$F502*信号概况!$F$5*$J502*信号概况!$F$9*信号相关性!$E$9+2*$G502*信号概况!$F$6*$H502*信号概况!$F$7*信号相关性!$F$7+2*$G502*信号概况!$F$6*$I502*信号概况!$F$8*信号相关性!$F$8+2*$G502*信号概况!$F$6*$J502*信号概况!$F$9*信号相关性!$F$9+2*$H502*信号概况!$F$7*$I502*信号概况!$F$8*信号相关性!$G$8+2*$H502*信号概况!$F$7*$J502*信号概况!$F$9*信号相关性!$G$9+2*$I502*信号概况!$F$8*$J502*信号概况!$F$9*信号相关性!$H$9)</f>
        <v>1564.50858794585</v>
      </c>
      <c r="L502" s="10">
        <f t="shared" si="151"/>
        <v>12.4762370436254</v>
      </c>
      <c r="M502" s="11">
        <f>SQRT(POWER($C502*信号概况!$C$2,2)+POWER($D502*信号概况!$C$3,2)+POWER($E502*信号概况!$C$4,2)+POWER($F502*信号概况!$C$5,2)+POWER($G502*信号概况!$C$6,2)+POWER($H502*信号概况!$C$7,2)+POWER($I502*信号概况!$C$8,2)+POWER($J502*信号概况!$C$9,2)+2*$C502*信号概况!$C$2*$D502*信号概况!$C$3*信号相关性!$B$3+2*$C502*信号概况!$C$2*$E502*信号概况!$C$4*信号相关性!$B$4+2*$C502*信号概况!$C$2*$F502*信号概况!$C$5*信号相关性!$B$5+2*$C502*信号概况!$C$2*$G502*信号概况!$C$6*信号相关性!$B$6+2*$C502*信号概况!$C$2*$H502*信号概况!$C$7*信号相关性!$B$7+2*$C502*信号概况!$C$2*$I502*信号概况!$C$8*信号相关性!$B$8+2*$C502*信号概况!$C$2*$J502*信号概况!$C$9*信号相关性!$B$9+2*$D502*信号概况!$C$3*$E502*信号概况!$C$4*信号相关性!$C$4+2*$D502*信号概况!$C$3*$F502*信号概况!$C$5*信号相关性!$C$5+2*$D502*信号概况!$C$3*$G502*信号概况!$C$6*信号相关性!$C$6+2*$D502*信号概况!$C$3*$H502*信号概况!$C$7*信号相关性!$C$7+2*$D502*信号概况!$C$3*$I502*信号概况!$C$8*信号相关性!$C$8+2*$D502*信号概况!$C$3*$J502*信号概况!$C$9*信号相关性!$C$9+2*$E502*信号概况!$C$4*$F502*信号概况!$C$5*信号相关性!$D$5+2*$E502*信号概况!$C$4*$G502*信号概况!$C$6*信号相关性!$D$6+2*$E502*信号概况!$C$4*$H502*信号概况!$C$7*信号相关性!$D$7+2*$E502*信号概况!$C$4*$I502*信号概况!$C$8*信号相关性!$D$8+2*$E502*信号概况!$C$4*$J502*信号概况!$J$5*信号相关性!$D$9+2*$F502*信号概况!$C$5*$G502*信号概况!$C$6*信号相关性!$E$6+2*$F502*信号概况!$C$5*$H502*信号概况!$C$7*信号相关性!$E$7+2*$F502*信号概况!$C$5*$I502*信号概况!$C$8*信号相关性!$E$8+2*$F502*信号概况!$C$5*$J502*信号概况!$C$9*信号相关性!$E$9+2*$G502*信号概况!$C$6*$H502*信号概况!$C$7*信号相关性!$F$7+2*$G502*信号概况!$C$6*$I502*信号概况!$C$8*信号相关性!$F$8+2*$G502*信号概况!$C$6*$J502*信号概况!$C$9*信号相关性!$F$9+2*$H502*信号概况!$C$7*$I502*信号概况!$C$8*信号相关性!$G$8+2*$H502*信号概况!$C$7*$J502*信号概况!$C$9*信号相关性!$G$9+2*$I502*信号概况!$C$8*$J502*信号概况!$C$9*信号相关性!$H$9)</f>
        <v>7620.20888709306</v>
      </c>
      <c r="N502" s="12">
        <f t="shared" si="152"/>
        <v>0.390395953472075</v>
      </c>
      <c r="O502" s="10">
        <f>$C502*信号概况!$J$2+$D502*信号概况!$J$3+$E502*信号概况!$J$4+$F502*信号概况!$J$5+$G502*信号概况!$J$6+$H502*信号概况!$J$7+$I502*信号概况!$J$8+$J502*信号概况!$J$9</f>
        <v>884.686467431005</v>
      </c>
      <c r="P502" s="12">
        <f t="shared" si="153"/>
        <v>0.0453239566124707</v>
      </c>
      <c r="Q502" s="7">
        <f t="shared" si="154"/>
        <v>6.16185726524484</v>
      </c>
    </row>
    <row r="503" spans="1:17">
      <c r="A503">
        <v>501</v>
      </c>
      <c r="B503">
        <v>19519.18</v>
      </c>
      <c r="C503" s="7">
        <f t="shared" si="134"/>
        <v>0</v>
      </c>
      <c r="D503" s="8">
        <f t="shared" si="135"/>
        <v>0.757575757575758</v>
      </c>
      <c r="E503">
        <f t="shared" si="136"/>
        <v>0</v>
      </c>
      <c r="F503">
        <f t="shared" si="146"/>
        <v>0.3</v>
      </c>
      <c r="G503">
        <f t="shared" si="147"/>
        <v>0.02</v>
      </c>
      <c r="H503">
        <f t="shared" si="148"/>
        <v>0</v>
      </c>
      <c r="I503">
        <f t="shared" si="149"/>
        <v>0</v>
      </c>
      <c r="J503">
        <f t="shared" si="150"/>
        <v>0</v>
      </c>
      <c r="K503">
        <f>SQRT(POWER($C503*信号概况!$F$2,2)+POWER($D503*信号概况!$F$3,2)+POWER($E503*信号概况!$F$4,2)+POWER($F503*信号概况!$F$5,2)+POWER($G503*信号概况!$F$6,2)+POWER($H503*信号概况!$F$7,2)+POWER($I503*信号概况!$F$8,2)+POWER($J503*信号概况!$F$9,2)+2*$C503*信号概况!$F$2*$D503*信号概况!$F$3*信号相关性!$B$3+2*$C503*信号概况!$F$2*$E503*信号概况!$F$4*信号相关性!$B$4+2*$C503*信号概况!$F$2*$F503*信号概况!$F$5*信号相关性!$B$5+2*$C503*信号概况!$F$2*$G503*信号概况!$F$6*信号相关性!$B$6+2*$C503*信号概况!$F$2*$H503*信号概况!$F$7*信号相关性!$B$7+2*$C503*信号概况!$F$2*$I503*信号概况!$F$8*信号相关性!$B$8+2*$C503*信号概况!$F$2*$J503*信号概况!$F$9*信号相关性!$B$9+2*$D503*信号概况!$F$3*$E503*信号概况!$F$4*信号相关性!$C$4+2*$D503*信号概况!$F$3*$F503*信号概况!$F$5*信号相关性!$C$5+2*$D503*信号概况!$F$3*$G503*信号概况!$F$6*信号相关性!$C$6+2*$D503*信号概况!$F$3*$H503*信号概况!$F$7*信号相关性!$C$7+2*$D503*信号概况!$F$3*$I503*信号概况!$F$8*信号相关性!$C$8+2*$D503*信号概况!$F$3*$J503*信号概况!$F$9*信号相关性!$C$9+2*$E503*信号概况!$F$4*$F503*信号概况!$F$5*信号相关性!$D$5+2*$E503*信号概况!$F$4*$G503*信号概况!$F$6*信号相关性!$D$6+2*$E503*信号概况!$F$4*$H503*信号概况!$F$7*信号相关性!$D$7+2*$E503*信号概况!$F$4*$I503*信号概况!$F$8*信号相关性!$D$8+2*$E503*信号概况!$F$4*$J503*信号概况!$J$5*信号相关性!$D$9+2*$F503*信号概况!$F$5*$G503*信号概况!$F$6*信号相关性!$E$6+2*$F503*信号概况!$F$5*$H503*信号概况!$F$7*信号相关性!$E$7+2*$F503*信号概况!$F$5*$I503*信号概况!$F$8*信号相关性!$E$8+2*$F503*信号概况!$F$5*$J503*信号概况!$F$9*信号相关性!$E$9+2*$G503*信号概况!$F$6*$H503*信号概况!$F$7*信号相关性!$F$7+2*$G503*信号概况!$F$6*$I503*信号概况!$F$8*信号相关性!$F$8+2*$G503*信号概况!$F$6*$J503*信号概况!$F$9*信号相关性!$F$9+2*$H503*信号概况!$F$7*$I503*信号概况!$F$8*信号相关性!$G$8+2*$H503*信号概况!$F$7*$J503*信号概况!$F$9*信号相关性!$G$9+2*$I503*信号概况!$F$8*$J503*信号概况!$F$9*信号相关性!$H$9)</f>
        <v>1631.28841258846</v>
      </c>
      <c r="L503" s="10">
        <f t="shared" si="151"/>
        <v>11.9654990799743</v>
      </c>
      <c r="M503" s="11">
        <f>SQRT(POWER($C503*信号概况!$C$2,2)+POWER($D503*信号概况!$C$3,2)+POWER($E503*信号概况!$C$4,2)+POWER($F503*信号概况!$C$5,2)+POWER($G503*信号概况!$C$6,2)+POWER($H503*信号概况!$C$7,2)+POWER($I503*信号概况!$C$8,2)+POWER($J503*信号概况!$C$9,2)+2*$C503*信号概况!$C$2*$D503*信号概况!$C$3*信号相关性!$B$3+2*$C503*信号概况!$C$2*$E503*信号概况!$C$4*信号相关性!$B$4+2*$C503*信号概况!$C$2*$F503*信号概况!$C$5*信号相关性!$B$5+2*$C503*信号概况!$C$2*$G503*信号概况!$C$6*信号相关性!$B$6+2*$C503*信号概况!$C$2*$H503*信号概况!$C$7*信号相关性!$B$7+2*$C503*信号概况!$C$2*$I503*信号概况!$C$8*信号相关性!$B$8+2*$C503*信号概况!$C$2*$J503*信号概况!$C$9*信号相关性!$B$9+2*$D503*信号概况!$C$3*$E503*信号概况!$C$4*信号相关性!$C$4+2*$D503*信号概况!$C$3*$F503*信号概况!$C$5*信号相关性!$C$5+2*$D503*信号概况!$C$3*$G503*信号概况!$C$6*信号相关性!$C$6+2*$D503*信号概况!$C$3*$H503*信号概况!$C$7*信号相关性!$C$7+2*$D503*信号概况!$C$3*$I503*信号概况!$C$8*信号相关性!$C$8+2*$D503*信号概况!$C$3*$J503*信号概况!$C$9*信号相关性!$C$9+2*$E503*信号概况!$C$4*$F503*信号概况!$C$5*信号相关性!$D$5+2*$E503*信号概况!$C$4*$G503*信号概况!$C$6*信号相关性!$D$6+2*$E503*信号概况!$C$4*$H503*信号概况!$C$7*信号相关性!$D$7+2*$E503*信号概况!$C$4*$I503*信号概况!$C$8*信号相关性!$D$8+2*$E503*信号概况!$C$4*$J503*信号概况!$J$5*信号相关性!$D$9+2*$F503*信号概况!$C$5*$G503*信号概况!$C$6*信号相关性!$E$6+2*$F503*信号概况!$C$5*$H503*信号概况!$C$7*信号相关性!$E$7+2*$F503*信号概况!$C$5*$I503*信号概况!$C$8*信号相关性!$E$8+2*$F503*信号概况!$C$5*$J503*信号概况!$C$9*信号相关性!$E$9+2*$G503*信号概况!$C$6*$H503*信号概况!$C$7*信号相关性!$F$7+2*$G503*信号概况!$C$6*$I503*信号概况!$C$8*信号相关性!$F$8+2*$G503*信号概况!$C$6*$J503*信号概况!$C$9*信号相关性!$F$9+2*$H503*信号概况!$C$7*$I503*信号概况!$C$8*信号相关性!$G$8+2*$H503*信号概况!$C$7*$J503*信号概况!$C$9*信号相关性!$G$9+2*$I503*信号概况!$C$8*$J503*信号概况!$C$9*信号相关性!$H$9)</f>
        <v>7944.26349694587</v>
      </c>
      <c r="N503" s="12">
        <f t="shared" si="152"/>
        <v>0.406997809177735</v>
      </c>
      <c r="O503" s="10">
        <f>$C503*信号概况!$J$2+$D503*信号概况!$J$3+$E503*信号概况!$J$4+$F503*信号概况!$J$5+$G503*信号概况!$J$6+$H503*信号概况!$J$7+$I503*信号概况!$J$8+$J503*信号概况!$J$9</f>
        <v>909.214618115937</v>
      </c>
      <c r="P503" s="12">
        <f t="shared" si="153"/>
        <v>0.0465805744972861</v>
      </c>
      <c r="Q503" s="7">
        <f t="shared" si="154"/>
        <v>6.09004290150472</v>
      </c>
    </row>
    <row r="504" spans="1:17">
      <c r="A504">
        <v>502</v>
      </c>
      <c r="B504">
        <v>19519.18</v>
      </c>
      <c r="C504" s="7">
        <f t="shared" si="134"/>
        <v>0</v>
      </c>
      <c r="D504" s="8">
        <f t="shared" si="135"/>
        <v>0.787878787878788</v>
      </c>
      <c r="E504">
        <f t="shared" si="136"/>
        <v>0</v>
      </c>
      <c r="F504">
        <f t="shared" si="146"/>
        <v>0.3</v>
      </c>
      <c r="G504">
        <f t="shared" si="147"/>
        <v>0.02</v>
      </c>
      <c r="H504">
        <f t="shared" si="148"/>
        <v>0</v>
      </c>
      <c r="I504">
        <f t="shared" si="149"/>
        <v>0</v>
      </c>
      <c r="J504">
        <f t="shared" si="150"/>
        <v>0</v>
      </c>
      <c r="K504">
        <f>SQRT(POWER($C504*信号概况!$F$2,2)+POWER($D504*信号概况!$F$3,2)+POWER($E504*信号概况!$F$4,2)+POWER($F504*信号概况!$F$5,2)+POWER($G504*信号概况!$F$6,2)+POWER($H504*信号概况!$F$7,2)+POWER($I504*信号概况!$F$8,2)+POWER($J504*信号概况!$F$9,2)+2*$C504*信号概况!$F$2*$D504*信号概况!$F$3*信号相关性!$B$3+2*$C504*信号概况!$F$2*$E504*信号概况!$F$4*信号相关性!$B$4+2*$C504*信号概况!$F$2*$F504*信号概况!$F$5*信号相关性!$B$5+2*$C504*信号概况!$F$2*$G504*信号概况!$F$6*信号相关性!$B$6+2*$C504*信号概况!$F$2*$H504*信号概况!$F$7*信号相关性!$B$7+2*$C504*信号概况!$F$2*$I504*信号概况!$F$8*信号相关性!$B$8+2*$C504*信号概况!$F$2*$J504*信号概况!$F$9*信号相关性!$B$9+2*$D504*信号概况!$F$3*$E504*信号概况!$F$4*信号相关性!$C$4+2*$D504*信号概况!$F$3*$F504*信号概况!$F$5*信号相关性!$C$5+2*$D504*信号概况!$F$3*$G504*信号概况!$F$6*信号相关性!$C$6+2*$D504*信号概况!$F$3*$H504*信号概况!$F$7*信号相关性!$C$7+2*$D504*信号概况!$F$3*$I504*信号概况!$F$8*信号相关性!$C$8+2*$D504*信号概况!$F$3*$J504*信号概况!$F$9*信号相关性!$C$9+2*$E504*信号概况!$F$4*$F504*信号概况!$F$5*信号相关性!$D$5+2*$E504*信号概况!$F$4*$G504*信号概况!$F$6*信号相关性!$D$6+2*$E504*信号概况!$F$4*$H504*信号概况!$F$7*信号相关性!$D$7+2*$E504*信号概况!$F$4*$I504*信号概况!$F$8*信号相关性!$D$8+2*$E504*信号概况!$F$4*$J504*信号概况!$J$5*信号相关性!$D$9+2*$F504*信号概况!$F$5*$G504*信号概况!$F$6*信号相关性!$E$6+2*$F504*信号概况!$F$5*$H504*信号概况!$F$7*信号相关性!$E$7+2*$F504*信号概况!$F$5*$I504*信号概况!$F$8*信号相关性!$E$8+2*$F504*信号概况!$F$5*$J504*信号概况!$F$9*信号相关性!$E$9+2*$G504*信号概况!$F$6*$H504*信号概况!$F$7*信号相关性!$F$7+2*$G504*信号概况!$F$6*$I504*信号概况!$F$8*信号相关性!$F$8+2*$G504*信号概况!$F$6*$J504*信号概况!$F$9*信号相关性!$F$9+2*$H504*信号概况!$F$7*$I504*信号概况!$F$8*信号相关性!$G$8+2*$H504*信号概况!$F$7*$J504*信号概况!$F$9*信号相关性!$G$9+2*$I504*信号概况!$F$8*$J504*信号概况!$F$9*信号相关性!$H$9)</f>
        <v>1698.07403157341</v>
      </c>
      <c r="L504" s="10">
        <f t="shared" si="151"/>
        <v>11.4948934128118</v>
      </c>
      <c r="M504" s="11">
        <f>SQRT(POWER($C504*信号概况!$C$2,2)+POWER($D504*信号概况!$C$3,2)+POWER($E504*信号概况!$C$4,2)+POWER($F504*信号概况!$C$5,2)+POWER($G504*信号概况!$C$6,2)+POWER($H504*信号概况!$C$7,2)+POWER($I504*信号概况!$C$8,2)+POWER($J504*信号概况!$C$9,2)+2*$C504*信号概况!$C$2*$D504*信号概况!$C$3*信号相关性!$B$3+2*$C504*信号概况!$C$2*$E504*信号概况!$C$4*信号相关性!$B$4+2*$C504*信号概况!$C$2*$F504*信号概况!$C$5*信号相关性!$B$5+2*$C504*信号概况!$C$2*$G504*信号概况!$C$6*信号相关性!$B$6+2*$C504*信号概况!$C$2*$H504*信号概况!$C$7*信号相关性!$B$7+2*$C504*信号概况!$C$2*$I504*信号概况!$C$8*信号相关性!$B$8+2*$C504*信号概况!$C$2*$J504*信号概况!$C$9*信号相关性!$B$9+2*$D504*信号概况!$C$3*$E504*信号概况!$C$4*信号相关性!$C$4+2*$D504*信号概况!$C$3*$F504*信号概况!$C$5*信号相关性!$C$5+2*$D504*信号概况!$C$3*$G504*信号概况!$C$6*信号相关性!$C$6+2*$D504*信号概况!$C$3*$H504*信号概况!$C$7*信号相关性!$C$7+2*$D504*信号概况!$C$3*$I504*信号概况!$C$8*信号相关性!$C$8+2*$D504*信号概况!$C$3*$J504*信号概况!$C$9*信号相关性!$C$9+2*$E504*信号概况!$C$4*$F504*信号概况!$C$5*信号相关性!$D$5+2*$E504*信号概况!$C$4*$G504*信号概况!$C$6*信号相关性!$D$6+2*$E504*信号概况!$C$4*$H504*信号概况!$C$7*信号相关性!$D$7+2*$E504*信号概况!$C$4*$I504*信号概况!$C$8*信号相关性!$D$8+2*$E504*信号概况!$C$4*$J504*信号概况!$J$5*信号相关性!$D$9+2*$F504*信号概况!$C$5*$G504*信号概况!$C$6*信号相关性!$E$6+2*$F504*信号概况!$C$5*$H504*信号概况!$C$7*信号相关性!$E$7+2*$F504*信号概况!$C$5*$I504*信号概况!$C$8*信号相关性!$E$8+2*$F504*信号概况!$C$5*$J504*信号概况!$C$9*信号相关性!$E$9+2*$G504*信号概况!$C$6*$H504*信号概况!$C$7*信号相关性!$F$7+2*$G504*信号概况!$C$6*$I504*信号概况!$C$8*信号相关性!$F$8+2*$G504*信号概况!$C$6*$J504*信号概况!$C$9*信号相关性!$F$9+2*$H504*信号概况!$C$7*$I504*信号概况!$C$8*信号相关性!$G$8+2*$H504*信号概况!$C$7*$J504*信号概况!$C$9*信号相关性!$G$9+2*$I504*信号概况!$C$8*$J504*信号概况!$C$9*信号相关性!$H$9)</f>
        <v>8268.33996380793</v>
      </c>
      <c r="N504" s="12">
        <f t="shared" si="152"/>
        <v>0.42360078465427</v>
      </c>
      <c r="O504" s="10">
        <f>$C504*信号概况!$J$2+$D504*信号概况!$J$3+$E504*信号概况!$J$4+$F504*信号概况!$J$5+$G504*信号概况!$J$6+$H504*信号概况!$J$7+$I504*信号概况!$J$8+$J504*信号概况!$J$9</f>
        <v>933.742768800868</v>
      </c>
      <c r="P504" s="12">
        <f t="shared" si="153"/>
        <v>0.0478371923821015</v>
      </c>
      <c r="Q504" s="7">
        <f t="shared" si="154"/>
        <v>6.02385646056458</v>
      </c>
    </row>
    <row r="505" spans="1:17">
      <c r="A505">
        <v>503</v>
      </c>
      <c r="B505">
        <v>19519.18</v>
      </c>
      <c r="C505" s="7">
        <f t="shared" si="134"/>
        <v>0</v>
      </c>
      <c r="D505" s="8">
        <f t="shared" si="135"/>
        <v>0.818181818181818</v>
      </c>
      <c r="E505">
        <f t="shared" si="136"/>
        <v>0</v>
      </c>
      <c r="F505">
        <f t="shared" si="146"/>
        <v>0.3</v>
      </c>
      <c r="G505">
        <f t="shared" si="147"/>
        <v>0.02</v>
      </c>
      <c r="H505">
        <f t="shared" si="148"/>
        <v>0</v>
      </c>
      <c r="I505">
        <f t="shared" si="149"/>
        <v>0</v>
      </c>
      <c r="J505">
        <f t="shared" si="150"/>
        <v>0</v>
      </c>
      <c r="K505">
        <f>SQRT(POWER($C505*信号概况!$F$2,2)+POWER($D505*信号概况!$F$3,2)+POWER($E505*信号概况!$F$4,2)+POWER($F505*信号概况!$F$5,2)+POWER($G505*信号概况!$F$6,2)+POWER($H505*信号概况!$F$7,2)+POWER($I505*信号概况!$F$8,2)+POWER($J505*信号概况!$F$9,2)+2*$C505*信号概况!$F$2*$D505*信号概况!$F$3*信号相关性!$B$3+2*$C505*信号概况!$F$2*$E505*信号概况!$F$4*信号相关性!$B$4+2*$C505*信号概况!$F$2*$F505*信号概况!$F$5*信号相关性!$B$5+2*$C505*信号概况!$F$2*$G505*信号概况!$F$6*信号相关性!$B$6+2*$C505*信号概况!$F$2*$H505*信号概况!$F$7*信号相关性!$B$7+2*$C505*信号概况!$F$2*$I505*信号概况!$F$8*信号相关性!$B$8+2*$C505*信号概况!$F$2*$J505*信号概况!$F$9*信号相关性!$B$9+2*$D505*信号概况!$F$3*$E505*信号概况!$F$4*信号相关性!$C$4+2*$D505*信号概况!$F$3*$F505*信号概况!$F$5*信号相关性!$C$5+2*$D505*信号概况!$F$3*$G505*信号概况!$F$6*信号相关性!$C$6+2*$D505*信号概况!$F$3*$H505*信号概况!$F$7*信号相关性!$C$7+2*$D505*信号概况!$F$3*$I505*信号概况!$F$8*信号相关性!$C$8+2*$D505*信号概况!$F$3*$J505*信号概况!$F$9*信号相关性!$C$9+2*$E505*信号概况!$F$4*$F505*信号概况!$F$5*信号相关性!$D$5+2*$E505*信号概况!$F$4*$G505*信号概况!$F$6*信号相关性!$D$6+2*$E505*信号概况!$F$4*$H505*信号概况!$F$7*信号相关性!$D$7+2*$E505*信号概况!$F$4*$I505*信号概况!$F$8*信号相关性!$D$8+2*$E505*信号概况!$F$4*$J505*信号概况!$J$5*信号相关性!$D$9+2*$F505*信号概况!$F$5*$G505*信号概况!$F$6*信号相关性!$E$6+2*$F505*信号概况!$F$5*$H505*信号概况!$F$7*信号相关性!$E$7+2*$F505*信号概况!$F$5*$I505*信号概况!$F$8*信号相关性!$E$8+2*$F505*信号概况!$F$5*$J505*信号概况!$F$9*信号相关性!$E$9+2*$G505*信号概况!$F$6*$H505*信号概况!$F$7*信号相关性!$F$7+2*$G505*信号概况!$F$6*$I505*信号概况!$F$8*信号相关性!$F$8+2*$G505*信号概况!$F$6*$J505*信号概况!$F$9*信号相关性!$F$9+2*$H505*信号概况!$F$7*$I505*信号概况!$F$8*信号相关性!$G$8+2*$H505*信号概况!$F$7*$J505*信号概况!$F$9*信号相关性!$G$9+2*$I505*信号概况!$F$8*$J505*信号概况!$F$9*信号相关性!$H$9)</f>
        <v>1764.8647870962</v>
      </c>
      <c r="L505" s="10">
        <f t="shared" si="151"/>
        <v>11.0598727691291</v>
      </c>
      <c r="M505" s="11">
        <f>SQRT(POWER($C505*信号概况!$C$2,2)+POWER($D505*信号概况!$C$3,2)+POWER($E505*信号概况!$C$4,2)+POWER($F505*信号概况!$C$5,2)+POWER($G505*信号概况!$C$6,2)+POWER($H505*信号概况!$C$7,2)+POWER($I505*信号概况!$C$8,2)+POWER($J505*信号概况!$C$9,2)+2*$C505*信号概况!$C$2*$D505*信号概况!$C$3*信号相关性!$B$3+2*$C505*信号概况!$C$2*$E505*信号概况!$C$4*信号相关性!$B$4+2*$C505*信号概况!$C$2*$F505*信号概况!$C$5*信号相关性!$B$5+2*$C505*信号概况!$C$2*$G505*信号概况!$C$6*信号相关性!$B$6+2*$C505*信号概况!$C$2*$H505*信号概况!$C$7*信号相关性!$B$7+2*$C505*信号概况!$C$2*$I505*信号概况!$C$8*信号相关性!$B$8+2*$C505*信号概况!$C$2*$J505*信号概况!$C$9*信号相关性!$B$9+2*$D505*信号概况!$C$3*$E505*信号概况!$C$4*信号相关性!$C$4+2*$D505*信号概况!$C$3*$F505*信号概况!$C$5*信号相关性!$C$5+2*$D505*信号概况!$C$3*$G505*信号概况!$C$6*信号相关性!$C$6+2*$D505*信号概况!$C$3*$H505*信号概况!$C$7*信号相关性!$C$7+2*$D505*信号概况!$C$3*$I505*信号概况!$C$8*信号相关性!$C$8+2*$D505*信号概况!$C$3*$J505*信号概况!$C$9*信号相关性!$C$9+2*$E505*信号概况!$C$4*$F505*信号概况!$C$5*信号相关性!$D$5+2*$E505*信号概况!$C$4*$G505*信号概况!$C$6*信号相关性!$D$6+2*$E505*信号概况!$C$4*$H505*信号概况!$C$7*信号相关性!$D$7+2*$E505*信号概况!$C$4*$I505*信号概况!$C$8*信号相关性!$D$8+2*$E505*信号概况!$C$4*$J505*信号概况!$J$5*信号相关性!$D$9+2*$F505*信号概况!$C$5*$G505*信号概况!$C$6*信号相关性!$E$6+2*$F505*信号概况!$C$5*$H505*信号概况!$C$7*信号相关性!$E$7+2*$F505*信号概况!$C$5*$I505*信号概况!$C$8*信号相关性!$E$8+2*$F505*信号概况!$C$5*$J505*信号概况!$C$9*信号相关性!$E$9+2*$G505*信号概况!$C$6*$H505*信号概况!$C$7*信号相关性!$F$7+2*$G505*信号概况!$C$6*$I505*信号概况!$C$8*信号相关性!$F$8+2*$G505*信号概况!$C$6*$J505*信号概况!$C$9*信号相关性!$F$9+2*$H505*信号概况!$C$7*$I505*信号概况!$C$8*信号相关性!$G$8+2*$H505*信号概况!$C$7*$J505*信号概况!$C$9*信号相关性!$G$9+2*$I505*信号概况!$C$8*$J505*信号概况!$C$9*信号相关性!$H$9)</f>
        <v>8592.43581457099</v>
      </c>
      <c r="N505" s="12">
        <f t="shared" si="152"/>
        <v>0.440204753200236</v>
      </c>
      <c r="O505" s="10">
        <f>$C505*信号概况!$J$2+$D505*信号概况!$J$3+$E505*信号概况!$J$4+$F505*信号概况!$J$5+$G505*信号概况!$J$6+$H505*信号概况!$J$7+$I505*信号概况!$J$8+$J505*信号概况!$J$9</f>
        <v>958.2709194858</v>
      </c>
      <c r="P505" s="12">
        <f t="shared" si="153"/>
        <v>0.0490938102669169</v>
      </c>
      <c r="Q505" s="7">
        <f t="shared" si="154"/>
        <v>5.96266190518991</v>
      </c>
    </row>
    <row r="506" spans="1:17">
      <c r="A506">
        <v>504</v>
      </c>
      <c r="B506">
        <v>19519.18</v>
      </c>
      <c r="C506" s="7">
        <f t="shared" si="134"/>
        <v>0</v>
      </c>
      <c r="D506" s="8">
        <f t="shared" si="135"/>
        <v>0.848484848484849</v>
      </c>
      <c r="E506">
        <f t="shared" si="136"/>
        <v>0</v>
      </c>
      <c r="F506">
        <f t="shared" si="146"/>
        <v>0.3</v>
      </c>
      <c r="G506">
        <f t="shared" si="147"/>
        <v>0.02</v>
      </c>
      <c r="H506">
        <f t="shared" si="148"/>
        <v>0</v>
      </c>
      <c r="I506">
        <f t="shared" si="149"/>
        <v>0</v>
      </c>
      <c r="J506">
        <f t="shared" si="150"/>
        <v>0</v>
      </c>
      <c r="K506">
        <f>SQRT(POWER($C506*信号概况!$F$2,2)+POWER($D506*信号概况!$F$3,2)+POWER($E506*信号概况!$F$4,2)+POWER($F506*信号概况!$F$5,2)+POWER($G506*信号概况!$F$6,2)+POWER($H506*信号概况!$F$7,2)+POWER($I506*信号概况!$F$8,2)+POWER($J506*信号概况!$F$9,2)+2*$C506*信号概况!$F$2*$D506*信号概况!$F$3*信号相关性!$B$3+2*$C506*信号概况!$F$2*$E506*信号概况!$F$4*信号相关性!$B$4+2*$C506*信号概况!$F$2*$F506*信号概况!$F$5*信号相关性!$B$5+2*$C506*信号概况!$F$2*$G506*信号概况!$F$6*信号相关性!$B$6+2*$C506*信号概况!$F$2*$H506*信号概况!$F$7*信号相关性!$B$7+2*$C506*信号概况!$F$2*$I506*信号概况!$F$8*信号相关性!$B$8+2*$C506*信号概况!$F$2*$J506*信号概况!$F$9*信号相关性!$B$9+2*$D506*信号概况!$F$3*$E506*信号概况!$F$4*信号相关性!$C$4+2*$D506*信号概况!$F$3*$F506*信号概况!$F$5*信号相关性!$C$5+2*$D506*信号概况!$F$3*$G506*信号概况!$F$6*信号相关性!$C$6+2*$D506*信号概况!$F$3*$H506*信号概况!$F$7*信号相关性!$C$7+2*$D506*信号概况!$F$3*$I506*信号概况!$F$8*信号相关性!$C$8+2*$D506*信号概况!$F$3*$J506*信号概况!$F$9*信号相关性!$C$9+2*$E506*信号概况!$F$4*$F506*信号概况!$F$5*信号相关性!$D$5+2*$E506*信号概况!$F$4*$G506*信号概况!$F$6*信号相关性!$D$6+2*$E506*信号概况!$F$4*$H506*信号概况!$F$7*信号相关性!$D$7+2*$E506*信号概况!$F$4*$I506*信号概况!$F$8*信号相关性!$D$8+2*$E506*信号概况!$F$4*$J506*信号概况!$J$5*信号相关性!$D$9+2*$F506*信号概况!$F$5*$G506*信号概况!$F$6*信号相关性!$E$6+2*$F506*信号概况!$F$5*$H506*信号概况!$F$7*信号相关性!$E$7+2*$F506*信号概况!$F$5*$I506*信号概况!$F$8*信号相关性!$E$8+2*$F506*信号概况!$F$5*$J506*信号概况!$F$9*信号相关性!$E$9+2*$G506*信号概况!$F$6*$H506*信号概况!$F$7*信号相关性!$F$7+2*$G506*信号概况!$F$6*$I506*信号概况!$F$8*信号相关性!$F$8+2*$G506*信号概况!$F$6*$J506*信号概况!$F$9*信号相关性!$F$9+2*$H506*信号概况!$F$7*$I506*信号概况!$F$8*信号相关性!$G$8+2*$H506*信号概况!$F$7*$J506*信号概况!$F$9*信号相关性!$G$9+2*$I506*信号概况!$F$8*$J506*信号概况!$F$9*信号相关性!$H$9)</f>
        <v>1831.6601172515</v>
      </c>
      <c r="L506" s="10">
        <f t="shared" si="151"/>
        <v>10.6565512980048</v>
      </c>
      <c r="M506" s="11">
        <f>SQRT(POWER($C506*信号概况!$C$2,2)+POWER($D506*信号概况!$C$3,2)+POWER($E506*信号概况!$C$4,2)+POWER($F506*信号概况!$C$5,2)+POWER($G506*信号概况!$C$6,2)+POWER($H506*信号概况!$C$7,2)+POWER($I506*信号概况!$C$8,2)+POWER($J506*信号概况!$C$9,2)+2*$C506*信号概况!$C$2*$D506*信号概况!$C$3*信号相关性!$B$3+2*$C506*信号概况!$C$2*$E506*信号概况!$C$4*信号相关性!$B$4+2*$C506*信号概况!$C$2*$F506*信号概况!$C$5*信号相关性!$B$5+2*$C506*信号概况!$C$2*$G506*信号概况!$C$6*信号相关性!$B$6+2*$C506*信号概况!$C$2*$H506*信号概况!$C$7*信号相关性!$B$7+2*$C506*信号概况!$C$2*$I506*信号概况!$C$8*信号相关性!$B$8+2*$C506*信号概况!$C$2*$J506*信号概况!$C$9*信号相关性!$B$9+2*$D506*信号概况!$C$3*$E506*信号概况!$C$4*信号相关性!$C$4+2*$D506*信号概况!$C$3*$F506*信号概况!$C$5*信号相关性!$C$5+2*$D506*信号概况!$C$3*$G506*信号概况!$C$6*信号相关性!$C$6+2*$D506*信号概况!$C$3*$H506*信号概况!$C$7*信号相关性!$C$7+2*$D506*信号概况!$C$3*$I506*信号概况!$C$8*信号相关性!$C$8+2*$D506*信号概况!$C$3*$J506*信号概况!$C$9*信号相关性!$C$9+2*$E506*信号概况!$C$4*$F506*信号概况!$C$5*信号相关性!$D$5+2*$E506*信号概况!$C$4*$G506*信号概况!$C$6*信号相关性!$D$6+2*$E506*信号概况!$C$4*$H506*信号概况!$C$7*信号相关性!$D$7+2*$E506*信号概况!$C$4*$I506*信号概况!$C$8*信号相关性!$D$8+2*$E506*信号概况!$C$4*$J506*信号概况!$J$5*信号相关性!$D$9+2*$F506*信号概况!$C$5*$G506*信号概况!$C$6*信号相关性!$E$6+2*$F506*信号概况!$C$5*$H506*信号概况!$C$7*信号相关性!$E$7+2*$F506*信号概况!$C$5*$I506*信号概况!$C$8*信号相关性!$E$8+2*$F506*信号概况!$C$5*$J506*信号概况!$C$9*信号相关性!$E$9+2*$G506*信号概况!$C$6*$H506*信号概况!$C$7*信号相关性!$F$7+2*$G506*信号概况!$C$6*$I506*信号概况!$C$8*信号相关性!$F$8+2*$G506*信号概况!$C$6*$J506*信号概况!$C$9*信号相关性!$F$9+2*$H506*信号概况!$C$7*$I506*信号概况!$C$8*信号相关性!$G$8+2*$H506*信号概况!$C$7*$J506*信号概况!$C$9*信号相关性!$G$9+2*$I506*信号概况!$C$8*$J506*信号概况!$C$9*信号相关性!$H$9)</f>
        <v>8916.54893555592</v>
      </c>
      <c r="N506" s="12">
        <f t="shared" si="152"/>
        <v>0.456809606528344</v>
      </c>
      <c r="O506" s="10">
        <f>$C506*信号概况!$J$2+$D506*信号概况!$J$3+$E506*信号概况!$J$4+$F506*信号概况!$J$5+$G506*信号概况!$J$6+$H506*信号概况!$J$7+$I506*信号概况!$J$8+$J506*信号概况!$J$9</f>
        <v>982.799070170731</v>
      </c>
      <c r="P506" s="12">
        <f t="shared" si="153"/>
        <v>0.0503504281517324</v>
      </c>
      <c r="Q506" s="7">
        <f t="shared" si="154"/>
        <v>5.90591548080503</v>
      </c>
    </row>
    <row r="507" spans="1:17">
      <c r="A507">
        <v>505</v>
      </c>
      <c r="B507">
        <v>19519.18</v>
      </c>
      <c r="C507" s="7">
        <f t="shared" si="134"/>
        <v>0</v>
      </c>
      <c r="D507" s="8">
        <f t="shared" si="135"/>
        <v>0.878787878787879</v>
      </c>
      <c r="E507">
        <f t="shared" si="136"/>
        <v>0</v>
      </c>
      <c r="F507">
        <f t="shared" si="146"/>
        <v>0.3</v>
      </c>
      <c r="G507">
        <f t="shared" si="147"/>
        <v>0.02</v>
      </c>
      <c r="H507">
        <f t="shared" si="148"/>
        <v>0</v>
      </c>
      <c r="I507">
        <f t="shared" si="149"/>
        <v>0</v>
      </c>
      <c r="J507">
        <f t="shared" si="150"/>
        <v>0</v>
      </c>
      <c r="K507">
        <f>SQRT(POWER($C507*信号概况!$F$2,2)+POWER($D507*信号概况!$F$3,2)+POWER($E507*信号概况!$F$4,2)+POWER($F507*信号概况!$F$5,2)+POWER($G507*信号概况!$F$6,2)+POWER($H507*信号概况!$F$7,2)+POWER($I507*信号概况!$F$8,2)+POWER($J507*信号概况!$F$9,2)+2*$C507*信号概况!$F$2*$D507*信号概况!$F$3*信号相关性!$B$3+2*$C507*信号概况!$F$2*$E507*信号概况!$F$4*信号相关性!$B$4+2*$C507*信号概况!$F$2*$F507*信号概况!$F$5*信号相关性!$B$5+2*$C507*信号概况!$F$2*$G507*信号概况!$F$6*信号相关性!$B$6+2*$C507*信号概况!$F$2*$H507*信号概况!$F$7*信号相关性!$B$7+2*$C507*信号概况!$F$2*$I507*信号概况!$F$8*信号相关性!$B$8+2*$C507*信号概况!$F$2*$J507*信号概况!$F$9*信号相关性!$B$9+2*$D507*信号概况!$F$3*$E507*信号概况!$F$4*信号相关性!$C$4+2*$D507*信号概况!$F$3*$F507*信号概况!$F$5*信号相关性!$C$5+2*$D507*信号概况!$F$3*$G507*信号概况!$F$6*信号相关性!$C$6+2*$D507*信号概况!$F$3*$H507*信号概况!$F$7*信号相关性!$C$7+2*$D507*信号概况!$F$3*$I507*信号概况!$F$8*信号相关性!$C$8+2*$D507*信号概况!$F$3*$J507*信号概况!$F$9*信号相关性!$C$9+2*$E507*信号概况!$F$4*$F507*信号概况!$F$5*信号相关性!$D$5+2*$E507*信号概况!$F$4*$G507*信号概况!$F$6*信号相关性!$D$6+2*$E507*信号概况!$F$4*$H507*信号概况!$F$7*信号相关性!$D$7+2*$E507*信号概况!$F$4*$I507*信号概况!$F$8*信号相关性!$D$8+2*$E507*信号概况!$F$4*$J507*信号概况!$J$5*信号相关性!$D$9+2*$F507*信号概况!$F$5*$G507*信号概况!$F$6*信号相关性!$E$6+2*$F507*信号概况!$F$5*$H507*信号概况!$F$7*信号相关性!$E$7+2*$F507*信号概况!$F$5*$I507*信号概况!$F$8*信号相关性!$E$8+2*$F507*信号概况!$F$5*$J507*信号概况!$F$9*信号相关性!$E$9+2*$G507*信号概况!$F$6*$H507*信号概况!$F$7*信号相关性!$F$7+2*$G507*信号概况!$F$6*$I507*信号概况!$F$8*信号相关性!$F$8+2*$G507*信号概况!$F$6*$J507*信号概况!$F$9*信号相关性!$F$9+2*$H507*信号概况!$F$7*$I507*信号概况!$F$8*信号相关性!$G$8+2*$H507*信号概况!$F$7*$J507*信号概况!$F$9*信号相关性!$G$9+2*$I507*信号概况!$F$8*$J507*信号概况!$F$9*信号相关性!$H$9)</f>
        <v>1898.45953917827</v>
      </c>
      <c r="L507" s="10">
        <f t="shared" si="151"/>
        <v>10.2815886233997</v>
      </c>
      <c r="M507" s="11">
        <f>SQRT(POWER($C507*信号概况!$C$2,2)+POWER($D507*信号概况!$C$3,2)+POWER($E507*信号概况!$C$4,2)+POWER($F507*信号概况!$C$5,2)+POWER($G507*信号概况!$C$6,2)+POWER($H507*信号概况!$C$7,2)+POWER($I507*信号概况!$C$8,2)+POWER($J507*信号概况!$C$9,2)+2*$C507*信号概况!$C$2*$D507*信号概况!$C$3*信号相关性!$B$3+2*$C507*信号概况!$C$2*$E507*信号概况!$C$4*信号相关性!$B$4+2*$C507*信号概况!$C$2*$F507*信号概况!$C$5*信号相关性!$B$5+2*$C507*信号概况!$C$2*$G507*信号概况!$C$6*信号相关性!$B$6+2*$C507*信号概况!$C$2*$H507*信号概况!$C$7*信号相关性!$B$7+2*$C507*信号概况!$C$2*$I507*信号概况!$C$8*信号相关性!$B$8+2*$C507*信号概况!$C$2*$J507*信号概况!$C$9*信号相关性!$B$9+2*$D507*信号概况!$C$3*$E507*信号概况!$C$4*信号相关性!$C$4+2*$D507*信号概况!$C$3*$F507*信号概况!$C$5*信号相关性!$C$5+2*$D507*信号概况!$C$3*$G507*信号概况!$C$6*信号相关性!$C$6+2*$D507*信号概况!$C$3*$H507*信号概况!$C$7*信号相关性!$C$7+2*$D507*信号概况!$C$3*$I507*信号概况!$C$8*信号相关性!$C$8+2*$D507*信号概况!$C$3*$J507*信号概况!$C$9*信号相关性!$C$9+2*$E507*信号概况!$C$4*$F507*信号概况!$C$5*信号相关性!$D$5+2*$E507*信号概况!$C$4*$G507*信号概况!$C$6*信号相关性!$D$6+2*$E507*信号概况!$C$4*$H507*信号概况!$C$7*信号相关性!$D$7+2*$E507*信号概况!$C$4*$I507*信号概况!$C$8*信号相关性!$D$8+2*$E507*信号概况!$C$4*$J507*信号概况!$J$5*信号相关性!$D$9+2*$F507*信号概况!$C$5*$G507*信号概况!$C$6*信号相关性!$E$6+2*$F507*信号概况!$C$5*$H507*信号概况!$C$7*信号相关性!$E$7+2*$F507*信号概况!$C$5*$I507*信号概况!$C$8*信号相关性!$E$8+2*$F507*信号概况!$C$5*$J507*信号概况!$C$9*信号相关性!$E$9+2*$G507*信号概况!$C$6*$H507*信号概况!$C$7*信号相关性!$F$7+2*$G507*信号概况!$C$6*$I507*信号概况!$C$8*信号相关性!$F$8+2*$G507*信号概况!$C$6*$J507*信号概况!$C$9*信号相关性!$F$9+2*$H507*信号概况!$C$7*$I507*信号概况!$C$8*信号相关性!$G$8+2*$H507*信号概况!$C$7*$J507*信号概况!$C$9*信号相关性!$G$9+2*$I507*信号概况!$C$8*$J507*信号概况!$C$9*信号相关性!$H$9)</f>
        <v>9240.67750952422</v>
      </c>
      <c r="N507" s="12">
        <f t="shared" si="152"/>
        <v>0.473415251538447</v>
      </c>
      <c r="O507" s="10">
        <f>$C507*信号概况!$J$2+$D507*信号概况!$J$3+$E507*信号概况!$J$4+$F507*信号概况!$J$5+$G507*信号概况!$J$6+$H507*信号概况!$J$7+$I507*信号概况!$J$8+$J507*信号概况!$J$9</f>
        <v>1007.32722085566</v>
      </c>
      <c r="P507" s="12">
        <f t="shared" si="153"/>
        <v>0.0516070460365478</v>
      </c>
      <c r="Q507" s="7">
        <f t="shared" si="154"/>
        <v>5.85314957782964</v>
      </c>
    </row>
    <row r="508" spans="1:17">
      <c r="A508">
        <v>506</v>
      </c>
      <c r="B508">
        <v>19519.18</v>
      </c>
      <c r="C508" s="7">
        <f t="shared" si="134"/>
        <v>0</v>
      </c>
      <c r="D508" s="8">
        <f t="shared" si="135"/>
        <v>0.909090909090909</v>
      </c>
      <c r="E508">
        <f t="shared" si="136"/>
        <v>0</v>
      </c>
      <c r="F508">
        <f t="shared" si="146"/>
        <v>0.3</v>
      </c>
      <c r="G508">
        <f t="shared" si="147"/>
        <v>0.02</v>
      </c>
      <c r="H508">
        <f t="shared" si="148"/>
        <v>0</v>
      </c>
      <c r="I508">
        <f t="shared" si="149"/>
        <v>0</v>
      </c>
      <c r="J508">
        <f t="shared" si="150"/>
        <v>0</v>
      </c>
      <c r="K508">
        <f>SQRT(POWER($C508*信号概况!$F$2,2)+POWER($D508*信号概况!$F$3,2)+POWER($E508*信号概况!$F$4,2)+POWER($F508*信号概况!$F$5,2)+POWER($G508*信号概况!$F$6,2)+POWER($H508*信号概况!$F$7,2)+POWER($I508*信号概况!$F$8,2)+POWER($J508*信号概况!$F$9,2)+2*$C508*信号概况!$F$2*$D508*信号概况!$F$3*信号相关性!$B$3+2*$C508*信号概况!$F$2*$E508*信号概况!$F$4*信号相关性!$B$4+2*$C508*信号概况!$F$2*$F508*信号概况!$F$5*信号相关性!$B$5+2*$C508*信号概况!$F$2*$G508*信号概况!$F$6*信号相关性!$B$6+2*$C508*信号概况!$F$2*$H508*信号概况!$F$7*信号相关性!$B$7+2*$C508*信号概况!$F$2*$I508*信号概况!$F$8*信号相关性!$B$8+2*$C508*信号概况!$F$2*$J508*信号概况!$F$9*信号相关性!$B$9+2*$D508*信号概况!$F$3*$E508*信号概况!$F$4*信号相关性!$C$4+2*$D508*信号概况!$F$3*$F508*信号概况!$F$5*信号相关性!$C$5+2*$D508*信号概况!$F$3*$G508*信号概况!$F$6*信号相关性!$C$6+2*$D508*信号概况!$F$3*$H508*信号概况!$F$7*信号相关性!$C$7+2*$D508*信号概况!$F$3*$I508*信号概况!$F$8*信号相关性!$C$8+2*$D508*信号概况!$F$3*$J508*信号概况!$F$9*信号相关性!$C$9+2*$E508*信号概况!$F$4*$F508*信号概况!$F$5*信号相关性!$D$5+2*$E508*信号概况!$F$4*$G508*信号概况!$F$6*信号相关性!$D$6+2*$E508*信号概况!$F$4*$H508*信号概况!$F$7*信号相关性!$D$7+2*$E508*信号概况!$F$4*$I508*信号概况!$F$8*信号相关性!$D$8+2*$E508*信号概况!$F$4*$J508*信号概况!$J$5*信号相关性!$D$9+2*$F508*信号概况!$F$5*$G508*信号概况!$F$6*信号相关性!$E$6+2*$F508*信号概况!$F$5*$H508*信号概况!$F$7*信号相关性!$E$7+2*$F508*信号概况!$F$5*$I508*信号概况!$F$8*信号相关性!$E$8+2*$F508*信号概况!$F$5*$J508*信号概况!$F$9*信号相关性!$E$9+2*$G508*信号概况!$F$6*$H508*信号概况!$F$7*信号相关性!$F$7+2*$G508*信号概况!$F$6*$I508*信号概况!$F$8*信号相关性!$F$8+2*$G508*信号概况!$F$6*$J508*信号概况!$F$9*信号相关性!$F$9+2*$H508*信号概况!$F$7*$I508*信号概况!$F$8*信号相关性!$G$8+2*$H508*信号概况!$F$7*$J508*信号概况!$F$9*信号相关性!$G$9+2*$I508*信号概况!$F$8*$J508*信号概况!$F$9*信号相关性!$H$9)</f>
        <v>1965.26263563772</v>
      </c>
      <c r="L508" s="10">
        <f t="shared" si="151"/>
        <v>9.93209744389513</v>
      </c>
      <c r="M508" s="11">
        <f>SQRT(POWER($C508*信号概况!$C$2,2)+POWER($D508*信号概况!$C$3,2)+POWER($E508*信号概况!$C$4,2)+POWER($F508*信号概况!$C$5,2)+POWER($G508*信号概况!$C$6,2)+POWER($H508*信号概况!$C$7,2)+POWER($I508*信号概况!$C$8,2)+POWER($J508*信号概况!$C$9,2)+2*$C508*信号概况!$C$2*$D508*信号概况!$C$3*信号相关性!$B$3+2*$C508*信号概况!$C$2*$E508*信号概况!$C$4*信号相关性!$B$4+2*$C508*信号概况!$C$2*$F508*信号概况!$C$5*信号相关性!$B$5+2*$C508*信号概况!$C$2*$G508*信号概况!$C$6*信号相关性!$B$6+2*$C508*信号概况!$C$2*$H508*信号概况!$C$7*信号相关性!$B$7+2*$C508*信号概况!$C$2*$I508*信号概况!$C$8*信号相关性!$B$8+2*$C508*信号概况!$C$2*$J508*信号概况!$C$9*信号相关性!$B$9+2*$D508*信号概况!$C$3*$E508*信号概况!$C$4*信号相关性!$C$4+2*$D508*信号概况!$C$3*$F508*信号概况!$C$5*信号相关性!$C$5+2*$D508*信号概况!$C$3*$G508*信号概况!$C$6*信号相关性!$C$6+2*$D508*信号概况!$C$3*$H508*信号概况!$C$7*信号相关性!$C$7+2*$D508*信号概况!$C$3*$I508*信号概况!$C$8*信号相关性!$C$8+2*$D508*信号概况!$C$3*$J508*信号概况!$C$9*信号相关性!$C$9+2*$E508*信号概况!$C$4*$F508*信号概况!$C$5*信号相关性!$D$5+2*$E508*信号概况!$C$4*$G508*信号概况!$C$6*信号相关性!$D$6+2*$E508*信号概况!$C$4*$H508*信号概况!$C$7*信号相关性!$D$7+2*$E508*信号概况!$C$4*$I508*信号概况!$C$8*信号相关性!$D$8+2*$E508*信号概况!$C$4*$J508*信号概况!$J$5*信号相关性!$D$9+2*$F508*信号概况!$C$5*$G508*信号概况!$C$6*信号相关性!$E$6+2*$F508*信号概况!$C$5*$H508*信号概况!$C$7*信号相关性!$E$7+2*$F508*信号概况!$C$5*$I508*信号概况!$C$8*信号相关性!$E$8+2*$F508*信号概况!$C$5*$J508*信号概况!$C$9*信号相关性!$E$9+2*$G508*信号概况!$C$6*$H508*信号概况!$C$7*信号相关性!$F$7+2*$G508*信号概况!$C$6*$I508*信号概况!$C$8*信号相关性!$F$8+2*$G508*信号概况!$C$6*$J508*信号概况!$C$9*信号相关性!$F$9+2*$H508*信号概况!$C$7*$I508*信号概况!$C$8*信号相关性!$G$8+2*$H508*信号概况!$C$7*$J508*信号概况!$C$9*信号相关性!$G$9+2*$I508*信号概况!$C$8*$J508*信号概况!$C$9*信号相关性!$H$9)</f>
        <v>9564.81996548353</v>
      </c>
      <c r="N508" s="12">
        <f t="shared" si="152"/>
        <v>0.490021607745998</v>
      </c>
      <c r="O508" s="10">
        <f>$C508*信号概况!$J$2+$D508*信号概况!$J$3+$E508*信号概况!$J$4+$F508*信号概况!$J$5+$G508*信号概况!$J$6+$H508*信号概况!$J$7+$I508*信号概况!$J$8+$J508*信号概况!$J$9</f>
        <v>1031.85537154059</v>
      </c>
      <c r="P508" s="12">
        <f t="shared" si="153"/>
        <v>0.0528636639213632</v>
      </c>
      <c r="Q508" s="7">
        <f t="shared" si="154"/>
        <v>5.80395986350487</v>
      </c>
    </row>
    <row r="509" spans="1:17">
      <c r="A509">
        <v>507</v>
      </c>
      <c r="B509">
        <v>19519.18</v>
      </c>
      <c r="C509" s="7">
        <f t="shared" si="134"/>
        <v>0</v>
      </c>
      <c r="D509" s="8">
        <f t="shared" si="135"/>
        <v>0.939393939393939</v>
      </c>
      <c r="E509">
        <f t="shared" si="136"/>
        <v>0</v>
      </c>
      <c r="F509">
        <f t="shared" si="146"/>
        <v>0.3</v>
      </c>
      <c r="G509">
        <f t="shared" si="147"/>
        <v>0.02</v>
      </c>
      <c r="H509">
        <f t="shared" si="148"/>
        <v>0</v>
      </c>
      <c r="I509">
        <f t="shared" si="149"/>
        <v>0</v>
      </c>
      <c r="J509">
        <f t="shared" si="150"/>
        <v>0</v>
      </c>
      <c r="K509">
        <f>SQRT(POWER($C509*信号概况!$F$2,2)+POWER($D509*信号概况!$F$3,2)+POWER($E509*信号概况!$F$4,2)+POWER($F509*信号概况!$F$5,2)+POWER($G509*信号概况!$F$6,2)+POWER($H509*信号概况!$F$7,2)+POWER($I509*信号概况!$F$8,2)+POWER($J509*信号概况!$F$9,2)+2*$C509*信号概况!$F$2*$D509*信号概况!$F$3*信号相关性!$B$3+2*$C509*信号概况!$F$2*$E509*信号概况!$F$4*信号相关性!$B$4+2*$C509*信号概况!$F$2*$F509*信号概况!$F$5*信号相关性!$B$5+2*$C509*信号概况!$F$2*$G509*信号概况!$F$6*信号相关性!$B$6+2*$C509*信号概况!$F$2*$H509*信号概况!$F$7*信号相关性!$B$7+2*$C509*信号概况!$F$2*$I509*信号概况!$F$8*信号相关性!$B$8+2*$C509*信号概况!$F$2*$J509*信号概况!$F$9*信号相关性!$B$9+2*$D509*信号概况!$F$3*$E509*信号概况!$F$4*信号相关性!$C$4+2*$D509*信号概况!$F$3*$F509*信号概况!$F$5*信号相关性!$C$5+2*$D509*信号概况!$F$3*$G509*信号概况!$F$6*信号相关性!$C$6+2*$D509*信号概况!$F$3*$H509*信号概况!$F$7*信号相关性!$C$7+2*$D509*信号概况!$F$3*$I509*信号概况!$F$8*信号相关性!$C$8+2*$D509*信号概况!$F$3*$J509*信号概况!$F$9*信号相关性!$C$9+2*$E509*信号概况!$F$4*$F509*信号概况!$F$5*信号相关性!$D$5+2*$E509*信号概况!$F$4*$G509*信号概况!$F$6*信号相关性!$D$6+2*$E509*信号概况!$F$4*$H509*信号概况!$F$7*信号相关性!$D$7+2*$E509*信号概况!$F$4*$I509*信号概况!$F$8*信号相关性!$D$8+2*$E509*信号概况!$F$4*$J509*信号概况!$J$5*信号相关性!$D$9+2*$F509*信号概况!$F$5*$G509*信号概况!$F$6*信号相关性!$E$6+2*$F509*信号概况!$F$5*$H509*信号概况!$F$7*信号相关性!$E$7+2*$F509*信号概况!$F$5*$I509*信号概况!$F$8*信号相关性!$E$8+2*$F509*信号概况!$F$5*$J509*信号概况!$F$9*信号相关性!$E$9+2*$G509*信号概况!$F$6*$H509*信号概况!$F$7*信号相关性!$F$7+2*$G509*信号概况!$F$6*$I509*信号概况!$F$8*信号相关性!$F$8+2*$G509*信号概况!$F$6*$J509*信号概况!$F$9*信号相关性!$F$9+2*$H509*信号概况!$F$7*$I509*信号概况!$F$8*信号相关性!$G$8+2*$H509*信号概况!$F$7*$J509*信号概况!$F$9*信号相关性!$G$9+2*$I509*信号概况!$F$8*$J509*信号概况!$F$9*信号相关性!$H$9)</f>
        <v>2032.06904423546</v>
      </c>
      <c r="L509" s="10">
        <f t="shared" si="151"/>
        <v>9.60556928681716</v>
      </c>
      <c r="M509" s="11">
        <f>SQRT(POWER($C509*信号概况!$C$2,2)+POWER($D509*信号概况!$C$3,2)+POWER($E509*信号概况!$C$4,2)+POWER($F509*信号概况!$C$5,2)+POWER($G509*信号概况!$C$6,2)+POWER($H509*信号概况!$C$7,2)+POWER($I509*信号概况!$C$8,2)+POWER($J509*信号概况!$C$9,2)+2*$C509*信号概况!$C$2*$D509*信号概况!$C$3*信号相关性!$B$3+2*$C509*信号概况!$C$2*$E509*信号概况!$C$4*信号相关性!$B$4+2*$C509*信号概况!$C$2*$F509*信号概况!$C$5*信号相关性!$B$5+2*$C509*信号概况!$C$2*$G509*信号概况!$C$6*信号相关性!$B$6+2*$C509*信号概况!$C$2*$H509*信号概况!$C$7*信号相关性!$B$7+2*$C509*信号概况!$C$2*$I509*信号概况!$C$8*信号相关性!$B$8+2*$C509*信号概况!$C$2*$J509*信号概况!$C$9*信号相关性!$B$9+2*$D509*信号概况!$C$3*$E509*信号概况!$C$4*信号相关性!$C$4+2*$D509*信号概况!$C$3*$F509*信号概况!$C$5*信号相关性!$C$5+2*$D509*信号概况!$C$3*$G509*信号概况!$C$6*信号相关性!$C$6+2*$D509*信号概况!$C$3*$H509*信号概况!$C$7*信号相关性!$C$7+2*$D509*信号概况!$C$3*$I509*信号概况!$C$8*信号相关性!$C$8+2*$D509*信号概况!$C$3*$J509*信号概况!$C$9*信号相关性!$C$9+2*$E509*信号概况!$C$4*$F509*信号概况!$C$5*信号相关性!$D$5+2*$E509*信号概况!$C$4*$G509*信号概况!$C$6*信号相关性!$D$6+2*$E509*信号概况!$C$4*$H509*信号概况!$C$7*信号相关性!$D$7+2*$E509*信号概况!$C$4*$I509*信号概况!$C$8*信号相关性!$D$8+2*$E509*信号概况!$C$4*$J509*信号概况!$J$5*信号相关性!$D$9+2*$F509*信号概况!$C$5*$G509*信号概况!$C$6*信号相关性!$E$6+2*$F509*信号概况!$C$5*$H509*信号概况!$C$7*信号相关性!$E$7+2*$F509*信号概况!$C$5*$I509*信号概况!$C$8*信号相关性!$E$8+2*$F509*信号概况!$C$5*$J509*信号概况!$C$9*信号相关性!$E$9+2*$G509*信号概况!$C$6*$H509*信号概况!$C$7*信号相关性!$F$7+2*$G509*信号概况!$C$6*$I509*信号概况!$C$8*信号相关性!$F$8+2*$G509*信号概况!$C$6*$J509*信号概况!$C$9*信号相关性!$F$9+2*$H509*信号概况!$C$7*$I509*信号概况!$C$8*信号相关性!$G$8+2*$H509*信号概况!$C$7*$J509*信号概况!$C$9*信号相关性!$G$9+2*$I509*信号概况!$C$8*$J509*信号概况!$C$9*信号相关性!$H$9)</f>
        <v>9888.97493835535</v>
      </c>
      <c r="N509" s="12">
        <f t="shared" si="152"/>
        <v>0.50662860521576</v>
      </c>
      <c r="O509" s="10">
        <f>$C509*信号概况!$J$2+$D509*信号概况!$J$3+$E509*信号概况!$J$4+$F509*信号概况!$J$5+$G509*信号概况!$J$6+$H509*信号概况!$J$7+$I509*信号概况!$J$8+$J509*信号概况!$J$9</f>
        <v>1056.38352222553</v>
      </c>
      <c r="P509" s="12">
        <f t="shared" si="153"/>
        <v>0.0541202818061786</v>
      </c>
      <c r="Q509" s="7">
        <f t="shared" si="154"/>
        <v>5.75799493619497</v>
      </c>
    </row>
    <row r="510" spans="1:17">
      <c r="A510">
        <v>508</v>
      </c>
      <c r="B510">
        <v>19519.18</v>
      </c>
      <c r="C510" s="7">
        <f t="shared" si="134"/>
        <v>0</v>
      </c>
      <c r="D510" s="8">
        <f t="shared" si="135"/>
        <v>0.96969696969697</v>
      </c>
      <c r="E510">
        <f t="shared" si="136"/>
        <v>0</v>
      </c>
      <c r="F510">
        <f t="shared" si="146"/>
        <v>0.3</v>
      </c>
      <c r="G510">
        <f t="shared" si="147"/>
        <v>0.02</v>
      </c>
      <c r="H510">
        <f t="shared" si="148"/>
        <v>0</v>
      </c>
      <c r="I510">
        <f t="shared" si="149"/>
        <v>0</v>
      </c>
      <c r="J510">
        <f t="shared" si="150"/>
        <v>0</v>
      </c>
      <c r="K510">
        <f>SQRT(POWER($C510*信号概况!$F$2,2)+POWER($D510*信号概况!$F$3,2)+POWER($E510*信号概况!$F$4,2)+POWER($F510*信号概况!$F$5,2)+POWER($G510*信号概况!$F$6,2)+POWER($H510*信号概况!$F$7,2)+POWER($I510*信号概况!$F$8,2)+POWER($J510*信号概况!$F$9,2)+2*$C510*信号概况!$F$2*$D510*信号概况!$F$3*信号相关性!$B$3+2*$C510*信号概况!$F$2*$E510*信号概况!$F$4*信号相关性!$B$4+2*$C510*信号概况!$F$2*$F510*信号概况!$F$5*信号相关性!$B$5+2*$C510*信号概况!$F$2*$G510*信号概况!$F$6*信号相关性!$B$6+2*$C510*信号概况!$F$2*$H510*信号概况!$F$7*信号相关性!$B$7+2*$C510*信号概况!$F$2*$I510*信号概况!$F$8*信号相关性!$B$8+2*$C510*信号概况!$F$2*$J510*信号概况!$F$9*信号相关性!$B$9+2*$D510*信号概况!$F$3*$E510*信号概况!$F$4*信号相关性!$C$4+2*$D510*信号概况!$F$3*$F510*信号概况!$F$5*信号相关性!$C$5+2*$D510*信号概况!$F$3*$G510*信号概况!$F$6*信号相关性!$C$6+2*$D510*信号概况!$F$3*$H510*信号概况!$F$7*信号相关性!$C$7+2*$D510*信号概况!$F$3*$I510*信号概况!$F$8*信号相关性!$C$8+2*$D510*信号概况!$F$3*$J510*信号概况!$F$9*信号相关性!$C$9+2*$E510*信号概况!$F$4*$F510*信号概况!$F$5*信号相关性!$D$5+2*$E510*信号概况!$F$4*$G510*信号概况!$F$6*信号相关性!$D$6+2*$E510*信号概况!$F$4*$H510*信号概况!$F$7*信号相关性!$D$7+2*$E510*信号概况!$F$4*$I510*信号概况!$F$8*信号相关性!$D$8+2*$E510*信号概况!$F$4*$J510*信号概况!$J$5*信号相关性!$D$9+2*$F510*信号概况!$F$5*$G510*信号概况!$F$6*信号相关性!$E$6+2*$F510*信号概况!$F$5*$H510*信号概况!$F$7*信号相关性!$E$7+2*$F510*信号概况!$F$5*$I510*信号概况!$F$8*信号相关性!$E$8+2*$F510*信号概况!$F$5*$J510*信号概况!$F$9*信号相关性!$E$9+2*$G510*信号概况!$F$6*$H510*信号概况!$F$7*信号相关性!$F$7+2*$G510*信号概况!$F$6*$I510*信号概况!$F$8*信号相关性!$F$8+2*$G510*信号概况!$F$6*$J510*信号概况!$F$9*信号相关性!$F$9+2*$H510*信号概况!$F$7*$I510*信号概况!$F$8*信号相关性!$G$8+2*$H510*信号概况!$F$7*$J510*信号概况!$F$9*信号相关性!$G$9+2*$I510*信号概况!$F$8*$J510*信号概况!$F$9*信号相关性!$H$9)</f>
        <v>2098.87844869964</v>
      </c>
      <c r="L510" s="10">
        <f t="shared" si="151"/>
        <v>9.29981438996293</v>
      </c>
      <c r="M510" s="11">
        <f>SQRT(POWER($C510*信号概况!$C$2,2)+POWER($D510*信号概况!$C$3,2)+POWER($E510*信号概况!$C$4,2)+POWER($F510*信号概况!$C$5,2)+POWER($G510*信号概况!$C$6,2)+POWER($H510*信号概况!$C$7,2)+POWER($I510*信号概况!$C$8,2)+POWER($J510*信号概况!$C$9,2)+2*$C510*信号概况!$C$2*$D510*信号概况!$C$3*信号相关性!$B$3+2*$C510*信号概况!$C$2*$E510*信号概况!$C$4*信号相关性!$B$4+2*$C510*信号概况!$C$2*$F510*信号概况!$C$5*信号相关性!$B$5+2*$C510*信号概况!$C$2*$G510*信号概况!$C$6*信号相关性!$B$6+2*$C510*信号概况!$C$2*$H510*信号概况!$C$7*信号相关性!$B$7+2*$C510*信号概况!$C$2*$I510*信号概况!$C$8*信号相关性!$B$8+2*$C510*信号概况!$C$2*$J510*信号概况!$C$9*信号相关性!$B$9+2*$D510*信号概况!$C$3*$E510*信号概况!$C$4*信号相关性!$C$4+2*$D510*信号概况!$C$3*$F510*信号概况!$C$5*信号相关性!$C$5+2*$D510*信号概况!$C$3*$G510*信号概况!$C$6*信号相关性!$C$6+2*$D510*信号概况!$C$3*$H510*信号概况!$C$7*信号相关性!$C$7+2*$D510*信号概况!$C$3*$I510*信号概况!$C$8*信号相关性!$C$8+2*$D510*信号概况!$C$3*$J510*信号概况!$C$9*信号相关性!$C$9+2*$E510*信号概况!$C$4*$F510*信号概况!$C$5*信号相关性!$D$5+2*$E510*信号概况!$C$4*$G510*信号概况!$C$6*信号相关性!$D$6+2*$E510*信号概况!$C$4*$H510*信号概况!$C$7*信号相关性!$D$7+2*$E510*信号概况!$C$4*$I510*信号概况!$C$8*信号相关性!$D$8+2*$E510*信号概况!$C$4*$J510*信号概况!$J$5*信号相关性!$D$9+2*$F510*信号概况!$C$5*$G510*信号概况!$C$6*信号相关性!$E$6+2*$F510*信号概况!$C$5*$H510*信号概况!$C$7*信号相关性!$E$7+2*$F510*信号概况!$C$5*$I510*信号概况!$C$8*信号相关性!$E$8+2*$F510*信号概况!$C$5*$J510*信号概况!$C$9*信号相关性!$E$9+2*$G510*信号概况!$C$6*$H510*信号概况!$C$7*信号相关性!$F$7+2*$G510*信号概况!$C$6*$I510*信号概况!$C$8*信号相关性!$F$8+2*$G510*信号概况!$C$6*$J510*信号概况!$C$9*信号相关性!$F$9+2*$H510*信号概况!$C$7*$I510*信号概况!$C$8*信号相关性!$G$8+2*$H510*信号概况!$C$7*$J510*信号概况!$C$9*信号相关性!$G$9+2*$I510*信号概况!$C$8*$J510*信号概况!$C$9*信号相关性!$H$9)</f>
        <v>10213.1412363166</v>
      </c>
      <c r="N510" s="12">
        <f t="shared" si="152"/>
        <v>0.523236182888655</v>
      </c>
      <c r="O510" s="10">
        <f>$C510*信号概况!$J$2+$D510*信号概况!$J$3+$E510*信号概况!$J$4+$F510*信号概况!$J$5+$G510*信号概况!$J$6+$H510*信号概况!$J$7+$I510*信号概况!$J$8+$J510*信号概况!$J$9</f>
        <v>1080.91167291046</v>
      </c>
      <c r="P510" s="12">
        <f t="shared" si="153"/>
        <v>0.0553768996909941</v>
      </c>
      <c r="Q510" s="7">
        <f t="shared" si="154"/>
        <v>5.71494794391594</v>
      </c>
    </row>
    <row r="511" spans="1:17">
      <c r="A511">
        <v>509</v>
      </c>
      <c r="B511">
        <v>19519.18</v>
      </c>
      <c r="C511" s="7">
        <f t="shared" si="134"/>
        <v>0</v>
      </c>
      <c r="D511" s="8">
        <f t="shared" si="135"/>
        <v>1</v>
      </c>
      <c r="E511">
        <f t="shared" si="136"/>
        <v>0</v>
      </c>
      <c r="F511">
        <f t="shared" si="146"/>
        <v>0.3</v>
      </c>
      <c r="G511">
        <f t="shared" si="147"/>
        <v>0.02</v>
      </c>
      <c r="H511">
        <f t="shared" si="148"/>
        <v>0</v>
      </c>
      <c r="I511">
        <f t="shared" si="149"/>
        <v>0</v>
      </c>
      <c r="J511">
        <f t="shared" si="150"/>
        <v>0</v>
      </c>
      <c r="K511">
        <f>SQRT(POWER($C511*信号概况!$F$2,2)+POWER($D511*信号概况!$F$3,2)+POWER($E511*信号概况!$F$4,2)+POWER($F511*信号概况!$F$5,2)+POWER($G511*信号概况!$F$6,2)+POWER($H511*信号概况!$F$7,2)+POWER($I511*信号概况!$F$8,2)+POWER($J511*信号概况!$F$9,2)+2*$C511*信号概况!$F$2*$D511*信号概况!$F$3*信号相关性!$B$3+2*$C511*信号概况!$F$2*$E511*信号概况!$F$4*信号相关性!$B$4+2*$C511*信号概况!$F$2*$F511*信号概况!$F$5*信号相关性!$B$5+2*$C511*信号概况!$F$2*$G511*信号概况!$F$6*信号相关性!$B$6+2*$C511*信号概况!$F$2*$H511*信号概况!$F$7*信号相关性!$B$7+2*$C511*信号概况!$F$2*$I511*信号概况!$F$8*信号相关性!$B$8+2*$C511*信号概况!$F$2*$J511*信号概况!$F$9*信号相关性!$B$9+2*$D511*信号概况!$F$3*$E511*信号概况!$F$4*信号相关性!$C$4+2*$D511*信号概况!$F$3*$F511*信号概况!$F$5*信号相关性!$C$5+2*$D511*信号概况!$F$3*$G511*信号概况!$F$6*信号相关性!$C$6+2*$D511*信号概况!$F$3*$H511*信号概况!$F$7*信号相关性!$C$7+2*$D511*信号概况!$F$3*$I511*信号概况!$F$8*信号相关性!$C$8+2*$D511*信号概况!$F$3*$J511*信号概况!$F$9*信号相关性!$C$9+2*$E511*信号概况!$F$4*$F511*信号概况!$F$5*信号相关性!$D$5+2*$E511*信号概况!$F$4*$G511*信号概况!$F$6*信号相关性!$D$6+2*$E511*信号概况!$F$4*$H511*信号概况!$F$7*信号相关性!$D$7+2*$E511*信号概况!$F$4*$I511*信号概况!$F$8*信号相关性!$D$8+2*$E511*信号概况!$F$4*$J511*信号概况!$J$5*信号相关性!$D$9+2*$F511*信号概况!$F$5*$G511*信号概况!$F$6*信号相关性!$E$6+2*$F511*信号概况!$F$5*$H511*信号概况!$F$7*信号相关性!$E$7+2*$F511*信号概况!$F$5*$I511*信号概况!$F$8*信号相关性!$E$8+2*$F511*信号概况!$F$5*$J511*信号概况!$F$9*信号相关性!$E$9+2*$G511*信号概况!$F$6*$H511*信号概况!$F$7*信号相关性!$F$7+2*$G511*信号概况!$F$6*$I511*信号概况!$F$8*信号相关性!$F$8+2*$G511*信号概况!$F$6*$J511*信号概况!$F$9*信号相关性!$F$9+2*$H511*信号概况!$F$7*$I511*信号概况!$F$8*信号相关性!$G$8+2*$H511*信号概况!$F$7*$J511*信号概况!$F$9*信号相关性!$G$9+2*$I511*信号概况!$F$8*$J511*信号概况!$F$9*信号相关性!$H$9)</f>
        <v>2165.69057177178</v>
      </c>
      <c r="L511" s="10">
        <f t="shared" si="151"/>
        <v>9.01291267294531</v>
      </c>
      <c r="M511" s="11">
        <f>SQRT(POWER($C511*信号概况!$C$2,2)+POWER($D511*信号概况!$C$3,2)+POWER($E511*信号概况!$C$4,2)+POWER($F511*信号概况!$C$5,2)+POWER($G511*信号概况!$C$6,2)+POWER($H511*信号概况!$C$7,2)+POWER($I511*信号概况!$C$8,2)+POWER($J511*信号概况!$C$9,2)+2*$C511*信号概况!$C$2*$D511*信号概况!$C$3*信号相关性!$B$3+2*$C511*信号概况!$C$2*$E511*信号概况!$C$4*信号相关性!$B$4+2*$C511*信号概况!$C$2*$F511*信号概况!$C$5*信号相关性!$B$5+2*$C511*信号概况!$C$2*$G511*信号概况!$C$6*信号相关性!$B$6+2*$C511*信号概况!$C$2*$H511*信号概况!$C$7*信号相关性!$B$7+2*$C511*信号概况!$C$2*$I511*信号概况!$C$8*信号相关性!$B$8+2*$C511*信号概况!$C$2*$J511*信号概况!$C$9*信号相关性!$B$9+2*$D511*信号概况!$C$3*$E511*信号概况!$C$4*信号相关性!$C$4+2*$D511*信号概况!$C$3*$F511*信号概况!$C$5*信号相关性!$C$5+2*$D511*信号概况!$C$3*$G511*信号概况!$C$6*信号相关性!$C$6+2*$D511*信号概况!$C$3*$H511*信号概况!$C$7*信号相关性!$C$7+2*$D511*信号概况!$C$3*$I511*信号概况!$C$8*信号相关性!$C$8+2*$D511*信号概况!$C$3*$J511*信号概况!$C$9*信号相关性!$C$9+2*$E511*信号概况!$C$4*$F511*信号概况!$C$5*信号相关性!$D$5+2*$E511*信号概况!$C$4*$G511*信号概况!$C$6*信号相关性!$D$6+2*$E511*信号概况!$C$4*$H511*信号概况!$C$7*信号相关性!$D$7+2*$E511*信号概况!$C$4*$I511*信号概况!$C$8*信号相关性!$D$8+2*$E511*信号概况!$C$4*$J511*信号概况!$J$5*信号相关性!$D$9+2*$F511*信号概况!$C$5*$G511*信号概况!$C$6*信号相关性!$E$6+2*$F511*信号概况!$C$5*$H511*信号概况!$C$7*信号相关性!$E$7+2*$F511*信号概况!$C$5*$I511*信号概况!$C$8*信号相关性!$E$8+2*$F511*信号概况!$C$5*$J511*信号概况!$C$9*信号相关性!$E$9+2*$G511*信号概况!$C$6*$H511*信号概况!$C$7*信号相关性!$F$7+2*$G511*信号概况!$C$6*$I511*信号概况!$C$8*信号相关性!$F$8+2*$G511*信号概况!$C$6*$J511*信号概况!$C$9*信号相关性!$F$9+2*$H511*信号概况!$C$7*$I511*信号概况!$C$8*信号相关性!$G$8+2*$H511*信号概况!$C$7*$J511*信号概况!$C$9*信号相关性!$G$9+2*$I511*信号概况!$C$8*$J511*信号概况!$C$9*信号相关性!$H$9)</f>
        <v>10537.3178141642</v>
      </c>
      <c r="N511" s="12">
        <f t="shared" si="152"/>
        <v>0.539844287217199</v>
      </c>
      <c r="O511" s="10">
        <f>$C511*信号概况!$J$2+$D511*信号概况!$J$3+$E511*信号概况!$J$4+$F511*信号概况!$J$5+$G511*信号概况!$J$6+$H511*信号概况!$J$7+$I511*信号概况!$J$8+$J511*信号概况!$J$9</f>
        <v>1105.43982359539</v>
      </c>
      <c r="P511" s="12">
        <f t="shared" si="153"/>
        <v>0.0566335175758095</v>
      </c>
      <c r="Q511" s="7">
        <f t="shared" si="154"/>
        <v>5.67454974562254</v>
      </c>
    </row>
    <row r="512" spans="1:17">
      <c r="A512">
        <v>510</v>
      </c>
      <c r="B512">
        <v>19519.18</v>
      </c>
      <c r="C512" s="7">
        <f t="shared" si="134"/>
        <v>0</v>
      </c>
      <c r="D512" s="8">
        <f t="shared" si="135"/>
        <v>0</v>
      </c>
      <c r="E512">
        <f t="shared" si="136"/>
        <v>0</v>
      </c>
      <c r="F512">
        <f t="shared" si="146"/>
        <v>0.4</v>
      </c>
      <c r="G512">
        <f t="shared" si="147"/>
        <v>0.02</v>
      </c>
      <c r="H512">
        <f t="shared" si="148"/>
        <v>0</v>
      </c>
      <c r="I512">
        <f t="shared" si="149"/>
        <v>0</v>
      </c>
      <c r="J512">
        <f t="shared" si="150"/>
        <v>0</v>
      </c>
      <c r="K512">
        <f>SQRT(POWER($C512*信号概况!$F$2,2)+POWER($D512*信号概况!$F$3,2)+POWER($E512*信号概况!$F$4,2)+POWER($F512*信号概况!$F$5,2)+POWER($G512*信号概况!$F$6,2)+POWER($H512*信号概况!$F$7,2)+POWER($I512*信号概况!$F$8,2)+POWER($J512*信号概况!$F$9,2)+2*$C512*信号概况!$F$2*$D512*信号概况!$F$3*信号相关性!$B$3+2*$C512*信号概况!$F$2*$E512*信号概况!$F$4*信号相关性!$B$4+2*$C512*信号概况!$F$2*$F512*信号概况!$F$5*信号相关性!$B$5+2*$C512*信号概况!$F$2*$G512*信号概况!$F$6*信号相关性!$B$6+2*$C512*信号概况!$F$2*$H512*信号概况!$F$7*信号相关性!$B$7+2*$C512*信号概况!$F$2*$I512*信号概况!$F$8*信号相关性!$B$8+2*$C512*信号概况!$F$2*$J512*信号概况!$F$9*信号相关性!$B$9+2*$D512*信号概况!$F$3*$E512*信号概况!$F$4*信号相关性!$C$4+2*$D512*信号概况!$F$3*$F512*信号概况!$F$5*信号相关性!$C$5+2*$D512*信号概况!$F$3*$G512*信号概况!$F$6*信号相关性!$C$6+2*$D512*信号概况!$F$3*$H512*信号概况!$F$7*信号相关性!$C$7+2*$D512*信号概况!$F$3*$I512*信号概况!$F$8*信号相关性!$C$8+2*$D512*信号概况!$F$3*$J512*信号概况!$F$9*信号相关性!$C$9+2*$E512*信号概况!$F$4*$F512*信号概况!$F$5*信号相关性!$D$5+2*$E512*信号概况!$F$4*$G512*信号概况!$F$6*信号相关性!$D$6+2*$E512*信号概况!$F$4*$H512*信号概况!$F$7*信号相关性!$D$7+2*$E512*信号概况!$F$4*$I512*信号概况!$F$8*信号相关性!$D$8+2*$E512*信号概况!$F$4*$J512*信号概况!$J$5*信号相关性!$D$9+2*$F512*信号概况!$F$5*$G512*信号概况!$F$6*信号相关性!$E$6+2*$F512*信号概况!$F$5*$H512*信号概况!$F$7*信号相关性!$E$7+2*$F512*信号概况!$F$5*$I512*信号概况!$F$8*信号相关性!$E$8+2*$F512*信号概况!$F$5*$J512*信号概况!$F$9*信号相关性!$E$9+2*$G512*信号概况!$F$6*$H512*信号概况!$F$7*信号相关性!$F$7+2*$G512*信号概况!$F$6*$I512*信号概况!$F$8*信号相关性!$F$8+2*$G512*信号概况!$F$6*$J512*信号概况!$F$9*信号相关性!$F$9+2*$H512*信号概况!$F$7*$I512*信号概况!$F$8*信号相关性!$G$8+2*$H512*信号概况!$F$7*$J512*信号概况!$F$9*信号相关性!$G$9+2*$I512*信号概况!$F$8*$J512*信号概况!$F$9*信号相关性!$H$9)</f>
        <v>102.047175182783</v>
      </c>
      <c r="L512" s="10">
        <f t="shared" si="151"/>
        <v>191.276044290672</v>
      </c>
      <c r="M512" s="11">
        <f>SQRT(POWER($C512*信号概况!$C$2,2)+POWER($D512*信号概况!$C$3,2)+POWER($E512*信号概况!$C$4,2)+POWER($F512*信号概况!$C$5,2)+POWER($G512*信号概况!$C$6,2)+POWER($H512*信号概况!$C$7,2)+POWER($I512*信号概况!$C$8,2)+POWER($J512*信号概况!$C$9,2)+2*$C512*信号概况!$C$2*$D512*信号概况!$C$3*信号相关性!$B$3+2*$C512*信号概况!$C$2*$E512*信号概况!$C$4*信号相关性!$B$4+2*$C512*信号概况!$C$2*$F512*信号概况!$C$5*信号相关性!$B$5+2*$C512*信号概况!$C$2*$G512*信号概况!$C$6*信号相关性!$B$6+2*$C512*信号概况!$C$2*$H512*信号概况!$C$7*信号相关性!$B$7+2*$C512*信号概况!$C$2*$I512*信号概况!$C$8*信号相关性!$B$8+2*$C512*信号概况!$C$2*$J512*信号概况!$C$9*信号相关性!$B$9+2*$D512*信号概况!$C$3*$E512*信号概况!$C$4*信号相关性!$C$4+2*$D512*信号概况!$C$3*$F512*信号概况!$C$5*信号相关性!$C$5+2*$D512*信号概况!$C$3*$G512*信号概况!$C$6*信号相关性!$C$6+2*$D512*信号概况!$C$3*$H512*信号概况!$C$7*信号相关性!$C$7+2*$D512*信号概况!$C$3*$I512*信号概况!$C$8*信号相关性!$C$8+2*$D512*信号概况!$C$3*$J512*信号概况!$C$9*信号相关性!$C$9+2*$E512*信号概况!$C$4*$F512*信号概况!$C$5*信号相关性!$D$5+2*$E512*信号概况!$C$4*$G512*信号概况!$C$6*信号相关性!$D$6+2*$E512*信号概况!$C$4*$H512*信号概况!$C$7*信号相关性!$D$7+2*$E512*信号概况!$C$4*$I512*信号概况!$C$8*信号相关性!$D$8+2*$E512*信号概况!$C$4*$J512*信号概况!$J$5*信号相关性!$D$9+2*$F512*信号概况!$C$5*$G512*信号概况!$C$6*信号相关性!$E$6+2*$F512*信号概况!$C$5*$H512*信号概况!$C$7*信号相关性!$E$7+2*$F512*信号概况!$C$5*$I512*信号概况!$C$8*信号相关性!$E$8+2*$F512*信号概况!$C$5*$J512*信号概况!$C$9*信号相关性!$E$9+2*$G512*信号概况!$C$6*$H512*信号概况!$C$7*信号相关性!$F$7+2*$G512*信号概况!$C$6*$I512*信号概况!$C$8*信号相关性!$F$8+2*$G512*信号概况!$C$6*$J512*信号概况!$C$9*信号相关性!$F$9+2*$H512*信号概况!$C$7*$I512*信号概况!$C$8*信号相关性!$G$8+2*$H512*信号概况!$C$7*$J512*信号概况!$C$9*信号相关性!$G$9+2*$I512*信号概况!$C$8*$J512*信号概况!$C$9*信号相关性!$H$9)</f>
        <v>451.892669817462</v>
      </c>
      <c r="N512" s="12">
        <f t="shared" si="152"/>
        <v>0.0231512117731104</v>
      </c>
      <c r="O512" s="10">
        <f>$C512*信号概况!$J$2+$D512*信号概况!$J$3+$E512*信号概况!$J$4+$F512*信号概况!$J$5+$G512*信号概况!$J$6+$H512*信号概况!$J$7+$I512*信号概况!$J$8+$J512*信号概况!$J$9</f>
        <v>357.968678879973</v>
      </c>
      <c r="P512" s="12">
        <f t="shared" si="153"/>
        <v>0.0183393297710238</v>
      </c>
      <c r="Q512" s="7">
        <f t="shared" si="154"/>
        <v>32.5306912279895</v>
      </c>
    </row>
    <row r="513" spans="1:17">
      <c r="A513">
        <v>511</v>
      </c>
      <c r="B513">
        <v>19519.18</v>
      </c>
      <c r="C513" s="7">
        <f t="shared" si="134"/>
        <v>0</v>
      </c>
      <c r="D513" s="8">
        <f t="shared" si="135"/>
        <v>0.0303030303030303</v>
      </c>
      <c r="E513">
        <f t="shared" si="136"/>
        <v>0</v>
      </c>
      <c r="F513">
        <f t="shared" si="146"/>
        <v>0.4</v>
      </c>
      <c r="G513">
        <f t="shared" si="147"/>
        <v>0.02</v>
      </c>
      <c r="H513">
        <f t="shared" si="148"/>
        <v>0</v>
      </c>
      <c r="I513">
        <f t="shared" si="149"/>
        <v>0</v>
      </c>
      <c r="J513">
        <f t="shared" si="150"/>
        <v>0</v>
      </c>
      <c r="K513">
        <f>SQRT(POWER($C513*信号概况!$F$2,2)+POWER($D513*信号概况!$F$3,2)+POWER($E513*信号概况!$F$4,2)+POWER($F513*信号概况!$F$5,2)+POWER($G513*信号概况!$F$6,2)+POWER($H513*信号概况!$F$7,2)+POWER($I513*信号概况!$F$8,2)+POWER($J513*信号概况!$F$9,2)+2*$C513*信号概况!$F$2*$D513*信号概况!$F$3*信号相关性!$B$3+2*$C513*信号概况!$F$2*$E513*信号概况!$F$4*信号相关性!$B$4+2*$C513*信号概况!$F$2*$F513*信号概况!$F$5*信号相关性!$B$5+2*$C513*信号概况!$F$2*$G513*信号概况!$F$6*信号相关性!$B$6+2*$C513*信号概况!$F$2*$H513*信号概况!$F$7*信号相关性!$B$7+2*$C513*信号概况!$F$2*$I513*信号概况!$F$8*信号相关性!$B$8+2*$C513*信号概况!$F$2*$J513*信号概况!$F$9*信号相关性!$B$9+2*$D513*信号概况!$F$3*$E513*信号概况!$F$4*信号相关性!$C$4+2*$D513*信号概况!$F$3*$F513*信号概况!$F$5*信号相关性!$C$5+2*$D513*信号概况!$F$3*$G513*信号概况!$F$6*信号相关性!$C$6+2*$D513*信号概况!$F$3*$H513*信号概况!$F$7*信号相关性!$C$7+2*$D513*信号概况!$F$3*$I513*信号概况!$F$8*信号相关性!$C$8+2*$D513*信号概况!$F$3*$J513*信号概况!$F$9*信号相关性!$C$9+2*$E513*信号概况!$F$4*$F513*信号概况!$F$5*信号相关性!$D$5+2*$E513*信号概况!$F$4*$G513*信号概况!$F$6*信号相关性!$D$6+2*$E513*信号概况!$F$4*$H513*信号概况!$F$7*信号相关性!$D$7+2*$E513*信号概况!$F$4*$I513*信号概况!$F$8*信号相关性!$D$8+2*$E513*信号概况!$F$4*$J513*信号概况!$J$5*信号相关性!$D$9+2*$F513*信号概况!$F$5*$G513*信号概况!$F$6*信号相关性!$E$6+2*$F513*信号概况!$F$5*$H513*信号概况!$F$7*信号相关性!$E$7+2*$F513*信号概况!$F$5*$I513*信号概况!$F$8*信号相关性!$E$8+2*$F513*信号概况!$F$5*$J513*信号概况!$F$9*信号相关性!$E$9+2*$G513*信号概况!$F$6*$H513*信号概况!$F$7*信号相关性!$F$7+2*$G513*信号概况!$F$6*$I513*信号概况!$F$8*信号相关性!$F$8+2*$G513*信号概况!$F$6*$J513*信号概况!$F$9*信号相关性!$F$9+2*$H513*信号概况!$F$7*$I513*信号概况!$F$8*信号相关性!$G$8+2*$H513*信号概况!$F$7*$J513*信号概况!$F$9*信号相关性!$G$9+2*$I513*信号概况!$F$8*$J513*信号概况!$F$9*信号相关性!$H$9)</f>
        <v>92.0214602855465</v>
      </c>
      <c r="L513" s="10">
        <f t="shared" si="151"/>
        <v>212.115521090745</v>
      </c>
      <c r="M513" s="11">
        <f>SQRT(POWER($C513*信号概况!$C$2,2)+POWER($D513*信号概况!$C$3,2)+POWER($E513*信号概况!$C$4,2)+POWER($F513*信号概况!$C$5,2)+POWER($G513*信号概况!$C$6,2)+POWER($H513*信号概况!$C$7,2)+POWER($I513*信号概况!$C$8,2)+POWER($J513*信号概况!$C$9,2)+2*$C513*信号概况!$C$2*$D513*信号概况!$C$3*信号相关性!$B$3+2*$C513*信号概况!$C$2*$E513*信号概况!$C$4*信号相关性!$B$4+2*$C513*信号概况!$C$2*$F513*信号概况!$C$5*信号相关性!$B$5+2*$C513*信号概况!$C$2*$G513*信号概况!$C$6*信号相关性!$B$6+2*$C513*信号概况!$C$2*$H513*信号概况!$C$7*信号相关性!$B$7+2*$C513*信号概况!$C$2*$I513*信号概况!$C$8*信号相关性!$B$8+2*$C513*信号概况!$C$2*$J513*信号概况!$C$9*信号相关性!$B$9+2*$D513*信号概况!$C$3*$E513*信号概况!$C$4*信号相关性!$C$4+2*$D513*信号概况!$C$3*$F513*信号概况!$C$5*信号相关性!$C$5+2*$D513*信号概况!$C$3*$G513*信号概况!$C$6*信号相关性!$C$6+2*$D513*信号概况!$C$3*$H513*信号概况!$C$7*信号相关性!$C$7+2*$D513*信号概况!$C$3*$I513*信号概况!$C$8*信号相关性!$C$8+2*$D513*信号概况!$C$3*$J513*信号概况!$C$9*信号相关性!$C$9+2*$E513*信号概况!$C$4*$F513*信号概况!$C$5*信号相关性!$D$5+2*$E513*信号概况!$C$4*$G513*信号概况!$C$6*信号相关性!$D$6+2*$E513*信号概况!$C$4*$H513*信号概况!$C$7*信号相关性!$D$7+2*$E513*信号概况!$C$4*$I513*信号概况!$C$8*信号相关性!$D$8+2*$E513*信号概况!$C$4*$J513*信号概况!$J$5*信号相关性!$D$9+2*$F513*信号概况!$C$5*$G513*信号概况!$C$6*信号相关性!$E$6+2*$F513*信号概况!$C$5*$H513*信号概况!$C$7*信号相关性!$E$7+2*$F513*信号概况!$C$5*$I513*信号概况!$C$8*信号相关性!$E$8+2*$F513*信号概况!$C$5*$J513*信号概况!$C$9*信号相关性!$E$9+2*$G513*信号概况!$C$6*$H513*信号概况!$C$7*信号相关性!$F$7+2*$G513*信号概况!$C$6*$I513*信号概况!$C$8*信号相关性!$F$8+2*$G513*信号概况!$C$6*$J513*信号概况!$C$9*信号相关性!$F$9+2*$H513*信号概况!$C$7*$I513*信号概况!$C$8*信号相关性!$G$8+2*$H513*信号概况!$C$7*$J513*信号概况!$C$9*信号相关性!$G$9+2*$I513*信号概况!$C$8*$J513*信号概况!$C$9*信号相关性!$H$9)</f>
        <v>423.457267342579</v>
      </c>
      <c r="N513" s="12">
        <f t="shared" si="152"/>
        <v>0.0216944188917044</v>
      </c>
      <c r="O513" s="10">
        <f>$C513*信号概况!$J$2+$D513*信号概况!$J$3+$E513*信号概况!$J$4+$F513*信号概况!$J$5+$G513*信号概况!$J$6+$H513*信号概况!$J$7+$I513*信号概况!$J$8+$J513*信号概况!$J$9</f>
        <v>382.496829564905</v>
      </c>
      <c r="P513" s="12">
        <f t="shared" si="153"/>
        <v>0.0195959476558393</v>
      </c>
      <c r="Q513" s="7">
        <f t="shared" si="154"/>
        <v>39.2734797248865</v>
      </c>
    </row>
    <row r="514" spans="1:17">
      <c r="A514">
        <v>512</v>
      </c>
      <c r="B514">
        <v>19519.18</v>
      </c>
      <c r="C514" s="7">
        <f t="shared" si="134"/>
        <v>0</v>
      </c>
      <c r="D514" s="8">
        <f t="shared" si="135"/>
        <v>0.0606060606060606</v>
      </c>
      <c r="E514">
        <f t="shared" si="136"/>
        <v>0</v>
      </c>
      <c r="F514">
        <f t="shared" si="146"/>
        <v>0.4</v>
      </c>
      <c r="G514">
        <f t="shared" si="147"/>
        <v>0.02</v>
      </c>
      <c r="H514">
        <f t="shared" si="148"/>
        <v>0</v>
      </c>
      <c r="I514">
        <f t="shared" si="149"/>
        <v>0</v>
      </c>
      <c r="J514">
        <f t="shared" si="150"/>
        <v>0</v>
      </c>
      <c r="K514">
        <f>SQRT(POWER($C514*信号概况!$F$2,2)+POWER($D514*信号概况!$F$3,2)+POWER($E514*信号概况!$F$4,2)+POWER($F514*信号概况!$F$5,2)+POWER($G514*信号概况!$F$6,2)+POWER($H514*信号概况!$F$7,2)+POWER($I514*信号概况!$F$8,2)+POWER($J514*信号概况!$F$9,2)+2*$C514*信号概况!$F$2*$D514*信号概况!$F$3*信号相关性!$B$3+2*$C514*信号概况!$F$2*$E514*信号概况!$F$4*信号相关性!$B$4+2*$C514*信号概况!$F$2*$F514*信号概况!$F$5*信号相关性!$B$5+2*$C514*信号概况!$F$2*$G514*信号概况!$F$6*信号相关性!$B$6+2*$C514*信号概况!$F$2*$H514*信号概况!$F$7*信号相关性!$B$7+2*$C514*信号概况!$F$2*$I514*信号概况!$F$8*信号相关性!$B$8+2*$C514*信号概况!$F$2*$J514*信号概况!$F$9*信号相关性!$B$9+2*$D514*信号概况!$F$3*$E514*信号概况!$F$4*信号相关性!$C$4+2*$D514*信号概况!$F$3*$F514*信号概况!$F$5*信号相关性!$C$5+2*$D514*信号概况!$F$3*$G514*信号概况!$F$6*信号相关性!$C$6+2*$D514*信号概况!$F$3*$H514*信号概况!$F$7*信号相关性!$C$7+2*$D514*信号概况!$F$3*$I514*信号概况!$F$8*信号相关性!$C$8+2*$D514*信号概况!$F$3*$J514*信号概况!$F$9*信号相关性!$C$9+2*$E514*信号概况!$F$4*$F514*信号概况!$F$5*信号相关性!$D$5+2*$E514*信号概况!$F$4*$G514*信号概况!$F$6*信号相关性!$D$6+2*$E514*信号概况!$F$4*$H514*信号概况!$F$7*信号相关性!$D$7+2*$E514*信号概况!$F$4*$I514*信号概况!$F$8*信号相关性!$D$8+2*$E514*信号概况!$F$4*$J514*信号概况!$J$5*信号相关性!$D$9+2*$F514*信号概况!$F$5*$G514*信号概况!$F$6*信号相关性!$E$6+2*$F514*信号概况!$F$5*$H514*信号概况!$F$7*信号相关性!$E$7+2*$F514*信号概况!$F$5*$I514*信号概况!$F$8*信号相关性!$E$8+2*$F514*信号概况!$F$5*$J514*信号概况!$F$9*信号相关性!$E$9+2*$G514*信号概况!$F$6*$H514*信号概况!$F$7*信号相关性!$F$7+2*$G514*信号概况!$F$6*$I514*信号概况!$F$8*信号相关性!$F$8+2*$G514*信号概况!$F$6*$J514*信号概况!$F$9*信号相关性!$F$9+2*$H514*信号概况!$F$7*$I514*信号概况!$F$8*信号相关性!$G$8+2*$H514*信号概况!$F$7*$J514*信号概况!$F$9*信号相关性!$G$9+2*$I514*信号概况!$F$8*$J514*信号概况!$F$9*信号相关性!$H$9)</f>
        <v>124.342433275688</v>
      </c>
      <c r="L514" s="10">
        <f t="shared" si="151"/>
        <v>156.979234568482</v>
      </c>
      <c r="M514" s="11">
        <f>SQRT(POWER($C514*信号概况!$C$2,2)+POWER($D514*信号概况!$C$3,2)+POWER($E514*信号概况!$C$4,2)+POWER($F514*信号概况!$C$5,2)+POWER($G514*信号概况!$C$6,2)+POWER($H514*信号概况!$C$7,2)+POWER($I514*信号概况!$C$8,2)+POWER($J514*信号概况!$C$9,2)+2*$C514*信号概况!$C$2*$D514*信号概况!$C$3*信号相关性!$B$3+2*$C514*信号概况!$C$2*$E514*信号概况!$C$4*信号相关性!$B$4+2*$C514*信号概况!$C$2*$F514*信号概况!$C$5*信号相关性!$B$5+2*$C514*信号概况!$C$2*$G514*信号概况!$C$6*信号相关性!$B$6+2*$C514*信号概况!$C$2*$H514*信号概况!$C$7*信号相关性!$B$7+2*$C514*信号概况!$C$2*$I514*信号概况!$C$8*信号相关性!$B$8+2*$C514*信号概况!$C$2*$J514*信号概况!$C$9*信号相关性!$B$9+2*$D514*信号概况!$C$3*$E514*信号概况!$C$4*信号相关性!$C$4+2*$D514*信号概况!$C$3*$F514*信号概况!$C$5*信号相关性!$C$5+2*$D514*信号概况!$C$3*$G514*信号概况!$C$6*信号相关性!$C$6+2*$D514*信号概况!$C$3*$H514*信号概况!$C$7*信号相关性!$C$7+2*$D514*信号概况!$C$3*$I514*信号概况!$C$8*信号相关性!$C$8+2*$D514*信号概况!$C$3*$J514*信号概况!$C$9*信号相关性!$C$9+2*$E514*信号概况!$C$4*$F514*信号概况!$C$5*信号相关性!$D$5+2*$E514*信号概况!$C$4*$G514*信号概况!$C$6*信号相关性!$D$6+2*$E514*信号概况!$C$4*$H514*信号概况!$C$7*信号相关性!$D$7+2*$E514*信号概况!$C$4*$I514*信号概况!$C$8*信号相关性!$D$8+2*$E514*信号概况!$C$4*$J514*信号概况!$J$5*信号相关性!$D$9+2*$F514*信号概况!$C$5*$G514*信号概况!$C$6*信号相关性!$E$6+2*$F514*信号概况!$C$5*$H514*信号概况!$C$7*信号相关性!$E$7+2*$F514*信号概况!$C$5*$I514*信号概况!$C$8*信号相关性!$E$8+2*$F514*信号概况!$C$5*$J514*信号概况!$C$9*信号相关性!$E$9+2*$G514*信号概况!$C$6*$H514*信号概况!$C$7*信号相关性!$F$7+2*$G514*信号概况!$C$6*$I514*信号概况!$C$8*信号相关性!$F$8+2*$G514*信号概况!$C$6*$J514*信号概况!$C$9*信号相关性!$F$9+2*$H514*信号概况!$C$7*$I514*信号概况!$C$8*信号相关性!$G$8+2*$H514*信号概况!$C$7*$J514*信号概况!$C$9*信号相关性!$G$9+2*$I514*信号概况!$C$8*$J514*信号概况!$C$9*信号相关性!$H$9)</f>
        <v>603.994496430189</v>
      </c>
      <c r="N514" s="12">
        <f t="shared" si="152"/>
        <v>0.0309436408921988</v>
      </c>
      <c r="O514" s="10">
        <f>$C514*信号概况!$J$2+$D514*信号概况!$J$3+$E514*信号概况!$J$4+$F514*信号概况!$J$5+$G514*信号概况!$J$6+$H514*信号概况!$J$7+$I514*信号概况!$J$8+$J514*信号概况!$J$9</f>
        <v>407.024980249836</v>
      </c>
      <c r="P514" s="12">
        <f t="shared" si="153"/>
        <v>0.0208525655406547</v>
      </c>
      <c r="Q514" s="7">
        <f t="shared" si="154"/>
        <v>31.4320755999087</v>
      </c>
    </row>
    <row r="515" spans="1:17">
      <c r="A515">
        <v>513</v>
      </c>
      <c r="B515">
        <v>19519.18</v>
      </c>
      <c r="C515" s="7">
        <f t="shared" si="134"/>
        <v>0</v>
      </c>
      <c r="D515" s="8">
        <f t="shared" si="135"/>
        <v>0.0909090909090909</v>
      </c>
      <c r="E515">
        <f t="shared" si="136"/>
        <v>0</v>
      </c>
      <c r="F515">
        <f t="shared" si="146"/>
        <v>0.4</v>
      </c>
      <c r="G515">
        <f t="shared" si="147"/>
        <v>0.02</v>
      </c>
      <c r="H515">
        <f t="shared" si="148"/>
        <v>0</v>
      </c>
      <c r="I515">
        <f t="shared" si="149"/>
        <v>0</v>
      </c>
      <c r="J515">
        <f t="shared" si="150"/>
        <v>0</v>
      </c>
      <c r="K515">
        <f>SQRT(POWER($C515*信号概况!$F$2,2)+POWER($D515*信号概况!$F$3,2)+POWER($E515*信号概况!$F$4,2)+POWER($F515*信号概况!$F$5,2)+POWER($G515*信号概况!$F$6,2)+POWER($H515*信号概况!$F$7,2)+POWER($I515*信号概况!$F$8,2)+POWER($J515*信号概况!$F$9,2)+2*$C515*信号概况!$F$2*$D515*信号概况!$F$3*信号相关性!$B$3+2*$C515*信号概况!$F$2*$E515*信号概况!$F$4*信号相关性!$B$4+2*$C515*信号概况!$F$2*$F515*信号概况!$F$5*信号相关性!$B$5+2*$C515*信号概况!$F$2*$G515*信号概况!$F$6*信号相关性!$B$6+2*$C515*信号概况!$F$2*$H515*信号概况!$F$7*信号相关性!$B$7+2*$C515*信号概况!$F$2*$I515*信号概况!$F$8*信号相关性!$B$8+2*$C515*信号概况!$F$2*$J515*信号概况!$F$9*信号相关性!$B$9+2*$D515*信号概况!$F$3*$E515*信号概况!$F$4*信号相关性!$C$4+2*$D515*信号概况!$F$3*$F515*信号概况!$F$5*信号相关性!$C$5+2*$D515*信号概况!$F$3*$G515*信号概况!$F$6*信号相关性!$C$6+2*$D515*信号概况!$F$3*$H515*信号概况!$F$7*信号相关性!$C$7+2*$D515*信号概况!$F$3*$I515*信号概况!$F$8*信号相关性!$C$8+2*$D515*信号概况!$F$3*$J515*信号概况!$F$9*信号相关性!$C$9+2*$E515*信号概况!$F$4*$F515*信号概况!$F$5*信号相关性!$D$5+2*$E515*信号概况!$F$4*$G515*信号概况!$F$6*信号相关性!$D$6+2*$E515*信号概况!$F$4*$H515*信号概况!$F$7*信号相关性!$D$7+2*$E515*信号概况!$F$4*$I515*信号概况!$F$8*信号相关性!$D$8+2*$E515*信号概况!$F$4*$J515*信号概况!$J$5*信号相关性!$D$9+2*$F515*信号概况!$F$5*$G515*信号概况!$F$6*信号相关性!$E$6+2*$F515*信号概况!$F$5*$H515*信号概况!$F$7*信号相关性!$E$7+2*$F515*信号概况!$F$5*$I515*信号概况!$F$8*信号相关性!$E$8+2*$F515*信号概况!$F$5*$J515*信号概况!$F$9*信号相关性!$E$9+2*$G515*信号概况!$F$6*$H515*信号概况!$F$7*信号相关性!$F$7+2*$G515*信号概况!$F$6*$I515*信号概况!$F$8*信号相关性!$F$8+2*$G515*信号概况!$F$6*$J515*信号概况!$F$9*信号相关性!$F$9+2*$H515*信号概况!$F$7*$I515*信号概况!$F$8*信号相关性!$G$8+2*$H515*信号概况!$F$7*$J515*信号概况!$F$9*信号相关性!$G$9+2*$I515*信号概况!$F$8*$J515*信号概况!$F$9*信号相关性!$H$9)</f>
        <v>177.180418337606</v>
      </c>
      <c r="L515" s="10">
        <f t="shared" si="151"/>
        <v>110.165559959382</v>
      </c>
      <c r="M515" s="11">
        <f>SQRT(POWER($C515*信号概况!$C$2,2)+POWER($D515*信号概况!$C$3,2)+POWER($E515*信号概况!$C$4,2)+POWER($F515*信号概况!$C$5,2)+POWER($G515*信号概况!$C$6,2)+POWER($H515*信号概况!$C$7,2)+POWER($I515*信号概况!$C$8,2)+POWER($J515*信号概况!$C$9,2)+2*$C515*信号概况!$C$2*$D515*信号概况!$C$3*信号相关性!$B$3+2*$C515*信号概况!$C$2*$E515*信号概况!$C$4*信号相关性!$B$4+2*$C515*信号概况!$C$2*$F515*信号概况!$C$5*信号相关性!$B$5+2*$C515*信号概况!$C$2*$G515*信号概况!$C$6*信号相关性!$B$6+2*$C515*信号概况!$C$2*$H515*信号概况!$C$7*信号相关性!$B$7+2*$C515*信号概况!$C$2*$I515*信号概况!$C$8*信号相关性!$B$8+2*$C515*信号概况!$C$2*$J515*信号概况!$C$9*信号相关性!$B$9+2*$D515*信号概况!$C$3*$E515*信号概况!$C$4*信号相关性!$C$4+2*$D515*信号概况!$C$3*$F515*信号概况!$C$5*信号相关性!$C$5+2*$D515*信号概况!$C$3*$G515*信号概况!$C$6*信号相关性!$C$6+2*$D515*信号概况!$C$3*$H515*信号概况!$C$7*信号相关性!$C$7+2*$D515*信号概况!$C$3*$I515*信号概况!$C$8*信号相关性!$C$8+2*$D515*信号概况!$C$3*$J515*信号概况!$C$9*信号相关性!$C$9+2*$E515*信号概况!$C$4*$F515*信号概况!$C$5*信号相关性!$D$5+2*$E515*信号概况!$C$4*$G515*信号概况!$C$6*信号相关性!$D$6+2*$E515*信号概况!$C$4*$H515*信号概况!$C$7*信号相关性!$D$7+2*$E515*信号概况!$C$4*$I515*信号概况!$C$8*信号相关性!$D$8+2*$E515*信号概况!$C$4*$J515*信号概况!$J$5*信号相关性!$D$9+2*$F515*信号概况!$C$5*$G515*信号概况!$C$6*信号相关性!$E$6+2*$F515*信号概况!$C$5*$H515*信号概况!$C$7*信号相关性!$E$7+2*$F515*信号概况!$C$5*$I515*信号概况!$C$8*信号相关性!$E$8+2*$F515*信号概况!$C$5*$J515*信号概况!$C$9*信号相关性!$E$9+2*$G515*信号概况!$C$6*$H515*信号概况!$C$7*信号相关性!$F$7+2*$G515*信号概况!$C$6*$I515*信号概况!$C$8*信号相关性!$F$8+2*$G515*信号概况!$C$6*$J515*信号概况!$C$9*信号相关性!$F$9+2*$H515*信号概况!$C$7*$I515*信号概况!$C$8*信号相关性!$G$8+2*$H515*信号概况!$C$7*$J515*信号概况!$C$9*信号相关性!$G$9+2*$I515*信号概况!$C$8*$J515*信号概况!$C$9*信号相关性!$H$9)</f>
        <v>872.173645779838</v>
      </c>
      <c r="N515" s="12">
        <f t="shared" si="152"/>
        <v>0.0446829039836631</v>
      </c>
      <c r="O515" s="10">
        <f>$C515*信号概况!$J$2+$D515*信号概况!$J$3+$E515*信号概况!$J$4+$F515*信号概况!$J$5+$G515*信号概况!$J$6+$H515*信号概况!$J$7+$I515*信号概况!$J$8+$J515*信号概况!$J$9</f>
        <v>431.553130934768</v>
      </c>
      <c r="P515" s="12">
        <f t="shared" si="153"/>
        <v>0.0221091834254701</v>
      </c>
      <c r="Q515" s="7">
        <f t="shared" si="154"/>
        <v>23.7197688697702</v>
      </c>
    </row>
    <row r="516" spans="1:17">
      <c r="A516">
        <v>514</v>
      </c>
      <c r="B516">
        <v>19519.18</v>
      </c>
      <c r="C516" s="7">
        <f t="shared" ref="C516:C579" si="155">MOD(A516,$T$2*$U$2/0.01+1)/($T$2*100)</f>
        <v>0</v>
      </c>
      <c r="D516" s="8">
        <f t="shared" ref="D516:D579" si="156">MOD(QUOTIENT(A516,$T$2*$U$2/0.01+1),$T$3*$U$3/0.01+1)/($T$3*100)</f>
        <v>0.121212121212121</v>
      </c>
      <c r="E516">
        <f t="shared" ref="E516:E579" si="157">MOD(QUOTIENT(A516,($T$2*$U$2/0.01+1)*($T$3*$U$3/0.01+1)),$T$4*$U$4/0.01+1)/($T$4*100)</f>
        <v>0</v>
      </c>
      <c r="F516">
        <f t="shared" si="146"/>
        <v>0.4</v>
      </c>
      <c r="G516">
        <f t="shared" si="147"/>
        <v>0.02</v>
      </c>
      <c r="H516">
        <f t="shared" si="148"/>
        <v>0</v>
      </c>
      <c r="I516">
        <f t="shared" si="149"/>
        <v>0</v>
      </c>
      <c r="J516">
        <f t="shared" si="150"/>
        <v>0</v>
      </c>
      <c r="K516">
        <f>SQRT(POWER($C516*信号概况!$F$2,2)+POWER($D516*信号概况!$F$3,2)+POWER($E516*信号概况!$F$4,2)+POWER($F516*信号概况!$F$5,2)+POWER($G516*信号概况!$F$6,2)+POWER($H516*信号概况!$F$7,2)+POWER($I516*信号概况!$F$8,2)+POWER($J516*信号概况!$F$9,2)+2*$C516*信号概况!$F$2*$D516*信号概况!$F$3*信号相关性!$B$3+2*$C516*信号概况!$F$2*$E516*信号概况!$F$4*信号相关性!$B$4+2*$C516*信号概况!$F$2*$F516*信号概况!$F$5*信号相关性!$B$5+2*$C516*信号概况!$F$2*$G516*信号概况!$F$6*信号相关性!$B$6+2*$C516*信号概况!$F$2*$H516*信号概况!$F$7*信号相关性!$B$7+2*$C516*信号概况!$F$2*$I516*信号概况!$F$8*信号相关性!$B$8+2*$C516*信号概况!$F$2*$J516*信号概况!$F$9*信号相关性!$B$9+2*$D516*信号概况!$F$3*$E516*信号概况!$F$4*信号相关性!$C$4+2*$D516*信号概况!$F$3*$F516*信号概况!$F$5*信号相关性!$C$5+2*$D516*信号概况!$F$3*$G516*信号概况!$F$6*信号相关性!$C$6+2*$D516*信号概况!$F$3*$H516*信号概况!$F$7*信号相关性!$C$7+2*$D516*信号概况!$F$3*$I516*信号概况!$F$8*信号相关性!$C$8+2*$D516*信号概况!$F$3*$J516*信号概况!$F$9*信号相关性!$C$9+2*$E516*信号概况!$F$4*$F516*信号概况!$F$5*信号相关性!$D$5+2*$E516*信号概况!$F$4*$G516*信号概况!$F$6*信号相关性!$D$6+2*$E516*信号概况!$F$4*$H516*信号概况!$F$7*信号相关性!$D$7+2*$E516*信号概况!$F$4*$I516*信号概况!$F$8*信号相关性!$D$8+2*$E516*信号概况!$F$4*$J516*信号概况!$J$5*信号相关性!$D$9+2*$F516*信号概况!$F$5*$G516*信号概况!$F$6*信号相关性!$E$6+2*$F516*信号概况!$F$5*$H516*信号概况!$F$7*信号相关性!$E$7+2*$F516*信号概况!$F$5*$I516*信号概况!$F$8*信号相关性!$E$8+2*$F516*信号概况!$F$5*$J516*信号概况!$F$9*信号相关性!$E$9+2*$G516*信号概况!$F$6*$H516*信号概况!$F$7*信号相关性!$F$7+2*$G516*信号概况!$F$6*$I516*信号概况!$F$8*信号相关性!$F$8+2*$G516*信号概况!$F$6*$J516*信号概况!$F$9*信号相关性!$F$9+2*$H516*信号概况!$F$7*$I516*信号概况!$F$8*信号相关性!$G$8+2*$H516*信号概况!$F$7*$J516*信号概况!$F$9*信号相关性!$G$9+2*$I516*信号概况!$F$8*$J516*信号概况!$F$9*信号相关性!$H$9)</f>
        <v>237.199344310214</v>
      </c>
      <c r="L516" s="10">
        <f t="shared" si="151"/>
        <v>82.2901937472157</v>
      </c>
      <c r="M516" s="11">
        <f>SQRT(POWER($C516*信号概况!$C$2,2)+POWER($D516*信号概况!$C$3,2)+POWER($E516*信号概况!$C$4,2)+POWER($F516*信号概况!$C$5,2)+POWER($G516*信号概况!$C$6,2)+POWER($H516*信号概况!$C$7,2)+POWER($I516*信号概况!$C$8,2)+POWER($J516*信号概况!$C$9,2)+2*$C516*信号概况!$C$2*$D516*信号概况!$C$3*信号相关性!$B$3+2*$C516*信号概况!$C$2*$E516*信号概况!$C$4*信号相关性!$B$4+2*$C516*信号概况!$C$2*$F516*信号概况!$C$5*信号相关性!$B$5+2*$C516*信号概况!$C$2*$G516*信号概况!$C$6*信号相关性!$B$6+2*$C516*信号概况!$C$2*$H516*信号概况!$C$7*信号相关性!$B$7+2*$C516*信号概况!$C$2*$I516*信号概况!$C$8*信号相关性!$B$8+2*$C516*信号概况!$C$2*$J516*信号概况!$C$9*信号相关性!$B$9+2*$D516*信号概况!$C$3*$E516*信号概况!$C$4*信号相关性!$C$4+2*$D516*信号概况!$C$3*$F516*信号概况!$C$5*信号相关性!$C$5+2*$D516*信号概况!$C$3*$G516*信号概况!$C$6*信号相关性!$C$6+2*$D516*信号概况!$C$3*$H516*信号概况!$C$7*信号相关性!$C$7+2*$D516*信号概况!$C$3*$I516*信号概况!$C$8*信号相关性!$C$8+2*$D516*信号概况!$C$3*$J516*信号概况!$C$9*信号相关性!$C$9+2*$E516*信号概况!$C$4*$F516*信号概况!$C$5*信号相关性!$D$5+2*$E516*信号概况!$C$4*$G516*信号概况!$C$6*信号相关性!$D$6+2*$E516*信号概况!$C$4*$H516*信号概况!$C$7*信号相关性!$D$7+2*$E516*信号概况!$C$4*$I516*信号概况!$C$8*信号相关性!$D$8+2*$E516*信号概况!$C$4*$J516*信号概况!$J$5*信号相关性!$D$9+2*$F516*信号概况!$C$5*$G516*信号概况!$C$6*信号相关性!$E$6+2*$F516*信号概况!$C$5*$H516*信号概况!$C$7*信号相关性!$E$7+2*$F516*信号概况!$C$5*$I516*信号概况!$C$8*信号相关性!$E$8+2*$F516*信号概况!$C$5*$J516*信号概况!$C$9*信号相关性!$E$9+2*$G516*信号概况!$C$6*$H516*信号概况!$C$7*信号相关性!$F$7+2*$G516*信号概况!$C$6*$I516*信号概况!$C$8*信号相关性!$F$8+2*$G516*信号概况!$C$6*$J516*信号概况!$C$9*信号相关性!$F$9+2*$H516*信号概况!$C$7*$I516*信号概况!$C$8*信号相关性!$G$8+2*$H516*信号概况!$C$7*$J516*信号概况!$C$9*信号相关性!$G$9+2*$I516*信号概况!$C$8*$J516*信号概况!$C$9*信号相关性!$H$9)</f>
        <v>1169.16577408426</v>
      </c>
      <c r="N516" s="12">
        <f t="shared" si="152"/>
        <v>0.0598983038265061</v>
      </c>
      <c r="O516" s="10">
        <f>$C516*信号概况!$J$2+$D516*信号概况!$J$3+$E516*信号概况!$J$4+$F516*信号概况!$J$5+$G516*信号概况!$J$6+$H516*信号概况!$J$7+$I516*信号概况!$J$8+$J516*信号概况!$J$9</f>
        <v>456.081281619699</v>
      </c>
      <c r="P516" s="12">
        <f t="shared" si="153"/>
        <v>0.0233658013102855</v>
      </c>
      <c r="Q516" s="7">
        <f t="shared" si="154"/>
        <v>18.9588061152273</v>
      </c>
    </row>
    <row r="517" spans="1:17">
      <c r="A517">
        <v>515</v>
      </c>
      <c r="B517">
        <v>19519.18</v>
      </c>
      <c r="C517" s="7">
        <f t="shared" si="155"/>
        <v>0</v>
      </c>
      <c r="D517" s="8">
        <f t="shared" si="156"/>
        <v>0.151515151515152</v>
      </c>
      <c r="E517">
        <f t="shared" si="157"/>
        <v>0</v>
      </c>
      <c r="F517">
        <f t="shared" si="146"/>
        <v>0.4</v>
      </c>
      <c r="G517">
        <f t="shared" si="147"/>
        <v>0.02</v>
      </c>
      <c r="H517">
        <f t="shared" si="148"/>
        <v>0</v>
      </c>
      <c r="I517">
        <f t="shared" si="149"/>
        <v>0</v>
      </c>
      <c r="J517">
        <f t="shared" si="150"/>
        <v>0</v>
      </c>
      <c r="K517">
        <f>SQRT(POWER($C517*信号概况!$F$2,2)+POWER($D517*信号概况!$F$3,2)+POWER($E517*信号概况!$F$4,2)+POWER($F517*信号概况!$F$5,2)+POWER($G517*信号概况!$F$6,2)+POWER($H517*信号概况!$F$7,2)+POWER($I517*信号概况!$F$8,2)+POWER($J517*信号概况!$F$9,2)+2*$C517*信号概况!$F$2*$D517*信号概况!$F$3*信号相关性!$B$3+2*$C517*信号概况!$F$2*$E517*信号概况!$F$4*信号相关性!$B$4+2*$C517*信号概况!$F$2*$F517*信号概况!$F$5*信号相关性!$B$5+2*$C517*信号概况!$F$2*$G517*信号概况!$F$6*信号相关性!$B$6+2*$C517*信号概况!$F$2*$H517*信号概况!$F$7*信号相关性!$B$7+2*$C517*信号概况!$F$2*$I517*信号概况!$F$8*信号相关性!$B$8+2*$C517*信号概况!$F$2*$J517*信号概况!$F$9*信号相关性!$B$9+2*$D517*信号概况!$F$3*$E517*信号概况!$F$4*信号相关性!$C$4+2*$D517*信号概况!$F$3*$F517*信号概况!$F$5*信号相关性!$C$5+2*$D517*信号概况!$F$3*$G517*信号概况!$F$6*信号相关性!$C$6+2*$D517*信号概况!$F$3*$H517*信号概况!$F$7*信号相关性!$C$7+2*$D517*信号概况!$F$3*$I517*信号概况!$F$8*信号相关性!$C$8+2*$D517*信号概况!$F$3*$J517*信号概况!$F$9*信号相关性!$C$9+2*$E517*信号概况!$F$4*$F517*信号概况!$F$5*信号相关性!$D$5+2*$E517*信号概况!$F$4*$G517*信号概况!$F$6*信号相关性!$D$6+2*$E517*信号概况!$F$4*$H517*信号概况!$F$7*信号相关性!$D$7+2*$E517*信号概况!$F$4*$I517*信号概况!$F$8*信号相关性!$D$8+2*$E517*信号概况!$F$4*$J517*信号概况!$J$5*信号相关性!$D$9+2*$F517*信号概况!$F$5*$G517*信号概况!$F$6*信号相关性!$E$6+2*$F517*信号概况!$F$5*$H517*信号概况!$F$7*信号相关性!$E$7+2*$F517*信号概况!$F$5*$I517*信号概况!$F$8*信号相关性!$E$8+2*$F517*信号概况!$F$5*$J517*信号概况!$F$9*信号相关性!$E$9+2*$G517*信号概况!$F$6*$H517*信号概况!$F$7*信号相关性!$F$7+2*$G517*信号概况!$F$6*$I517*信号概况!$F$8*信号相关性!$F$8+2*$G517*信号概况!$F$6*$J517*信号概况!$F$9*信号相关性!$F$9+2*$H517*信号概况!$F$7*$I517*信号概况!$F$8*信号相关性!$G$8+2*$H517*信号概况!$F$7*$J517*信号概况!$F$9*信号相关性!$G$9+2*$I517*信号概况!$F$8*$J517*信号概况!$F$9*信号相关性!$H$9)</f>
        <v>300.121518071659</v>
      </c>
      <c r="L517" s="10">
        <f t="shared" si="151"/>
        <v>65.0375891919202</v>
      </c>
      <c r="M517" s="11">
        <f>SQRT(POWER($C517*信号概况!$C$2,2)+POWER($D517*信号概况!$C$3,2)+POWER($E517*信号概况!$C$4,2)+POWER($F517*信号概况!$C$5,2)+POWER($G517*信号概况!$C$6,2)+POWER($H517*信号概况!$C$7,2)+POWER($I517*信号概况!$C$8,2)+POWER($J517*信号概况!$C$9,2)+2*$C517*信号概况!$C$2*$D517*信号概况!$C$3*信号相关性!$B$3+2*$C517*信号概况!$C$2*$E517*信号概况!$C$4*信号相关性!$B$4+2*$C517*信号概况!$C$2*$F517*信号概况!$C$5*信号相关性!$B$5+2*$C517*信号概况!$C$2*$G517*信号概况!$C$6*信号相关性!$B$6+2*$C517*信号概况!$C$2*$H517*信号概况!$C$7*信号相关性!$B$7+2*$C517*信号概况!$C$2*$I517*信号概况!$C$8*信号相关性!$B$8+2*$C517*信号概况!$C$2*$J517*信号概况!$C$9*信号相关性!$B$9+2*$D517*信号概况!$C$3*$E517*信号概况!$C$4*信号相关性!$C$4+2*$D517*信号概况!$C$3*$F517*信号概况!$C$5*信号相关性!$C$5+2*$D517*信号概况!$C$3*$G517*信号概况!$C$6*信号相关性!$C$6+2*$D517*信号概况!$C$3*$H517*信号概况!$C$7*信号相关性!$C$7+2*$D517*信号概况!$C$3*$I517*信号概况!$C$8*信号相关性!$C$8+2*$D517*信号概况!$C$3*$J517*信号概况!$C$9*信号相关性!$C$9+2*$E517*信号概况!$C$4*$F517*信号概况!$C$5*信号相关性!$D$5+2*$E517*信号概况!$C$4*$G517*信号概况!$C$6*信号相关性!$D$6+2*$E517*信号概况!$C$4*$H517*信号概况!$C$7*信号相关性!$D$7+2*$E517*信号概况!$C$4*$I517*信号概况!$C$8*信号相关性!$D$8+2*$E517*信号概况!$C$4*$J517*信号概况!$J$5*信号相关性!$D$9+2*$F517*信号概况!$C$5*$G517*信号概况!$C$6*信号相关性!$E$6+2*$F517*信号概况!$C$5*$H517*信号概况!$C$7*信号相关性!$E$7+2*$F517*信号概况!$C$5*$I517*信号概况!$C$8*信号相关性!$E$8+2*$F517*信号概况!$C$5*$J517*信号概况!$C$9*信号相关性!$E$9+2*$G517*信号概况!$C$6*$H517*信号概况!$C$7*信号相关性!$F$7+2*$G517*信号概况!$C$6*$I517*信号概况!$C$8*信号相关性!$F$8+2*$G517*信号概况!$C$6*$J517*信号概况!$C$9*信号相关性!$F$9+2*$H517*信号概况!$C$7*$I517*信号概况!$C$8*信号相关性!$G$8+2*$H517*信号概况!$C$7*$J517*信号概况!$C$9*信号相关性!$G$9+2*$I517*信号概况!$C$8*$J517*信号概况!$C$9*信号相关性!$H$9)</f>
        <v>1477.69907911233</v>
      </c>
      <c r="N517" s="12">
        <f t="shared" si="152"/>
        <v>0.0757049773152526</v>
      </c>
      <c r="O517" s="10">
        <f>$C517*信号概况!$J$2+$D517*信号概况!$J$3+$E517*信号概况!$J$4+$F517*信号概况!$J$5+$G517*信号概况!$J$6+$H517*信号概况!$J$7+$I517*信号概况!$J$8+$J517*信号概况!$J$9</f>
        <v>480.609432304631</v>
      </c>
      <c r="P517" s="12">
        <f t="shared" si="153"/>
        <v>0.0246224191951009</v>
      </c>
      <c r="Q517" s="7">
        <f t="shared" si="154"/>
        <v>15.9647139546707</v>
      </c>
    </row>
    <row r="518" spans="1:17">
      <c r="A518">
        <v>516</v>
      </c>
      <c r="B518">
        <v>19519.18</v>
      </c>
      <c r="C518" s="7">
        <f t="shared" si="155"/>
        <v>0</v>
      </c>
      <c r="D518" s="8">
        <f t="shared" si="156"/>
        <v>0.181818181818182</v>
      </c>
      <c r="E518">
        <f t="shared" si="157"/>
        <v>0</v>
      </c>
      <c r="F518">
        <f t="shared" si="146"/>
        <v>0.4</v>
      </c>
      <c r="G518">
        <f t="shared" si="147"/>
        <v>0.02</v>
      </c>
      <c r="H518">
        <f t="shared" si="148"/>
        <v>0</v>
      </c>
      <c r="I518">
        <f t="shared" si="149"/>
        <v>0</v>
      </c>
      <c r="J518">
        <f t="shared" si="150"/>
        <v>0</v>
      </c>
      <c r="K518">
        <f>SQRT(POWER($C518*信号概况!$F$2,2)+POWER($D518*信号概况!$F$3,2)+POWER($E518*信号概况!$F$4,2)+POWER($F518*信号概况!$F$5,2)+POWER($G518*信号概况!$F$6,2)+POWER($H518*信号概况!$F$7,2)+POWER($I518*信号概况!$F$8,2)+POWER($J518*信号概况!$F$9,2)+2*$C518*信号概况!$F$2*$D518*信号概况!$F$3*信号相关性!$B$3+2*$C518*信号概况!$F$2*$E518*信号概况!$F$4*信号相关性!$B$4+2*$C518*信号概况!$F$2*$F518*信号概况!$F$5*信号相关性!$B$5+2*$C518*信号概况!$F$2*$G518*信号概况!$F$6*信号相关性!$B$6+2*$C518*信号概况!$F$2*$H518*信号概况!$F$7*信号相关性!$B$7+2*$C518*信号概况!$F$2*$I518*信号概况!$F$8*信号相关性!$B$8+2*$C518*信号概况!$F$2*$J518*信号概况!$F$9*信号相关性!$B$9+2*$D518*信号概况!$F$3*$E518*信号概况!$F$4*信号相关性!$C$4+2*$D518*信号概况!$F$3*$F518*信号概况!$F$5*信号相关性!$C$5+2*$D518*信号概况!$F$3*$G518*信号概况!$F$6*信号相关性!$C$6+2*$D518*信号概况!$F$3*$H518*信号概况!$F$7*信号相关性!$C$7+2*$D518*信号概况!$F$3*$I518*信号概况!$F$8*信号相关性!$C$8+2*$D518*信号概况!$F$3*$J518*信号概况!$F$9*信号相关性!$C$9+2*$E518*信号概况!$F$4*$F518*信号概况!$F$5*信号相关性!$D$5+2*$E518*信号概况!$F$4*$G518*信号概况!$F$6*信号相关性!$D$6+2*$E518*信号概况!$F$4*$H518*信号概况!$F$7*信号相关性!$D$7+2*$E518*信号概况!$F$4*$I518*信号概况!$F$8*信号相关性!$D$8+2*$E518*信号概况!$F$4*$J518*信号概况!$J$5*信号相关性!$D$9+2*$F518*信号概况!$F$5*$G518*信号概况!$F$6*信号相关性!$E$6+2*$F518*信号概况!$F$5*$H518*信号概况!$F$7*信号相关性!$E$7+2*$F518*信号概况!$F$5*$I518*信号概况!$F$8*信号相关性!$E$8+2*$F518*信号概况!$F$5*$J518*信号概况!$F$9*信号相关性!$E$9+2*$G518*信号概况!$F$6*$H518*信号概况!$F$7*信号相关性!$F$7+2*$G518*信号概况!$F$6*$I518*信号概况!$F$8*信号相关性!$F$8+2*$G518*信号概况!$F$6*$J518*信号概况!$F$9*信号相关性!$F$9+2*$H518*信号概况!$F$7*$I518*信号概况!$F$8*信号相关性!$G$8+2*$H518*信号概况!$F$7*$J518*信号概况!$F$9*信号相关性!$G$9+2*$I518*信号概况!$F$8*$J518*信号概况!$F$9*信号相关性!$H$9)</f>
        <v>364.446279508537</v>
      </c>
      <c r="L518" s="10">
        <f t="shared" si="151"/>
        <v>53.5584559302458</v>
      </c>
      <c r="M518" s="11">
        <f>SQRT(POWER($C518*信号概况!$C$2,2)+POWER($D518*信号概况!$C$3,2)+POWER($E518*信号概况!$C$4,2)+POWER($F518*信号概况!$C$5,2)+POWER($G518*信号概况!$C$6,2)+POWER($H518*信号概况!$C$7,2)+POWER($I518*信号概况!$C$8,2)+POWER($J518*信号概况!$C$9,2)+2*$C518*信号概况!$C$2*$D518*信号概况!$C$3*信号相关性!$B$3+2*$C518*信号概况!$C$2*$E518*信号概况!$C$4*信号相关性!$B$4+2*$C518*信号概况!$C$2*$F518*信号概况!$C$5*信号相关性!$B$5+2*$C518*信号概况!$C$2*$G518*信号概况!$C$6*信号相关性!$B$6+2*$C518*信号概况!$C$2*$H518*信号概况!$C$7*信号相关性!$B$7+2*$C518*信号概况!$C$2*$I518*信号概况!$C$8*信号相关性!$B$8+2*$C518*信号概况!$C$2*$J518*信号概况!$C$9*信号相关性!$B$9+2*$D518*信号概况!$C$3*$E518*信号概况!$C$4*信号相关性!$C$4+2*$D518*信号概况!$C$3*$F518*信号概况!$C$5*信号相关性!$C$5+2*$D518*信号概况!$C$3*$G518*信号概况!$C$6*信号相关性!$C$6+2*$D518*信号概况!$C$3*$H518*信号概况!$C$7*信号相关性!$C$7+2*$D518*信号概况!$C$3*$I518*信号概况!$C$8*信号相关性!$C$8+2*$D518*信号概况!$C$3*$J518*信号概况!$C$9*信号相关性!$C$9+2*$E518*信号概况!$C$4*$F518*信号概况!$C$5*信号相关性!$D$5+2*$E518*信号概况!$C$4*$G518*信号概况!$C$6*信号相关性!$D$6+2*$E518*信号概况!$C$4*$H518*信号概况!$C$7*信号相关性!$D$7+2*$E518*信号概况!$C$4*$I518*信号概况!$C$8*信号相关性!$D$8+2*$E518*信号概况!$C$4*$J518*信号概况!$J$5*信号相关性!$D$9+2*$F518*信号概况!$C$5*$G518*信号概况!$C$6*信号相关性!$E$6+2*$F518*信号概况!$C$5*$H518*信号概况!$C$7*信号相关性!$E$7+2*$F518*信号概况!$C$5*$I518*信号概况!$C$8*信号相关性!$E$8+2*$F518*信号概况!$C$5*$J518*信号概况!$C$9*信号相关性!$E$9+2*$G518*信号概况!$C$6*$H518*信号概况!$C$7*信号相关性!$F$7+2*$G518*信号概况!$C$6*$I518*信号概况!$C$8*信号相关性!$F$8+2*$G518*信号概况!$C$6*$J518*信号概况!$C$9*信号相关性!$F$9+2*$H518*信号概况!$C$7*$I518*信号概况!$C$8*信号相关性!$G$8+2*$H518*信号概况!$C$7*$J518*信号概况!$C$9*信号相关性!$G$9+2*$I518*信号概况!$C$8*$J518*信号概况!$C$9*信号相关性!$H$9)</f>
        <v>1791.82162944614</v>
      </c>
      <c r="N518" s="12">
        <f t="shared" si="152"/>
        <v>0.0917979971210954</v>
      </c>
      <c r="O518" s="10">
        <f>$C518*信号概况!$J$2+$D518*信号概况!$J$3+$E518*信号概况!$J$4+$F518*信号概况!$J$5+$G518*信号概况!$J$6+$H518*信号概况!$J$7+$I518*信号概况!$J$8+$J518*信号概况!$J$9</f>
        <v>505.137582989562</v>
      </c>
      <c r="P518" s="12">
        <f t="shared" si="153"/>
        <v>0.0258790370799164</v>
      </c>
      <c r="Q518" s="7">
        <f t="shared" si="154"/>
        <v>13.9545724070305</v>
      </c>
    </row>
    <row r="519" spans="1:17">
      <c r="A519">
        <v>517</v>
      </c>
      <c r="B519">
        <v>19519.18</v>
      </c>
      <c r="C519" s="7">
        <f t="shared" si="155"/>
        <v>0</v>
      </c>
      <c r="D519" s="8">
        <f t="shared" si="156"/>
        <v>0.212121212121212</v>
      </c>
      <c r="E519">
        <f t="shared" si="157"/>
        <v>0</v>
      </c>
      <c r="F519">
        <f t="shared" si="146"/>
        <v>0.4</v>
      </c>
      <c r="G519">
        <f t="shared" si="147"/>
        <v>0.02</v>
      </c>
      <c r="H519">
        <f t="shared" si="148"/>
        <v>0</v>
      </c>
      <c r="I519">
        <f t="shared" si="149"/>
        <v>0</v>
      </c>
      <c r="J519">
        <f t="shared" si="150"/>
        <v>0</v>
      </c>
      <c r="K519">
        <f>SQRT(POWER($C519*信号概况!$F$2,2)+POWER($D519*信号概况!$F$3,2)+POWER($E519*信号概况!$F$4,2)+POWER($F519*信号概况!$F$5,2)+POWER($G519*信号概况!$F$6,2)+POWER($H519*信号概况!$F$7,2)+POWER($I519*信号概况!$F$8,2)+POWER($J519*信号概况!$F$9,2)+2*$C519*信号概况!$F$2*$D519*信号概况!$F$3*信号相关性!$B$3+2*$C519*信号概况!$F$2*$E519*信号概况!$F$4*信号相关性!$B$4+2*$C519*信号概况!$F$2*$F519*信号概况!$F$5*信号相关性!$B$5+2*$C519*信号概况!$F$2*$G519*信号概况!$F$6*信号相关性!$B$6+2*$C519*信号概况!$F$2*$H519*信号概况!$F$7*信号相关性!$B$7+2*$C519*信号概况!$F$2*$I519*信号概况!$F$8*信号相关性!$B$8+2*$C519*信号概况!$F$2*$J519*信号概况!$F$9*信号相关性!$B$9+2*$D519*信号概况!$F$3*$E519*信号概况!$F$4*信号相关性!$C$4+2*$D519*信号概况!$F$3*$F519*信号概况!$F$5*信号相关性!$C$5+2*$D519*信号概况!$F$3*$G519*信号概况!$F$6*信号相关性!$C$6+2*$D519*信号概况!$F$3*$H519*信号概况!$F$7*信号相关性!$C$7+2*$D519*信号概况!$F$3*$I519*信号概况!$F$8*信号相关性!$C$8+2*$D519*信号概况!$F$3*$J519*信号概况!$F$9*信号相关性!$C$9+2*$E519*信号概况!$F$4*$F519*信号概况!$F$5*信号相关性!$D$5+2*$E519*信号概况!$F$4*$G519*信号概况!$F$6*信号相关性!$D$6+2*$E519*信号概况!$F$4*$H519*信号概况!$F$7*信号相关性!$D$7+2*$E519*信号概况!$F$4*$I519*信号概况!$F$8*信号相关性!$D$8+2*$E519*信号概况!$F$4*$J519*信号概况!$J$5*信号相关性!$D$9+2*$F519*信号概况!$F$5*$G519*信号概况!$F$6*信号相关性!$E$6+2*$F519*信号概况!$F$5*$H519*信号概况!$F$7*信号相关性!$E$7+2*$F519*信号概况!$F$5*$I519*信号概况!$F$8*信号相关性!$E$8+2*$F519*信号概况!$F$5*$J519*信号概况!$F$9*信号相关性!$E$9+2*$G519*信号概况!$F$6*$H519*信号概况!$F$7*信号相关性!$F$7+2*$G519*信号概况!$F$6*$I519*信号概况!$F$8*信号相关性!$F$8+2*$G519*信号概况!$F$6*$J519*信号概况!$F$9*信号相关性!$F$9+2*$H519*信号概况!$F$7*$I519*信号概况!$F$8*信号相关性!$G$8+2*$H519*信号概况!$F$7*$J519*信号概况!$F$9*信号相关性!$G$9+2*$I519*信号概况!$F$8*$J519*信号概况!$F$9*信号相关性!$H$9)</f>
        <v>429.543972202064</v>
      </c>
      <c r="L519" s="10">
        <f t="shared" si="151"/>
        <v>45.441634065855</v>
      </c>
      <c r="M519" s="11">
        <f>SQRT(POWER($C519*信号概况!$C$2,2)+POWER($D519*信号概况!$C$3,2)+POWER($E519*信号概况!$C$4,2)+POWER($F519*信号概况!$C$5,2)+POWER($G519*信号概况!$C$6,2)+POWER($H519*信号概况!$C$7,2)+POWER($I519*信号概况!$C$8,2)+POWER($J519*信号概况!$C$9,2)+2*$C519*信号概况!$C$2*$D519*信号概况!$C$3*信号相关性!$B$3+2*$C519*信号概况!$C$2*$E519*信号概况!$C$4*信号相关性!$B$4+2*$C519*信号概况!$C$2*$F519*信号概况!$C$5*信号相关性!$B$5+2*$C519*信号概况!$C$2*$G519*信号概况!$C$6*信号相关性!$B$6+2*$C519*信号概况!$C$2*$H519*信号概况!$C$7*信号相关性!$B$7+2*$C519*信号概况!$C$2*$I519*信号概况!$C$8*信号相关性!$B$8+2*$C519*信号概况!$C$2*$J519*信号概况!$C$9*信号相关性!$B$9+2*$D519*信号概况!$C$3*$E519*信号概况!$C$4*信号相关性!$C$4+2*$D519*信号概况!$C$3*$F519*信号概况!$C$5*信号相关性!$C$5+2*$D519*信号概况!$C$3*$G519*信号概况!$C$6*信号相关性!$C$6+2*$D519*信号概况!$C$3*$H519*信号概况!$C$7*信号相关性!$C$7+2*$D519*信号概况!$C$3*$I519*信号概况!$C$8*信号相关性!$C$8+2*$D519*信号概况!$C$3*$J519*信号概况!$C$9*信号相关性!$C$9+2*$E519*信号概况!$C$4*$F519*信号概况!$C$5*信号相关性!$D$5+2*$E519*信号概况!$C$4*$G519*信号概况!$C$6*信号相关性!$D$6+2*$E519*信号概况!$C$4*$H519*信号概况!$C$7*信号相关性!$D$7+2*$E519*信号概况!$C$4*$I519*信号概况!$C$8*信号相关性!$D$8+2*$E519*信号概况!$C$4*$J519*信号概况!$J$5*信号相关性!$D$9+2*$F519*信号概况!$C$5*$G519*信号概况!$C$6*信号相关性!$E$6+2*$F519*信号概况!$C$5*$H519*信号概况!$C$7*信号相关性!$E$7+2*$F519*信号概况!$C$5*$I519*信号概况!$C$8*信号相关性!$E$8+2*$F519*信号概况!$C$5*$J519*信号概况!$C$9*信号相关性!$E$9+2*$G519*信号概况!$C$6*$H519*信号概况!$C$7*信号相关性!$F$7+2*$G519*信号概况!$C$6*$I519*信号概况!$C$8*信号相关性!$F$8+2*$G519*信号概况!$C$6*$J519*信号概况!$C$9*信号相关性!$F$9+2*$H519*信号概况!$C$7*$I519*信号概况!$C$8*信号相关性!$G$8+2*$H519*信号概况!$C$7*$J519*信号概况!$C$9*信号相关性!$G$9+2*$I519*信号概况!$C$8*$J519*信号概况!$C$9*信号相关性!$H$9)</f>
        <v>2109.03749547391</v>
      </c>
      <c r="N519" s="12">
        <f t="shared" si="152"/>
        <v>0.108049492625915</v>
      </c>
      <c r="O519" s="10">
        <f>$C519*信号概况!$J$2+$D519*信号概况!$J$3+$E519*信号概况!$J$4+$F519*信号概况!$J$5+$G519*信号概况!$J$6+$H519*信号概况!$J$7+$I519*信号概况!$J$8+$J519*信号概况!$J$9</f>
        <v>529.665733674494</v>
      </c>
      <c r="P519" s="12">
        <f t="shared" si="153"/>
        <v>0.0271356549647318</v>
      </c>
      <c r="Q519" s="7">
        <f t="shared" si="154"/>
        <v>12.524980333243</v>
      </c>
    </row>
    <row r="520" spans="1:17">
      <c r="A520">
        <v>518</v>
      </c>
      <c r="B520">
        <v>19519.18</v>
      </c>
      <c r="C520" s="7">
        <f t="shared" si="155"/>
        <v>0</v>
      </c>
      <c r="D520" s="8">
        <f t="shared" si="156"/>
        <v>0.242424242424242</v>
      </c>
      <c r="E520">
        <f t="shared" si="157"/>
        <v>0</v>
      </c>
      <c r="F520">
        <f t="shared" si="146"/>
        <v>0.4</v>
      </c>
      <c r="G520">
        <f t="shared" si="147"/>
        <v>0.02</v>
      </c>
      <c r="H520">
        <f t="shared" si="148"/>
        <v>0</v>
      </c>
      <c r="I520">
        <f t="shared" si="149"/>
        <v>0</v>
      </c>
      <c r="J520">
        <f t="shared" si="150"/>
        <v>0</v>
      </c>
      <c r="K520">
        <f>SQRT(POWER($C520*信号概况!$F$2,2)+POWER($D520*信号概况!$F$3,2)+POWER($E520*信号概况!$F$4,2)+POWER($F520*信号概况!$F$5,2)+POWER($G520*信号概况!$F$6,2)+POWER($H520*信号概况!$F$7,2)+POWER($I520*信号概况!$F$8,2)+POWER($J520*信号概况!$F$9,2)+2*$C520*信号概况!$F$2*$D520*信号概况!$F$3*信号相关性!$B$3+2*$C520*信号概况!$F$2*$E520*信号概况!$F$4*信号相关性!$B$4+2*$C520*信号概况!$F$2*$F520*信号概况!$F$5*信号相关性!$B$5+2*$C520*信号概况!$F$2*$G520*信号概况!$F$6*信号相关性!$B$6+2*$C520*信号概况!$F$2*$H520*信号概况!$F$7*信号相关性!$B$7+2*$C520*信号概况!$F$2*$I520*信号概况!$F$8*信号相关性!$B$8+2*$C520*信号概况!$F$2*$J520*信号概况!$F$9*信号相关性!$B$9+2*$D520*信号概况!$F$3*$E520*信号概况!$F$4*信号相关性!$C$4+2*$D520*信号概况!$F$3*$F520*信号概况!$F$5*信号相关性!$C$5+2*$D520*信号概况!$F$3*$G520*信号概况!$F$6*信号相关性!$C$6+2*$D520*信号概况!$F$3*$H520*信号概况!$F$7*信号相关性!$C$7+2*$D520*信号概况!$F$3*$I520*信号概况!$F$8*信号相关性!$C$8+2*$D520*信号概况!$F$3*$J520*信号概况!$F$9*信号相关性!$C$9+2*$E520*信号概况!$F$4*$F520*信号概况!$F$5*信号相关性!$D$5+2*$E520*信号概况!$F$4*$G520*信号概况!$F$6*信号相关性!$D$6+2*$E520*信号概况!$F$4*$H520*信号概况!$F$7*信号相关性!$D$7+2*$E520*信号概况!$F$4*$I520*信号概况!$F$8*信号相关性!$D$8+2*$E520*信号概况!$F$4*$J520*信号概况!$J$5*信号相关性!$D$9+2*$F520*信号概况!$F$5*$G520*信号概况!$F$6*信号相关性!$E$6+2*$F520*信号概况!$F$5*$H520*信号概况!$F$7*信号相关性!$E$7+2*$F520*信号概况!$F$5*$I520*信号概况!$F$8*信号相关性!$E$8+2*$F520*信号概况!$F$5*$J520*信号概况!$F$9*信号相关性!$E$9+2*$G520*信号概况!$F$6*$H520*信号概况!$F$7*信号相关性!$F$7+2*$G520*信号概况!$F$6*$I520*信号概况!$F$8*信号相关性!$F$8+2*$G520*信号概况!$F$6*$J520*信号概况!$F$9*信号相关性!$F$9+2*$H520*信号概况!$F$7*$I520*信号概况!$F$8*信号相关性!$G$8+2*$H520*信号概况!$F$7*$J520*信号概况!$F$9*信号相关性!$G$9+2*$I520*信号概况!$F$8*$J520*信号概况!$F$9*信号相关性!$H$9)</f>
        <v>495.10981189245</v>
      </c>
      <c r="L520" s="10">
        <f t="shared" si="151"/>
        <v>39.4239409746137</v>
      </c>
      <c r="M520" s="11">
        <f>SQRT(POWER($C520*信号概况!$C$2,2)+POWER($D520*信号概况!$C$3,2)+POWER($E520*信号概况!$C$4,2)+POWER($F520*信号概况!$C$5,2)+POWER($G520*信号概况!$C$6,2)+POWER($H520*信号概况!$C$7,2)+POWER($I520*信号概况!$C$8,2)+POWER($J520*信号概况!$C$9,2)+2*$C520*信号概况!$C$2*$D520*信号概况!$C$3*信号相关性!$B$3+2*$C520*信号概况!$C$2*$E520*信号概况!$C$4*信号相关性!$B$4+2*$C520*信号概况!$C$2*$F520*信号概况!$C$5*信号相关性!$B$5+2*$C520*信号概况!$C$2*$G520*信号概况!$C$6*信号相关性!$B$6+2*$C520*信号概况!$C$2*$H520*信号概况!$C$7*信号相关性!$B$7+2*$C520*信号概况!$C$2*$I520*信号概况!$C$8*信号相关性!$B$8+2*$C520*信号概况!$C$2*$J520*信号概况!$C$9*信号相关性!$B$9+2*$D520*信号概况!$C$3*$E520*信号概况!$C$4*信号相关性!$C$4+2*$D520*信号概况!$C$3*$F520*信号概况!$C$5*信号相关性!$C$5+2*$D520*信号概况!$C$3*$G520*信号概况!$C$6*信号相关性!$C$6+2*$D520*信号概况!$C$3*$H520*信号概况!$C$7*信号相关性!$C$7+2*$D520*信号概况!$C$3*$I520*信号概况!$C$8*信号相关性!$C$8+2*$D520*信号概况!$C$3*$J520*信号概况!$C$9*信号相关性!$C$9+2*$E520*信号概况!$C$4*$F520*信号概况!$C$5*信号相关性!$D$5+2*$E520*信号概况!$C$4*$G520*信号概况!$C$6*信号相关性!$D$6+2*$E520*信号概况!$C$4*$H520*信号概况!$C$7*信号相关性!$D$7+2*$E520*信号概况!$C$4*$I520*信号概况!$C$8*信号相关性!$D$8+2*$E520*信号概况!$C$4*$J520*信号概况!$J$5*信号相关性!$D$9+2*$F520*信号概况!$C$5*$G520*信号概况!$C$6*信号相关性!$E$6+2*$F520*信号概况!$C$5*$H520*信号概况!$C$7*信号相关性!$E$7+2*$F520*信号概况!$C$5*$I520*信号概况!$C$8*信号相关性!$E$8+2*$F520*信号概况!$C$5*$J520*信号概况!$C$9*信号相关性!$E$9+2*$G520*信号概况!$C$6*$H520*信号概况!$C$7*信号相关性!$F$7+2*$G520*信号概况!$C$6*$I520*信号概况!$C$8*信号相关性!$F$8+2*$G520*信号概况!$C$6*$J520*信号概况!$C$9*信号相关性!$F$9+2*$H520*信号概况!$C$7*$I520*信号概况!$C$8*信号相关性!$G$8+2*$H520*信号概况!$C$7*$J520*信号概况!$C$9*信号相关性!$G$9+2*$I520*信号概况!$C$8*$J520*信号概况!$C$9*信号相关性!$H$9)</f>
        <v>2428.13463076101</v>
      </c>
      <c r="N520" s="12">
        <f t="shared" si="152"/>
        <v>0.124397368678449</v>
      </c>
      <c r="O520" s="10">
        <f>$C520*信号概况!$J$2+$D520*信号概况!$J$3+$E520*信号概况!$J$4+$F520*信号概况!$J$5+$G520*信号概况!$J$6+$H520*信号概况!$J$7+$I520*信号概况!$J$8+$J520*信号概况!$J$9</f>
        <v>554.193884359425</v>
      </c>
      <c r="P520" s="12">
        <f t="shared" si="153"/>
        <v>0.0283922728495472</v>
      </c>
      <c r="Q520" s="7">
        <f t="shared" si="154"/>
        <v>11.4608264187374</v>
      </c>
    </row>
    <row r="521" spans="1:17">
      <c r="A521">
        <v>519</v>
      </c>
      <c r="B521">
        <v>19519.18</v>
      </c>
      <c r="C521" s="7">
        <f t="shared" si="155"/>
        <v>0</v>
      </c>
      <c r="D521" s="8">
        <f t="shared" si="156"/>
        <v>0.272727272727273</v>
      </c>
      <c r="E521">
        <f t="shared" si="157"/>
        <v>0</v>
      </c>
      <c r="F521">
        <f t="shared" si="146"/>
        <v>0.4</v>
      </c>
      <c r="G521">
        <f t="shared" si="147"/>
        <v>0.02</v>
      </c>
      <c r="H521">
        <f t="shared" si="148"/>
        <v>0</v>
      </c>
      <c r="I521">
        <f t="shared" si="149"/>
        <v>0</v>
      </c>
      <c r="J521">
        <f t="shared" si="150"/>
        <v>0</v>
      </c>
      <c r="K521">
        <f>SQRT(POWER($C521*信号概况!$F$2,2)+POWER($D521*信号概况!$F$3,2)+POWER($E521*信号概况!$F$4,2)+POWER($F521*信号概况!$F$5,2)+POWER($G521*信号概况!$F$6,2)+POWER($H521*信号概况!$F$7,2)+POWER($I521*信号概况!$F$8,2)+POWER($J521*信号概况!$F$9,2)+2*$C521*信号概况!$F$2*$D521*信号概况!$F$3*信号相关性!$B$3+2*$C521*信号概况!$F$2*$E521*信号概况!$F$4*信号相关性!$B$4+2*$C521*信号概况!$F$2*$F521*信号概况!$F$5*信号相关性!$B$5+2*$C521*信号概况!$F$2*$G521*信号概况!$F$6*信号相关性!$B$6+2*$C521*信号概况!$F$2*$H521*信号概况!$F$7*信号相关性!$B$7+2*$C521*信号概况!$F$2*$I521*信号概况!$F$8*信号相关性!$B$8+2*$C521*信号概况!$F$2*$J521*信号概况!$F$9*信号相关性!$B$9+2*$D521*信号概况!$F$3*$E521*信号概况!$F$4*信号相关性!$C$4+2*$D521*信号概况!$F$3*$F521*信号概况!$F$5*信号相关性!$C$5+2*$D521*信号概况!$F$3*$G521*信号概况!$F$6*信号相关性!$C$6+2*$D521*信号概况!$F$3*$H521*信号概况!$F$7*信号相关性!$C$7+2*$D521*信号概况!$F$3*$I521*信号概况!$F$8*信号相关性!$C$8+2*$D521*信号概况!$F$3*$J521*信号概况!$F$9*信号相关性!$C$9+2*$E521*信号概况!$F$4*$F521*信号概况!$F$5*信号相关性!$D$5+2*$E521*信号概况!$F$4*$G521*信号概况!$F$6*信号相关性!$D$6+2*$E521*信号概况!$F$4*$H521*信号概况!$F$7*信号相关性!$D$7+2*$E521*信号概况!$F$4*$I521*信号概况!$F$8*信号相关性!$D$8+2*$E521*信号概况!$F$4*$J521*信号概况!$J$5*信号相关性!$D$9+2*$F521*信号概况!$F$5*$G521*信号概况!$F$6*信号相关性!$E$6+2*$F521*信号概况!$F$5*$H521*信号概况!$F$7*信号相关性!$E$7+2*$F521*信号概况!$F$5*$I521*信号概况!$F$8*信号相关性!$E$8+2*$F521*信号概况!$F$5*$J521*信号概况!$F$9*信号相关性!$E$9+2*$G521*信号概况!$F$6*$H521*信号概况!$F$7*信号相关性!$F$7+2*$G521*信号概况!$F$6*$I521*信号概况!$F$8*信号相关性!$F$8+2*$G521*信号概况!$F$6*$J521*信号概况!$F$9*信号相关性!$F$9+2*$H521*信号概况!$F$7*$I521*信号概况!$F$8*信号相关性!$G$8+2*$H521*信号概况!$F$7*$J521*信号概况!$F$9*信号相关性!$G$9+2*$I521*信号概况!$F$8*$J521*信号概况!$F$9*信号相关性!$H$9)</f>
        <v>560.979675192214</v>
      </c>
      <c r="L521" s="10">
        <f t="shared" si="151"/>
        <v>34.7948078391823</v>
      </c>
      <c r="M521" s="11">
        <f>SQRT(POWER($C521*信号概况!$C$2,2)+POWER($D521*信号概况!$C$3,2)+POWER($E521*信号概况!$C$4,2)+POWER($F521*信号概况!$C$5,2)+POWER($G521*信号概况!$C$6,2)+POWER($H521*信号概况!$C$7,2)+POWER($I521*信号概况!$C$8,2)+POWER($J521*信号概况!$C$9,2)+2*$C521*信号概况!$C$2*$D521*信号概况!$C$3*信号相关性!$B$3+2*$C521*信号概况!$C$2*$E521*信号概况!$C$4*信号相关性!$B$4+2*$C521*信号概况!$C$2*$F521*信号概况!$C$5*信号相关性!$B$5+2*$C521*信号概况!$C$2*$G521*信号概况!$C$6*信号相关性!$B$6+2*$C521*信号概况!$C$2*$H521*信号概况!$C$7*信号相关性!$B$7+2*$C521*信号概况!$C$2*$I521*信号概况!$C$8*信号相关性!$B$8+2*$C521*信号概况!$C$2*$J521*信号概况!$C$9*信号相关性!$B$9+2*$D521*信号概况!$C$3*$E521*信号概况!$C$4*信号相关性!$C$4+2*$D521*信号概况!$C$3*$F521*信号概况!$C$5*信号相关性!$C$5+2*$D521*信号概况!$C$3*$G521*信号概况!$C$6*信号相关性!$C$6+2*$D521*信号概况!$C$3*$H521*信号概况!$C$7*信号相关性!$C$7+2*$D521*信号概况!$C$3*$I521*信号概况!$C$8*信号相关性!$C$8+2*$D521*信号概况!$C$3*$J521*信号概况!$C$9*信号相关性!$C$9+2*$E521*信号概况!$C$4*$F521*信号概况!$C$5*信号相关性!$D$5+2*$E521*信号概况!$C$4*$G521*信号概况!$C$6*信号相关性!$D$6+2*$E521*信号概况!$C$4*$H521*信号概况!$C$7*信号相关性!$D$7+2*$E521*信号概况!$C$4*$I521*信号概况!$C$8*信号相关性!$D$8+2*$E521*信号概况!$C$4*$J521*信号概况!$J$5*信号相关性!$D$9+2*$F521*信号概况!$C$5*$G521*信号概况!$C$6*信号相关性!$E$6+2*$F521*信号概况!$C$5*$H521*信号概况!$C$7*信号相关性!$E$7+2*$F521*信号概况!$C$5*$I521*信号概况!$C$8*信号相关性!$E$8+2*$F521*信号概况!$C$5*$J521*信号概况!$C$9*信号相关性!$E$9+2*$G521*信号概况!$C$6*$H521*信号概况!$C$7*信号相关性!$F$7+2*$G521*信号概况!$C$6*$I521*信号概况!$C$8*信号相关性!$F$8+2*$G521*信号概况!$C$6*$J521*信号概况!$C$9*信号相关性!$F$9+2*$H521*信号概况!$C$7*$I521*信号概况!$C$8*信号相关性!$G$8+2*$H521*信号概况!$C$7*$J521*信号概况!$C$9*信号相关性!$G$9+2*$I521*信号概况!$C$8*$J521*信号概况!$C$9*信号相关性!$H$9)</f>
        <v>2748.45786489609</v>
      </c>
      <c r="N521" s="12">
        <f t="shared" si="152"/>
        <v>0.140808059810714</v>
      </c>
      <c r="O521" s="10">
        <f>$C521*信号概况!$J$2+$D521*信号概况!$J$3+$E521*信号概况!$J$4+$F521*信号概况!$J$5+$G521*信号概况!$J$6+$H521*信号概况!$J$7+$I521*信号概况!$J$8+$J521*信号概况!$J$9</f>
        <v>578.722035044357</v>
      </c>
      <c r="P521" s="12">
        <f t="shared" si="153"/>
        <v>0.0296488907343626</v>
      </c>
      <c r="Q521" s="7">
        <f t="shared" si="154"/>
        <v>10.6397890770056</v>
      </c>
    </row>
    <row r="522" spans="1:17">
      <c r="A522">
        <v>520</v>
      </c>
      <c r="B522">
        <v>19519.18</v>
      </c>
      <c r="C522" s="7">
        <f t="shared" si="155"/>
        <v>0</v>
      </c>
      <c r="D522" s="8">
        <f t="shared" si="156"/>
        <v>0.303030303030303</v>
      </c>
      <c r="E522">
        <f t="shared" si="157"/>
        <v>0</v>
      </c>
      <c r="F522">
        <f t="shared" si="146"/>
        <v>0.4</v>
      </c>
      <c r="G522">
        <f t="shared" si="147"/>
        <v>0.02</v>
      </c>
      <c r="H522">
        <f t="shared" si="148"/>
        <v>0</v>
      </c>
      <c r="I522">
        <f t="shared" si="149"/>
        <v>0</v>
      </c>
      <c r="J522">
        <f t="shared" si="150"/>
        <v>0</v>
      </c>
      <c r="K522">
        <f>SQRT(POWER($C522*信号概况!$F$2,2)+POWER($D522*信号概况!$F$3,2)+POWER($E522*信号概况!$F$4,2)+POWER($F522*信号概况!$F$5,2)+POWER($G522*信号概况!$F$6,2)+POWER($H522*信号概况!$F$7,2)+POWER($I522*信号概况!$F$8,2)+POWER($J522*信号概况!$F$9,2)+2*$C522*信号概况!$F$2*$D522*信号概况!$F$3*信号相关性!$B$3+2*$C522*信号概况!$F$2*$E522*信号概况!$F$4*信号相关性!$B$4+2*$C522*信号概况!$F$2*$F522*信号概况!$F$5*信号相关性!$B$5+2*$C522*信号概况!$F$2*$G522*信号概况!$F$6*信号相关性!$B$6+2*$C522*信号概况!$F$2*$H522*信号概况!$F$7*信号相关性!$B$7+2*$C522*信号概况!$F$2*$I522*信号概况!$F$8*信号相关性!$B$8+2*$C522*信号概况!$F$2*$J522*信号概况!$F$9*信号相关性!$B$9+2*$D522*信号概况!$F$3*$E522*信号概况!$F$4*信号相关性!$C$4+2*$D522*信号概况!$F$3*$F522*信号概况!$F$5*信号相关性!$C$5+2*$D522*信号概况!$F$3*$G522*信号概况!$F$6*信号相关性!$C$6+2*$D522*信号概况!$F$3*$H522*信号概况!$F$7*信号相关性!$C$7+2*$D522*信号概况!$F$3*$I522*信号概况!$F$8*信号相关性!$C$8+2*$D522*信号概况!$F$3*$J522*信号概况!$F$9*信号相关性!$C$9+2*$E522*信号概况!$F$4*$F522*信号概况!$F$5*信号相关性!$D$5+2*$E522*信号概况!$F$4*$G522*信号概况!$F$6*信号相关性!$D$6+2*$E522*信号概况!$F$4*$H522*信号概况!$F$7*信号相关性!$D$7+2*$E522*信号概况!$F$4*$I522*信号概况!$F$8*信号相关性!$D$8+2*$E522*信号概况!$F$4*$J522*信号概况!$J$5*信号相关性!$D$9+2*$F522*信号概况!$F$5*$G522*信号概况!$F$6*信号相关性!$E$6+2*$F522*信号概况!$F$5*$H522*信号概况!$F$7*信号相关性!$E$7+2*$F522*信号概况!$F$5*$I522*信号概况!$F$8*信号相关性!$E$8+2*$F522*信号概况!$F$5*$J522*信号概况!$F$9*信号相关性!$E$9+2*$G522*信号概况!$F$6*$H522*信号概况!$F$7*信号相关性!$F$7+2*$G522*信号概况!$F$6*$I522*信号概况!$F$8*信号相关性!$F$8+2*$G522*信号概况!$F$6*$J522*信号概况!$F$9*信号相关性!$F$9+2*$H522*信号概况!$F$7*$I522*信号概况!$F$8*信号相关性!$G$8+2*$H522*信号概况!$F$7*$J522*信号概况!$F$9*信号相关性!$G$9+2*$I522*信号概况!$F$8*$J522*信号概况!$F$9*信号相关性!$H$9)</f>
        <v>627.05776009462</v>
      </c>
      <c r="L522" s="10">
        <f t="shared" si="151"/>
        <v>31.1282010082367</v>
      </c>
      <c r="M522" s="11">
        <f>SQRT(POWER($C522*信号概况!$C$2,2)+POWER($D522*信号概况!$C$3,2)+POWER($E522*信号概况!$C$4,2)+POWER($F522*信号概况!$C$5,2)+POWER($G522*信号概况!$C$6,2)+POWER($H522*信号概况!$C$7,2)+POWER($I522*信号概况!$C$8,2)+POWER($J522*信号概况!$C$9,2)+2*$C522*信号概况!$C$2*$D522*信号概况!$C$3*信号相关性!$B$3+2*$C522*信号概况!$C$2*$E522*信号概况!$C$4*信号相关性!$B$4+2*$C522*信号概况!$C$2*$F522*信号概况!$C$5*信号相关性!$B$5+2*$C522*信号概况!$C$2*$G522*信号概况!$C$6*信号相关性!$B$6+2*$C522*信号概况!$C$2*$H522*信号概况!$C$7*信号相关性!$B$7+2*$C522*信号概况!$C$2*$I522*信号概况!$C$8*信号相关性!$B$8+2*$C522*信号概况!$C$2*$J522*信号概况!$C$9*信号相关性!$B$9+2*$D522*信号概况!$C$3*$E522*信号概况!$C$4*信号相关性!$C$4+2*$D522*信号概况!$C$3*$F522*信号概况!$C$5*信号相关性!$C$5+2*$D522*信号概况!$C$3*$G522*信号概况!$C$6*信号相关性!$C$6+2*$D522*信号概况!$C$3*$H522*信号概况!$C$7*信号相关性!$C$7+2*$D522*信号概况!$C$3*$I522*信号概况!$C$8*信号相关性!$C$8+2*$D522*信号概况!$C$3*$J522*信号概况!$C$9*信号相关性!$C$9+2*$E522*信号概况!$C$4*$F522*信号概况!$C$5*信号相关性!$D$5+2*$E522*信号概况!$C$4*$G522*信号概况!$C$6*信号相关性!$D$6+2*$E522*信号概况!$C$4*$H522*信号概况!$C$7*信号相关性!$D$7+2*$E522*信号概况!$C$4*$I522*信号概况!$C$8*信号相关性!$D$8+2*$E522*信号概况!$C$4*$J522*信号概况!$J$5*信号相关性!$D$9+2*$F522*信号概况!$C$5*$G522*信号概况!$C$6*信号相关性!$E$6+2*$F522*信号概况!$C$5*$H522*信号概况!$C$7*信号相关性!$E$7+2*$F522*信号概况!$C$5*$I522*信号概况!$C$8*信号相关性!$E$8+2*$F522*信号概况!$C$5*$J522*信号概况!$C$9*信号相关性!$E$9+2*$G522*信号概况!$C$6*$H522*信号概况!$C$7*信号相关性!$F$7+2*$G522*信号概况!$C$6*$I522*信号概况!$C$8*信号相关性!$F$8+2*$G522*信号概况!$C$6*$J522*信号概况!$C$9*信号相关性!$F$9+2*$H522*信号概况!$C$7*$I522*信号概况!$C$8*信号相关性!$G$8+2*$H522*信号概况!$C$7*$J522*信号概况!$C$9*信号相关性!$G$9+2*$I522*信号概况!$C$8*$J522*信号概况!$C$9*信号相关性!$H$9)</f>
        <v>3069.62338200302</v>
      </c>
      <c r="N522" s="12">
        <f t="shared" si="152"/>
        <v>0.157261902498108</v>
      </c>
      <c r="O522" s="10">
        <f>$C522*信号概况!$J$2+$D522*信号概况!$J$3+$E522*信号概况!$J$4+$F522*信号概况!$J$5+$G522*信号概况!$J$6+$H522*信号概况!$J$7+$I522*信号概况!$J$8+$J522*信号概况!$J$9</f>
        <v>603.250185729288</v>
      </c>
      <c r="P522" s="12">
        <f t="shared" si="153"/>
        <v>0.0309055086191781</v>
      </c>
      <c r="Q522" s="7">
        <f t="shared" si="154"/>
        <v>9.98798456430297</v>
      </c>
    </row>
    <row r="523" spans="1:17">
      <c r="A523">
        <v>521</v>
      </c>
      <c r="B523">
        <v>19519.18</v>
      </c>
      <c r="C523" s="7">
        <f t="shared" si="155"/>
        <v>0</v>
      </c>
      <c r="D523" s="8">
        <f t="shared" si="156"/>
        <v>0.333333333333333</v>
      </c>
      <c r="E523">
        <f t="shared" si="157"/>
        <v>0</v>
      </c>
      <c r="F523">
        <f t="shared" si="146"/>
        <v>0.4</v>
      </c>
      <c r="G523">
        <f t="shared" si="147"/>
        <v>0.02</v>
      </c>
      <c r="H523">
        <f t="shared" si="148"/>
        <v>0</v>
      </c>
      <c r="I523">
        <f t="shared" si="149"/>
        <v>0</v>
      </c>
      <c r="J523">
        <f t="shared" si="150"/>
        <v>0</v>
      </c>
      <c r="K523">
        <f>SQRT(POWER($C523*信号概况!$F$2,2)+POWER($D523*信号概况!$F$3,2)+POWER($E523*信号概况!$F$4,2)+POWER($F523*信号概况!$F$5,2)+POWER($G523*信号概况!$F$6,2)+POWER($H523*信号概况!$F$7,2)+POWER($I523*信号概况!$F$8,2)+POWER($J523*信号概况!$F$9,2)+2*$C523*信号概况!$F$2*$D523*信号概况!$F$3*信号相关性!$B$3+2*$C523*信号概况!$F$2*$E523*信号概况!$F$4*信号相关性!$B$4+2*$C523*信号概况!$F$2*$F523*信号概况!$F$5*信号相关性!$B$5+2*$C523*信号概况!$F$2*$G523*信号概况!$F$6*信号相关性!$B$6+2*$C523*信号概况!$F$2*$H523*信号概况!$F$7*信号相关性!$B$7+2*$C523*信号概况!$F$2*$I523*信号概况!$F$8*信号相关性!$B$8+2*$C523*信号概况!$F$2*$J523*信号概况!$F$9*信号相关性!$B$9+2*$D523*信号概况!$F$3*$E523*信号概况!$F$4*信号相关性!$C$4+2*$D523*信号概况!$F$3*$F523*信号概况!$F$5*信号相关性!$C$5+2*$D523*信号概况!$F$3*$G523*信号概况!$F$6*信号相关性!$C$6+2*$D523*信号概况!$F$3*$H523*信号概况!$F$7*信号相关性!$C$7+2*$D523*信号概况!$F$3*$I523*信号概况!$F$8*信号相关性!$C$8+2*$D523*信号概况!$F$3*$J523*信号概况!$F$9*信号相关性!$C$9+2*$E523*信号概况!$F$4*$F523*信号概况!$F$5*信号相关性!$D$5+2*$E523*信号概况!$F$4*$G523*信号概况!$F$6*信号相关性!$D$6+2*$E523*信号概况!$F$4*$H523*信号概况!$F$7*信号相关性!$D$7+2*$E523*信号概况!$F$4*$I523*信号概况!$F$8*信号相关性!$D$8+2*$E523*信号概况!$F$4*$J523*信号概况!$J$5*信号相关性!$D$9+2*$F523*信号概况!$F$5*$G523*信号概况!$F$6*信号相关性!$E$6+2*$F523*信号概况!$F$5*$H523*信号概况!$F$7*信号相关性!$E$7+2*$F523*信号概况!$F$5*$I523*信号概况!$F$8*信号相关性!$E$8+2*$F523*信号概况!$F$5*$J523*信号概况!$F$9*信号相关性!$E$9+2*$G523*信号概况!$F$6*$H523*信号概况!$F$7*信号相关性!$F$7+2*$G523*信号概况!$F$6*$I523*信号概况!$F$8*信号相关性!$F$8+2*$G523*信号概况!$F$6*$J523*信号概况!$F$9*信号相关性!$F$9+2*$H523*信号概况!$F$7*$I523*信号概况!$F$8*信号相关性!$G$8+2*$H523*信号概况!$F$7*$J523*信号概况!$F$9*信号相关性!$G$9+2*$I523*信号概况!$F$8*$J523*信号概况!$F$9*信号相关性!$H$9)</f>
        <v>693.284531329337</v>
      </c>
      <c r="L523" s="10">
        <f t="shared" si="151"/>
        <v>28.1546451967895</v>
      </c>
      <c r="M523" s="11">
        <f>SQRT(POWER($C523*信号概况!$C$2,2)+POWER($D523*信号概况!$C$3,2)+POWER($E523*信号概况!$C$4,2)+POWER($F523*信号概况!$C$5,2)+POWER($G523*信号概况!$C$6,2)+POWER($H523*信号概况!$C$7,2)+POWER($I523*信号概况!$C$8,2)+POWER($J523*信号概况!$C$9,2)+2*$C523*信号概况!$C$2*$D523*信号概况!$C$3*信号相关性!$B$3+2*$C523*信号概况!$C$2*$E523*信号概况!$C$4*信号相关性!$B$4+2*$C523*信号概况!$C$2*$F523*信号概况!$C$5*信号相关性!$B$5+2*$C523*信号概况!$C$2*$G523*信号概况!$C$6*信号相关性!$B$6+2*$C523*信号概况!$C$2*$H523*信号概况!$C$7*信号相关性!$B$7+2*$C523*信号概况!$C$2*$I523*信号概况!$C$8*信号相关性!$B$8+2*$C523*信号概况!$C$2*$J523*信号概况!$C$9*信号相关性!$B$9+2*$D523*信号概况!$C$3*$E523*信号概况!$C$4*信号相关性!$C$4+2*$D523*信号概况!$C$3*$F523*信号概况!$C$5*信号相关性!$C$5+2*$D523*信号概况!$C$3*$G523*信号概况!$C$6*信号相关性!$C$6+2*$D523*信号概况!$C$3*$H523*信号概况!$C$7*信号相关性!$C$7+2*$D523*信号概况!$C$3*$I523*信号概况!$C$8*信号相关性!$C$8+2*$D523*信号概况!$C$3*$J523*信号概况!$C$9*信号相关性!$C$9+2*$E523*信号概况!$C$4*$F523*信号概况!$C$5*信号相关性!$D$5+2*$E523*信号概况!$C$4*$G523*信号概况!$C$6*信号相关性!$D$6+2*$E523*信号概况!$C$4*$H523*信号概况!$C$7*信号相关性!$D$7+2*$E523*信号概况!$C$4*$I523*信号概况!$C$8*信号相关性!$D$8+2*$E523*信号概况!$C$4*$J523*信号概况!$J$5*信号相关性!$D$9+2*$F523*信号概况!$C$5*$G523*信号概况!$C$6*信号相关性!$E$6+2*$F523*信号概况!$C$5*$H523*信号概况!$C$7*信号相关性!$E$7+2*$F523*信号概况!$C$5*$I523*信号概况!$C$8*信号相关性!$E$8+2*$F523*信号概况!$C$5*$J523*信号概况!$C$9*信号相关性!$E$9+2*$G523*信号概况!$C$6*$H523*信号概况!$C$7*信号相关性!$F$7+2*$G523*信号概况!$C$6*$I523*信号概况!$C$8*信号相关性!$F$8+2*$G523*信号概况!$C$6*$J523*信号概况!$C$9*信号相关性!$F$9+2*$H523*信号概况!$C$7*$I523*信号概况!$C$8*信号相关性!$G$8+2*$H523*信号概况!$C$7*$J523*信号概况!$C$9*信号相关性!$G$9+2*$I523*信号概况!$C$8*$J523*信号概况!$C$9*信号相关性!$H$9)</f>
        <v>3391.39189740619</v>
      </c>
      <c r="N523" s="12">
        <f t="shared" si="152"/>
        <v>0.173746637789405</v>
      </c>
      <c r="O523" s="10">
        <f>$C523*信号概况!$J$2+$D523*信号概况!$J$3+$E523*信号概况!$J$4+$F523*信号概况!$J$5+$G523*信号概况!$J$6+$H523*信号概况!$J$7+$I523*信号概况!$J$8+$J523*信号概况!$J$9</f>
        <v>627.77833641422</v>
      </c>
      <c r="P523" s="12">
        <f t="shared" si="153"/>
        <v>0.0321621265039935</v>
      </c>
      <c r="Q523" s="7">
        <f t="shared" si="154"/>
        <v>9.4584268660909</v>
      </c>
    </row>
    <row r="524" spans="1:17">
      <c r="A524">
        <v>522</v>
      </c>
      <c r="B524">
        <v>19519.18</v>
      </c>
      <c r="C524" s="7">
        <f t="shared" si="155"/>
        <v>0</v>
      </c>
      <c r="D524" s="8">
        <f t="shared" si="156"/>
        <v>0.363636363636364</v>
      </c>
      <c r="E524">
        <f t="shared" si="157"/>
        <v>0</v>
      </c>
      <c r="F524">
        <f t="shared" si="146"/>
        <v>0.4</v>
      </c>
      <c r="G524">
        <f t="shared" si="147"/>
        <v>0.02</v>
      </c>
      <c r="H524">
        <f t="shared" si="148"/>
        <v>0</v>
      </c>
      <c r="I524">
        <f t="shared" si="149"/>
        <v>0</v>
      </c>
      <c r="J524">
        <f t="shared" si="150"/>
        <v>0</v>
      </c>
      <c r="K524">
        <f>SQRT(POWER($C524*信号概况!$F$2,2)+POWER($D524*信号概况!$F$3,2)+POWER($E524*信号概况!$F$4,2)+POWER($F524*信号概况!$F$5,2)+POWER($G524*信号概况!$F$6,2)+POWER($H524*信号概况!$F$7,2)+POWER($I524*信号概况!$F$8,2)+POWER($J524*信号概况!$F$9,2)+2*$C524*信号概况!$F$2*$D524*信号概况!$F$3*信号相关性!$B$3+2*$C524*信号概况!$F$2*$E524*信号概况!$F$4*信号相关性!$B$4+2*$C524*信号概况!$F$2*$F524*信号概况!$F$5*信号相关性!$B$5+2*$C524*信号概况!$F$2*$G524*信号概况!$F$6*信号相关性!$B$6+2*$C524*信号概况!$F$2*$H524*信号概况!$F$7*信号相关性!$B$7+2*$C524*信号概况!$F$2*$I524*信号概况!$F$8*信号相关性!$B$8+2*$C524*信号概况!$F$2*$J524*信号概况!$F$9*信号相关性!$B$9+2*$D524*信号概况!$F$3*$E524*信号概况!$F$4*信号相关性!$C$4+2*$D524*信号概况!$F$3*$F524*信号概况!$F$5*信号相关性!$C$5+2*$D524*信号概况!$F$3*$G524*信号概况!$F$6*信号相关性!$C$6+2*$D524*信号概况!$F$3*$H524*信号概况!$F$7*信号相关性!$C$7+2*$D524*信号概况!$F$3*$I524*信号概况!$F$8*信号相关性!$C$8+2*$D524*信号概况!$F$3*$J524*信号概况!$F$9*信号相关性!$C$9+2*$E524*信号概况!$F$4*$F524*信号概况!$F$5*信号相关性!$D$5+2*$E524*信号概况!$F$4*$G524*信号概况!$F$6*信号相关性!$D$6+2*$E524*信号概况!$F$4*$H524*信号概况!$F$7*信号相关性!$D$7+2*$E524*信号概况!$F$4*$I524*信号概况!$F$8*信号相关性!$D$8+2*$E524*信号概况!$F$4*$J524*信号概况!$J$5*信号相关性!$D$9+2*$F524*信号概况!$F$5*$G524*信号概况!$F$6*信号相关性!$E$6+2*$F524*信号概况!$F$5*$H524*信号概况!$F$7*信号相关性!$E$7+2*$F524*信号概况!$F$5*$I524*信号概况!$F$8*信号相关性!$E$8+2*$F524*信号概况!$F$5*$J524*信号概况!$F$9*信号相关性!$E$9+2*$G524*信号概况!$F$6*$H524*信号概况!$F$7*信号相关性!$F$7+2*$G524*信号概况!$F$6*$I524*信号概况!$F$8*信号相关性!$F$8+2*$G524*信号概况!$F$6*$J524*信号概况!$F$9*信号相关性!$F$9+2*$H524*信号概况!$F$7*$I524*信号概况!$F$8*信号相关性!$G$8+2*$H524*信号概况!$F$7*$J524*信号概况!$F$9*信号相关性!$G$9+2*$I524*信号概况!$F$8*$J524*信号概况!$F$9*信号相关性!$H$9)</f>
        <v>759.621100704641</v>
      </c>
      <c r="L524" s="10">
        <f t="shared" si="151"/>
        <v>25.6959423347951</v>
      </c>
      <c r="M524" s="11">
        <f>SQRT(POWER($C524*信号概况!$C$2,2)+POWER($D524*信号概况!$C$3,2)+POWER($E524*信号概况!$C$4,2)+POWER($F524*信号概况!$C$5,2)+POWER($G524*信号概况!$C$6,2)+POWER($H524*信号概况!$C$7,2)+POWER($I524*信号概况!$C$8,2)+POWER($J524*信号概况!$C$9,2)+2*$C524*信号概况!$C$2*$D524*信号概况!$C$3*信号相关性!$B$3+2*$C524*信号概况!$C$2*$E524*信号概况!$C$4*信号相关性!$B$4+2*$C524*信号概况!$C$2*$F524*信号概况!$C$5*信号相关性!$B$5+2*$C524*信号概况!$C$2*$G524*信号概况!$C$6*信号相关性!$B$6+2*$C524*信号概况!$C$2*$H524*信号概况!$C$7*信号相关性!$B$7+2*$C524*信号概况!$C$2*$I524*信号概况!$C$8*信号相关性!$B$8+2*$C524*信号概况!$C$2*$J524*信号概况!$C$9*信号相关性!$B$9+2*$D524*信号概况!$C$3*$E524*信号概况!$C$4*信号相关性!$C$4+2*$D524*信号概况!$C$3*$F524*信号概况!$C$5*信号相关性!$C$5+2*$D524*信号概况!$C$3*$G524*信号概况!$C$6*信号相关性!$C$6+2*$D524*信号概况!$C$3*$H524*信号概况!$C$7*信号相关性!$C$7+2*$D524*信号概况!$C$3*$I524*信号概况!$C$8*信号相关性!$C$8+2*$D524*信号概况!$C$3*$J524*信号概况!$C$9*信号相关性!$C$9+2*$E524*信号概况!$C$4*$F524*信号概况!$C$5*信号相关性!$D$5+2*$E524*信号概况!$C$4*$G524*信号概况!$C$6*信号相关性!$D$6+2*$E524*信号概况!$C$4*$H524*信号概况!$C$7*信号相关性!$D$7+2*$E524*信号概况!$C$4*$I524*信号概况!$C$8*信号相关性!$D$8+2*$E524*信号概况!$C$4*$J524*信号概况!$J$5*信号相关性!$D$9+2*$F524*信号概况!$C$5*$G524*信号概况!$C$6*信号相关性!$E$6+2*$F524*信号概况!$C$5*$H524*信号概况!$C$7*信号相关性!$E$7+2*$F524*信号概况!$C$5*$I524*信号概况!$C$8*信号相关性!$E$8+2*$F524*信号概况!$C$5*$J524*信号概况!$C$9*信号相关性!$E$9+2*$G524*信号概况!$C$6*$H524*信号概况!$C$7*信号相关性!$F$7+2*$G524*信号概况!$C$6*$I524*信号概况!$C$8*信号相关性!$F$8+2*$G524*信号概况!$C$6*$J524*信号概况!$C$9*信号相关性!$F$9+2*$H524*信号概况!$C$7*$I524*信号概况!$C$8*信号相关性!$G$8+2*$H524*信号概况!$C$7*$J524*信号概况!$C$9*信号相关性!$G$9+2*$I524*信号概况!$C$8*$J524*信号概况!$C$9*信号相关性!$H$9)</f>
        <v>3713.606672558</v>
      </c>
      <c r="N524" s="12">
        <f t="shared" si="152"/>
        <v>0.19025423570857</v>
      </c>
      <c r="O524" s="10">
        <f>$C524*信号概况!$J$2+$D524*信号概况!$J$3+$E524*信号概况!$J$4+$F524*信号概况!$J$5+$G524*信号概况!$J$6+$H524*信号概况!$J$7+$I524*信号概况!$J$8+$J524*信号概况!$J$9</f>
        <v>652.306487099151</v>
      </c>
      <c r="P524" s="12">
        <f t="shared" si="153"/>
        <v>0.0334187443888089</v>
      </c>
      <c r="Q524" s="7">
        <f t="shared" si="154"/>
        <v>9.01991642785332</v>
      </c>
    </row>
    <row r="525" spans="1:17">
      <c r="A525">
        <v>523</v>
      </c>
      <c r="B525">
        <v>19519.18</v>
      </c>
      <c r="C525" s="7">
        <f t="shared" si="155"/>
        <v>0</v>
      </c>
      <c r="D525" s="8">
        <f t="shared" si="156"/>
        <v>0.393939393939394</v>
      </c>
      <c r="E525">
        <f t="shared" si="157"/>
        <v>0</v>
      </c>
      <c r="F525">
        <f t="shared" si="146"/>
        <v>0.4</v>
      </c>
      <c r="G525">
        <f t="shared" si="147"/>
        <v>0.02</v>
      </c>
      <c r="H525">
        <f t="shared" si="148"/>
        <v>0</v>
      </c>
      <c r="I525">
        <f t="shared" si="149"/>
        <v>0</v>
      </c>
      <c r="J525">
        <f t="shared" si="150"/>
        <v>0</v>
      </c>
      <c r="K525">
        <f>SQRT(POWER($C525*信号概况!$F$2,2)+POWER($D525*信号概况!$F$3,2)+POWER($E525*信号概况!$F$4,2)+POWER($F525*信号概况!$F$5,2)+POWER($G525*信号概况!$F$6,2)+POWER($H525*信号概况!$F$7,2)+POWER($I525*信号概况!$F$8,2)+POWER($J525*信号概况!$F$9,2)+2*$C525*信号概况!$F$2*$D525*信号概况!$F$3*信号相关性!$B$3+2*$C525*信号概况!$F$2*$E525*信号概况!$F$4*信号相关性!$B$4+2*$C525*信号概况!$F$2*$F525*信号概况!$F$5*信号相关性!$B$5+2*$C525*信号概况!$F$2*$G525*信号概况!$F$6*信号相关性!$B$6+2*$C525*信号概况!$F$2*$H525*信号概况!$F$7*信号相关性!$B$7+2*$C525*信号概况!$F$2*$I525*信号概况!$F$8*信号相关性!$B$8+2*$C525*信号概况!$F$2*$J525*信号概况!$F$9*信号相关性!$B$9+2*$D525*信号概况!$F$3*$E525*信号概况!$F$4*信号相关性!$C$4+2*$D525*信号概况!$F$3*$F525*信号概况!$F$5*信号相关性!$C$5+2*$D525*信号概况!$F$3*$G525*信号概况!$F$6*信号相关性!$C$6+2*$D525*信号概况!$F$3*$H525*信号概况!$F$7*信号相关性!$C$7+2*$D525*信号概况!$F$3*$I525*信号概况!$F$8*信号相关性!$C$8+2*$D525*信号概况!$F$3*$J525*信号概况!$F$9*信号相关性!$C$9+2*$E525*信号概况!$F$4*$F525*信号概况!$F$5*信号相关性!$D$5+2*$E525*信号概况!$F$4*$G525*信号概况!$F$6*信号相关性!$D$6+2*$E525*信号概况!$F$4*$H525*信号概况!$F$7*信号相关性!$D$7+2*$E525*信号概况!$F$4*$I525*信号概况!$F$8*信号相关性!$D$8+2*$E525*信号概况!$F$4*$J525*信号概况!$J$5*信号相关性!$D$9+2*$F525*信号概况!$F$5*$G525*信号概况!$F$6*信号相关性!$E$6+2*$F525*信号概况!$F$5*$H525*信号概况!$F$7*信号相关性!$E$7+2*$F525*信号概况!$F$5*$I525*信号概况!$F$8*信号相关性!$E$8+2*$F525*信号概况!$F$5*$J525*信号概况!$F$9*信号相关性!$E$9+2*$G525*信号概况!$F$6*$H525*信号概况!$F$7*信号相关性!$F$7+2*$G525*信号概况!$F$6*$I525*信号概况!$F$8*信号相关性!$F$8+2*$G525*信号概况!$F$6*$J525*信号概况!$F$9*信号相关性!$F$9+2*$H525*信号概况!$F$7*$I525*信号概况!$F$8*信号相关性!$G$8+2*$H525*信号概况!$F$7*$J525*信号概况!$F$9*信号相关性!$G$9+2*$I525*信号概况!$F$8*$J525*信号概况!$F$9*信号相关性!$H$9)</f>
        <v>826.041016088461</v>
      </c>
      <c r="L525" s="10">
        <f t="shared" si="151"/>
        <v>23.6297951552441</v>
      </c>
      <c r="M525" s="11">
        <f>SQRT(POWER($C525*信号概况!$C$2,2)+POWER($D525*信号概况!$C$3,2)+POWER($E525*信号概况!$C$4,2)+POWER($F525*信号概况!$C$5,2)+POWER($G525*信号概况!$C$6,2)+POWER($H525*信号概况!$C$7,2)+POWER($I525*信号概况!$C$8,2)+POWER($J525*信号概况!$C$9,2)+2*$C525*信号概况!$C$2*$D525*信号概况!$C$3*信号相关性!$B$3+2*$C525*信号概况!$C$2*$E525*信号概况!$C$4*信号相关性!$B$4+2*$C525*信号概况!$C$2*$F525*信号概况!$C$5*信号相关性!$B$5+2*$C525*信号概况!$C$2*$G525*信号概况!$C$6*信号相关性!$B$6+2*$C525*信号概况!$C$2*$H525*信号概况!$C$7*信号相关性!$B$7+2*$C525*信号概况!$C$2*$I525*信号概况!$C$8*信号相关性!$B$8+2*$C525*信号概况!$C$2*$J525*信号概况!$C$9*信号相关性!$B$9+2*$D525*信号概况!$C$3*$E525*信号概况!$C$4*信号相关性!$C$4+2*$D525*信号概况!$C$3*$F525*信号概况!$C$5*信号相关性!$C$5+2*$D525*信号概况!$C$3*$G525*信号概况!$C$6*信号相关性!$C$6+2*$D525*信号概况!$C$3*$H525*信号概况!$C$7*信号相关性!$C$7+2*$D525*信号概况!$C$3*$I525*信号概况!$C$8*信号相关性!$C$8+2*$D525*信号概况!$C$3*$J525*信号概况!$C$9*信号相关性!$C$9+2*$E525*信号概况!$C$4*$F525*信号概况!$C$5*信号相关性!$D$5+2*$E525*信号概况!$C$4*$G525*信号概况!$C$6*信号相关性!$D$6+2*$E525*信号概况!$C$4*$H525*信号概况!$C$7*信号相关性!$D$7+2*$E525*信号概况!$C$4*$I525*信号概况!$C$8*信号相关性!$D$8+2*$E525*信号概况!$C$4*$J525*信号概况!$J$5*信号相关性!$D$9+2*$F525*信号概况!$C$5*$G525*信号概况!$C$6*信号相关性!$E$6+2*$F525*信号概况!$C$5*$H525*信号概况!$C$7*信号相关性!$E$7+2*$F525*信号概况!$C$5*$I525*信号概况!$C$8*信号相关性!$E$8+2*$F525*信号概况!$C$5*$J525*信号概况!$C$9*信号相关性!$E$9+2*$G525*信号概况!$C$6*$H525*信号概况!$C$7*信号相关性!$F$7+2*$G525*信号概况!$C$6*$I525*信号概况!$C$8*信号相关性!$F$8+2*$G525*信号概况!$C$6*$J525*信号概况!$C$9*信号相关性!$F$9+2*$H525*信号概况!$C$7*$I525*信号概况!$C$8*信号相关性!$G$8+2*$H525*信号概况!$C$7*$J525*信号概况!$C$9*信号相关性!$G$9+2*$I525*信号概况!$C$8*$J525*信号概况!$C$9*信号相关性!$H$9)</f>
        <v>4036.16083145413</v>
      </c>
      <c r="N525" s="12">
        <f t="shared" si="152"/>
        <v>0.206779220820451</v>
      </c>
      <c r="O525" s="10">
        <f>$C525*信号概况!$J$2+$D525*信号概况!$J$3+$E525*信号概况!$J$4+$F525*信号概况!$J$5+$G525*信号概况!$J$6+$H525*信号概况!$J$7+$I525*信号概况!$J$8+$J525*信号概况!$J$9</f>
        <v>676.834637784083</v>
      </c>
      <c r="P525" s="12">
        <f t="shared" si="153"/>
        <v>0.0346753622736243</v>
      </c>
      <c r="Q525" s="7">
        <f t="shared" si="154"/>
        <v>8.65097073175325</v>
      </c>
    </row>
    <row r="526" spans="1:17">
      <c r="A526">
        <v>524</v>
      </c>
      <c r="B526">
        <v>19519.18</v>
      </c>
      <c r="C526" s="7">
        <f t="shared" si="155"/>
        <v>0</v>
      </c>
      <c r="D526" s="8">
        <f t="shared" si="156"/>
        <v>0.424242424242424</v>
      </c>
      <c r="E526">
        <f t="shared" si="157"/>
        <v>0</v>
      </c>
      <c r="F526">
        <f t="shared" si="146"/>
        <v>0.4</v>
      </c>
      <c r="G526">
        <f t="shared" si="147"/>
        <v>0.02</v>
      </c>
      <c r="H526">
        <f t="shared" si="148"/>
        <v>0</v>
      </c>
      <c r="I526">
        <f t="shared" si="149"/>
        <v>0</v>
      </c>
      <c r="J526">
        <f t="shared" si="150"/>
        <v>0</v>
      </c>
      <c r="K526">
        <f>SQRT(POWER($C526*信号概况!$F$2,2)+POWER($D526*信号概况!$F$3,2)+POWER($E526*信号概况!$F$4,2)+POWER($F526*信号概况!$F$5,2)+POWER($G526*信号概况!$F$6,2)+POWER($H526*信号概况!$F$7,2)+POWER($I526*信号概况!$F$8,2)+POWER($J526*信号概况!$F$9,2)+2*$C526*信号概况!$F$2*$D526*信号概况!$F$3*信号相关性!$B$3+2*$C526*信号概况!$F$2*$E526*信号概况!$F$4*信号相关性!$B$4+2*$C526*信号概况!$F$2*$F526*信号概况!$F$5*信号相关性!$B$5+2*$C526*信号概况!$F$2*$G526*信号概况!$F$6*信号相关性!$B$6+2*$C526*信号概况!$F$2*$H526*信号概况!$F$7*信号相关性!$B$7+2*$C526*信号概况!$F$2*$I526*信号概况!$F$8*信号相关性!$B$8+2*$C526*信号概况!$F$2*$J526*信号概况!$F$9*信号相关性!$B$9+2*$D526*信号概况!$F$3*$E526*信号概况!$F$4*信号相关性!$C$4+2*$D526*信号概况!$F$3*$F526*信号概况!$F$5*信号相关性!$C$5+2*$D526*信号概况!$F$3*$G526*信号概况!$F$6*信号相关性!$C$6+2*$D526*信号概况!$F$3*$H526*信号概况!$F$7*信号相关性!$C$7+2*$D526*信号概况!$F$3*$I526*信号概况!$F$8*信号相关性!$C$8+2*$D526*信号概况!$F$3*$J526*信号概况!$F$9*信号相关性!$C$9+2*$E526*信号概况!$F$4*$F526*信号概况!$F$5*信号相关性!$D$5+2*$E526*信号概况!$F$4*$G526*信号概况!$F$6*信号相关性!$D$6+2*$E526*信号概况!$F$4*$H526*信号概况!$F$7*信号相关性!$D$7+2*$E526*信号概况!$F$4*$I526*信号概况!$F$8*信号相关性!$D$8+2*$E526*信号概况!$F$4*$J526*信号概况!$J$5*信号相关性!$D$9+2*$F526*信号概况!$F$5*$G526*信号概况!$F$6*信号相关性!$E$6+2*$F526*信号概况!$F$5*$H526*信号概况!$F$7*信号相关性!$E$7+2*$F526*信号概况!$F$5*$I526*信号概况!$F$8*信号相关性!$E$8+2*$F526*信号概况!$F$5*$J526*信号概况!$F$9*信号相关性!$E$9+2*$G526*信号概况!$F$6*$H526*信号概况!$F$7*信号相关性!$F$7+2*$G526*信号概况!$F$6*$I526*信号概况!$F$8*信号相关性!$F$8+2*$G526*信号概况!$F$6*$J526*信号概况!$F$9*信号相关性!$F$9+2*$H526*信号概况!$F$7*$I526*信号概况!$F$8*信号相关性!$G$8+2*$H526*信号概况!$F$7*$J526*信号概况!$F$9*信号相关性!$G$9+2*$I526*信号概况!$F$8*$J526*信号概况!$F$9*信号相关性!$H$9)</f>
        <v>892.525670361767</v>
      </c>
      <c r="L526" s="10">
        <f t="shared" si="151"/>
        <v>21.8696006716404</v>
      </c>
      <c r="M526" s="11">
        <f>SQRT(POWER($C526*信号概况!$C$2,2)+POWER($D526*信号概况!$C$3,2)+POWER($E526*信号概况!$C$4,2)+POWER($F526*信号概况!$C$5,2)+POWER($G526*信号概况!$C$6,2)+POWER($H526*信号概况!$C$7,2)+POWER($I526*信号概况!$C$8,2)+POWER($J526*信号概况!$C$9,2)+2*$C526*信号概况!$C$2*$D526*信号概况!$C$3*信号相关性!$B$3+2*$C526*信号概况!$C$2*$E526*信号概况!$C$4*信号相关性!$B$4+2*$C526*信号概况!$C$2*$F526*信号概况!$C$5*信号相关性!$B$5+2*$C526*信号概况!$C$2*$G526*信号概况!$C$6*信号相关性!$B$6+2*$C526*信号概况!$C$2*$H526*信号概况!$C$7*信号相关性!$B$7+2*$C526*信号概况!$C$2*$I526*信号概况!$C$8*信号相关性!$B$8+2*$C526*信号概况!$C$2*$J526*信号概况!$C$9*信号相关性!$B$9+2*$D526*信号概况!$C$3*$E526*信号概况!$C$4*信号相关性!$C$4+2*$D526*信号概况!$C$3*$F526*信号概况!$C$5*信号相关性!$C$5+2*$D526*信号概况!$C$3*$G526*信号概况!$C$6*信号相关性!$C$6+2*$D526*信号概况!$C$3*$H526*信号概况!$C$7*信号相关性!$C$7+2*$D526*信号概况!$C$3*$I526*信号概况!$C$8*信号相关性!$C$8+2*$D526*信号概况!$C$3*$J526*信号概况!$C$9*信号相关性!$C$9+2*$E526*信号概况!$C$4*$F526*信号概况!$C$5*信号相关性!$D$5+2*$E526*信号概况!$C$4*$G526*信号概况!$C$6*信号相关性!$D$6+2*$E526*信号概况!$C$4*$H526*信号概况!$C$7*信号相关性!$D$7+2*$E526*信号概况!$C$4*$I526*信号概况!$C$8*信号相关性!$D$8+2*$E526*信号概况!$C$4*$J526*信号概况!$J$5*信号相关性!$D$9+2*$F526*信号概况!$C$5*$G526*信号概况!$C$6*信号相关性!$E$6+2*$F526*信号概况!$C$5*$H526*信号概况!$C$7*信号相关性!$E$7+2*$F526*信号概况!$C$5*$I526*信号概况!$C$8*信号相关性!$E$8+2*$F526*信号概况!$C$5*$J526*信号概况!$C$9*信号相关性!$E$9+2*$G526*信号概况!$C$6*$H526*信号概况!$C$7*信号相关性!$F$7+2*$G526*信号概况!$C$6*$I526*信号概况!$C$8*信号相关性!$F$8+2*$G526*信号概况!$C$6*$J526*信号概况!$C$9*信号相关性!$F$9+2*$H526*信号概况!$C$7*$I526*信号概况!$C$8*信号相关性!$G$8+2*$H526*信号概况!$C$7*$J526*信号概况!$C$9*信号相关性!$G$9+2*$I526*信号概况!$C$8*$J526*信号概况!$C$9*信号相关性!$H$9)</f>
        <v>4358.97903395782</v>
      </c>
      <c r="N526" s="12">
        <f t="shared" si="152"/>
        <v>0.223317733324751</v>
      </c>
      <c r="O526" s="10">
        <f>$C526*信号概况!$J$2+$D526*信号概况!$J$3+$E526*信号概况!$J$4+$F526*信号概况!$J$5+$G526*信号概况!$J$6+$H526*信号概况!$J$7+$I526*信号概况!$J$8+$J526*信号概况!$J$9</f>
        <v>701.362788469014</v>
      </c>
      <c r="P526" s="12">
        <f t="shared" si="153"/>
        <v>0.0359319801584398</v>
      </c>
      <c r="Q526" s="7">
        <f t="shared" si="154"/>
        <v>8.33633665529459</v>
      </c>
    </row>
    <row r="527" spans="1:17">
      <c r="A527">
        <v>525</v>
      </c>
      <c r="B527">
        <v>19519.18</v>
      </c>
      <c r="C527" s="7">
        <f t="shared" si="155"/>
        <v>0</v>
      </c>
      <c r="D527" s="8">
        <f t="shared" si="156"/>
        <v>0.454545454545455</v>
      </c>
      <c r="E527">
        <f t="shared" si="157"/>
        <v>0</v>
      </c>
      <c r="F527">
        <f t="shared" si="146"/>
        <v>0.4</v>
      </c>
      <c r="G527">
        <f t="shared" si="147"/>
        <v>0.02</v>
      </c>
      <c r="H527">
        <f t="shared" si="148"/>
        <v>0</v>
      </c>
      <c r="I527">
        <f t="shared" si="149"/>
        <v>0</v>
      </c>
      <c r="J527">
        <f t="shared" si="150"/>
        <v>0</v>
      </c>
      <c r="K527">
        <f>SQRT(POWER($C527*信号概况!$F$2,2)+POWER($D527*信号概况!$F$3,2)+POWER($E527*信号概况!$F$4,2)+POWER($F527*信号概况!$F$5,2)+POWER($G527*信号概况!$F$6,2)+POWER($H527*信号概况!$F$7,2)+POWER($I527*信号概况!$F$8,2)+POWER($J527*信号概况!$F$9,2)+2*$C527*信号概况!$F$2*$D527*信号概况!$F$3*信号相关性!$B$3+2*$C527*信号概况!$F$2*$E527*信号概况!$F$4*信号相关性!$B$4+2*$C527*信号概况!$F$2*$F527*信号概况!$F$5*信号相关性!$B$5+2*$C527*信号概况!$F$2*$G527*信号概况!$F$6*信号相关性!$B$6+2*$C527*信号概况!$F$2*$H527*信号概况!$F$7*信号相关性!$B$7+2*$C527*信号概况!$F$2*$I527*信号概况!$F$8*信号相关性!$B$8+2*$C527*信号概况!$F$2*$J527*信号概况!$F$9*信号相关性!$B$9+2*$D527*信号概况!$F$3*$E527*信号概况!$F$4*信号相关性!$C$4+2*$D527*信号概况!$F$3*$F527*信号概况!$F$5*信号相关性!$C$5+2*$D527*信号概况!$F$3*$G527*信号概况!$F$6*信号相关性!$C$6+2*$D527*信号概况!$F$3*$H527*信号概况!$F$7*信号相关性!$C$7+2*$D527*信号概况!$F$3*$I527*信号概况!$F$8*信号相关性!$C$8+2*$D527*信号概况!$F$3*$J527*信号概况!$F$9*信号相关性!$C$9+2*$E527*信号概况!$F$4*$F527*信号概况!$F$5*信号相关性!$D$5+2*$E527*信号概况!$F$4*$G527*信号概况!$F$6*信号相关性!$D$6+2*$E527*信号概况!$F$4*$H527*信号概况!$F$7*信号相关性!$D$7+2*$E527*信号概况!$F$4*$I527*信号概况!$F$8*信号相关性!$D$8+2*$E527*信号概况!$F$4*$J527*信号概况!$J$5*信号相关性!$D$9+2*$F527*信号概况!$F$5*$G527*信号概况!$F$6*信号相关性!$E$6+2*$F527*信号概况!$F$5*$H527*信号概况!$F$7*信号相关性!$E$7+2*$F527*信号概况!$F$5*$I527*信号概况!$F$8*信号相关性!$E$8+2*$F527*信号概况!$F$5*$J527*信号概况!$F$9*信号相关性!$E$9+2*$G527*信号概况!$F$6*$H527*信号概况!$F$7*信号相关性!$F$7+2*$G527*信号概况!$F$6*$I527*信号概况!$F$8*信号相关性!$F$8+2*$G527*信号概况!$F$6*$J527*信号概况!$F$9*信号相关性!$F$9+2*$H527*信号概况!$F$7*$I527*信号概况!$F$8*信号相关性!$G$8+2*$H527*信号概况!$F$7*$J527*信号概况!$F$9*信号相关性!$G$9+2*$I527*信号概况!$F$8*$J527*信号概况!$F$9*信号相关性!$H$9)</f>
        <v>959.061600012492</v>
      </c>
      <c r="L527" s="10">
        <f t="shared" si="151"/>
        <v>20.3523736116072</v>
      </c>
      <c r="M527" s="11">
        <f>SQRT(POWER($C527*信号概况!$C$2,2)+POWER($D527*信号概况!$C$3,2)+POWER($E527*信号概况!$C$4,2)+POWER($F527*信号概况!$C$5,2)+POWER($G527*信号概况!$C$6,2)+POWER($H527*信号概况!$C$7,2)+POWER($I527*信号概况!$C$8,2)+POWER($J527*信号概况!$C$9,2)+2*$C527*信号概况!$C$2*$D527*信号概况!$C$3*信号相关性!$B$3+2*$C527*信号概况!$C$2*$E527*信号概况!$C$4*信号相关性!$B$4+2*$C527*信号概况!$C$2*$F527*信号概况!$C$5*信号相关性!$B$5+2*$C527*信号概况!$C$2*$G527*信号概况!$C$6*信号相关性!$B$6+2*$C527*信号概况!$C$2*$H527*信号概况!$C$7*信号相关性!$B$7+2*$C527*信号概况!$C$2*$I527*信号概况!$C$8*信号相关性!$B$8+2*$C527*信号概况!$C$2*$J527*信号概况!$C$9*信号相关性!$B$9+2*$D527*信号概况!$C$3*$E527*信号概况!$C$4*信号相关性!$C$4+2*$D527*信号概况!$C$3*$F527*信号概况!$C$5*信号相关性!$C$5+2*$D527*信号概况!$C$3*$G527*信号概况!$C$6*信号相关性!$C$6+2*$D527*信号概况!$C$3*$H527*信号概况!$C$7*信号相关性!$C$7+2*$D527*信号概况!$C$3*$I527*信号概况!$C$8*信号相关性!$C$8+2*$D527*信号概况!$C$3*$J527*信号概况!$C$9*信号相关性!$C$9+2*$E527*信号概况!$C$4*$F527*信号概况!$C$5*信号相关性!$D$5+2*$E527*信号概况!$C$4*$G527*信号概况!$C$6*信号相关性!$D$6+2*$E527*信号概况!$C$4*$H527*信号概况!$C$7*信号相关性!$D$7+2*$E527*信号概况!$C$4*$I527*信号概况!$C$8*信号相关性!$D$8+2*$E527*信号概况!$C$4*$J527*信号概况!$J$5*信号相关性!$D$9+2*$F527*信号概况!$C$5*$G527*信号概况!$C$6*信号相关性!$E$6+2*$F527*信号概况!$C$5*$H527*信号概况!$C$7*信号相关性!$E$7+2*$F527*信号概况!$C$5*$I527*信号概况!$C$8*信号相关性!$E$8+2*$F527*信号概况!$C$5*$J527*信号概况!$C$9*信号相关性!$E$9+2*$G527*信号概况!$C$6*$H527*信号概况!$C$7*信号相关性!$F$7+2*$G527*信号概况!$C$6*$I527*信号概况!$C$8*信号相关性!$F$8+2*$G527*信号概况!$C$6*$J527*信号概况!$C$9*信号相关性!$F$9+2*$H527*信号概况!$C$7*$I527*信号概况!$C$8*信号相关性!$G$8+2*$H527*信号概况!$C$7*$J527*信号概况!$C$9*信号相关性!$G$9+2*$I527*信号概况!$C$8*$J527*信号概况!$C$9*信号相关性!$H$9)</f>
        <v>4682.00666400908</v>
      </c>
      <c r="N527" s="12">
        <f t="shared" si="152"/>
        <v>0.239866975150036</v>
      </c>
      <c r="O527" s="10">
        <f>$C527*信号概况!$J$2+$D527*信号概况!$J$3+$E527*信号概况!$J$4+$F527*信号概况!$J$5+$G527*信号概况!$J$6+$H527*信号概况!$J$7+$I527*信号概况!$J$8+$J527*信号概况!$J$9</f>
        <v>725.890939153946</v>
      </c>
      <c r="P527" s="12">
        <f t="shared" si="153"/>
        <v>0.0371885980432552</v>
      </c>
      <c r="Q527" s="7">
        <f t="shared" si="154"/>
        <v>8.0648962170382</v>
      </c>
    </row>
    <row r="528" spans="1:17">
      <c r="A528">
        <v>526</v>
      </c>
      <c r="B528">
        <v>19519.18</v>
      </c>
      <c r="C528" s="7">
        <f t="shared" si="155"/>
        <v>0</v>
      </c>
      <c r="D528" s="8">
        <f t="shared" si="156"/>
        <v>0.484848484848485</v>
      </c>
      <c r="E528">
        <f t="shared" si="157"/>
        <v>0</v>
      </c>
      <c r="F528">
        <f t="shared" si="146"/>
        <v>0.4</v>
      </c>
      <c r="G528">
        <f t="shared" si="147"/>
        <v>0.02</v>
      </c>
      <c r="H528">
        <f t="shared" si="148"/>
        <v>0</v>
      </c>
      <c r="I528">
        <f t="shared" si="149"/>
        <v>0</v>
      </c>
      <c r="J528">
        <f t="shared" si="150"/>
        <v>0</v>
      </c>
      <c r="K528">
        <f>SQRT(POWER($C528*信号概况!$F$2,2)+POWER($D528*信号概况!$F$3,2)+POWER($E528*信号概况!$F$4,2)+POWER($F528*信号概况!$F$5,2)+POWER($G528*信号概况!$F$6,2)+POWER($H528*信号概况!$F$7,2)+POWER($I528*信号概况!$F$8,2)+POWER($J528*信号概况!$F$9,2)+2*$C528*信号概况!$F$2*$D528*信号概况!$F$3*信号相关性!$B$3+2*$C528*信号概况!$F$2*$E528*信号概况!$F$4*信号相关性!$B$4+2*$C528*信号概况!$F$2*$F528*信号概况!$F$5*信号相关性!$B$5+2*$C528*信号概况!$F$2*$G528*信号概况!$F$6*信号相关性!$B$6+2*$C528*信号概况!$F$2*$H528*信号概况!$F$7*信号相关性!$B$7+2*$C528*信号概况!$F$2*$I528*信号概况!$F$8*信号相关性!$B$8+2*$C528*信号概况!$F$2*$J528*信号概况!$F$9*信号相关性!$B$9+2*$D528*信号概况!$F$3*$E528*信号概况!$F$4*信号相关性!$C$4+2*$D528*信号概况!$F$3*$F528*信号概况!$F$5*信号相关性!$C$5+2*$D528*信号概况!$F$3*$G528*信号概况!$F$6*信号相关性!$C$6+2*$D528*信号概况!$F$3*$H528*信号概况!$F$7*信号相关性!$C$7+2*$D528*信号概况!$F$3*$I528*信号概况!$F$8*信号相关性!$C$8+2*$D528*信号概况!$F$3*$J528*信号概况!$F$9*信号相关性!$C$9+2*$E528*信号概况!$F$4*$F528*信号概况!$F$5*信号相关性!$D$5+2*$E528*信号概况!$F$4*$G528*信号概况!$F$6*信号相关性!$D$6+2*$E528*信号概况!$F$4*$H528*信号概况!$F$7*信号相关性!$D$7+2*$E528*信号概况!$F$4*$I528*信号概况!$F$8*信号相关性!$D$8+2*$E528*信号概况!$F$4*$J528*信号概况!$J$5*信号相关性!$D$9+2*$F528*信号概况!$F$5*$G528*信号概况!$F$6*信号相关性!$E$6+2*$F528*信号概况!$F$5*$H528*信号概况!$F$7*信号相关性!$E$7+2*$F528*信号概况!$F$5*$I528*信号概况!$F$8*信号相关性!$E$8+2*$F528*信号概况!$F$5*$J528*信号概况!$F$9*信号相关性!$E$9+2*$G528*信号概况!$F$6*$H528*信号概况!$F$7*信号相关性!$F$7+2*$G528*信号概况!$F$6*$I528*信号概况!$F$8*信号相关性!$F$8+2*$G528*信号概况!$F$6*$J528*信号概况!$F$9*信号相关性!$F$9+2*$H528*信号概况!$F$7*$I528*信号概况!$F$8*信号相关性!$G$8+2*$H528*信号概况!$F$7*$J528*信号概况!$F$9*信号相关性!$G$9+2*$I528*信号概况!$F$8*$J528*信号概况!$F$9*信号相关性!$H$9)</f>
        <v>1025.63882597718</v>
      </c>
      <c r="L528" s="10">
        <f t="shared" si="151"/>
        <v>19.0312413157751</v>
      </c>
      <c r="M528" s="11">
        <f>SQRT(POWER($C528*信号概况!$C$2,2)+POWER($D528*信号概况!$C$3,2)+POWER($E528*信号概况!$C$4,2)+POWER($F528*信号概况!$C$5,2)+POWER($G528*信号概况!$C$6,2)+POWER($H528*信号概况!$C$7,2)+POWER($I528*信号概况!$C$8,2)+POWER($J528*信号概况!$C$9,2)+2*$C528*信号概况!$C$2*$D528*信号概况!$C$3*信号相关性!$B$3+2*$C528*信号概况!$C$2*$E528*信号概况!$C$4*信号相关性!$B$4+2*$C528*信号概况!$C$2*$F528*信号概况!$C$5*信号相关性!$B$5+2*$C528*信号概况!$C$2*$G528*信号概况!$C$6*信号相关性!$B$6+2*$C528*信号概况!$C$2*$H528*信号概况!$C$7*信号相关性!$B$7+2*$C528*信号概况!$C$2*$I528*信号概况!$C$8*信号相关性!$B$8+2*$C528*信号概况!$C$2*$J528*信号概况!$C$9*信号相关性!$B$9+2*$D528*信号概况!$C$3*$E528*信号概况!$C$4*信号相关性!$C$4+2*$D528*信号概况!$C$3*$F528*信号概况!$C$5*信号相关性!$C$5+2*$D528*信号概况!$C$3*$G528*信号概况!$C$6*信号相关性!$C$6+2*$D528*信号概况!$C$3*$H528*信号概况!$C$7*信号相关性!$C$7+2*$D528*信号概况!$C$3*$I528*信号概况!$C$8*信号相关性!$C$8+2*$D528*信号概况!$C$3*$J528*信号概况!$C$9*信号相关性!$C$9+2*$E528*信号概况!$C$4*$F528*信号概况!$C$5*信号相关性!$D$5+2*$E528*信号概况!$C$4*$G528*信号概况!$C$6*信号相关性!$D$6+2*$E528*信号概况!$C$4*$H528*信号概况!$C$7*信号相关性!$D$7+2*$E528*信号概况!$C$4*$I528*信号概况!$C$8*信号相关性!$D$8+2*$E528*信号概况!$C$4*$J528*信号概况!$J$5*信号相关性!$D$9+2*$F528*信号概况!$C$5*$G528*信号概况!$C$6*信号相关性!$E$6+2*$F528*信号概况!$C$5*$H528*信号概况!$C$7*信号相关性!$E$7+2*$F528*信号概况!$C$5*$I528*信号概况!$C$8*信号相关性!$E$8+2*$F528*信号概况!$C$5*$J528*信号概况!$C$9*信号相关性!$E$9+2*$G528*信号概况!$C$6*$H528*信号概况!$C$7*信号相关性!$F$7+2*$G528*信号概况!$C$6*$I528*信号概况!$C$8*信号相关性!$F$8+2*$G528*信号概况!$C$6*$J528*信号概况!$C$9*信号相关性!$F$9+2*$H528*信号概况!$C$7*$I528*信号概况!$C$8*信号相关性!$G$8+2*$H528*信号概况!$C$7*$J528*信号概况!$C$9*信号相关性!$G$9+2*$I528*信号概况!$C$8*$J528*信号概况!$C$9*信号相关性!$H$9)</f>
        <v>5005.20317343755</v>
      </c>
      <c r="N528" s="12">
        <f t="shared" si="152"/>
        <v>0.256424868946213</v>
      </c>
      <c r="O528" s="10">
        <f>$C528*信号概况!$J$2+$D528*信号概况!$J$3+$E528*信号概况!$J$4+$F528*信号概况!$J$5+$G528*信号概况!$J$6+$H528*信号概况!$J$7+$I528*信号概况!$J$8+$J528*信号概况!$J$9</f>
        <v>750.419089838877</v>
      </c>
      <c r="P528" s="12">
        <f t="shared" si="153"/>
        <v>0.0384452159280706</v>
      </c>
      <c r="Q528" s="7">
        <f t="shared" si="154"/>
        <v>7.82836011538154</v>
      </c>
    </row>
    <row r="529" spans="1:17">
      <c r="A529">
        <v>527</v>
      </c>
      <c r="B529">
        <v>19519.18</v>
      </c>
      <c r="C529" s="7">
        <f t="shared" si="155"/>
        <v>0</v>
      </c>
      <c r="D529" s="8">
        <f t="shared" si="156"/>
        <v>0.515151515151515</v>
      </c>
      <c r="E529">
        <f t="shared" si="157"/>
        <v>0</v>
      </c>
      <c r="F529">
        <f t="shared" si="146"/>
        <v>0.4</v>
      </c>
      <c r="G529">
        <f t="shared" si="147"/>
        <v>0.02</v>
      </c>
      <c r="H529">
        <f t="shared" si="148"/>
        <v>0</v>
      </c>
      <c r="I529">
        <f t="shared" si="149"/>
        <v>0</v>
      </c>
      <c r="J529">
        <f t="shared" si="150"/>
        <v>0</v>
      </c>
      <c r="K529">
        <f>SQRT(POWER($C529*信号概况!$F$2,2)+POWER($D529*信号概况!$F$3,2)+POWER($E529*信号概况!$F$4,2)+POWER($F529*信号概况!$F$5,2)+POWER($G529*信号概况!$F$6,2)+POWER($H529*信号概况!$F$7,2)+POWER($I529*信号概况!$F$8,2)+POWER($J529*信号概况!$F$9,2)+2*$C529*信号概况!$F$2*$D529*信号概况!$F$3*信号相关性!$B$3+2*$C529*信号概况!$F$2*$E529*信号概况!$F$4*信号相关性!$B$4+2*$C529*信号概况!$F$2*$F529*信号概况!$F$5*信号相关性!$B$5+2*$C529*信号概况!$F$2*$G529*信号概况!$F$6*信号相关性!$B$6+2*$C529*信号概况!$F$2*$H529*信号概况!$F$7*信号相关性!$B$7+2*$C529*信号概况!$F$2*$I529*信号概况!$F$8*信号相关性!$B$8+2*$C529*信号概况!$F$2*$J529*信号概况!$F$9*信号相关性!$B$9+2*$D529*信号概况!$F$3*$E529*信号概况!$F$4*信号相关性!$C$4+2*$D529*信号概况!$F$3*$F529*信号概况!$F$5*信号相关性!$C$5+2*$D529*信号概况!$F$3*$G529*信号概况!$F$6*信号相关性!$C$6+2*$D529*信号概况!$F$3*$H529*信号概况!$F$7*信号相关性!$C$7+2*$D529*信号概况!$F$3*$I529*信号概况!$F$8*信号相关性!$C$8+2*$D529*信号概况!$F$3*$J529*信号概况!$F$9*信号相关性!$C$9+2*$E529*信号概况!$F$4*$F529*信号概况!$F$5*信号相关性!$D$5+2*$E529*信号概况!$F$4*$G529*信号概况!$F$6*信号相关性!$D$6+2*$E529*信号概况!$F$4*$H529*信号概况!$F$7*信号相关性!$D$7+2*$E529*信号概况!$F$4*$I529*信号概况!$F$8*信号相关性!$D$8+2*$E529*信号概况!$F$4*$J529*信号概况!$J$5*信号相关性!$D$9+2*$F529*信号概况!$F$5*$G529*信号概况!$F$6*信号相关性!$E$6+2*$F529*信号概况!$F$5*$H529*信号概况!$F$7*信号相关性!$E$7+2*$F529*信号概况!$F$5*$I529*信号概况!$F$8*信号相关性!$E$8+2*$F529*信号概况!$F$5*$J529*信号概况!$F$9*信号相关性!$E$9+2*$G529*信号概况!$F$6*$H529*信号概况!$F$7*信号相关性!$F$7+2*$G529*信号概况!$F$6*$I529*信号概况!$F$8*信号相关性!$F$8+2*$G529*信号概况!$F$6*$J529*信号概况!$F$9*信号相关性!$F$9+2*$H529*信号概况!$F$7*$I529*信号概况!$F$8*信号相关性!$G$8+2*$H529*信号概况!$F$7*$J529*信号概况!$F$9*信号相关性!$G$9+2*$I529*信号概况!$F$8*$J529*信号概况!$F$9*信号相关性!$H$9)</f>
        <v>1092.24979672908</v>
      </c>
      <c r="L529" s="10">
        <f t="shared" si="151"/>
        <v>17.8706190273079</v>
      </c>
      <c r="M529" s="11">
        <f>SQRT(POWER($C529*信号概况!$C$2,2)+POWER($D529*信号概况!$C$3,2)+POWER($E529*信号概况!$C$4,2)+POWER($F529*信号概况!$C$5,2)+POWER($G529*信号概况!$C$6,2)+POWER($H529*信号概况!$C$7,2)+POWER($I529*信号概况!$C$8,2)+POWER($J529*信号概况!$C$9,2)+2*$C529*信号概况!$C$2*$D529*信号概况!$C$3*信号相关性!$B$3+2*$C529*信号概况!$C$2*$E529*信号概况!$C$4*信号相关性!$B$4+2*$C529*信号概况!$C$2*$F529*信号概况!$C$5*信号相关性!$B$5+2*$C529*信号概况!$C$2*$G529*信号概况!$C$6*信号相关性!$B$6+2*$C529*信号概况!$C$2*$H529*信号概况!$C$7*信号相关性!$B$7+2*$C529*信号概况!$C$2*$I529*信号概况!$C$8*信号相关性!$B$8+2*$C529*信号概况!$C$2*$J529*信号概况!$C$9*信号相关性!$B$9+2*$D529*信号概况!$C$3*$E529*信号概况!$C$4*信号相关性!$C$4+2*$D529*信号概况!$C$3*$F529*信号概况!$C$5*信号相关性!$C$5+2*$D529*信号概况!$C$3*$G529*信号概况!$C$6*信号相关性!$C$6+2*$D529*信号概况!$C$3*$H529*信号概况!$C$7*信号相关性!$C$7+2*$D529*信号概况!$C$3*$I529*信号概况!$C$8*信号相关性!$C$8+2*$D529*信号概况!$C$3*$J529*信号概况!$C$9*信号相关性!$C$9+2*$E529*信号概况!$C$4*$F529*信号概况!$C$5*信号相关性!$D$5+2*$E529*信号概况!$C$4*$G529*信号概况!$C$6*信号相关性!$D$6+2*$E529*信号概况!$C$4*$H529*信号概况!$C$7*信号相关性!$D$7+2*$E529*信号概况!$C$4*$I529*信号概况!$C$8*信号相关性!$D$8+2*$E529*信号概况!$C$4*$J529*信号概况!$J$5*信号相关性!$D$9+2*$F529*信号概况!$C$5*$G529*信号概况!$C$6*信号相关性!$E$6+2*$F529*信号概况!$C$5*$H529*信号概况!$C$7*信号相关性!$E$7+2*$F529*信号概况!$C$5*$I529*信号概况!$C$8*信号相关性!$E$8+2*$F529*信号概况!$C$5*$J529*信号概况!$C$9*信号相关性!$E$9+2*$G529*信号概况!$C$6*$H529*信号概况!$C$7*信号相关性!$F$7+2*$G529*信号概况!$C$6*$I529*信号概况!$C$8*信号相关性!$F$8+2*$G529*信号概况!$C$6*$J529*信号概况!$C$9*信号相关性!$F$9+2*$H529*信号概况!$C$7*$I529*信号概况!$C$8*信号相关性!$G$8+2*$H529*信号概况!$C$7*$J529*信号概况!$C$9*信号相关性!$G$9+2*$I529*信号概况!$C$8*$J529*信号概况!$C$9*信号相关性!$H$9)</f>
        <v>5328.53783276194</v>
      </c>
      <c r="N529" s="12">
        <f t="shared" si="152"/>
        <v>0.272989840390936</v>
      </c>
      <c r="O529" s="10">
        <f>$C529*信号概况!$J$2+$D529*信号概况!$J$3+$E529*信号概况!$J$4+$F529*信号概况!$J$5+$G529*信号概况!$J$6+$H529*信号概况!$J$7+$I529*信号概况!$J$8+$J529*信号概况!$J$9</f>
        <v>774.947240523809</v>
      </c>
      <c r="P529" s="12">
        <f t="shared" si="153"/>
        <v>0.039701833812886</v>
      </c>
      <c r="Q529" s="7">
        <f t="shared" si="154"/>
        <v>7.62042520970155</v>
      </c>
    </row>
    <row r="530" spans="1:17">
      <c r="A530">
        <v>528</v>
      </c>
      <c r="B530">
        <v>19519.18</v>
      </c>
      <c r="C530" s="7">
        <f t="shared" si="155"/>
        <v>0</v>
      </c>
      <c r="D530" s="8">
        <f t="shared" si="156"/>
        <v>0.545454545454545</v>
      </c>
      <c r="E530">
        <f t="shared" si="157"/>
        <v>0</v>
      </c>
      <c r="F530">
        <f t="shared" si="146"/>
        <v>0.4</v>
      </c>
      <c r="G530">
        <f t="shared" si="147"/>
        <v>0.02</v>
      </c>
      <c r="H530">
        <f t="shared" si="148"/>
        <v>0</v>
      </c>
      <c r="I530">
        <f t="shared" si="149"/>
        <v>0</v>
      </c>
      <c r="J530">
        <f t="shared" si="150"/>
        <v>0</v>
      </c>
      <c r="K530">
        <f>SQRT(POWER($C530*信号概况!$F$2,2)+POWER($D530*信号概况!$F$3,2)+POWER($E530*信号概况!$F$4,2)+POWER($F530*信号概况!$F$5,2)+POWER($G530*信号概况!$F$6,2)+POWER($H530*信号概况!$F$7,2)+POWER($I530*信号概况!$F$8,2)+POWER($J530*信号概况!$F$9,2)+2*$C530*信号概况!$F$2*$D530*信号概况!$F$3*信号相关性!$B$3+2*$C530*信号概况!$F$2*$E530*信号概况!$F$4*信号相关性!$B$4+2*$C530*信号概况!$F$2*$F530*信号概况!$F$5*信号相关性!$B$5+2*$C530*信号概况!$F$2*$G530*信号概况!$F$6*信号相关性!$B$6+2*$C530*信号概况!$F$2*$H530*信号概况!$F$7*信号相关性!$B$7+2*$C530*信号概况!$F$2*$I530*信号概况!$F$8*信号相关性!$B$8+2*$C530*信号概况!$F$2*$J530*信号概况!$F$9*信号相关性!$B$9+2*$D530*信号概况!$F$3*$E530*信号概况!$F$4*信号相关性!$C$4+2*$D530*信号概况!$F$3*$F530*信号概况!$F$5*信号相关性!$C$5+2*$D530*信号概况!$F$3*$G530*信号概况!$F$6*信号相关性!$C$6+2*$D530*信号概况!$F$3*$H530*信号概况!$F$7*信号相关性!$C$7+2*$D530*信号概况!$F$3*$I530*信号概况!$F$8*信号相关性!$C$8+2*$D530*信号概况!$F$3*$J530*信号概况!$F$9*信号相关性!$C$9+2*$E530*信号概况!$F$4*$F530*信号概况!$F$5*信号相关性!$D$5+2*$E530*信号概况!$F$4*$G530*信号概况!$F$6*信号相关性!$D$6+2*$E530*信号概况!$F$4*$H530*信号概况!$F$7*信号相关性!$D$7+2*$E530*信号概况!$F$4*$I530*信号概况!$F$8*信号相关性!$D$8+2*$E530*信号概况!$F$4*$J530*信号概况!$J$5*信号相关性!$D$9+2*$F530*信号概况!$F$5*$G530*信号概况!$F$6*信号相关性!$E$6+2*$F530*信号概况!$F$5*$H530*信号概况!$F$7*信号相关性!$E$7+2*$F530*信号概况!$F$5*$I530*信号概况!$F$8*信号相关性!$E$8+2*$F530*信号概况!$F$5*$J530*信号概况!$F$9*信号相关性!$E$9+2*$G530*信号概况!$F$6*$H530*信号概况!$F$7*信号相关性!$F$7+2*$G530*信号概况!$F$6*$I530*信号概况!$F$8*信号相关性!$F$8+2*$G530*信号概况!$F$6*$J530*信号概况!$F$9*信号相关性!$F$9+2*$H530*信号概况!$F$7*$I530*信号概况!$F$8*信号相关性!$G$8+2*$H530*信号概况!$F$7*$J530*信号概况!$F$9*信号相关性!$G$9+2*$I530*信号概况!$F$8*$J530*信号概况!$F$9*信号相关性!$H$9)</f>
        <v>1158.88869350216</v>
      </c>
      <c r="L530" s="10">
        <f t="shared" si="151"/>
        <v>16.8430153037503</v>
      </c>
      <c r="M530" s="11">
        <f>SQRT(POWER($C530*信号概况!$C$2,2)+POWER($D530*信号概况!$C$3,2)+POWER($E530*信号概况!$C$4,2)+POWER($F530*信号概况!$C$5,2)+POWER($G530*信号概况!$C$6,2)+POWER($H530*信号概况!$C$7,2)+POWER($I530*信号概况!$C$8,2)+POWER($J530*信号概况!$C$9,2)+2*$C530*信号概况!$C$2*$D530*信号概况!$C$3*信号相关性!$B$3+2*$C530*信号概况!$C$2*$E530*信号概况!$C$4*信号相关性!$B$4+2*$C530*信号概况!$C$2*$F530*信号概况!$C$5*信号相关性!$B$5+2*$C530*信号概况!$C$2*$G530*信号概况!$C$6*信号相关性!$B$6+2*$C530*信号概况!$C$2*$H530*信号概况!$C$7*信号相关性!$B$7+2*$C530*信号概况!$C$2*$I530*信号概况!$C$8*信号相关性!$B$8+2*$C530*信号概况!$C$2*$J530*信号概况!$C$9*信号相关性!$B$9+2*$D530*信号概况!$C$3*$E530*信号概况!$C$4*信号相关性!$C$4+2*$D530*信号概况!$C$3*$F530*信号概况!$C$5*信号相关性!$C$5+2*$D530*信号概况!$C$3*$G530*信号概况!$C$6*信号相关性!$C$6+2*$D530*信号概况!$C$3*$H530*信号概况!$C$7*信号相关性!$C$7+2*$D530*信号概况!$C$3*$I530*信号概况!$C$8*信号相关性!$C$8+2*$D530*信号概况!$C$3*$J530*信号概况!$C$9*信号相关性!$C$9+2*$E530*信号概况!$C$4*$F530*信号概况!$C$5*信号相关性!$D$5+2*$E530*信号概况!$C$4*$G530*信号概况!$C$6*信号相关性!$D$6+2*$E530*信号概况!$C$4*$H530*信号概况!$C$7*信号相关性!$D$7+2*$E530*信号概况!$C$4*$I530*信号概况!$C$8*信号相关性!$D$8+2*$E530*信号概况!$C$4*$J530*信号概况!$J$5*信号相关性!$D$9+2*$F530*信号概况!$C$5*$G530*信号概况!$C$6*信号相关性!$E$6+2*$F530*信号概况!$C$5*$H530*信号概况!$C$7*信号相关性!$E$7+2*$F530*信号概况!$C$5*$I530*信号概况!$C$8*信号相关性!$E$8+2*$F530*信号概况!$C$5*$J530*信号概况!$C$9*信号相关性!$E$9+2*$G530*信号概况!$C$6*$H530*信号概况!$C$7*信号相关性!$F$7+2*$G530*信号概况!$C$6*$I530*信号概况!$C$8*信号相关性!$F$8+2*$G530*信号概况!$C$6*$J530*信号概况!$C$9*信号相关性!$F$9+2*$H530*信号概况!$C$7*$I530*信号概况!$C$8*信号相关性!$G$8+2*$H530*信号概况!$C$7*$J530*信号概况!$C$9*信号相关性!$G$9+2*$I530*信号概况!$C$8*$J530*信号概况!$C$9*信号相关性!$H$9)</f>
        <v>5651.9869325029</v>
      </c>
      <c r="N530" s="12">
        <f t="shared" si="152"/>
        <v>0.289560674808209</v>
      </c>
      <c r="O530" s="10">
        <f>$C530*信号概况!$J$2+$D530*信号概况!$J$3+$E530*信号概况!$J$4+$F530*信号概况!$J$5+$G530*信号概况!$J$6+$H530*信号概况!$J$7+$I530*信号概况!$J$8+$J530*信号概况!$J$9</f>
        <v>799.47539120874</v>
      </c>
      <c r="P530" s="12">
        <f t="shared" si="153"/>
        <v>0.0409584516977014</v>
      </c>
      <c r="Q530" s="7">
        <f t="shared" si="154"/>
        <v>7.43621517996012</v>
      </c>
    </row>
    <row r="531" spans="1:17">
      <c r="A531">
        <v>529</v>
      </c>
      <c r="B531">
        <v>19519.18</v>
      </c>
      <c r="C531" s="7">
        <f t="shared" si="155"/>
        <v>0</v>
      </c>
      <c r="D531" s="8">
        <f t="shared" si="156"/>
        <v>0.575757575757576</v>
      </c>
      <c r="E531">
        <f t="shared" si="157"/>
        <v>0</v>
      </c>
      <c r="F531">
        <f t="shared" si="146"/>
        <v>0.4</v>
      </c>
      <c r="G531">
        <f t="shared" si="147"/>
        <v>0.02</v>
      </c>
      <c r="H531">
        <f t="shared" si="148"/>
        <v>0</v>
      </c>
      <c r="I531">
        <f t="shared" si="149"/>
        <v>0</v>
      </c>
      <c r="J531">
        <f t="shared" si="150"/>
        <v>0</v>
      </c>
      <c r="K531">
        <f>SQRT(POWER($C531*信号概况!$F$2,2)+POWER($D531*信号概况!$F$3,2)+POWER($E531*信号概况!$F$4,2)+POWER($F531*信号概况!$F$5,2)+POWER($G531*信号概况!$F$6,2)+POWER($H531*信号概况!$F$7,2)+POWER($I531*信号概况!$F$8,2)+POWER($J531*信号概况!$F$9,2)+2*$C531*信号概况!$F$2*$D531*信号概况!$F$3*信号相关性!$B$3+2*$C531*信号概况!$F$2*$E531*信号概况!$F$4*信号相关性!$B$4+2*$C531*信号概况!$F$2*$F531*信号概况!$F$5*信号相关性!$B$5+2*$C531*信号概况!$F$2*$G531*信号概况!$F$6*信号相关性!$B$6+2*$C531*信号概况!$F$2*$H531*信号概况!$F$7*信号相关性!$B$7+2*$C531*信号概况!$F$2*$I531*信号概况!$F$8*信号相关性!$B$8+2*$C531*信号概况!$F$2*$J531*信号概况!$F$9*信号相关性!$B$9+2*$D531*信号概况!$F$3*$E531*信号概况!$F$4*信号相关性!$C$4+2*$D531*信号概况!$F$3*$F531*信号概况!$F$5*信号相关性!$C$5+2*$D531*信号概况!$F$3*$G531*信号概况!$F$6*信号相关性!$C$6+2*$D531*信号概况!$F$3*$H531*信号概况!$F$7*信号相关性!$C$7+2*$D531*信号概况!$F$3*$I531*信号概况!$F$8*信号相关性!$C$8+2*$D531*信号概况!$F$3*$J531*信号概况!$F$9*信号相关性!$C$9+2*$E531*信号概况!$F$4*$F531*信号概况!$F$5*信号相关性!$D$5+2*$E531*信号概况!$F$4*$G531*信号概况!$F$6*信号相关性!$D$6+2*$E531*信号概况!$F$4*$H531*信号概况!$F$7*信号相关性!$D$7+2*$E531*信号概况!$F$4*$I531*信号概况!$F$8*信号相关性!$D$8+2*$E531*信号概况!$F$4*$J531*信号概况!$J$5*信号相关性!$D$9+2*$F531*信号概况!$F$5*$G531*信号概况!$F$6*信号相关性!$E$6+2*$F531*信号概况!$F$5*$H531*信号概况!$F$7*信号相关性!$E$7+2*$F531*信号概况!$F$5*$I531*信号概况!$F$8*信号相关性!$E$8+2*$F531*信号概况!$F$5*$J531*信号概况!$F$9*信号相关性!$E$9+2*$G531*信号概况!$F$6*$H531*信号概况!$F$7*信号相关性!$F$7+2*$G531*信号概况!$F$6*$I531*信号概况!$F$8*信号相关性!$F$8+2*$G531*信号概况!$F$6*$J531*信号概况!$F$9*信号相关性!$F$9+2*$H531*信号概况!$F$7*$I531*信号概况!$F$8*信号相关性!$G$8+2*$H531*信号概况!$F$7*$J531*信号概况!$F$9*信号相关性!$G$9+2*$I531*信号概况!$F$8*$J531*信号概况!$F$9*信号相关性!$H$9)</f>
        <v>1225.55096090251</v>
      </c>
      <c r="L531" s="10">
        <f t="shared" si="151"/>
        <v>15.92686116098</v>
      </c>
      <c r="M531" s="11">
        <f>SQRT(POWER($C531*信号概况!$C$2,2)+POWER($D531*信号概况!$C$3,2)+POWER($E531*信号概况!$C$4,2)+POWER($F531*信号概况!$C$5,2)+POWER($G531*信号概况!$C$6,2)+POWER($H531*信号概况!$C$7,2)+POWER($I531*信号概况!$C$8,2)+POWER($J531*信号概况!$C$9,2)+2*$C531*信号概况!$C$2*$D531*信号概况!$C$3*信号相关性!$B$3+2*$C531*信号概况!$C$2*$E531*信号概况!$C$4*信号相关性!$B$4+2*$C531*信号概况!$C$2*$F531*信号概况!$C$5*信号相关性!$B$5+2*$C531*信号概况!$C$2*$G531*信号概况!$C$6*信号相关性!$B$6+2*$C531*信号概况!$C$2*$H531*信号概况!$C$7*信号相关性!$B$7+2*$C531*信号概况!$C$2*$I531*信号概况!$C$8*信号相关性!$B$8+2*$C531*信号概况!$C$2*$J531*信号概况!$C$9*信号相关性!$B$9+2*$D531*信号概况!$C$3*$E531*信号概况!$C$4*信号相关性!$C$4+2*$D531*信号概况!$C$3*$F531*信号概况!$C$5*信号相关性!$C$5+2*$D531*信号概况!$C$3*$G531*信号概况!$C$6*信号相关性!$C$6+2*$D531*信号概况!$C$3*$H531*信号概况!$C$7*信号相关性!$C$7+2*$D531*信号概况!$C$3*$I531*信号概况!$C$8*信号相关性!$C$8+2*$D531*信号概况!$C$3*$J531*信号概况!$C$9*信号相关性!$C$9+2*$E531*信号概况!$C$4*$F531*信号概况!$C$5*信号相关性!$D$5+2*$E531*信号概况!$C$4*$G531*信号概况!$C$6*信号相关性!$D$6+2*$E531*信号概况!$C$4*$H531*信号概况!$C$7*信号相关性!$D$7+2*$E531*信号概况!$C$4*$I531*信号概况!$C$8*信号相关性!$D$8+2*$E531*信号概况!$C$4*$J531*信号概况!$J$5*信号相关性!$D$9+2*$F531*信号概况!$C$5*$G531*信号概况!$C$6*信号相关性!$E$6+2*$F531*信号概况!$C$5*$H531*信号概况!$C$7*信号相关性!$E$7+2*$F531*信号概况!$C$5*$I531*信号概况!$C$8*信号相关性!$E$8+2*$F531*信号概况!$C$5*$J531*信号概况!$C$9*信号相关性!$E$9+2*$G531*信号概况!$C$6*$H531*信号概况!$C$7*信号相关性!$F$7+2*$G531*信号概况!$C$6*$I531*信号概况!$C$8*信号相关性!$F$8+2*$G531*信号概况!$C$6*$J531*信号概况!$C$9*信号相关性!$F$9+2*$H531*信号概况!$C$7*$I531*信号概况!$C$8*信号相关性!$G$8+2*$H531*信号概况!$C$7*$J531*信号概况!$C$9*信号相关性!$G$9+2*$I531*信号概况!$C$8*$J531*信号概况!$C$9*信号相关性!$H$9)</f>
        <v>5975.53188908018</v>
      </c>
      <c r="N531" s="12">
        <f t="shared" si="152"/>
        <v>0.306136420130363</v>
      </c>
      <c r="O531" s="10">
        <f>$C531*信号概况!$J$2+$D531*信号概况!$J$3+$E531*信号概况!$J$4+$F531*信号概况!$J$5+$G531*信号概况!$J$6+$H531*信号概况!$J$7+$I531*信号概况!$J$8+$J531*信号概况!$J$9</f>
        <v>824.003541893672</v>
      </c>
      <c r="P531" s="12">
        <f t="shared" si="153"/>
        <v>0.0422150695825169</v>
      </c>
      <c r="Q531" s="7">
        <f t="shared" si="154"/>
        <v>7.27189956765329</v>
      </c>
    </row>
    <row r="532" spans="1:17">
      <c r="A532">
        <v>530</v>
      </c>
      <c r="B532">
        <v>19519.18</v>
      </c>
      <c r="C532" s="7">
        <f t="shared" si="155"/>
        <v>0</v>
      </c>
      <c r="D532" s="8">
        <f t="shared" si="156"/>
        <v>0.606060606060606</v>
      </c>
      <c r="E532">
        <f t="shared" si="157"/>
        <v>0</v>
      </c>
      <c r="F532">
        <f t="shared" si="146"/>
        <v>0.4</v>
      </c>
      <c r="G532">
        <f t="shared" si="147"/>
        <v>0.02</v>
      </c>
      <c r="H532">
        <f t="shared" si="148"/>
        <v>0</v>
      </c>
      <c r="I532">
        <f t="shared" si="149"/>
        <v>0</v>
      </c>
      <c r="J532">
        <f t="shared" si="150"/>
        <v>0</v>
      </c>
      <c r="K532">
        <f>SQRT(POWER($C532*信号概况!$F$2,2)+POWER($D532*信号概况!$F$3,2)+POWER($E532*信号概况!$F$4,2)+POWER($F532*信号概况!$F$5,2)+POWER($G532*信号概况!$F$6,2)+POWER($H532*信号概况!$F$7,2)+POWER($I532*信号概况!$F$8,2)+POWER($J532*信号概况!$F$9,2)+2*$C532*信号概况!$F$2*$D532*信号概况!$F$3*信号相关性!$B$3+2*$C532*信号概况!$F$2*$E532*信号概况!$F$4*信号相关性!$B$4+2*$C532*信号概况!$F$2*$F532*信号概况!$F$5*信号相关性!$B$5+2*$C532*信号概况!$F$2*$G532*信号概况!$F$6*信号相关性!$B$6+2*$C532*信号概况!$F$2*$H532*信号概况!$F$7*信号相关性!$B$7+2*$C532*信号概况!$F$2*$I532*信号概况!$F$8*信号相关性!$B$8+2*$C532*信号概况!$F$2*$J532*信号概况!$F$9*信号相关性!$B$9+2*$D532*信号概况!$F$3*$E532*信号概况!$F$4*信号相关性!$C$4+2*$D532*信号概况!$F$3*$F532*信号概况!$F$5*信号相关性!$C$5+2*$D532*信号概况!$F$3*$G532*信号概况!$F$6*信号相关性!$C$6+2*$D532*信号概况!$F$3*$H532*信号概况!$F$7*信号相关性!$C$7+2*$D532*信号概况!$F$3*$I532*信号概况!$F$8*信号相关性!$C$8+2*$D532*信号概况!$F$3*$J532*信号概况!$F$9*信号相关性!$C$9+2*$E532*信号概况!$F$4*$F532*信号概况!$F$5*信号相关性!$D$5+2*$E532*信号概况!$F$4*$G532*信号概况!$F$6*信号相关性!$D$6+2*$E532*信号概况!$F$4*$H532*信号概况!$F$7*信号相关性!$D$7+2*$E532*信号概况!$F$4*$I532*信号概况!$F$8*信号相关性!$D$8+2*$E532*信号概况!$F$4*$J532*信号概况!$J$5*信号相关性!$D$9+2*$F532*信号概况!$F$5*$G532*信号概况!$F$6*信号相关性!$E$6+2*$F532*信号概况!$F$5*$H532*信号概况!$F$7*信号相关性!$E$7+2*$F532*信号概况!$F$5*$I532*信号概况!$F$8*信号相关性!$E$8+2*$F532*信号概况!$F$5*$J532*信号概况!$F$9*信号相关性!$E$9+2*$G532*信号概况!$F$6*$H532*信号概况!$F$7*信号相关性!$F$7+2*$G532*信号概况!$F$6*$I532*信号概况!$F$8*信号相关性!$F$8+2*$G532*信号概况!$F$6*$J532*信号概况!$F$9*信号相关性!$F$9+2*$H532*信号概况!$F$7*$I532*信号概况!$F$8*信号相关性!$G$8+2*$H532*信号概况!$F$7*$J532*信号概况!$F$9*信号相关性!$G$9+2*$I532*信号概况!$F$8*$J532*信号概况!$F$9*信号相关性!$H$9)</f>
        <v>1292.23298208201</v>
      </c>
      <c r="L532" s="10">
        <f t="shared" si="151"/>
        <v>15.1050006234567</v>
      </c>
      <c r="M532" s="11">
        <f>SQRT(POWER($C532*信号概况!$C$2,2)+POWER($D532*信号概况!$C$3,2)+POWER($E532*信号概况!$C$4,2)+POWER($F532*信号概况!$C$5,2)+POWER($G532*信号概况!$C$6,2)+POWER($H532*信号概况!$C$7,2)+POWER($I532*信号概况!$C$8,2)+POWER($J532*信号概况!$C$9,2)+2*$C532*信号概况!$C$2*$D532*信号概况!$C$3*信号相关性!$B$3+2*$C532*信号概况!$C$2*$E532*信号概况!$C$4*信号相关性!$B$4+2*$C532*信号概况!$C$2*$F532*信号概况!$C$5*信号相关性!$B$5+2*$C532*信号概况!$C$2*$G532*信号概况!$C$6*信号相关性!$B$6+2*$C532*信号概况!$C$2*$H532*信号概况!$C$7*信号相关性!$B$7+2*$C532*信号概况!$C$2*$I532*信号概况!$C$8*信号相关性!$B$8+2*$C532*信号概况!$C$2*$J532*信号概况!$C$9*信号相关性!$B$9+2*$D532*信号概况!$C$3*$E532*信号概况!$C$4*信号相关性!$C$4+2*$D532*信号概况!$C$3*$F532*信号概况!$C$5*信号相关性!$C$5+2*$D532*信号概况!$C$3*$G532*信号概况!$C$6*信号相关性!$C$6+2*$D532*信号概况!$C$3*$H532*信号概况!$C$7*信号相关性!$C$7+2*$D532*信号概况!$C$3*$I532*信号概况!$C$8*信号相关性!$C$8+2*$D532*信号概况!$C$3*$J532*信号概况!$C$9*信号相关性!$C$9+2*$E532*信号概况!$C$4*$F532*信号概况!$C$5*信号相关性!$D$5+2*$E532*信号概况!$C$4*$G532*信号概况!$C$6*信号相关性!$D$6+2*$E532*信号概况!$C$4*$H532*信号概况!$C$7*信号相关性!$D$7+2*$E532*信号概况!$C$4*$I532*信号概况!$C$8*信号相关性!$D$8+2*$E532*信号概况!$C$4*$J532*信号概况!$J$5*信号相关性!$D$9+2*$F532*信号概况!$C$5*$G532*信号概况!$C$6*信号相关性!$E$6+2*$F532*信号概况!$C$5*$H532*信号概况!$C$7*信号相关性!$E$7+2*$F532*信号概况!$C$5*$I532*信号概况!$C$8*信号相关性!$E$8+2*$F532*信号概况!$C$5*$J532*信号概况!$C$9*信号相关性!$E$9+2*$G532*信号概况!$C$6*$H532*信号概况!$C$7*信号相关性!$F$7+2*$G532*信号概况!$C$6*$I532*信号概况!$C$8*信号相关性!$F$8+2*$G532*信号概况!$C$6*$J532*信号概况!$C$9*信号相关性!$F$9+2*$H532*信号概况!$C$7*$I532*信号概况!$C$8*信号相关性!$G$8+2*$H532*信号概况!$C$7*$J532*信号概况!$C$9*信号相关性!$G$9+2*$I532*信号概况!$C$8*$J532*信号概况!$C$9*信号相关性!$H$9)</f>
        <v>6299.15793196732</v>
      </c>
      <c r="N532" s="12">
        <f t="shared" si="152"/>
        <v>0.322716319638802</v>
      </c>
      <c r="O532" s="10">
        <f>$C532*信号概况!$J$2+$D532*信号概况!$J$3+$E532*信号概况!$J$4+$F532*信号概况!$J$5+$G532*信号概况!$J$6+$H532*信号概况!$J$7+$I532*信号概况!$J$8+$J532*信号概况!$J$9</f>
        <v>848.531692578603</v>
      </c>
      <c r="P532" s="12">
        <f t="shared" si="153"/>
        <v>0.0434716874673323</v>
      </c>
      <c r="Q532" s="7">
        <f t="shared" si="154"/>
        <v>7.12442836438839</v>
      </c>
    </row>
    <row r="533" spans="1:17">
      <c r="A533">
        <v>531</v>
      </c>
      <c r="B533">
        <v>19519.18</v>
      </c>
      <c r="C533" s="7">
        <f t="shared" si="155"/>
        <v>0</v>
      </c>
      <c r="D533" s="8">
        <f t="shared" si="156"/>
        <v>0.636363636363636</v>
      </c>
      <c r="E533">
        <f t="shared" si="157"/>
        <v>0</v>
      </c>
      <c r="F533">
        <f t="shared" si="146"/>
        <v>0.4</v>
      </c>
      <c r="G533">
        <f t="shared" si="147"/>
        <v>0.02</v>
      </c>
      <c r="H533">
        <f t="shared" si="148"/>
        <v>0</v>
      </c>
      <c r="I533">
        <f t="shared" si="149"/>
        <v>0</v>
      </c>
      <c r="J533">
        <f t="shared" si="150"/>
        <v>0</v>
      </c>
      <c r="K533">
        <f>SQRT(POWER($C533*信号概况!$F$2,2)+POWER($D533*信号概况!$F$3,2)+POWER($E533*信号概况!$F$4,2)+POWER($F533*信号概况!$F$5,2)+POWER($G533*信号概况!$F$6,2)+POWER($H533*信号概况!$F$7,2)+POWER($I533*信号概况!$F$8,2)+POWER($J533*信号概况!$F$9,2)+2*$C533*信号概况!$F$2*$D533*信号概况!$F$3*信号相关性!$B$3+2*$C533*信号概况!$F$2*$E533*信号概况!$F$4*信号相关性!$B$4+2*$C533*信号概况!$F$2*$F533*信号概况!$F$5*信号相关性!$B$5+2*$C533*信号概况!$F$2*$G533*信号概况!$F$6*信号相关性!$B$6+2*$C533*信号概况!$F$2*$H533*信号概况!$F$7*信号相关性!$B$7+2*$C533*信号概况!$F$2*$I533*信号概况!$F$8*信号相关性!$B$8+2*$C533*信号概况!$F$2*$J533*信号概况!$F$9*信号相关性!$B$9+2*$D533*信号概况!$F$3*$E533*信号概况!$F$4*信号相关性!$C$4+2*$D533*信号概况!$F$3*$F533*信号概况!$F$5*信号相关性!$C$5+2*$D533*信号概况!$F$3*$G533*信号概况!$F$6*信号相关性!$C$6+2*$D533*信号概况!$F$3*$H533*信号概况!$F$7*信号相关性!$C$7+2*$D533*信号概况!$F$3*$I533*信号概况!$F$8*信号相关性!$C$8+2*$D533*信号概况!$F$3*$J533*信号概况!$F$9*信号相关性!$C$9+2*$E533*信号概况!$F$4*$F533*信号概况!$F$5*信号相关性!$D$5+2*$E533*信号概况!$F$4*$G533*信号概况!$F$6*信号相关性!$D$6+2*$E533*信号概况!$F$4*$H533*信号概况!$F$7*信号相关性!$D$7+2*$E533*信号概况!$F$4*$I533*信号概况!$F$8*信号相关性!$D$8+2*$E533*信号概况!$F$4*$J533*信号概况!$J$5*信号相关性!$D$9+2*$F533*信号概况!$F$5*$G533*信号概况!$F$6*信号相关性!$E$6+2*$F533*信号概况!$F$5*$H533*信号概况!$F$7*信号相关性!$E$7+2*$F533*信号概况!$F$5*$I533*信号概况!$F$8*信号相关性!$E$8+2*$F533*信号概况!$F$5*$J533*信号概况!$F$9*信号相关性!$E$9+2*$G533*信号概况!$F$6*$H533*信号概况!$F$7*信号相关性!$F$7+2*$G533*信号概况!$F$6*$I533*信号概况!$F$8*信号相关性!$F$8+2*$G533*信号概况!$F$6*$J533*信号概况!$F$9*信号相关性!$F$9+2*$H533*信号概况!$F$7*$I533*信号概况!$F$8*信号相关性!$G$8+2*$H533*信号概况!$F$7*$J533*信号概况!$F$9*信号相关性!$G$9+2*$I533*信号概况!$F$8*$J533*信号概况!$F$9*信号相关性!$H$9)</f>
        <v>1358.93184912326</v>
      </c>
      <c r="L533" s="10">
        <f t="shared" si="151"/>
        <v>14.3636194946738</v>
      </c>
      <c r="M533" s="11">
        <f>SQRT(POWER($C533*信号概况!$C$2,2)+POWER($D533*信号概况!$C$3,2)+POWER($E533*信号概况!$C$4,2)+POWER($F533*信号概况!$C$5,2)+POWER($G533*信号概况!$C$6,2)+POWER($H533*信号概况!$C$7,2)+POWER($I533*信号概况!$C$8,2)+POWER($J533*信号概况!$C$9,2)+2*$C533*信号概况!$C$2*$D533*信号概况!$C$3*信号相关性!$B$3+2*$C533*信号概况!$C$2*$E533*信号概况!$C$4*信号相关性!$B$4+2*$C533*信号概况!$C$2*$F533*信号概况!$C$5*信号相关性!$B$5+2*$C533*信号概况!$C$2*$G533*信号概况!$C$6*信号相关性!$B$6+2*$C533*信号概况!$C$2*$H533*信号概况!$C$7*信号相关性!$B$7+2*$C533*信号概况!$C$2*$I533*信号概况!$C$8*信号相关性!$B$8+2*$C533*信号概况!$C$2*$J533*信号概况!$C$9*信号相关性!$B$9+2*$D533*信号概况!$C$3*$E533*信号概况!$C$4*信号相关性!$C$4+2*$D533*信号概况!$C$3*$F533*信号概况!$C$5*信号相关性!$C$5+2*$D533*信号概况!$C$3*$G533*信号概况!$C$6*信号相关性!$C$6+2*$D533*信号概况!$C$3*$H533*信号概况!$C$7*信号相关性!$C$7+2*$D533*信号概况!$C$3*$I533*信号概况!$C$8*信号相关性!$C$8+2*$D533*信号概况!$C$3*$J533*信号概况!$C$9*信号相关性!$C$9+2*$E533*信号概况!$C$4*$F533*信号概况!$C$5*信号相关性!$D$5+2*$E533*信号概况!$C$4*$G533*信号概况!$C$6*信号相关性!$D$6+2*$E533*信号概况!$C$4*$H533*信号概况!$C$7*信号相关性!$D$7+2*$E533*信号概况!$C$4*$I533*信号概况!$C$8*信号相关性!$D$8+2*$E533*信号概况!$C$4*$J533*信号概况!$J$5*信号相关性!$D$9+2*$F533*信号概况!$C$5*$G533*信号概况!$C$6*信号相关性!$E$6+2*$F533*信号概况!$C$5*$H533*信号概况!$C$7*信号相关性!$E$7+2*$F533*信号概况!$C$5*$I533*信号概况!$C$8*信号相关性!$E$8+2*$F533*信号概况!$C$5*$J533*信号概况!$C$9*信号相关性!$E$9+2*$G533*信号概况!$C$6*$H533*信号概况!$C$7*信号相关性!$F$7+2*$G533*信号概况!$C$6*$I533*信号概况!$C$8*信号相关性!$F$8+2*$G533*信号概况!$C$6*$J533*信号概况!$C$9*信号相关性!$F$9+2*$H533*信号概况!$C$7*$I533*信号概况!$C$8*信号相关性!$G$8+2*$H533*信号概况!$C$7*$J533*信号概况!$C$9*信号相关性!$G$9+2*$I533*信号概况!$C$8*$J533*信号概况!$C$9*信号相关性!$H$9)</f>
        <v>6622.85317431556</v>
      </c>
      <c r="N533" s="12">
        <f t="shared" si="152"/>
        <v>0.339299764350529</v>
      </c>
      <c r="O533" s="10">
        <f>$C533*信号概况!$J$2+$D533*信号概况!$J$3+$E533*信号概况!$J$4+$F533*信号概况!$J$5+$G533*信号概况!$J$6+$H533*信号概况!$J$7+$I533*信号概况!$J$8+$J533*信号概况!$J$9</f>
        <v>873.059843263535</v>
      </c>
      <c r="P533" s="12">
        <f t="shared" si="153"/>
        <v>0.0447283053521477</v>
      </c>
      <c r="Q533" s="7">
        <f t="shared" si="154"/>
        <v>6.99134332990429</v>
      </c>
    </row>
    <row r="534" spans="1:17">
      <c r="A534">
        <v>532</v>
      </c>
      <c r="B534">
        <v>19519.18</v>
      </c>
      <c r="C534" s="7">
        <f t="shared" si="155"/>
        <v>0</v>
      </c>
      <c r="D534" s="8">
        <f t="shared" si="156"/>
        <v>0.666666666666667</v>
      </c>
      <c r="E534">
        <f t="shared" si="157"/>
        <v>0</v>
      </c>
      <c r="F534">
        <f t="shared" si="146"/>
        <v>0.4</v>
      </c>
      <c r="G534">
        <f t="shared" si="147"/>
        <v>0.02</v>
      </c>
      <c r="H534">
        <f t="shared" si="148"/>
        <v>0</v>
      </c>
      <c r="I534">
        <f t="shared" si="149"/>
        <v>0</v>
      </c>
      <c r="J534">
        <f t="shared" si="150"/>
        <v>0</v>
      </c>
      <c r="K534">
        <f>SQRT(POWER($C534*信号概况!$F$2,2)+POWER($D534*信号概况!$F$3,2)+POWER($E534*信号概况!$F$4,2)+POWER($F534*信号概况!$F$5,2)+POWER($G534*信号概况!$F$6,2)+POWER($H534*信号概况!$F$7,2)+POWER($I534*信号概况!$F$8,2)+POWER($J534*信号概况!$F$9,2)+2*$C534*信号概况!$F$2*$D534*信号概况!$F$3*信号相关性!$B$3+2*$C534*信号概况!$F$2*$E534*信号概况!$F$4*信号相关性!$B$4+2*$C534*信号概况!$F$2*$F534*信号概况!$F$5*信号相关性!$B$5+2*$C534*信号概况!$F$2*$G534*信号概况!$F$6*信号相关性!$B$6+2*$C534*信号概况!$F$2*$H534*信号概况!$F$7*信号相关性!$B$7+2*$C534*信号概况!$F$2*$I534*信号概况!$F$8*信号相关性!$B$8+2*$C534*信号概况!$F$2*$J534*信号概况!$F$9*信号相关性!$B$9+2*$D534*信号概况!$F$3*$E534*信号概况!$F$4*信号相关性!$C$4+2*$D534*信号概况!$F$3*$F534*信号概况!$F$5*信号相关性!$C$5+2*$D534*信号概况!$F$3*$G534*信号概况!$F$6*信号相关性!$C$6+2*$D534*信号概况!$F$3*$H534*信号概况!$F$7*信号相关性!$C$7+2*$D534*信号概况!$F$3*$I534*信号概况!$F$8*信号相关性!$C$8+2*$D534*信号概况!$F$3*$J534*信号概况!$F$9*信号相关性!$C$9+2*$E534*信号概况!$F$4*$F534*信号概况!$F$5*信号相关性!$D$5+2*$E534*信号概况!$F$4*$G534*信号概况!$F$6*信号相关性!$D$6+2*$E534*信号概况!$F$4*$H534*信号概况!$F$7*信号相关性!$D$7+2*$E534*信号概况!$F$4*$I534*信号概况!$F$8*信号相关性!$D$8+2*$E534*信号概况!$F$4*$J534*信号概况!$J$5*信号相关性!$D$9+2*$F534*信号概况!$F$5*$G534*信号概况!$F$6*信号相关性!$E$6+2*$F534*信号概况!$F$5*$H534*信号概况!$F$7*信号相关性!$E$7+2*$F534*信号概况!$F$5*$I534*信号概况!$F$8*信号相关性!$E$8+2*$F534*信号概况!$F$5*$J534*信号概况!$F$9*信号相关性!$E$9+2*$G534*信号概况!$F$6*$H534*信号概况!$F$7*信号相关性!$F$7+2*$G534*信号概况!$F$6*$I534*信号概况!$F$8*信号相关性!$F$8+2*$G534*信号概况!$F$6*$J534*信号概况!$F$9*信号相关性!$F$9+2*$H534*信号概况!$F$7*$I534*信号概况!$F$8*信号相关性!$G$8+2*$H534*信号概况!$F$7*$J534*信号概况!$F$9*信号相关性!$G$9+2*$I534*信号概况!$F$8*$J534*信号概况!$F$9*信号相关性!$H$9)</f>
        <v>1425.64519762531</v>
      </c>
      <c r="L534" s="10">
        <f t="shared" si="151"/>
        <v>13.6914710844697</v>
      </c>
      <c r="M534" s="11">
        <f>SQRT(POWER($C534*信号概况!$C$2,2)+POWER($D534*信号概况!$C$3,2)+POWER($E534*信号概况!$C$4,2)+POWER($F534*信号概况!$C$5,2)+POWER($G534*信号概况!$C$6,2)+POWER($H534*信号概况!$C$7,2)+POWER($I534*信号概况!$C$8,2)+POWER($J534*信号概况!$C$9,2)+2*$C534*信号概况!$C$2*$D534*信号概况!$C$3*信号相关性!$B$3+2*$C534*信号概况!$C$2*$E534*信号概况!$C$4*信号相关性!$B$4+2*$C534*信号概况!$C$2*$F534*信号概况!$C$5*信号相关性!$B$5+2*$C534*信号概况!$C$2*$G534*信号概况!$C$6*信号相关性!$B$6+2*$C534*信号概况!$C$2*$H534*信号概况!$C$7*信号相关性!$B$7+2*$C534*信号概况!$C$2*$I534*信号概况!$C$8*信号相关性!$B$8+2*$C534*信号概况!$C$2*$J534*信号概况!$C$9*信号相关性!$B$9+2*$D534*信号概况!$C$3*$E534*信号概况!$C$4*信号相关性!$C$4+2*$D534*信号概况!$C$3*$F534*信号概况!$C$5*信号相关性!$C$5+2*$D534*信号概况!$C$3*$G534*信号概况!$C$6*信号相关性!$C$6+2*$D534*信号概况!$C$3*$H534*信号概况!$C$7*信号相关性!$C$7+2*$D534*信号概况!$C$3*$I534*信号概况!$C$8*信号相关性!$C$8+2*$D534*信号概况!$C$3*$J534*信号概况!$C$9*信号相关性!$C$9+2*$E534*信号概况!$C$4*$F534*信号概况!$C$5*信号相关性!$D$5+2*$E534*信号概况!$C$4*$G534*信号概况!$C$6*信号相关性!$D$6+2*$E534*信号概况!$C$4*$H534*信号概况!$C$7*信号相关性!$D$7+2*$E534*信号概况!$C$4*$I534*信号概况!$C$8*信号相关性!$D$8+2*$E534*信号概况!$C$4*$J534*信号概况!$J$5*信号相关性!$D$9+2*$F534*信号概况!$C$5*$G534*信号概况!$C$6*信号相关性!$E$6+2*$F534*信号概况!$C$5*$H534*信号概况!$C$7*信号相关性!$E$7+2*$F534*信号概况!$C$5*$I534*信号概况!$C$8*信号相关性!$E$8+2*$F534*信号概况!$C$5*$J534*信号概况!$C$9*信号相关性!$E$9+2*$G534*信号概况!$C$6*$H534*信号概况!$C$7*信号相关性!$F$7+2*$G534*信号概况!$C$6*$I534*信号概况!$C$8*信号相关性!$F$8+2*$G534*信号概况!$C$6*$J534*信号概况!$C$9*信号相关性!$F$9+2*$H534*信号概况!$C$7*$I534*信号概况!$C$8*信号相关性!$G$8+2*$H534*信号概况!$C$7*$J534*信号概况!$C$9*信号相关性!$G$9+2*$I534*信号概况!$C$8*$J534*信号概况!$C$9*信号相关性!$H$9)</f>
        <v>6946.60794254569</v>
      </c>
      <c r="N534" s="12">
        <f t="shared" si="152"/>
        <v>0.355886258672019</v>
      </c>
      <c r="O534" s="10">
        <f>$C534*信号概况!$J$2+$D534*信号概况!$J$3+$E534*信号概况!$J$4+$F534*信号概况!$J$5+$G534*信号概况!$J$6+$H534*信号概况!$J$7+$I534*信号概况!$J$8+$J534*信号概况!$J$9</f>
        <v>897.587993948466</v>
      </c>
      <c r="P534" s="12">
        <f t="shared" si="153"/>
        <v>0.0459849232369631</v>
      </c>
      <c r="Q534" s="7">
        <f t="shared" si="154"/>
        <v>6.87064140762177</v>
      </c>
    </row>
    <row r="535" spans="1:17">
      <c r="A535">
        <v>533</v>
      </c>
      <c r="B535">
        <v>19519.18</v>
      </c>
      <c r="C535" s="7">
        <f t="shared" si="155"/>
        <v>0</v>
      </c>
      <c r="D535" s="8">
        <f t="shared" si="156"/>
        <v>0.696969696969697</v>
      </c>
      <c r="E535">
        <f t="shared" si="157"/>
        <v>0</v>
      </c>
      <c r="F535">
        <f t="shared" si="146"/>
        <v>0.4</v>
      </c>
      <c r="G535">
        <f t="shared" si="147"/>
        <v>0.02</v>
      </c>
      <c r="H535">
        <f t="shared" si="148"/>
        <v>0</v>
      </c>
      <c r="I535">
        <f t="shared" si="149"/>
        <v>0</v>
      </c>
      <c r="J535">
        <f t="shared" si="150"/>
        <v>0</v>
      </c>
      <c r="K535">
        <f>SQRT(POWER($C535*信号概况!$F$2,2)+POWER($D535*信号概况!$F$3,2)+POWER($E535*信号概况!$F$4,2)+POWER($F535*信号概况!$F$5,2)+POWER($G535*信号概况!$F$6,2)+POWER($H535*信号概况!$F$7,2)+POWER($I535*信号概况!$F$8,2)+POWER($J535*信号概况!$F$9,2)+2*$C535*信号概况!$F$2*$D535*信号概况!$F$3*信号相关性!$B$3+2*$C535*信号概况!$F$2*$E535*信号概况!$F$4*信号相关性!$B$4+2*$C535*信号概况!$F$2*$F535*信号概况!$F$5*信号相关性!$B$5+2*$C535*信号概况!$F$2*$G535*信号概况!$F$6*信号相关性!$B$6+2*$C535*信号概况!$F$2*$H535*信号概况!$F$7*信号相关性!$B$7+2*$C535*信号概况!$F$2*$I535*信号概况!$F$8*信号相关性!$B$8+2*$C535*信号概况!$F$2*$J535*信号概况!$F$9*信号相关性!$B$9+2*$D535*信号概况!$F$3*$E535*信号概况!$F$4*信号相关性!$C$4+2*$D535*信号概况!$F$3*$F535*信号概况!$F$5*信号相关性!$C$5+2*$D535*信号概况!$F$3*$G535*信号概况!$F$6*信号相关性!$C$6+2*$D535*信号概况!$F$3*$H535*信号概况!$F$7*信号相关性!$C$7+2*$D535*信号概况!$F$3*$I535*信号概况!$F$8*信号相关性!$C$8+2*$D535*信号概况!$F$3*$J535*信号概况!$F$9*信号相关性!$C$9+2*$E535*信号概况!$F$4*$F535*信号概况!$F$5*信号相关性!$D$5+2*$E535*信号概况!$F$4*$G535*信号概况!$F$6*信号相关性!$D$6+2*$E535*信号概况!$F$4*$H535*信号概况!$F$7*信号相关性!$D$7+2*$E535*信号概况!$F$4*$I535*信号概况!$F$8*信号相关性!$D$8+2*$E535*信号概况!$F$4*$J535*信号概况!$J$5*信号相关性!$D$9+2*$F535*信号概况!$F$5*$G535*信号概况!$F$6*信号相关性!$E$6+2*$F535*信号概况!$F$5*$H535*信号概况!$F$7*信号相关性!$E$7+2*$F535*信号概况!$F$5*$I535*信号概况!$F$8*信号相关性!$E$8+2*$F535*信号概况!$F$5*$J535*信号概况!$F$9*信号相关性!$E$9+2*$G535*信号概况!$F$6*$H535*信号概况!$F$7*信号相关性!$F$7+2*$G535*信号概况!$F$6*$I535*信号概况!$F$8*信号相关性!$F$8+2*$G535*信号概况!$F$6*$J535*信号概况!$F$9*信号相关性!$F$9+2*$H535*信号概况!$F$7*$I535*信号概况!$F$8*信号相关性!$G$8+2*$H535*信号概况!$F$7*$J535*信号概况!$F$9*信号相关性!$G$9+2*$I535*信号概况!$F$8*$J535*信号概况!$F$9*信号相关性!$H$9)</f>
        <v>1492.37108549858</v>
      </c>
      <c r="L535" s="10">
        <f t="shared" si="151"/>
        <v>13.0793072779743</v>
      </c>
      <c r="M535" s="11">
        <f>SQRT(POWER($C535*信号概况!$C$2,2)+POWER($D535*信号概况!$C$3,2)+POWER($E535*信号概况!$C$4,2)+POWER($F535*信号概况!$C$5,2)+POWER($G535*信号概况!$C$6,2)+POWER($H535*信号概况!$C$7,2)+POWER($I535*信号概况!$C$8,2)+POWER($J535*信号概况!$C$9,2)+2*$C535*信号概况!$C$2*$D535*信号概况!$C$3*信号相关性!$B$3+2*$C535*信号概况!$C$2*$E535*信号概况!$C$4*信号相关性!$B$4+2*$C535*信号概况!$C$2*$F535*信号概况!$C$5*信号相关性!$B$5+2*$C535*信号概况!$C$2*$G535*信号概况!$C$6*信号相关性!$B$6+2*$C535*信号概况!$C$2*$H535*信号概况!$C$7*信号相关性!$B$7+2*$C535*信号概况!$C$2*$I535*信号概况!$C$8*信号相关性!$B$8+2*$C535*信号概况!$C$2*$J535*信号概况!$C$9*信号相关性!$B$9+2*$D535*信号概况!$C$3*$E535*信号概况!$C$4*信号相关性!$C$4+2*$D535*信号概况!$C$3*$F535*信号概况!$C$5*信号相关性!$C$5+2*$D535*信号概况!$C$3*$G535*信号概况!$C$6*信号相关性!$C$6+2*$D535*信号概况!$C$3*$H535*信号概况!$C$7*信号相关性!$C$7+2*$D535*信号概况!$C$3*$I535*信号概况!$C$8*信号相关性!$C$8+2*$D535*信号概况!$C$3*$J535*信号概况!$C$9*信号相关性!$C$9+2*$E535*信号概况!$C$4*$F535*信号概况!$C$5*信号相关性!$D$5+2*$E535*信号概况!$C$4*$G535*信号概况!$C$6*信号相关性!$D$6+2*$E535*信号概况!$C$4*$H535*信号概况!$C$7*信号相关性!$D$7+2*$E535*信号概况!$C$4*$I535*信号概况!$C$8*信号相关性!$D$8+2*$E535*信号概况!$C$4*$J535*信号概况!$J$5*信号相关性!$D$9+2*$F535*信号概况!$C$5*$G535*信号概况!$C$6*信号相关性!$E$6+2*$F535*信号概况!$C$5*$H535*信号概况!$C$7*信号相关性!$E$7+2*$F535*信号概况!$C$5*$I535*信号概况!$C$8*信号相关性!$E$8+2*$F535*信号概况!$C$5*$J535*信号概况!$C$9*信号相关性!$E$9+2*$G535*信号概况!$C$6*$H535*信号概况!$C$7*信号相关性!$F$7+2*$G535*信号概况!$C$6*$I535*信号概况!$C$8*信号相关性!$F$8+2*$G535*信号概况!$C$6*$J535*信号概况!$C$9*信号相关性!$F$9+2*$H535*信号概况!$C$7*$I535*信号概况!$C$8*信号相关性!$G$8+2*$H535*信号概况!$C$7*$J535*信号概况!$C$9*信号相关性!$G$9+2*$I535*信号概况!$C$8*$J535*信号概况!$C$9*信号相关性!$H$9)</f>
        <v>7270.4142845204</v>
      </c>
      <c r="N535" s="12">
        <f t="shared" si="152"/>
        <v>0.372475395202073</v>
      </c>
      <c r="O535" s="10">
        <f>$C535*信号概况!$J$2+$D535*信号概况!$J$3+$E535*信号概况!$J$4+$F535*信号概况!$J$5+$G535*信号概况!$J$6+$H535*信号概况!$J$7+$I535*信号概况!$J$8+$J535*信号概况!$J$9</f>
        <v>922.116144633398</v>
      </c>
      <c r="P535" s="12">
        <f t="shared" si="153"/>
        <v>0.0472415411217786</v>
      </c>
      <c r="Q535" s="7">
        <f t="shared" si="154"/>
        <v>6.76067422750291</v>
      </c>
    </row>
    <row r="536" spans="1:17">
      <c r="A536">
        <v>534</v>
      </c>
      <c r="B536">
        <v>19519.18</v>
      </c>
      <c r="C536" s="7">
        <f t="shared" si="155"/>
        <v>0</v>
      </c>
      <c r="D536" s="8">
        <f t="shared" si="156"/>
        <v>0.727272727272727</v>
      </c>
      <c r="E536">
        <f t="shared" si="157"/>
        <v>0</v>
      </c>
      <c r="F536">
        <f t="shared" si="146"/>
        <v>0.4</v>
      </c>
      <c r="G536">
        <f t="shared" si="147"/>
        <v>0.02</v>
      </c>
      <c r="H536">
        <f t="shared" si="148"/>
        <v>0</v>
      </c>
      <c r="I536">
        <f t="shared" si="149"/>
        <v>0</v>
      </c>
      <c r="J536">
        <f t="shared" si="150"/>
        <v>0</v>
      </c>
      <c r="K536">
        <f>SQRT(POWER($C536*信号概况!$F$2,2)+POWER($D536*信号概况!$F$3,2)+POWER($E536*信号概况!$F$4,2)+POWER($F536*信号概况!$F$5,2)+POWER($G536*信号概况!$F$6,2)+POWER($H536*信号概况!$F$7,2)+POWER($I536*信号概况!$F$8,2)+POWER($J536*信号概况!$F$9,2)+2*$C536*信号概况!$F$2*$D536*信号概况!$F$3*信号相关性!$B$3+2*$C536*信号概况!$F$2*$E536*信号概况!$F$4*信号相关性!$B$4+2*$C536*信号概况!$F$2*$F536*信号概况!$F$5*信号相关性!$B$5+2*$C536*信号概况!$F$2*$G536*信号概况!$F$6*信号相关性!$B$6+2*$C536*信号概况!$F$2*$H536*信号概况!$F$7*信号相关性!$B$7+2*$C536*信号概况!$F$2*$I536*信号概况!$F$8*信号相关性!$B$8+2*$C536*信号概况!$F$2*$J536*信号概况!$F$9*信号相关性!$B$9+2*$D536*信号概况!$F$3*$E536*信号概况!$F$4*信号相关性!$C$4+2*$D536*信号概况!$F$3*$F536*信号概况!$F$5*信号相关性!$C$5+2*$D536*信号概况!$F$3*$G536*信号概况!$F$6*信号相关性!$C$6+2*$D536*信号概况!$F$3*$H536*信号概况!$F$7*信号相关性!$C$7+2*$D536*信号概况!$F$3*$I536*信号概况!$F$8*信号相关性!$C$8+2*$D536*信号概况!$F$3*$J536*信号概况!$F$9*信号相关性!$C$9+2*$E536*信号概况!$F$4*$F536*信号概况!$F$5*信号相关性!$D$5+2*$E536*信号概况!$F$4*$G536*信号概况!$F$6*信号相关性!$D$6+2*$E536*信号概况!$F$4*$H536*信号概况!$F$7*信号相关性!$D$7+2*$E536*信号概况!$F$4*$I536*信号概况!$F$8*信号相关性!$D$8+2*$E536*信号概况!$F$4*$J536*信号概况!$J$5*信号相关性!$D$9+2*$F536*信号概况!$F$5*$G536*信号概况!$F$6*信号相关性!$E$6+2*$F536*信号概况!$F$5*$H536*信号概况!$F$7*信号相关性!$E$7+2*$F536*信号概况!$F$5*$I536*信号概况!$F$8*信号相关性!$E$8+2*$F536*信号概况!$F$5*$J536*信号概况!$F$9*信号相关性!$E$9+2*$G536*信号概况!$F$6*$H536*信号概况!$F$7*信号相关性!$F$7+2*$G536*信号概况!$F$6*$I536*信号概况!$F$8*信号相关性!$F$8+2*$G536*信号概况!$F$6*$J536*信号概况!$F$9*信号相关性!$F$9+2*$H536*信号概况!$F$7*$I536*信号概况!$F$8*信号相关性!$G$8+2*$H536*信号概况!$F$7*$J536*信号概况!$F$9*信号相关性!$G$9+2*$I536*信号概况!$F$8*$J536*信号概况!$F$9*信号相关性!$H$9)</f>
        <v>1559.10790278345</v>
      </c>
      <c r="L536" s="10">
        <f t="shared" si="151"/>
        <v>12.5194542117019</v>
      </c>
      <c r="M536" s="11">
        <f>SQRT(POWER($C536*信号概况!$C$2,2)+POWER($D536*信号概况!$C$3,2)+POWER($E536*信号概况!$C$4,2)+POWER($F536*信号概况!$C$5,2)+POWER($G536*信号概况!$C$6,2)+POWER($H536*信号概况!$C$7,2)+POWER($I536*信号概况!$C$8,2)+POWER($J536*信号概况!$C$9,2)+2*$C536*信号概况!$C$2*$D536*信号概况!$C$3*信号相关性!$B$3+2*$C536*信号概况!$C$2*$E536*信号概况!$C$4*信号相关性!$B$4+2*$C536*信号概况!$C$2*$F536*信号概况!$C$5*信号相关性!$B$5+2*$C536*信号概况!$C$2*$G536*信号概况!$C$6*信号相关性!$B$6+2*$C536*信号概况!$C$2*$H536*信号概况!$C$7*信号相关性!$B$7+2*$C536*信号概况!$C$2*$I536*信号概况!$C$8*信号相关性!$B$8+2*$C536*信号概况!$C$2*$J536*信号概况!$C$9*信号相关性!$B$9+2*$D536*信号概况!$C$3*$E536*信号概况!$C$4*信号相关性!$C$4+2*$D536*信号概况!$C$3*$F536*信号概况!$C$5*信号相关性!$C$5+2*$D536*信号概况!$C$3*$G536*信号概况!$C$6*信号相关性!$C$6+2*$D536*信号概况!$C$3*$H536*信号概况!$C$7*信号相关性!$C$7+2*$D536*信号概况!$C$3*$I536*信号概况!$C$8*信号相关性!$C$8+2*$D536*信号概况!$C$3*$J536*信号概况!$C$9*信号相关性!$C$9+2*$E536*信号概况!$C$4*$F536*信号概况!$C$5*信号相关性!$D$5+2*$E536*信号概况!$C$4*$G536*信号概况!$C$6*信号相关性!$D$6+2*$E536*信号概况!$C$4*$H536*信号概况!$C$7*信号相关性!$D$7+2*$E536*信号概况!$C$4*$I536*信号概况!$C$8*信号相关性!$D$8+2*$E536*信号概况!$C$4*$J536*信号概况!$J$5*信号相关性!$D$9+2*$F536*信号概况!$C$5*$G536*信号概况!$C$6*信号相关性!$E$6+2*$F536*信号概况!$C$5*$H536*信号概况!$C$7*信号相关性!$E$7+2*$F536*信号概况!$C$5*$I536*信号概况!$C$8*信号相关性!$E$8+2*$F536*信号概况!$C$5*$J536*信号概况!$C$9*信号相关性!$E$9+2*$G536*信号概况!$C$6*$H536*信号概况!$C$7*信号相关性!$F$7+2*$G536*信号概况!$C$6*$I536*信号概况!$C$8*信号相关性!$F$8+2*$G536*信号概况!$C$6*$J536*信号概况!$C$9*信号相关性!$F$9+2*$H536*信号概况!$C$7*$I536*信号概况!$C$8*信号相关性!$G$8+2*$H536*信号概况!$C$7*$J536*信号概况!$C$9*信号相关性!$G$9+2*$I536*信号概况!$C$8*$J536*信号概况!$C$9*信号相关性!$H$9)</f>
        <v>7594.26560319692</v>
      </c>
      <c r="N536" s="12">
        <f t="shared" si="152"/>
        <v>0.389066835963238</v>
      </c>
      <c r="O536" s="10">
        <f>$C536*信号概况!$J$2+$D536*信号概况!$J$3+$E536*信号概况!$J$4+$F536*信号概况!$J$5+$G536*信号概况!$J$6+$H536*信号概况!$J$7+$I536*信号概况!$J$8+$J536*信号概况!$J$9</f>
        <v>946.644295318329</v>
      </c>
      <c r="P536" s="12">
        <f t="shared" si="153"/>
        <v>0.048498159006594</v>
      </c>
      <c r="Q536" s="7">
        <f t="shared" si="154"/>
        <v>6.66007306183359</v>
      </c>
    </row>
    <row r="537" spans="1:17">
      <c r="A537">
        <v>535</v>
      </c>
      <c r="B537">
        <v>19519.18</v>
      </c>
      <c r="C537" s="7">
        <f t="shared" si="155"/>
        <v>0</v>
      </c>
      <c r="D537" s="8">
        <f t="shared" si="156"/>
        <v>0.757575757575758</v>
      </c>
      <c r="E537">
        <f t="shared" si="157"/>
        <v>0</v>
      </c>
      <c r="F537">
        <f t="shared" si="146"/>
        <v>0.4</v>
      </c>
      <c r="G537">
        <f t="shared" si="147"/>
        <v>0.02</v>
      </c>
      <c r="H537">
        <f t="shared" si="148"/>
        <v>0</v>
      </c>
      <c r="I537">
        <f t="shared" si="149"/>
        <v>0</v>
      </c>
      <c r="J537">
        <f t="shared" si="150"/>
        <v>0</v>
      </c>
      <c r="K537">
        <f>SQRT(POWER($C537*信号概况!$F$2,2)+POWER($D537*信号概况!$F$3,2)+POWER($E537*信号概况!$F$4,2)+POWER($F537*信号概况!$F$5,2)+POWER($G537*信号概况!$F$6,2)+POWER($H537*信号概况!$F$7,2)+POWER($I537*信号概况!$F$8,2)+POWER($J537*信号概况!$F$9,2)+2*$C537*信号概况!$F$2*$D537*信号概况!$F$3*信号相关性!$B$3+2*$C537*信号概况!$F$2*$E537*信号概况!$F$4*信号相关性!$B$4+2*$C537*信号概况!$F$2*$F537*信号概况!$F$5*信号相关性!$B$5+2*$C537*信号概况!$F$2*$G537*信号概况!$F$6*信号相关性!$B$6+2*$C537*信号概况!$F$2*$H537*信号概况!$F$7*信号相关性!$B$7+2*$C537*信号概况!$F$2*$I537*信号概况!$F$8*信号相关性!$B$8+2*$C537*信号概况!$F$2*$J537*信号概况!$F$9*信号相关性!$B$9+2*$D537*信号概况!$F$3*$E537*信号概况!$F$4*信号相关性!$C$4+2*$D537*信号概况!$F$3*$F537*信号概况!$F$5*信号相关性!$C$5+2*$D537*信号概况!$F$3*$G537*信号概况!$F$6*信号相关性!$C$6+2*$D537*信号概况!$F$3*$H537*信号概况!$F$7*信号相关性!$C$7+2*$D537*信号概况!$F$3*$I537*信号概况!$F$8*信号相关性!$C$8+2*$D537*信号概况!$F$3*$J537*信号概况!$F$9*信号相关性!$C$9+2*$E537*信号概况!$F$4*$F537*信号概况!$F$5*信号相关性!$D$5+2*$E537*信号概况!$F$4*$G537*信号概况!$F$6*信号相关性!$D$6+2*$E537*信号概况!$F$4*$H537*信号概况!$F$7*信号相关性!$D$7+2*$E537*信号概况!$F$4*$I537*信号概况!$F$8*信号相关性!$D$8+2*$E537*信号概况!$F$4*$J537*信号概况!$J$5*信号相关性!$D$9+2*$F537*信号概况!$F$5*$G537*信号概况!$F$6*信号相关性!$E$6+2*$F537*信号概况!$F$5*$H537*信号概况!$F$7*信号相关性!$E$7+2*$F537*信号概况!$F$5*$I537*信号概况!$F$8*信号相关性!$E$8+2*$F537*信号概况!$F$5*$J537*信号概况!$F$9*信号相关性!$E$9+2*$G537*信号概况!$F$6*$H537*信号概况!$F$7*信号相关性!$F$7+2*$G537*信号概况!$F$6*$I537*信号概况!$F$8*信号相关性!$F$8+2*$G537*信号概况!$F$6*$J537*信号概况!$F$9*信号相关性!$F$9+2*$H537*信号概况!$F$7*$I537*信号概况!$F$8*信号相关性!$G$8+2*$H537*信号概况!$F$7*$J537*信号概况!$F$9*信号相关性!$G$9+2*$I537*信号概况!$F$8*$J537*信号概况!$F$9*信号相关性!$H$9)</f>
        <v>1625.85430361425</v>
      </c>
      <c r="L537" s="10">
        <f t="shared" si="151"/>
        <v>12.0054914862969</v>
      </c>
      <c r="M537" s="11">
        <f>SQRT(POWER($C537*信号概况!$C$2,2)+POWER($D537*信号概况!$C$3,2)+POWER($E537*信号概况!$C$4,2)+POWER($F537*信号概况!$C$5,2)+POWER($G537*信号概况!$C$6,2)+POWER($H537*信号概况!$C$7,2)+POWER($I537*信号概况!$C$8,2)+POWER($J537*信号概况!$C$9,2)+2*$C537*信号概况!$C$2*$D537*信号概况!$C$3*信号相关性!$B$3+2*$C537*信号概况!$C$2*$E537*信号概况!$C$4*信号相关性!$B$4+2*$C537*信号概况!$C$2*$F537*信号概况!$C$5*信号相关性!$B$5+2*$C537*信号概况!$C$2*$G537*信号概况!$C$6*信号相关性!$B$6+2*$C537*信号概况!$C$2*$H537*信号概况!$C$7*信号相关性!$B$7+2*$C537*信号概况!$C$2*$I537*信号概况!$C$8*信号相关性!$B$8+2*$C537*信号概况!$C$2*$J537*信号概况!$C$9*信号相关性!$B$9+2*$D537*信号概况!$C$3*$E537*信号概况!$C$4*信号相关性!$C$4+2*$D537*信号概况!$C$3*$F537*信号概况!$C$5*信号相关性!$C$5+2*$D537*信号概况!$C$3*$G537*信号概况!$C$6*信号相关性!$C$6+2*$D537*信号概况!$C$3*$H537*信号概况!$C$7*信号相关性!$C$7+2*$D537*信号概况!$C$3*$I537*信号概况!$C$8*信号相关性!$C$8+2*$D537*信号概况!$C$3*$J537*信号概况!$C$9*信号相关性!$C$9+2*$E537*信号概况!$C$4*$F537*信号概况!$C$5*信号相关性!$D$5+2*$E537*信号概况!$C$4*$G537*信号概况!$C$6*信号相关性!$D$6+2*$E537*信号概况!$C$4*$H537*信号概况!$C$7*信号相关性!$D$7+2*$E537*信号概况!$C$4*$I537*信号概况!$C$8*信号相关性!$D$8+2*$E537*信号概况!$C$4*$J537*信号概况!$J$5*信号相关性!$D$9+2*$F537*信号概况!$C$5*$G537*信号概况!$C$6*信号相关性!$E$6+2*$F537*信号概况!$C$5*$H537*信号概况!$C$7*信号相关性!$E$7+2*$F537*信号概况!$C$5*$I537*信号概况!$C$8*信号相关性!$E$8+2*$F537*信号概况!$C$5*$J537*信号概况!$C$9*信号相关性!$E$9+2*$G537*信号概况!$C$6*$H537*信号概况!$C$7*信号相关性!$F$7+2*$G537*信号概况!$C$6*$I537*信号概况!$C$8*信号相关性!$F$8+2*$G537*信号概况!$C$6*$J537*信号概况!$C$9*信号相关性!$F$9+2*$H537*信号概况!$C$7*$I537*信号概况!$C$8*信号相关性!$G$8+2*$H537*信号概况!$C$7*$J537*信号概况!$C$9*信号相关性!$G$9+2*$I537*信号概况!$C$8*$J537*信号概况!$C$9*信号相关性!$H$9)</f>
        <v>7918.15637995763</v>
      </c>
      <c r="N537" s="12">
        <f t="shared" si="152"/>
        <v>0.40566029822757</v>
      </c>
      <c r="O537" s="10">
        <f>$C537*信号概况!$J$2+$D537*信号概况!$J$3+$E537*信号概况!$J$4+$F537*信号概况!$J$5+$G537*信号概况!$J$6+$H537*信号概况!$J$7+$I537*信号概况!$J$8+$J537*信号概况!$J$9</f>
        <v>971.172446003261</v>
      </c>
      <c r="P537" s="12">
        <f t="shared" si="153"/>
        <v>0.0497547768914094</v>
      </c>
      <c r="Q537" s="7">
        <f t="shared" si="154"/>
        <v>6.56769203015415</v>
      </c>
    </row>
    <row r="538" spans="1:17">
      <c r="A538">
        <v>536</v>
      </c>
      <c r="B538">
        <v>19519.18</v>
      </c>
      <c r="C538" s="7">
        <f t="shared" si="155"/>
        <v>0</v>
      </c>
      <c r="D538" s="8">
        <f t="shared" si="156"/>
        <v>0.787878787878788</v>
      </c>
      <c r="E538">
        <f t="shared" si="157"/>
        <v>0</v>
      </c>
      <c r="F538">
        <f t="shared" si="146"/>
        <v>0.4</v>
      </c>
      <c r="G538">
        <f t="shared" si="147"/>
        <v>0.02</v>
      </c>
      <c r="H538">
        <f t="shared" si="148"/>
        <v>0</v>
      </c>
      <c r="I538">
        <f t="shared" si="149"/>
        <v>0</v>
      </c>
      <c r="J538">
        <f t="shared" si="150"/>
        <v>0</v>
      </c>
      <c r="K538">
        <f>SQRT(POWER($C538*信号概况!$F$2,2)+POWER($D538*信号概况!$F$3,2)+POWER($E538*信号概况!$F$4,2)+POWER($F538*信号概况!$F$5,2)+POWER($G538*信号概况!$F$6,2)+POWER($H538*信号概况!$F$7,2)+POWER($I538*信号概况!$F$8,2)+POWER($J538*信号概况!$F$9,2)+2*$C538*信号概况!$F$2*$D538*信号概况!$F$3*信号相关性!$B$3+2*$C538*信号概况!$F$2*$E538*信号概况!$F$4*信号相关性!$B$4+2*$C538*信号概况!$F$2*$F538*信号概况!$F$5*信号相关性!$B$5+2*$C538*信号概况!$F$2*$G538*信号概况!$F$6*信号相关性!$B$6+2*$C538*信号概况!$F$2*$H538*信号概况!$F$7*信号相关性!$B$7+2*$C538*信号概况!$F$2*$I538*信号概况!$F$8*信号相关性!$B$8+2*$C538*信号概况!$F$2*$J538*信号概况!$F$9*信号相关性!$B$9+2*$D538*信号概况!$F$3*$E538*信号概况!$F$4*信号相关性!$C$4+2*$D538*信号概况!$F$3*$F538*信号概况!$F$5*信号相关性!$C$5+2*$D538*信号概况!$F$3*$G538*信号概况!$F$6*信号相关性!$C$6+2*$D538*信号概况!$F$3*$H538*信号概况!$F$7*信号相关性!$C$7+2*$D538*信号概况!$F$3*$I538*信号概况!$F$8*信号相关性!$C$8+2*$D538*信号概况!$F$3*$J538*信号概况!$F$9*信号相关性!$C$9+2*$E538*信号概况!$F$4*$F538*信号概况!$F$5*信号相关性!$D$5+2*$E538*信号概况!$F$4*$G538*信号概况!$F$6*信号相关性!$D$6+2*$E538*信号概况!$F$4*$H538*信号概况!$F$7*信号相关性!$D$7+2*$E538*信号概况!$F$4*$I538*信号概况!$F$8*信号相关性!$D$8+2*$E538*信号概况!$F$4*$J538*信号概况!$J$5*信号相关性!$D$9+2*$F538*信号概况!$F$5*$G538*信号概况!$F$6*信号相关性!$E$6+2*$F538*信号概况!$F$5*$H538*信号概况!$F$7*信号相关性!$E$7+2*$F538*信号概况!$F$5*$I538*信号概况!$F$8*信号相关性!$E$8+2*$F538*信号概况!$F$5*$J538*信号概况!$F$9*信号相关性!$E$9+2*$G538*信号概况!$F$6*$H538*信号概况!$F$7*信号相关性!$F$7+2*$G538*信号概况!$F$6*$I538*信号概况!$F$8*信号相关性!$F$8+2*$G538*信号概况!$F$6*$J538*信号概况!$F$9*信号相关性!$F$9+2*$H538*信号概况!$F$7*$I538*信号概况!$F$8*信号相关性!$G$8+2*$H538*信号概况!$F$7*$J538*信号概况!$F$9*信号相关性!$G$9+2*$I538*信号概况!$F$8*$J538*信号概况!$F$9*信号相关性!$H$9)</f>
        <v>1692.60915423782</v>
      </c>
      <c r="L538" s="10">
        <f t="shared" si="151"/>
        <v>11.5320066366943</v>
      </c>
      <c r="M538" s="11">
        <f>SQRT(POWER($C538*信号概况!$C$2,2)+POWER($D538*信号概况!$C$3,2)+POWER($E538*信号概况!$C$4,2)+POWER($F538*信号概况!$C$5,2)+POWER($G538*信号概况!$C$6,2)+POWER($H538*信号概况!$C$7,2)+POWER($I538*信号概况!$C$8,2)+POWER($J538*信号概况!$C$9,2)+2*$C538*信号概况!$C$2*$D538*信号概况!$C$3*信号相关性!$B$3+2*$C538*信号概况!$C$2*$E538*信号概况!$C$4*信号相关性!$B$4+2*$C538*信号概况!$C$2*$F538*信号概况!$C$5*信号相关性!$B$5+2*$C538*信号概况!$C$2*$G538*信号概况!$C$6*信号相关性!$B$6+2*$C538*信号概况!$C$2*$H538*信号概况!$C$7*信号相关性!$B$7+2*$C538*信号概况!$C$2*$I538*信号概况!$C$8*信号相关性!$B$8+2*$C538*信号概况!$C$2*$J538*信号概况!$C$9*信号相关性!$B$9+2*$D538*信号概况!$C$3*$E538*信号概况!$C$4*信号相关性!$C$4+2*$D538*信号概况!$C$3*$F538*信号概况!$C$5*信号相关性!$C$5+2*$D538*信号概况!$C$3*$G538*信号概况!$C$6*信号相关性!$C$6+2*$D538*信号概况!$C$3*$H538*信号概况!$C$7*信号相关性!$C$7+2*$D538*信号概况!$C$3*$I538*信号概况!$C$8*信号相关性!$C$8+2*$D538*信号概况!$C$3*$J538*信号概况!$C$9*信号相关性!$C$9+2*$E538*信号概况!$C$4*$F538*信号概况!$C$5*信号相关性!$D$5+2*$E538*信号概况!$C$4*$G538*信号概况!$C$6*信号相关性!$D$6+2*$E538*信号概况!$C$4*$H538*信号概况!$C$7*信号相关性!$D$7+2*$E538*信号概况!$C$4*$I538*信号概况!$C$8*信号相关性!$D$8+2*$E538*信号概况!$C$4*$J538*信号概况!$J$5*信号相关性!$D$9+2*$F538*信号概况!$C$5*$G538*信号概况!$C$6*信号相关性!$E$6+2*$F538*信号概况!$C$5*$H538*信号概况!$C$7*信号相关性!$E$7+2*$F538*信号概况!$C$5*$I538*信号概况!$C$8*信号相关性!$E$8+2*$F538*信号概况!$C$5*$J538*信号概况!$C$9*信号相关性!$E$9+2*$G538*信号概况!$C$6*$H538*信号概况!$C$7*信号相关性!$F$7+2*$G538*信号概况!$C$6*$I538*信号概况!$C$8*信号相关性!$F$8+2*$G538*信号概况!$C$6*$J538*信号概况!$C$9*信号相关性!$F$9+2*$H538*信号概况!$C$7*$I538*信号概况!$C$8*信号相关性!$G$8+2*$H538*信号概况!$C$7*$J538*信号概况!$C$9*信号相关性!$G$9+2*$I538*信号概况!$C$8*$J538*信号概况!$C$9*信号相关性!$H$9)</f>
        <v>8242.08196302668</v>
      </c>
      <c r="N538" s="12">
        <f t="shared" si="152"/>
        <v>0.42225554367687</v>
      </c>
      <c r="O538" s="10">
        <f>$C538*信号概况!$J$2+$D538*信号概况!$J$3+$E538*信号概况!$J$4+$F538*信号概况!$J$5+$G538*信号概况!$J$6+$H538*信号概况!$J$7+$I538*信号概况!$J$8+$J538*信号概况!$J$9</f>
        <v>995.700596688192</v>
      </c>
      <c r="P538" s="12">
        <f t="shared" si="153"/>
        <v>0.0510113947762248</v>
      </c>
      <c r="Q538" s="7">
        <f t="shared" si="154"/>
        <v>6.48256458544275</v>
      </c>
    </row>
    <row r="539" spans="1:17">
      <c r="A539">
        <v>537</v>
      </c>
      <c r="B539">
        <v>19519.18</v>
      </c>
      <c r="C539" s="7">
        <f t="shared" si="155"/>
        <v>0</v>
      </c>
      <c r="D539" s="8">
        <f t="shared" si="156"/>
        <v>0.818181818181818</v>
      </c>
      <c r="E539">
        <f t="shared" si="157"/>
        <v>0</v>
      </c>
      <c r="F539">
        <f t="shared" ref="F539:F576" si="158">MOD(QUOTIENT(A539,($T$2*$U$2/0.01+1)*($T$3*$U$3/0.01+1)*($T$4*$U$4/0.01+1)),$T$5*$U$5/0.01+1)/($T$5*100)</f>
        <v>0.4</v>
      </c>
      <c r="G539">
        <f t="shared" ref="G539:G576" si="159">MOD(QUOTIENT(A539,($T$2*$U$2/0.01+1)*($T$3*$U$3/0.01+1)*($T$4*$U$4/0.01+1)*($T$5*$U$5/0.01+1)),$T$6*$U$6/0.01+1)/($T$6*100)</f>
        <v>0.02</v>
      </c>
      <c r="H539">
        <f t="shared" ref="H539:H576" si="160">MOD(QUOTIENT(A539,($T$2*$U$2/0.01+1)*($T$3*$U$3/0.01+1)*($T$4*$U$4/0.01+1)*($T$5*$U$5/0.01+1)*($T$6*$U$6/0.01+1)),$T$7*$U$7/0.01+1)/($T$7*100)</f>
        <v>0</v>
      </c>
      <c r="I539">
        <f t="shared" ref="I539:I576" si="161">MOD(QUOTIENT(A539,($T$2*$U$2/0.01+1)*($T$3*$U$3/0.01+1)*($T$4*$U$4/0.01+1)*($T$5*$U$5/0.01+1)*($T$6*$U$6/0.01+1)*($T$7*$U$7/0.01+1)),$T$8*$U$8/0.01+1)/($T$8*100)</f>
        <v>0</v>
      </c>
      <c r="J539">
        <f t="shared" ref="J539:J576" si="162">MOD(QUOTIENT(A539,($T$2*$U$2/0.01+1)*($T$3*$U$3/0.01+1)*($T$4*$U$4/0.01+1)*($T$5*$U$5/0.01+1)*($T$6*$U$6/0.01+1)*($T$7*$U$7/0.01+1)*($T$8*$U$8/0.01+1)),$T$9*$U$9/0.01)/($T$9*100)</f>
        <v>0</v>
      </c>
      <c r="K539">
        <f>SQRT(POWER($C539*信号概况!$F$2,2)+POWER($D539*信号概况!$F$3,2)+POWER($E539*信号概况!$F$4,2)+POWER($F539*信号概况!$F$5,2)+POWER($G539*信号概况!$F$6,2)+POWER($H539*信号概况!$F$7,2)+POWER($I539*信号概况!$F$8,2)+POWER($J539*信号概况!$F$9,2)+2*$C539*信号概况!$F$2*$D539*信号概况!$F$3*信号相关性!$B$3+2*$C539*信号概况!$F$2*$E539*信号概况!$F$4*信号相关性!$B$4+2*$C539*信号概况!$F$2*$F539*信号概况!$F$5*信号相关性!$B$5+2*$C539*信号概况!$F$2*$G539*信号概况!$F$6*信号相关性!$B$6+2*$C539*信号概况!$F$2*$H539*信号概况!$F$7*信号相关性!$B$7+2*$C539*信号概况!$F$2*$I539*信号概况!$F$8*信号相关性!$B$8+2*$C539*信号概况!$F$2*$J539*信号概况!$F$9*信号相关性!$B$9+2*$D539*信号概况!$F$3*$E539*信号概况!$F$4*信号相关性!$C$4+2*$D539*信号概况!$F$3*$F539*信号概况!$F$5*信号相关性!$C$5+2*$D539*信号概况!$F$3*$G539*信号概况!$F$6*信号相关性!$C$6+2*$D539*信号概况!$F$3*$H539*信号概况!$F$7*信号相关性!$C$7+2*$D539*信号概况!$F$3*$I539*信号概况!$F$8*信号相关性!$C$8+2*$D539*信号概况!$F$3*$J539*信号概况!$F$9*信号相关性!$C$9+2*$E539*信号概况!$F$4*$F539*信号概况!$F$5*信号相关性!$D$5+2*$E539*信号概况!$F$4*$G539*信号概况!$F$6*信号相关性!$D$6+2*$E539*信号概况!$F$4*$H539*信号概况!$F$7*信号相关性!$D$7+2*$E539*信号概况!$F$4*$I539*信号概况!$F$8*信号相关性!$D$8+2*$E539*信号概况!$F$4*$J539*信号概况!$J$5*信号相关性!$D$9+2*$F539*信号概况!$F$5*$G539*信号概况!$F$6*信号相关性!$E$6+2*$F539*信号概况!$F$5*$H539*信号概况!$F$7*信号相关性!$E$7+2*$F539*信号概况!$F$5*$I539*信号概况!$F$8*信号相关性!$E$8+2*$F539*信号概况!$F$5*$J539*信号概况!$F$9*信号相关性!$E$9+2*$G539*信号概况!$F$6*$H539*信号概况!$F$7*信号相关性!$F$7+2*$G539*信号概况!$F$6*$I539*信号概况!$F$8*信号相关性!$F$8+2*$G539*信号概况!$F$6*$J539*信号概况!$F$9*信号相关性!$F$9+2*$H539*信号概况!$F$7*$I539*信号概况!$F$8*信号相关性!$G$8+2*$H539*信号概况!$F$7*$J539*信号概况!$F$9*信号相关性!$G$9+2*$I539*信号概况!$F$8*$J539*信号概况!$F$9*信号相关性!$H$9)</f>
        <v>1759.37149283712</v>
      </c>
      <c r="L539" s="10">
        <f t="shared" ref="L539:L576" si="163">B539/K539</f>
        <v>11.0944050642334</v>
      </c>
      <c r="M539" s="11">
        <f>SQRT(POWER($C539*信号概况!$C$2,2)+POWER($D539*信号概况!$C$3,2)+POWER($E539*信号概况!$C$4,2)+POWER($F539*信号概况!$C$5,2)+POWER($G539*信号概况!$C$6,2)+POWER($H539*信号概况!$C$7,2)+POWER($I539*信号概况!$C$8,2)+POWER($J539*信号概况!$C$9,2)+2*$C539*信号概况!$C$2*$D539*信号概况!$C$3*信号相关性!$B$3+2*$C539*信号概况!$C$2*$E539*信号概况!$C$4*信号相关性!$B$4+2*$C539*信号概况!$C$2*$F539*信号概况!$C$5*信号相关性!$B$5+2*$C539*信号概况!$C$2*$G539*信号概况!$C$6*信号相关性!$B$6+2*$C539*信号概况!$C$2*$H539*信号概况!$C$7*信号相关性!$B$7+2*$C539*信号概况!$C$2*$I539*信号概况!$C$8*信号相关性!$B$8+2*$C539*信号概况!$C$2*$J539*信号概况!$C$9*信号相关性!$B$9+2*$D539*信号概况!$C$3*$E539*信号概况!$C$4*信号相关性!$C$4+2*$D539*信号概况!$C$3*$F539*信号概况!$C$5*信号相关性!$C$5+2*$D539*信号概况!$C$3*$G539*信号概况!$C$6*信号相关性!$C$6+2*$D539*信号概况!$C$3*$H539*信号概况!$C$7*信号相关性!$C$7+2*$D539*信号概况!$C$3*$I539*信号概况!$C$8*信号相关性!$C$8+2*$D539*信号概况!$C$3*$J539*信号概况!$C$9*信号相关性!$C$9+2*$E539*信号概况!$C$4*$F539*信号概况!$C$5*信号相关性!$D$5+2*$E539*信号概况!$C$4*$G539*信号概况!$C$6*信号相关性!$D$6+2*$E539*信号概况!$C$4*$H539*信号概况!$C$7*信号相关性!$D$7+2*$E539*信号概况!$C$4*$I539*信号概况!$C$8*信号相关性!$D$8+2*$E539*信号概况!$C$4*$J539*信号概况!$J$5*信号相关性!$D$9+2*$F539*信号概况!$C$5*$G539*信号概况!$C$6*信号相关性!$E$6+2*$F539*信号概况!$C$5*$H539*信号概况!$C$7*信号相关性!$E$7+2*$F539*信号概况!$C$5*$I539*信号概况!$C$8*信号相关性!$E$8+2*$F539*信号概况!$C$5*$J539*信号概况!$C$9*信号相关性!$E$9+2*$G539*信号概况!$C$6*$H539*信号概况!$C$7*信号相关性!$F$7+2*$G539*信号概况!$C$6*$I539*信号概况!$C$8*信号相关性!$F$8+2*$G539*信号概况!$C$6*$J539*信号概况!$C$9*信号相关性!$F$9+2*$H539*信号概况!$C$7*$I539*信号概况!$C$8*信号相关性!$G$8+2*$H539*信号概况!$C$7*$J539*信号概况!$C$9*信号相关性!$G$9+2*$I539*信号概况!$C$8*$J539*信号概况!$C$9*信号相关性!$H$9)</f>
        <v>8566.03840379309</v>
      </c>
      <c r="N539" s="12">
        <f t="shared" ref="N539:N576" si="164">M539/B539</f>
        <v>0.438852370017239</v>
      </c>
      <c r="O539" s="10">
        <f>$C539*信号概况!$J$2+$D539*信号概况!$J$3+$E539*信号概况!$J$4+$F539*信号概况!$J$5+$G539*信号概况!$J$6+$H539*信号概况!$J$7+$I539*信号概况!$J$8+$J539*信号概况!$J$9</f>
        <v>1020.22874737312</v>
      </c>
      <c r="P539" s="12">
        <f t="shared" ref="P539:P576" si="165">O539/B539</f>
        <v>0.0522680126610403</v>
      </c>
      <c r="Q539" s="7">
        <f t="shared" ref="Q539:Q576" si="166">(O539*12-B539*5%)/K539</f>
        <v>6.40386979915707</v>
      </c>
    </row>
    <row r="540" spans="1:17">
      <c r="A540">
        <v>538</v>
      </c>
      <c r="B540">
        <v>19519.18</v>
      </c>
      <c r="C540" s="7">
        <f t="shared" si="155"/>
        <v>0</v>
      </c>
      <c r="D540" s="8">
        <f t="shared" si="156"/>
        <v>0.848484848484849</v>
      </c>
      <c r="E540">
        <f t="shared" si="157"/>
        <v>0</v>
      </c>
      <c r="F540">
        <f t="shared" si="158"/>
        <v>0.4</v>
      </c>
      <c r="G540">
        <f t="shared" si="159"/>
        <v>0.02</v>
      </c>
      <c r="H540">
        <f t="shared" si="160"/>
        <v>0</v>
      </c>
      <c r="I540">
        <f t="shared" si="161"/>
        <v>0</v>
      </c>
      <c r="J540">
        <f t="shared" si="162"/>
        <v>0</v>
      </c>
      <c r="K540">
        <f>SQRT(POWER($C540*信号概况!$F$2,2)+POWER($D540*信号概况!$F$3,2)+POWER($E540*信号概况!$F$4,2)+POWER($F540*信号概况!$F$5,2)+POWER($G540*信号概况!$F$6,2)+POWER($H540*信号概况!$F$7,2)+POWER($I540*信号概况!$F$8,2)+POWER($J540*信号概况!$F$9,2)+2*$C540*信号概况!$F$2*$D540*信号概况!$F$3*信号相关性!$B$3+2*$C540*信号概况!$F$2*$E540*信号概况!$F$4*信号相关性!$B$4+2*$C540*信号概况!$F$2*$F540*信号概况!$F$5*信号相关性!$B$5+2*$C540*信号概况!$F$2*$G540*信号概况!$F$6*信号相关性!$B$6+2*$C540*信号概况!$F$2*$H540*信号概况!$F$7*信号相关性!$B$7+2*$C540*信号概况!$F$2*$I540*信号概况!$F$8*信号相关性!$B$8+2*$C540*信号概况!$F$2*$J540*信号概况!$F$9*信号相关性!$B$9+2*$D540*信号概况!$F$3*$E540*信号概况!$F$4*信号相关性!$C$4+2*$D540*信号概况!$F$3*$F540*信号概况!$F$5*信号相关性!$C$5+2*$D540*信号概况!$F$3*$G540*信号概况!$F$6*信号相关性!$C$6+2*$D540*信号概况!$F$3*$H540*信号概况!$F$7*信号相关性!$C$7+2*$D540*信号概况!$F$3*$I540*信号概况!$F$8*信号相关性!$C$8+2*$D540*信号概况!$F$3*$J540*信号概况!$F$9*信号相关性!$C$9+2*$E540*信号概况!$F$4*$F540*信号概况!$F$5*信号相关性!$D$5+2*$E540*信号概况!$F$4*$G540*信号概况!$F$6*信号相关性!$D$6+2*$E540*信号概况!$F$4*$H540*信号概况!$F$7*信号相关性!$D$7+2*$E540*信号概况!$F$4*$I540*信号概况!$F$8*信号相关性!$D$8+2*$E540*信号概况!$F$4*$J540*信号概况!$J$5*信号相关性!$D$9+2*$F540*信号概况!$F$5*$G540*信号概况!$F$6*信号相关性!$E$6+2*$F540*信号概况!$F$5*$H540*信号概况!$F$7*信号相关性!$E$7+2*$F540*信号概况!$F$5*$I540*信号概况!$F$8*信号相关性!$E$8+2*$F540*信号概况!$F$5*$J540*信号概况!$F$9*信号相关性!$E$9+2*$G540*信号概况!$F$6*$H540*信号概况!$F$7*信号相关性!$F$7+2*$G540*信号概况!$F$6*$I540*信号概况!$F$8*信号相关性!$F$8+2*$G540*信号概况!$F$6*$J540*信号概况!$F$9*信号相关性!$F$9+2*$H540*信号概况!$F$7*$I540*信号概况!$F$8*信号相关性!$G$8+2*$H540*信号概况!$F$7*$J540*信号概况!$F$9*信号相关性!$G$9+2*$I540*信号概况!$F$8*$J540*信号概况!$F$9*信号相关性!$H$9)</f>
        <v>1826.14049814785</v>
      </c>
      <c r="L540" s="10">
        <f t="shared" si="163"/>
        <v>10.6887613629933</v>
      </c>
      <c r="M540" s="11">
        <f>SQRT(POWER($C540*信号概况!$C$2,2)+POWER($D540*信号概况!$C$3,2)+POWER($E540*信号概况!$C$4,2)+POWER($F540*信号概况!$C$5,2)+POWER($G540*信号概况!$C$6,2)+POWER($H540*信号概况!$C$7,2)+POWER($I540*信号概况!$C$8,2)+POWER($J540*信号概况!$C$9,2)+2*$C540*信号概况!$C$2*$D540*信号概况!$C$3*信号相关性!$B$3+2*$C540*信号概况!$C$2*$E540*信号概况!$C$4*信号相关性!$B$4+2*$C540*信号概况!$C$2*$F540*信号概况!$C$5*信号相关性!$B$5+2*$C540*信号概况!$C$2*$G540*信号概况!$C$6*信号相关性!$B$6+2*$C540*信号概况!$C$2*$H540*信号概况!$C$7*信号相关性!$B$7+2*$C540*信号概况!$C$2*$I540*信号概况!$C$8*信号相关性!$B$8+2*$C540*信号概况!$C$2*$J540*信号概况!$C$9*信号相关性!$B$9+2*$D540*信号概况!$C$3*$E540*信号概况!$C$4*信号相关性!$C$4+2*$D540*信号概况!$C$3*$F540*信号概况!$C$5*信号相关性!$C$5+2*$D540*信号概况!$C$3*$G540*信号概况!$C$6*信号相关性!$C$6+2*$D540*信号概况!$C$3*$H540*信号概况!$C$7*信号相关性!$C$7+2*$D540*信号概况!$C$3*$I540*信号概况!$C$8*信号相关性!$C$8+2*$D540*信号概况!$C$3*$J540*信号概况!$C$9*信号相关性!$C$9+2*$E540*信号概况!$C$4*$F540*信号概况!$C$5*信号相关性!$D$5+2*$E540*信号概况!$C$4*$G540*信号概况!$C$6*信号相关性!$D$6+2*$E540*信号概况!$C$4*$H540*信号概况!$C$7*信号相关性!$D$7+2*$E540*信号概况!$C$4*$I540*信号概况!$C$8*信号相关性!$D$8+2*$E540*信号概况!$C$4*$J540*信号概况!$J$5*信号相关性!$D$9+2*$F540*信号概况!$C$5*$G540*信号概况!$C$6*信号相关性!$E$6+2*$F540*信号概况!$C$5*$H540*信号概况!$C$7*信号相关性!$E$7+2*$F540*信号概况!$C$5*$I540*信号概况!$C$8*信号相关性!$E$8+2*$F540*信号概况!$C$5*$J540*信号概况!$C$9*信号相关性!$E$9+2*$G540*信号概况!$C$6*$H540*信号概况!$C$7*信号相关性!$F$7+2*$G540*信号概况!$C$6*$I540*信号概况!$C$8*信号相关性!$F$8+2*$G540*信号概况!$C$6*$J540*信号概况!$C$9*信号相关性!$F$9+2*$H540*信号概况!$C$7*$I540*信号概况!$C$8*信号相关性!$G$8+2*$H540*信号概况!$C$7*$J540*信号概况!$C$9*信号相关性!$G$9+2*$I540*信号概况!$C$8*$J540*信号概况!$C$9*信号相关性!$H$9)</f>
        <v>8890.02232885208</v>
      </c>
      <c r="N540" s="12">
        <f t="shared" si="164"/>
        <v>0.45545060442355</v>
      </c>
      <c r="O540" s="10">
        <f>$C540*信号概况!$J$2+$D540*信号概况!$J$3+$E540*信号概况!$J$4+$F540*信号概况!$J$5+$G540*信号概况!$J$6+$H540*信号概况!$J$7+$I540*信号概况!$J$8+$J540*信号概况!$J$9</f>
        <v>1044.75689805806</v>
      </c>
      <c r="P540" s="12">
        <f t="shared" si="165"/>
        <v>0.0535246305458557</v>
      </c>
      <c r="Q540" s="7">
        <f t="shared" si="166"/>
        <v>6.33090596721472</v>
      </c>
    </row>
    <row r="541" spans="1:17">
      <c r="A541">
        <v>539</v>
      </c>
      <c r="B541">
        <v>19519.18</v>
      </c>
      <c r="C541" s="7">
        <f t="shared" si="155"/>
        <v>0</v>
      </c>
      <c r="D541" s="8">
        <f t="shared" si="156"/>
        <v>0.878787878787879</v>
      </c>
      <c r="E541">
        <f t="shared" si="157"/>
        <v>0</v>
      </c>
      <c r="F541">
        <f t="shared" si="158"/>
        <v>0.4</v>
      </c>
      <c r="G541">
        <f t="shared" si="159"/>
        <v>0.02</v>
      </c>
      <c r="H541">
        <f t="shared" si="160"/>
        <v>0</v>
      </c>
      <c r="I541">
        <f t="shared" si="161"/>
        <v>0</v>
      </c>
      <c r="J541">
        <f t="shared" si="162"/>
        <v>0</v>
      </c>
      <c r="K541">
        <f>SQRT(POWER($C541*信号概况!$F$2,2)+POWER($D541*信号概况!$F$3,2)+POWER($E541*信号概况!$F$4,2)+POWER($F541*信号概况!$F$5,2)+POWER($G541*信号概况!$F$6,2)+POWER($H541*信号概况!$F$7,2)+POWER($I541*信号概况!$F$8,2)+POWER($J541*信号概况!$F$9,2)+2*$C541*信号概况!$F$2*$D541*信号概况!$F$3*信号相关性!$B$3+2*$C541*信号概况!$F$2*$E541*信号概况!$F$4*信号相关性!$B$4+2*$C541*信号概况!$F$2*$F541*信号概况!$F$5*信号相关性!$B$5+2*$C541*信号概况!$F$2*$G541*信号概况!$F$6*信号相关性!$B$6+2*$C541*信号概况!$F$2*$H541*信号概况!$F$7*信号相关性!$B$7+2*$C541*信号概况!$F$2*$I541*信号概况!$F$8*信号相关性!$B$8+2*$C541*信号概况!$F$2*$J541*信号概况!$F$9*信号相关性!$B$9+2*$D541*信号概况!$F$3*$E541*信号概况!$F$4*信号相关性!$C$4+2*$D541*信号概况!$F$3*$F541*信号概况!$F$5*信号相关性!$C$5+2*$D541*信号概况!$F$3*$G541*信号概况!$F$6*信号相关性!$C$6+2*$D541*信号概况!$F$3*$H541*信号概况!$F$7*信号相关性!$C$7+2*$D541*信号概况!$F$3*$I541*信号概况!$F$8*信号相关性!$C$8+2*$D541*信号概况!$F$3*$J541*信号概况!$F$9*信号相关性!$C$9+2*$E541*信号概况!$F$4*$F541*信号概况!$F$5*信号相关性!$D$5+2*$E541*信号概况!$F$4*$G541*信号概况!$F$6*信号相关性!$D$6+2*$E541*信号概况!$F$4*$H541*信号概况!$F$7*信号相关性!$D$7+2*$E541*信号概况!$F$4*$I541*信号概况!$F$8*信号相关性!$D$8+2*$E541*信号概况!$F$4*$J541*信号概况!$J$5*信号相关性!$D$9+2*$F541*信号概况!$F$5*$G541*信号概况!$F$6*信号相关性!$E$6+2*$F541*信号概况!$F$5*$H541*信号概况!$F$7*信号相关性!$E$7+2*$F541*信号概况!$F$5*$I541*信号概况!$F$8*信号相关性!$E$8+2*$F541*信号概况!$F$5*$J541*信号概况!$F$9*信号相关性!$E$9+2*$G541*信号概况!$F$6*$H541*信号概况!$F$7*信号相关性!$F$7+2*$G541*信号概况!$F$6*$I541*信号概况!$F$8*信号相关性!$F$8+2*$G541*信号概况!$F$6*$J541*信号概况!$F$9*信号相关性!$F$9+2*$H541*信号概况!$F$7*$I541*信号概况!$F$8*信号相关性!$G$8+2*$H541*信号概况!$F$7*$J541*信号概况!$F$9*信号相关性!$G$9+2*$I541*信号概况!$F$8*$J541*信号概况!$F$9*信号相关性!$H$9)</f>
        <v>1892.91546470331</v>
      </c>
      <c r="L541" s="10">
        <f t="shared" si="163"/>
        <v>10.3117019032117</v>
      </c>
      <c r="M541" s="11">
        <f>SQRT(POWER($C541*信号概况!$C$2,2)+POWER($D541*信号概况!$C$3,2)+POWER($E541*信号概况!$C$4,2)+POWER($F541*信号概况!$C$5,2)+POWER($G541*信号概况!$C$6,2)+POWER($H541*信号概况!$C$7,2)+POWER($I541*信号概况!$C$8,2)+POWER($J541*信号概况!$C$9,2)+2*$C541*信号概况!$C$2*$D541*信号概况!$C$3*信号相关性!$B$3+2*$C541*信号概况!$C$2*$E541*信号概况!$C$4*信号相关性!$B$4+2*$C541*信号概况!$C$2*$F541*信号概况!$C$5*信号相关性!$B$5+2*$C541*信号概况!$C$2*$G541*信号概况!$C$6*信号相关性!$B$6+2*$C541*信号概况!$C$2*$H541*信号概况!$C$7*信号相关性!$B$7+2*$C541*信号概况!$C$2*$I541*信号概况!$C$8*信号相关性!$B$8+2*$C541*信号概况!$C$2*$J541*信号概况!$C$9*信号相关性!$B$9+2*$D541*信号概况!$C$3*$E541*信号概况!$C$4*信号相关性!$C$4+2*$D541*信号概况!$C$3*$F541*信号概况!$C$5*信号相关性!$C$5+2*$D541*信号概况!$C$3*$G541*信号概况!$C$6*信号相关性!$C$6+2*$D541*信号概况!$C$3*$H541*信号概况!$C$7*信号相关性!$C$7+2*$D541*信号概况!$C$3*$I541*信号概况!$C$8*信号相关性!$C$8+2*$D541*信号概况!$C$3*$J541*信号概况!$C$9*信号相关性!$C$9+2*$E541*信号概况!$C$4*$F541*信号概况!$C$5*信号相关性!$D$5+2*$E541*信号概况!$C$4*$G541*信号概况!$C$6*信号相关性!$D$6+2*$E541*信号概况!$C$4*$H541*信号概况!$C$7*信号相关性!$D$7+2*$E541*信号概况!$C$4*$I541*信号概况!$C$8*信号相关性!$D$8+2*$E541*信号概况!$C$4*$J541*信号概况!$J$5*信号相关性!$D$9+2*$F541*信号概况!$C$5*$G541*信号概况!$C$6*信号相关性!$E$6+2*$F541*信号概况!$C$5*$H541*信号概况!$C$7*信号相关性!$E$7+2*$F541*信号概况!$C$5*$I541*信号概况!$C$8*信号相关性!$E$8+2*$F541*信号概况!$C$5*$J541*信号概况!$C$9*信号相关性!$E$9+2*$G541*信号概况!$C$6*$H541*信号概况!$C$7*信号相关性!$F$7+2*$G541*信号概况!$C$6*$I541*信号概况!$C$8*信号相关性!$F$8+2*$G541*信号概况!$C$6*$J541*信号概况!$C$9*信号相关性!$F$9+2*$H541*信号概况!$C$7*$I541*信号概况!$C$8*信号相关性!$G$8+2*$H541*信号概况!$C$7*$J541*信号概况!$C$9*信号相关性!$G$9+2*$I541*信号概况!$C$8*$J541*信号概况!$C$9*信号相关性!$H$9)</f>
        <v>9214.03083899447</v>
      </c>
      <c r="N541" s="12">
        <f t="shared" si="164"/>
        <v>0.472050098364505</v>
      </c>
      <c r="O541" s="10">
        <f>$C541*信号概况!$J$2+$D541*信号概况!$J$3+$E541*信号概况!$J$4+$F541*信号概况!$J$5+$G541*信号概况!$J$6+$H541*信号概况!$J$7+$I541*信号概况!$J$8+$J541*信号概况!$J$9</f>
        <v>1069.28504874299</v>
      </c>
      <c r="P541" s="12">
        <f t="shared" si="165"/>
        <v>0.0547812484306711</v>
      </c>
      <c r="Q541" s="7">
        <f t="shared" si="166"/>
        <v>6.26306974927378</v>
      </c>
    </row>
    <row r="542" spans="1:17">
      <c r="A542">
        <v>540</v>
      </c>
      <c r="B542">
        <v>19519.18</v>
      </c>
      <c r="C542" s="7">
        <f t="shared" si="155"/>
        <v>0</v>
      </c>
      <c r="D542" s="8">
        <f t="shared" si="156"/>
        <v>0.909090909090909</v>
      </c>
      <c r="E542">
        <f t="shared" si="157"/>
        <v>0</v>
      </c>
      <c r="F542">
        <f t="shared" si="158"/>
        <v>0.4</v>
      </c>
      <c r="G542">
        <f t="shared" si="159"/>
        <v>0.02</v>
      </c>
      <c r="H542">
        <f t="shared" si="160"/>
        <v>0</v>
      </c>
      <c r="I542">
        <f t="shared" si="161"/>
        <v>0</v>
      </c>
      <c r="J542">
        <f t="shared" si="162"/>
        <v>0</v>
      </c>
      <c r="K542">
        <f>SQRT(POWER($C542*信号概况!$F$2,2)+POWER($D542*信号概况!$F$3,2)+POWER($E542*信号概况!$F$4,2)+POWER($F542*信号概况!$F$5,2)+POWER($G542*信号概况!$F$6,2)+POWER($H542*信号概况!$F$7,2)+POWER($I542*信号概况!$F$8,2)+POWER($J542*信号概况!$F$9,2)+2*$C542*信号概况!$F$2*$D542*信号概况!$F$3*信号相关性!$B$3+2*$C542*信号概况!$F$2*$E542*信号概况!$F$4*信号相关性!$B$4+2*$C542*信号概况!$F$2*$F542*信号概况!$F$5*信号相关性!$B$5+2*$C542*信号概况!$F$2*$G542*信号概况!$F$6*信号相关性!$B$6+2*$C542*信号概况!$F$2*$H542*信号概况!$F$7*信号相关性!$B$7+2*$C542*信号概况!$F$2*$I542*信号概况!$F$8*信号相关性!$B$8+2*$C542*信号概况!$F$2*$J542*信号概况!$F$9*信号相关性!$B$9+2*$D542*信号概况!$F$3*$E542*信号概况!$F$4*信号相关性!$C$4+2*$D542*信号概况!$F$3*$F542*信号概况!$F$5*信号相关性!$C$5+2*$D542*信号概况!$F$3*$G542*信号概况!$F$6*信号相关性!$C$6+2*$D542*信号概况!$F$3*$H542*信号概况!$F$7*信号相关性!$C$7+2*$D542*信号概况!$F$3*$I542*信号概况!$F$8*信号相关性!$C$8+2*$D542*信号概况!$F$3*$J542*信号概况!$F$9*信号相关性!$C$9+2*$E542*信号概况!$F$4*$F542*信号概况!$F$5*信号相关性!$D$5+2*$E542*信号概况!$F$4*$G542*信号概况!$F$6*信号相关性!$D$6+2*$E542*信号概况!$F$4*$H542*信号概况!$F$7*信号相关性!$D$7+2*$E542*信号概况!$F$4*$I542*信号概况!$F$8*信号相关性!$D$8+2*$E542*信号概况!$F$4*$J542*信号概况!$J$5*信号相关性!$D$9+2*$F542*信号概况!$F$5*$G542*信号概况!$F$6*信号相关性!$E$6+2*$F542*信号概况!$F$5*$H542*信号概况!$F$7*信号相关性!$E$7+2*$F542*信号概况!$F$5*$I542*信号概况!$F$8*信号相关性!$E$8+2*$F542*信号概况!$F$5*$J542*信号概况!$F$9*信号相关性!$E$9+2*$G542*信号概况!$F$6*$H542*信号概况!$F$7*信号相关性!$F$7+2*$G542*信号概况!$F$6*$I542*信号概况!$F$8*信号相关性!$F$8+2*$G542*信号概况!$F$6*$J542*信号概况!$F$9*信号相关性!$F$9+2*$H542*信号概况!$F$7*$I542*信号概况!$F$8*信号相关性!$G$8+2*$H542*信号概况!$F$7*$J542*信号概况!$F$9*信号相关性!$G$9+2*$I542*信号概况!$F$8*$J542*信号概况!$F$9*信号相关性!$H$9)</f>
        <v>1959.69578313059</v>
      </c>
      <c r="L542" s="10">
        <f t="shared" si="163"/>
        <v>9.96031127281317</v>
      </c>
      <c r="M542" s="11">
        <f>SQRT(POWER($C542*信号概况!$C$2,2)+POWER($D542*信号概况!$C$3,2)+POWER($E542*信号概况!$C$4,2)+POWER($F542*信号概况!$C$5,2)+POWER($G542*信号概况!$C$6,2)+POWER($H542*信号概况!$C$7,2)+POWER($I542*信号概况!$C$8,2)+POWER($J542*信号概况!$C$9,2)+2*$C542*信号概况!$C$2*$D542*信号概况!$C$3*信号相关性!$B$3+2*$C542*信号概况!$C$2*$E542*信号概况!$C$4*信号相关性!$B$4+2*$C542*信号概况!$C$2*$F542*信号概况!$C$5*信号相关性!$B$5+2*$C542*信号概况!$C$2*$G542*信号概况!$C$6*信号相关性!$B$6+2*$C542*信号概况!$C$2*$H542*信号概况!$C$7*信号相关性!$B$7+2*$C542*信号概况!$C$2*$I542*信号概况!$C$8*信号相关性!$B$8+2*$C542*信号概况!$C$2*$J542*信号概况!$C$9*信号相关性!$B$9+2*$D542*信号概况!$C$3*$E542*信号概况!$C$4*信号相关性!$C$4+2*$D542*信号概况!$C$3*$F542*信号概况!$C$5*信号相关性!$C$5+2*$D542*信号概况!$C$3*$G542*信号概况!$C$6*信号相关性!$C$6+2*$D542*信号概况!$C$3*$H542*信号概况!$C$7*信号相关性!$C$7+2*$D542*信号概况!$C$3*$I542*信号概况!$C$8*信号相关性!$C$8+2*$D542*信号概况!$C$3*$J542*信号概况!$C$9*信号相关性!$C$9+2*$E542*信号概况!$C$4*$F542*信号概况!$C$5*信号相关性!$D$5+2*$E542*信号概况!$C$4*$G542*信号概况!$C$6*信号相关性!$D$6+2*$E542*信号概况!$C$4*$H542*信号概况!$C$7*信号相关性!$D$7+2*$E542*信号概况!$C$4*$I542*信号概况!$C$8*信号相关性!$D$8+2*$E542*信号概况!$C$4*$J542*信号概况!$J$5*信号相关性!$D$9+2*$F542*信号概况!$C$5*$G542*信号概况!$C$6*信号相关性!$E$6+2*$F542*信号概况!$C$5*$H542*信号概况!$C$7*信号相关性!$E$7+2*$F542*信号概况!$C$5*$I542*信号概况!$C$8*信号相关性!$E$8+2*$F542*信号概况!$C$5*$J542*信号概况!$C$9*信号相关性!$E$9+2*$G542*信号概况!$C$6*$H542*信号概况!$C$7*信号相关性!$F$7+2*$G542*信号概况!$C$6*$I542*信号概况!$C$8*信号相关性!$F$8+2*$G542*信号概况!$C$6*$J542*信号概况!$C$9*信号相关性!$F$9+2*$H542*信号概况!$C$7*$I542*信号概况!$C$8*信号相关性!$G$8+2*$H542*信号概况!$C$7*$J542*信号概况!$C$9*信号相关性!$G$9+2*$I542*信号概况!$C$8*$J542*信号概况!$C$9*信号相关性!$H$9)</f>
        <v>9538.0614287504</v>
      </c>
      <c r="N542" s="12">
        <f t="shared" si="164"/>
        <v>0.48865072348072</v>
      </c>
      <c r="O542" s="10">
        <f>$C542*信号概况!$J$2+$D542*信号概况!$J$3+$E542*信号概况!$J$4+$F542*信号概况!$J$5+$G542*信号概况!$J$6+$H542*信号概况!$J$7+$I542*信号概况!$J$8+$J542*信号概况!$J$9</f>
        <v>1093.81319942792</v>
      </c>
      <c r="P542" s="12">
        <f t="shared" si="165"/>
        <v>0.0560378663154865</v>
      </c>
      <c r="Q542" s="7">
        <f t="shared" si="166"/>
        <v>6.1998395351578</v>
      </c>
    </row>
    <row r="543" spans="1:17">
      <c r="A543">
        <v>541</v>
      </c>
      <c r="B543">
        <v>19519.18</v>
      </c>
      <c r="C543" s="7">
        <f t="shared" si="155"/>
        <v>0</v>
      </c>
      <c r="D543" s="8">
        <f t="shared" si="156"/>
        <v>0.939393939393939</v>
      </c>
      <c r="E543">
        <f t="shared" si="157"/>
        <v>0</v>
      </c>
      <c r="F543">
        <f t="shared" si="158"/>
        <v>0.4</v>
      </c>
      <c r="G543">
        <f t="shared" si="159"/>
        <v>0.02</v>
      </c>
      <c r="H543">
        <f t="shared" si="160"/>
        <v>0</v>
      </c>
      <c r="I543">
        <f t="shared" si="161"/>
        <v>0</v>
      </c>
      <c r="J543">
        <f t="shared" si="162"/>
        <v>0</v>
      </c>
      <c r="K543">
        <f>SQRT(POWER($C543*信号概况!$F$2,2)+POWER($D543*信号概况!$F$3,2)+POWER($E543*信号概况!$F$4,2)+POWER($F543*信号概况!$F$5,2)+POWER($G543*信号概况!$F$6,2)+POWER($H543*信号概况!$F$7,2)+POWER($I543*信号概况!$F$8,2)+POWER($J543*信号概况!$F$9,2)+2*$C543*信号概况!$F$2*$D543*信号概况!$F$3*信号相关性!$B$3+2*$C543*信号概况!$F$2*$E543*信号概况!$F$4*信号相关性!$B$4+2*$C543*信号概况!$F$2*$F543*信号概况!$F$5*信号相关性!$B$5+2*$C543*信号概况!$F$2*$G543*信号概况!$F$6*信号相关性!$B$6+2*$C543*信号概况!$F$2*$H543*信号概况!$F$7*信号相关性!$B$7+2*$C543*信号概况!$F$2*$I543*信号概况!$F$8*信号相关性!$B$8+2*$C543*信号概况!$F$2*$J543*信号概况!$F$9*信号相关性!$B$9+2*$D543*信号概况!$F$3*$E543*信号概况!$F$4*信号相关性!$C$4+2*$D543*信号概况!$F$3*$F543*信号概况!$F$5*信号相关性!$C$5+2*$D543*信号概况!$F$3*$G543*信号概况!$F$6*信号相关性!$C$6+2*$D543*信号概况!$F$3*$H543*信号概况!$F$7*信号相关性!$C$7+2*$D543*信号概况!$F$3*$I543*信号概况!$F$8*信号相关性!$C$8+2*$D543*信号概况!$F$3*$J543*信号概况!$F$9*信号相关性!$C$9+2*$E543*信号概况!$F$4*$F543*信号概况!$F$5*信号相关性!$D$5+2*$E543*信号概况!$F$4*$G543*信号概况!$F$6*信号相关性!$D$6+2*$E543*信号概况!$F$4*$H543*信号概况!$F$7*信号相关性!$D$7+2*$E543*信号概况!$F$4*$I543*信号概况!$F$8*信号相关性!$D$8+2*$E543*信号概况!$F$4*$J543*信号概况!$J$5*信号相关性!$D$9+2*$F543*信号概况!$F$5*$G543*信号概况!$F$6*信号相关性!$E$6+2*$F543*信号概况!$F$5*$H543*信号概况!$F$7*信号相关性!$E$7+2*$F543*信号概况!$F$5*$I543*信号概况!$F$8*信号相关性!$E$8+2*$F543*信号概况!$F$5*$J543*信号概况!$F$9*信号相关性!$E$9+2*$G543*信号概况!$F$6*$H543*信号概况!$F$7*信号相关性!$F$7+2*$G543*信号概况!$F$6*$I543*信号概况!$F$8*信号相关性!$F$8+2*$G543*信号概况!$F$6*$J543*信号概况!$F$9*信号相关性!$F$9+2*$H543*信号概况!$F$7*$I543*信号概况!$F$8*信号相关性!$G$8+2*$H543*信号概况!$F$7*$J543*信号概况!$F$9*信号相关性!$G$9+2*$I543*信号概况!$F$8*$J543*信号概况!$F$9*信号相关性!$H$9)</f>
        <v>2026.48092433563</v>
      </c>
      <c r="L543" s="10">
        <f t="shared" si="163"/>
        <v>9.6320571122076</v>
      </c>
      <c r="M543" s="11">
        <f>SQRT(POWER($C543*信号概况!$C$2,2)+POWER($D543*信号概况!$C$3,2)+POWER($E543*信号概况!$C$4,2)+POWER($F543*信号概况!$C$5,2)+POWER($G543*信号概况!$C$6,2)+POWER($H543*信号概况!$C$7,2)+POWER($I543*信号概况!$C$8,2)+POWER($J543*信号概况!$C$9,2)+2*$C543*信号概况!$C$2*$D543*信号概况!$C$3*信号相关性!$B$3+2*$C543*信号概况!$C$2*$E543*信号概况!$C$4*信号相关性!$B$4+2*$C543*信号概况!$C$2*$F543*信号概况!$C$5*信号相关性!$B$5+2*$C543*信号概况!$C$2*$G543*信号概况!$C$6*信号相关性!$B$6+2*$C543*信号概况!$C$2*$H543*信号概况!$C$7*信号相关性!$B$7+2*$C543*信号概况!$C$2*$I543*信号概况!$C$8*信号相关性!$B$8+2*$C543*信号概况!$C$2*$J543*信号概况!$C$9*信号相关性!$B$9+2*$D543*信号概况!$C$3*$E543*信号概况!$C$4*信号相关性!$C$4+2*$D543*信号概况!$C$3*$F543*信号概况!$C$5*信号相关性!$C$5+2*$D543*信号概况!$C$3*$G543*信号概况!$C$6*信号相关性!$C$6+2*$D543*信号概况!$C$3*$H543*信号概况!$C$7*信号相关性!$C$7+2*$D543*信号概况!$C$3*$I543*信号概况!$C$8*信号相关性!$C$8+2*$D543*信号概况!$C$3*$J543*信号概况!$C$9*信号相关性!$C$9+2*$E543*信号概况!$C$4*$F543*信号概况!$C$5*信号相关性!$D$5+2*$E543*信号概况!$C$4*$G543*信号概况!$C$6*信号相关性!$D$6+2*$E543*信号概况!$C$4*$H543*信号概况!$C$7*信号相关性!$D$7+2*$E543*信号概况!$C$4*$I543*信号概况!$C$8*信号相关性!$D$8+2*$E543*信号概况!$C$4*$J543*信号概况!$J$5*信号相关性!$D$9+2*$F543*信号概况!$C$5*$G543*信号概况!$C$6*信号相关性!$E$6+2*$F543*信号概况!$C$5*$H543*信号概况!$C$7*信号相关性!$E$7+2*$F543*信号概况!$C$5*$I543*信号概况!$C$8*信号相关性!$E$8+2*$F543*信号概况!$C$5*$J543*信号概况!$C$9*信号相关性!$E$9+2*$G543*信号概况!$C$6*$H543*信号概况!$C$7*信号相关性!$F$7+2*$G543*信号概况!$C$6*$I543*信号概况!$C$8*信号相关性!$F$8+2*$G543*信号概况!$C$6*$J543*信号概况!$C$9*信号相关性!$F$9+2*$H543*信号概况!$C$7*$I543*信号概况!$C$8*信号相关性!$G$8+2*$H543*信号概况!$C$7*$J543*信号概况!$C$9*信号相关性!$G$9+2*$I543*信号概况!$C$8*$J543*信号概况!$C$9*信号相关性!$H$9)</f>
        <v>9862.11192176977</v>
      </c>
      <c r="N543" s="12">
        <f t="shared" si="164"/>
        <v>0.505252368274168</v>
      </c>
      <c r="O543" s="10">
        <f>$C543*信号概况!$J$2+$D543*信号概况!$J$3+$E543*信号概况!$J$4+$F543*信号概况!$J$5+$G543*信号概况!$J$6+$H543*信号概况!$J$7+$I543*信号概况!$J$8+$J543*信号概况!$J$9</f>
        <v>1118.34135011285</v>
      </c>
      <c r="P543" s="12">
        <f t="shared" si="165"/>
        <v>0.0572944842003019</v>
      </c>
      <c r="Q543" s="7">
        <f t="shared" si="166"/>
        <v>6.14076207277104</v>
      </c>
    </row>
    <row r="544" spans="1:17">
      <c r="A544">
        <v>542</v>
      </c>
      <c r="B544">
        <v>19519.18</v>
      </c>
      <c r="C544" s="7">
        <f t="shared" si="155"/>
        <v>0</v>
      </c>
      <c r="D544" s="8">
        <f t="shared" si="156"/>
        <v>0.96969696969697</v>
      </c>
      <c r="E544">
        <f t="shared" si="157"/>
        <v>0</v>
      </c>
      <c r="F544">
        <f t="shared" si="158"/>
        <v>0.4</v>
      </c>
      <c r="G544">
        <f t="shared" si="159"/>
        <v>0.02</v>
      </c>
      <c r="H544">
        <f t="shared" si="160"/>
        <v>0</v>
      </c>
      <c r="I544">
        <f t="shared" si="161"/>
        <v>0</v>
      </c>
      <c r="J544">
        <f t="shared" si="162"/>
        <v>0</v>
      </c>
      <c r="K544">
        <f>SQRT(POWER($C544*信号概况!$F$2,2)+POWER($D544*信号概况!$F$3,2)+POWER($E544*信号概况!$F$4,2)+POWER($F544*信号概况!$F$5,2)+POWER($G544*信号概况!$F$6,2)+POWER($H544*信号概况!$F$7,2)+POWER($I544*信号概况!$F$8,2)+POWER($J544*信号概况!$F$9,2)+2*$C544*信号概况!$F$2*$D544*信号概况!$F$3*信号相关性!$B$3+2*$C544*信号概况!$F$2*$E544*信号概况!$F$4*信号相关性!$B$4+2*$C544*信号概况!$F$2*$F544*信号概况!$F$5*信号相关性!$B$5+2*$C544*信号概况!$F$2*$G544*信号概况!$F$6*信号相关性!$B$6+2*$C544*信号概况!$F$2*$H544*信号概况!$F$7*信号相关性!$B$7+2*$C544*信号概况!$F$2*$I544*信号概况!$F$8*信号相关性!$B$8+2*$C544*信号概况!$F$2*$J544*信号概况!$F$9*信号相关性!$B$9+2*$D544*信号概况!$F$3*$E544*信号概况!$F$4*信号相关性!$C$4+2*$D544*信号概况!$F$3*$F544*信号概况!$F$5*信号相关性!$C$5+2*$D544*信号概况!$F$3*$G544*信号概况!$F$6*信号相关性!$C$6+2*$D544*信号概况!$F$3*$H544*信号概况!$F$7*信号相关性!$C$7+2*$D544*信号概况!$F$3*$I544*信号概况!$F$8*信号相关性!$C$8+2*$D544*信号概况!$F$3*$J544*信号概况!$F$9*信号相关性!$C$9+2*$E544*信号概况!$F$4*$F544*信号概况!$F$5*信号相关性!$D$5+2*$E544*信号概况!$F$4*$G544*信号概况!$F$6*信号相关性!$D$6+2*$E544*信号概况!$F$4*$H544*信号概况!$F$7*信号相关性!$D$7+2*$E544*信号概况!$F$4*$I544*信号概况!$F$8*信号相关性!$D$8+2*$E544*信号概况!$F$4*$J544*信号概况!$J$5*信号相关性!$D$9+2*$F544*信号概况!$F$5*$G544*信号概况!$F$6*信号相关性!$E$6+2*$F544*信号概况!$F$5*$H544*信号概况!$F$7*信号相关性!$E$7+2*$F544*信号概况!$F$5*$I544*信号概况!$F$8*信号相关性!$E$8+2*$F544*信号概况!$F$5*$J544*信号概况!$F$9*信号相关性!$E$9+2*$G544*信号概况!$F$6*$H544*信号概况!$F$7*信号相关性!$F$7+2*$G544*信号概况!$F$6*$I544*信号概况!$F$8*信号相关性!$F$8+2*$G544*信号概况!$F$6*$J544*信号概况!$F$9*信号相关性!$F$9+2*$H544*信号概况!$F$7*$I544*信号概况!$F$8*信号相关性!$G$8+2*$H544*信号概况!$F$7*$J544*信号概况!$F$9*信号相关性!$G$9+2*$I544*信号概况!$F$8*$J544*信号概况!$F$9*信号相关性!$H$9)</f>
        <v>2093.27042671082</v>
      </c>
      <c r="L544" s="10">
        <f t="shared" si="163"/>
        <v>9.32472926141261</v>
      </c>
      <c r="M544" s="11">
        <f>SQRT(POWER($C544*信号概况!$C$2,2)+POWER($D544*信号概况!$C$3,2)+POWER($E544*信号概况!$C$4,2)+POWER($F544*信号概况!$C$5,2)+POWER($G544*信号概况!$C$6,2)+POWER($H544*信号概况!$C$7,2)+POWER($I544*信号概况!$C$8,2)+POWER($J544*信号概况!$C$9,2)+2*$C544*信号概况!$C$2*$D544*信号概况!$C$3*信号相关性!$B$3+2*$C544*信号概况!$C$2*$E544*信号概况!$C$4*信号相关性!$B$4+2*$C544*信号概况!$C$2*$F544*信号概况!$C$5*信号相关性!$B$5+2*$C544*信号概况!$C$2*$G544*信号概况!$C$6*信号相关性!$B$6+2*$C544*信号概况!$C$2*$H544*信号概况!$C$7*信号相关性!$B$7+2*$C544*信号概况!$C$2*$I544*信号概况!$C$8*信号相关性!$B$8+2*$C544*信号概况!$C$2*$J544*信号概况!$C$9*信号相关性!$B$9+2*$D544*信号概况!$C$3*$E544*信号概况!$C$4*信号相关性!$C$4+2*$D544*信号概况!$C$3*$F544*信号概况!$C$5*信号相关性!$C$5+2*$D544*信号概况!$C$3*$G544*信号概况!$C$6*信号相关性!$C$6+2*$D544*信号概况!$C$3*$H544*信号概况!$C$7*信号相关性!$C$7+2*$D544*信号概况!$C$3*$I544*信号概况!$C$8*信号相关性!$C$8+2*$D544*信号概况!$C$3*$J544*信号概况!$C$9*信号相关性!$C$9+2*$E544*信号概况!$C$4*$F544*信号概况!$C$5*信号相关性!$D$5+2*$E544*信号概况!$C$4*$G544*信号概况!$C$6*信号相关性!$D$6+2*$E544*信号概况!$C$4*$H544*信号概况!$C$7*信号相关性!$D$7+2*$E544*信号概况!$C$4*$I544*信号概况!$C$8*信号相关性!$D$8+2*$E544*信号概况!$C$4*$J544*信号概况!$J$5*信号相关性!$D$9+2*$F544*信号概况!$C$5*$G544*信号概况!$C$6*信号相关性!$E$6+2*$F544*信号概况!$C$5*$H544*信号概况!$C$7*信号相关性!$E$7+2*$F544*信号概况!$C$5*$I544*信号概况!$C$8*信号相关性!$E$8+2*$F544*信号概况!$C$5*$J544*信号概况!$C$9*信号相关性!$E$9+2*$G544*信号概况!$C$6*$H544*信号概况!$C$7*信号相关性!$F$7+2*$G544*信号概况!$C$6*$I544*信号概况!$C$8*信号相关性!$F$8+2*$G544*信号概况!$C$6*$J544*信号概况!$C$9*信号相关性!$F$9+2*$H544*信号概况!$C$7*$I544*信号概况!$C$8*信号相关性!$G$8+2*$H544*信号概况!$C$7*$J544*信号概况!$C$9*信号相关性!$G$9+2*$I544*信号概况!$C$8*$J544*信号概况!$C$9*信号相关性!$H$9)</f>
        <v>10186.1804185196</v>
      </c>
      <c r="N544" s="12">
        <f t="shared" si="164"/>
        <v>0.521854935428621</v>
      </c>
      <c r="O544" s="10">
        <f>$C544*信号概况!$J$2+$D544*信号概况!$J$3+$E544*信号概况!$J$4+$F544*信号概况!$J$5+$G544*信号概况!$J$6+$H544*信号概况!$J$7+$I544*信号概况!$J$8+$J544*信号概况!$J$9</f>
        <v>1142.86950079778</v>
      </c>
      <c r="P544" s="12">
        <f t="shared" si="165"/>
        <v>0.0585511020851174</v>
      </c>
      <c r="Q544" s="7">
        <f t="shared" si="166"/>
        <v>6.08544163574198</v>
      </c>
    </row>
    <row r="545" spans="1:17">
      <c r="A545">
        <v>543</v>
      </c>
      <c r="B545">
        <v>19519.18</v>
      </c>
      <c r="C545" s="7">
        <f t="shared" si="155"/>
        <v>0</v>
      </c>
      <c r="D545" s="8">
        <f t="shared" si="156"/>
        <v>1</v>
      </c>
      <c r="E545">
        <f t="shared" si="157"/>
        <v>0</v>
      </c>
      <c r="F545">
        <f t="shared" si="158"/>
        <v>0.4</v>
      </c>
      <c r="G545">
        <f t="shared" si="159"/>
        <v>0.02</v>
      </c>
      <c r="H545">
        <f t="shared" si="160"/>
        <v>0</v>
      </c>
      <c r="I545">
        <f t="shared" si="161"/>
        <v>0</v>
      </c>
      <c r="J545">
        <f t="shared" si="162"/>
        <v>0</v>
      </c>
      <c r="K545">
        <f>SQRT(POWER($C545*信号概况!$F$2,2)+POWER($D545*信号概况!$F$3,2)+POWER($E545*信号概况!$F$4,2)+POWER($F545*信号概况!$F$5,2)+POWER($G545*信号概况!$F$6,2)+POWER($H545*信号概况!$F$7,2)+POWER($I545*信号概况!$F$8,2)+POWER($J545*信号概况!$F$9,2)+2*$C545*信号概况!$F$2*$D545*信号概况!$F$3*信号相关性!$B$3+2*$C545*信号概况!$F$2*$E545*信号概况!$F$4*信号相关性!$B$4+2*$C545*信号概况!$F$2*$F545*信号概况!$F$5*信号相关性!$B$5+2*$C545*信号概况!$F$2*$G545*信号概况!$F$6*信号相关性!$B$6+2*$C545*信号概况!$F$2*$H545*信号概况!$F$7*信号相关性!$B$7+2*$C545*信号概况!$F$2*$I545*信号概况!$F$8*信号相关性!$B$8+2*$C545*信号概况!$F$2*$J545*信号概况!$F$9*信号相关性!$B$9+2*$D545*信号概况!$F$3*$E545*信号概况!$F$4*信号相关性!$C$4+2*$D545*信号概况!$F$3*$F545*信号概况!$F$5*信号相关性!$C$5+2*$D545*信号概况!$F$3*$G545*信号概况!$F$6*信号相关性!$C$6+2*$D545*信号概况!$F$3*$H545*信号概况!$F$7*信号相关性!$C$7+2*$D545*信号概况!$F$3*$I545*信号概况!$F$8*信号相关性!$C$8+2*$D545*信号概况!$F$3*$J545*信号概况!$F$9*信号相关性!$C$9+2*$E545*信号概况!$F$4*$F545*信号概况!$F$5*信号相关性!$D$5+2*$E545*信号概况!$F$4*$G545*信号概况!$F$6*信号相关性!$D$6+2*$E545*信号概况!$F$4*$H545*信号概况!$F$7*信号相关性!$D$7+2*$E545*信号概况!$F$4*$I545*信号概况!$F$8*信号相关性!$D$8+2*$E545*信号概况!$F$4*$J545*信号概况!$J$5*信号相关性!$D$9+2*$F545*信号概况!$F$5*$G545*信号概况!$F$6*信号相关性!$E$6+2*$F545*信号概况!$F$5*$H545*信号概况!$F$7*信号相关性!$E$7+2*$F545*信号概况!$F$5*$I545*信号概况!$F$8*信号相关性!$E$8+2*$F545*信号概况!$F$5*$J545*信号概况!$F$9*信号相关性!$E$9+2*$G545*信号概况!$F$6*$H545*信号概况!$F$7*信号相关性!$F$7+2*$G545*信号概况!$F$6*$I545*信号概况!$F$8*信号相关性!$F$8+2*$G545*信号概况!$F$6*$J545*信号概况!$F$9*信号相关性!$F$9+2*$H545*信号概况!$F$7*$I545*信号概况!$F$8*信号相关性!$G$8+2*$H545*信号概况!$F$7*$J545*信号概况!$F$9*信号相关性!$G$9+2*$I545*信号概况!$F$8*$J545*信号概况!$F$9*信号相关性!$H$9)</f>
        <v>2160.06388571207</v>
      </c>
      <c r="L545" s="10">
        <f t="shared" si="163"/>
        <v>9.03639014063951</v>
      </c>
      <c r="M545" s="11">
        <f>SQRT(POWER($C545*信号概况!$C$2,2)+POWER($D545*信号概况!$C$3,2)+POWER($E545*信号概况!$C$4,2)+POWER($F545*信号概况!$C$5,2)+POWER($G545*信号概况!$C$6,2)+POWER($H545*信号概况!$C$7,2)+POWER($I545*信号概况!$C$8,2)+POWER($J545*信号概况!$C$9,2)+2*$C545*信号概况!$C$2*$D545*信号概况!$C$3*信号相关性!$B$3+2*$C545*信号概况!$C$2*$E545*信号概况!$C$4*信号相关性!$B$4+2*$C545*信号概况!$C$2*$F545*信号概况!$C$5*信号相关性!$B$5+2*$C545*信号概况!$C$2*$G545*信号概况!$C$6*信号相关性!$B$6+2*$C545*信号概况!$C$2*$H545*信号概况!$C$7*信号相关性!$B$7+2*$C545*信号概况!$C$2*$I545*信号概况!$C$8*信号相关性!$B$8+2*$C545*信号概况!$C$2*$J545*信号概况!$C$9*信号相关性!$B$9+2*$D545*信号概况!$C$3*$E545*信号概况!$C$4*信号相关性!$C$4+2*$D545*信号概况!$C$3*$F545*信号概况!$C$5*信号相关性!$C$5+2*$D545*信号概况!$C$3*$G545*信号概况!$C$6*信号相关性!$C$6+2*$D545*信号概况!$C$3*$H545*信号概况!$C$7*信号相关性!$C$7+2*$D545*信号概况!$C$3*$I545*信号概况!$C$8*信号相关性!$C$8+2*$D545*信号概况!$C$3*$J545*信号概况!$C$9*信号相关性!$C$9+2*$E545*信号概况!$C$4*$F545*信号概况!$C$5*信号相关性!$D$5+2*$E545*信号概况!$C$4*$G545*信号概况!$C$6*信号相关性!$D$6+2*$E545*信号概况!$C$4*$H545*信号概况!$C$7*信号相关性!$D$7+2*$E545*信号概况!$C$4*$I545*信号概况!$C$8*信号相关性!$D$8+2*$E545*信号概况!$C$4*$J545*信号概况!$J$5*信号相关性!$D$9+2*$F545*信号概况!$C$5*$G545*信号概况!$C$6*信号相关性!$E$6+2*$F545*信号概况!$C$5*$H545*信号概况!$C$7*信号相关性!$E$7+2*$F545*信号概况!$C$5*$I545*信号概况!$C$8*信号相关性!$E$8+2*$F545*信号概况!$C$5*$J545*信号概况!$C$9*信号相关性!$E$9+2*$G545*信号概况!$C$6*$H545*信号概况!$C$7*信号相关性!$F$7+2*$G545*信号概况!$C$6*$I545*信号概况!$C$8*信号相关性!$F$8+2*$G545*信号概况!$C$6*$J545*信号概况!$C$9*信号相关性!$F$9+2*$H545*信号概况!$C$7*$I545*信号概况!$C$8*信号相关性!$G$8+2*$H545*信号概况!$C$7*$J545*信号概况!$C$9*信号相关性!$G$9+2*$I545*信号概况!$C$8*$J545*信号概况!$C$9*信号相关性!$H$9)</f>
        <v>10510.2652536449</v>
      </c>
      <c r="N545" s="12">
        <f t="shared" si="164"/>
        <v>0.538458339625171</v>
      </c>
      <c r="O545" s="10">
        <f>$C545*信号概况!$J$2+$D545*信号概况!$J$3+$E545*信号概况!$J$4+$F545*信号概况!$J$5+$G545*信号概况!$J$6+$H545*信号概况!$J$7+$I545*信号概况!$J$8+$J545*信号概况!$J$9</f>
        <v>1167.39765148271</v>
      </c>
      <c r="P545" s="12">
        <f t="shared" si="165"/>
        <v>0.0598077199699328</v>
      </c>
      <c r="Q545" s="7">
        <f t="shared" si="166"/>
        <v>6.03353118581318</v>
      </c>
    </row>
    <row r="546" spans="1:17">
      <c r="A546">
        <v>544</v>
      </c>
      <c r="B546">
        <v>19519.18</v>
      </c>
      <c r="C546" s="7">
        <f t="shared" si="155"/>
        <v>0</v>
      </c>
      <c r="D546" s="8">
        <f t="shared" si="156"/>
        <v>0</v>
      </c>
      <c r="E546">
        <f t="shared" si="157"/>
        <v>0</v>
      </c>
      <c r="F546">
        <f t="shared" si="158"/>
        <v>0.5</v>
      </c>
      <c r="G546">
        <f t="shared" si="159"/>
        <v>0.02</v>
      </c>
      <c r="H546">
        <f t="shared" si="160"/>
        <v>0</v>
      </c>
      <c r="I546">
        <f t="shared" si="161"/>
        <v>0</v>
      </c>
      <c r="J546">
        <f t="shared" si="162"/>
        <v>0</v>
      </c>
      <c r="K546">
        <f>SQRT(POWER($C546*信号概况!$F$2,2)+POWER($D546*信号概况!$F$3,2)+POWER($E546*信号概况!$F$4,2)+POWER($F546*信号概况!$F$5,2)+POWER($G546*信号概况!$F$6,2)+POWER($H546*信号概况!$F$7,2)+POWER($I546*信号概况!$F$8,2)+POWER($J546*信号概况!$F$9,2)+2*$C546*信号概况!$F$2*$D546*信号概况!$F$3*信号相关性!$B$3+2*$C546*信号概况!$F$2*$E546*信号概况!$F$4*信号相关性!$B$4+2*$C546*信号概况!$F$2*$F546*信号概况!$F$5*信号相关性!$B$5+2*$C546*信号概况!$F$2*$G546*信号概况!$F$6*信号相关性!$B$6+2*$C546*信号概况!$F$2*$H546*信号概况!$F$7*信号相关性!$B$7+2*$C546*信号概况!$F$2*$I546*信号概况!$F$8*信号相关性!$B$8+2*$C546*信号概况!$F$2*$J546*信号概况!$F$9*信号相关性!$B$9+2*$D546*信号概况!$F$3*$E546*信号概况!$F$4*信号相关性!$C$4+2*$D546*信号概况!$F$3*$F546*信号概况!$F$5*信号相关性!$C$5+2*$D546*信号概况!$F$3*$G546*信号概况!$F$6*信号相关性!$C$6+2*$D546*信号概况!$F$3*$H546*信号概况!$F$7*信号相关性!$C$7+2*$D546*信号概况!$F$3*$I546*信号概况!$F$8*信号相关性!$C$8+2*$D546*信号概况!$F$3*$J546*信号概况!$F$9*信号相关性!$C$9+2*$E546*信号概况!$F$4*$F546*信号概况!$F$5*信号相关性!$D$5+2*$E546*信号概况!$F$4*$G546*信号概况!$F$6*信号相关性!$D$6+2*$E546*信号概况!$F$4*$H546*信号概况!$F$7*信号相关性!$D$7+2*$E546*信号概况!$F$4*$I546*信号概况!$F$8*信号相关性!$D$8+2*$E546*信号概况!$F$4*$J546*信号概况!$J$5*信号相关性!$D$9+2*$F546*信号概况!$F$5*$G546*信号概况!$F$6*信号相关性!$E$6+2*$F546*信号概况!$F$5*$H546*信号概况!$F$7*信号相关性!$E$7+2*$F546*信号概况!$F$5*$I546*信号概况!$F$8*信号相关性!$E$8+2*$F546*信号概况!$F$5*$J546*信号概况!$F$9*信号相关性!$E$9+2*$G546*信号概况!$F$6*$H546*信号概况!$F$7*信号相关性!$F$7+2*$G546*信号概况!$F$6*$I546*信号概况!$F$8*信号相关性!$F$8+2*$G546*信号概况!$F$6*$J546*信号概况!$F$9*信号相关性!$F$9+2*$H546*信号概况!$F$7*$I546*信号概况!$F$8*信号相关性!$G$8+2*$H546*信号概况!$F$7*$J546*信号概况!$F$9*信号相关性!$G$9+2*$I546*信号概况!$F$8*$J546*信号概况!$F$9*信号相关性!$H$9)</f>
        <v>119.773038755041</v>
      </c>
      <c r="L546" s="10">
        <f t="shared" si="163"/>
        <v>162.96806195191</v>
      </c>
      <c r="M546" s="11">
        <f>SQRT(POWER($C546*信号概况!$C$2,2)+POWER($D546*信号概况!$C$3,2)+POWER($E546*信号概况!$C$4,2)+POWER($F546*信号概况!$C$5,2)+POWER($G546*信号概况!$C$6,2)+POWER($H546*信号概况!$C$7,2)+POWER($I546*信号概况!$C$8,2)+POWER($J546*信号概况!$C$9,2)+2*$C546*信号概况!$C$2*$D546*信号概况!$C$3*信号相关性!$B$3+2*$C546*信号概况!$C$2*$E546*信号概况!$C$4*信号相关性!$B$4+2*$C546*信号概况!$C$2*$F546*信号概况!$C$5*信号相关性!$B$5+2*$C546*信号概况!$C$2*$G546*信号概况!$C$6*信号相关性!$B$6+2*$C546*信号概况!$C$2*$H546*信号概况!$C$7*信号相关性!$B$7+2*$C546*信号概况!$C$2*$I546*信号概况!$C$8*信号相关性!$B$8+2*$C546*信号概况!$C$2*$J546*信号概况!$C$9*信号相关性!$B$9+2*$D546*信号概况!$C$3*$E546*信号概况!$C$4*信号相关性!$C$4+2*$D546*信号概况!$C$3*$F546*信号概况!$C$5*信号相关性!$C$5+2*$D546*信号概况!$C$3*$G546*信号概况!$C$6*信号相关性!$C$6+2*$D546*信号概况!$C$3*$H546*信号概况!$C$7*信号相关性!$C$7+2*$D546*信号概况!$C$3*$I546*信号概况!$C$8*信号相关性!$C$8+2*$D546*信号概况!$C$3*$J546*信号概况!$C$9*信号相关性!$C$9+2*$E546*信号概况!$C$4*$F546*信号概况!$C$5*信号相关性!$D$5+2*$E546*信号概况!$C$4*$G546*信号概况!$C$6*信号相关性!$D$6+2*$E546*信号概况!$C$4*$H546*信号概况!$C$7*信号相关性!$D$7+2*$E546*信号概况!$C$4*$I546*信号概况!$C$8*信号相关性!$D$8+2*$E546*信号概况!$C$4*$J546*信号概况!$J$5*信号相关性!$D$9+2*$F546*信号概况!$C$5*$G546*信号概况!$C$6*信号相关性!$E$6+2*$F546*信号概况!$C$5*$H546*信号概况!$C$7*信号相关性!$E$7+2*$F546*信号概况!$C$5*$I546*信号概况!$C$8*信号相关性!$E$8+2*$F546*信号概况!$C$5*$J546*信号概况!$C$9*信号相关性!$E$9+2*$G546*信号概况!$C$6*$H546*信号概况!$C$7*信号相关性!$F$7+2*$G546*信号概况!$C$6*$I546*信号概况!$C$8*信号相关性!$F$8+2*$G546*信号概况!$C$6*$J546*信号概况!$C$9*信号相关性!$F$9+2*$H546*信号概况!$C$7*$I546*信号概况!$C$8*信号相关性!$G$8+2*$H546*信号概况!$C$7*$J546*信号概况!$C$9*信号相关性!$G$9+2*$I546*信号概况!$C$8*$J546*信号概况!$C$9*信号相关性!$H$9)</f>
        <v>543.859654560395</v>
      </c>
      <c r="N546" s="12">
        <f t="shared" si="164"/>
        <v>0.0278628330985418</v>
      </c>
      <c r="O546" s="10">
        <f>$C546*信号概况!$J$2+$D546*信号概况!$J$3+$E546*信号概况!$J$4+$F546*信号概况!$J$5+$G546*信号概况!$J$6+$H546*信号概况!$J$7+$I546*信号概况!$J$8+$J546*信号概况!$J$9</f>
        <v>419.926506767297</v>
      </c>
      <c r="P546" s="12">
        <f t="shared" si="165"/>
        <v>0.0215135321651472</v>
      </c>
      <c r="Q546" s="7">
        <f t="shared" si="166"/>
        <v>33.9238206147338</v>
      </c>
    </row>
    <row r="547" spans="1:17">
      <c r="A547">
        <v>545</v>
      </c>
      <c r="B547">
        <v>19519.18</v>
      </c>
      <c r="C547" s="7">
        <f t="shared" si="155"/>
        <v>0</v>
      </c>
      <c r="D547" s="8">
        <f t="shared" si="156"/>
        <v>0.0303030303030303</v>
      </c>
      <c r="E547">
        <f t="shared" si="157"/>
        <v>0</v>
      </c>
      <c r="F547">
        <f t="shared" si="158"/>
        <v>0.5</v>
      </c>
      <c r="G547">
        <f t="shared" si="159"/>
        <v>0.02</v>
      </c>
      <c r="H547">
        <f t="shared" si="160"/>
        <v>0</v>
      </c>
      <c r="I547">
        <f t="shared" si="161"/>
        <v>0</v>
      </c>
      <c r="J547">
        <f t="shared" si="162"/>
        <v>0</v>
      </c>
      <c r="K547">
        <f>SQRT(POWER($C547*信号概况!$F$2,2)+POWER($D547*信号概况!$F$3,2)+POWER($E547*信号概况!$F$4,2)+POWER($F547*信号概况!$F$5,2)+POWER($G547*信号概况!$F$6,2)+POWER($H547*信号概况!$F$7,2)+POWER($I547*信号概况!$F$8,2)+POWER($J547*信号概况!$F$9,2)+2*$C547*信号概况!$F$2*$D547*信号概况!$F$3*信号相关性!$B$3+2*$C547*信号概况!$F$2*$E547*信号概况!$F$4*信号相关性!$B$4+2*$C547*信号概况!$F$2*$F547*信号概况!$F$5*信号相关性!$B$5+2*$C547*信号概况!$F$2*$G547*信号概况!$F$6*信号相关性!$B$6+2*$C547*信号概况!$F$2*$H547*信号概况!$F$7*信号相关性!$B$7+2*$C547*信号概况!$F$2*$I547*信号概况!$F$8*信号相关性!$B$8+2*$C547*信号概况!$F$2*$J547*信号概况!$F$9*信号相关性!$B$9+2*$D547*信号概况!$F$3*$E547*信号概况!$F$4*信号相关性!$C$4+2*$D547*信号概况!$F$3*$F547*信号概况!$F$5*信号相关性!$C$5+2*$D547*信号概况!$F$3*$G547*信号概况!$F$6*信号相关性!$C$6+2*$D547*信号概况!$F$3*$H547*信号概况!$F$7*信号相关性!$C$7+2*$D547*信号概况!$F$3*$I547*信号概况!$F$8*信号相关性!$C$8+2*$D547*信号概况!$F$3*$J547*信号概况!$F$9*信号相关性!$C$9+2*$E547*信号概况!$F$4*$F547*信号概况!$F$5*信号相关性!$D$5+2*$E547*信号概况!$F$4*$G547*信号概况!$F$6*信号相关性!$D$6+2*$E547*信号概况!$F$4*$H547*信号概况!$F$7*信号相关性!$D$7+2*$E547*信号概况!$F$4*$I547*信号概况!$F$8*信号相关性!$D$8+2*$E547*信号概况!$F$4*$J547*信号概况!$J$5*信号相关性!$D$9+2*$F547*信号概况!$F$5*$G547*信号概况!$F$6*信号相关性!$E$6+2*$F547*信号概况!$F$5*$H547*信号概况!$F$7*信号相关性!$E$7+2*$F547*信号概况!$F$5*$I547*信号概况!$F$8*信号相关性!$E$8+2*$F547*信号概况!$F$5*$J547*信号概况!$F$9*信号相关性!$E$9+2*$G547*信号概况!$F$6*$H547*信号概况!$F$7*信号相关性!$F$7+2*$G547*信号概况!$F$6*$I547*信号概况!$F$8*信号相关性!$F$8+2*$G547*信号概况!$F$6*$J547*信号概况!$F$9*信号相关性!$F$9+2*$H547*信号概况!$F$7*$I547*信号概况!$F$8*信号相关性!$G$8+2*$H547*信号概况!$F$7*$J547*信号概况!$F$9*信号相关性!$G$9+2*$I547*信号概况!$F$8*$J547*信号概况!$F$9*信号相关性!$H$9)</f>
        <v>107.563491822315</v>
      </c>
      <c r="L547" s="10">
        <f t="shared" si="163"/>
        <v>181.466589353978</v>
      </c>
      <c r="M547" s="11">
        <f>SQRT(POWER($C547*信号概况!$C$2,2)+POWER($D547*信号概况!$C$3,2)+POWER($E547*信号概况!$C$4,2)+POWER($F547*信号概况!$C$5,2)+POWER($G547*信号概况!$C$6,2)+POWER($H547*信号概况!$C$7,2)+POWER($I547*信号概况!$C$8,2)+POWER($J547*信号概况!$C$9,2)+2*$C547*信号概况!$C$2*$D547*信号概况!$C$3*信号相关性!$B$3+2*$C547*信号概况!$C$2*$E547*信号概况!$C$4*信号相关性!$B$4+2*$C547*信号概况!$C$2*$F547*信号概况!$C$5*信号相关性!$B$5+2*$C547*信号概况!$C$2*$G547*信号概况!$C$6*信号相关性!$B$6+2*$C547*信号概况!$C$2*$H547*信号概况!$C$7*信号相关性!$B$7+2*$C547*信号概况!$C$2*$I547*信号概况!$C$8*信号相关性!$B$8+2*$C547*信号概况!$C$2*$J547*信号概况!$C$9*信号相关性!$B$9+2*$D547*信号概况!$C$3*$E547*信号概况!$C$4*信号相关性!$C$4+2*$D547*信号概况!$C$3*$F547*信号概况!$C$5*信号相关性!$C$5+2*$D547*信号概况!$C$3*$G547*信号概况!$C$6*信号相关性!$C$6+2*$D547*信号概况!$C$3*$H547*信号概况!$C$7*信号相关性!$C$7+2*$D547*信号概况!$C$3*$I547*信号概况!$C$8*信号相关性!$C$8+2*$D547*信号概况!$C$3*$J547*信号概况!$C$9*信号相关性!$C$9+2*$E547*信号概况!$C$4*$F547*信号概况!$C$5*信号相关性!$D$5+2*$E547*信号概况!$C$4*$G547*信号概况!$C$6*信号相关性!$D$6+2*$E547*信号概况!$C$4*$H547*信号概况!$C$7*信号相关性!$D$7+2*$E547*信号概况!$C$4*$I547*信号概况!$C$8*信号相关性!$D$8+2*$E547*信号概况!$C$4*$J547*信号概况!$J$5*信号相关性!$D$9+2*$F547*信号概况!$C$5*$G547*信号概况!$C$6*信号相关性!$E$6+2*$F547*信号概况!$C$5*$H547*信号概况!$C$7*信号相关性!$E$7+2*$F547*信号概况!$C$5*$I547*信号概况!$C$8*信号相关性!$E$8+2*$F547*信号概况!$C$5*$J547*信号概况!$C$9*信号相关性!$E$9+2*$G547*信号概况!$C$6*$H547*信号概况!$C$7*信号相关性!$F$7+2*$G547*信号概况!$C$6*$I547*信号概况!$C$8*信号相关性!$F$8+2*$G547*信号概况!$C$6*$J547*信号概况!$C$9*信号相关性!$F$9+2*$H547*信号概况!$C$7*$I547*信号概况!$C$8*信号相关性!$G$8+2*$H547*信号概况!$C$7*$J547*信号概况!$C$9*信号相关性!$G$9+2*$I547*信号概况!$C$8*$J547*信号概况!$C$9*信号相关性!$H$9)</f>
        <v>501.48158059731</v>
      </c>
      <c r="N547" s="12">
        <f t="shared" si="164"/>
        <v>0.0256917340071309</v>
      </c>
      <c r="O547" s="10">
        <f>$C547*信号概况!$J$2+$D547*信号概况!$J$3+$E547*信号概况!$J$4+$F547*信号概况!$J$5+$G547*信号概况!$J$6+$H547*信号概况!$J$7+$I547*信号概况!$J$8+$J547*信号概况!$J$9</f>
        <v>444.454657452229</v>
      </c>
      <c r="P547" s="12">
        <f t="shared" si="165"/>
        <v>0.0227701500499626</v>
      </c>
      <c r="Q547" s="7">
        <f t="shared" si="166"/>
        <v>40.5109281560414</v>
      </c>
    </row>
    <row r="548" spans="1:17">
      <c r="A548">
        <v>546</v>
      </c>
      <c r="B548">
        <v>19519.18</v>
      </c>
      <c r="C548" s="7">
        <f t="shared" si="155"/>
        <v>0</v>
      </c>
      <c r="D548" s="8">
        <f t="shared" si="156"/>
        <v>0.0606060606060606</v>
      </c>
      <c r="E548">
        <f t="shared" si="157"/>
        <v>0</v>
      </c>
      <c r="F548">
        <f t="shared" si="158"/>
        <v>0.5</v>
      </c>
      <c r="G548">
        <f t="shared" si="159"/>
        <v>0.02</v>
      </c>
      <c r="H548">
        <f t="shared" si="160"/>
        <v>0</v>
      </c>
      <c r="I548">
        <f t="shared" si="161"/>
        <v>0</v>
      </c>
      <c r="J548">
        <f t="shared" si="162"/>
        <v>0</v>
      </c>
      <c r="K548">
        <f>SQRT(POWER($C548*信号概况!$F$2,2)+POWER($D548*信号概况!$F$3,2)+POWER($E548*信号概况!$F$4,2)+POWER($F548*信号概况!$F$5,2)+POWER($G548*信号概况!$F$6,2)+POWER($H548*信号概况!$F$7,2)+POWER($I548*信号概况!$F$8,2)+POWER($J548*信号概况!$F$9,2)+2*$C548*信号概况!$F$2*$D548*信号概况!$F$3*信号相关性!$B$3+2*$C548*信号概况!$F$2*$E548*信号概况!$F$4*信号相关性!$B$4+2*$C548*信号概况!$F$2*$F548*信号概况!$F$5*信号相关性!$B$5+2*$C548*信号概况!$F$2*$G548*信号概况!$F$6*信号相关性!$B$6+2*$C548*信号概况!$F$2*$H548*信号概况!$F$7*信号相关性!$B$7+2*$C548*信号概况!$F$2*$I548*信号概况!$F$8*信号相关性!$B$8+2*$C548*信号概况!$F$2*$J548*信号概况!$F$9*信号相关性!$B$9+2*$D548*信号概况!$F$3*$E548*信号概况!$F$4*信号相关性!$C$4+2*$D548*信号概况!$F$3*$F548*信号概况!$F$5*信号相关性!$C$5+2*$D548*信号概况!$F$3*$G548*信号概况!$F$6*信号相关性!$C$6+2*$D548*信号概况!$F$3*$H548*信号概况!$F$7*信号相关性!$C$7+2*$D548*信号概况!$F$3*$I548*信号概况!$F$8*信号相关性!$C$8+2*$D548*信号概况!$F$3*$J548*信号概况!$F$9*信号相关性!$C$9+2*$E548*信号概况!$F$4*$F548*信号概况!$F$5*信号相关性!$D$5+2*$E548*信号概况!$F$4*$G548*信号概况!$F$6*信号相关性!$D$6+2*$E548*信号概况!$F$4*$H548*信号概况!$F$7*信号相关性!$D$7+2*$E548*信号概况!$F$4*$I548*信号概况!$F$8*信号相关性!$D$8+2*$E548*信号概况!$F$4*$J548*信号概况!$J$5*信号相关性!$D$9+2*$F548*信号概况!$F$5*$G548*信号概况!$F$6*信号相关性!$E$6+2*$F548*信号概况!$F$5*$H548*信号概况!$F$7*信号相关性!$E$7+2*$F548*信号概况!$F$5*$I548*信号概况!$F$8*信号相关性!$E$8+2*$F548*信号概况!$F$5*$J548*信号概况!$F$9*信号相关性!$E$9+2*$G548*信号概况!$F$6*$H548*信号概况!$F$7*信号相关性!$F$7+2*$G548*信号概况!$F$6*$I548*信号概况!$F$8*信号相关性!$F$8+2*$G548*信号概况!$F$6*$J548*信号概况!$F$9*信号相关性!$F$9+2*$H548*信号概况!$F$7*$I548*信号概况!$F$8*信号相关性!$G$8+2*$H548*信号概况!$F$7*$J548*信号概况!$F$9*信号相关性!$G$9+2*$I548*信号概况!$F$8*$J548*信号概况!$F$9*信号相关性!$H$9)</f>
        <v>133.165299920578</v>
      </c>
      <c r="L548" s="10">
        <f t="shared" si="163"/>
        <v>146.578575737385</v>
      </c>
      <c r="M548" s="11">
        <f>SQRT(POWER($C548*信号概况!$C$2,2)+POWER($D548*信号概况!$C$3,2)+POWER($E548*信号概况!$C$4,2)+POWER($F548*信号概况!$C$5,2)+POWER($G548*信号概况!$C$6,2)+POWER($H548*信号概况!$C$7,2)+POWER($I548*信号概况!$C$8,2)+POWER($J548*信号概况!$C$9,2)+2*$C548*信号概况!$C$2*$D548*信号概况!$C$3*信号相关性!$B$3+2*$C548*信号概况!$C$2*$E548*信号概况!$C$4*信号相关性!$B$4+2*$C548*信号概况!$C$2*$F548*信号概况!$C$5*信号相关性!$B$5+2*$C548*信号概况!$C$2*$G548*信号概况!$C$6*信号相关性!$B$6+2*$C548*信号概况!$C$2*$H548*信号概况!$C$7*信号相关性!$B$7+2*$C548*信号概况!$C$2*$I548*信号概况!$C$8*信号相关性!$B$8+2*$C548*信号概况!$C$2*$J548*信号概况!$C$9*信号相关性!$B$9+2*$D548*信号概况!$C$3*$E548*信号概况!$C$4*信号相关性!$C$4+2*$D548*信号概况!$C$3*$F548*信号概况!$C$5*信号相关性!$C$5+2*$D548*信号概况!$C$3*$G548*信号概况!$C$6*信号相关性!$C$6+2*$D548*信号概况!$C$3*$H548*信号概况!$C$7*信号相关性!$C$7+2*$D548*信号概况!$C$3*$I548*信号概况!$C$8*信号相关性!$C$8+2*$D548*信号概况!$C$3*$J548*信号概况!$C$9*信号相关性!$C$9+2*$E548*信号概况!$C$4*$F548*信号概况!$C$5*信号相关性!$D$5+2*$E548*信号概况!$C$4*$G548*信号概况!$C$6*信号相关性!$D$6+2*$E548*信号概况!$C$4*$H548*信号概况!$C$7*信号相关性!$D$7+2*$E548*信号概况!$C$4*$I548*信号概况!$C$8*信号相关性!$D$8+2*$E548*信号概况!$C$4*$J548*信号概况!$J$5*信号相关性!$D$9+2*$F548*信号概况!$C$5*$G548*信号概况!$C$6*信号相关性!$E$6+2*$F548*信号概况!$C$5*$H548*信号概况!$C$7*信号相关性!$E$7+2*$F548*信号概况!$C$5*$I548*信号概况!$C$8*信号相关性!$E$8+2*$F548*信号概况!$C$5*$J548*信号概况!$C$9*信号相关性!$E$9+2*$G548*信号概况!$C$6*$H548*信号概况!$C$7*信号相关性!$F$7+2*$G548*信号概况!$C$6*$I548*信号概况!$C$8*信号相关性!$F$8+2*$G548*信号概况!$C$6*$J548*信号概况!$C$9*信号相关性!$F$9+2*$H548*信号概况!$C$7*$I548*信号概况!$C$8*信号相关性!$G$8+2*$H548*信号概况!$C$7*$J548*信号概况!$C$9*信号相关性!$G$9+2*$I548*信号概况!$C$8*$J548*信号概况!$C$9*信号相关性!$H$9)</f>
        <v>646.195364979062</v>
      </c>
      <c r="N548" s="12">
        <f t="shared" si="164"/>
        <v>0.0331056614560172</v>
      </c>
      <c r="O548" s="10">
        <f>$C548*信号概况!$J$2+$D548*信号概况!$J$3+$E548*信号概况!$J$4+$F548*信号概况!$J$5+$G548*信号概况!$J$6+$H548*信号概况!$J$7+$I548*信号概况!$J$8+$J548*信号概况!$J$9</f>
        <v>468.98280813716</v>
      </c>
      <c r="P548" s="12">
        <f t="shared" si="165"/>
        <v>0.024026767934778</v>
      </c>
      <c r="Q548" s="7">
        <f t="shared" si="166"/>
        <v>34.9327842945598</v>
      </c>
    </row>
    <row r="549" spans="1:17">
      <c r="A549">
        <v>547</v>
      </c>
      <c r="B549">
        <v>19519.18</v>
      </c>
      <c r="C549" s="7">
        <f t="shared" si="155"/>
        <v>0</v>
      </c>
      <c r="D549" s="8">
        <f t="shared" si="156"/>
        <v>0.0909090909090909</v>
      </c>
      <c r="E549">
        <f t="shared" si="157"/>
        <v>0</v>
      </c>
      <c r="F549">
        <f t="shared" si="158"/>
        <v>0.5</v>
      </c>
      <c r="G549">
        <f t="shared" si="159"/>
        <v>0.02</v>
      </c>
      <c r="H549">
        <f t="shared" si="160"/>
        <v>0</v>
      </c>
      <c r="I549">
        <f t="shared" si="161"/>
        <v>0</v>
      </c>
      <c r="J549">
        <f t="shared" si="162"/>
        <v>0</v>
      </c>
      <c r="K549">
        <f>SQRT(POWER($C549*信号概况!$F$2,2)+POWER($D549*信号概况!$F$3,2)+POWER($E549*信号概况!$F$4,2)+POWER($F549*信号概况!$F$5,2)+POWER($G549*信号概况!$F$6,2)+POWER($H549*信号概况!$F$7,2)+POWER($I549*信号概况!$F$8,2)+POWER($J549*信号概况!$F$9,2)+2*$C549*信号概况!$F$2*$D549*信号概况!$F$3*信号相关性!$B$3+2*$C549*信号概况!$F$2*$E549*信号概况!$F$4*信号相关性!$B$4+2*$C549*信号概况!$F$2*$F549*信号概况!$F$5*信号相关性!$B$5+2*$C549*信号概况!$F$2*$G549*信号概况!$F$6*信号相关性!$B$6+2*$C549*信号概况!$F$2*$H549*信号概况!$F$7*信号相关性!$B$7+2*$C549*信号概况!$F$2*$I549*信号概况!$F$8*信号相关性!$B$8+2*$C549*信号概况!$F$2*$J549*信号概况!$F$9*信号相关性!$B$9+2*$D549*信号概况!$F$3*$E549*信号概况!$F$4*信号相关性!$C$4+2*$D549*信号概况!$F$3*$F549*信号概况!$F$5*信号相关性!$C$5+2*$D549*信号概况!$F$3*$G549*信号概况!$F$6*信号相关性!$C$6+2*$D549*信号概况!$F$3*$H549*信号概况!$F$7*信号相关性!$C$7+2*$D549*信号概况!$F$3*$I549*信号概况!$F$8*信号相关性!$C$8+2*$D549*信号概况!$F$3*$J549*信号概况!$F$9*信号相关性!$C$9+2*$E549*信号概况!$F$4*$F549*信号概况!$F$5*信号相关性!$D$5+2*$E549*信号概况!$F$4*$G549*信号概况!$F$6*信号相关性!$D$6+2*$E549*信号概况!$F$4*$H549*信号概况!$F$7*信号相关性!$D$7+2*$E549*信号概况!$F$4*$I549*信号概况!$F$8*信号相关性!$D$8+2*$E549*信号概况!$F$4*$J549*信号概况!$J$5*信号相关性!$D$9+2*$F549*信号概况!$F$5*$G549*信号概况!$F$6*信号相关性!$E$6+2*$F549*信号概况!$F$5*$H549*信号概况!$F$7*信号相关性!$E$7+2*$F549*信号概况!$F$5*$I549*信号概况!$F$8*信号相关性!$E$8+2*$F549*信号概况!$F$5*$J549*信号概况!$F$9*信号相关性!$E$9+2*$G549*信号概况!$F$6*$H549*信号概况!$F$7*信号相关性!$F$7+2*$G549*信号概况!$F$6*$I549*信号概况!$F$8*信号相关性!$F$8+2*$G549*信号概况!$F$6*$J549*信号概况!$F$9*信号相关性!$F$9+2*$H549*信号概况!$F$7*$I549*信号概况!$F$8*信号相关性!$G$8+2*$H549*信号概况!$F$7*$J549*信号概况!$F$9*信号相关性!$G$9+2*$I549*信号概况!$F$8*$J549*信号概况!$F$9*信号相关性!$H$9)</f>
        <v>181.203912216049</v>
      </c>
      <c r="L549" s="10">
        <f t="shared" si="163"/>
        <v>107.719418202888</v>
      </c>
      <c r="M549" s="11">
        <f>SQRT(POWER($C549*信号概况!$C$2,2)+POWER($D549*信号概况!$C$3,2)+POWER($E549*信号概况!$C$4,2)+POWER($F549*信号概况!$C$5,2)+POWER($G549*信号概况!$C$6,2)+POWER($H549*信号概况!$C$7,2)+POWER($I549*信号概况!$C$8,2)+POWER($J549*信号概况!$C$9,2)+2*$C549*信号概况!$C$2*$D549*信号概况!$C$3*信号相关性!$B$3+2*$C549*信号概况!$C$2*$E549*信号概况!$C$4*信号相关性!$B$4+2*$C549*信号概况!$C$2*$F549*信号概况!$C$5*信号相关性!$B$5+2*$C549*信号概况!$C$2*$G549*信号概况!$C$6*信号相关性!$B$6+2*$C549*信号概况!$C$2*$H549*信号概况!$C$7*信号相关性!$B$7+2*$C549*信号概况!$C$2*$I549*信号概况!$C$8*信号相关性!$B$8+2*$C549*信号概况!$C$2*$J549*信号概况!$C$9*信号相关性!$B$9+2*$D549*信号概况!$C$3*$E549*信号概况!$C$4*信号相关性!$C$4+2*$D549*信号概况!$C$3*$F549*信号概况!$C$5*信号相关性!$C$5+2*$D549*信号概况!$C$3*$G549*信号概况!$C$6*信号相关性!$C$6+2*$D549*信号概况!$C$3*$H549*信号概况!$C$7*信号相关性!$C$7+2*$D549*信号概况!$C$3*$I549*信号概况!$C$8*信号相关性!$C$8+2*$D549*信号概况!$C$3*$J549*信号概况!$C$9*信号相关性!$C$9+2*$E549*信号概况!$C$4*$F549*信号概况!$C$5*信号相关性!$D$5+2*$E549*信号概况!$C$4*$G549*信号概况!$C$6*信号相关性!$D$6+2*$E549*信号概况!$C$4*$H549*信号概况!$C$7*信号相关性!$D$7+2*$E549*信号概况!$C$4*$I549*信号概况!$C$8*信号相关性!$D$8+2*$E549*信号概况!$C$4*$J549*信号概况!$J$5*信号相关性!$D$9+2*$F549*信号概况!$C$5*$G549*信号概况!$C$6*信号相关性!$E$6+2*$F549*信号概况!$C$5*$H549*信号概况!$C$7*信号相关性!$E$7+2*$F549*信号概况!$C$5*$I549*信号概况!$C$8*信号相关性!$E$8+2*$F549*信号概况!$C$5*$J549*信号概况!$C$9*信号相关性!$E$9+2*$G549*信号概况!$C$6*$H549*信号概况!$C$7*信号相关性!$F$7+2*$G549*信号概况!$C$6*$I549*信号概况!$C$8*信号相关性!$F$8+2*$G549*信号概况!$C$6*$J549*信号概况!$C$9*信号相关性!$F$9+2*$H549*信号概况!$C$7*$I549*信号概况!$C$8*信号相关性!$G$8+2*$H549*信号概况!$C$7*$J549*信号概况!$C$9*信号相关性!$G$9+2*$I549*信号概况!$C$8*$J549*信号概况!$C$9*信号相关性!$H$9)</f>
        <v>891.08773192357</v>
      </c>
      <c r="N549" s="12">
        <f t="shared" si="164"/>
        <v>0.0456519040207411</v>
      </c>
      <c r="O549" s="10">
        <f>$C549*信号概况!$J$2+$D549*信号概况!$J$3+$E549*信号概况!$J$4+$F549*信号概况!$J$5+$G549*信号概况!$J$6+$H549*信号概况!$J$7+$I549*信号概况!$J$8+$J549*信号概况!$J$9</f>
        <v>493.510958822092</v>
      </c>
      <c r="P549" s="12">
        <f t="shared" si="165"/>
        <v>0.0252833858195934</v>
      </c>
      <c r="Q549" s="7">
        <f t="shared" si="166"/>
        <v>27.2961684180846</v>
      </c>
    </row>
    <row r="550" spans="1:17">
      <c r="A550">
        <v>548</v>
      </c>
      <c r="B550">
        <v>19519.18</v>
      </c>
      <c r="C550" s="7">
        <f t="shared" si="155"/>
        <v>0</v>
      </c>
      <c r="D550" s="8">
        <f t="shared" si="156"/>
        <v>0.121212121212121</v>
      </c>
      <c r="E550">
        <f t="shared" si="157"/>
        <v>0</v>
      </c>
      <c r="F550">
        <f t="shared" si="158"/>
        <v>0.5</v>
      </c>
      <c r="G550">
        <f t="shared" si="159"/>
        <v>0.02</v>
      </c>
      <c r="H550">
        <f t="shared" si="160"/>
        <v>0</v>
      </c>
      <c r="I550">
        <f t="shared" si="161"/>
        <v>0</v>
      </c>
      <c r="J550">
        <f t="shared" si="162"/>
        <v>0</v>
      </c>
      <c r="K550">
        <f>SQRT(POWER($C550*信号概况!$F$2,2)+POWER($D550*信号概况!$F$3,2)+POWER($E550*信号概况!$F$4,2)+POWER($F550*信号概况!$F$5,2)+POWER($G550*信号概况!$F$6,2)+POWER($H550*信号概况!$F$7,2)+POWER($I550*信号概况!$F$8,2)+POWER($J550*信号概况!$F$9,2)+2*$C550*信号概况!$F$2*$D550*信号概况!$F$3*信号相关性!$B$3+2*$C550*信号概况!$F$2*$E550*信号概况!$F$4*信号相关性!$B$4+2*$C550*信号概况!$F$2*$F550*信号概况!$F$5*信号相关性!$B$5+2*$C550*信号概况!$F$2*$G550*信号概况!$F$6*信号相关性!$B$6+2*$C550*信号概况!$F$2*$H550*信号概况!$F$7*信号相关性!$B$7+2*$C550*信号概况!$F$2*$I550*信号概况!$F$8*信号相关性!$B$8+2*$C550*信号概况!$F$2*$J550*信号概况!$F$9*信号相关性!$B$9+2*$D550*信号概况!$F$3*$E550*信号概况!$F$4*信号相关性!$C$4+2*$D550*信号概况!$F$3*$F550*信号概况!$F$5*信号相关性!$C$5+2*$D550*信号概况!$F$3*$G550*信号概况!$F$6*信号相关性!$C$6+2*$D550*信号概况!$F$3*$H550*信号概况!$F$7*信号相关性!$C$7+2*$D550*信号概况!$F$3*$I550*信号概况!$F$8*信号相关性!$C$8+2*$D550*信号概况!$F$3*$J550*信号概况!$F$9*信号相关性!$C$9+2*$E550*信号概况!$F$4*$F550*信号概况!$F$5*信号相关性!$D$5+2*$E550*信号概况!$F$4*$G550*信号概况!$F$6*信号相关性!$D$6+2*$E550*信号概况!$F$4*$H550*信号概况!$F$7*信号相关性!$D$7+2*$E550*信号概况!$F$4*$I550*信号概况!$F$8*信号相关性!$D$8+2*$E550*信号概况!$F$4*$J550*信号概况!$J$5*信号相关性!$D$9+2*$F550*信号概况!$F$5*$G550*信号概况!$F$6*信号相关性!$E$6+2*$F550*信号概况!$F$5*$H550*信号概况!$F$7*信号相关性!$E$7+2*$F550*信号概况!$F$5*$I550*信号概况!$F$8*信号相关性!$E$8+2*$F550*信号概况!$F$5*$J550*信号概况!$F$9*信号相关性!$E$9+2*$G550*信号概况!$F$6*$H550*信号概况!$F$7*信号相关性!$F$7+2*$G550*信号概况!$F$6*$I550*信号概况!$F$8*信号相关性!$F$8+2*$G550*信号概况!$F$6*$J550*信号概况!$F$9*信号相关性!$F$9+2*$H550*信号概况!$F$7*$I550*信号概况!$F$8*信号相关性!$G$8+2*$H550*信号概况!$F$7*$J550*信号概况!$F$9*信号相关性!$G$9+2*$I550*信号概况!$F$8*$J550*信号概况!$F$9*信号相关性!$H$9)</f>
        <v>238.485821111867</v>
      </c>
      <c r="L550" s="10">
        <f t="shared" si="163"/>
        <v>81.8462913602066</v>
      </c>
      <c r="M550" s="11">
        <f>SQRT(POWER($C550*信号概况!$C$2,2)+POWER($D550*信号概况!$C$3,2)+POWER($E550*信号概况!$C$4,2)+POWER($F550*信号概况!$C$5,2)+POWER($G550*信号概况!$C$6,2)+POWER($H550*信号概况!$C$7,2)+POWER($I550*信号概况!$C$8,2)+POWER($J550*信号概况!$C$9,2)+2*$C550*信号概况!$C$2*$D550*信号概况!$C$3*信号相关性!$B$3+2*$C550*信号概况!$C$2*$E550*信号概况!$C$4*信号相关性!$B$4+2*$C550*信号概况!$C$2*$F550*信号概况!$C$5*信号相关性!$B$5+2*$C550*信号概况!$C$2*$G550*信号概况!$C$6*信号相关性!$B$6+2*$C550*信号概况!$C$2*$H550*信号概况!$C$7*信号相关性!$B$7+2*$C550*信号概况!$C$2*$I550*信号概况!$C$8*信号相关性!$B$8+2*$C550*信号概况!$C$2*$J550*信号概况!$C$9*信号相关性!$B$9+2*$D550*信号概况!$C$3*$E550*信号概况!$C$4*信号相关性!$C$4+2*$D550*信号概况!$C$3*$F550*信号概况!$C$5*信号相关性!$C$5+2*$D550*信号概况!$C$3*$G550*信号概况!$C$6*信号相关性!$C$6+2*$D550*信号概况!$C$3*$H550*信号概况!$C$7*信号相关性!$C$7+2*$D550*信号概况!$C$3*$I550*信号概况!$C$8*信号相关性!$C$8+2*$D550*信号概况!$C$3*$J550*信号概况!$C$9*信号相关性!$C$9+2*$E550*信号概况!$C$4*$F550*信号概况!$C$5*信号相关性!$D$5+2*$E550*信号概况!$C$4*$G550*信号概况!$C$6*信号相关性!$D$6+2*$E550*信号概况!$C$4*$H550*信号概况!$C$7*信号相关性!$D$7+2*$E550*信号概况!$C$4*$I550*信号概况!$C$8*信号相关性!$D$8+2*$E550*信号概况!$C$4*$J550*信号概况!$J$5*信号相关性!$D$9+2*$F550*信号概况!$C$5*$G550*信号概况!$C$6*信号相关性!$E$6+2*$F550*信号概况!$C$5*$H550*信号概况!$C$7*信号相关性!$E$7+2*$F550*信号概况!$C$5*$I550*信号概况!$C$8*信号相关性!$E$8+2*$F550*信号概况!$C$5*$J550*信号概况!$C$9*信号相关性!$E$9+2*$G550*信号概况!$C$6*$H550*信号概况!$C$7*信号相关性!$F$7+2*$G550*信号概况!$C$6*$I550*信号概况!$C$8*信号相关性!$F$8+2*$G550*信号概况!$C$6*$J550*信号概况!$C$9*信号相关性!$F$9+2*$H550*信号概况!$C$7*$I550*信号概况!$C$8*信号相关性!$G$8+2*$H550*信号概况!$C$7*$J550*信号概况!$C$9*信号相关性!$G$9+2*$I550*信号概况!$C$8*$J550*信号概况!$C$9*信号相关性!$H$9)</f>
        <v>1175.11295817516</v>
      </c>
      <c r="N550" s="12">
        <f t="shared" si="164"/>
        <v>0.0602029879418686</v>
      </c>
      <c r="O550" s="10">
        <f>$C550*信号概况!$J$2+$D550*信号概况!$J$3+$E550*信号概况!$J$4+$F550*信号概况!$J$5+$G550*信号概况!$J$6+$H550*信号概况!$J$7+$I550*信号概况!$J$8+$J550*信号概况!$J$9</f>
        <v>518.039109507023</v>
      </c>
      <c r="P550" s="12">
        <f t="shared" si="165"/>
        <v>0.0265400037044088</v>
      </c>
      <c r="Q550" s="7">
        <f t="shared" si="166"/>
        <v>21.9740959426938</v>
      </c>
    </row>
    <row r="551" spans="1:17">
      <c r="A551">
        <v>549</v>
      </c>
      <c r="B551">
        <v>19519.18</v>
      </c>
      <c r="C551" s="7">
        <f t="shared" si="155"/>
        <v>0</v>
      </c>
      <c r="D551" s="8">
        <f t="shared" si="156"/>
        <v>0.151515151515152</v>
      </c>
      <c r="E551">
        <f t="shared" si="157"/>
        <v>0</v>
      </c>
      <c r="F551">
        <f t="shared" si="158"/>
        <v>0.5</v>
      </c>
      <c r="G551">
        <f t="shared" si="159"/>
        <v>0.02</v>
      </c>
      <c r="H551">
        <f t="shared" si="160"/>
        <v>0</v>
      </c>
      <c r="I551">
        <f t="shared" si="161"/>
        <v>0</v>
      </c>
      <c r="J551">
        <f t="shared" si="162"/>
        <v>0</v>
      </c>
      <c r="K551">
        <f>SQRT(POWER($C551*信号概况!$F$2,2)+POWER($D551*信号概况!$F$3,2)+POWER($E551*信号概况!$F$4,2)+POWER($F551*信号概况!$F$5,2)+POWER($G551*信号概况!$F$6,2)+POWER($H551*信号概况!$F$7,2)+POWER($I551*信号概况!$F$8,2)+POWER($J551*信号概况!$F$9,2)+2*$C551*信号概况!$F$2*$D551*信号概况!$F$3*信号相关性!$B$3+2*$C551*信号概况!$F$2*$E551*信号概况!$F$4*信号相关性!$B$4+2*$C551*信号概况!$F$2*$F551*信号概况!$F$5*信号相关性!$B$5+2*$C551*信号概况!$F$2*$G551*信号概况!$F$6*信号相关性!$B$6+2*$C551*信号概况!$F$2*$H551*信号概况!$F$7*信号相关性!$B$7+2*$C551*信号概况!$F$2*$I551*信号概况!$F$8*信号相关性!$B$8+2*$C551*信号概况!$F$2*$J551*信号概况!$F$9*信号相关性!$B$9+2*$D551*信号概况!$F$3*$E551*信号概况!$F$4*信号相关性!$C$4+2*$D551*信号概况!$F$3*$F551*信号概况!$F$5*信号相关性!$C$5+2*$D551*信号概况!$F$3*$G551*信号概况!$F$6*信号相关性!$C$6+2*$D551*信号概况!$F$3*$H551*信号概况!$F$7*信号相关性!$C$7+2*$D551*信号概况!$F$3*$I551*信号概况!$F$8*信号相关性!$C$8+2*$D551*信号概况!$F$3*$J551*信号概况!$F$9*信号相关性!$C$9+2*$E551*信号概况!$F$4*$F551*信号概况!$F$5*信号相关性!$D$5+2*$E551*信号概况!$F$4*$G551*信号概况!$F$6*信号相关性!$D$6+2*$E551*信号概况!$F$4*$H551*信号概况!$F$7*信号相关性!$D$7+2*$E551*信号概况!$F$4*$I551*信号概况!$F$8*信号相关性!$D$8+2*$E551*信号概况!$F$4*$J551*信号概况!$J$5*信号相关性!$D$9+2*$F551*信号概况!$F$5*$G551*信号概况!$F$6*信号相关性!$E$6+2*$F551*信号概况!$F$5*$H551*信号概况!$F$7*信号相关性!$E$7+2*$F551*信号概况!$F$5*$I551*信号概况!$F$8*信号相关性!$E$8+2*$F551*信号概况!$F$5*$J551*信号概况!$F$9*信号相关性!$E$9+2*$G551*信号概况!$F$6*$H551*信号概况!$F$7*信号相关性!$F$7+2*$G551*信号概况!$F$6*$I551*信号概况!$F$8*信号相关性!$F$8+2*$G551*信号概况!$F$6*$J551*信号概况!$F$9*信号相关性!$F$9+2*$H551*信号概况!$F$7*$I551*信号概况!$F$8*信号相关性!$G$8+2*$H551*信号概况!$F$7*$J551*信号概况!$F$9*信号相关性!$G$9+2*$I551*信号概况!$F$8*$J551*信号概况!$F$9*信号相关性!$H$9)</f>
        <v>299.758042944534</v>
      </c>
      <c r="L551" s="10">
        <f t="shared" si="163"/>
        <v>65.1164512827159</v>
      </c>
      <c r="M551" s="11">
        <f>SQRT(POWER($C551*信号概况!$C$2,2)+POWER($D551*信号概况!$C$3,2)+POWER($E551*信号概况!$C$4,2)+POWER($F551*信号概况!$C$5,2)+POWER($G551*信号概况!$C$6,2)+POWER($H551*信号概况!$C$7,2)+POWER($I551*信号概况!$C$8,2)+POWER($J551*信号概况!$C$9,2)+2*$C551*信号概况!$C$2*$D551*信号概况!$C$3*信号相关性!$B$3+2*$C551*信号概况!$C$2*$E551*信号概况!$C$4*信号相关性!$B$4+2*$C551*信号概况!$C$2*$F551*信号概况!$C$5*信号相关性!$B$5+2*$C551*信号概况!$C$2*$G551*信号概况!$C$6*信号相关性!$B$6+2*$C551*信号概况!$C$2*$H551*信号概况!$C$7*信号相关性!$B$7+2*$C551*信号概况!$C$2*$I551*信号概况!$C$8*信号相关性!$B$8+2*$C551*信号概况!$C$2*$J551*信号概况!$C$9*信号相关性!$B$9+2*$D551*信号概况!$C$3*$E551*信号概况!$C$4*信号相关性!$C$4+2*$D551*信号概况!$C$3*$F551*信号概况!$C$5*信号相关性!$C$5+2*$D551*信号概况!$C$3*$G551*信号概况!$C$6*信号相关性!$C$6+2*$D551*信号概况!$C$3*$H551*信号概况!$C$7*信号相关性!$C$7+2*$D551*信号概况!$C$3*$I551*信号概况!$C$8*信号相关性!$C$8+2*$D551*信号概况!$C$3*$J551*信号概况!$C$9*信号相关性!$C$9+2*$E551*信号概况!$C$4*$F551*信号概况!$C$5*信号相关性!$D$5+2*$E551*信号概况!$C$4*$G551*信号概况!$C$6*信号相关性!$D$6+2*$E551*信号概况!$C$4*$H551*信号概况!$C$7*信号相关性!$D$7+2*$E551*信号概况!$C$4*$I551*信号概况!$C$8*信号相关性!$D$8+2*$E551*信号概况!$C$4*$J551*信号概况!$J$5*信号相关性!$D$9+2*$F551*信号概况!$C$5*$G551*信号概况!$C$6*信号相关性!$E$6+2*$F551*信号概况!$C$5*$H551*信号概况!$C$7*信号相关性!$E$7+2*$F551*信号概况!$C$5*$I551*信号概况!$C$8*信号相关性!$E$8+2*$F551*信号概况!$C$5*$J551*信号概况!$C$9*信号相关性!$E$9+2*$G551*信号概况!$C$6*$H551*信号概况!$C$7*信号相关性!$F$7+2*$G551*信号概况!$C$6*$I551*信号概况!$C$8*信号相关性!$F$8+2*$G551*信号概况!$C$6*$J551*信号概况!$C$9*信号相关性!$F$9+2*$H551*信号概况!$C$7*$I551*信号概况!$C$8*信号相关性!$G$8+2*$H551*信号概况!$C$7*$J551*信号概况!$C$9*信号相关性!$G$9+2*$I551*信号概况!$C$8*$J551*信号概况!$C$9*信号相关性!$H$9)</f>
        <v>1475.84816467681</v>
      </c>
      <c r="N551" s="12">
        <f t="shared" si="164"/>
        <v>0.0756101518955615</v>
      </c>
      <c r="O551" s="10">
        <f>$C551*信号概况!$J$2+$D551*信号概况!$J$3+$E551*信号概况!$J$4+$F551*信号概况!$J$5+$G551*信号概况!$J$6+$H551*信号概况!$J$7+$I551*信号概况!$J$8+$J551*信号概况!$J$9</f>
        <v>542.567260191955</v>
      </c>
      <c r="P551" s="12">
        <f t="shared" si="165"/>
        <v>0.0277966215892243</v>
      </c>
      <c r="Q551" s="7">
        <f t="shared" si="166"/>
        <v>18.4643857023299</v>
      </c>
    </row>
    <row r="552" spans="1:17">
      <c r="A552">
        <v>550</v>
      </c>
      <c r="B552">
        <v>19519.18</v>
      </c>
      <c r="C552" s="7">
        <f t="shared" si="155"/>
        <v>0</v>
      </c>
      <c r="D552" s="8">
        <f t="shared" si="156"/>
        <v>0.181818181818182</v>
      </c>
      <c r="E552">
        <f t="shared" si="157"/>
        <v>0</v>
      </c>
      <c r="F552">
        <f t="shared" si="158"/>
        <v>0.5</v>
      </c>
      <c r="G552">
        <f t="shared" si="159"/>
        <v>0.02</v>
      </c>
      <c r="H552">
        <f t="shared" si="160"/>
        <v>0</v>
      </c>
      <c r="I552">
        <f t="shared" si="161"/>
        <v>0</v>
      </c>
      <c r="J552">
        <f t="shared" si="162"/>
        <v>0</v>
      </c>
      <c r="K552">
        <f>SQRT(POWER($C552*信号概况!$F$2,2)+POWER($D552*信号概况!$F$3,2)+POWER($E552*信号概况!$F$4,2)+POWER($F552*信号概况!$F$5,2)+POWER($G552*信号概况!$F$6,2)+POWER($H552*信号概况!$F$7,2)+POWER($I552*信号概况!$F$8,2)+POWER($J552*信号概况!$F$9,2)+2*$C552*信号概况!$F$2*$D552*信号概况!$F$3*信号相关性!$B$3+2*$C552*信号概况!$F$2*$E552*信号概况!$F$4*信号相关性!$B$4+2*$C552*信号概况!$F$2*$F552*信号概况!$F$5*信号相关性!$B$5+2*$C552*信号概况!$F$2*$G552*信号概况!$F$6*信号相关性!$B$6+2*$C552*信号概况!$F$2*$H552*信号概况!$F$7*信号相关性!$B$7+2*$C552*信号概况!$F$2*$I552*信号概况!$F$8*信号相关性!$B$8+2*$C552*信号概况!$F$2*$J552*信号概况!$F$9*信号相关性!$B$9+2*$D552*信号概况!$F$3*$E552*信号概况!$F$4*信号相关性!$C$4+2*$D552*信号概况!$F$3*$F552*信号概况!$F$5*信号相关性!$C$5+2*$D552*信号概况!$F$3*$G552*信号概况!$F$6*信号相关性!$C$6+2*$D552*信号概况!$F$3*$H552*信号概况!$F$7*信号相关性!$C$7+2*$D552*信号概况!$F$3*$I552*信号概况!$F$8*信号相关性!$C$8+2*$D552*信号概况!$F$3*$J552*信号概况!$F$9*信号相关性!$C$9+2*$E552*信号概况!$F$4*$F552*信号概况!$F$5*信号相关性!$D$5+2*$E552*信号概况!$F$4*$G552*信号概况!$F$6*信号相关性!$D$6+2*$E552*信号概况!$F$4*$H552*信号概况!$F$7*信号相关性!$D$7+2*$E552*信号概况!$F$4*$I552*信号概况!$F$8*信号相关性!$D$8+2*$E552*信号概况!$F$4*$J552*信号概况!$J$5*信号相关性!$D$9+2*$F552*信号概况!$F$5*$G552*信号概况!$F$6*信号相关性!$E$6+2*$F552*信号概况!$F$5*$H552*信号概况!$F$7*信号相关性!$E$7+2*$F552*信号概况!$F$5*$I552*信号概况!$F$8*信号相关性!$E$8+2*$F552*信号概况!$F$5*$J552*信号概况!$F$9*信号相关性!$E$9+2*$G552*信号概况!$F$6*$H552*信号概况!$F$7*信号相关性!$F$7+2*$G552*信号概况!$F$6*$I552*信号概况!$F$8*信号相关性!$F$8+2*$G552*信号概况!$F$6*$J552*信号概况!$F$9*信号相关性!$F$9+2*$H552*信号概况!$F$7*$I552*信号概况!$F$8*信号相关性!$G$8+2*$H552*信号概况!$F$7*$J552*信号概况!$F$9*信号相关性!$G$9+2*$I552*信号概况!$F$8*$J552*信号概况!$F$9*信号相关性!$H$9)</f>
        <v>363.005578632076</v>
      </c>
      <c r="L552" s="10">
        <f t="shared" si="163"/>
        <v>53.7710193698804</v>
      </c>
      <c r="M552" s="11">
        <f>SQRT(POWER($C552*信号概况!$C$2,2)+POWER($D552*信号概况!$C$3,2)+POWER($E552*信号概况!$C$4,2)+POWER($F552*信号概况!$C$5,2)+POWER($G552*信号概况!$C$6,2)+POWER($H552*信号概况!$C$7,2)+POWER($I552*信号概况!$C$8,2)+POWER($J552*信号概况!$C$9,2)+2*$C552*信号概况!$C$2*$D552*信号概况!$C$3*信号相关性!$B$3+2*$C552*信号概况!$C$2*$E552*信号概况!$C$4*信号相关性!$B$4+2*$C552*信号概况!$C$2*$F552*信号概况!$C$5*信号相关性!$B$5+2*$C552*信号概况!$C$2*$G552*信号概况!$C$6*信号相关性!$B$6+2*$C552*信号概况!$C$2*$H552*信号概况!$C$7*信号相关性!$B$7+2*$C552*信号概况!$C$2*$I552*信号概况!$C$8*信号相关性!$B$8+2*$C552*信号概况!$C$2*$J552*信号概况!$C$9*信号相关性!$B$9+2*$D552*信号概况!$C$3*$E552*信号概况!$C$4*信号相关性!$C$4+2*$D552*信号概况!$C$3*$F552*信号概况!$C$5*信号相关性!$C$5+2*$D552*信号概况!$C$3*$G552*信号概况!$C$6*信号相关性!$C$6+2*$D552*信号概况!$C$3*$H552*信号概况!$C$7*信号相关性!$C$7+2*$D552*信号概况!$C$3*$I552*信号概况!$C$8*信号相关性!$C$8+2*$D552*信号概况!$C$3*$J552*信号概况!$C$9*信号相关性!$C$9+2*$E552*信号概况!$C$4*$F552*信号概况!$C$5*信号相关性!$D$5+2*$E552*信号概况!$C$4*$G552*信号概况!$C$6*信号相关性!$D$6+2*$E552*信号概况!$C$4*$H552*信号概况!$C$7*信号相关性!$D$7+2*$E552*信号概况!$C$4*$I552*信号概况!$C$8*信号相关性!$D$8+2*$E552*信号概况!$C$4*$J552*信号概况!$J$5*信号相关性!$D$9+2*$F552*信号概况!$C$5*$G552*信号概况!$C$6*信号相关性!$E$6+2*$F552*信号概况!$C$5*$H552*信号概况!$C$7*信号相关性!$E$7+2*$F552*信号概况!$C$5*$I552*信号概况!$C$8*信号相关性!$E$8+2*$F552*信号概况!$C$5*$J552*信号概况!$C$9*信号相关性!$E$9+2*$G552*信号概况!$C$6*$H552*信号概况!$C$7*信号相关性!$F$7+2*$G552*信号概况!$C$6*$I552*信号概况!$C$8*信号相关性!$F$8+2*$G552*信号概况!$C$6*$J552*信号概况!$C$9*信号相关性!$F$9+2*$H552*信号概况!$C$7*$I552*信号概况!$C$8*信号相关性!$G$8+2*$H552*信号概况!$C$7*$J552*信号概况!$C$9*信号相关性!$G$9+2*$I552*信号概况!$C$8*$J552*信号概况!$C$9*信号相关性!$H$9)</f>
        <v>1784.8667648065</v>
      </c>
      <c r="N552" s="12">
        <f t="shared" si="164"/>
        <v>0.0914416878581223</v>
      </c>
      <c r="O552" s="10">
        <f>$C552*信号概况!$J$2+$D552*信号概况!$J$3+$E552*信号概况!$J$4+$F552*信号概况!$J$5+$G552*信号概况!$J$6+$H552*信号概况!$J$7+$I552*信号概况!$J$8+$J552*信号概况!$J$9</f>
        <v>567.095410876886</v>
      </c>
      <c r="P552" s="12">
        <f t="shared" si="165"/>
        <v>0.0290532394740397</v>
      </c>
      <c r="Q552" s="7">
        <f t="shared" si="166"/>
        <v>16.0581166617023</v>
      </c>
    </row>
    <row r="553" spans="1:17">
      <c r="A553">
        <v>551</v>
      </c>
      <c r="B553">
        <v>19519.18</v>
      </c>
      <c r="C553" s="7">
        <f t="shared" si="155"/>
        <v>0</v>
      </c>
      <c r="D553" s="8">
        <f t="shared" si="156"/>
        <v>0.212121212121212</v>
      </c>
      <c r="E553">
        <f t="shared" si="157"/>
        <v>0</v>
      </c>
      <c r="F553">
        <f t="shared" si="158"/>
        <v>0.5</v>
      </c>
      <c r="G553">
        <f t="shared" si="159"/>
        <v>0.02</v>
      </c>
      <c r="H553">
        <f t="shared" si="160"/>
        <v>0</v>
      </c>
      <c r="I553">
        <f t="shared" si="161"/>
        <v>0</v>
      </c>
      <c r="J553">
        <f t="shared" si="162"/>
        <v>0</v>
      </c>
      <c r="K553">
        <f>SQRT(POWER($C553*信号概况!$F$2,2)+POWER($D553*信号概况!$F$3,2)+POWER($E553*信号概况!$F$4,2)+POWER($F553*信号概况!$F$5,2)+POWER($G553*信号概况!$F$6,2)+POWER($H553*信号概况!$F$7,2)+POWER($I553*信号概况!$F$8,2)+POWER($J553*信号概况!$F$9,2)+2*$C553*信号概况!$F$2*$D553*信号概况!$F$3*信号相关性!$B$3+2*$C553*信号概况!$F$2*$E553*信号概况!$F$4*信号相关性!$B$4+2*$C553*信号概况!$F$2*$F553*信号概况!$F$5*信号相关性!$B$5+2*$C553*信号概况!$F$2*$G553*信号概况!$F$6*信号相关性!$B$6+2*$C553*信号概况!$F$2*$H553*信号概况!$F$7*信号相关性!$B$7+2*$C553*信号概况!$F$2*$I553*信号概况!$F$8*信号相关性!$B$8+2*$C553*信号概况!$F$2*$J553*信号概况!$F$9*信号相关性!$B$9+2*$D553*信号概况!$F$3*$E553*信号概况!$F$4*信号相关性!$C$4+2*$D553*信号概况!$F$3*$F553*信号概况!$F$5*信号相关性!$C$5+2*$D553*信号概况!$F$3*$G553*信号概况!$F$6*信号相关性!$C$6+2*$D553*信号概况!$F$3*$H553*信号概况!$F$7*信号相关性!$C$7+2*$D553*信号概况!$F$3*$I553*信号概况!$F$8*信号相关性!$C$8+2*$D553*信号概况!$F$3*$J553*信号概况!$F$9*信号相关性!$C$9+2*$E553*信号概况!$F$4*$F553*信号概况!$F$5*信号相关性!$D$5+2*$E553*信号概况!$F$4*$G553*信号概况!$F$6*信号相关性!$D$6+2*$E553*信号概况!$F$4*$H553*信号概况!$F$7*信号相关性!$D$7+2*$E553*信号概况!$F$4*$I553*信号概况!$F$8*信号相关性!$D$8+2*$E553*信号概况!$F$4*$J553*信号概况!$J$5*信号相关性!$D$9+2*$F553*信号概况!$F$5*$G553*信号概况!$F$6*信号相关性!$E$6+2*$F553*信号概况!$F$5*$H553*信号概况!$F$7*信号相关性!$E$7+2*$F553*信号概况!$F$5*$I553*信号概况!$F$8*信号相关性!$E$8+2*$F553*信号概况!$F$5*$J553*信号概况!$F$9*信号相关性!$E$9+2*$G553*信号概况!$F$6*$H553*信号概况!$F$7*信号相关性!$F$7+2*$G553*信号概况!$F$6*$I553*信号概况!$F$8*信号相关性!$F$8+2*$G553*信号概况!$F$6*$J553*信号概况!$F$9*信号相关性!$F$9+2*$H553*信号概况!$F$7*$I553*信号概况!$F$8*信号相关性!$G$8+2*$H553*信号概况!$F$7*$J553*信号概况!$F$9*信号相关性!$G$9+2*$I553*信号概况!$F$8*$J553*信号概况!$F$9*信号相关性!$H$9)</f>
        <v>427.352295297001</v>
      </c>
      <c r="L553" s="10">
        <f t="shared" si="163"/>
        <v>45.674681556196</v>
      </c>
      <c r="M553" s="11">
        <f>SQRT(POWER($C553*信号概况!$C$2,2)+POWER($D553*信号概况!$C$3,2)+POWER($E553*信号概况!$C$4,2)+POWER($F553*信号概况!$C$5,2)+POWER($G553*信号概况!$C$6,2)+POWER($H553*信号概况!$C$7,2)+POWER($I553*信号概况!$C$8,2)+POWER($J553*信号概况!$C$9,2)+2*$C553*信号概况!$C$2*$D553*信号概况!$C$3*信号相关性!$B$3+2*$C553*信号概况!$C$2*$E553*信号概况!$C$4*信号相关性!$B$4+2*$C553*信号概况!$C$2*$F553*信号概况!$C$5*信号相关性!$B$5+2*$C553*信号概况!$C$2*$G553*信号概况!$C$6*信号相关性!$B$6+2*$C553*信号概况!$C$2*$H553*信号概况!$C$7*信号相关性!$B$7+2*$C553*信号概况!$C$2*$I553*信号概况!$C$8*信号相关性!$B$8+2*$C553*信号概况!$C$2*$J553*信号概况!$C$9*信号相关性!$B$9+2*$D553*信号概况!$C$3*$E553*信号概况!$C$4*信号相关性!$C$4+2*$D553*信号概况!$C$3*$F553*信号概况!$C$5*信号相关性!$C$5+2*$D553*信号概况!$C$3*$G553*信号概况!$C$6*信号相关性!$C$6+2*$D553*信号概况!$C$3*$H553*信号概况!$C$7*信号相关性!$C$7+2*$D553*信号概况!$C$3*$I553*信号概况!$C$8*信号相关性!$C$8+2*$D553*信号概况!$C$3*$J553*信号概况!$C$9*信号相关性!$C$9+2*$E553*信号概况!$C$4*$F553*信号概况!$C$5*信号相关性!$D$5+2*$E553*信号概况!$C$4*$G553*信号概况!$C$6*信号相关性!$D$6+2*$E553*信号概况!$C$4*$H553*信号概况!$C$7*信号相关性!$D$7+2*$E553*信号概况!$C$4*$I553*信号概况!$C$8*信号相关性!$D$8+2*$E553*信号概况!$C$4*$J553*信号概况!$J$5*信号相关性!$D$9+2*$F553*信号概况!$C$5*$G553*信号概况!$C$6*信号相关性!$E$6+2*$F553*信号概况!$C$5*$H553*信号概况!$C$7*信号相关性!$E$7+2*$F553*信号概况!$C$5*$I553*信号概况!$C$8*信号相关性!$E$8+2*$F553*信号概况!$C$5*$J553*信号概况!$C$9*信号相关性!$E$9+2*$G553*信号概况!$C$6*$H553*信号概况!$C$7*信号相关性!$F$7+2*$G553*信号概况!$C$6*$I553*信号概况!$C$8*信号相关性!$F$8+2*$G553*信号概况!$C$6*$J553*信号概况!$C$9*信号相关性!$F$9+2*$H553*信号概况!$C$7*$I553*信号概况!$C$8*信号相关性!$G$8+2*$H553*信号概况!$C$7*$J553*信号概况!$C$9*信号相关性!$G$9+2*$I553*信号概况!$C$8*$J553*信号概况!$C$9*信号相关性!$H$9)</f>
        <v>2098.51260498096</v>
      </c>
      <c r="N553" s="12">
        <f t="shared" si="164"/>
        <v>0.107510285010998</v>
      </c>
      <c r="O553" s="10">
        <f>$C553*信号概况!$J$2+$D553*信号概况!$J$3+$E553*信号概况!$J$4+$F553*信号概况!$J$5+$G553*信号概况!$J$6+$H553*信号概况!$J$7+$I553*信号概况!$J$8+$J553*信号概况!$J$9</f>
        <v>591.623561561817</v>
      </c>
      <c r="P553" s="12">
        <f t="shared" si="165"/>
        <v>0.0303098573588551</v>
      </c>
      <c r="Q553" s="7">
        <f t="shared" si="166"/>
        <v>14.3289829167434</v>
      </c>
    </row>
    <row r="554" spans="1:17">
      <c r="A554">
        <v>552</v>
      </c>
      <c r="B554">
        <v>19519.18</v>
      </c>
      <c r="C554" s="7">
        <f t="shared" si="155"/>
        <v>0</v>
      </c>
      <c r="D554" s="8">
        <f t="shared" si="156"/>
        <v>0.242424242424242</v>
      </c>
      <c r="E554">
        <f t="shared" si="157"/>
        <v>0</v>
      </c>
      <c r="F554">
        <f t="shared" si="158"/>
        <v>0.5</v>
      </c>
      <c r="G554">
        <f t="shared" si="159"/>
        <v>0.02</v>
      </c>
      <c r="H554">
        <f t="shared" si="160"/>
        <v>0</v>
      </c>
      <c r="I554">
        <f t="shared" si="161"/>
        <v>0</v>
      </c>
      <c r="J554">
        <f t="shared" si="162"/>
        <v>0</v>
      </c>
      <c r="K554">
        <f>SQRT(POWER($C554*信号概况!$F$2,2)+POWER($D554*信号概况!$F$3,2)+POWER($E554*信号概况!$F$4,2)+POWER($F554*信号概况!$F$5,2)+POWER($G554*信号概况!$F$6,2)+POWER($H554*信号概况!$F$7,2)+POWER($I554*信号概况!$F$8,2)+POWER($J554*信号概况!$F$9,2)+2*$C554*信号概况!$F$2*$D554*信号概况!$F$3*信号相关性!$B$3+2*$C554*信号概况!$F$2*$E554*信号概况!$F$4*信号相关性!$B$4+2*$C554*信号概况!$F$2*$F554*信号概况!$F$5*信号相关性!$B$5+2*$C554*信号概况!$F$2*$G554*信号概况!$F$6*信号相关性!$B$6+2*$C554*信号概况!$F$2*$H554*信号概况!$F$7*信号相关性!$B$7+2*$C554*信号概况!$F$2*$I554*信号概况!$F$8*信号相关性!$B$8+2*$C554*信号概况!$F$2*$J554*信号概况!$F$9*信号相关性!$B$9+2*$D554*信号概况!$F$3*$E554*信号概况!$F$4*信号相关性!$C$4+2*$D554*信号概况!$F$3*$F554*信号概况!$F$5*信号相关性!$C$5+2*$D554*信号概况!$F$3*$G554*信号概况!$F$6*信号相关性!$C$6+2*$D554*信号概况!$F$3*$H554*信号概况!$F$7*信号相关性!$C$7+2*$D554*信号概况!$F$3*$I554*信号概况!$F$8*信号相关性!$C$8+2*$D554*信号概况!$F$3*$J554*信号概况!$F$9*信号相关性!$C$9+2*$E554*信号概况!$F$4*$F554*信号概况!$F$5*信号相关性!$D$5+2*$E554*信号概况!$F$4*$G554*信号概况!$F$6*信号相关性!$D$6+2*$E554*信号概况!$F$4*$H554*信号概况!$F$7*信号相关性!$D$7+2*$E554*信号概况!$F$4*$I554*信号概况!$F$8*信号相关性!$D$8+2*$E554*信号概况!$F$4*$J554*信号概况!$J$5*信号相关性!$D$9+2*$F554*信号概况!$F$5*$G554*信号概况!$F$6*信号相关性!$E$6+2*$F554*信号概况!$F$5*$H554*信号概况!$F$7*信号相关性!$E$7+2*$F554*信号概况!$F$5*$I554*信号概况!$F$8*信号相关性!$E$8+2*$F554*信号概况!$F$5*$J554*信号概况!$F$9*信号相关性!$E$9+2*$G554*信号概况!$F$6*$H554*信号概况!$F$7*信号相关性!$F$7+2*$G554*信号概况!$F$6*$I554*信号概况!$F$8*信号相关性!$F$8+2*$G554*信号概况!$F$6*$J554*信号概况!$F$9*信号相关性!$F$9+2*$H554*信号概况!$F$7*$I554*信号概况!$F$8*信号相关性!$G$8+2*$H554*信号概况!$F$7*$J554*信号概况!$F$9*信号相关性!$G$9+2*$I554*信号概况!$F$8*$J554*信号概况!$F$9*信号相关性!$H$9)</f>
        <v>492.367430729083</v>
      </c>
      <c r="L554" s="10">
        <f t="shared" si="163"/>
        <v>39.6435238843816</v>
      </c>
      <c r="M554" s="11">
        <f>SQRT(POWER($C554*信号概况!$C$2,2)+POWER($D554*信号概况!$C$3,2)+POWER($E554*信号概况!$C$4,2)+POWER($F554*信号概况!$C$5,2)+POWER($G554*信号概况!$C$6,2)+POWER($H554*信号概况!$C$7,2)+POWER($I554*信号概况!$C$8,2)+POWER($J554*信号概况!$C$9,2)+2*$C554*信号概况!$C$2*$D554*信号概况!$C$3*信号相关性!$B$3+2*$C554*信号概况!$C$2*$E554*信号概况!$C$4*信号相关性!$B$4+2*$C554*信号概况!$C$2*$F554*信号概况!$C$5*信号相关性!$B$5+2*$C554*信号概况!$C$2*$G554*信号概况!$C$6*信号相关性!$B$6+2*$C554*信号概况!$C$2*$H554*信号概况!$C$7*信号相关性!$B$7+2*$C554*信号概况!$C$2*$I554*信号概况!$C$8*信号相关性!$B$8+2*$C554*信号概况!$C$2*$J554*信号概况!$C$9*信号相关性!$B$9+2*$D554*信号概况!$C$3*$E554*信号概况!$C$4*信号相关性!$C$4+2*$D554*信号概况!$C$3*$F554*信号概况!$C$5*信号相关性!$C$5+2*$D554*信号概况!$C$3*$G554*信号概况!$C$6*信号相关性!$C$6+2*$D554*信号概况!$C$3*$H554*信号概况!$C$7*信号相关性!$C$7+2*$D554*信号概况!$C$3*$I554*信号概况!$C$8*信号相关性!$C$8+2*$D554*信号概况!$C$3*$J554*信号概况!$C$9*信号相关性!$C$9+2*$E554*信号概况!$C$4*$F554*信号概况!$C$5*信号相关性!$D$5+2*$E554*信号概况!$C$4*$G554*信号概况!$C$6*信号相关性!$D$6+2*$E554*信号概况!$C$4*$H554*信号概况!$C$7*信号相关性!$D$7+2*$E554*信号概况!$C$4*$I554*信号概况!$C$8*信号相关性!$D$8+2*$E554*信号概况!$C$4*$J554*信号概况!$J$5*信号相关性!$D$9+2*$F554*信号概况!$C$5*$G554*信号概况!$C$6*信号相关性!$E$6+2*$F554*信号概况!$C$5*$H554*信号概况!$C$7*信号相关性!$E$7+2*$F554*信号概况!$C$5*$I554*信号概况!$C$8*信号相关性!$E$8+2*$F554*信号概况!$C$5*$J554*信号概况!$C$9*信号相关性!$E$9+2*$G554*信号概况!$C$6*$H554*信号概况!$C$7*信号相关性!$F$7+2*$G554*信号概况!$C$6*$I554*信号概况!$C$8*信号相关性!$F$8+2*$G554*信号概况!$C$6*$J554*信号概况!$C$9*信号相关性!$F$9+2*$H554*信号概况!$C$7*$I554*信号概况!$C$8*信号相关性!$G$8+2*$H554*信号概况!$C$7*$J554*信号概况!$C$9*信号相关性!$G$9+2*$I554*信号概况!$C$8*$J554*信号概况!$C$9*信号相关性!$H$9)</f>
        <v>2414.9834700551</v>
      </c>
      <c r="N554" s="12">
        <f t="shared" si="164"/>
        <v>0.123723612880003</v>
      </c>
      <c r="O554" s="10">
        <f>$C554*信号概况!$J$2+$D554*信号概况!$J$3+$E554*信号概况!$J$4+$F554*信号概况!$J$5+$G554*信号概况!$J$6+$H554*信号概况!$J$7+$I554*信号概况!$J$8+$J554*信号概况!$J$9</f>
        <v>616.151712246749</v>
      </c>
      <c r="P554" s="12">
        <f t="shared" si="165"/>
        <v>0.0315664752436705</v>
      </c>
      <c r="Q554" s="7">
        <f t="shared" si="166"/>
        <v>13.0346995889992</v>
      </c>
    </row>
    <row r="555" spans="1:17">
      <c r="A555">
        <v>553</v>
      </c>
      <c r="B555">
        <v>19519.18</v>
      </c>
      <c r="C555" s="7">
        <f t="shared" si="155"/>
        <v>0</v>
      </c>
      <c r="D555" s="8">
        <f t="shared" si="156"/>
        <v>0.272727272727273</v>
      </c>
      <c r="E555">
        <f t="shared" si="157"/>
        <v>0</v>
      </c>
      <c r="F555">
        <f t="shared" si="158"/>
        <v>0.5</v>
      </c>
      <c r="G555">
        <f t="shared" si="159"/>
        <v>0.02</v>
      </c>
      <c r="H555">
        <f t="shared" si="160"/>
        <v>0</v>
      </c>
      <c r="I555">
        <f t="shared" si="161"/>
        <v>0</v>
      </c>
      <c r="J555">
        <f t="shared" si="162"/>
        <v>0</v>
      </c>
      <c r="K555">
        <f>SQRT(POWER($C555*信号概况!$F$2,2)+POWER($D555*信号概况!$F$3,2)+POWER($E555*信号概况!$F$4,2)+POWER($F555*信号概况!$F$5,2)+POWER($G555*信号概况!$F$6,2)+POWER($H555*信号概况!$F$7,2)+POWER($I555*信号概况!$F$8,2)+POWER($J555*信号概况!$F$9,2)+2*$C555*信号概况!$F$2*$D555*信号概况!$F$3*信号相关性!$B$3+2*$C555*信号概况!$F$2*$E555*信号概况!$F$4*信号相关性!$B$4+2*$C555*信号概况!$F$2*$F555*信号概况!$F$5*信号相关性!$B$5+2*$C555*信号概况!$F$2*$G555*信号概况!$F$6*信号相关性!$B$6+2*$C555*信号概况!$F$2*$H555*信号概况!$F$7*信号相关性!$B$7+2*$C555*信号概况!$F$2*$I555*信号概况!$F$8*信号相关性!$B$8+2*$C555*信号概况!$F$2*$J555*信号概况!$F$9*信号相关性!$B$9+2*$D555*信号概况!$F$3*$E555*信号概况!$F$4*信号相关性!$C$4+2*$D555*信号概况!$F$3*$F555*信号概况!$F$5*信号相关性!$C$5+2*$D555*信号概况!$F$3*$G555*信号概况!$F$6*信号相关性!$C$6+2*$D555*信号概况!$F$3*$H555*信号概况!$F$7*信号相关性!$C$7+2*$D555*信号概况!$F$3*$I555*信号概况!$F$8*信号相关性!$C$8+2*$D555*信号概况!$F$3*$J555*信号概况!$F$9*信号相关性!$C$9+2*$E555*信号概况!$F$4*$F555*信号概况!$F$5*信号相关性!$D$5+2*$E555*信号概况!$F$4*$G555*信号概况!$F$6*信号相关性!$D$6+2*$E555*信号概况!$F$4*$H555*信号概况!$F$7*信号相关性!$D$7+2*$E555*信号概况!$F$4*$I555*信号概况!$F$8*信号相关性!$D$8+2*$E555*信号概况!$F$4*$J555*信号概况!$J$5*信号相关性!$D$9+2*$F555*信号概况!$F$5*$G555*信号概况!$F$6*信号相关性!$E$6+2*$F555*信号概况!$F$5*$H555*信号概况!$F$7*信号相关性!$E$7+2*$F555*信号概况!$F$5*$I555*信号概况!$F$8*信号相关性!$E$8+2*$F555*信号概况!$F$5*$J555*信号概况!$F$9*信号相关性!$E$9+2*$G555*信号概况!$F$6*$H555*信号概况!$F$7*信号相关性!$F$7+2*$G555*信号概况!$F$6*$I555*信号概况!$F$8*信号相关性!$F$8+2*$G555*信号概况!$F$6*$J555*信号概况!$F$9*信号相关性!$F$9+2*$H555*信号概况!$F$7*$I555*信号概况!$F$8*信号相关性!$G$8+2*$H555*信号概况!$F$7*$J555*信号概况!$F$9*信号相关性!$G$9+2*$I555*信号概况!$F$8*$J555*信号概况!$F$9*信号相关性!$H$9)</f>
        <v>557.817315757979</v>
      </c>
      <c r="L555" s="10">
        <f t="shared" si="163"/>
        <v>34.9920654102979</v>
      </c>
      <c r="M555" s="11">
        <f>SQRT(POWER($C555*信号概况!$C$2,2)+POWER($D555*信号概况!$C$3,2)+POWER($E555*信号概况!$C$4,2)+POWER($F555*信号概况!$C$5,2)+POWER($G555*信号概况!$C$6,2)+POWER($H555*信号概况!$C$7,2)+POWER($I555*信号概况!$C$8,2)+POWER($J555*信号概况!$C$9,2)+2*$C555*信号概况!$C$2*$D555*信号概况!$C$3*信号相关性!$B$3+2*$C555*信号概况!$C$2*$E555*信号概况!$C$4*信号相关性!$B$4+2*$C555*信号概况!$C$2*$F555*信号概况!$C$5*信号相关性!$B$5+2*$C555*信号概况!$C$2*$G555*信号概况!$C$6*信号相关性!$B$6+2*$C555*信号概况!$C$2*$H555*信号概况!$C$7*信号相关性!$B$7+2*$C555*信号概况!$C$2*$I555*信号概况!$C$8*信号相关性!$B$8+2*$C555*信号概况!$C$2*$J555*信号概况!$C$9*信号相关性!$B$9+2*$D555*信号概况!$C$3*$E555*信号概况!$C$4*信号相关性!$C$4+2*$D555*信号概况!$C$3*$F555*信号概况!$C$5*信号相关性!$C$5+2*$D555*信号概况!$C$3*$G555*信号概况!$C$6*信号相关性!$C$6+2*$D555*信号概况!$C$3*$H555*信号概况!$C$7*信号相关性!$C$7+2*$D555*信号概况!$C$3*$I555*信号概况!$C$8*信号相关性!$C$8+2*$D555*信号概况!$C$3*$J555*信号概况!$C$9*信号相关性!$C$9+2*$E555*信号概况!$C$4*$F555*信号概况!$C$5*信号相关性!$D$5+2*$E555*信号概况!$C$4*$G555*信号概况!$C$6*信号相关性!$D$6+2*$E555*信号概况!$C$4*$H555*信号概况!$C$7*信号相关性!$D$7+2*$E555*信号概况!$C$4*$I555*信号概况!$C$8*信号相关性!$D$8+2*$E555*信号概况!$C$4*$J555*信号概况!$J$5*信号相关性!$D$9+2*$F555*信号概况!$C$5*$G555*信号概况!$C$6*信号相关性!$E$6+2*$F555*信号概况!$C$5*$H555*信号概况!$C$7*信号相关性!$E$7+2*$F555*信号概况!$C$5*$I555*信号概况!$C$8*信号相关性!$E$8+2*$F555*信号概况!$C$5*$J555*信号概况!$C$9*信号相关性!$E$9+2*$G555*信号概况!$C$6*$H555*信号概况!$C$7*信号相关性!$F$7+2*$G555*信号概况!$C$6*$I555*信号概况!$C$8*信号相关性!$F$8+2*$G555*信号概况!$C$6*$J555*信号概况!$C$9*信号相关性!$F$9+2*$H555*信号概况!$C$7*$I555*信号概况!$C$8*信号相关性!$G$8+2*$H555*信号概况!$C$7*$J555*信号概况!$C$9*信号相关性!$G$9+2*$I555*信号概况!$C$8*$J555*信号概况!$C$9*信号相关性!$H$9)</f>
        <v>2733.29826221673</v>
      </c>
      <c r="N555" s="12">
        <f t="shared" si="164"/>
        <v>0.140031408195258</v>
      </c>
      <c r="O555" s="10">
        <f>$C555*信号概况!$J$2+$D555*信号概况!$J$3+$E555*信号概况!$J$4+$F555*信号概况!$J$5+$G555*信号概况!$J$6+$H555*信号概况!$J$7+$I555*信号概况!$J$8+$J555*信号概况!$J$9</f>
        <v>640.679862931681</v>
      </c>
      <c r="P555" s="12">
        <f t="shared" si="165"/>
        <v>0.032823093128486</v>
      </c>
      <c r="Q555" s="7">
        <f t="shared" si="166"/>
        <v>12.0329705901285</v>
      </c>
    </row>
    <row r="556" spans="1:17">
      <c r="A556">
        <v>554</v>
      </c>
      <c r="B556">
        <v>19519.18</v>
      </c>
      <c r="C556" s="7">
        <f t="shared" si="155"/>
        <v>0</v>
      </c>
      <c r="D556" s="8">
        <f t="shared" si="156"/>
        <v>0.303030303030303</v>
      </c>
      <c r="E556">
        <f t="shared" si="157"/>
        <v>0</v>
      </c>
      <c r="F556">
        <f t="shared" si="158"/>
        <v>0.5</v>
      </c>
      <c r="G556">
        <f t="shared" si="159"/>
        <v>0.02</v>
      </c>
      <c r="H556">
        <f t="shared" si="160"/>
        <v>0</v>
      </c>
      <c r="I556">
        <f t="shared" si="161"/>
        <v>0</v>
      </c>
      <c r="J556">
        <f t="shared" si="162"/>
        <v>0</v>
      </c>
      <c r="K556">
        <f>SQRT(POWER($C556*信号概况!$F$2,2)+POWER($D556*信号概况!$F$3,2)+POWER($E556*信号概况!$F$4,2)+POWER($F556*信号概况!$F$5,2)+POWER($G556*信号概况!$F$6,2)+POWER($H556*信号概况!$F$7,2)+POWER($I556*信号概况!$F$8,2)+POWER($J556*信号概况!$F$9,2)+2*$C556*信号概况!$F$2*$D556*信号概况!$F$3*信号相关性!$B$3+2*$C556*信号概况!$F$2*$E556*信号概况!$F$4*信号相关性!$B$4+2*$C556*信号概况!$F$2*$F556*信号概况!$F$5*信号相关性!$B$5+2*$C556*信号概况!$F$2*$G556*信号概况!$F$6*信号相关性!$B$6+2*$C556*信号概况!$F$2*$H556*信号概况!$F$7*信号相关性!$B$7+2*$C556*信号概况!$F$2*$I556*信号概况!$F$8*信号相关性!$B$8+2*$C556*信号概况!$F$2*$J556*信号概况!$F$9*信号相关性!$B$9+2*$D556*信号概况!$F$3*$E556*信号概况!$F$4*信号相关性!$C$4+2*$D556*信号概况!$F$3*$F556*信号概况!$F$5*信号相关性!$C$5+2*$D556*信号概况!$F$3*$G556*信号概况!$F$6*信号相关性!$C$6+2*$D556*信号概况!$F$3*$H556*信号概况!$F$7*信号相关性!$C$7+2*$D556*信号概况!$F$3*$I556*信号概况!$F$8*信号相关性!$C$8+2*$D556*信号概况!$F$3*$J556*信号概况!$F$9*信号相关性!$C$9+2*$E556*信号概况!$F$4*$F556*信号概况!$F$5*信号相关性!$D$5+2*$E556*信号概况!$F$4*$G556*信号概况!$F$6*信号相关性!$D$6+2*$E556*信号概况!$F$4*$H556*信号概况!$F$7*信号相关性!$D$7+2*$E556*信号概况!$F$4*$I556*信号概况!$F$8*信号相关性!$D$8+2*$E556*信号概况!$F$4*$J556*信号概况!$J$5*信号相关性!$D$9+2*$F556*信号概况!$F$5*$G556*信号概况!$F$6*信号相关性!$E$6+2*$F556*信号概况!$F$5*$H556*信号概况!$F$7*信号相关性!$E$7+2*$F556*信号概况!$F$5*$I556*信号概况!$F$8*信号相关性!$E$8+2*$F556*信号概况!$F$5*$J556*信号概况!$F$9*信号相关性!$E$9+2*$G556*信号概况!$F$6*$H556*信号概况!$F$7*信号相关性!$F$7+2*$G556*信号概况!$F$6*$I556*信号概况!$F$8*信号相关性!$F$8+2*$G556*信号概况!$F$6*$J556*信号概况!$F$9*信号相关性!$F$9+2*$H556*信号概况!$F$7*$I556*信号概况!$F$8*信号相关性!$G$8+2*$H556*信号概况!$F$7*$J556*信号概况!$F$9*信号相关性!$G$9+2*$I556*信号概况!$F$8*$J556*信号概况!$F$9*信号相关性!$H$9)</f>
        <v>623.565070418197</v>
      </c>
      <c r="L556" s="10">
        <f t="shared" si="163"/>
        <v>31.3025551397697</v>
      </c>
      <c r="M556" s="11">
        <f>SQRT(POWER($C556*信号概况!$C$2,2)+POWER($D556*信号概况!$C$3,2)+POWER($E556*信号概况!$C$4,2)+POWER($F556*信号概况!$C$5,2)+POWER($G556*信号概况!$C$6,2)+POWER($H556*信号概况!$C$7,2)+POWER($I556*信号概况!$C$8,2)+POWER($J556*信号概况!$C$9,2)+2*$C556*信号概况!$C$2*$D556*信号概况!$C$3*信号相关性!$B$3+2*$C556*信号概况!$C$2*$E556*信号概况!$C$4*信号相关性!$B$4+2*$C556*信号概况!$C$2*$F556*信号概况!$C$5*信号相关性!$B$5+2*$C556*信号概况!$C$2*$G556*信号概况!$C$6*信号相关性!$B$6+2*$C556*信号概况!$C$2*$H556*信号概况!$C$7*信号相关性!$B$7+2*$C556*信号概况!$C$2*$I556*信号概况!$C$8*信号相关性!$B$8+2*$C556*信号概况!$C$2*$J556*信号概况!$C$9*信号相关性!$B$9+2*$D556*信号概况!$C$3*$E556*信号概况!$C$4*信号相关性!$C$4+2*$D556*信号概况!$C$3*$F556*信号概况!$C$5*信号相关性!$C$5+2*$D556*信号概况!$C$3*$G556*信号概况!$C$6*信号相关性!$C$6+2*$D556*信号概况!$C$3*$H556*信号概况!$C$7*信号相关性!$C$7+2*$D556*信号概况!$C$3*$I556*信号概况!$C$8*信号相关性!$C$8+2*$D556*信号概况!$C$3*$J556*信号概况!$C$9*信号相关性!$C$9+2*$E556*信号概况!$C$4*$F556*信号概况!$C$5*信号相关性!$D$5+2*$E556*信号概况!$C$4*$G556*信号概况!$C$6*信号相关性!$D$6+2*$E556*信号概况!$C$4*$H556*信号概况!$C$7*信号相关性!$D$7+2*$E556*信号概况!$C$4*$I556*信号概况!$C$8*信号相关性!$D$8+2*$E556*信号概况!$C$4*$J556*信号概况!$J$5*信号相关性!$D$9+2*$F556*信号概况!$C$5*$G556*信号概况!$C$6*信号相关性!$E$6+2*$F556*信号概况!$C$5*$H556*信号概况!$C$7*信号相关性!$E$7+2*$F556*信号概况!$C$5*$I556*信号概况!$C$8*信号相关性!$E$8+2*$F556*信号概况!$C$5*$J556*信号概况!$C$9*信号相关性!$E$9+2*$G556*信号概况!$C$6*$H556*信号概况!$C$7*信号相关性!$F$7+2*$G556*信号概况!$C$6*$I556*信号概况!$C$8*信号相关性!$F$8+2*$G556*信号概况!$C$6*$J556*信号概况!$C$9*信号相关性!$F$9+2*$H556*信号概况!$C$7*$I556*信号概况!$C$8*信号相关性!$G$8+2*$H556*信号概况!$C$7*$J556*信号概况!$C$9*信号相关性!$G$9+2*$I556*信号概况!$C$8*$J556*信号概况!$C$9*信号相关性!$H$9)</f>
        <v>3052.88025347487</v>
      </c>
      <c r="N556" s="12">
        <f t="shared" si="164"/>
        <v>0.156404124224218</v>
      </c>
      <c r="O556" s="10">
        <f>$C556*信号概况!$J$2+$D556*信号概况!$J$3+$E556*信号概况!$J$4+$F556*信号概况!$J$5+$G556*信号概况!$J$6+$H556*信号概况!$J$7+$I556*信号概况!$J$8+$J556*信号概况!$J$9</f>
        <v>665.208013616612</v>
      </c>
      <c r="P556" s="12">
        <f t="shared" si="165"/>
        <v>0.0340797110133014</v>
      </c>
      <c r="Q556" s="7">
        <f t="shared" si="166"/>
        <v>11.2362566407069</v>
      </c>
    </row>
    <row r="557" spans="1:17">
      <c r="A557">
        <v>555</v>
      </c>
      <c r="B557">
        <v>19519.18</v>
      </c>
      <c r="C557" s="7">
        <f t="shared" si="155"/>
        <v>0</v>
      </c>
      <c r="D557" s="8">
        <f t="shared" si="156"/>
        <v>0.333333333333333</v>
      </c>
      <c r="E557">
        <f t="shared" si="157"/>
        <v>0</v>
      </c>
      <c r="F557">
        <f t="shared" si="158"/>
        <v>0.5</v>
      </c>
      <c r="G557">
        <f t="shared" si="159"/>
        <v>0.02</v>
      </c>
      <c r="H557">
        <f t="shared" si="160"/>
        <v>0</v>
      </c>
      <c r="I557">
        <f t="shared" si="161"/>
        <v>0</v>
      </c>
      <c r="J557">
        <f t="shared" si="162"/>
        <v>0</v>
      </c>
      <c r="K557">
        <f>SQRT(POWER($C557*信号概况!$F$2,2)+POWER($D557*信号概况!$F$3,2)+POWER($E557*信号概况!$F$4,2)+POWER($F557*信号概况!$F$5,2)+POWER($G557*信号概况!$F$6,2)+POWER($H557*信号概况!$F$7,2)+POWER($I557*信号概况!$F$8,2)+POWER($J557*信号概况!$F$9,2)+2*$C557*信号概况!$F$2*$D557*信号概况!$F$3*信号相关性!$B$3+2*$C557*信号概况!$F$2*$E557*信号概况!$F$4*信号相关性!$B$4+2*$C557*信号概况!$F$2*$F557*信号概况!$F$5*信号相关性!$B$5+2*$C557*信号概况!$F$2*$G557*信号概况!$F$6*信号相关性!$B$6+2*$C557*信号概况!$F$2*$H557*信号概况!$F$7*信号相关性!$B$7+2*$C557*信号概况!$F$2*$I557*信号概况!$F$8*信号相关性!$B$8+2*$C557*信号概况!$F$2*$J557*信号概况!$F$9*信号相关性!$B$9+2*$D557*信号概况!$F$3*$E557*信号概况!$F$4*信号相关性!$C$4+2*$D557*信号概况!$F$3*$F557*信号概况!$F$5*信号相关性!$C$5+2*$D557*信号概况!$F$3*$G557*信号概况!$F$6*信号相关性!$C$6+2*$D557*信号概况!$F$3*$H557*信号概况!$F$7*信号相关性!$C$7+2*$D557*信号概况!$F$3*$I557*信号概况!$F$8*信号相关性!$C$8+2*$D557*信号概况!$F$3*$J557*信号概况!$F$9*信号相关性!$C$9+2*$E557*信号概况!$F$4*$F557*信号概况!$F$5*信号相关性!$D$5+2*$E557*信号概况!$F$4*$G557*信号概况!$F$6*信号相关性!$D$6+2*$E557*信号概况!$F$4*$H557*信号概况!$F$7*信号相关性!$D$7+2*$E557*信号概况!$F$4*$I557*信号概况!$F$8*信号相关性!$D$8+2*$E557*信号概况!$F$4*$J557*信号概况!$J$5*信号相关性!$D$9+2*$F557*信号概况!$F$5*$G557*信号概况!$F$6*信号相关性!$E$6+2*$F557*信号概况!$F$5*$H557*信号概况!$F$7*信号相关性!$E$7+2*$F557*信号概况!$F$5*$I557*信号概况!$F$8*信号相关性!$E$8+2*$F557*信号概况!$F$5*$J557*信号概况!$F$9*信号相关性!$E$9+2*$G557*信号概况!$F$6*$H557*信号概况!$F$7*信号相关性!$F$7+2*$G557*信号概况!$F$6*$I557*信号概况!$F$8*信号相关性!$F$8+2*$G557*信号概况!$F$6*$J557*信号概况!$F$9*信号相关性!$F$9+2*$H557*信号概况!$F$7*$I557*信号概况!$F$8*信号相关性!$G$8+2*$H557*信号概况!$F$7*$J557*信号概况!$F$9*信号相关性!$G$9+2*$I557*信号概况!$F$8*$J557*信号概况!$F$9*信号相关性!$H$9)</f>
        <v>689.52549242316</v>
      </c>
      <c r="L557" s="10">
        <f t="shared" si="163"/>
        <v>28.3081339478905</v>
      </c>
      <c r="M557" s="11">
        <f>SQRT(POWER($C557*信号概况!$C$2,2)+POWER($D557*信号概况!$C$3,2)+POWER($E557*信号概况!$C$4,2)+POWER($F557*信号概况!$C$5,2)+POWER($G557*信号概况!$C$6,2)+POWER($H557*信号概况!$C$7,2)+POWER($I557*信号概况!$C$8,2)+POWER($J557*信号概况!$C$9,2)+2*$C557*信号概况!$C$2*$D557*信号概况!$C$3*信号相关性!$B$3+2*$C557*信号概况!$C$2*$E557*信号概况!$C$4*信号相关性!$B$4+2*$C557*信号概况!$C$2*$F557*信号概况!$C$5*信号相关性!$B$5+2*$C557*信号概况!$C$2*$G557*信号概况!$C$6*信号相关性!$B$6+2*$C557*信号概况!$C$2*$H557*信号概况!$C$7*信号相关性!$B$7+2*$C557*信号概况!$C$2*$I557*信号概况!$C$8*信号相关性!$B$8+2*$C557*信号概况!$C$2*$J557*信号概况!$C$9*信号相关性!$B$9+2*$D557*信号概况!$C$3*$E557*信号概况!$C$4*信号相关性!$C$4+2*$D557*信号概况!$C$3*$F557*信号概况!$C$5*信号相关性!$C$5+2*$D557*信号概况!$C$3*$G557*信号概况!$C$6*信号相关性!$C$6+2*$D557*信号概况!$C$3*$H557*信号概况!$C$7*信号相关性!$C$7+2*$D557*信号概况!$C$3*$I557*信号概况!$C$8*信号相关性!$C$8+2*$D557*信号概况!$C$3*$J557*信号概况!$C$9*信号相关性!$C$9+2*$E557*信号概况!$C$4*$F557*信号概况!$C$5*信号相关性!$D$5+2*$E557*信号概况!$C$4*$G557*信号概况!$C$6*信号相关性!$D$6+2*$E557*信号概况!$C$4*$H557*信号概况!$C$7*信号相关性!$D$7+2*$E557*信号概况!$C$4*$I557*信号概况!$C$8*信号相关性!$D$8+2*$E557*信号概况!$C$4*$J557*信号概况!$J$5*信号相关性!$D$9+2*$F557*信号概况!$C$5*$G557*信号概况!$C$6*信号相关性!$E$6+2*$F557*信号概况!$C$5*$H557*信号概况!$C$7*信号相关性!$E$7+2*$F557*信号概况!$C$5*$I557*信号概况!$C$8*信号相关性!$E$8+2*$F557*信号概况!$C$5*$J557*信号概况!$C$9*信号相关性!$E$9+2*$G557*信号概况!$C$6*$H557*信号概况!$C$7*信号相关性!$F$7+2*$G557*信号概况!$C$6*$I557*信号概况!$C$8*信号相关性!$F$8+2*$G557*信号概况!$C$6*$J557*信号概况!$C$9*信号相关性!$F$9+2*$H557*信号概况!$C$7*$I557*信号概况!$C$8*信号相关性!$G$8+2*$H557*信号概况!$C$7*$J557*信号概况!$C$9*信号相关性!$G$9+2*$I557*信号概况!$C$8*$J557*信号概况!$C$9*信号相关性!$H$9)</f>
        <v>3373.36931214162</v>
      </c>
      <c r="N557" s="12">
        <f t="shared" si="164"/>
        <v>0.172823310822566</v>
      </c>
      <c r="O557" s="10">
        <f>$C557*信号概况!$J$2+$D557*信号概况!$J$3+$E557*信号概况!$J$4+$F557*信号概况!$J$5+$G557*信号概况!$J$6+$H557*信号概况!$J$7+$I557*信号概况!$J$8+$J557*信号概况!$J$9</f>
        <v>689.736164301544</v>
      </c>
      <c r="P557" s="12">
        <f t="shared" si="165"/>
        <v>0.0353363288981168</v>
      </c>
      <c r="Q557" s="7">
        <f t="shared" si="166"/>
        <v>10.5882596827007</v>
      </c>
    </row>
    <row r="558" spans="1:17">
      <c r="A558">
        <v>556</v>
      </c>
      <c r="B558">
        <v>19519.18</v>
      </c>
      <c r="C558" s="7">
        <f t="shared" si="155"/>
        <v>0</v>
      </c>
      <c r="D558" s="8">
        <f t="shared" si="156"/>
        <v>0.363636363636364</v>
      </c>
      <c r="E558">
        <f t="shared" si="157"/>
        <v>0</v>
      </c>
      <c r="F558">
        <f t="shared" si="158"/>
        <v>0.5</v>
      </c>
      <c r="G558">
        <f t="shared" si="159"/>
        <v>0.02</v>
      </c>
      <c r="H558">
        <f t="shared" si="160"/>
        <v>0</v>
      </c>
      <c r="I558">
        <f t="shared" si="161"/>
        <v>0</v>
      </c>
      <c r="J558">
        <f t="shared" si="162"/>
        <v>0</v>
      </c>
      <c r="K558">
        <f>SQRT(POWER($C558*信号概况!$F$2,2)+POWER($D558*信号概况!$F$3,2)+POWER($E558*信号概况!$F$4,2)+POWER($F558*信号概况!$F$5,2)+POWER($G558*信号概况!$F$6,2)+POWER($H558*信号概况!$F$7,2)+POWER($I558*信号概况!$F$8,2)+POWER($J558*信号概况!$F$9,2)+2*$C558*信号概况!$F$2*$D558*信号概况!$F$3*信号相关性!$B$3+2*$C558*信号概况!$F$2*$E558*信号概况!$F$4*信号相关性!$B$4+2*$C558*信号概况!$F$2*$F558*信号概况!$F$5*信号相关性!$B$5+2*$C558*信号概况!$F$2*$G558*信号概况!$F$6*信号相关性!$B$6+2*$C558*信号概况!$F$2*$H558*信号概况!$F$7*信号相关性!$B$7+2*$C558*信号概况!$F$2*$I558*信号概况!$F$8*信号相关性!$B$8+2*$C558*信号概况!$F$2*$J558*信号概况!$F$9*信号相关性!$B$9+2*$D558*信号概况!$F$3*$E558*信号概况!$F$4*信号相关性!$C$4+2*$D558*信号概况!$F$3*$F558*信号概况!$F$5*信号相关性!$C$5+2*$D558*信号概况!$F$3*$G558*信号概况!$F$6*信号相关性!$C$6+2*$D558*信号概况!$F$3*$H558*信号概况!$F$7*信号相关性!$C$7+2*$D558*信号概况!$F$3*$I558*信号概况!$F$8*信号相关性!$C$8+2*$D558*信号概况!$F$3*$J558*信号概况!$F$9*信号相关性!$C$9+2*$E558*信号概况!$F$4*$F558*信号概况!$F$5*信号相关性!$D$5+2*$E558*信号概况!$F$4*$G558*信号概况!$F$6*信号相关性!$D$6+2*$E558*信号概况!$F$4*$H558*信号概况!$F$7*信号相关性!$D$7+2*$E558*信号概况!$F$4*$I558*信号概况!$F$8*信号相关性!$D$8+2*$E558*信号概况!$F$4*$J558*信号概况!$J$5*信号相关性!$D$9+2*$F558*信号概况!$F$5*$G558*信号概况!$F$6*信号相关性!$E$6+2*$F558*信号概况!$F$5*$H558*信号概况!$F$7*信号相关性!$E$7+2*$F558*信号概况!$F$5*$I558*信号概况!$F$8*信号相关性!$E$8+2*$F558*信号概况!$F$5*$J558*信号概况!$F$9*信号相关性!$E$9+2*$G558*信号概况!$F$6*$H558*信号概况!$F$7*信号相关性!$F$7+2*$G558*信号概况!$F$6*$I558*信号概况!$F$8*信号相关性!$F$8+2*$G558*信号概况!$F$6*$J558*信号概况!$F$9*信号相关性!$F$9+2*$H558*信号概况!$F$7*$I558*信号概况!$F$8*信号相关性!$G$8+2*$H558*信号概况!$F$7*$J558*信号概况!$F$9*信号相关性!$G$9+2*$I558*信号概况!$F$8*$J558*信号概况!$F$9*信号相关性!$H$9)</f>
        <v>755.64289232857</v>
      </c>
      <c r="L558" s="10">
        <f t="shared" si="163"/>
        <v>25.8312229204594</v>
      </c>
      <c r="M558" s="11">
        <f>SQRT(POWER($C558*信号概况!$C$2,2)+POWER($D558*信号概况!$C$3,2)+POWER($E558*信号概况!$C$4,2)+POWER($F558*信号概况!$C$5,2)+POWER($G558*信号概况!$C$6,2)+POWER($H558*信号概况!$C$7,2)+POWER($I558*信号概况!$C$8,2)+POWER($J558*信号概况!$C$9,2)+2*$C558*信号概况!$C$2*$D558*信号概况!$C$3*信号相关性!$B$3+2*$C558*信号概况!$C$2*$E558*信号概况!$C$4*信号相关性!$B$4+2*$C558*信号概况!$C$2*$F558*信号概况!$C$5*信号相关性!$B$5+2*$C558*信号概况!$C$2*$G558*信号概况!$C$6*信号相关性!$B$6+2*$C558*信号概况!$C$2*$H558*信号概况!$C$7*信号相关性!$B$7+2*$C558*信号概况!$C$2*$I558*信号概况!$C$8*信号相关性!$B$8+2*$C558*信号概况!$C$2*$J558*信号概况!$C$9*信号相关性!$B$9+2*$D558*信号概况!$C$3*$E558*信号概况!$C$4*信号相关性!$C$4+2*$D558*信号概况!$C$3*$F558*信号概况!$C$5*信号相关性!$C$5+2*$D558*信号概况!$C$3*$G558*信号概况!$C$6*信号相关性!$C$6+2*$D558*信号概况!$C$3*$H558*信号概况!$C$7*信号相关性!$C$7+2*$D558*信号概况!$C$3*$I558*信号概况!$C$8*信号相关性!$C$8+2*$D558*信号概况!$C$3*$J558*信号概况!$C$9*信号相关性!$C$9+2*$E558*信号概况!$C$4*$F558*信号概况!$C$5*信号相关性!$D$5+2*$E558*信号概况!$C$4*$G558*信号概况!$C$6*信号相关性!$D$6+2*$E558*信号概况!$C$4*$H558*信号概况!$C$7*信号相关性!$D$7+2*$E558*信号概况!$C$4*$I558*信号概况!$C$8*信号相关性!$D$8+2*$E558*信号概况!$C$4*$J558*信号概况!$J$5*信号相关性!$D$9+2*$F558*信号概况!$C$5*$G558*信号概况!$C$6*信号相关性!$E$6+2*$F558*信号概况!$C$5*$H558*信号概况!$C$7*信号相关性!$E$7+2*$F558*信号概况!$C$5*$I558*信号概况!$C$8*信号相关性!$E$8+2*$F558*信号概况!$C$5*$J558*信号概况!$C$9*信号相关性!$E$9+2*$G558*信号概况!$C$6*$H558*信号概况!$C$7*信号相关性!$F$7+2*$G558*信号概况!$C$6*$I558*信号概况!$C$8*信号相关性!$F$8+2*$G558*信号概况!$C$6*$J558*信号概况!$C$9*信号相关性!$F$9+2*$H558*信号概况!$C$7*$I558*信号概况!$C$8*信号相关性!$G$8+2*$H558*信号概况!$C$7*$J558*信号概况!$C$9*信号相关性!$G$9+2*$I558*信号概况!$C$8*$J558*信号概况!$C$9*信号相关性!$H$9)</f>
        <v>3694.52938983616</v>
      </c>
      <c r="N558" s="12">
        <f t="shared" si="164"/>
        <v>0.189276874839832</v>
      </c>
      <c r="O558" s="10">
        <f>$C558*信号概况!$J$2+$D558*信号概况!$J$3+$E558*信号概况!$J$4+$F558*信号概况!$J$5+$G558*信号概况!$J$6+$H558*信号概况!$J$7+$I558*信号概况!$J$8+$J558*信号概况!$J$9</f>
        <v>714.264314986475</v>
      </c>
      <c r="P558" s="12">
        <f t="shared" si="165"/>
        <v>0.0365929467829322</v>
      </c>
      <c r="Q558" s="7">
        <f t="shared" si="166"/>
        <v>10.0513256419742</v>
      </c>
    </row>
    <row r="559" spans="1:17">
      <c r="A559">
        <v>557</v>
      </c>
      <c r="B559">
        <v>19519.18</v>
      </c>
      <c r="C559" s="7">
        <f t="shared" si="155"/>
        <v>0</v>
      </c>
      <c r="D559" s="8">
        <f t="shared" si="156"/>
        <v>0.393939393939394</v>
      </c>
      <c r="E559">
        <f t="shared" si="157"/>
        <v>0</v>
      </c>
      <c r="F559">
        <f t="shared" si="158"/>
        <v>0.5</v>
      </c>
      <c r="G559">
        <f t="shared" si="159"/>
        <v>0.02</v>
      </c>
      <c r="H559">
        <f t="shared" si="160"/>
        <v>0</v>
      </c>
      <c r="I559">
        <f t="shared" si="161"/>
        <v>0</v>
      </c>
      <c r="J559">
        <f t="shared" si="162"/>
        <v>0</v>
      </c>
      <c r="K559">
        <f>SQRT(POWER($C559*信号概况!$F$2,2)+POWER($D559*信号概况!$F$3,2)+POWER($E559*信号概况!$F$4,2)+POWER($F559*信号概况!$F$5,2)+POWER($G559*信号概况!$F$6,2)+POWER($H559*信号概况!$F$7,2)+POWER($I559*信号概况!$F$8,2)+POWER($J559*信号概况!$F$9,2)+2*$C559*信号概况!$F$2*$D559*信号概况!$F$3*信号相关性!$B$3+2*$C559*信号概况!$F$2*$E559*信号概况!$F$4*信号相关性!$B$4+2*$C559*信号概况!$F$2*$F559*信号概况!$F$5*信号相关性!$B$5+2*$C559*信号概况!$F$2*$G559*信号概况!$F$6*信号相关性!$B$6+2*$C559*信号概况!$F$2*$H559*信号概况!$F$7*信号相关性!$B$7+2*$C559*信号概况!$F$2*$I559*信号概况!$F$8*信号相关性!$B$8+2*$C559*信号概况!$F$2*$J559*信号概况!$F$9*信号相关性!$B$9+2*$D559*信号概况!$F$3*$E559*信号概况!$F$4*信号相关性!$C$4+2*$D559*信号概况!$F$3*$F559*信号概况!$F$5*信号相关性!$C$5+2*$D559*信号概况!$F$3*$G559*信号概况!$F$6*信号相关性!$C$6+2*$D559*信号概况!$F$3*$H559*信号概况!$F$7*信号相关性!$C$7+2*$D559*信号概况!$F$3*$I559*信号概况!$F$8*信号相关性!$C$8+2*$D559*信号概况!$F$3*$J559*信号概况!$F$9*信号相关性!$C$9+2*$E559*信号概况!$F$4*$F559*信号概况!$F$5*信号相关性!$D$5+2*$E559*信号概况!$F$4*$G559*信号概况!$F$6*信号相关性!$D$6+2*$E559*信号概况!$F$4*$H559*信号概况!$F$7*信号相关性!$D$7+2*$E559*信号概况!$F$4*$I559*信号概况!$F$8*信号相关性!$D$8+2*$E559*信号概况!$F$4*$J559*信号概况!$J$5*信号相关性!$D$9+2*$F559*信号概况!$F$5*$G559*信号概况!$F$6*信号相关性!$E$6+2*$F559*信号概况!$F$5*$H559*信号概况!$F$7*信号相关性!$E$7+2*$F559*信号概况!$F$5*$I559*信号概况!$F$8*信号相关性!$E$8+2*$F559*信号概况!$F$5*$J559*信号概况!$F$9*信号相关性!$E$9+2*$G559*信号概况!$F$6*$H559*信号概况!$F$7*信号相关性!$F$7+2*$G559*信号概况!$F$6*$I559*信号概况!$F$8*信号相关性!$F$8+2*$G559*信号概况!$F$6*$J559*信号概况!$F$9*信号相关性!$F$9+2*$H559*信号概况!$F$7*$I559*信号概况!$F$8*信号相关性!$G$8+2*$H559*信号概况!$F$7*$J559*信号概况!$F$9*信号相关性!$G$9+2*$I559*信号概况!$F$8*$J559*信号概况!$F$9*信号相关性!$H$9)</f>
        <v>821.879385993778</v>
      </c>
      <c r="L559" s="10">
        <f t="shared" si="163"/>
        <v>23.7494458829848</v>
      </c>
      <c r="M559" s="11">
        <f>SQRT(POWER($C559*信号概况!$C$2,2)+POWER($D559*信号概况!$C$3,2)+POWER($E559*信号概况!$C$4,2)+POWER($F559*信号概况!$C$5,2)+POWER($G559*信号概况!$C$6,2)+POWER($H559*信号概况!$C$7,2)+POWER($I559*信号概况!$C$8,2)+POWER($J559*信号概况!$C$9,2)+2*$C559*信号概况!$C$2*$D559*信号概况!$C$3*信号相关性!$B$3+2*$C559*信号概况!$C$2*$E559*信号概况!$C$4*信号相关性!$B$4+2*$C559*信号概况!$C$2*$F559*信号概况!$C$5*信号相关性!$B$5+2*$C559*信号概况!$C$2*$G559*信号概况!$C$6*信号相关性!$B$6+2*$C559*信号概况!$C$2*$H559*信号概况!$C$7*信号相关性!$B$7+2*$C559*信号概况!$C$2*$I559*信号概况!$C$8*信号相关性!$B$8+2*$C559*信号概况!$C$2*$J559*信号概况!$C$9*信号相关性!$B$9+2*$D559*信号概况!$C$3*$E559*信号概况!$C$4*信号相关性!$C$4+2*$D559*信号概况!$C$3*$F559*信号概况!$C$5*信号相关性!$C$5+2*$D559*信号概况!$C$3*$G559*信号概况!$C$6*信号相关性!$C$6+2*$D559*信号概况!$C$3*$H559*信号概况!$C$7*信号相关性!$C$7+2*$D559*信号概况!$C$3*$I559*信号概况!$C$8*信号相关性!$C$8+2*$D559*信号概况!$C$3*$J559*信号概况!$C$9*信号相关性!$C$9+2*$E559*信号概况!$C$4*$F559*信号概况!$C$5*信号相关性!$D$5+2*$E559*信号概况!$C$4*$G559*信号概况!$C$6*信号相关性!$D$6+2*$E559*信号概况!$C$4*$H559*信号概况!$C$7*信号相关性!$D$7+2*$E559*信号概况!$C$4*$I559*信号概况!$C$8*信号相关性!$D$8+2*$E559*信号概况!$C$4*$J559*信号概况!$J$5*信号相关性!$D$9+2*$F559*信号概况!$C$5*$G559*信号概况!$C$6*信号相关性!$E$6+2*$F559*信号概况!$C$5*$H559*信号概况!$C$7*信号相关性!$E$7+2*$F559*信号概况!$C$5*$I559*信号概况!$C$8*信号相关性!$E$8+2*$F559*信号概况!$C$5*$J559*信号概况!$C$9*信号相关性!$E$9+2*$G559*信号概况!$C$6*$H559*信号概况!$C$7*信号相关性!$F$7+2*$G559*信号概况!$C$6*$I559*信号概况!$C$8*信号相关性!$F$8+2*$G559*信号概况!$C$6*$J559*信号概况!$C$9*信号相关性!$F$9+2*$H559*信号概况!$C$7*$I559*信号概况!$C$8*信号相关性!$G$8+2*$H559*信号概况!$C$7*$J559*信号概况!$C$9*信号相关性!$G$9+2*$I559*信号概况!$C$8*$J559*信号概况!$C$9*信号相关性!$H$9)</f>
        <v>4016.1995133272</v>
      </c>
      <c r="N559" s="12">
        <f t="shared" si="164"/>
        <v>0.205756569350106</v>
      </c>
      <c r="O559" s="10">
        <f>$C559*信号概况!$J$2+$D559*信号概况!$J$3+$E559*信号概况!$J$4+$F559*信号概况!$J$5+$G559*信号概况!$J$6+$H559*信号概况!$J$7+$I559*信号概况!$J$8+$J559*信号概况!$J$9</f>
        <v>738.792465671406</v>
      </c>
      <c r="P559" s="12">
        <f t="shared" si="165"/>
        <v>0.0378495646677476</v>
      </c>
      <c r="Q559" s="7">
        <f t="shared" si="166"/>
        <v>9.59940195910524</v>
      </c>
    </row>
    <row r="560" spans="1:17">
      <c r="A560">
        <v>558</v>
      </c>
      <c r="B560">
        <v>19519.18</v>
      </c>
      <c r="C560" s="7">
        <f t="shared" si="155"/>
        <v>0</v>
      </c>
      <c r="D560" s="8">
        <f t="shared" si="156"/>
        <v>0.424242424242424</v>
      </c>
      <c r="E560">
        <f t="shared" si="157"/>
        <v>0</v>
      </c>
      <c r="F560">
        <f t="shared" si="158"/>
        <v>0.5</v>
      </c>
      <c r="G560">
        <f t="shared" si="159"/>
        <v>0.02</v>
      </c>
      <c r="H560">
        <f t="shared" si="160"/>
        <v>0</v>
      </c>
      <c r="I560">
        <f t="shared" si="161"/>
        <v>0</v>
      </c>
      <c r="J560">
        <f t="shared" si="162"/>
        <v>0</v>
      </c>
      <c r="K560">
        <f>SQRT(POWER($C560*信号概况!$F$2,2)+POWER($D560*信号概况!$F$3,2)+POWER($E560*信号概况!$F$4,2)+POWER($F560*信号概况!$F$5,2)+POWER($G560*信号概况!$F$6,2)+POWER($H560*信号概况!$F$7,2)+POWER($I560*信号概况!$F$8,2)+POWER($J560*信号概况!$F$9,2)+2*$C560*信号概况!$F$2*$D560*信号概况!$F$3*信号相关性!$B$3+2*$C560*信号概况!$F$2*$E560*信号概况!$F$4*信号相关性!$B$4+2*$C560*信号概况!$F$2*$F560*信号概况!$F$5*信号相关性!$B$5+2*$C560*信号概况!$F$2*$G560*信号概况!$F$6*信号相关性!$B$6+2*$C560*信号概况!$F$2*$H560*信号概况!$F$7*信号相关性!$B$7+2*$C560*信号概况!$F$2*$I560*信号概况!$F$8*信号相关性!$B$8+2*$C560*信号概况!$F$2*$J560*信号概况!$F$9*信号相关性!$B$9+2*$D560*信号概况!$F$3*$E560*信号概况!$F$4*信号相关性!$C$4+2*$D560*信号概况!$F$3*$F560*信号概况!$F$5*信号相关性!$C$5+2*$D560*信号概况!$F$3*$G560*信号概况!$F$6*信号相关性!$C$6+2*$D560*信号概况!$F$3*$H560*信号概况!$F$7*信号相关性!$C$7+2*$D560*信号概况!$F$3*$I560*信号概况!$F$8*信号相关性!$C$8+2*$D560*信号概况!$F$3*$J560*信号概况!$F$9*信号相关性!$C$9+2*$E560*信号概况!$F$4*$F560*信号概况!$F$5*信号相关性!$D$5+2*$E560*信号概况!$F$4*$G560*信号概况!$F$6*信号相关性!$D$6+2*$E560*信号概况!$F$4*$H560*信号概况!$F$7*信号相关性!$D$7+2*$E560*信号概况!$F$4*$I560*信号概况!$F$8*信号相关性!$D$8+2*$E560*信号概况!$F$4*$J560*信号概况!$J$5*信号相关性!$D$9+2*$F560*信号概况!$F$5*$G560*信号概况!$F$6*信号相关性!$E$6+2*$F560*信号概况!$F$5*$H560*信号概况!$F$7*信号相关性!$E$7+2*$F560*信号概况!$F$5*$I560*信号概况!$F$8*信号相关性!$E$8+2*$F560*信号概况!$F$5*$J560*信号概况!$F$9*信号相关性!$E$9+2*$G560*信号概况!$F$6*$H560*信号概况!$F$7*信号相关性!$F$7+2*$G560*信号概况!$F$6*$I560*信号概况!$F$8*信号相关性!$F$8+2*$G560*信号概况!$F$6*$J560*信号概况!$F$9*信号相关性!$F$9+2*$H560*信号概况!$F$7*$I560*信号概况!$F$8*信号相关性!$G$8+2*$H560*信号概况!$F$7*$J560*信号概况!$F$9*信号相关性!$G$9+2*$I560*信号概况!$F$8*$J560*信号概况!$F$9*信号相关性!$H$9)</f>
        <v>888.208330227693</v>
      </c>
      <c r="L560" s="10">
        <f t="shared" si="163"/>
        <v>21.9759028774209</v>
      </c>
      <c r="M560" s="11">
        <f>SQRT(POWER($C560*信号概况!$C$2,2)+POWER($D560*信号概况!$C$3,2)+POWER($E560*信号概况!$C$4,2)+POWER($F560*信号概况!$C$5,2)+POWER($G560*信号概况!$C$6,2)+POWER($H560*信号概况!$C$7,2)+POWER($I560*信号概况!$C$8,2)+POWER($J560*信号概况!$C$9,2)+2*$C560*信号概况!$C$2*$D560*信号概况!$C$3*信号相关性!$B$3+2*$C560*信号概况!$C$2*$E560*信号概况!$C$4*信号相关性!$B$4+2*$C560*信号概况!$C$2*$F560*信号概况!$C$5*信号相关性!$B$5+2*$C560*信号概况!$C$2*$G560*信号概况!$C$6*信号相关性!$B$6+2*$C560*信号概况!$C$2*$H560*信号概况!$C$7*信号相关性!$B$7+2*$C560*信号概况!$C$2*$I560*信号概况!$C$8*信号相关性!$B$8+2*$C560*信号概况!$C$2*$J560*信号概况!$C$9*信号相关性!$B$9+2*$D560*信号概况!$C$3*$E560*信号概况!$C$4*信号相关性!$C$4+2*$D560*信号概况!$C$3*$F560*信号概况!$C$5*信号相关性!$C$5+2*$D560*信号概况!$C$3*$G560*信号概况!$C$6*信号相关性!$C$6+2*$D560*信号概况!$C$3*$H560*信号概况!$C$7*信号相关性!$C$7+2*$D560*信号概况!$C$3*$I560*信号概况!$C$8*信号相关性!$C$8+2*$D560*信号概况!$C$3*$J560*信号概况!$C$9*信号相关性!$C$9+2*$E560*信号概况!$C$4*$F560*信号概况!$C$5*信号相关性!$D$5+2*$E560*信号概况!$C$4*$G560*信号概况!$C$6*信号相关性!$D$6+2*$E560*信号概况!$C$4*$H560*信号概况!$C$7*信号相关性!$D$7+2*$E560*信号概况!$C$4*$I560*信号概况!$C$8*信号相关性!$D$8+2*$E560*信号概况!$C$4*$J560*信号概况!$J$5*信号相关性!$D$9+2*$F560*信号概况!$C$5*$G560*信号概况!$C$6*信号相关性!$E$6+2*$F560*信号概况!$C$5*$H560*信号概况!$C$7*信号相关性!$E$7+2*$F560*信号概况!$C$5*$I560*信号概况!$C$8*信号相关性!$E$8+2*$F560*信号概况!$C$5*$J560*信号概况!$C$9*信号相关性!$E$9+2*$G560*信号概况!$C$6*$H560*信号概况!$C$7*信号相关性!$F$7+2*$G560*信号概况!$C$6*$I560*信号概况!$C$8*信号相关性!$F$8+2*$G560*信号概况!$C$6*$J560*信号概况!$C$9*信号相关性!$F$9+2*$H560*信号概况!$C$7*$I560*信号概况!$C$8*信号相关性!$G$8+2*$H560*信号概况!$C$7*$J560*信号概况!$C$9*信号相关性!$G$9+2*$I560*信号概况!$C$8*$J560*信号概况!$C$9*信号相关性!$H$9)</f>
        <v>4338.26622875525</v>
      </c>
      <c r="N560" s="12">
        <f t="shared" si="164"/>
        <v>0.222256581923792</v>
      </c>
      <c r="O560" s="10">
        <f>$C560*信号概况!$J$2+$D560*信号概况!$J$3+$E560*信号概况!$J$4+$F560*信号概况!$J$5+$G560*信号概况!$J$6+$H560*信号概况!$J$7+$I560*信号概况!$J$8+$J560*信号概况!$J$9</f>
        <v>763.320616356338</v>
      </c>
      <c r="P560" s="12">
        <f t="shared" si="165"/>
        <v>0.0391061825525631</v>
      </c>
      <c r="Q560" s="7">
        <f t="shared" si="166"/>
        <v>9.21392889231078</v>
      </c>
    </row>
    <row r="561" spans="1:17">
      <c r="A561">
        <v>559</v>
      </c>
      <c r="B561">
        <v>19519.18</v>
      </c>
      <c r="C561" s="7">
        <f t="shared" si="155"/>
        <v>0</v>
      </c>
      <c r="D561" s="8">
        <f t="shared" si="156"/>
        <v>0.454545454545455</v>
      </c>
      <c r="E561">
        <f t="shared" si="157"/>
        <v>0</v>
      </c>
      <c r="F561">
        <f t="shared" si="158"/>
        <v>0.5</v>
      </c>
      <c r="G561">
        <f t="shared" si="159"/>
        <v>0.02</v>
      </c>
      <c r="H561">
        <f t="shared" si="160"/>
        <v>0</v>
      </c>
      <c r="I561">
        <f t="shared" si="161"/>
        <v>0</v>
      </c>
      <c r="J561">
        <f t="shared" si="162"/>
        <v>0</v>
      </c>
      <c r="K561">
        <f>SQRT(POWER($C561*信号概况!$F$2,2)+POWER($D561*信号概况!$F$3,2)+POWER($E561*信号概况!$F$4,2)+POWER($F561*信号概况!$F$5,2)+POWER($G561*信号概况!$F$6,2)+POWER($H561*信号概况!$F$7,2)+POWER($I561*信号概况!$F$8,2)+POWER($J561*信号概况!$F$9,2)+2*$C561*信号概况!$F$2*$D561*信号概况!$F$3*信号相关性!$B$3+2*$C561*信号概况!$F$2*$E561*信号概况!$F$4*信号相关性!$B$4+2*$C561*信号概况!$F$2*$F561*信号概况!$F$5*信号相关性!$B$5+2*$C561*信号概况!$F$2*$G561*信号概况!$F$6*信号相关性!$B$6+2*$C561*信号概况!$F$2*$H561*信号概况!$F$7*信号相关性!$B$7+2*$C561*信号概况!$F$2*$I561*信号概况!$F$8*信号相关性!$B$8+2*$C561*信号概况!$F$2*$J561*信号概况!$F$9*信号相关性!$B$9+2*$D561*信号概况!$F$3*$E561*信号概况!$F$4*信号相关性!$C$4+2*$D561*信号概况!$F$3*$F561*信号概况!$F$5*信号相关性!$C$5+2*$D561*信号概况!$F$3*$G561*信号概况!$F$6*信号相关性!$C$6+2*$D561*信号概况!$F$3*$H561*信号概况!$F$7*信号相关性!$C$7+2*$D561*信号概况!$F$3*$I561*信号概况!$F$8*信号相关性!$C$8+2*$D561*信号概况!$F$3*$J561*信号概况!$F$9*信号相关性!$C$9+2*$E561*信号概况!$F$4*$F561*信号概况!$F$5*信号相关性!$D$5+2*$E561*信号概况!$F$4*$G561*信号概况!$F$6*信号相关性!$D$6+2*$E561*信号概况!$F$4*$H561*信号概况!$F$7*信号相关性!$D$7+2*$E561*信号概况!$F$4*$I561*信号概况!$F$8*信号相关性!$D$8+2*$E561*信号概况!$F$4*$J561*信号概况!$J$5*信号相关性!$D$9+2*$F561*信号概况!$F$5*$G561*信号概况!$F$6*信号相关性!$E$6+2*$F561*信号概况!$F$5*$H561*信号概况!$F$7*信号相关性!$E$7+2*$F561*信号概况!$F$5*$I561*信号概况!$F$8*信号相关性!$E$8+2*$F561*信号概况!$F$5*$J561*信号概况!$F$9*信号相关性!$E$9+2*$G561*信号概况!$F$6*$H561*信号概况!$F$7*信号相关性!$F$7+2*$G561*信号概况!$F$6*$I561*信号概况!$F$8*信号相关性!$F$8+2*$G561*信号概况!$F$6*$J561*信号概况!$F$9*信号相关性!$F$9+2*$H561*信号概况!$F$7*$I561*信号概况!$F$8*信号相关性!$G$8+2*$H561*信号概况!$F$7*$J561*信号概况!$F$9*信号相关性!$G$9+2*$I561*信号概况!$F$8*$J561*信号概况!$F$9*信号相关性!$H$9)</f>
        <v>954.610454070014</v>
      </c>
      <c r="L561" s="10">
        <f t="shared" si="163"/>
        <v>20.447272410206</v>
      </c>
      <c r="M561" s="11">
        <f>SQRT(POWER($C561*信号概况!$C$2,2)+POWER($D561*信号概况!$C$3,2)+POWER($E561*信号概况!$C$4,2)+POWER($F561*信号概况!$C$5,2)+POWER($G561*信号概况!$C$6,2)+POWER($H561*信号概况!$C$7,2)+POWER($I561*信号概况!$C$8,2)+POWER($J561*信号概况!$C$9,2)+2*$C561*信号概况!$C$2*$D561*信号概况!$C$3*信号相关性!$B$3+2*$C561*信号概况!$C$2*$E561*信号概况!$C$4*信号相关性!$B$4+2*$C561*信号概况!$C$2*$F561*信号概况!$C$5*信号相关性!$B$5+2*$C561*信号概况!$C$2*$G561*信号概况!$C$6*信号相关性!$B$6+2*$C561*信号概况!$C$2*$H561*信号概况!$C$7*信号相关性!$B$7+2*$C561*信号概况!$C$2*$I561*信号概况!$C$8*信号相关性!$B$8+2*$C561*信号概况!$C$2*$J561*信号概况!$C$9*信号相关性!$B$9+2*$D561*信号概况!$C$3*$E561*信号概况!$C$4*信号相关性!$C$4+2*$D561*信号概况!$C$3*$F561*信号概况!$C$5*信号相关性!$C$5+2*$D561*信号概况!$C$3*$G561*信号概况!$C$6*信号相关性!$C$6+2*$D561*信号概况!$C$3*$H561*信号概况!$C$7*信号相关性!$C$7+2*$D561*信号概况!$C$3*$I561*信号概况!$C$8*信号相关性!$C$8+2*$D561*信号概况!$C$3*$J561*信号概况!$C$9*信号相关性!$C$9+2*$E561*信号概况!$C$4*$F561*信号概况!$C$5*信号相关性!$D$5+2*$E561*信号概况!$C$4*$G561*信号概况!$C$6*信号相关性!$D$6+2*$E561*信号概况!$C$4*$H561*信号概况!$C$7*信号相关性!$D$7+2*$E561*信号概况!$C$4*$I561*信号概况!$C$8*信号相关性!$D$8+2*$E561*信号概况!$C$4*$J561*信号概况!$J$5*信号相关性!$D$9+2*$F561*信号概况!$C$5*$G561*信号概况!$C$6*信号相关性!$E$6+2*$F561*信号概况!$C$5*$H561*信号概况!$C$7*信号相关性!$E$7+2*$F561*信号概况!$C$5*$I561*信号概况!$C$8*信号相关性!$E$8+2*$F561*信号概况!$C$5*$J561*信号概况!$C$9*信号相关性!$E$9+2*$G561*信号概况!$C$6*$H561*信号概况!$C$7*信号相关性!$F$7+2*$G561*信号概况!$C$6*$I561*信号概况!$C$8*信号相关性!$F$8+2*$G561*信号概况!$C$6*$J561*信号概况!$C$9*信号相关性!$F$9+2*$H561*信号概况!$C$7*$I561*信号概况!$C$8*信号相关性!$G$8+2*$H561*信号概况!$C$7*$J561*信号概况!$C$9*信号相关性!$G$9+2*$I561*信号概况!$C$8*$J561*信号概况!$C$9*信号相关性!$H$9)</f>
        <v>4660.64731925612</v>
      </c>
      <c r="N561" s="12">
        <f t="shared" si="164"/>
        <v>0.238772700454431</v>
      </c>
      <c r="O561" s="10">
        <f>$C561*信号概况!$J$2+$D561*信号概况!$J$3+$E561*信号概况!$J$4+$F561*信号概况!$J$5+$G561*信号概况!$J$6+$H561*信号概况!$J$7+$I561*信号概况!$J$8+$J561*信号概况!$J$9</f>
        <v>787.84876704127</v>
      </c>
      <c r="P561" s="12">
        <f t="shared" si="165"/>
        <v>0.0403628004373785</v>
      </c>
      <c r="Q561" s="7">
        <f t="shared" si="166"/>
        <v>8.88134648887201</v>
      </c>
    </row>
    <row r="562" spans="1:17">
      <c r="A562">
        <v>560</v>
      </c>
      <c r="B562">
        <v>19519.18</v>
      </c>
      <c r="C562" s="7">
        <f t="shared" si="155"/>
        <v>0</v>
      </c>
      <c r="D562" s="8">
        <f t="shared" si="156"/>
        <v>0.484848484848485</v>
      </c>
      <c r="E562">
        <f t="shared" si="157"/>
        <v>0</v>
      </c>
      <c r="F562">
        <f t="shared" si="158"/>
        <v>0.5</v>
      </c>
      <c r="G562">
        <f t="shared" si="159"/>
        <v>0.02</v>
      </c>
      <c r="H562">
        <f t="shared" si="160"/>
        <v>0</v>
      </c>
      <c r="I562">
        <f t="shared" si="161"/>
        <v>0</v>
      </c>
      <c r="J562">
        <f t="shared" si="162"/>
        <v>0</v>
      </c>
      <c r="K562">
        <f>SQRT(POWER($C562*信号概况!$F$2,2)+POWER($D562*信号概况!$F$3,2)+POWER($E562*信号概况!$F$4,2)+POWER($F562*信号概况!$F$5,2)+POWER($G562*信号概况!$F$6,2)+POWER($H562*信号概况!$F$7,2)+POWER($I562*信号概况!$F$8,2)+POWER($J562*信号概况!$F$9,2)+2*$C562*信号概况!$F$2*$D562*信号概况!$F$3*信号相关性!$B$3+2*$C562*信号概况!$F$2*$E562*信号概况!$F$4*信号相关性!$B$4+2*$C562*信号概况!$F$2*$F562*信号概况!$F$5*信号相关性!$B$5+2*$C562*信号概况!$F$2*$G562*信号概况!$F$6*信号相关性!$B$6+2*$C562*信号概况!$F$2*$H562*信号概况!$F$7*信号相关性!$B$7+2*$C562*信号概况!$F$2*$I562*信号概况!$F$8*信号相关性!$B$8+2*$C562*信号概况!$F$2*$J562*信号概况!$F$9*信号相关性!$B$9+2*$D562*信号概况!$F$3*$E562*信号概况!$F$4*信号相关性!$C$4+2*$D562*信号概况!$F$3*$F562*信号概况!$F$5*信号相关性!$C$5+2*$D562*信号概况!$F$3*$G562*信号概况!$F$6*信号相关性!$C$6+2*$D562*信号概况!$F$3*$H562*信号概况!$F$7*信号相关性!$C$7+2*$D562*信号概况!$F$3*$I562*信号概况!$F$8*信号相关性!$C$8+2*$D562*信号概况!$F$3*$J562*信号概况!$F$9*信号相关性!$C$9+2*$E562*信号概况!$F$4*$F562*信号概况!$F$5*信号相关性!$D$5+2*$E562*信号概况!$F$4*$G562*信号概况!$F$6*信号相关性!$D$6+2*$E562*信号概况!$F$4*$H562*信号概况!$F$7*信号相关性!$D$7+2*$E562*信号概况!$F$4*$I562*信号概况!$F$8*信号相关性!$D$8+2*$E562*信号概况!$F$4*$J562*信号概况!$J$5*信号相关性!$D$9+2*$F562*信号概况!$F$5*$G562*信号概况!$F$6*信号相关性!$E$6+2*$F562*信号概况!$F$5*$H562*信号概况!$F$7*信号相关性!$E$7+2*$F562*信号概况!$F$5*$I562*信号概况!$F$8*信号相关性!$E$8+2*$F562*信号概况!$F$5*$J562*信号概况!$F$9*信号相关性!$E$9+2*$G562*信号概况!$F$6*$H562*信号概况!$F$7*信号相关性!$F$7+2*$G562*信号概况!$F$6*$I562*信号概况!$F$8*信号相关性!$F$8+2*$G562*信号概况!$F$6*$J562*信号概况!$F$9*信号相关性!$F$9+2*$H562*信号概况!$F$7*$I562*信号概况!$F$8*信号相关性!$G$8+2*$H562*信号概况!$F$7*$J562*信号概况!$F$9*信号相关性!$G$9+2*$I562*信号概况!$F$8*$J562*信号概况!$F$9*信号相关性!$H$9)</f>
        <v>1021.07148061396</v>
      </c>
      <c r="L562" s="10">
        <f t="shared" si="163"/>
        <v>19.1163697846729</v>
      </c>
      <c r="M562" s="11">
        <f>SQRT(POWER($C562*信号概况!$C$2,2)+POWER($D562*信号概况!$C$3,2)+POWER($E562*信号概况!$C$4,2)+POWER($F562*信号概况!$C$5,2)+POWER($G562*信号概况!$C$6,2)+POWER($H562*信号概况!$C$7,2)+POWER($I562*信号概况!$C$8,2)+POWER($J562*信号概况!$C$9,2)+2*$C562*信号概况!$C$2*$D562*信号概况!$C$3*信号相关性!$B$3+2*$C562*信号概况!$C$2*$E562*信号概况!$C$4*信号相关性!$B$4+2*$C562*信号概况!$C$2*$F562*信号概况!$C$5*信号相关性!$B$5+2*$C562*信号概况!$C$2*$G562*信号概况!$C$6*信号相关性!$B$6+2*$C562*信号概况!$C$2*$H562*信号概况!$C$7*信号相关性!$B$7+2*$C562*信号概况!$C$2*$I562*信号概况!$C$8*信号相关性!$B$8+2*$C562*信号概况!$C$2*$J562*信号概况!$C$9*信号相关性!$B$9+2*$D562*信号概况!$C$3*$E562*信号概况!$C$4*信号相关性!$C$4+2*$D562*信号概况!$C$3*$F562*信号概况!$C$5*信号相关性!$C$5+2*$D562*信号概况!$C$3*$G562*信号概况!$C$6*信号相关性!$C$6+2*$D562*信号概况!$C$3*$H562*信号概况!$C$7*信号相关性!$C$7+2*$D562*信号概况!$C$3*$I562*信号概况!$C$8*信号相关性!$C$8+2*$D562*信号概况!$C$3*$J562*信号概况!$C$9*信号相关性!$C$9+2*$E562*信号概况!$C$4*$F562*信号概况!$C$5*信号相关性!$D$5+2*$E562*信号概况!$C$4*$G562*信号概况!$C$6*信号相关性!$D$6+2*$E562*信号概况!$C$4*$H562*信号概况!$C$7*信号相关性!$D$7+2*$E562*信号概况!$C$4*$I562*信号概况!$C$8*信号相关性!$D$8+2*$E562*信号概况!$C$4*$J562*信号概况!$J$5*信号相关性!$D$9+2*$F562*信号概况!$C$5*$G562*信号概况!$C$6*信号相关性!$E$6+2*$F562*信号概况!$C$5*$H562*信号概况!$C$7*信号相关性!$E$7+2*$F562*信号概况!$C$5*$I562*信号概况!$C$8*信号相关性!$E$8+2*$F562*信号概况!$C$5*$J562*信号概况!$C$9*信号相关性!$E$9+2*$G562*信号概况!$C$6*$H562*信号概况!$C$7*信号相关性!$F$7+2*$G562*信号概况!$C$6*$I562*信号概况!$C$8*信号相关性!$F$8+2*$G562*信号概况!$C$6*$J562*信号概况!$C$9*信号相关性!$F$9+2*$H562*信号概况!$C$7*$I562*信号概况!$C$8*信号相关性!$G$8+2*$H562*信号概况!$C$7*$J562*信号概况!$C$9*信号相关性!$G$9+2*$I562*信号概况!$C$8*$J562*信号概况!$C$9*信号相关性!$H$9)</f>
        <v>4983.28177204966</v>
      </c>
      <c r="N562" s="12">
        <f t="shared" si="164"/>
        <v>0.255301799155992</v>
      </c>
      <c r="O562" s="10">
        <f>$C562*信号概况!$J$2+$D562*信号概况!$J$3+$E562*信号概况!$J$4+$F562*信号概况!$J$5+$G562*信号概况!$J$6+$H562*信号概况!$J$7+$I562*信号概况!$J$8+$J562*信号概况!$J$9</f>
        <v>812.376917726201</v>
      </c>
      <c r="P562" s="12">
        <f t="shared" si="165"/>
        <v>0.0416194183221939</v>
      </c>
      <c r="Q562" s="7">
        <f t="shared" si="166"/>
        <v>8.59152780120697</v>
      </c>
    </row>
    <row r="563" spans="1:17">
      <c r="A563">
        <v>561</v>
      </c>
      <c r="B563">
        <v>19519.18</v>
      </c>
      <c r="C563" s="7">
        <f t="shared" si="155"/>
        <v>0</v>
      </c>
      <c r="D563" s="8">
        <f t="shared" si="156"/>
        <v>0.515151515151515</v>
      </c>
      <c r="E563">
        <f t="shared" si="157"/>
        <v>0</v>
      </c>
      <c r="F563">
        <f t="shared" si="158"/>
        <v>0.5</v>
      </c>
      <c r="G563">
        <f t="shared" si="159"/>
        <v>0.02</v>
      </c>
      <c r="H563">
        <f t="shared" si="160"/>
        <v>0</v>
      </c>
      <c r="I563">
        <f t="shared" si="161"/>
        <v>0</v>
      </c>
      <c r="J563">
        <f t="shared" si="162"/>
        <v>0</v>
      </c>
      <c r="K563">
        <f>SQRT(POWER($C563*信号概况!$F$2,2)+POWER($D563*信号概况!$F$3,2)+POWER($E563*信号概况!$F$4,2)+POWER($F563*信号概况!$F$5,2)+POWER($G563*信号概况!$F$6,2)+POWER($H563*信号概况!$F$7,2)+POWER($I563*信号概况!$F$8,2)+POWER($J563*信号概况!$F$9,2)+2*$C563*信号概况!$F$2*$D563*信号概况!$F$3*信号相关性!$B$3+2*$C563*信号概况!$F$2*$E563*信号概况!$F$4*信号相关性!$B$4+2*$C563*信号概况!$F$2*$F563*信号概况!$F$5*信号相关性!$B$5+2*$C563*信号概况!$F$2*$G563*信号概况!$F$6*信号相关性!$B$6+2*$C563*信号概况!$F$2*$H563*信号概况!$F$7*信号相关性!$B$7+2*$C563*信号概况!$F$2*$I563*信号概况!$F$8*信号相关性!$B$8+2*$C563*信号概况!$F$2*$J563*信号概况!$F$9*信号相关性!$B$9+2*$D563*信号概况!$F$3*$E563*信号概况!$F$4*信号相关性!$C$4+2*$D563*信号概况!$F$3*$F563*信号概况!$F$5*信号相关性!$C$5+2*$D563*信号概况!$F$3*$G563*信号概况!$F$6*信号相关性!$C$6+2*$D563*信号概况!$F$3*$H563*信号概况!$F$7*信号相关性!$C$7+2*$D563*信号概况!$F$3*$I563*信号概况!$F$8*信号相关性!$C$8+2*$D563*信号概况!$F$3*$J563*信号概况!$F$9*信号相关性!$C$9+2*$E563*信号概况!$F$4*$F563*信号概况!$F$5*信号相关性!$D$5+2*$E563*信号概况!$F$4*$G563*信号概况!$F$6*信号相关性!$D$6+2*$E563*信号概况!$F$4*$H563*信号概况!$F$7*信号相关性!$D$7+2*$E563*信号概况!$F$4*$I563*信号概况!$F$8*信号相关性!$D$8+2*$E563*信号概况!$F$4*$J563*信号概况!$J$5*信号相关性!$D$9+2*$F563*信号概况!$F$5*$G563*信号概况!$F$6*信号相关性!$E$6+2*$F563*信号概况!$F$5*$H563*信号概况!$F$7*信号相关性!$E$7+2*$F563*信号概况!$F$5*$I563*信号概况!$F$8*信号相关性!$E$8+2*$F563*信号概况!$F$5*$J563*信号概况!$F$9*信号相关性!$E$9+2*$G563*信号概况!$F$6*$H563*信号概况!$F$7*信号相关性!$F$7+2*$G563*信号概况!$F$6*$I563*信号概况!$F$8*信号相关性!$F$8+2*$G563*信号概况!$F$6*$J563*信号概况!$F$9*信号相关性!$F$9+2*$H563*信号概况!$F$7*$I563*信号概况!$F$8*信号相关性!$G$8+2*$H563*信号概况!$F$7*$J563*信号概况!$F$9*信号相关性!$G$9+2*$I563*信号概况!$F$8*$J563*信号概况!$F$9*信号相关性!$H$9)</f>
        <v>1087.58061144733</v>
      </c>
      <c r="L563" s="10">
        <f t="shared" si="163"/>
        <v>17.947340909309</v>
      </c>
      <c r="M563" s="11">
        <f>SQRT(POWER($C563*信号概况!$C$2,2)+POWER($D563*信号概况!$C$3,2)+POWER($E563*信号概况!$C$4,2)+POWER($F563*信号概况!$C$5,2)+POWER($G563*信号概况!$C$6,2)+POWER($H563*信号概况!$C$7,2)+POWER($I563*信号概况!$C$8,2)+POWER($J563*信号概况!$C$9,2)+2*$C563*信号概况!$C$2*$D563*信号概况!$C$3*信号相关性!$B$3+2*$C563*信号概况!$C$2*$E563*信号概况!$C$4*信号相关性!$B$4+2*$C563*信号概况!$C$2*$F563*信号概况!$C$5*信号相关性!$B$5+2*$C563*信号概况!$C$2*$G563*信号概况!$C$6*信号相关性!$B$6+2*$C563*信号概况!$C$2*$H563*信号概况!$C$7*信号相关性!$B$7+2*$C563*信号概况!$C$2*$I563*信号概况!$C$8*信号相关性!$B$8+2*$C563*信号概况!$C$2*$J563*信号概况!$C$9*信号相关性!$B$9+2*$D563*信号概况!$C$3*$E563*信号概况!$C$4*信号相关性!$C$4+2*$D563*信号概况!$C$3*$F563*信号概况!$C$5*信号相关性!$C$5+2*$D563*信号概况!$C$3*$G563*信号概况!$C$6*信号相关性!$C$6+2*$D563*信号概况!$C$3*$H563*信号概况!$C$7*信号相关性!$C$7+2*$D563*信号概况!$C$3*$I563*信号概况!$C$8*信号相关性!$C$8+2*$D563*信号概况!$C$3*$J563*信号概况!$C$9*信号相关性!$C$9+2*$E563*信号概况!$C$4*$F563*信号概况!$C$5*信号相关性!$D$5+2*$E563*信号概况!$C$4*$G563*信号概况!$C$6*信号相关性!$D$6+2*$E563*信号概况!$C$4*$H563*信号概况!$C$7*信号相关性!$D$7+2*$E563*信号概况!$C$4*$I563*信号概况!$C$8*信号相关性!$D$8+2*$E563*信号概况!$C$4*$J563*信号概况!$J$5*信号相关性!$D$9+2*$F563*信号概况!$C$5*$G563*信号概况!$C$6*信号相关性!$E$6+2*$F563*信号概况!$C$5*$H563*信号概况!$C$7*信号相关性!$E$7+2*$F563*信号概况!$C$5*$I563*信号概况!$C$8*信号相关性!$E$8+2*$F563*信号概况!$C$5*$J563*信号概况!$C$9*信号相关性!$E$9+2*$G563*信号概况!$C$6*$H563*信号概况!$C$7*信号相关性!$F$7+2*$G563*信号概况!$C$6*$I563*信号概况!$C$8*信号相关性!$F$8+2*$G563*信号概况!$C$6*$J563*信号概况!$C$9*信号相关性!$F$9+2*$H563*信号概况!$C$7*$I563*信号概况!$C$8*信号相关性!$G$8+2*$H563*信号概况!$C$7*$J563*信号概况!$C$9*信号相关性!$G$9+2*$I563*信号概况!$C$8*$J563*信号概况!$C$9*信号相关性!$H$9)</f>
        <v>5306.12337088178</v>
      </c>
      <c r="N563" s="12">
        <f t="shared" si="164"/>
        <v>0.271841510293044</v>
      </c>
      <c r="O563" s="10">
        <f>$C563*信号概况!$J$2+$D563*信号概况!$J$3+$E563*信号概况!$J$4+$F563*信号概况!$J$5+$G563*信号概况!$J$6+$H563*信号概况!$J$7+$I563*信号概况!$J$8+$J563*信号概况!$J$9</f>
        <v>836.905068411133</v>
      </c>
      <c r="P563" s="12">
        <f t="shared" si="165"/>
        <v>0.0428760362070093</v>
      </c>
      <c r="Q563" s="7">
        <f t="shared" si="166"/>
        <v>8.33676301829942</v>
      </c>
    </row>
    <row r="564" spans="1:17">
      <c r="A564">
        <v>562</v>
      </c>
      <c r="B564">
        <v>19519.18</v>
      </c>
      <c r="C564" s="7">
        <f t="shared" si="155"/>
        <v>0</v>
      </c>
      <c r="D564" s="8">
        <f t="shared" si="156"/>
        <v>0.545454545454545</v>
      </c>
      <c r="E564">
        <f t="shared" si="157"/>
        <v>0</v>
      </c>
      <c r="F564">
        <f t="shared" si="158"/>
        <v>0.5</v>
      </c>
      <c r="G564">
        <f t="shared" si="159"/>
        <v>0.02</v>
      </c>
      <c r="H564">
        <f t="shared" si="160"/>
        <v>0</v>
      </c>
      <c r="I564">
        <f t="shared" si="161"/>
        <v>0</v>
      </c>
      <c r="J564">
        <f t="shared" si="162"/>
        <v>0</v>
      </c>
      <c r="K564">
        <f>SQRT(POWER($C564*信号概况!$F$2,2)+POWER($D564*信号概况!$F$3,2)+POWER($E564*信号概况!$F$4,2)+POWER($F564*信号概况!$F$5,2)+POWER($G564*信号概况!$F$6,2)+POWER($H564*信号概况!$F$7,2)+POWER($I564*信号概况!$F$8,2)+POWER($J564*信号概况!$F$9,2)+2*$C564*信号概况!$F$2*$D564*信号概况!$F$3*信号相关性!$B$3+2*$C564*信号概况!$F$2*$E564*信号概况!$F$4*信号相关性!$B$4+2*$C564*信号概况!$F$2*$F564*信号概况!$F$5*信号相关性!$B$5+2*$C564*信号概况!$F$2*$G564*信号概况!$F$6*信号相关性!$B$6+2*$C564*信号概况!$F$2*$H564*信号概况!$F$7*信号相关性!$B$7+2*$C564*信号概况!$F$2*$I564*信号概况!$F$8*信号相关性!$B$8+2*$C564*信号概况!$F$2*$J564*信号概况!$F$9*信号相关性!$B$9+2*$D564*信号概况!$F$3*$E564*信号概况!$F$4*信号相关性!$C$4+2*$D564*信号概况!$F$3*$F564*信号概况!$F$5*信号相关性!$C$5+2*$D564*信号概况!$F$3*$G564*信号概况!$F$6*信号相关性!$C$6+2*$D564*信号概况!$F$3*$H564*信号概况!$F$7*信号相关性!$C$7+2*$D564*信号概况!$F$3*$I564*信号概况!$F$8*信号相关性!$C$8+2*$D564*信号概况!$F$3*$J564*信号概况!$F$9*信号相关性!$C$9+2*$E564*信号概况!$F$4*$F564*信号概况!$F$5*信号相关性!$D$5+2*$E564*信号概况!$F$4*$G564*信号概况!$F$6*信号相关性!$D$6+2*$E564*信号概况!$F$4*$H564*信号概况!$F$7*信号相关性!$D$7+2*$E564*信号概况!$F$4*$I564*信号概况!$F$8*信号相关性!$D$8+2*$E564*信号概况!$F$4*$J564*信号概况!$J$5*信号相关性!$D$9+2*$F564*信号概况!$F$5*$G564*信号概况!$F$6*信号相关性!$E$6+2*$F564*信号概况!$F$5*$H564*信号概况!$F$7*信号相关性!$E$7+2*$F564*信号概况!$F$5*$I564*信号概况!$F$8*信号相关性!$E$8+2*$F564*信号概况!$F$5*$J564*信号概况!$F$9*信号相关性!$E$9+2*$G564*信号概况!$F$6*$H564*信号概况!$F$7*信号相关性!$F$7+2*$G564*信号概况!$F$6*$I564*信号概况!$F$8*信号相关性!$F$8+2*$G564*信号概况!$F$6*$J564*信号概况!$F$9*信号相关性!$F$9+2*$H564*信号概况!$F$7*$I564*信号概况!$F$8*信号相关性!$G$8+2*$H564*信号概况!$F$7*$J564*信号概况!$F$9*信号相关性!$G$9+2*$I564*信号概况!$F$8*$J564*信号概况!$F$9*信号相关性!$H$9)</f>
        <v>1154.12953026887</v>
      </c>
      <c r="L564" s="10">
        <f t="shared" si="163"/>
        <v>16.9124690843433</v>
      </c>
      <c r="M564" s="11">
        <f>SQRT(POWER($C564*信号概况!$C$2,2)+POWER($D564*信号概况!$C$3,2)+POWER($E564*信号概况!$C$4,2)+POWER($F564*信号概况!$C$5,2)+POWER($G564*信号概况!$C$6,2)+POWER($H564*信号概况!$C$7,2)+POWER($I564*信号概况!$C$8,2)+POWER($J564*信号概况!$C$9,2)+2*$C564*信号概况!$C$2*$D564*信号概况!$C$3*信号相关性!$B$3+2*$C564*信号概况!$C$2*$E564*信号概况!$C$4*信号相关性!$B$4+2*$C564*信号概况!$C$2*$F564*信号概况!$C$5*信号相关性!$B$5+2*$C564*信号概况!$C$2*$G564*信号概况!$C$6*信号相关性!$B$6+2*$C564*信号概况!$C$2*$H564*信号概况!$C$7*信号相关性!$B$7+2*$C564*信号概况!$C$2*$I564*信号概况!$C$8*信号相关性!$B$8+2*$C564*信号概况!$C$2*$J564*信号概况!$C$9*信号相关性!$B$9+2*$D564*信号概况!$C$3*$E564*信号概况!$C$4*信号相关性!$C$4+2*$D564*信号概况!$C$3*$F564*信号概况!$C$5*信号相关性!$C$5+2*$D564*信号概况!$C$3*$G564*信号概况!$C$6*信号相关性!$C$6+2*$D564*信号概况!$C$3*$H564*信号概况!$C$7*信号相关性!$C$7+2*$D564*信号概况!$C$3*$I564*信号概况!$C$8*信号相关性!$C$8+2*$D564*信号概况!$C$3*$J564*信号概况!$C$9*信号相关性!$C$9+2*$E564*信号概况!$C$4*$F564*信号概况!$C$5*信号相关性!$D$5+2*$E564*信号概况!$C$4*$G564*信号概况!$C$6*信号相关性!$D$6+2*$E564*信号概况!$C$4*$H564*信号概况!$C$7*信号相关性!$D$7+2*$E564*信号概况!$C$4*$I564*信号概况!$C$8*信号相关性!$D$8+2*$E564*信号概况!$C$4*$J564*信号概况!$J$5*信号相关性!$D$9+2*$F564*信号概况!$C$5*$G564*信号概况!$C$6*信号相关性!$E$6+2*$F564*信号概况!$C$5*$H564*信号概况!$C$7*信号相关性!$E$7+2*$F564*信号概况!$C$5*$I564*信号概况!$C$8*信号相关性!$E$8+2*$F564*信号概况!$C$5*$J564*信号概况!$C$9*信号相关性!$E$9+2*$G564*信号概况!$C$6*$H564*信号概况!$C$7*信号相关性!$F$7+2*$G564*信号概况!$C$6*$I564*信号概况!$C$8*信号相关性!$F$8+2*$G564*信号概况!$C$6*$J564*信号概况!$C$9*信号相关性!$F$9+2*$H564*信号概况!$C$7*$I564*信号概况!$C$8*信号相关性!$G$8+2*$H564*信号概况!$C$7*$J564*信号概况!$C$9*信号相关性!$G$9+2*$I564*信号概况!$C$8*$J564*信号概况!$C$9*信号相关性!$H$9)</f>
        <v>5629.13647521673</v>
      </c>
      <c r="N564" s="12">
        <f t="shared" si="164"/>
        <v>0.288390007941764</v>
      </c>
      <c r="O564" s="10">
        <f>$C564*信号概况!$J$2+$D564*信号概况!$J$3+$E564*信号概况!$J$4+$F564*信号概况!$J$5+$G564*信号概况!$J$6+$H564*信号概况!$J$7+$I564*信号概况!$J$8+$J564*信号概况!$J$9</f>
        <v>861.433219096064</v>
      </c>
      <c r="P564" s="12">
        <f t="shared" si="165"/>
        <v>0.0441326540918248</v>
      </c>
      <c r="Q564" s="7">
        <f t="shared" si="166"/>
        <v>8.11108232103888</v>
      </c>
    </row>
    <row r="565" spans="1:17">
      <c r="A565">
        <v>563</v>
      </c>
      <c r="B565">
        <v>19519.18</v>
      </c>
      <c r="C565" s="7">
        <f t="shared" si="155"/>
        <v>0</v>
      </c>
      <c r="D565" s="8">
        <f t="shared" si="156"/>
        <v>0.575757575757576</v>
      </c>
      <c r="E565">
        <f t="shared" si="157"/>
        <v>0</v>
      </c>
      <c r="F565">
        <f t="shared" si="158"/>
        <v>0.5</v>
      </c>
      <c r="G565">
        <f t="shared" si="159"/>
        <v>0.02</v>
      </c>
      <c r="H565">
        <f t="shared" si="160"/>
        <v>0</v>
      </c>
      <c r="I565">
        <f t="shared" si="161"/>
        <v>0</v>
      </c>
      <c r="J565">
        <f t="shared" si="162"/>
        <v>0</v>
      </c>
      <c r="K565">
        <f>SQRT(POWER($C565*信号概况!$F$2,2)+POWER($D565*信号概况!$F$3,2)+POWER($E565*信号概况!$F$4,2)+POWER($F565*信号概况!$F$5,2)+POWER($G565*信号概况!$F$6,2)+POWER($H565*信号概况!$F$7,2)+POWER($I565*信号概况!$F$8,2)+POWER($J565*信号概况!$F$9,2)+2*$C565*信号概况!$F$2*$D565*信号概况!$F$3*信号相关性!$B$3+2*$C565*信号概况!$F$2*$E565*信号概况!$F$4*信号相关性!$B$4+2*$C565*信号概况!$F$2*$F565*信号概况!$F$5*信号相关性!$B$5+2*$C565*信号概况!$F$2*$G565*信号概况!$F$6*信号相关性!$B$6+2*$C565*信号概况!$F$2*$H565*信号概况!$F$7*信号相关性!$B$7+2*$C565*信号概况!$F$2*$I565*信号概况!$F$8*信号相关性!$B$8+2*$C565*信号概况!$F$2*$J565*信号概况!$F$9*信号相关性!$B$9+2*$D565*信号概况!$F$3*$E565*信号概况!$F$4*信号相关性!$C$4+2*$D565*信号概况!$F$3*$F565*信号概况!$F$5*信号相关性!$C$5+2*$D565*信号概况!$F$3*$G565*信号概况!$F$6*信号相关性!$C$6+2*$D565*信号概况!$F$3*$H565*信号概况!$F$7*信号相关性!$C$7+2*$D565*信号概况!$F$3*$I565*信号概况!$F$8*信号相关性!$C$8+2*$D565*信号概况!$F$3*$J565*信号概况!$F$9*信号相关性!$C$9+2*$E565*信号概况!$F$4*$F565*信号概况!$F$5*信号相关性!$D$5+2*$E565*信号概况!$F$4*$G565*信号概况!$F$6*信号相关性!$D$6+2*$E565*信号概况!$F$4*$H565*信号概况!$F$7*信号相关性!$D$7+2*$E565*信号概况!$F$4*$I565*信号概况!$F$8*信号相关性!$D$8+2*$E565*信号概况!$F$4*$J565*信号概况!$J$5*信号相关性!$D$9+2*$F565*信号概况!$F$5*$G565*信号概况!$F$6*信号相关性!$E$6+2*$F565*信号概况!$F$5*$H565*信号概况!$F$7*信号相关性!$E$7+2*$F565*信号概况!$F$5*$I565*信号概况!$F$8*信号相关性!$E$8+2*$F565*信号概况!$F$5*$J565*信号概况!$F$9*信号相关性!$E$9+2*$G565*信号概况!$F$6*$H565*信号概况!$F$7*信号相关性!$F$7+2*$G565*信号概况!$F$6*$I565*信号概况!$F$8*信号相关性!$F$8+2*$G565*信号概况!$F$6*$J565*信号概况!$F$9*信号相关性!$F$9+2*$H565*信号概况!$F$7*$I565*信号概况!$F$8*信号相关性!$G$8+2*$H565*信号概况!$F$7*$J565*信号概况!$F$9*信号相关性!$G$9+2*$I565*信号概况!$F$8*$J565*信号概况!$F$9*信号相关性!$H$9)</f>
        <v>1220.71172979155</v>
      </c>
      <c r="L565" s="10">
        <f t="shared" si="163"/>
        <v>15.9899995417698</v>
      </c>
      <c r="M565" s="11">
        <f>SQRT(POWER($C565*信号概况!$C$2,2)+POWER($D565*信号概况!$C$3,2)+POWER($E565*信号概况!$C$4,2)+POWER($F565*信号概况!$C$5,2)+POWER($G565*信号概况!$C$6,2)+POWER($H565*信号概况!$C$7,2)+POWER($I565*信号概况!$C$8,2)+POWER($J565*信号概况!$C$9,2)+2*$C565*信号概况!$C$2*$D565*信号概况!$C$3*信号相关性!$B$3+2*$C565*信号概况!$C$2*$E565*信号概况!$C$4*信号相关性!$B$4+2*$C565*信号概况!$C$2*$F565*信号概况!$C$5*信号相关性!$B$5+2*$C565*信号概况!$C$2*$G565*信号概况!$C$6*信号相关性!$B$6+2*$C565*信号概况!$C$2*$H565*信号概况!$C$7*信号相关性!$B$7+2*$C565*信号概况!$C$2*$I565*信号概况!$C$8*信号相关性!$B$8+2*$C565*信号概况!$C$2*$J565*信号概况!$C$9*信号相关性!$B$9+2*$D565*信号概况!$C$3*$E565*信号概况!$C$4*信号相关性!$C$4+2*$D565*信号概况!$C$3*$F565*信号概况!$C$5*信号相关性!$C$5+2*$D565*信号概况!$C$3*$G565*信号概况!$C$6*信号相关性!$C$6+2*$D565*信号概况!$C$3*$H565*信号概况!$C$7*信号相关性!$C$7+2*$D565*信号概况!$C$3*$I565*信号概况!$C$8*信号相关性!$C$8+2*$D565*信号概况!$C$3*$J565*信号概况!$C$9*信号相关性!$C$9+2*$E565*信号概况!$C$4*$F565*信号概况!$C$5*信号相关性!$D$5+2*$E565*信号概况!$C$4*$G565*信号概况!$C$6*信号相关性!$D$6+2*$E565*信号概况!$C$4*$H565*信号概况!$C$7*信号相关性!$D$7+2*$E565*信号概况!$C$4*$I565*信号概况!$C$8*信号相关性!$D$8+2*$E565*信号概况!$C$4*$J565*信号概况!$J$5*信号相关性!$D$9+2*$F565*信号概况!$C$5*$G565*信号概况!$C$6*信号相关性!$E$6+2*$F565*信号概况!$C$5*$H565*信号概况!$C$7*信号相关性!$E$7+2*$F565*信号概况!$C$5*$I565*信号概况!$C$8*信号相关性!$E$8+2*$F565*信号概况!$C$5*$J565*信号概况!$C$9*信号相关性!$E$9+2*$G565*信号概况!$C$6*$H565*信号概况!$C$7*信号相关性!$F$7+2*$G565*信号概况!$C$6*$I565*信号概况!$C$8*信号相关性!$F$8+2*$G565*信号概况!$C$6*$J565*信号概况!$C$9*信号相关性!$F$9+2*$H565*信号概况!$C$7*$I565*信号概况!$C$8*信号相关性!$G$8+2*$H565*信号概况!$C$7*$J565*信号概况!$C$9*信号相关性!$G$9+2*$I565*信号概况!$C$8*$J565*信号概况!$C$9*信号相关性!$H$9)</f>
        <v>5952.29316385166</v>
      </c>
      <c r="N565" s="12">
        <f t="shared" si="164"/>
        <v>0.304945861652573</v>
      </c>
      <c r="O565" s="10">
        <f>$C565*信号概况!$J$2+$D565*信号概况!$J$3+$E565*信号概况!$J$4+$F565*信号概况!$J$5+$G565*信号概况!$J$6+$H565*信号概况!$J$7+$I565*信号概况!$J$8+$J565*信号概况!$J$9</f>
        <v>885.961369780996</v>
      </c>
      <c r="P565" s="12">
        <f t="shared" si="165"/>
        <v>0.0453892719766402</v>
      </c>
      <c r="Q565" s="7">
        <f t="shared" si="166"/>
        <v>7.90979328020442</v>
      </c>
    </row>
    <row r="566" spans="1:17">
      <c r="A566">
        <v>564</v>
      </c>
      <c r="B566">
        <v>19519.18</v>
      </c>
      <c r="C566" s="7">
        <f t="shared" si="155"/>
        <v>0</v>
      </c>
      <c r="D566" s="8">
        <f t="shared" si="156"/>
        <v>0.606060606060606</v>
      </c>
      <c r="E566">
        <f t="shared" si="157"/>
        <v>0</v>
      </c>
      <c r="F566">
        <f t="shared" si="158"/>
        <v>0.5</v>
      </c>
      <c r="G566">
        <f t="shared" si="159"/>
        <v>0.02</v>
      </c>
      <c r="H566">
        <f t="shared" si="160"/>
        <v>0</v>
      </c>
      <c r="I566">
        <f t="shared" si="161"/>
        <v>0</v>
      </c>
      <c r="J566">
        <f t="shared" si="162"/>
        <v>0</v>
      </c>
      <c r="K566">
        <f>SQRT(POWER($C566*信号概况!$F$2,2)+POWER($D566*信号概况!$F$3,2)+POWER($E566*信号概况!$F$4,2)+POWER($F566*信号概况!$F$5,2)+POWER($G566*信号概况!$F$6,2)+POWER($H566*信号概况!$F$7,2)+POWER($I566*信号概况!$F$8,2)+POWER($J566*信号概况!$F$9,2)+2*$C566*信号概况!$F$2*$D566*信号概况!$F$3*信号相关性!$B$3+2*$C566*信号概况!$F$2*$E566*信号概况!$F$4*信号相关性!$B$4+2*$C566*信号概况!$F$2*$F566*信号概况!$F$5*信号相关性!$B$5+2*$C566*信号概况!$F$2*$G566*信号概况!$F$6*信号相关性!$B$6+2*$C566*信号概况!$F$2*$H566*信号概况!$F$7*信号相关性!$B$7+2*$C566*信号概况!$F$2*$I566*信号概况!$F$8*信号相关性!$B$8+2*$C566*信号概况!$F$2*$J566*信号概况!$F$9*信号相关性!$B$9+2*$D566*信号概况!$F$3*$E566*信号概况!$F$4*信号相关性!$C$4+2*$D566*信号概况!$F$3*$F566*信号概况!$F$5*信号相关性!$C$5+2*$D566*信号概况!$F$3*$G566*信号概况!$F$6*信号相关性!$C$6+2*$D566*信号概况!$F$3*$H566*信号概况!$F$7*信号相关性!$C$7+2*$D566*信号概况!$F$3*$I566*信号概况!$F$8*信号相关性!$C$8+2*$D566*信号概况!$F$3*$J566*信号概况!$F$9*信号相关性!$C$9+2*$E566*信号概况!$F$4*$F566*信号概况!$F$5*信号相关性!$D$5+2*$E566*信号概况!$F$4*$G566*信号概况!$F$6*信号相关性!$D$6+2*$E566*信号概况!$F$4*$H566*信号概况!$F$7*信号相关性!$D$7+2*$E566*信号概况!$F$4*$I566*信号概况!$F$8*信号相关性!$D$8+2*$E566*信号概况!$F$4*$J566*信号概况!$J$5*信号相关性!$D$9+2*$F566*信号概况!$F$5*$G566*信号概况!$F$6*信号相关性!$E$6+2*$F566*信号概况!$F$5*$H566*信号概况!$F$7*信号相关性!$E$7+2*$F566*信号概况!$F$5*$I566*信号概况!$F$8*信号相关性!$E$8+2*$F566*信号概况!$F$5*$J566*信号概况!$F$9*信号相关性!$E$9+2*$G566*信号概况!$F$6*$H566*信号概况!$F$7*信号相关性!$F$7+2*$G566*信号概况!$F$6*$I566*信号概况!$F$8*信号相关性!$F$8+2*$G566*信号概况!$F$6*$J566*信号概况!$F$9*信号相关性!$F$9+2*$H566*信号概况!$F$7*$I566*信号概况!$F$8*信号相关性!$G$8+2*$H566*信号概况!$F$7*$J566*信号概况!$F$9*信号相关性!$G$9+2*$I566*信号概况!$F$8*$J566*信号概况!$F$9*信号相关性!$H$9)</f>
        <v>1287.32204604452</v>
      </c>
      <c r="L566" s="10">
        <f t="shared" si="163"/>
        <v>15.1626238826371</v>
      </c>
      <c r="M566" s="11">
        <f>SQRT(POWER($C566*信号概况!$C$2,2)+POWER($D566*信号概况!$C$3,2)+POWER($E566*信号概况!$C$4,2)+POWER($F566*信号概况!$C$5,2)+POWER($G566*信号概况!$C$6,2)+POWER($H566*信号概况!$C$7,2)+POWER($I566*信号概况!$C$8,2)+POWER($J566*信号概况!$C$9,2)+2*$C566*信号概况!$C$2*$D566*信号概况!$C$3*信号相关性!$B$3+2*$C566*信号概况!$C$2*$E566*信号概况!$C$4*信号相关性!$B$4+2*$C566*信号概况!$C$2*$F566*信号概况!$C$5*信号相关性!$B$5+2*$C566*信号概况!$C$2*$G566*信号概况!$C$6*信号相关性!$B$6+2*$C566*信号概况!$C$2*$H566*信号概况!$C$7*信号相关性!$B$7+2*$C566*信号概况!$C$2*$I566*信号概况!$C$8*信号相关性!$B$8+2*$C566*信号概况!$C$2*$J566*信号概况!$C$9*信号相关性!$B$9+2*$D566*信号概况!$C$3*$E566*信号概况!$C$4*信号相关性!$C$4+2*$D566*信号概况!$C$3*$F566*信号概况!$C$5*信号相关性!$C$5+2*$D566*信号概况!$C$3*$G566*信号概况!$C$6*信号相关性!$C$6+2*$D566*信号概况!$C$3*$H566*信号概况!$C$7*信号相关性!$C$7+2*$D566*信号概况!$C$3*$I566*信号概况!$C$8*信号相关性!$C$8+2*$D566*信号概况!$C$3*$J566*信号概况!$C$9*信号相关性!$C$9+2*$E566*信号概况!$C$4*$F566*信号概况!$C$5*信号相关性!$D$5+2*$E566*信号概况!$C$4*$G566*信号概况!$C$6*信号相关性!$D$6+2*$E566*信号概况!$C$4*$H566*信号概况!$C$7*信号相关性!$D$7+2*$E566*信号概况!$C$4*$I566*信号概况!$C$8*信号相关性!$D$8+2*$E566*信号概况!$C$4*$J566*信号概况!$J$5*信号相关性!$D$9+2*$F566*信号概况!$C$5*$G566*信号概况!$C$6*信号相关性!$E$6+2*$F566*信号概况!$C$5*$H566*信号概况!$C$7*信号相关性!$E$7+2*$F566*信号概况!$C$5*$I566*信号概况!$C$8*信号相关性!$E$8+2*$F566*信号概况!$C$5*$J566*信号概况!$C$9*信号相关性!$E$9+2*$G566*信号概况!$C$6*$H566*信号概况!$C$7*信号相关性!$F$7+2*$G566*信号概况!$C$6*$I566*信号概况!$C$8*信号相关性!$F$8+2*$G566*信号概况!$C$6*$J566*信号概况!$C$9*信号相关性!$F$9+2*$H566*信号概况!$C$7*$I566*信号概况!$C$8*信号相关性!$G$8+2*$H566*信号概况!$C$7*$J566*信号概况!$C$9*信号相关性!$G$9+2*$I566*信号概况!$C$8*$J566*信号概况!$C$9*信号相关性!$H$9)</f>
        <v>6275.57125546968</v>
      </c>
      <c r="N566" s="12">
        <f t="shared" si="164"/>
        <v>0.321507935039775</v>
      </c>
      <c r="O566" s="10">
        <f>$C566*信号概况!$J$2+$D566*信号概况!$J$3+$E566*信号概况!$J$4+$F566*信号概况!$J$5+$G566*信号概况!$J$6+$H566*信号概况!$J$7+$I566*信号概况!$J$8+$J566*信号概况!$J$9</f>
        <v>910.489520465927</v>
      </c>
      <c r="P566" s="12">
        <f t="shared" si="165"/>
        <v>0.0466458898614556</v>
      </c>
      <c r="Q566" s="7">
        <f t="shared" si="166"/>
        <v>7.72915780955016</v>
      </c>
    </row>
    <row r="567" spans="1:17">
      <c r="A567">
        <v>565</v>
      </c>
      <c r="B567">
        <v>19519.18</v>
      </c>
      <c r="C567" s="7">
        <f t="shared" si="155"/>
        <v>0</v>
      </c>
      <c r="D567" s="8">
        <f t="shared" si="156"/>
        <v>0.636363636363636</v>
      </c>
      <c r="E567">
        <f t="shared" si="157"/>
        <v>0</v>
      </c>
      <c r="F567">
        <f t="shared" si="158"/>
        <v>0.5</v>
      </c>
      <c r="G567">
        <f t="shared" si="159"/>
        <v>0.02</v>
      </c>
      <c r="H567">
        <f t="shared" si="160"/>
        <v>0</v>
      </c>
      <c r="I567">
        <f t="shared" si="161"/>
        <v>0</v>
      </c>
      <c r="J567">
        <f t="shared" si="162"/>
        <v>0</v>
      </c>
      <c r="K567">
        <f>SQRT(POWER($C567*信号概况!$F$2,2)+POWER($D567*信号概况!$F$3,2)+POWER($E567*信号概况!$F$4,2)+POWER($F567*信号概况!$F$5,2)+POWER($G567*信号概况!$F$6,2)+POWER($H567*信号概况!$F$7,2)+POWER($I567*信号概况!$F$8,2)+POWER($J567*信号概况!$F$9,2)+2*$C567*信号概况!$F$2*$D567*信号概况!$F$3*信号相关性!$B$3+2*$C567*信号概况!$F$2*$E567*信号概况!$F$4*信号相关性!$B$4+2*$C567*信号概况!$F$2*$F567*信号概况!$F$5*信号相关性!$B$5+2*$C567*信号概况!$F$2*$G567*信号概况!$F$6*信号相关性!$B$6+2*$C567*信号概况!$F$2*$H567*信号概况!$F$7*信号相关性!$B$7+2*$C567*信号概况!$F$2*$I567*信号概况!$F$8*信号相关性!$B$8+2*$C567*信号概况!$F$2*$J567*信号概况!$F$9*信号相关性!$B$9+2*$D567*信号概况!$F$3*$E567*信号概况!$F$4*信号相关性!$C$4+2*$D567*信号概况!$F$3*$F567*信号概况!$F$5*信号相关性!$C$5+2*$D567*信号概况!$F$3*$G567*信号概况!$F$6*信号相关性!$C$6+2*$D567*信号概况!$F$3*$H567*信号概况!$F$7*信号相关性!$C$7+2*$D567*信号概况!$F$3*$I567*信号概况!$F$8*信号相关性!$C$8+2*$D567*信号概况!$F$3*$J567*信号概况!$F$9*信号相关性!$C$9+2*$E567*信号概况!$F$4*$F567*信号概况!$F$5*信号相关性!$D$5+2*$E567*信号概况!$F$4*$G567*信号概况!$F$6*信号相关性!$D$6+2*$E567*信号概况!$F$4*$H567*信号概况!$F$7*信号相关性!$D$7+2*$E567*信号概况!$F$4*$I567*信号概况!$F$8*信号相关性!$D$8+2*$E567*信号概况!$F$4*$J567*信号概况!$J$5*信号相关性!$D$9+2*$F567*信号概况!$F$5*$G567*信号概况!$F$6*信号相关性!$E$6+2*$F567*信号概况!$F$5*$H567*信号概况!$F$7*信号相关性!$E$7+2*$F567*信号概况!$F$5*$I567*信号概况!$F$8*信号相关性!$E$8+2*$F567*信号概况!$F$5*$J567*信号概况!$F$9*信号相关性!$E$9+2*$G567*信号概况!$F$6*$H567*信号概况!$F$7*信号相关性!$F$7+2*$G567*信号概况!$F$6*$I567*信号概况!$F$8*信号相关性!$F$8+2*$G567*信号概况!$F$6*$J567*信号概况!$F$9*信号相关性!$F$9+2*$H567*信号概况!$F$7*$I567*信号概况!$F$8*信号相关性!$G$8+2*$H567*信号概况!$F$7*$J567*信号概况!$F$9*信号相关性!$G$9+2*$I567*信号概况!$F$8*$J567*信号概况!$F$9*信号相关性!$H$9)</f>
        <v>1353.95632927483</v>
      </c>
      <c r="L567" s="10">
        <f t="shared" si="163"/>
        <v>14.4164029355765</v>
      </c>
      <c r="M567" s="11">
        <f>SQRT(POWER($C567*信号概况!$C$2,2)+POWER($D567*信号概况!$C$3,2)+POWER($E567*信号概况!$C$4,2)+POWER($F567*信号概况!$C$5,2)+POWER($G567*信号概况!$C$6,2)+POWER($H567*信号概况!$C$7,2)+POWER($I567*信号概况!$C$8,2)+POWER($J567*信号概况!$C$9,2)+2*$C567*信号概况!$C$2*$D567*信号概况!$C$3*信号相关性!$B$3+2*$C567*信号概况!$C$2*$E567*信号概况!$C$4*信号相关性!$B$4+2*$C567*信号概况!$C$2*$F567*信号概况!$C$5*信号相关性!$B$5+2*$C567*信号概况!$C$2*$G567*信号概况!$C$6*信号相关性!$B$6+2*$C567*信号概况!$C$2*$H567*信号概况!$C$7*信号相关性!$B$7+2*$C567*信号概况!$C$2*$I567*信号概况!$C$8*信号相关性!$B$8+2*$C567*信号概况!$C$2*$J567*信号概况!$C$9*信号相关性!$B$9+2*$D567*信号概况!$C$3*$E567*信号概况!$C$4*信号相关性!$C$4+2*$D567*信号概况!$C$3*$F567*信号概况!$C$5*信号相关性!$C$5+2*$D567*信号概况!$C$3*$G567*信号概况!$C$6*信号相关性!$C$6+2*$D567*信号概况!$C$3*$H567*信号概况!$C$7*信号相关性!$C$7+2*$D567*信号概况!$C$3*$I567*信号概况!$C$8*信号相关性!$C$8+2*$D567*信号概况!$C$3*$J567*信号概况!$C$9*信号相关性!$C$9+2*$E567*信号概况!$C$4*$F567*信号概况!$C$5*信号相关性!$D$5+2*$E567*信号概况!$C$4*$G567*信号概况!$C$6*信号相关性!$D$6+2*$E567*信号概况!$C$4*$H567*信号概况!$C$7*信号相关性!$D$7+2*$E567*信号概况!$C$4*$I567*信号概况!$C$8*信号相关性!$D$8+2*$E567*信号概况!$C$4*$J567*信号概况!$J$5*信号相关性!$D$9+2*$F567*信号概况!$C$5*$G567*信号概况!$C$6*信号相关性!$E$6+2*$F567*信号概况!$C$5*$H567*信号概况!$C$7*信号相关性!$E$7+2*$F567*信号概况!$C$5*$I567*信号概况!$C$8*信号相关性!$E$8+2*$F567*信号概况!$C$5*$J567*信号概况!$C$9*信号相关性!$E$9+2*$G567*信号概况!$C$6*$H567*信号概况!$C$7*信号相关性!$F$7+2*$G567*信号概况!$C$6*$I567*信号概况!$C$8*信号相关性!$F$8+2*$G567*信号概况!$C$6*$J567*信号概况!$C$9*信号相关性!$F$9+2*$H567*信号概况!$C$7*$I567*信号概况!$C$8*信号相关性!$G$8+2*$H567*信号概况!$C$7*$J567*信号概况!$C$9*信号相关性!$G$9+2*$I567*信号概况!$C$8*$J567*信号概况!$C$9*信号相关性!$H$9)</f>
        <v>6598.95290775298</v>
      </c>
      <c r="N567" s="12">
        <f t="shared" si="164"/>
        <v>0.338075314011807</v>
      </c>
      <c r="O567" s="10">
        <f>$C567*信号概况!$J$2+$D567*信号概况!$J$3+$E567*信号概况!$J$4+$F567*信号概况!$J$5+$G567*信号概况!$J$6+$H567*信号概况!$J$7+$I567*信号概况!$J$8+$J567*信号概况!$J$9</f>
        <v>935.017671150859</v>
      </c>
      <c r="P567" s="12">
        <f t="shared" si="165"/>
        <v>0.047902507746271</v>
      </c>
      <c r="Q567" s="7">
        <f t="shared" si="166"/>
        <v>7.56616209275898</v>
      </c>
    </row>
    <row r="568" spans="1:17">
      <c r="A568">
        <v>566</v>
      </c>
      <c r="B568">
        <v>19519.18</v>
      </c>
      <c r="C568" s="7">
        <f t="shared" si="155"/>
        <v>0</v>
      </c>
      <c r="D568" s="8">
        <f t="shared" si="156"/>
        <v>0.666666666666667</v>
      </c>
      <c r="E568">
        <f t="shared" si="157"/>
        <v>0</v>
      </c>
      <c r="F568">
        <f t="shared" si="158"/>
        <v>0.5</v>
      </c>
      <c r="G568">
        <f t="shared" si="159"/>
        <v>0.02</v>
      </c>
      <c r="H568">
        <f t="shared" si="160"/>
        <v>0</v>
      </c>
      <c r="I568">
        <f t="shared" si="161"/>
        <v>0</v>
      </c>
      <c r="J568">
        <f t="shared" si="162"/>
        <v>0</v>
      </c>
      <c r="K568">
        <f>SQRT(POWER($C568*信号概况!$F$2,2)+POWER($D568*信号概况!$F$3,2)+POWER($E568*信号概况!$F$4,2)+POWER($F568*信号概况!$F$5,2)+POWER($G568*信号概况!$F$6,2)+POWER($H568*信号概况!$F$7,2)+POWER($I568*信号概况!$F$8,2)+POWER($J568*信号概况!$F$9,2)+2*$C568*信号概况!$F$2*$D568*信号概况!$F$3*信号相关性!$B$3+2*$C568*信号概况!$F$2*$E568*信号概况!$F$4*信号相关性!$B$4+2*$C568*信号概况!$F$2*$F568*信号概况!$F$5*信号相关性!$B$5+2*$C568*信号概况!$F$2*$G568*信号概况!$F$6*信号相关性!$B$6+2*$C568*信号概况!$F$2*$H568*信号概况!$F$7*信号相关性!$B$7+2*$C568*信号概况!$F$2*$I568*信号概况!$F$8*信号相关性!$B$8+2*$C568*信号概况!$F$2*$J568*信号概况!$F$9*信号相关性!$B$9+2*$D568*信号概况!$F$3*$E568*信号概况!$F$4*信号相关性!$C$4+2*$D568*信号概况!$F$3*$F568*信号概况!$F$5*信号相关性!$C$5+2*$D568*信号概况!$F$3*$G568*信号概况!$F$6*信号相关性!$C$6+2*$D568*信号概况!$F$3*$H568*信号概况!$F$7*信号相关性!$C$7+2*$D568*信号概况!$F$3*$I568*信号概况!$F$8*信号相关性!$C$8+2*$D568*信号概况!$F$3*$J568*信号概况!$F$9*信号相关性!$C$9+2*$E568*信号概况!$F$4*$F568*信号概况!$F$5*信号相关性!$D$5+2*$E568*信号概况!$F$4*$G568*信号概况!$F$6*信号相关性!$D$6+2*$E568*信号概况!$F$4*$H568*信号概况!$F$7*信号相关性!$D$7+2*$E568*信号概况!$F$4*$I568*信号概况!$F$8*信号相关性!$D$8+2*$E568*信号概况!$F$4*$J568*信号概况!$J$5*信号相关性!$D$9+2*$F568*信号概况!$F$5*$G568*信号概况!$F$6*信号相关性!$E$6+2*$F568*信号概况!$F$5*$H568*信号概况!$F$7*信号相关性!$E$7+2*$F568*信号概况!$F$5*$I568*信号概况!$F$8*信号相关性!$E$8+2*$F568*信号概况!$F$5*$J568*信号概况!$F$9*信号相关性!$E$9+2*$G568*信号概况!$F$6*$H568*信号概况!$F$7*信号相关性!$F$7+2*$G568*信号概况!$F$6*$I568*信号概况!$F$8*信号相关性!$F$8+2*$G568*信号概况!$F$6*$J568*信号概况!$F$9*信号相关性!$F$9+2*$H568*信号概况!$F$7*$I568*信号概况!$F$8*信号相关性!$G$8+2*$H568*信号概况!$F$7*$J568*信号概况!$F$9*信号相关性!$G$9+2*$I568*信号概况!$F$8*$J568*信号概况!$F$9*信号相关性!$H$9)</f>
        <v>1420.61120694721</v>
      </c>
      <c r="L568" s="10">
        <f t="shared" si="163"/>
        <v>13.7399873410441</v>
      </c>
      <c r="M568" s="11">
        <f>SQRT(POWER($C568*信号概况!$C$2,2)+POWER($D568*信号概况!$C$3,2)+POWER($E568*信号概况!$C$4,2)+POWER($F568*信号概况!$C$5,2)+POWER($G568*信号概况!$C$6,2)+POWER($H568*信号概况!$C$7,2)+POWER($I568*信号概况!$C$8,2)+POWER($J568*信号概况!$C$9,2)+2*$C568*信号概况!$C$2*$D568*信号概况!$C$3*信号相关性!$B$3+2*$C568*信号概况!$C$2*$E568*信号概况!$C$4*信号相关性!$B$4+2*$C568*信号概况!$C$2*$F568*信号概况!$C$5*信号相关性!$B$5+2*$C568*信号概况!$C$2*$G568*信号概况!$C$6*信号相关性!$B$6+2*$C568*信号概况!$C$2*$H568*信号概况!$C$7*信号相关性!$B$7+2*$C568*信号概况!$C$2*$I568*信号概况!$C$8*信号相关性!$B$8+2*$C568*信号概况!$C$2*$J568*信号概况!$C$9*信号相关性!$B$9+2*$D568*信号概况!$C$3*$E568*信号概况!$C$4*信号相关性!$C$4+2*$D568*信号概况!$C$3*$F568*信号概况!$C$5*信号相关性!$C$5+2*$D568*信号概况!$C$3*$G568*信号概况!$C$6*信号相关性!$C$6+2*$D568*信号概况!$C$3*$H568*信号概况!$C$7*信号相关性!$C$7+2*$D568*信号概况!$C$3*$I568*信号概况!$C$8*信号相关性!$C$8+2*$D568*信号概况!$C$3*$J568*信号概况!$C$9*信号相关性!$C$9+2*$E568*信号概况!$C$4*$F568*信号概况!$C$5*信号相关性!$D$5+2*$E568*信号概况!$C$4*$G568*信号概况!$C$6*信号相关性!$D$6+2*$E568*信号概况!$C$4*$H568*信号概况!$C$7*信号相关性!$D$7+2*$E568*信号概况!$C$4*$I568*信号概况!$C$8*信号相关性!$D$8+2*$E568*信号概况!$C$4*$J568*信号概况!$J$5*信号相关性!$D$9+2*$F568*信号概况!$C$5*$G568*信号概况!$C$6*信号相关性!$E$6+2*$F568*信号概况!$C$5*$H568*信号概况!$C$7*信号相关性!$E$7+2*$F568*信号概况!$C$5*$I568*信号概况!$C$8*信号相关性!$E$8+2*$F568*信号概况!$C$5*$J568*信号概况!$C$9*信号相关性!$E$9+2*$G568*信号概况!$C$6*$H568*信号概况!$C$7*信号相关性!$F$7+2*$G568*信号概况!$C$6*$I568*信号概况!$C$8*信号相关性!$F$8+2*$G568*信号概况!$C$6*$J568*信号概况!$C$9*信号相关性!$F$9+2*$H568*信号概况!$C$7*$I568*信号概况!$C$8*信号相关性!$G$8+2*$H568*信号概况!$C$7*$J568*信号概况!$C$9*信号相关性!$G$9+2*$I568*信号概况!$C$8*$J568*信号概况!$C$9*信号相关性!$H$9)</f>
        <v>6922.42360717892</v>
      </c>
      <c r="N568" s="12">
        <f t="shared" si="164"/>
        <v>0.354647255016805</v>
      </c>
      <c r="O568" s="10">
        <f>$C568*信号概况!$J$2+$D568*信号概况!$J$3+$E568*信号概况!$J$4+$F568*信号概况!$J$5+$G568*信号概况!$J$6+$H568*信号概况!$J$7+$I568*信号概况!$J$8+$J568*信号概况!$J$9</f>
        <v>959.54582183579</v>
      </c>
      <c r="P568" s="12">
        <f t="shared" si="165"/>
        <v>0.0491591256310865</v>
      </c>
      <c r="Q568" s="7">
        <f t="shared" si="166"/>
        <v>7.41834979936287</v>
      </c>
    </row>
    <row r="569" spans="1:17">
      <c r="A569">
        <v>567</v>
      </c>
      <c r="B569">
        <v>19519.18</v>
      </c>
      <c r="C569" s="7">
        <f t="shared" si="155"/>
        <v>0</v>
      </c>
      <c r="D569" s="8">
        <f t="shared" si="156"/>
        <v>0.696969696969697</v>
      </c>
      <c r="E569">
        <f t="shared" si="157"/>
        <v>0</v>
      </c>
      <c r="F569">
        <f t="shared" si="158"/>
        <v>0.5</v>
      </c>
      <c r="G569">
        <f t="shared" si="159"/>
        <v>0.02</v>
      </c>
      <c r="H569">
        <f t="shared" si="160"/>
        <v>0</v>
      </c>
      <c r="I569">
        <f t="shared" si="161"/>
        <v>0</v>
      </c>
      <c r="J569">
        <f t="shared" si="162"/>
        <v>0</v>
      </c>
      <c r="K569">
        <f>SQRT(POWER($C569*信号概况!$F$2,2)+POWER($D569*信号概况!$F$3,2)+POWER($E569*信号概况!$F$4,2)+POWER($F569*信号概况!$F$5,2)+POWER($G569*信号概况!$F$6,2)+POWER($H569*信号概况!$F$7,2)+POWER($I569*信号概况!$F$8,2)+POWER($J569*信号概况!$F$9,2)+2*$C569*信号概况!$F$2*$D569*信号概况!$F$3*信号相关性!$B$3+2*$C569*信号概况!$F$2*$E569*信号概况!$F$4*信号相关性!$B$4+2*$C569*信号概况!$F$2*$F569*信号概况!$F$5*信号相关性!$B$5+2*$C569*信号概况!$F$2*$G569*信号概况!$F$6*信号相关性!$B$6+2*$C569*信号概况!$F$2*$H569*信号概况!$F$7*信号相关性!$B$7+2*$C569*信号概况!$F$2*$I569*信号概况!$F$8*信号相关性!$B$8+2*$C569*信号概况!$F$2*$J569*信号概况!$F$9*信号相关性!$B$9+2*$D569*信号概况!$F$3*$E569*信号概况!$F$4*信号相关性!$C$4+2*$D569*信号概况!$F$3*$F569*信号概况!$F$5*信号相关性!$C$5+2*$D569*信号概况!$F$3*$G569*信号概况!$F$6*信号相关性!$C$6+2*$D569*信号概况!$F$3*$H569*信号概况!$F$7*信号相关性!$C$7+2*$D569*信号概况!$F$3*$I569*信号概况!$F$8*信号相关性!$C$8+2*$D569*信号概况!$F$3*$J569*信号概况!$F$9*信号相关性!$C$9+2*$E569*信号概况!$F$4*$F569*信号概况!$F$5*信号相关性!$D$5+2*$E569*信号概况!$F$4*$G569*信号概况!$F$6*信号相关性!$D$6+2*$E569*信号概况!$F$4*$H569*信号概况!$F$7*信号相关性!$D$7+2*$E569*信号概况!$F$4*$I569*信号概况!$F$8*信号相关性!$D$8+2*$E569*信号概况!$F$4*$J569*信号概况!$J$5*信号相关性!$D$9+2*$F569*信号概况!$F$5*$G569*信号概况!$F$6*信号相关性!$E$6+2*$F569*信号概况!$F$5*$H569*信号概况!$F$7*信号相关性!$E$7+2*$F569*信号概况!$F$5*$I569*信号概况!$F$8*信号相关性!$E$8+2*$F569*信号概况!$F$5*$J569*信号概况!$F$9*信号相关性!$E$9+2*$G569*信号概况!$F$6*$H569*信号概况!$F$7*信号相关性!$F$7+2*$G569*信号概况!$F$6*$I569*信号概况!$F$8*信号相关性!$F$8+2*$G569*信号概况!$F$6*$J569*信号概况!$F$9*信号相关性!$F$9+2*$H569*信号概况!$F$7*$I569*信号概况!$F$8*信号相关性!$G$8+2*$H569*信号概况!$F$7*$J569*信号概况!$F$9*信号相关性!$G$9+2*$I569*信号概况!$F$8*$J569*信号概况!$F$9*信号相关性!$H$9)</f>
        <v>1487.28391015105</v>
      </c>
      <c r="L569" s="10">
        <f t="shared" si="163"/>
        <v>13.1240443514363</v>
      </c>
      <c r="M569" s="11">
        <f>SQRT(POWER($C569*信号概况!$C$2,2)+POWER($D569*信号概况!$C$3,2)+POWER($E569*信号概况!$C$4,2)+POWER($F569*信号概况!$C$5,2)+POWER($G569*信号概况!$C$6,2)+POWER($H569*信号概况!$C$7,2)+POWER($I569*信号概况!$C$8,2)+POWER($J569*信号概况!$C$9,2)+2*$C569*信号概况!$C$2*$D569*信号概况!$C$3*信号相关性!$B$3+2*$C569*信号概况!$C$2*$E569*信号概况!$C$4*信号相关性!$B$4+2*$C569*信号概况!$C$2*$F569*信号概况!$C$5*信号相关性!$B$5+2*$C569*信号概况!$C$2*$G569*信号概况!$C$6*信号相关性!$B$6+2*$C569*信号概况!$C$2*$H569*信号概况!$C$7*信号相关性!$B$7+2*$C569*信号概况!$C$2*$I569*信号概况!$C$8*信号相关性!$B$8+2*$C569*信号概况!$C$2*$J569*信号概况!$C$9*信号相关性!$B$9+2*$D569*信号概况!$C$3*$E569*信号概况!$C$4*信号相关性!$C$4+2*$D569*信号概况!$C$3*$F569*信号概况!$C$5*信号相关性!$C$5+2*$D569*信号概况!$C$3*$G569*信号概况!$C$6*信号相关性!$C$6+2*$D569*信号概况!$C$3*$H569*信号概况!$C$7*信号相关性!$C$7+2*$D569*信号概况!$C$3*$I569*信号概况!$C$8*信号相关性!$C$8+2*$D569*信号概况!$C$3*$J569*信号概况!$C$9*信号相关性!$C$9+2*$E569*信号概况!$C$4*$F569*信号概况!$C$5*信号相关性!$D$5+2*$E569*信号概况!$C$4*$G569*信号概况!$C$6*信号相关性!$D$6+2*$E569*信号概况!$C$4*$H569*信号概况!$C$7*信号相关性!$D$7+2*$E569*信号概况!$C$4*$I569*信号概况!$C$8*信号相关性!$D$8+2*$E569*信号概况!$C$4*$J569*信号概况!$J$5*信号相关性!$D$9+2*$F569*信号概况!$C$5*$G569*信号概况!$C$6*信号相关性!$E$6+2*$F569*信号概况!$C$5*$H569*信号概况!$C$7*信号相关性!$E$7+2*$F569*信号概况!$C$5*$I569*信号概况!$C$8*信号相关性!$E$8+2*$F569*信号概况!$C$5*$J569*信号概况!$C$9*信号相关性!$E$9+2*$G569*信号概况!$C$6*$H569*信号概况!$C$7*信号相关性!$F$7+2*$G569*信号概况!$C$6*$I569*信号概况!$C$8*信号相关性!$F$8+2*$G569*信号概况!$C$6*$J569*信号概况!$C$9*信号相关性!$F$9+2*$H569*信号概况!$C$7*$I569*信号概况!$C$8*信号相关性!$G$8+2*$H569*信号概况!$C$7*$J569*信号概况!$C$9*信号相关性!$G$9+2*$I569*信号概况!$C$8*$J569*信号概况!$C$9*信号相关性!$H$9)</f>
        <v>7245.97142817557</v>
      </c>
      <c r="N569" s="12">
        <f t="shared" si="164"/>
        <v>0.371223147087919</v>
      </c>
      <c r="O569" s="10">
        <f>$C569*信号概况!$J$2+$D569*信号概况!$J$3+$E569*信号概况!$J$4+$F569*信号概况!$J$5+$G569*信号概况!$J$6+$H569*信号概况!$J$7+$I569*信号概况!$J$8+$J569*信号概况!$J$9</f>
        <v>984.073972520722</v>
      </c>
      <c r="P569" s="12">
        <f t="shared" si="165"/>
        <v>0.0504157435159019</v>
      </c>
      <c r="Q569" s="7">
        <f t="shared" si="166"/>
        <v>7.2836992293882</v>
      </c>
    </row>
    <row r="570" spans="1:17">
      <c r="A570">
        <v>568</v>
      </c>
      <c r="B570">
        <v>19519.18</v>
      </c>
      <c r="C570" s="7">
        <f t="shared" si="155"/>
        <v>0</v>
      </c>
      <c r="D570" s="8">
        <f t="shared" si="156"/>
        <v>0.727272727272727</v>
      </c>
      <c r="E570">
        <f t="shared" si="157"/>
        <v>0</v>
      </c>
      <c r="F570">
        <f t="shared" si="158"/>
        <v>0.5</v>
      </c>
      <c r="G570">
        <f t="shared" si="159"/>
        <v>0.02</v>
      </c>
      <c r="H570">
        <f t="shared" si="160"/>
        <v>0</v>
      </c>
      <c r="I570">
        <f t="shared" si="161"/>
        <v>0</v>
      </c>
      <c r="J570">
        <f t="shared" si="162"/>
        <v>0</v>
      </c>
      <c r="K570">
        <f>SQRT(POWER($C570*信号概况!$F$2,2)+POWER($D570*信号概况!$F$3,2)+POWER($E570*信号概况!$F$4,2)+POWER($F570*信号概况!$F$5,2)+POWER($G570*信号概况!$F$6,2)+POWER($H570*信号概况!$F$7,2)+POWER($I570*信号概况!$F$8,2)+POWER($J570*信号概况!$F$9,2)+2*$C570*信号概况!$F$2*$D570*信号概况!$F$3*信号相关性!$B$3+2*$C570*信号概况!$F$2*$E570*信号概况!$F$4*信号相关性!$B$4+2*$C570*信号概况!$F$2*$F570*信号概况!$F$5*信号相关性!$B$5+2*$C570*信号概况!$F$2*$G570*信号概况!$F$6*信号相关性!$B$6+2*$C570*信号概况!$F$2*$H570*信号概况!$F$7*信号相关性!$B$7+2*$C570*信号概况!$F$2*$I570*信号概况!$F$8*信号相关性!$B$8+2*$C570*信号概况!$F$2*$J570*信号概况!$F$9*信号相关性!$B$9+2*$D570*信号概况!$F$3*$E570*信号概况!$F$4*信号相关性!$C$4+2*$D570*信号概况!$F$3*$F570*信号概况!$F$5*信号相关性!$C$5+2*$D570*信号概况!$F$3*$G570*信号概况!$F$6*信号相关性!$C$6+2*$D570*信号概况!$F$3*$H570*信号概况!$F$7*信号相关性!$C$7+2*$D570*信号概况!$F$3*$I570*信号概况!$F$8*信号相关性!$C$8+2*$D570*信号概况!$F$3*$J570*信号概况!$F$9*信号相关性!$C$9+2*$E570*信号概况!$F$4*$F570*信号概况!$F$5*信号相关性!$D$5+2*$E570*信号概况!$F$4*$G570*信号概况!$F$6*信号相关性!$D$6+2*$E570*信号概况!$F$4*$H570*信号概况!$F$7*信号相关性!$D$7+2*$E570*信号概况!$F$4*$I570*信号概况!$F$8*信号相关性!$D$8+2*$E570*信号概况!$F$4*$J570*信号概况!$J$5*信号相关性!$D$9+2*$F570*信号概况!$F$5*$G570*信号概况!$F$6*信号相关性!$E$6+2*$F570*信号概况!$F$5*$H570*信号概况!$F$7*信号相关性!$E$7+2*$F570*信号概况!$F$5*$I570*信号概况!$F$8*信号相关性!$E$8+2*$F570*信号概况!$F$5*$J570*信号概况!$F$9*信号相关性!$E$9+2*$G570*信号概况!$F$6*$H570*信号概况!$F$7*信号相关性!$F$7+2*$G570*信号概况!$F$6*$I570*信号概况!$F$8*信号相关性!$F$8+2*$G570*信号概况!$F$6*$J570*信号概况!$F$9*信号相关性!$F$9+2*$H570*信号概况!$F$7*$I570*信号概况!$F$8*信号相关性!$G$8+2*$H570*信号概况!$F$7*$J570*信号概况!$F$9*信号相关性!$G$9+2*$I570*信号概况!$F$8*$J570*信号概况!$F$9*信号相关性!$H$9)</f>
        <v>1553.97214449098</v>
      </c>
      <c r="L570" s="10">
        <f t="shared" si="163"/>
        <v>12.5608300439605</v>
      </c>
      <c r="M570" s="11">
        <f>SQRT(POWER($C570*信号概况!$C$2,2)+POWER($D570*信号概况!$C$3,2)+POWER($E570*信号概况!$C$4,2)+POWER($F570*信号概况!$C$5,2)+POWER($G570*信号概况!$C$6,2)+POWER($H570*信号概况!$C$7,2)+POWER($I570*信号概况!$C$8,2)+POWER($J570*信号概况!$C$9,2)+2*$C570*信号概况!$C$2*$D570*信号概况!$C$3*信号相关性!$B$3+2*$C570*信号概况!$C$2*$E570*信号概况!$C$4*信号相关性!$B$4+2*$C570*信号概况!$C$2*$F570*信号概况!$C$5*信号相关性!$B$5+2*$C570*信号概况!$C$2*$G570*信号概况!$C$6*信号相关性!$B$6+2*$C570*信号概况!$C$2*$H570*信号概况!$C$7*信号相关性!$B$7+2*$C570*信号概况!$C$2*$I570*信号概况!$C$8*信号相关性!$B$8+2*$C570*信号概况!$C$2*$J570*信号概况!$C$9*信号相关性!$B$9+2*$D570*信号概况!$C$3*$E570*信号概况!$C$4*信号相关性!$C$4+2*$D570*信号概况!$C$3*$F570*信号概况!$C$5*信号相关性!$C$5+2*$D570*信号概况!$C$3*$G570*信号概况!$C$6*信号相关性!$C$6+2*$D570*信号概况!$C$3*$H570*信号概况!$C$7*信号相关性!$C$7+2*$D570*信号概况!$C$3*$I570*信号概况!$C$8*信号相关性!$C$8+2*$D570*信号概况!$C$3*$J570*信号概况!$C$9*信号相关性!$C$9+2*$E570*信号概况!$C$4*$F570*信号概况!$C$5*信号相关性!$D$5+2*$E570*信号概况!$C$4*$G570*信号概况!$C$6*信号相关性!$D$6+2*$E570*信号概况!$C$4*$H570*信号概况!$C$7*信号相关性!$D$7+2*$E570*信号概况!$C$4*$I570*信号概况!$C$8*信号相关性!$D$8+2*$E570*信号概况!$C$4*$J570*信号概况!$J$5*信号相关性!$D$9+2*$F570*信号概况!$C$5*$G570*信号概况!$C$6*信号相关性!$E$6+2*$F570*信号概况!$C$5*$H570*信号概况!$C$7*信号相关性!$E$7+2*$F570*信号概况!$C$5*$I570*信号概况!$C$8*信号相关性!$E$8+2*$F570*信号概况!$C$5*$J570*信号概况!$C$9*信号相关性!$E$9+2*$G570*信号概况!$C$6*$H570*信号概况!$C$7*信号相关性!$F$7+2*$G570*信号概况!$C$6*$I570*信号概况!$C$8*信号相关性!$F$8+2*$G570*信号概况!$C$6*$J570*信号概况!$C$9*信号相关性!$F$9+2*$H570*信号概况!$C$7*$I570*信号概况!$C$8*信号相关性!$G$8+2*$H570*信号概况!$C$7*$J570*信号概况!$C$9*信号相关性!$G$9+2*$I570*信号概况!$C$8*$J570*信号概况!$C$9*信号相关性!$H$9)</f>
        <v>7569.58648149737</v>
      </c>
      <c r="N570" s="12">
        <f t="shared" si="164"/>
        <v>0.387802483582679</v>
      </c>
      <c r="O570" s="10">
        <f>$C570*信号概况!$J$2+$D570*信号概况!$J$3+$E570*信号概况!$J$4+$F570*信号概况!$J$5+$G570*信号概况!$J$6+$H570*信号概况!$J$7+$I570*信号概况!$J$8+$J570*信号概况!$J$9</f>
        <v>1008.60212320565</v>
      </c>
      <c r="P570" s="12">
        <f t="shared" si="165"/>
        <v>0.0516723614007173</v>
      </c>
      <c r="Q570" s="7">
        <f t="shared" si="166"/>
        <v>7.16053149209613</v>
      </c>
    </row>
    <row r="571" spans="1:17">
      <c r="A571">
        <v>569</v>
      </c>
      <c r="B571">
        <v>19519.18</v>
      </c>
      <c r="C571" s="7">
        <f t="shared" si="155"/>
        <v>0</v>
      </c>
      <c r="D571" s="8">
        <f t="shared" si="156"/>
        <v>0.757575757575758</v>
      </c>
      <c r="E571">
        <f t="shared" si="157"/>
        <v>0</v>
      </c>
      <c r="F571">
        <f t="shared" si="158"/>
        <v>0.5</v>
      </c>
      <c r="G571">
        <f t="shared" si="159"/>
        <v>0.02</v>
      </c>
      <c r="H571">
        <f t="shared" si="160"/>
        <v>0</v>
      </c>
      <c r="I571">
        <f t="shared" si="161"/>
        <v>0</v>
      </c>
      <c r="J571">
        <f t="shared" si="162"/>
        <v>0</v>
      </c>
      <c r="K571">
        <f>SQRT(POWER($C571*信号概况!$F$2,2)+POWER($D571*信号概况!$F$3,2)+POWER($E571*信号概况!$F$4,2)+POWER($F571*信号概况!$F$5,2)+POWER($G571*信号概况!$F$6,2)+POWER($H571*信号概况!$F$7,2)+POWER($I571*信号概况!$F$8,2)+POWER($J571*信号概况!$F$9,2)+2*$C571*信号概况!$F$2*$D571*信号概况!$F$3*信号相关性!$B$3+2*$C571*信号概况!$F$2*$E571*信号概况!$F$4*信号相关性!$B$4+2*$C571*信号概况!$F$2*$F571*信号概况!$F$5*信号相关性!$B$5+2*$C571*信号概况!$F$2*$G571*信号概况!$F$6*信号相关性!$B$6+2*$C571*信号概况!$F$2*$H571*信号概况!$F$7*信号相关性!$B$7+2*$C571*信号概况!$F$2*$I571*信号概况!$F$8*信号相关性!$B$8+2*$C571*信号概况!$F$2*$J571*信号概况!$F$9*信号相关性!$B$9+2*$D571*信号概况!$F$3*$E571*信号概况!$F$4*信号相关性!$C$4+2*$D571*信号概况!$F$3*$F571*信号概况!$F$5*信号相关性!$C$5+2*$D571*信号概况!$F$3*$G571*信号概况!$F$6*信号相关性!$C$6+2*$D571*信号概况!$F$3*$H571*信号概况!$F$7*信号相关性!$C$7+2*$D571*信号概况!$F$3*$I571*信号概况!$F$8*信号相关性!$C$8+2*$D571*信号概况!$F$3*$J571*信号概况!$F$9*信号相关性!$C$9+2*$E571*信号概况!$F$4*$F571*信号概况!$F$5*信号相关性!$D$5+2*$E571*信号概况!$F$4*$G571*信号概况!$F$6*信号相关性!$D$6+2*$E571*信号概况!$F$4*$H571*信号概况!$F$7*信号相关性!$D$7+2*$E571*信号概况!$F$4*$I571*信号概况!$F$8*信号相关性!$D$8+2*$E571*信号概况!$F$4*$J571*信号概况!$J$5*信号相关性!$D$9+2*$F571*信号概况!$F$5*$G571*信号概况!$F$6*信号相关性!$E$6+2*$F571*信号概况!$F$5*$H571*信号概况!$F$7*信号相关性!$E$7+2*$F571*信号概况!$F$5*$I571*信号概况!$F$8*信号相关性!$E$8+2*$F571*信号概况!$F$5*$J571*信号概况!$F$9*信号相关性!$E$9+2*$G571*信号概况!$F$6*$H571*信号概况!$F$7*信号相关性!$F$7+2*$G571*信号概况!$F$6*$I571*信号概况!$F$8*信号相关性!$F$8+2*$G571*信号概况!$F$6*$J571*信号概况!$F$9*信号相关性!$F$9+2*$H571*信号概况!$F$7*$I571*信号概况!$F$8*信号相关性!$G$8+2*$H571*信号概况!$F$7*$J571*信号概况!$F$9*信号相关性!$G$9+2*$I571*信号概况!$F$8*$J571*信号概况!$F$9*信号相关性!$H$9)</f>
        <v>1620.67399272129</v>
      </c>
      <c r="L571" s="10">
        <f t="shared" si="163"/>
        <v>12.0438657544107</v>
      </c>
      <c r="M571" s="11">
        <f>SQRT(POWER($C571*信号概况!$C$2,2)+POWER($D571*信号概况!$C$3,2)+POWER($E571*信号概况!$C$4,2)+POWER($F571*信号概况!$C$5,2)+POWER($G571*信号概况!$C$6,2)+POWER($H571*信号概况!$C$7,2)+POWER($I571*信号概况!$C$8,2)+POWER($J571*信号概况!$C$9,2)+2*$C571*信号概况!$C$2*$D571*信号概况!$C$3*信号相关性!$B$3+2*$C571*信号概况!$C$2*$E571*信号概况!$C$4*信号相关性!$B$4+2*$C571*信号概况!$C$2*$F571*信号概况!$C$5*信号相关性!$B$5+2*$C571*信号概况!$C$2*$G571*信号概况!$C$6*信号相关性!$B$6+2*$C571*信号概况!$C$2*$H571*信号概况!$C$7*信号相关性!$B$7+2*$C571*信号概况!$C$2*$I571*信号概况!$C$8*信号相关性!$B$8+2*$C571*信号概况!$C$2*$J571*信号概况!$C$9*信号相关性!$B$9+2*$D571*信号概况!$C$3*$E571*信号概况!$C$4*信号相关性!$C$4+2*$D571*信号概况!$C$3*$F571*信号概况!$C$5*信号相关性!$C$5+2*$D571*信号概况!$C$3*$G571*信号概况!$C$6*信号相关性!$C$6+2*$D571*信号概况!$C$3*$H571*信号概况!$C$7*信号相关性!$C$7+2*$D571*信号概况!$C$3*$I571*信号概况!$C$8*信号相关性!$C$8+2*$D571*信号概况!$C$3*$J571*信号概况!$C$9*信号相关性!$C$9+2*$E571*信号概况!$C$4*$F571*信号概况!$C$5*信号相关性!$D$5+2*$E571*信号概况!$C$4*$G571*信号概况!$C$6*信号相关性!$D$6+2*$E571*信号概况!$C$4*$H571*信号概况!$C$7*信号相关性!$D$7+2*$E571*信号概况!$C$4*$I571*信号概况!$C$8*信号相关性!$D$8+2*$E571*信号概况!$C$4*$J571*信号概况!$J$5*信号相关性!$D$9+2*$F571*信号概况!$C$5*$G571*信号概况!$C$6*信号相关性!$E$6+2*$F571*信号概况!$C$5*$H571*信号概况!$C$7*信号相关性!$E$7+2*$F571*信号概况!$C$5*$I571*信号概况!$C$8*信号相关性!$E$8+2*$F571*信号概况!$C$5*$J571*信号概况!$C$9*信号相关性!$E$9+2*$G571*信号概况!$C$6*$H571*信号概况!$C$7*信号相关性!$F$7+2*$G571*信号概况!$C$6*$I571*信号概况!$C$8*信号相关性!$F$8+2*$G571*信号概况!$C$6*$J571*信号概况!$C$9*信号相关性!$F$9+2*$H571*信号概况!$C$7*$I571*信号概况!$C$8*信号相关性!$G$8+2*$H571*信号概况!$C$7*$J571*信号概况!$C$9*信号相关性!$G$9+2*$I571*信号概况!$C$8*$J571*信号概况!$C$9*信号相关性!$H$9)</f>
        <v>7893.26049779309</v>
      </c>
      <c r="N571" s="12">
        <f t="shared" si="164"/>
        <v>0.404384840848493</v>
      </c>
      <c r="O571" s="10">
        <f>$C571*信号概况!$J$2+$D571*信号概况!$J$3+$E571*信号概况!$J$4+$F571*信号概况!$J$5+$G571*信号概况!$J$6+$H571*信号概况!$J$7+$I571*信号概况!$J$8+$J571*信号概况!$J$9</f>
        <v>1033.13027389058</v>
      </c>
      <c r="P571" s="12">
        <f t="shared" si="165"/>
        <v>0.0529289792855327</v>
      </c>
      <c r="Q571" s="7">
        <f t="shared" si="166"/>
        <v>7.04744096467477</v>
      </c>
    </row>
    <row r="572" spans="1:17">
      <c r="A572">
        <v>570</v>
      </c>
      <c r="B572">
        <v>19519.18</v>
      </c>
      <c r="C572" s="7">
        <f t="shared" si="155"/>
        <v>0</v>
      </c>
      <c r="D572" s="8">
        <f t="shared" si="156"/>
        <v>0.787878787878788</v>
      </c>
      <c r="E572">
        <f t="shared" si="157"/>
        <v>0</v>
      </c>
      <c r="F572">
        <f t="shared" si="158"/>
        <v>0.5</v>
      </c>
      <c r="G572">
        <f t="shared" si="159"/>
        <v>0.02</v>
      </c>
      <c r="H572">
        <f t="shared" si="160"/>
        <v>0</v>
      </c>
      <c r="I572">
        <f t="shared" si="161"/>
        <v>0</v>
      </c>
      <c r="J572">
        <f t="shared" si="162"/>
        <v>0</v>
      </c>
      <c r="K572">
        <f>SQRT(POWER($C572*信号概况!$F$2,2)+POWER($D572*信号概况!$F$3,2)+POWER($E572*信号概况!$F$4,2)+POWER($F572*信号概况!$F$5,2)+POWER($G572*信号概况!$F$6,2)+POWER($H572*信号概况!$F$7,2)+POWER($I572*信号概况!$F$8,2)+POWER($J572*信号概况!$F$9,2)+2*$C572*信号概况!$F$2*$D572*信号概况!$F$3*信号相关性!$B$3+2*$C572*信号概况!$F$2*$E572*信号概况!$F$4*信号相关性!$B$4+2*$C572*信号概况!$F$2*$F572*信号概况!$F$5*信号相关性!$B$5+2*$C572*信号概况!$F$2*$G572*信号概况!$F$6*信号相关性!$B$6+2*$C572*信号概况!$F$2*$H572*信号概况!$F$7*信号相关性!$B$7+2*$C572*信号概况!$F$2*$I572*信号概况!$F$8*信号相关性!$B$8+2*$C572*信号概况!$F$2*$J572*信号概况!$F$9*信号相关性!$B$9+2*$D572*信号概况!$F$3*$E572*信号概况!$F$4*信号相关性!$C$4+2*$D572*信号概况!$F$3*$F572*信号概况!$F$5*信号相关性!$C$5+2*$D572*信号概况!$F$3*$G572*信号概况!$F$6*信号相关性!$C$6+2*$D572*信号概况!$F$3*$H572*信号概况!$F$7*信号相关性!$C$7+2*$D572*信号概况!$F$3*$I572*信号概况!$F$8*信号相关性!$C$8+2*$D572*信号概况!$F$3*$J572*信号概况!$F$9*信号相关性!$C$9+2*$E572*信号概况!$F$4*$F572*信号概况!$F$5*信号相关性!$D$5+2*$E572*信号概况!$F$4*$G572*信号概况!$F$6*信号相关性!$D$6+2*$E572*信号概况!$F$4*$H572*信号概况!$F$7*信号相关性!$D$7+2*$E572*信号概况!$F$4*$I572*信号概况!$F$8*信号相关性!$D$8+2*$E572*信号概况!$F$4*$J572*信号概况!$J$5*信号相关性!$D$9+2*$F572*信号概况!$F$5*$G572*信号概况!$F$6*信号相关性!$E$6+2*$F572*信号概况!$F$5*$H572*信号概况!$F$7*信号相关性!$E$7+2*$F572*信号概况!$F$5*$I572*信号概况!$F$8*信号相关性!$E$8+2*$F572*信号概况!$F$5*$J572*信号概况!$F$9*信号相关性!$E$9+2*$G572*信号概况!$F$6*$H572*信号概况!$F$7*信号相关性!$F$7+2*$G572*信号概况!$F$6*$I572*信号概况!$F$8*信号相关性!$F$8+2*$G572*信号概况!$F$6*$J572*信号概况!$F$9*信号相关性!$F$9+2*$H572*信号概况!$F$7*$I572*信号概况!$F$8*信号相关性!$G$8+2*$H572*信号概况!$F$7*$J572*信号概况!$F$9*信号相关性!$G$9+2*$I572*信号概况!$F$8*$J572*信号概况!$F$9*信号相关性!$H$9)</f>
        <v>1687.38784038583</v>
      </c>
      <c r="L572" s="10">
        <f t="shared" si="163"/>
        <v>11.5676903275165</v>
      </c>
      <c r="M572" s="11">
        <f>SQRT(POWER($C572*信号概况!$C$2,2)+POWER($D572*信号概况!$C$3,2)+POWER($E572*信号概况!$C$4,2)+POWER($F572*信号概况!$C$5,2)+POWER($G572*信号概况!$C$6,2)+POWER($H572*信号概况!$C$7,2)+POWER($I572*信号概况!$C$8,2)+POWER($J572*信号概况!$C$9,2)+2*$C572*信号概况!$C$2*$D572*信号概况!$C$3*信号相关性!$B$3+2*$C572*信号概况!$C$2*$E572*信号概况!$C$4*信号相关性!$B$4+2*$C572*信号概况!$C$2*$F572*信号概况!$C$5*信号相关性!$B$5+2*$C572*信号概况!$C$2*$G572*信号概况!$C$6*信号相关性!$B$6+2*$C572*信号概况!$C$2*$H572*信号概况!$C$7*信号相关性!$B$7+2*$C572*信号概况!$C$2*$I572*信号概况!$C$8*信号相关性!$B$8+2*$C572*信号概况!$C$2*$J572*信号概况!$C$9*信号相关性!$B$9+2*$D572*信号概况!$C$3*$E572*信号概况!$C$4*信号相关性!$C$4+2*$D572*信号概况!$C$3*$F572*信号概况!$C$5*信号相关性!$C$5+2*$D572*信号概况!$C$3*$G572*信号概况!$C$6*信号相关性!$C$6+2*$D572*信号概况!$C$3*$H572*信号概况!$C$7*信号相关性!$C$7+2*$D572*信号概况!$C$3*$I572*信号概况!$C$8*信号相关性!$C$8+2*$D572*信号概况!$C$3*$J572*信号概况!$C$9*信号相关性!$C$9+2*$E572*信号概况!$C$4*$F572*信号概况!$C$5*信号相关性!$D$5+2*$E572*信号概况!$C$4*$G572*信号概况!$C$6*信号相关性!$D$6+2*$E572*信号概况!$C$4*$H572*信号概况!$C$7*信号相关性!$D$7+2*$E572*信号概况!$C$4*$I572*信号概况!$C$8*信号相关性!$D$8+2*$E572*信号概况!$C$4*$J572*信号概况!$J$5*信号相关性!$D$9+2*$F572*信号概况!$C$5*$G572*信号概况!$C$6*信号相关性!$E$6+2*$F572*信号概况!$C$5*$H572*信号概况!$C$7*信号相关性!$E$7+2*$F572*信号概况!$C$5*$I572*信号概况!$C$8*信号相关性!$E$8+2*$F572*信号概况!$C$5*$J572*信号概况!$C$9*信号相关性!$E$9+2*$G572*信号概况!$C$6*$H572*信号概况!$C$7*信号相关性!$F$7+2*$G572*信号概况!$C$6*$I572*信号概况!$C$8*信号相关性!$F$8+2*$G572*信号概况!$C$6*$J572*信号概况!$C$9*信号相关性!$F$9+2*$H572*信号概况!$C$7*$I572*信号概况!$C$8*信号相关性!$G$8+2*$H572*信号概况!$C$7*$J572*信号概况!$C$9*信号相关性!$G$9+2*$I572*信号概况!$C$8*$J572*信号概况!$C$9*信号相关性!$H$9)</f>
        <v>8216.98650926215</v>
      </c>
      <c r="N572" s="12">
        <f t="shared" si="164"/>
        <v>0.420969861913367</v>
      </c>
      <c r="O572" s="10">
        <f>$C572*信号概况!$J$2+$D572*信号概况!$J$3+$E572*信号概况!$J$4+$F572*信号概况!$J$5+$G572*信号概况!$J$6+$H572*信号概况!$J$7+$I572*信号概况!$J$8+$J572*信号概况!$J$9</f>
        <v>1057.65842457552</v>
      </c>
      <c r="P572" s="12">
        <f t="shared" si="165"/>
        <v>0.0541855971703481</v>
      </c>
      <c r="Q572" s="7">
        <f t="shared" si="166"/>
        <v>6.94324198296185</v>
      </c>
    </row>
    <row r="573" spans="1:17">
      <c r="A573">
        <v>571</v>
      </c>
      <c r="B573">
        <v>19519.18</v>
      </c>
      <c r="C573" s="7">
        <f t="shared" si="155"/>
        <v>0</v>
      </c>
      <c r="D573" s="8">
        <f t="shared" si="156"/>
        <v>0.818181818181818</v>
      </c>
      <c r="E573">
        <f t="shared" si="157"/>
        <v>0</v>
      </c>
      <c r="F573">
        <f t="shared" si="158"/>
        <v>0.5</v>
      </c>
      <c r="G573">
        <f t="shared" si="159"/>
        <v>0.02</v>
      </c>
      <c r="H573">
        <f t="shared" si="160"/>
        <v>0</v>
      </c>
      <c r="I573">
        <f t="shared" si="161"/>
        <v>0</v>
      </c>
      <c r="J573">
        <f t="shared" si="162"/>
        <v>0</v>
      </c>
      <c r="K573">
        <f>SQRT(POWER($C573*信号概况!$F$2,2)+POWER($D573*信号概况!$F$3,2)+POWER($E573*信号概况!$F$4,2)+POWER($F573*信号概况!$F$5,2)+POWER($G573*信号概况!$F$6,2)+POWER($H573*信号概况!$F$7,2)+POWER($I573*信号概况!$F$8,2)+POWER($J573*信号概况!$F$9,2)+2*$C573*信号概况!$F$2*$D573*信号概况!$F$3*信号相关性!$B$3+2*$C573*信号概况!$F$2*$E573*信号概况!$F$4*信号相关性!$B$4+2*$C573*信号概况!$F$2*$F573*信号概况!$F$5*信号相关性!$B$5+2*$C573*信号概况!$F$2*$G573*信号概况!$F$6*信号相关性!$B$6+2*$C573*信号概况!$F$2*$H573*信号概况!$F$7*信号相关性!$B$7+2*$C573*信号概况!$F$2*$I573*信号概况!$F$8*信号相关性!$B$8+2*$C573*信号概况!$F$2*$J573*信号概况!$F$9*信号相关性!$B$9+2*$D573*信号概况!$F$3*$E573*信号概况!$F$4*信号相关性!$C$4+2*$D573*信号概况!$F$3*$F573*信号概况!$F$5*信号相关性!$C$5+2*$D573*信号概况!$F$3*$G573*信号概况!$F$6*信号相关性!$C$6+2*$D573*信号概况!$F$3*$H573*信号概况!$F$7*信号相关性!$C$7+2*$D573*信号概况!$F$3*$I573*信号概况!$F$8*信号相关性!$C$8+2*$D573*信号概况!$F$3*$J573*信号概况!$F$9*信号相关性!$C$9+2*$E573*信号概况!$F$4*$F573*信号概况!$F$5*信号相关性!$D$5+2*$E573*信号概况!$F$4*$G573*信号概况!$F$6*信号相关性!$D$6+2*$E573*信号概况!$F$4*$H573*信号概况!$F$7*信号相关性!$D$7+2*$E573*信号概况!$F$4*$I573*信号概况!$F$8*信号相关性!$D$8+2*$E573*信号概况!$F$4*$J573*信号概况!$J$5*信号相关性!$D$9+2*$F573*信号概况!$F$5*$G573*信号概况!$F$6*信号相关性!$E$6+2*$F573*信号概况!$F$5*$H573*信号概况!$F$7*信号相关性!$E$7+2*$F573*信号概况!$F$5*$I573*信号概况!$F$8*信号相关性!$E$8+2*$F573*信号概况!$F$5*$J573*信号概况!$F$9*信号相关性!$E$9+2*$G573*信号概况!$F$6*$H573*信号概况!$F$7*信号相关性!$F$7+2*$G573*信号概况!$F$6*$I573*信号概况!$F$8*信号相关性!$F$8+2*$G573*信号概况!$F$6*$J573*信号概况!$F$9*信号相关性!$F$9+2*$H573*信号概况!$F$7*$I573*信号概况!$F$8*信号相关性!$G$8+2*$H573*信号概况!$F$7*$J573*信号概况!$F$9*信号相关性!$G$9+2*$I573*信号概况!$F$8*$J573*信号概况!$F$9*信号相关性!$H$9)</f>
        <v>1754.11231836797</v>
      </c>
      <c r="L573" s="10">
        <f t="shared" si="163"/>
        <v>11.1276682773431</v>
      </c>
      <c r="M573" s="11">
        <f>SQRT(POWER($C573*信号概况!$C$2,2)+POWER($D573*信号概况!$C$3,2)+POWER($E573*信号概况!$C$4,2)+POWER($F573*信号概况!$C$5,2)+POWER($G573*信号概况!$C$6,2)+POWER($H573*信号概况!$C$7,2)+POWER($I573*信号概况!$C$8,2)+POWER($J573*信号概况!$C$9,2)+2*$C573*信号概况!$C$2*$D573*信号概况!$C$3*信号相关性!$B$3+2*$C573*信号概况!$C$2*$E573*信号概况!$C$4*信号相关性!$B$4+2*$C573*信号概况!$C$2*$F573*信号概况!$C$5*信号相关性!$B$5+2*$C573*信号概况!$C$2*$G573*信号概况!$C$6*信号相关性!$B$6+2*$C573*信号概况!$C$2*$H573*信号概况!$C$7*信号相关性!$B$7+2*$C573*信号概况!$C$2*$I573*信号概况!$C$8*信号相关性!$B$8+2*$C573*信号概况!$C$2*$J573*信号概况!$C$9*信号相关性!$B$9+2*$D573*信号概况!$C$3*$E573*信号概况!$C$4*信号相关性!$C$4+2*$D573*信号概况!$C$3*$F573*信号概况!$C$5*信号相关性!$C$5+2*$D573*信号概况!$C$3*$G573*信号概况!$C$6*信号相关性!$C$6+2*$D573*信号概况!$C$3*$H573*信号概况!$C$7*信号相关性!$C$7+2*$D573*信号概况!$C$3*$I573*信号概况!$C$8*信号相关性!$C$8+2*$D573*信号概况!$C$3*$J573*信号概况!$C$9*信号相关性!$C$9+2*$E573*信号概况!$C$4*$F573*信号概况!$C$5*信号相关性!$D$5+2*$E573*信号概况!$C$4*$G573*信号概况!$C$6*信号相关性!$D$6+2*$E573*信号概况!$C$4*$H573*信号概况!$C$7*信号相关性!$D$7+2*$E573*信号概况!$C$4*$I573*信号概况!$C$8*信号相关性!$D$8+2*$E573*信号概况!$C$4*$J573*信号概况!$J$5*信号相关性!$D$9+2*$F573*信号概况!$C$5*$G573*信号概况!$C$6*信号相关性!$E$6+2*$F573*信号概况!$C$5*$H573*信号概况!$C$7*信号相关性!$E$7+2*$F573*信号概况!$C$5*$I573*信号概况!$C$8*信号相关性!$E$8+2*$F573*信号概况!$C$5*$J573*信号概况!$C$9*信号相关性!$E$9+2*$G573*信号概况!$C$6*$H573*信号概况!$C$7*信号相关性!$F$7+2*$G573*信号概况!$C$6*$I573*信号概况!$C$8*信号相关性!$F$8+2*$G573*信号概况!$C$6*$J573*信号概况!$C$9*信号相关性!$F$9+2*$H573*信号概况!$C$7*$I573*信号概况!$C$8*信号相关性!$G$8+2*$H573*信号概况!$C$7*$J573*信号概况!$C$9*信号相关性!$G$9+2*$I573*信号概况!$C$8*$J573*信号概况!$C$9*信号相关性!$H$9)</f>
        <v>8540.75860348446</v>
      </c>
      <c r="N573" s="12">
        <f t="shared" si="164"/>
        <v>0.437557243874203</v>
      </c>
      <c r="O573" s="10">
        <f>$C573*信号概况!$J$2+$D573*信号概况!$J$3+$E573*信号概况!$J$4+$F573*信号概况!$J$5+$G573*信号概况!$J$6+$H573*信号概况!$J$7+$I573*信号概况!$J$8+$J573*信号概况!$J$9</f>
        <v>1082.18657526045</v>
      </c>
      <c r="P573" s="12">
        <f t="shared" si="165"/>
        <v>0.0554422150551636</v>
      </c>
      <c r="Q573" s="7">
        <f t="shared" si="166"/>
        <v>6.84692751847256</v>
      </c>
    </row>
    <row r="574" spans="1:17">
      <c r="A574">
        <v>572</v>
      </c>
      <c r="B574">
        <v>19519.18</v>
      </c>
      <c r="C574" s="7">
        <f t="shared" si="155"/>
        <v>0</v>
      </c>
      <c r="D574" s="8">
        <f t="shared" si="156"/>
        <v>0.848484848484849</v>
      </c>
      <c r="E574">
        <f t="shared" si="157"/>
        <v>0</v>
      </c>
      <c r="F574">
        <f t="shared" si="158"/>
        <v>0.5</v>
      </c>
      <c r="G574">
        <f t="shared" si="159"/>
        <v>0.02</v>
      </c>
      <c r="H574">
        <f t="shared" si="160"/>
        <v>0</v>
      </c>
      <c r="I574">
        <f t="shared" si="161"/>
        <v>0</v>
      </c>
      <c r="J574">
        <f t="shared" si="162"/>
        <v>0</v>
      </c>
      <c r="K574">
        <f>SQRT(POWER($C574*信号概况!$F$2,2)+POWER($D574*信号概况!$F$3,2)+POWER($E574*信号概况!$F$4,2)+POWER($F574*信号概况!$F$5,2)+POWER($G574*信号概况!$F$6,2)+POWER($H574*信号概况!$F$7,2)+POWER($I574*信号概况!$F$8,2)+POWER($J574*信号概况!$F$9,2)+2*$C574*信号概况!$F$2*$D574*信号概况!$F$3*信号相关性!$B$3+2*$C574*信号概况!$F$2*$E574*信号概况!$F$4*信号相关性!$B$4+2*$C574*信号概况!$F$2*$F574*信号概况!$F$5*信号相关性!$B$5+2*$C574*信号概况!$F$2*$G574*信号概况!$F$6*信号相关性!$B$6+2*$C574*信号概况!$F$2*$H574*信号概况!$F$7*信号相关性!$B$7+2*$C574*信号概况!$F$2*$I574*信号概况!$F$8*信号相关性!$B$8+2*$C574*信号概况!$F$2*$J574*信号概况!$F$9*信号相关性!$B$9+2*$D574*信号概况!$F$3*$E574*信号概况!$F$4*信号相关性!$C$4+2*$D574*信号概况!$F$3*$F574*信号概况!$F$5*信号相关性!$C$5+2*$D574*信号概况!$F$3*$G574*信号概况!$F$6*信号相关性!$C$6+2*$D574*信号概况!$F$3*$H574*信号概况!$F$7*信号相关性!$C$7+2*$D574*信号概况!$F$3*$I574*信号概况!$F$8*信号相关性!$C$8+2*$D574*信号概况!$F$3*$J574*信号概况!$F$9*信号相关性!$C$9+2*$E574*信号概况!$F$4*$F574*信号概况!$F$5*信号相关性!$D$5+2*$E574*信号概况!$F$4*$G574*信号概况!$F$6*信号相关性!$D$6+2*$E574*信号概况!$F$4*$H574*信号概况!$F$7*信号相关性!$D$7+2*$E574*信号概况!$F$4*$I574*信号概况!$F$8*信号相关性!$D$8+2*$E574*信号概况!$F$4*$J574*信号概况!$J$5*信号相关性!$D$9+2*$F574*信号概况!$F$5*$G574*信号概况!$F$6*信号相关性!$E$6+2*$F574*信号概况!$F$5*$H574*信号概况!$F$7*信号相关性!$E$7+2*$F574*信号概况!$F$5*$I574*信号概况!$F$8*信号相关性!$E$8+2*$F574*信号概况!$F$5*$J574*信号概况!$F$9*信号相关性!$E$9+2*$G574*信号概况!$F$6*$H574*信号概况!$F$7*信号相关性!$F$7+2*$G574*信号概况!$F$6*$I574*信号概况!$F$8*信号相关性!$F$8+2*$G574*信号概况!$F$6*$J574*信号概况!$F$9*信号相关性!$F$9+2*$H574*信号概况!$F$7*$I574*信号概况!$F$8*信号相关性!$G$8+2*$H574*信号概况!$F$7*$J574*信号概况!$F$9*信号相关性!$G$9+2*$I574*信号概况!$F$8*$J574*信号概况!$F$9*信号相关性!$H$9)</f>
        <v>1820.84625803172</v>
      </c>
      <c r="L574" s="10">
        <f t="shared" si="163"/>
        <v>10.7198396975589</v>
      </c>
      <c r="M574" s="11">
        <f>SQRT(POWER($C574*信号概况!$C$2,2)+POWER($D574*信号概况!$C$3,2)+POWER($E574*信号概况!$C$4,2)+POWER($F574*信号概况!$C$5,2)+POWER($G574*信号概况!$C$6,2)+POWER($H574*信号概况!$C$7,2)+POWER($I574*信号概况!$C$8,2)+POWER($J574*信号概况!$C$9,2)+2*$C574*信号概况!$C$2*$D574*信号概况!$C$3*信号相关性!$B$3+2*$C574*信号概况!$C$2*$E574*信号概况!$C$4*信号相关性!$B$4+2*$C574*信号概况!$C$2*$F574*信号概况!$C$5*信号相关性!$B$5+2*$C574*信号概况!$C$2*$G574*信号概况!$C$6*信号相关性!$B$6+2*$C574*信号概况!$C$2*$H574*信号概况!$C$7*信号相关性!$B$7+2*$C574*信号概况!$C$2*$I574*信号概况!$C$8*信号相关性!$B$8+2*$C574*信号概况!$C$2*$J574*信号概况!$C$9*信号相关性!$B$9+2*$D574*信号概况!$C$3*$E574*信号概况!$C$4*信号相关性!$C$4+2*$D574*信号概况!$C$3*$F574*信号概况!$C$5*信号相关性!$C$5+2*$D574*信号概况!$C$3*$G574*信号概况!$C$6*信号相关性!$C$6+2*$D574*信号概况!$C$3*$H574*信号概况!$C$7*信号相关性!$C$7+2*$D574*信号概况!$C$3*$I574*信号概况!$C$8*信号相关性!$C$8+2*$D574*信号概况!$C$3*$J574*信号概况!$C$9*信号相关性!$C$9+2*$E574*信号概况!$C$4*$F574*信号概况!$C$5*信号相关性!$D$5+2*$E574*信号概况!$C$4*$G574*信号概况!$C$6*信号相关性!$D$6+2*$E574*信号概况!$C$4*$H574*信号概况!$C$7*信号相关性!$D$7+2*$E574*信号概况!$C$4*$I574*信号概况!$C$8*信号相关性!$D$8+2*$E574*信号概况!$C$4*$J574*信号概况!$J$5*信号相关性!$D$9+2*$F574*信号概况!$C$5*$G574*信号概况!$C$6*信号相关性!$E$6+2*$F574*信号概况!$C$5*$H574*信号概况!$C$7*信号相关性!$E$7+2*$F574*信号概况!$C$5*$I574*信号概况!$C$8*信号相关性!$E$8+2*$F574*信号概况!$C$5*$J574*信号概况!$C$9*信号相关性!$E$9+2*$G574*信号概况!$C$6*$H574*信号概况!$C$7*信号相关性!$F$7+2*$G574*信号概况!$C$6*$I574*信号概况!$C$8*信号相关性!$F$8+2*$G574*信号概况!$C$6*$J574*信号概况!$C$9*信号相关性!$F$9+2*$H574*信号概况!$C$7*$I574*信号概况!$C$8*信号相关性!$G$8+2*$H574*信号概况!$C$7*$J574*信号概况!$C$9*信号相关性!$G$9+2*$I574*信号概况!$C$8*$J574*信号概况!$C$9*信号相关性!$H$9)</f>
        <v>8864.57173104339</v>
      </c>
      <c r="N574" s="12">
        <f t="shared" si="164"/>
        <v>0.454146728041003</v>
      </c>
      <c r="O574" s="10">
        <f>$C574*信号概况!$J$2+$D574*信号概况!$J$3+$E574*信号概况!$J$4+$F574*信号概况!$J$5+$G574*信号概况!$J$6+$H574*信号概况!$J$7+$I574*信号概况!$J$8+$J574*信号概况!$J$9</f>
        <v>1106.71472594538</v>
      </c>
      <c r="P574" s="12">
        <f t="shared" si="165"/>
        <v>0.056698832939979</v>
      </c>
      <c r="Q574" s="7">
        <f t="shared" si="166"/>
        <v>6.75763681698501</v>
      </c>
    </row>
    <row r="575" spans="1:17">
      <c r="A575">
        <v>573</v>
      </c>
      <c r="B575">
        <v>19519.18</v>
      </c>
      <c r="C575" s="7">
        <f t="shared" si="155"/>
        <v>0</v>
      </c>
      <c r="D575" s="8">
        <f t="shared" si="156"/>
        <v>0.878787878787879</v>
      </c>
      <c r="E575">
        <f t="shared" si="157"/>
        <v>0</v>
      </c>
      <c r="F575">
        <f t="shared" si="158"/>
        <v>0.5</v>
      </c>
      <c r="G575">
        <f t="shared" si="159"/>
        <v>0.02</v>
      </c>
      <c r="H575">
        <f t="shared" si="160"/>
        <v>0</v>
      </c>
      <c r="I575">
        <f t="shared" si="161"/>
        <v>0</v>
      </c>
      <c r="J575">
        <f t="shared" si="162"/>
        <v>0</v>
      </c>
      <c r="K575">
        <f>SQRT(POWER($C575*信号概况!$F$2,2)+POWER($D575*信号概况!$F$3,2)+POWER($E575*信号概况!$F$4,2)+POWER($F575*信号概况!$F$5,2)+POWER($G575*信号概况!$F$6,2)+POWER($H575*信号概况!$F$7,2)+POWER($I575*信号概况!$F$8,2)+POWER($J575*信号概况!$F$9,2)+2*$C575*信号概况!$F$2*$D575*信号概况!$F$3*信号相关性!$B$3+2*$C575*信号概况!$F$2*$E575*信号概况!$F$4*信号相关性!$B$4+2*$C575*信号概况!$F$2*$F575*信号概况!$F$5*信号相关性!$B$5+2*$C575*信号概况!$F$2*$G575*信号概况!$F$6*信号相关性!$B$6+2*$C575*信号概况!$F$2*$H575*信号概况!$F$7*信号相关性!$B$7+2*$C575*信号概况!$F$2*$I575*信号概况!$F$8*信号相关性!$B$8+2*$C575*信号概况!$F$2*$J575*信号概况!$F$9*信号相关性!$B$9+2*$D575*信号概况!$F$3*$E575*信号概况!$F$4*信号相关性!$C$4+2*$D575*信号概况!$F$3*$F575*信号概况!$F$5*信号相关性!$C$5+2*$D575*信号概况!$F$3*$G575*信号概况!$F$6*信号相关性!$C$6+2*$D575*信号概况!$F$3*$H575*信号概况!$F$7*信号相关性!$C$7+2*$D575*信号概况!$F$3*$I575*信号概况!$F$8*信号相关性!$C$8+2*$D575*信号概况!$F$3*$J575*信号概况!$F$9*信号相关性!$C$9+2*$E575*信号概况!$F$4*$F575*信号概况!$F$5*信号相关性!$D$5+2*$E575*信号概况!$F$4*$G575*信号概况!$F$6*信号相关性!$D$6+2*$E575*信号概况!$F$4*$H575*信号概况!$F$7*信号相关性!$D$7+2*$E575*信号概况!$F$4*$I575*信号概况!$F$8*信号相关性!$D$8+2*$E575*信号概况!$F$4*$J575*信号概况!$J$5*信号相关性!$D$9+2*$F575*信号概况!$F$5*$G575*信号概况!$F$6*信号相关性!$E$6+2*$F575*信号概况!$F$5*$H575*信号概况!$F$7*信号相关性!$E$7+2*$F575*信号概况!$F$5*$I575*信号概况!$F$8*信号相关性!$E$8+2*$F575*信号概况!$F$5*$J575*信号概况!$F$9*信号相关性!$E$9+2*$G575*信号概况!$F$6*$H575*信号概况!$F$7*信号相关性!$F$7+2*$G575*信号概况!$F$6*$I575*信号概况!$F$8*信号相关性!$F$8+2*$G575*信号概况!$F$6*$J575*信号概况!$F$9*信号相关性!$F$9+2*$H575*信号概况!$F$7*$I575*信号概况!$F$8*信号相关性!$G$8+2*$H575*信号概况!$F$7*$J575*信号概况!$F$9*信号相关性!$G$9+2*$I575*信号概况!$F$8*$J575*信号概况!$F$9*信号相关性!$H$9)</f>
        <v>1887.5886558505</v>
      </c>
      <c r="L575" s="10">
        <f t="shared" si="163"/>
        <v>10.3408017098964</v>
      </c>
      <c r="M575" s="11">
        <f>SQRT(POWER($C575*信号概况!$C$2,2)+POWER($D575*信号概况!$C$3,2)+POWER($E575*信号概况!$C$4,2)+POWER($F575*信号概况!$C$5,2)+POWER($G575*信号概况!$C$6,2)+POWER($H575*信号概况!$C$7,2)+POWER($I575*信号概况!$C$8,2)+POWER($J575*信号概况!$C$9,2)+2*$C575*信号概况!$C$2*$D575*信号概况!$C$3*信号相关性!$B$3+2*$C575*信号概况!$C$2*$E575*信号概况!$C$4*信号相关性!$B$4+2*$C575*信号概况!$C$2*$F575*信号概况!$C$5*信号相关性!$B$5+2*$C575*信号概况!$C$2*$G575*信号概况!$C$6*信号相关性!$B$6+2*$C575*信号概况!$C$2*$H575*信号概况!$C$7*信号相关性!$B$7+2*$C575*信号概况!$C$2*$I575*信号概况!$C$8*信号相关性!$B$8+2*$C575*信号概况!$C$2*$J575*信号概况!$C$9*信号相关性!$B$9+2*$D575*信号概况!$C$3*$E575*信号概况!$C$4*信号相关性!$C$4+2*$D575*信号概况!$C$3*$F575*信号概况!$C$5*信号相关性!$C$5+2*$D575*信号概况!$C$3*$G575*信号概况!$C$6*信号相关性!$C$6+2*$D575*信号概况!$C$3*$H575*信号概况!$C$7*信号相关性!$C$7+2*$D575*信号概况!$C$3*$I575*信号概况!$C$8*信号相关性!$C$8+2*$D575*信号概况!$C$3*$J575*信号概况!$C$9*信号相关性!$C$9+2*$E575*信号概况!$C$4*$F575*信号概况!$C$5*信号相关性!$D$5+2*$E575*信号概况!$C$4*$G575*信号概况!$C$6*信号相关性!$D$6+2*$E575*信号概况!$C$4*$H575*信号概况!$C$7*信号相关性!$D$7+2*$E575*信号概况!$C$4*$I575*信号概况!$C$8*信号相关性!$D$8+2*$E575*信号概况!$C$4*$J575*信号概况!$J$5*信号相关性!$D$9+2*$F575*信号概况!$C$5*$G575*信号概况!$C$6*信号相关性!$E$6+2*$F575*信号概况!$C$5*$H575*信号概况!$C$7*信号相关性!$E$7+2*$F575*信号概况!$C$5*$I575*信号概况!$C$8*信号相关性!$E$8+2*$F575*信号概况!$C$5*$J575*信号概况!$C$9*信号相关性!$E$9+2*$G575*信号概况!$C$6*$H575*信号概况!$C$7*信号相关性!$F$7+2*$G575*信号概况!$C$6*$I575*信号概况!$C$8*信号相关性!$F$8+2*$G575*信号概况!$C$6*$J575*信号概况!$C$9*信号相关性!$F$9+2*$H575*信号概况!$C$7*$I575*信号概况!$C$8*信号相关性!$G$8+2*$H575*信号概况!$C$7*$J575*信号概况!$C$9*信号相关性!$G$9+2*$I575*信号概况!$C$8*$J575*信号概况!$C$9*信号相关性!$H$9)</f>
        <v>9188.42155371942</v>
      </c>
      <c r="N575" s="12">
        <f t="shared" si="164"/>
        <v>0.47073809215958</v>
      </c>
      <c r="O575" s="10">
        <f>$C575*信号概况!$J$2+$D575*信号概况!$J$3+$E575*信号概况!$J$4+$F575*信号概况!$J$5+$G575*信号概况!$J$6+$H575*信号概况!$J$7+$I575*信号概况!$J$8+$J575*信号概况!$J$9</f>
        <v>1131.24287663031</v>
      </c>
      <c r="P575" s="12">
        <f t="shared" si="165"/>
        <v>0.0579554508247944</v>
      </c>
      <c r="Q575" s="7">
        <f t="shared" si="166"/>
        <v>6.67462981434741</v>
      </c>
    </row>
    <row r="576" spans="1:17">
      <c r="A576">
        <v>574</v>
      </c>
      <c r="B576">
        <v>19519.18</v>
      </c>
      <c r="C576" s="7">
        <f t="shared" si="155"/>
        <v>0</v>
      </c>
      <c r="D576" s="8">
        <f t="shared" si="156"/>
        <v>0.909090909090909</v>
      </c>
      <c r="E576">
        <f t="shared" si="157"/>
        <v>0</v>
      </c>
      <c r="F576">
        <f t="shared" si="158"/>
        <v>0.5</v>
      </c>
      <c r="G576">
        <f t="shared" si="159"/>
        <v>0.02</v>
      </c>
      <c r="H576">
        <f t="shared" si="160"/>
        <v>0</v>
      </c>
      <c r="I576">
        <f t="shared" si="161"/>
        <v>0</v>
      </c>
      <c r="J576">
        <f t="shared" si="162"/>
        <v>0</v>
      </c>
      <c r="K576">
        <f>SQRT(POWER($C576*信号概况!$F$2,2)+POWER($D576*信号概况!$F$3,2)+POWER($E576*信号概况!$F$4,2)+POWER($F576*信号概况!$F$5,2)+POWER($G576*信号概况!$F$6,2)+POWER($H576*信号概况!$F$7,2)+POWER($I576*信号概况!$F$8,2)+POWER($J576*信号概况!$F$9,2)+2*$C576*信号概况!$F$2*$D576*信号概况!$F$3*信号相关性!$B$3+2*$C576*信号概况!$F$2*$E576*信号概况!$F$4*信号相关性!$B$4+2*$C576*信号概况!$F$2*$F576*信号概况!$F$5*信号相关性!$B$5+2*$C576*信号概况!$F$2*$G576*信号概况!$F$6*信号相关性!$B$6+2*$C576*信号概况!$F$2*$H576*信号概况!$F$7*信号相关性!$B$7+2*$C576*信号概况!$F$2*$I576*信号概况!$F$8*信号相关性!$B$8+2*$C576*信号概况!$F$2*$J576*信号概况!$F$9*信号相关性!$B$9+2*$D576*信号概况!$F$3*$E576*信号概况!$F$4*信号相关性!$C$4+2*$D576*信号概况!$F$3*$F576*信号概况!$F$5*信号相关性!$C$5+2*$D576*信号概况!$F$3*$G576*信号概况!$F$6*信号相关性!$C$6+2*$D576*信号概况!$F$3*$H576*信号概况!$F$7*信号相关性!$C$7+2*$D576*信号概况!$F$3*$I576*信号概况!$F$8*信号相关性!$C$8+2*$D576*信号概况!$F$3*$J576*信号概况!$F$9*信号相关性!$C$9+2*$E576*信号概况!$F$4*$F576*信号概况!$F$5*信号相关性!$D$5+2*$E576*信号概况!$F$4*$G576*信号概况!$F$6*信号相关性!$D$6+2*$E576*信号概况!$F$4*$H576*信号概况!$F$7*信号相关性!$D$7+2*$E576*信号概况!$F$4*$I576*信号概况!$F$8*信号相关性!$D$8+2*$E576*信号概况!$F$4*$J576*信号概况!$J$5*信号相关性!$D$9+2*$F576*信号概况!$F$5*$G576*信号概况!$F$6*信号相关性!$E$6+2*$F576*信号概况!$F$5*$H576*信号概况!$F$7*信号相关性!$E$7+2*$F576*信号概况!$F$5*$I576*信号概况!$F$8*信号相关性!$E$8+2*$F576*信号概况!$F$5*$J576*信号概况!$F$9*信号相关性!$E$9+2*$G576*信号概况!$F$6*$H576*信号概况!$F$7*信号相关性!$F$7+2*$G576*信号概况!$F$6*$I576*信号概况!$F$8*信号相关性!$F$8+2*$G576*信号概况!$F$6*$J576*信号概况!$F$9*信号相关性!$F$9+2*$H576*信号概况!$F$7*$I576*信号概况!$F$8*信号相关性!$G$8+2*$H576*信号概况!$F$7*$J576*信号概况!$F$9*信号相关性!$G$9+2*$I576*信号概况!$F$8*$J576*信号概况!$F$9*信号相关性!$H$9)</f>
        <v>1954.33864526403</v>
      </c>
      <c r="L576" s="10">
        <f t="shared" si="163"/>
        <v>9.98761399274432</v>
      </c>
      <c r="M576" s="11">
        <f>SQRT(POWER($C576*信号概况!$C$2,2)+POWER($D576*信号概况!$C$3,2)+POWER($E576*信号概况!$C$4,2)+POWER($F576*信号概况!$C$5,2)+POWER($G576*信号概况!$C$6,2)+POWER($H576*信号概况!$C$7,2)+POWER($I576*信号概况!$C$8,2)+POWER($J576*信号概况!$C$9,2)+2*$C576*信号概况!$C$2*$D576*信号概况!$C$3*信号相关性!$B$3+2*$C576*信号概况!$C$2*$E576*信号概况!$C$4*信号相关性!$B$4+2*$C576*信号概况!$C$2*$F576*信号概况!$C$5*信号相关性!$B$5+2*$C576*信号概况!$C$2*$G576*信号概况!$C$6*信号相关性!$B$6+2*$C576*信号概况!$C$2*$H576*信号概况!$C$7*信号相关性!$B$7+2*$C576*信号概况!$C$2*$I576*信号概况!$C$8*信号相关性!$B$8+2*$C576*信号概况!$C$2*$J576*信号概况!$C$9*信号相关性!$B$9+2*$D576*信号概况!$C$3*$E576*信号概况!$C$4*信号相关性!$C$4+2*$D576*信号概况!$C$3*$F576*信号概况!$C$5*信号相关性!$C$5+2*$D576*信号概况!$C$3*$G576*信号概况!$C$6*信号相关性!$C$6+2*$D576*信号概况!$C$3*$H576*信号概况!$C$7*信号相关性!$C$7+2*$D576*信号概况!$C$3*$I576*信号概况!$C$8*信号相关性!$C$8+2*$D576*信号概况!$C$3*$J576*信号概况!$C$9*信号相关性!$C$9+2*$E576*信号概况!$C$4*$F576*信号概况!$C$5*信号相关性!$D$5+2*$E576*信号概况!$C$4*$G576*信号概况!$C$6*信号相关性!$D$6+2*$E576*信号概况!$C$4*$H576*信号概况!$C$7*信号相关性!$D$7+2*$E576*信号概况!$C$4*$I576*信号概况!$C$8*信号相关性!$D$8+2*$E576*信号概况!$C$4*$J576*信号概况!$J$5*信号相关性!$D$9+2*$F576*信号概况!$C$5*$G576*信号概况!$C$6*信号相关性!$E$6+2*$F576*信号概况!$C$5*$H576*信号概况!$C$7*信号相关性!$E$7+2*$F576*信号概况!$C$5*$I576*信号概况!$C$8*信号相关性!$E$8+2*$F576*信号概况!$C$5*$J576*信号概况!$C$9*信号相关性!$E$9+2*$G576*信号概况!$C$6*$H576*信号概况!$C$7*信号相关性!$F$7+2*$G576*信号概况!$C$6*$I576*信号概况!$C$8*信号相关性!$F$8+2*$G576*信号概况!$C$6*$J576*信号概况!$C$9*信号相关性!$F$9+2*$H576*信号概况!$C$7*$I576*信号概况!$C$8*信号相关性!$G$8+2*$H576*信号概况!$C$7*$J576*信号概况!$C$9*信号相关性!$G$9+2*$I576*信号概况!$C$8*$J576*信号概况!$C$9*信号相关性!$H$9)</f>
        <v>9512.30432361791</v>
      </c>
      <c r="N576" s="12">
        <f t="shared" si="164"/>
        <v>0.487331144219066</v>
      </c>
      <c r="O576" s="10">
        <f>$C576*信号概况!$J$2+$D576*信号概况!$J$3+$E576*信号概况!$J$4+$F576*信号概况!$J$5+$G576*信号概况!$J$6+$H576*信号概况!$J$7+$I576*信号概况!$J$8+$J576*信号概况!$J$9</f>
        <v>1155.77102731524</v>
      </c>
      <c r="P576" s="12">
        <f t="shared" si="165"/>
        <v>0.0592120687096098</v>
      </c>
      <c r="Q576" s="7">
        <f t="shared" si="166"/>
        <v>6.59726673216403</v>
      </c>
    </row>
    <row r="577" spans="1:17">
      <c r="A577">
        <v>575</v>
      </c>
      <c r="B577">
        <v>19519.18</v>
      </c>
      <c r="C577" s="7">
        <f t="shared" si="155"/>
        <v>0</v>
      </c>
      <c r="D577" s="8">
        <f t="shared" si="156"/>
        <v>0.939393939393939</v>
      </c>
      <c r="E577">
        <f t="shared" si="157"/>
        <v>0</v>
      </c>
      <c r="F577">
        <f t="shared" ref="F577:F608" si="167">MOD(QUOTIENT(A577,($T$2*$U$2/0.01+1)*($T$3*$U$3/0.01+1)*($T$4*$U$4/0.01+1)),$T$5*$U$5/0.01+1)/($T$5*100)</f>
        <v>0.5</v>
      </c>
      <c r="G577">
        <f t="shared" ref="G577:G608" si="168">MOD(QUOTIENT(A577,($T$2*$U$2/0.01+1)*($T$3*$U$3/0.01+1)*($T$4*$U$4/0.01+1)*($T$5*$U$5/0.01+1)),$T$6*$U$6/0.01+1)/($T$6*100)</f>
        <v>0.02</v>
      </c>
      <c r="H577">
        <f t="shared" ref="H577:H608" si="169">MOD(QUOTIENT(A577,($T$2*$U$2/0.01+1)*($T$3*$U$3/0.01+1)*($T$4*$U$4/0.01+1)*($T$5*$U$5/0.01+1)*($T$6*$U$6/0.01+1)),$T$7*$U$7/0.01+1)/($T$7*100)</f>
        <v>0</v>
      </c>
      <c r="I577">
        <f t="shared" ref="I577:I608" si="170">MOD(QUOTIENT(A577,($T$2*$U$2/0.01+1)*($T$3*$U$3/0.01+1)*($T$4*$U$4/0.01+1)*($T$5*$U$5/0.01+1)*($T$6*$U$6/0.01+1)*($T$7*$U$7/0.01+1)),$T$8*$U$8/0.01+1)/($T$8*100)</f>
        <v>0</v>
      </c>
      <c r="J577">
        <f t="shared" ref="J577:J608" si="171">MOD(QUOTIENT(A577,($T$2*$U$2/0.01+1)*($T$3*$U$3/0.01+1)*($T$4*$U$4/0.01+1)*($T$5*$U$5/0.01+1)*($T$6*$U$6/0.01+1)*($T$7*$U$7/0.01+1)*($T$8*$U$8/0.01+1)),$T$9*$U$9/0.01)/($T$9*100)</f>
        <v>0</v>
      </c>
      <c r="K577">
        <f>SQRT(POWER($C577*信号概况!$F$2,2)+POWER($D577*信号概况!$F$3,2)+POWER($E577*信号概况!$F$4,2)+POWER($F577*信号概况!$F$5,2)+POWER($G577*信号概况!$F$6,2)+POWER($H577*信号概况!$F$7,2)+POWER($I577*信号概况!$F$8,2)+POWER($J577*信号概况!$F$9,2)+2*$C577*信号概况!$F$2*$D577*信号概况!$F$3*信号相关性!$B$3+2*$C577*信号概况!$F$2*$E577*信号概况!$F$4*信号相关性!$B$4+2*$C577*信号概况!$F$2*$F577*信号概况!$F$5*信号相关性!$B$5+2*$C577*信号概况!$F$2*$G577*信号概况!$F$6*信号相关性!$B$6+2*$C577*信号概况!$F$2*$H577*信号概况!$F$7*信号相关性!$B$7+2*$C577*信号概况!$F$2*$I577*信号概况!$F$8*信号相关性!$B$8+2*$C577*信号概况!$F$2*$J577*信号概况!$F$9*信号相关性!$B$9+2*$D577*信号概况!$F$3*$E577*信号概况!$F$4*信号相关性!$C$4+2*$D577*信号概况!$F$3*$F577*信号概况!$F$5*信号相关性!$C$5+2*$D577*信号概况!$F$3*$G577*信号概况!$F$6*信号相关性!$C$6+2*$D577*信号概况!$F$3*$H577*信号概况!$F$7*信号相关性!$C$7+2*$D577*信号概况!$F$3*$I577*信号概况!$F$8*信号相关性!$C$8+2*$D577*信号概况!$F$3*$J577*信号概况!$F$9*信号相关性!$C$9+2*$E577*信号概况!$F$4*$F577*信号概况!$F$5*信号相关性!$D$5+2*$E577*信号概况!$F$4*$G577*信号概况!$F$6*信号相关性!$D$6+2*$E577*信号概况!$F$4*$H577*信号概况!$F$7*信号相关性!$D$7+2*$E577*信号概况!$F$4*$I577*信号概况!$F$8*信号相关性!$D$8+2*$E577*信号概况!$F$4*$J577*信号概况!$J$5*信号相关性!$D$9+2*$F577*信号概况!$F$5*$G577*信号概况!$F$6*信号相关性!$E$6+2*$F577*信号概况!$F$5*$H577*信号概况!$F$7*信号相关性!$E$7+2*$F577*信号概况!$F$5*$I577*信号概况!$F$8*信号相关性!$E$8+2*$F577*信号概况!$F$5*$J577*信号概况!$F$9*信号相关性!$E$9+2*$G577*信号概况!$F$6*$H577*信号概况!$F$7*信号相关性!$F$7+2*$G577*信号概况!$F$6*$I577*信号概况!$F$8*信号相关性!$F$8+2*$G577*信号概况!$F$6*$J577*信号概况!$F$9*信号相关性!$F$9+2*$H577*信号概况!$F$7*$I577*信号概况!$F$8*信号相关性!$G$8+2*$H577*信号概况!$F$7*$J577*信号概况!$F$9*信号相关性!$G$9+2*$I577*信号概况!$F$8*$J577*信号概况!$F$9*信号相关性!$H$9)</f>
        <v>2021.09547409787</v>
      </c>
      <c r="L577" s="10">
        <f t="shared" ref="L577:L608" si="172">B577/K577</f>
        <v>9.65772287858518</v>
      </c>
      <c r="M577" s="11">
        <f>SQRT(POWER($C577*信号概况!$C$2,2)+POWER($D577*信号概况!$C$3,2)+POWER($E577*信号概况!$C$4,2)+POWER($F577*信号概况!$C$5,2)+POWER($G577*信号概况!$C$6,2)+POWER($H577*信号概况!$C$7,2)+POWER($I577*信号概况!$C$8,2)+POWER($J577*信号概况!$C$9,2)+2*$C577*信号概况!$C$2*$D577*信号概况!$C$3*信号相关性!$B$3+2*$C577*信号概况!$C$2*$E577*信号概况!$C$4*信号相关性!$B$4+2*$C577*信号概况!$C$2*$F577*信号概况!$C$5*信号相关性!$B$5+2*$C577*信号概况!$C$2*$G577*信号概况!$C$6*信号相关性!$B$6+2*$C577*信号概况!$C$2*$H577*信号概况!$C$7*信号相关性!$B$7+2*$C577*信号概况!$C$2*$I577*信号概况!$C$8*信号相关性!$B$8+2*$C577*信号概况!$C$2*$J577*信号概况!$C$9*信号相关性!$B$9+2*$D577*信号概况!$C$3*$E577*信号概况!$C$4*信号相关性!$C$4+2*$D577*信号概况!$C$3*$F577*信号概况!$C$5*信号相关性!$C$5+2*$D577*信号概况!$C$3*$G577*信号概况!$C$6*信号相关性!$C$6+2*$D577*信号概况!$C$3*$H577*信号概况!$C$7*信号相关性!$C$7+2*$D577*信号概况!$C$3*$I577*信号概况!$C$8*信号相关性!$C$8+2*$D577*信号概况!$C$3*$J577*信号概况!$C$9*信号相关性!$C$9+2*$E577*信号概况!$C$4*$F577*信号概况!$C$5*信号相关性!$D$5+2*$E577*信号概况!$C$4*$G577*信号概况!$C$6*信号相关性!$D$6+2*$E577*信号概况!$C$4*$H577*信号概况!$C$7*信号相关性!$D$7+2*$E577*信号概况!$C$4*$I577*信号概况!$C$8*信号相关性!$D$8+2*$E577*信号概况!$C$4*$J577*信号概况!$J$5*信号相关性!$D$9+2*$F577*信号概况!$C$5*$G577*信号概况!$C$6*信号相关性!$E$6+2*$F577*信号概况!$C$5*$H577*信号概况!$C$7*信号相关性!$E$7+2*$F577*信号概况!$C$5*$I577*信号概况!$C$8*信号相关性!$E$8+2*$F577*信号概况!$C$5*$J577*信号概况!$C$9*信号相关性!$E$9+2*$G577*信号概况!$C$6*$H577*信号概况!$C$7*信号相关性!$F$7+2*$G577*信号概况!$C$6*$I577*信号概况!$C$8*信号相关性!$F$8+2*$G577*信号概况!$C$6*$J577*信号概况!$C$9*信号相关性!$F$9+2*$H577*信号概况!$C$7*$I577*信号概况!$C$8*信号相关性!$G$8+2*$H577*信号概况!$C$7*$J577*信号概况!$C$9*信号相关性!$G$9+2*$I577*信号概况!$C$8*$J577*信号概况!$C$9*信号相关性!$H$9)</f>
        <v>9836.21678612293</v>
      </c>
      <c r="N577" s="12">
        <f t="shared" ref="N577:N608" si="173">M577/B577</f>
        <v>0.503925717480085</v>
      </c>
      <c r="O577" s="10">
        <f>$C577*信号概况!$J$2+$D577*信号概况!$J$3+$E577*信号概况!$J$4+$F577*信号概况!$J$5+$G577*信号概况!$J$6+$H577*信号概况!$J$7+$I577*信号概况!$J$8+$J577*信号概况!$J$9</f>
        <v>1180.29917800017</v>
      </c>
      <c r="P577" s="12">
        <f t="shared" ref="P577:P608" si="174">O577/B577</f>
        <v>0.0604686865944253</v>
      </c>
      <c r="Q577" s="7">
        <f t="shared" ref="Q577:Q608" si="175">(O577*12-B577*5%)/K577</f>
        <v>6.52499167160247</v>
      </c>
    </row>
    <row r="578" spans="1:17">
      <c r="A578">
        <v>576</v>
      </c>
      <c r="B578">
        <v>19519.18</v>
      </c>
      <c r="C578" s="7">
        <f t="shared" si="155"/>
        <v>0</v>
      </c>
      <c r="D578" s="8">
        <f t="shared" si="156"/>
        <v>0.96969696969697</v>
      </c>
      <c r="E578">
        <f t="shared" si="157"/>
        <v>0</v>
      </c>
      <c r="F578">
        <f t="shared" si="167"/>
        <v>0.5</v>
      </c>
      <c r="G578">
        <f t="shared" si="168"/>
        <v>0.02</v>
      </c>
      <c r="H578">
        <f t="shared" si="169"/>
        <v>0</v>
      </c>
      <c r="I578">
        <f t="shared" si="170"/>
        <v>0</v>
      </c>
      <c r="J578">
        <f t="shared" si="171"/>
        <v>0</v>
      </c>
      <c r="K578">
        <f>SQRT(POWER($C578*信号概况!$F$2,2)+POWER($D578*信号概况!$F$3,2)+POWER($E578*信号概况!$F$4,2)+POWER($F578*信号概况!$F$5,2)+POWER($G578*信号概况!$F$6,2)+POWER($H578*信号概况!$F$7,2)+POWER($I578*信号概况!$F$8,2)+POWER($J578*信号概况!$F$9,2)+2*$C578*信号概况!$F$2*$D578*信号概况!$F$3*信号相关性!$B$3+2*$C578*信号概况!$F$2*$E578*信号概况!$F$4*信号相关性!$B$4+2*$C578*信号概况!$F$2*$F578*信号概况!$F$5*信号相关性!$B$5+2*$C578*信号概况!$F$2*$G578*信号概况!$F$6*信号相关性!$B$6+2*$C578*信号概况!$F$2*$H578*信号概况!$F$7*信号相关性!$B$7+2*$C578*信号概况!$F$2*$I578*信号概况!$F$8*信号相关性!$B$8+2*$C578*信号概况!$F$2*$J578*信号概况!$F$9*信号相关性!$B$9+2*$D578*信号概况!$F$3*$E578*信号概况!$F$4*信号相关性!$C$4+2*$D578*信号概况!$F$3*$F578*信号概况!$F$5*信号相关性!$C$5+2*$D578*信号概况!$F$3*$G578*信号概况!$F$6*信号相关性!$C$6+2*$D578*信号概况!$F$3*$H578*信号概况!$F$7*信号相关性!$C$7+2*$D578*信号概况!$F$3*$I578*信号概况!$F$8*信号相关性!$C$8+2*$D578*信号概况!$F$3*$J578*信号概况!$F$9*信号相关性!$C$9+2*$E578*信号概况!$F$4*$F578*信号概况!$F$5*信号相关性!$D$5+2*$E578*信号概况!$F$4*$G578*信号概况!$F$6*信号相关性!$D$6+2*$E578*信号概况!$F$4*$H578*信号概况!$F$7*信号相关性!$D$7+2*$E578*信号概况!$F$4*$I578*信号概况!$F$8*信号相关性!$D$8+2*$E578*信号概况!$F$4*$J578*信号概况!$J$5*信号相关性!$D$9+2*$F578*信号概况!$F$5*$G578*信号概况!$F$6*信号相关性!$E$6+2*$F578*信号概况!$F$5*$H578*信号概况!$F$7*信号相关性!$E$7+2*$F578*信号概况!$F$5*$I578*信号概况!$F$8*信号相关性!$E$8+2*$F578*信号概况!$F$5*$J578*信号概况!$F$9*信号相关性!$E$9+2*$G578*信号概况!$F$6*$H578*信号概况!$F$7*信号相关性!$F$7+2*$G578*信号概况!$F$6*$I578*信号概况!$F$8*信号相关性!$F$8+2*$G578*信号概况!$F$6*$J578*信号概况!$F$9*信号相关性!$F$9+2*$H578*信号概况!$F$7*$I578*信号概况!$F$8*信号相关性!$G$8+2*$H578*信号概况!$F$7*$J578*信号概况!$F$9*信号相关性!$G$9+2*$I578*信号概况!$F$8*$J578*信号概况!$F$9*信号相关性!$H$9)</f>
        <v>2087.85848630479</v>
      </c>
      <c r="L578" s="10">
        <f t="shared" si="172"/>
        <v>9.34889990295568</v>
      </c>
      <c r="M578" s="11">
        <f>SQRT(POWER($C578*信号概况!$C$2,2)+POWER($D578*信号概况!$C$3,2)+POWER($E578*信号概况!$C$4,2)+POWER($F578*信号概况!$C$5,2)+POWER($G578*信号概况!$C$6,2)+POWER($H578*信号概况!$C$7,2)+POWER($I578*信号概况!$C$8,2)+POWER($J578*信号概况!$C$9,2)+2*$C578*信号概况!$C$2*$D578*信号概况!$C$3*信号相关性!$B$3+2*$C578*信号概况!$C$2*$E578*信号概况!$C$4*信号相关性!$B$4+2*$C578*信号概况!$C$2*$F578*信号概况!$C$5*信号相关性!$B$5+2*$C578*信号概况!$C$2*$G578*信号概况!$C$6*信号相关性!$B$6+2*$C578*信号概况!$C$2*$H578*信号概况!$C$7*信号相关性!$B$7+2*$C578*信号概况!$C$2*$I578*信号概况!$C$8*信号相关性!$B$8+2*$C578*信号概况!$C$2*$J578*信号概况!$C$9*信号相关性!$B$9+2*$D578*信号概况!$C$3*$E578*信号概况!$C$4*信号相关性!$C$4+2*$D578*信号概况!$C$3*$F578*信号概况!$C$5*信号相关性!$C$5+2*$D578*信号概况!$C$3*$G578*信号概况!$C$6*信号相关性!$C$6+2*$D578*信号概况!$C$3*$H578*信号概况!$C$7*信号相关性!$C$7+2*$D578*信号概况!$C$3*$I578*信号概况!$C$8*信号相关性!$C$8+2*$D578*信号概况!$C$3*$J578*信号概况!$C$9*信号相关性!$C$9+2*$E578*信号概况!$C$4*$F578*信号概况!$C$5*信号相关性!$D$5+2*$E578*信号概况!$C$4*$G578*信号概况!$C$6*信号相关性!$D$6+2*$E578*信号概况!$C$4*$H578*信号概况!$C$7*信号相关性!$D$7+2*$E578*信号概况!$C$4*$I578*信号概况!$C$8*信号相关性!$D$8+2*$E578*信号概况!$C$4*$J578*信号概况!$J$5*信号相关性!$D$9+2*$F578*信号概况!$C$5*$G578*信号概况!$C$6*信号相关性!$E$6+2*$F578*信号概况!$C$5*$H578*信号概况!$C$7*信号相关性!$E$7+2*$F578*信号概况!$C$5*$I578*信号概况!$C$8*信号相关性!$E$8+2*$F578*信号概况!$C$5*$J578*信号概况!$C$9*信号相关性!$E$9+2*$G578*信号概况!$C$6*$H578*信号概况!$C$7*信号相关性!$F$7+2*$G578*信号概况!$C$6*$I578*信号概况!$C$8*信号相关性!$F$8+2*$G578*信号概况!$C$6*$J578*信号概况!$C$9*信号相关性!$F$9+2*$H578*信号概况!$C$7*$I578*信号概况!$C$8*信号相关性!$G$8+2*$H578*信号概况!$C$7*$J578*信号概况!$C$9*信号相关性!$G$9+2*$I578*信号概况!$C$8*$J578*信号概况!$C$9*信号相关性!$H$9)</f>
        <v>10160.1561013754</v>
      </c>
      <c r="N578" s="12">
        <f t="shared" si="173"/>
        <v>0.52052166645194</v>
      </c>
      <c r="O578" s="10">
        <f>$C578*信号概况!$J$2+$D578*信号概况!$J$3+$E578*信号概况!$J$4+$F578*信号概况!$J$5+$G578*信号概况!$J$6+$H578*信号概况!$J$7+$I578*信号概况!$J$8+$J578*信号概况!$J$9</f>
        <v>1204.82732868511</v>
      </c>
      <c r="P578" s="12">
        <f t="shared" si="174"/>
        <v>0.0617253044792407</v>
      </c>
      <c r="Q578" s="7">
        <f t="shared" si="175"/>
        <v>6.45731932152281</v>
      </c>
    </row>
    <row r="579" spans="1:17">
      <c r="A579">
        <v>577</v>
      </c>
      <c r="B579">
        <v>19519.18</v>
      </c>
      <c r="C579" s="7">
        <f t="shared" si="155"/>
        <v>0</v>
      </c>
      <c r="D579" s="8">
        <f t="shared" si="156"/>
        <v>1</v>
      </c>
      <c r="E579">
        <f t="shared" si="157"/>
        <v>0</v>
      </c>
      <c r="F579">
        <f t="shared" si="167"/>
        <v>0.5</v>
      </c>
      <c r="G579">
        <f t="shared" si="168"/>
        <v>0.02</v>
      </c>
      <c r="H579">
        <f t="shared" si="169"/>
        <v>0</v>
      </c>
      <c r="I579">
        <f t="shared" si="170"/>
        <v>0</v>
      </c>
      <c r="J579">
        <f t="shared" si="171"/>
        <v>0</v>
      </c>
      <c r="K579">
        <f>SQRT(POWER($C579*信号概况!$F$2,2)+POWER($D579*信号概况!$F$3,2)+POWER($E579*信号概况!$F$4,2)+POWER($F579*信号概况!$F$5,2)+POWER($G579*信号概况!$F$6,2)+POWER($H579*信号概况!$F$7,2)+POWER($I579*信号概况!$F$8,2)+POWER($J579*信号概况!$F$9,2)+2*$C579*信号概况!$F$2*$D579*信号概况!$F$3*信号相关性!$B$3+2*$C579*信号概况!$F$2*$E579*信号概况!$F$4*信号相关性!$B$4+2*$C579*信号概况!$F$2*$F579*信号概况!$F$5*信号相关性!$B$5+2*$C579*信号概况!$F$2*$G579*信号概况!$F$6*信号相关性!$B$6+2*$C579*信号概况!$F$2*$H579*信号概况!$F$7*信号相关性!$B$7+2*$C579*信号概况!$F$2*$I579*信号概况!$F$8*信号相关性!$B$8+2*$C579*信号概况!$F$2*$J579*信号概况!$F$9*信号相关性!$B$9+2*$D579*信号概况!$F$3*$E579*信号概况!$F$4*信号相关性!$C$4+2*$D579*信号概况!$F$3*$F579*信号概况!$F$5*信号相关性!$C$5+2*$D579*信号概况!$F$3*$G579*信号概况!$F$6*信号相关性!$C$6+2*$D579*信号概况!$F$3*$H579*信号概况!$F$7*信号相关性!$C$7+2*$D579*信号概况!$F$3*$I579*信号概况!$F$8*信号相关性!$C$8+2*$D579*信号概况!$F$3*$J579*信号概况!$F$9*信号相关性!$C$9+2*$E579*信号概况!$F$4*$F579*信号概况!$F$5*信号相关性!$D$5+2*$E579*信号概况!$F$4*$G579*信号概况!$F$6*信号相关性!$D$6+2*$E579*信号概况!$F$4*$H579*信号概况!$F$7*信号相关性!$D$7+2*$E579*信号概况!$F$4*$I579*信号概况!$F$8*信号相关性!$D$8+2*$E579*信号概况!$F$4*$J579*信号概况!$J$5*信号相关性!$D$9+2*$F579*信号概况!$F$5*$G579*信号概况!$F$6*信号相关性!$E$6+2*$F579*信号概况!$F$5*$H579*信号概况!$F$7*信号相关性!$E$7+2*$F579*信号概况!$F$5*$I579*信号概况!$F$8*信号相关性!$E$8+2*$F579*信号概况!$F$5*$J579*信号概况!$F$9*信号相关性!$E$9+2*$G579*信号概况!$F$6*$H579*信号概况!$F$7*信号相关性!$F$7+2*$G579*信号概况!$F$6*$I579*信号概况!$F$8*信号相关性!$F$8+2*$G579*信号概况!$F$6*$J579*信号概况!$F$9*信号相关性!$F$9+2*$H579*信号概况!$F$7*$I579*信号概况!$F$8*信号相关性!$G$8+2*$H579*信号概况!$F$7*$J579*信号概况!$F$9*信号相关性!$G$9+2*$I579*信号概况!$F$8*$J579*信号概况!$F$9*信号相关性!$H$9)</f>
        <v>2154.62710709312</v>
      </c>
      <c r="L579" s="10">
        <f t="shared" si="172"/>
        <v>9.05919169759914</v>
      </c>
      <c r="M579" s="11">
        <f>SQRT(POWER($C579*信号概况!$C$2,2)+POWER($D579*信号概况!$C$3,2)+POWER($E579*信号概况!$C$4,2)+POWER($F579*信号概况!$C$5,2)+POWER($G579*信号概况!$C$6,2)+POWER($H579*信号概况!$C$7,2)+POWER($I579*信号概况!$C$8,2)+POWER($J579*信号概况!$C$9,2)+2*$C579*信号概况!$C$2*$D579*信号概况!$C$3*信号相关性!$B$3+2*$C579*信号概况!$C$2*$E579*信号概况!$C$4*信号相关性!$B$4+2*$C579*信号概况!$C$2*$F579*信号概况!$C$5*信号相关性!$B$5+2*$C579*信号概况!$C$2*$G579*信号概况!$C$6*信号相关性!$B$6+2*$C579*信号概况!$C$2*$H579*信号概况!$C$7*信号相关性!$B$7+2*$C579*信号概况!$C$2*$I579*信号概况!$C$8*信号相关性!$B$8+2*$C579*信号概况!$C$2*$J579*信号概况!$C$9*信号相关性!$B$9+2*$D579*信号概况!$C$3*$E579*信号概况!$C$4*信号相关性!$C$4+2*$D579*信号概况!$C$3*$F579*信号概况!$C$5*信号相关性!$C$5+2*$D579*信号概况!$C$3*$G579*信号概况!$C$6*信号相关性!$C$6+2*$D579*信号概况!$C$3*$H579*信号概况!$C$7*信号相关性!$C$7+2*$D579*信号概况!$C$3*$I579*信号概况!$C$8*信号相关性!$C$8+2*$D579*信号概况!$C$3*$J579*信号概况!$C$9*信号相关性!$C$9+2*$E579*信号概况!$C$4*$F579*信号概况!$C$5*信号相关性!$D$5+2*$E579*信号概况!$C$4*$G579*信号概况!$C$6*信号相关性!$D$6+2*$E579*信号概况!$C$4*$H579*信号概况!$C$7*信号相关性!$D$7+2*$E579*信号概况!$C$4*$I579*信号概况!$C$8*信号相关性!$D$8+2*$E579*信号概况!$C$4*$J579*信号概况!$J$5*信号相关性!$D$9+2*$F579*信号概况!$C$5*$G579*信号概况!$C$6*信号相关性!$E$6+2*$F579*信号概况!$C$5*$H579*信号概况!$C$7*信号相关性!$E$7+2*$F579*信号概况!$C$5*$I579*信号概况!$C$8*信号相关性!$E$8+2*$F579*信号概况!$C$5*$J579*信号概况!$C$9*信号相关性!$E$9+2*$G579*信号概况!$C$6*$H579*信号概况!$C$7*信号相关性!$F$7+2*$G579*信号概况!$C$6*$I579*信号概况!$C$8*信号相关性!$F$8+2*$G579*信号概况!$C$6*$J579*信号概况!$C$9*信号相关性!$F$9+2*$H579*信号概况!$C$7*$I579*信号概况!$C$8*信号相关性!$G$8+2*$H579*信号概况!$C$7*$J579*信号概况!$C$9*信号相关性!$G$9+2*$I579*信号概况!$C$8*$J579*信号概况!$C$9*信号相关性!$H$9)</f>
        <v>10484.1197802794</v>
      </c>
      <c r="N579" s="12">
        <f t="shared" si="173"/>
        <v>0.537118863614118</v>
      </c>
      <c r="O579" s="10">
        <f>$C579*信号概况!$J$2+$D579*信号概况!$J$3+$E579*信号概况!$J$4+$F579*信号概况!$J$5+$G579*信号概况!$J$6+$H579*信号概况!$J$7+$I579*信号概况!$J$8+$J579*信号概况!$J$9</f>
        <v>1229.35547937004</v>
      </c>
      <c r="P579" s="12">
        <f t="shared" si="174"/>
        <v>0.0629819223640561</v>
      </c>
      <c r="Q579" s="7">
        <f t="shared" si="175"/>
        <v>6.39382411327153</v>
      </c>
    </row>
    <row r="580" spans="1:17">
      <c r="A580">
        <v>578</v>
      </c>
      <c r="B580">
        <v>19519.18</v>
      </c>
      <c r="C580" s="7">
        <f t="shared" ref="C580:C643" si="176">MOD(A580,$T$2*$U$2/0.01+1)/($T$2*100)</f>
        <v>0</v>
      </c>
      <c r="D580" s="8">
        <f t="shared" ref="D580:D643" si="177">MOD(QUOTIENT(A580,$T$2*$U$2/0.01+1),$T$3*$U$3/0.01+1)/($T$3*100)</f>
        <v>0</v>
      </c>
      <c r="E580">
        <f t="shared" ref="E580:E643" si="178">MOD(QUOTIENT(A580,($T$2*$U$2/0.01+1)*($T$3*$U$3/0.01+1)),$T$4*$U$4/0.01+1)/($T$4*100)</f>
        <v>0</v>
      </c>
      <c r="F580">
        <f t="shared" si="167"/>
        <v>0.6</v>
      </c>
      <c r="G580">
        <f t="shared" si="168"/>
        <v>0.02</v>
      </c>
      <c r="H580">
        <f t="shared" si="169"/>
        <v>0</v>
      </c>
      <c r="I580">
        <f t="shared" si="170"/>
        <v>0</v>
      </c>
      <c r="J580">
        <f t="shared" si="171"/>
        <v>0</v>
      </c>
      <c r="K580">
        <f>SQRT(POWER($C580*信号概况!$F$2,2)+POWER($D580*信号概况!$F$3,2)+POWER($E580*信号概况!$F$4,2)+POWER($F580*信号概况!$F$5,2)+POWER($G580*信号概况!$F$6,2)+POWER($H580*信号概况!$F$7,2)+POWER($I580*信号概况!$F$8,2)+POWER($J580*信号概况!$F$9,2)+2*$C580*信号概况!$F$2*$D580*信号概况!$F$3*信号相关性!$B$3+2*$C580*信号概况!$F$2*$E580*信号概况!$F$4*信号相关性!$B$4+2*$C580*信号概况!$F$2*$F580*信号概况!$F$5*信号相关性!$B$5+2*$C580*信号概况!$F$2*$G580*信号概况!$F$6*信号相关性!$B$6+2*$C580*信号概况!$F$2*$H580*信号概况!$F$7*信号相关性!$B$7+2*$C580*信号概况!$F$2*$I580*信号概况!$F$8*信号相关性!$B$8+2*$C580*信号概况!$F$2*$J580*信号概况!$F$9*信号相关性!$B$9+2*$D580*信号概况!$F$3*$E580*信号概况!$F$4*信号相关性!$C$4+2*$D580*信号概况!$F$3*$F580*信号概况!$F$5*信号相关性!$C$5+2*$D580*信号概况!$F$3*$G580*信号概况!$F$6*信号相关性!$C$6+2*$D580*信号概况!$F$3*$H580*信号概况!$F$7*信号相关性!$C$7+2*$D580*信号概况!$F$3*$I580*信号概况!$F$8*信号相关性!$C$8+2*$D580*信号概况!$F$3*$J580*信号概况!$F$9*信号相关性!$C$9+2*$E580*信号概况!$F$4*$F580*信号概况!$F$5*信号相关性!$D$5+2*$E580*信号概况!$F$4*$G580*信号概况!$F$6*信号相关性!$D$6+2*$E580*信号概况!$F$4*$H580*信号概况!$F$7*信号相关性!$D$7+2*$E580*信号概况!$F$4*$I580*信号概况!$F$8*信号相关性!$D$8+2*$E580*信号概况!$F$4*$J580*信号概况!$J$5*信号相关性!$D$9+2*$F580*信号概况!$F$5*$G580*信号概况!$F$6*信号相关性!$E$6+2*$F580*信号概况!$F$5*$H580*信号概况!$F$7*信号相关性!$E$7+2*$F580*信号概况!$F$5*$I580*信号概况!$F$8*信号相关性!$E$8+2*$F580*信号概况!$F$5*$J580*信号概况!$F$9*信号相关性!$E$9+2*$G580*信号概况!$F$6*$H580*信号概况!$F$7*信号相关性!$F$7+2*$G580*信号概况!$F$6*$I580*信号概况!$F$8*信号相关性!$F$8+2*$G580*信号概况!$F$6*$J580*信号概况!$F$9*信号相关性!$F$9+2*$H580*信号概况!$F$7*$I580*信号概况!$F$8*信号相关性!$G$8+2*$H580*信号概况!$F$7*$J580*信号概况!$F$9*信号相关性!$G$9+2*$I580*信号概况!$F$8*$J580*信号概况!$F$9*信号相关性!$H$9)</f>
        <v>138.416683347837</v>
      </c>
      <c r="L580" s="10">
        <f t="shared" si="172"/>
        <v>141.017538694731</v>
      </c>
      <c r="M580" s="11">
        <f>SQRT(POWER($C580*信号概况!$C$2,2)+POWER($D580*信号概况!$C$3,2)+POWER($E580*信号概况!$C$4,2)+POWER($F580*信号概况!$C$5,2)+POWER($G580*信号概况!$C$6,2)+POWER($H580*信号概况!$C$7,2)+POWER($I580*信号概况!$C$8,2)+POWER($J580*信号概况!$C$9,2)+2*$C580*信号概况!$C$2*$D580*信号概况!$C$3*信号相关性!$B$3+2*$C580*信号概况!$C$2*$E580*信号概况!$C$4*信号相关性!$B$4+2*$C580*信号概况!$C$2*$F580*信号概况!$C$5*信号相关性!$B$5+2*$C580*信号概况!$C$2*$G580*信号概况!$C$6*信号相关性!$B$6+2*$C580*信号概况!$C$2*$H580*信号概况!$C$7*信号相关性!$B$7+2*$C580*信号概况!$C$2*$I580*信号概况!$C$8*信号相关性!$B$8+2*$C580*信号概况!$C$2*$J580*信号概况!$C$9*信号相关性!$B$9+2*$D580*信号概况!$C$3*$E580*信号概况!$C$4*信号相关性!$C$4+2*$D580*信号概况!$C$3*$F580*信号概况!$C$5*信号相关性!$C$5+2*$D580*信号概况!$C$3*$G580*信号概况!$C$6*信号相关性!$C$6+2*$D580*信号概况!$C$3*$H580*信号概况!$C$7*信号相关性!$C$7+2*$D580*信号概况!$C$3*$I580*信号概况!$C$8*信号相关性!$C$8+2*$D580*信号概况!$C$3*$J580*信号概况!$C$9*信号相关性!$C$9+2*$E580*信号概况!$C$4*$F580*信号概况!$C$5*信号相关性!$D$5+2*$E580*信号概况!$C$4*$G580*信号概况!$C$6*信号相关性!$D$6+2*$E580*信号概况!$C$4*$H580*信号概况!$C$7*信号相关性!$D$7+2*$E580*信号概况!$C$4*$I580*信号概况!$C$8*信号相关性!$D$8+2*$E580*信号概况!$C$4*$J580*信号概况!$J$5*信号相关性!$D$9+2*$F580*信号概况!$C$5*$G580*信号概况!$C$6*信号相关性!$E$6+2*$F580*信号概况!$C$5*$H580*信号概况!$C$7*信号相关性!$E$7+2*$F580*信号概况!$C$5*$I580*信号概况!$C$8*信号相关性!$E$8+2*$F580*信号概况!$C$5*$J580*信号概况!$C$9*信号相关性!$E$9+2*$G580*信号概况!$C$6*$H580*信号概况!$C$7*信号相关性!$F$7+2*$G580*信号概况!$C$6*$I580*信号概况!$C$8*信号相关性!$F$8+2*$G580*信号概况!$C$6*$J580*信号概况!$C$9*信号相关性!$F$9+2*$H580*信号概况!$C$7*$I580*信号概况!$C$8*信号相关性!$G$8+2*$H580*信号概况!$C$7*$J580*信号概况!$C$9*信号相关性!$G$9+2*$I580*信号概况!$C$8*$J580*信号概况!$C$9*信号相关性!$H$9)</f>
        <v>638.625510516414</v>
      </c>
      <c r="N580" s="12">
        <f t="shared" si="173"/>
        <v>0.0327178452433152</v>
      </c>
      <c r="O580" s="10">
        <f>$C580*信号概况!$J$2+$D580*信号概况!$J$3+$E580*信号概况!$J$4+$F580*信号概况!$J$5+$G580*信号概况!$J$6+$H580*信号概况!$J$7+$I580*信号概况!$J$8+$J580*信号概况!$J$9</f>
        <v>481.884334654621</v>
      </c>
      <c r="P580" s="12">
        <f t="shared" si="174"/>
        <v>0.0246877345592705</v>
      </c>
      <c r="Q580" s="7">
        <f t="shared" si="175"/>
        <v>34.7259658272295</v>
      </c>
    </row>
    <row r="581" spans="1:17">
      <c r="A581">
        <v>579</v>
      </c>
      <c r="B581">
        <v>19519.18</v>
      </c>
      <c r="C581" s="7">
        <f t="shared" si="176"/>
        <v>0</v>
      </c>
      <c r="D581" s="8">
        <f t="shared" si="177"/>
        <v>0.0303030303030303</v>
      </c>
      <c r="E581">
        <f t="shared" si="178"/>
        <v>0</v>
      </c>
      <c r="F581">
        <f t="shared" si="167"/>
        <v>0.6</v>
      </c>
      <c r="G581">
        <f t="shared" si="168"/>
        <v>0.02</v>
      </c>
      <c r="H581">
        <f t="shared" si="169"/>
        <v>0</v>
      </c>
      <c r="I581">
        <f t="shared" si="170"/>
        <v>0</v>
      </c>
      <c r="J581">
        <f t="shared" si="171"/>
        <v>0</v>
      </c>
      <c r="K581">
        <f>SQRT(POWER($C581*信号概况!$F$2,2)+POWER($D581*信号概况!$F$3,2)+POWER($E581*信号概况!$F$4,2)+POWER($F581*信号概况!$F$5,2)+POWER($G581*信号概况!$F$6,2)+POWER($H581*信号概况!$F$7,2)+POWER($I581*信号概况!$F$8,2)+POWER($J581*信号概况!$F$9,2)+2*$C581*信号概况!$F$2*$D581*信号概况!$F$3*信号相关性!$B$3+2*$C581*信号概况!$F$2*$E581*信号概况!$F$4*信号相关性!$B$4+2*$C581*信号概况!$F$2*$F581*信号概况!$F$5*信号相关性!$B$5+2*$C581*信号概况!$F$2*$G581*信号概况!$F$6*信号相关性!$B$6+2*$C581*信号概况!$F$2*$H581*信号概况!$F$7*信号相关性!$B$7+2*$C581*信号概况!$F$2*$I581*信号概况!$F$8*信号相关性!$B$8+2*$C581*信号概况!$F$2*$J581*信号概况!$F$9*信号相关性!$B$9+2*$D581*信号概况!$F$3*$E581*信号概况!$F$4*信号相关性!$C$4+2*$D581*信号概况!$F$3*$F581*信号概况!$F$5*信号相关性!$C$5+2*$D581*信号概况!$F$3*$G581*信号概况!$F$6*信号相关性!$C$6+2*$D581*信号概况!$F$3*$H581*信号概况!$F$7*信号相关性!$C$7+2*$D581*信号概况!$F$3*$I581*信号概况!$F$8*信号相关性!$C$8+2*$D581*信号概况!$F$3*$J581*信号概况!$F$9*信号相关性!$C$9+2*$E581*信号概况!$F$4*$F581*信号概况!$F$5*信号相关性!$D$5+2*$E581*信号概况!$F$4*$G581*信号概况!$F$6*信号相关性!$D$6+2*$E581*信号概况!$F$4*$H581*信号概况!$F$7*信号相关性!$D$7+2*$E581*信号概况!$F$4*$I581*信号概况!$F$8*信号相关性!$D$8+2*$E581*信号概况!$F$4*$J581*信号概况!$J$5*信号相关性!$D$9+2*$F581*信号概况!$F$5*$G581*信号概况!$F$6*信号相关性!$E$6+2*$F581*信号概况!$F$5*$H581*信号概况!$F$7*信号相关性!$E$7+2*$F581*信号概况!$F$5*$I581*信号概况!$F$8*信号相关性!$E$8+2*$F581*信号概况!$F$5*$J581*信号概况!$F$9*信号相关性!$E$9+2*$G581*信号概况!$F$6*$H581*信号概况!$F$7*信号相关性!$F$7+2*$G581*信号概况!$F$6*$I581*信号概况!$F$8*信号相关性!$F$8+2*$G581*信号概况!$F$6*$J581*信号概况!$F$9*信号相关性!$F$9+2*$H581*信号概况!$F$7*$I581*信号概况!$F$8*信号相关性!$G$8+2*$H581*信号概况!$F$7*$J581*信号概况!$F$9*信号相关性!$G$9+2*$I581*信号概况!$F$8*$J581*信号概况!$F$9*信号相关性!$H$9)</f>
        <v>124.713683930441</v>
      </c>
      <c r="L581" s="10">
        <f t="shared" si="172"/>
        <v>156.511935056676</v>
      </c>
      <c r="M581" s="11">
        <f>SQRT(POWER($C581*信号概况!$C$2,2)+POWER($D581*信号概况!$C$3,2)+POWER($E581*信号概况!$C$4,2)+POWER($F581*信号概况!$C$5,2)+POWER($G581*信号概况!$C$6,2)+POWER($H581*信号概况!$C$7,2)+POWER($I581*信号概况!$C$8,2)+POWER($J581*信号概况!$C$9,2)+2*$C581*信号概况!$C$2*$D581*信号概况!$C$3*信号相关性!$B$3+2*$C581*信号概况!$C$2*$E581*信号概况!$C$4*信号相关性!$B$4+2*$C581*信号概况!$C$2*$F581*信号概况!$C$5*信号相关性!$B$5+2*$C581*信号概况!$C$2*$G581*信号概况!$C$6*信号相关性!$B$6+2*$C581*信号概况!$C$2*$H581*信号概况!$C$7*信号相关性!$B$7+2*$C581*信号概况!$C$2*$I581*信号概况!$C$8*信号相关性!$B$8+2*$C581*信号概况!$C$2*$J581*信号概况!$C$9*信号相关性!$B$9+2*$D581*信号概况!$C$3*$E581*信号概况!$C$4*信号相关性!$C$4+2*$D581*信号概况!$C$3*$F581*信号概况!$C$5*信号相关性!$C$5+2*$D581*信号概况!$C$3*$G581*信号概况!$C$6*信号相关性!$C$6+2*$D581*信号概况!$C$3*$H581*信号概况!$C$7*信号相关性!$C$7+2*$D581*信号概况!$C$3*$I581*信号概况!$C$8*信号相关性!$C$8+2*$D581*信号概况!$C$3*$J581*信号概况!$C$9*信号相关性!$C$9+2*$E581*信号概况!$C$4*$F581*信号概况!$C$5*信号相关性!$D$5+2*$E581*信号概况!$C$4*$G581*信号概况!$C$6*信号相关性!$D$6+2*$E581*信号概况!$C$4*$H581*信号概况!$C$7*信号相关性!$D$7+2*$E581*信号概况!$C$4*$I581*信号概况!$C$8*信号相关性!$D$8+2*$E581*信号概况!$C$4*$J581*信号概况!$J$5*信号相关性!$D$9+2*$F581*信号概况!$C$5*$G581*信号概况!$C$6*信号相关性!$E$6+2*$F581*信号概况!$C$5*$H581*信号概况!$C$7*信号相关性!$E$7+2*$F581*信号概况!$C$5*$I581*信号概况!$C$8*信号相关性!$E$8+2*$F581*信号概况!$C$5*$J581*信号概况!$C$9*信号相关性!$E$9+2*$G581*信号概况!$C$6*$H581*信号概况!$C$7*信号相关性!$F$7+2*$G581*信号概况!$C$6*$I581*信号概况!$C$8*信号相关性!$F$8+2*$G581*信号概况!$C$6*$J581*信号概况!$C$9*信号相关性!$F$9+2*$H581*信号概况!$C$7*$I581*信号概况!$C$8*信号相关性!$G$8+2*$H581*信号概况!$C$7*$J581*信号概况!$C$9*信号相关性!$G$9+2*$I581*信号概况!$C$8*$J581*信号概况!$C$9*信号相关性!$H$9)</f>
        <v>586.629673722279</v>
      </c>
      <c r="N581" s="12">
        <f t="shared" si="173"/>
        <v>0.0300540121932519</v>
      </c>
      <c r="O581" s="10">
        <f>$C581*信号概况!$J$2+$D581*信号概况!$J$3+$E581*信号概况!$J$4+$F581*信号概况!$J$5+$G581*信号概况!$J$6+$H581*信号概况!$J$7+$I581*信号概况!$J$8+$J581*信号概况!$J$9</f>
        <v>506.412485339552</v>
      </c>
      <c r="P581" s="12">
        <f t="shared" si="174"/>
        <v>0.0259443524440859</v>
      </c>
      <c r="Q581" s="7">
        <f t="shared" si="175"/>
        <v>40.9016129049616</v>
      </c>
    </row>
    <row r="582" spans="1:17">
      <c r="A582">
        <v>580</v>
      </c>
      <c r="B582">
        <v>19519.18</v>
      </c>
      <c r="C582" s="7">
        <f t="shared" si="176"/>
        <v>0</v>
      </c>
      <c r="D582" s="8">
        <f t="shared" si="177"/>
        <v>0.0606060606060606</v>
      </c>
      <c r="E582">
        <f t="shared" si="178"/>
        <v>0</v>
      </c>
      <c r="F582">
        <f t="shared" si="167"/>
        <v>0.6</v>
      </c>
      <c r="G582">
        <f t="shared" si="168"/>
        <v>0.02</v>
      </c>
      <c r="H582">
        <f t="shared" si="169"/>
        <v>0</v>
      </c>
      <c r="I582">
        <f t="shared" si="170"/>
        <v>0</v>
      </c>
      <c r="J582">
        <f t="shared" si="171"/>
        <v>0</v>
      </c>
      <c r="K582">
        <f>SQRT(POWER($C582*信号概况!$F$2,2)+POWER($D582*信号概况!$F$3,2)+POWER($E582*信号概况!$F$4,2)+POWER($F582*信号概况!$F$5,2)+POWER($G582*信号概况!$F$6,2)+POWER($H582*信号概况!$F$7,2)+POWER($I582*信号概况!$F$8,2)+POWER($J582*信号概况!$F$9,2)+2*$C582*信号概况!$F$2*$D582*信号概况!$F$3*信号相关性!$B$3+2*$C582*信号概况!$F$2*$E582*信号概况!$F$4*信号相关性!$B$4+2*$C582*信号概况!$F$2*$F582*信号概况!$F$5*信号相关性!$B$5+2*$C582*信号概况!$F$2*$G582*信号概况!$F$6*信号相关性!$B$6+2*$C582*信号概况!$F$2*$H582*信号概况!$F$7*信号相关性!$B$7+2*$C582*信号概况!$F$2*$I582*信号概况!$F$8*信号相关性!$B$8+2*$C582*信号概况!$F$2*$J582*信号概况!$F$9*信号相关性!$B$9+2*$D582*信号概况!$F$3*$E582*信号概况!$F$4*信号相关性!$C$4+2*$D582*信号概况!$F$3*$F582*信号概况!$F$5*信号相关性!$C$5+2*$D582*信号概况!$F$3*$G582*信号概况!$F$6*信号相关性!$C$6+2*$D582*信号概况!$F$3*$H582*信号概况!$F$7*信号相关性!$C$7+2*$D582*信号概况!$F$3*$I582*信号概况!$F$8*信号相关性!$C$8+2*$D582*信号概况!$F$3*$J582*信号概况!$F$9*信号相关性!$C$9+2*$E582*信号概况!$F$4*$F582*信号概况!$F$5*信号相关性!$D$5+2*$E582*信号概况!$F$4*$G582*信号概况!$F$6*信号相关性!$D$6+2*$E582*信号概况!$F$4*$H582*信号概况!$F$7*信号相关性!$D$7+2*$E582*信号概况!$F$4*$I582*信号概况!$F$8*信号相关性!$D$8+2*$E582*信号概况!$F$4*$J582*信号概况!$J$5*信号相关性!$D$9+2*$F582*信号概况!$F$5*$G582*信号概况!$F$6*信号相关性!$E$6+2*$F582*信号概况!$F$5*$H582*信号概况!$F$7*信号相关性!$E$7+2*$F582*信号概况!$F$5*$I582*信号概况!$F$8*信号相关性!$E$8+2*$F582*信号概况!$F$5*$J582*信号概况!$F$9*信号相关性!$E$9+2*$G582*信号概况!$F$6*$H582*信号概况!$F$7*信号相关性!$F$7+2*$G582*信号概况!$F$6*$I582*信号概况!$F$8*信号相关性!$F$8+2*$G582*信号概况!$F$6*$J582*信号概况!$F$9*信号相关性!$F$9+2*$H582*信号概况!$F$7*$I582*信号概况!$F$8*信号相关性!$G$8+2*$H582*信号概况!$F$7*$J582*信号概况!$F$9*信号相关性!$G$9+2*$I582*信号概况!$F$8*$J582*信号概况!$F$9*信号相关性!$H$9)</f>
        <v>144.521957015272</v>
      </c>
      <c r="L582" s="10">
        <f t="shared" si="172"/>
        <v>135.060307811479</v>
      </c>
      <c r="M582" s="11">
        <f>SQRT(POWER($C582*信号概况!$C$2,2)+POWER($D582*信号概况!$C$3,2)+POWER($E582*信号概况!$C$4,2)+POWER($F582*信号概况!$C$5,2)+POWER($G582*信号概况!$C$6,2)+POWER($H582*信号概况!$C$7,2)+POWER($I582*信号概况!$C$8,2)+POWER($J582*信号概况!$C$9,2)+2*$C582*信号概况!$C$2*$D582*信号概况!$C$3*信号相关性!$B$3+2*$C582*信号概况!$C$2*$E582*信号概况!$C$4*信号相关性!$B$4+2*$C582*信号概况!$C$2*$F582*信号概况!$C$5*信号相关性!$B$5+2*$C582*信号概况!$C$2*$G582*信号概况!$C$6*信号相关性!$B$6+2*$C582*信号概况!$C$2*$H582*信号概况!$C$7*信号相关性!$B$7+2*$C582*信号概况!$C$2*$I582*信号概况!$C$8*信号相关性!$B$8+2*$C582*信号概况!$C$2*$J582*信号概况!$C$9*信号相关性!$B$9+2*$D582*信号概况!$C$3*$E582*信号概况!$C$4*信号相关性!$C$4+2*$D582*信号概况!$C$3*$F582*信号概况!$C$5*信号相关性!$C$5+2*$D582*信号概况!$C$3*$G582*信号概况!$C$6*信号相关性!$C$6+2*$D582*信号概况!$C$3*$H582*信号概况!$C$7*信号相关性!$C$7+2*$D582*信号概况!$C$3*$I582*信号概况!$C$8*信号相关性!$C$8+2*$D582*信号概况!$C$3*$J582*信号概况!$C$9*信号相关性!$C$9+2*$E582*信号概况!$C$4*$F582*信号概况!$C$5*信号相关性!$D$5+2*$E582*信号概况!$C$4*$G582*信号概况!$C$6*信号相关性!$D$6+2*$E582*信号概况!$C$4*$H582*信号概况!$C$7*信号相关性!$D$7+2*$E582*信号概况!$C$4*$I582*信号概况!$C$8*信号相关性!$D$8+2*$E582*信号概况!$C$4*$J582*信号概况!$J$5*信号相关性!$D$9+2*$F582*信号概况!$C$5*$G582*信号概况!$C$6*信号相关性!$E$6+2*$F582*信号概况!$C$5*$H582*信号概况!$C$7*信号相关性!$E$7+2*$F582*信号概况!$C$5*$I582*信号概况!$C$8*信号相关性!$E$8+2*$F582*信号概况!$C$5*$J582*信号概况!$C$9*信号相关性!$E$9+2*$G582*信号概况!$C$6*$H582*信号概况!$C$7*信号相关性!$F$7+2*$G582*信号概况!$C$6*$I582*信号概况!$C$8*信号相关性!$F$8+2*$G582*信号概况!$C$6*$J582*信号概况!$C$9*信号相关性!$F$9+2*$H582*信号概况!$C$7*$I582*信号概况!$C$8*信号相关性!$G$8+2*$H582*信号概况!$C$7*$J582*信号概况!$C$9*信号相关性!$G$9+2*$I582*信号概况!$C$8*$J582*信号概况!$C$9*信号相关性!$H$9)</f>
        <v>700.578637786571</v>
      </c>
      <c r="N582" s="12">
        <f t="shared" si="173"/>
        <v>0.0358918068170165</v>
      </c>
      <c r="O582" s="10">
        <f>$C582*信号概况!$J$2+$D582*信号概况!$J$3+$E582*信号概况!$J$4+$F582*信号概况!$J$5+$G582*信号概况!$J$6+$H582*信号概况!$J$7+$I582*信号概况!$J$8+$J582*信号概况!$J$9</f>
        <v>530.940636024484</v>
      </c>
      <c r="P582" s="12">
        <f t="shared" si="174"/>
        <v>0.0272009703289013</v>
      </c>
      <c r="Q582" s="7">
        <f t="shared" si="175"/>
        <v>37.3322417141339</v>
      </c>
    </row>
    <row r="583" spans="1:17">
      <c r="A583">
        <v>581</v>
      </c>
      <c r="B583">
        <v>19519.18</v>
      </c>
      <c r="C583" s="7">
        <f t="shared" si="176"/>
        <v>0</v>
      </c>
      <c r="D583" s="8">
        <f t="shared" si="177"/>
        <v>0.0909090909090909</v>
      </c>
      <c r="E583">
        <f t="shared" si="178"/>
        <v>0</v>
      </c>
      <c r="F583">
        <f t="shared" si="167"/>
        <v>0.6</v>
      </c>
      <c r="G583">
        <f t="shared" si="168"/>
        <v>0.02</v>
      </c>
      <c r="H583">
        <f t="shared" si="169"/>
        <v>0</v>
      </c>
      <c r="I583">
        <f t="shared" si="170"/>
        <v>0</v>
      </c>
      <c r="J583">
        <f t="shared" si="171"/>
        <v>0</v>
      </c>
      <c r="K583">
        <f>SQRT(POWER($C583*信号概况!$F$2,2)+POWER($D583*信号概况!$F$3,2)+POWER($E583*信号概况!$F$4,2)+POWER($F583*信号概况!$F$5,2)+POWER($G583*信号概况!$F$6,2)+POWER($H583*信号概况!$F$7,2)+POWER($I583*信号概况!$F$8,2)+POWER($J583*信号概况!$F$9,2)+2*$C583*信号概况!$F$2*$D583*信号概况!$F$3*信号相关性!$B$3+2*$C583*信号概况!$F$2*$E583*信号概况!$F$4*信号相关性!$B$4+2*$C583*信号概况!$F$2*$F583*信号概况!$F$5*信号相关性!$B$5+2*$C583*信号概况!$F$2*$G583*信号概况!$F$6*信号相关性!$B$6+2*$C583*信号概况!$F$2*$H583*信号概况!$F$7*信号相关性!$B$7+2*$C583*信号概况!$F$2*$I583*信号概况!$F$8*信号相关性!$B$8+2*$C583*信号概况!$F$2*$J583*信号概况!$F$9*信号相关性!$B$9+2*$D583*信号概况!$F$3*$E583*信号概况!$F$4*信号相关性!$C$4+2*$D583*信号概况!$F$3*$F583*信号概况!$F$5*信号相关性!$C$5+2*$D583*信号概况!$F$3*$G583*信号概况!$F$6*信号相关性!$C$6+2*$D583*信号概况!$F$3*$H583*信号概况!$F$7*信号相关性!$C$7+2*$D583*信号概况!$F$3*$I583*信号概况!$F$8*信号相关性!$C$8+2*$D583*信号概况!$F$3*$J583*信号概况!$F$9*信号相关性!$C$9+2*$E583*信号概况!$F$4*$F583*信号概况!$F$5*信号相关性!$D$5+2*$E583*信号概况!$F$4*$G583*信号概况!$F$6*信号相关性!$D$6+2*$E583*信号概况!$F$4*$H583*信号概况!$F$7*信号相关性!$D$7+2*$E583*信号概况!$F$4*$I583*信号概况!$F$8*信号相关性!$D$8+2*$E583*信号概况!$F$4*$J583*信号概况!$J$5*信号相关性!$D$9+2*$F583*信号概况!$F$5*$G583*信号概况!$F$6*信号相关性!$E$6+2*$F583*信号概况!$F$5*$H583*信号概况!$F$7*信号相关性!$E$7+2*$F583*信号概况!$F$5*$I583*信号概况!$F$8*信号相关性!$E$8+2*$F583*信号概况!$F$5*$J583*信号概况!$F$9*信号相关性!$E$9+2*$G583*信号概况!$F$6*$H583*信号概况!$F$7*信号相关性!$F$7+2*$G583*信号概况!$F$6*$I583*信号概况!$F$8*信号相关性!$F$8+2*$G583*信号概况!$F$6*$J583*信号概况!$F$9*信号相关性!$F$9+2*$H583*信号概况!$F$7*$I583*信号概况!$F$8*信号相关性!$G$8+2*$H583*信号概况!$F$7*$J583*信号概况!$F$9*信号相关性!$G$9+2*$I583*信号概况!$F$8*$J583*信号概况!$F$9*信号相关性!$H$9)</f>
        <v>187.505886651812</v>
      </c>
      <c r="L583" s="10">
        <f t="shared" si="172"/>
        <v>104.099025094855</v>
      </c>
      <c r="M583" s="11">
        <f>SQRT(POWER($C583*信号概况!$C$2,2)+POWER($D583*信号概况!$C$3,2)+POWER($E583*信号概况!$C$4,2)+POWER($F583*信号概况!$C$5,2)+POWER($G583*信号概况!$C$6,2)+POWER($H583*信号概况!$C$7,2)+POWER($I583*信号概况!$C$8,2)+POWER($J583*信号概况!$C$9,2)+2*$C583*信号概况!$C$2*$D583*信号概况!$C$3*信号相关性!$B$3+2*$C583*信号概况!$C$2*$E583*信号概况!$C$4*信号相关性!$B$4+2*$C583*信号概况!$C$2*$F583*信号概况!$C$5*信号相关性!$B$5+2*$C583*信号概况!$C$2*$G583*信号概况!$C$6*信号相关性!$B$6+2*$C583*信号概况!$C$2*$H583*信号概况!$C$7*信号相关性!$B$7+2*$C583*信号概况!$C$2*$I583*信号概况!$C$8*信号相关性!$B$8+2*$C583*信号概况!$C$2*$J583*信号概况!$C$9*信号相关性!$B$9+2*$D583*信号概况!$C$3*$E583*信号概况!$C$4*信号相关性!$C$4+2*$D583*信号概况!$C$3*$F583*信号概况!$C$5*信号相关性!$C$5+2*$D583*信号概况!$C$3*$G583*信号概况!$C$6*信号相关性!$C$6+2*$D583*信号概况!$C$3*$H583*信号概况!$C$7*信号相关性!$C$7+2*$D583*信号概况!$C$3*$I583*信号概况!$C$8*信号相关性!$C$8+2*$D583*信号概况!$C$3*$J583*信号概况!$C$9*信号相关性!$C$9+2*$E583*信号概况!$C$4*$F583*信号概况!$C$5*信号相关性!$D$5+2*$E583*信号概况!$C$4*$G583*信号概况!$C$6*信号相关性!$D$6+2*$E583*信号概况!$C$4*$H583*信号概况!$C$7*信号相关性!$D$7+2*$E583*信号概况!$C$4*$I583*信号概况!$C$8*信号相关性!$D$8+2*$E583*信号概况!$C$4*$J583*信号概况!$J$5*信号相关性!$D$9+2*$F583*信号概况!$C$5*$G583*信号概况!$C$6*信号相关性!$E$6+2*$F583*信号概况!$C$5*$H583*信号概况!$C$7*信号相关性!$E$7+2*$F583*信号概况!$C$5*$I583*信号概况!$C$8*信号相关性!$E$8+2*$F583*信号概况!$C$5*$J583*信号概况!$C$9*信号相关性!$E$9+2*$G583*信号概况!$C$6*$H583*信号概况!$C$7*信号相关性!$F$7+2*$G583*信号概况!$C$6*$I583*信号概况!$C$8*信号相关性!$F$8+2*$G583*信号概况!$C$6*$J583*信号概况!$C$9*信号相关性!$F$9+2*$H583*信号概况!$C$7*$I583*信号概况!$C$8*信号相关性!$G$8+2*$H583*信号概况!$C$7*$J583*信号概况!$C$9*信号相关性!$G$9+2*$I583*信号概况!$C$8*$J583*信号概况!$C$9*信号相关性!$H$9)</f>
        <v>920.798948509657</v>
      </c>
      <c r="N583" s="12">
        <f t="shared" si="173"/>
        <v>0.0471740589773575</v>
      </c>
      <c r="O583" s="10">
        <f>$C583*信号概况!$J$2+$D583*信号概况!$J$3+$E583*信号概况!$J$4+$F583*信号概况!$J$5+$G583*信号概况!$J$6+$H583*信号概况!$J$7+$I583*信号概况!$J$8+$J583*信号概况!$J$9</f>
        <v>555.468786709415</v>
      </c>
      <c r="P583" s="12">
        <f t="shared" si="174"/>
        <v>0.0284575882137167</v>
      </c>
      <c r="Q583" s="7">
        <f t="shared" si="175"/>
        <v>30.3439350204422</v>
      </c>
    </row>
    <row r="584" spans="1:17">
      <c r="A584">
        <v>582</v>
      </c>
      <c r="B584">
        <v>19519.18</v>
      </c>
      <c r="C584" s="7">
        <f t="shared" si="176"/>
        <v>0</v>
      </c>
      <c r="D584" s="8">
        <f t="shared" si="177"/>
        <v>0.121212121212121</v>
      </c>
      <c r="E584">
        <f t="shared" si="178"/>
        <v>0</v>
      </c>
      <c r="F584">
        <f t="shared" si="167"/>
        <v>0.6</v>
      </c>
      <c r="G584">
        <f t="shared" si="168"/>
        <v>0.02</v>
      </c>
      <c r="H584">
        <f t="shared" si="169"/>
        <v>0</v>
      </c>
      <c r="I584">
        <f t="shared" si="170"/>
        <v>0</v>
      </c>
      <c r="J584">
        <f t="shared" si="171"/>
        <v>0</v>
      </c>
      <c r="K584">
        <f>SQRT(POWER($C584*信号概况!$F$2,2)+POWER($D584*信号概况!$F$3,2)+POWER($E584*信号概况!$F$4,2)+POWER($F584*信号概况!$F$5,2)+POWER($G584*信号概况!$F$6,2)+POWER($H584*信号概况!$F$7,2)+POWER($I584*信号概况!$F$8,2)+POWER($J584*信号概况!$F$9,2)+2*$C584*信号概况!$F$2*$D584*信号概况!$F$3*信号相关性!$B$3+2*$C584*信号概况!$F$2*$E584*信号概况!$F$4*信号相关性!$B$4+2*$C584*信号概况!$F$2*$F584*信号概况!$F$5*信号相关性!$B$5+2*$C584*信号概况!$F$2*$G584*信号概况!$F$6*信号相关性!$B$6+2*$C584*信号概况!$F$2*$H584*信号概况!$F$7*信号相关性!$B$7+2*$C584*信号概况!$F$2*$I584*信号概况!$F$8*信号相关性!$B$8+2*$C584*信号概况!$F$2*$J584*信号概况!$F$9*信号相关性!$B$9+2*$D584*信号概况!$F$3*$E584*信号概况!$F$4*信号相关性!$C$4+2*$D584*信号概况!$F$3*$F584*信号概况!$F$5*信号相关性!$C$5+2*$D584*信号概况!$F$3*$G584*信号概况!$F$6*信号相关性!$C$6+2*$D584*信号概况!$F$3*$H584*信号概况!$F$7*信号相关性!$C$7+2*$D584*信号概况!$F$3*$I584*信号概况!$F$8*信号相关性!$C$8+2*$D584*信号概况!$F$3*$J584*信号概况!$F$9*信号相关性!$C$9+2*$E584*信号概况!$F$4*$F584*信号概况!$F$5*信号相关性!$D$5+2*$E584*信号概况!$F$4*$G584*信号概况!$F$6*信号相关性!$D$6+2*$E584*信号概况!$F$4*$H584*信号概况!$F$7*信号相关性!$D$7+2*$E584*信号概况!$F$4*$I584*信号概况!$F$8*信号相关性!$D$8+2*$E584*信号概况!$F$4*$J584*信号概况!$J$5*信号相关性!$D$9+2*$F584*信号概况!$F$5*$G584*信号概况!$F$6*信号相关性!$E$6+2*$F584*信号概况!$F$5*$H584*信号概况!$F$7*信号相关性!$E$7+2*$F584*信号概况!$F$5*$I584*信号概况!$F$8*信号相关性!$E$8+2*$F584*信号概况!$F$5*$J584*信号概况!$F$9*信号相关性!$E$9+2*$G584*信号概况!$F$6*$H584*信号概况!$F$7*信号相关性!$F$7+2*$G584*信号概况!$F$6*$I584*信号概况!$F$8*信号相关性!$F$8+2*$G584*信号概况!$F$6*$J584*信号概况!$F$9*信号相关性!$F$9+2*$H584*信号概况!$F$7*$I584*信号概况!$F$8*信号相关性!$G$8+2*$H584*信号概况!$F$7*$J584*信号概况!$F$9*信号相关性!$G$9+2*$I584*信号概况!$F$8*$J584*信号概况!$F$9*信号相关性!$H$9)</f>
        <v>241.596952315578</v>
      </c>
      <c r="L584" s="10">
        <f t="shared" si="172"/>
        <v>80.7923271089268</v>
      </c>
      <c r="M584" s="11">
        <f>SQRT(POWER($C584*信号概况!$C$2,2)+POWER($D584*信号概况!$C$3,2)+POWER($E584*信号概况!$C$4,2)+POWER($F584*信号概况!$C$5,2)+POWER($G584*信号概况!$C$6,2)+POWER($H584*信号概况!$C$7,2)+POWER($I584*信号概况!$C$8,2)+POWER($J584*信号概况!$C$9,2)+2*$C584*信号概况!$C$2*$D584*信号概况!$C$3*信号相关性!$B$3+2*$C584*信号概况!$C$2*$E584*信号概况!$C$4*信号相关性!$B$4+2*$C584*信号概况!$C$2*$F584*信号概况!$C$5*信号相关性!$B$5+2*$C584*信号概况!$C$2*$G584*信号概况!$C$6*信号相关性!$B$6+2*$C584*信号概况!$C$2*$H584*信号概况!$C$7*信号相关性!$B$7+2*$C584*信号概况!$C$2*$I584*信号概况!$C$8*信号相关性!$B$8+2*$C584*信号概况!$C$2*$J584*信号概况!$C$9*信号相关性!$B$9+2*$D584*信号概况!$C$3*$E584*信号概况!$C$4*信号相关性!$C$4+2*$D584*信号概况!$C$3*$F584*信号概况!$C$5*信号相关性!$C$5+2*$D584*信号概况!$C$3*$G584*信号概况!$C$6*信号相关性!$C$6+2*$D584*信号概况!$C$3*$H584*信号概况!$C$7*信号相关性!$C$7+2*$D584*信号概况!$C$3*$I584*信号概况!$C$8*信号相关性!$C$8+2*$D584*信号概况!$C$3*$J584*信号概况!$C$9*信号相关性!$C$9+2*$E584*信号概况!$C$4*$F584*信号概况!$C$5*信号相关性!$D$5+2*$E584*信号概况!$C$4*$G584*信号概况!$C$6*信号相关性!$D$6+2*$E584*信号概况!$C$4*$H584*信号概况!$C$7*信号相关性!$D$7+2*$E584*信号概况!$C$4*$I584*信号概况!$C$8*信号相关性!$D$8+2*$E584*信号概况!$C$4*$J584*信号概况!$J$5*信号相关性!$D$9+2*$F584*信号概况!$C$5*$G584*信号概况!$C$6*信号相关性!$E$6+2*$F584*信号概况!$C$5*$H584*信号概况!$C$7*信号相关性!$E$7+2*$F584*信号概况!$C$5*$I584*信号概况!$C$8*信号相关性!$E$8+2*$F584*信号概况!$C$5*$J584*信号概况!$C$9*信号相关性!$E$9+2*$G584*信号概况!$C$6*$H584*信号概况!$C$7*信号相关性!$F$7+2*$G584*信号概况!$C$6*$I584*信号概况!$C$8*信号相关性!$F$8+2*$G584*信号概况!$C$6*$J584*信号概况!$C$9*信号相关性!$F$9+2*$H584*信号概况!$C$7*$I584*信号概况!$C$8*信号相关性!$G$8+2*$H584*信号概况!$C$7*$J584*信号概况!$C$9*信号相关性!$G$9+2*$I584*信号概况!$C$8*$J584*信号概况!$C$9*信号相关性!$H$9)</f>
        <v>1189.6702070962</v>
      </c>
      <c r="N584" s="12">
        <f t="shared" si="173"/>
        <v>0.060948779974169</v>
      </c>
      <c r="O584" s="10">
        <f>$C584*信号概况!$J$2+$D584*信号概况!$J$3+$E584*信号概况!$J$4+$F584*信号概况!$J$5+$G584*信号概况!$J$6+$H584*信号概况!$J$7+$I584*信号概况!$J$8+$J584*信号概况!$J$9</f>
        <v>579.996937394347</v>
      </c>
      <c r="P584" s="12">
        <f t="shared" si="174"/>
        <v>0.0297142060985322</v>
      </c>
      <c r="Q584" s="7">
        <f t="shared" si="175"/>
        <v>24.7685419512898</v>
      </c>
    </row>
    <row r="585" spans="1:17">
      <c r="A585">
        <v>583</v>
      </c>
      <c r="B585">
        <v>19519.18</v>
      </c>
      <c r="C585" s="7">
        <f t="shared" si="176"/>
        <v>0</v>
      </c>
      <c r="D585" s="8">
        <f t="shared" si="177"/>
        <v>0.151515151515152</v>
      </c>
      <c r="E585">
        <f t="shared" si="178"/>
        <v>0</v>
      </c>
      <c r="F585">
        <f t="shared" si="167"/>
        <v>0.6</v>
      </c>
      <c r="G585">
        <f t="shared" si="168"/>
        <v>0.02</v>
      </c>
      <c r="H585">
        <f t="shared" si="169"/>
        <v>0</v>
      </c>
      <c r="I585">
        <f t="shared" si="170"/>
        <v>0</v>
      </c>
      <c r="J585">
        <f t="shared" si="171"/>
        <v>0</v>
      </c>
      <c r="K585">
        <f>SQRT(POWER($C585*信号概况!$F$2,2)+POWER($D585*信号概况!$F$3,2)+POWER($E585*信号概况!$F$4,2)+POWER($F585*信号概况!$F$5,2)+POWER($G585*信号概况!$F$6,2)+POWER($H585*信号概况!$F$7,2)+POWER($I585*信号概况!$F$8,2)+POWER($J585*信号概况!$F$9,2)+2*$C585*信号概况!$F$2*$D585*信号概况!$F$3*信号相关性!$B$3+2*$C585*信号概况!$F$2*$E585*信号概况!$F$4*信号相关性!$B$4+2*$C585*信号概况!$F$2*$F585*信号概况!$F$5*信号相关性!$B$5+2*$C585*信号概况!$F$2*$G585*信号概况!$F$6*信号相关性!$B$6+2*$C585*信号概况!$F$2*$H585*信号概况!$F$7*信号相关性!$B$7+2*$C585*信号概况!$F$2*$I585*信号概况!$F$8*信号相关性!$B$8+2*$C585*信号概况!$F$2*$J585*信号概况!$F$9*信号相关性!$B$9+2*$D585*信号概况!$F$3*$E585*信号概况!$F$4*信号相关性!$C$4+2*$D585*信号概况!$F$3*$F585*信号概况!$F$5*信号相关性!$C$5+2*$D585*信号概况!$F$3*$G585*信号概况!$F$6*信号相关性!$C$6+2*$D585*信号概况!$F$3*$H585*信号概况!$F$7*信号相关性!$C$7+2*$D585*信号概况!$F$3*$I585*信号概况!$F$8*信号相关性!$C$8+2*$D585*信号概况!$F$3*$J585*信号概况!$F$9*信号相关性!$C$9+2*$E585*信号概况!$F$4*$F585*信号概况!$F$5*信号相关性!$D$5+2*$E585*信号概况!$F$4*$G585*信号概况!$F$6*信号相关性!$D$6+2*$E585*信号概况!$F$4*$H585*信号概况!$F$7*信号相关性!$D$7+2*$E585*信号概况!$F$4*$I585*信号概况!$F$8*信号相关性!$D$8+2*$E585*信号概况!$F$4*$J585*信号概况!$J$5*信号相关性!$D$9+2*$F585*信号概况!$F$5*$G585*信号概况!$F$6*信号相关性!$E$6+2*$F585*信号概况!$F$5*$H585*信号概况!$F$7*信号相关性!$E$7+2*$F585*信号概况!$F$5*$I585*信号概况!$F$8*信号相关性!$E$8+2*$F585*信号概况!$F$5*$J585*信号概况!$F$9*信号相关性!$E$9+2*$G585*信号概况!$F$6*$H585*信号概况!$F$7*信号相关性!$F$7+2*$G585*信号概况!$F$6*$I585*信号概况!$F$8*信号相关性!$F$8+2*$G585*信号概况!$F$6*$J585*信号概况!$F$9*信号相关性!$F$9+2*$H585*信号概况!$F$7*$I585*信号概况!$F$8*信号相关性!$G$8+2*$H585*信号概况!$F$7*$J585*信号概况!$F$9*信号相关性!$G$9+2*$I585*信号概况!$F$8*$J585*信号概况!$F$9*信号相关性!$H$9)</f>
        <v>300.862901629306</v>
      </c>
      <c r="L585" s="10">
        <f t="shared" si="172"/>
        <v>64.8773241708931</v>
      </c>
      <c r="M585" s="11">
        <f>SQRT(POWER($C585*信号概况!$C$2,2)+POWER($D585*信号概况!$C$3,2)+POWER($E585*信号概况!$C$4,2)+POWER($F585*信号概况!$C$5,2)+POWER($G585*信号概况!$C$6,2)+POWER($H585*信号概况!$C$7,2)+POWER($I585*信号概况!$C$8,2)+POWER($J585*信号概况!$C$9,2)+2*$C585*信号概况!$C$2*$D585*信号概况!$C$3*信号相关性!$B$3+2*$C585*信号概况!$C$2*$E585*信号概况!$C$4*信号相关性!$B$4+2*$C585*信号概况!$C$2*$F585*信号概况!$C$5*信号相关性!$B$5+2*$C585*信号概况!$C$2*$G585*信号概况!$C$6*信号相关性!$B$6+2*$C585*信号概况!$C$2*$H585*信号概况!$C$7*信号相关性!$B$7+2*$C585*信号概况!$C$2*$I585*信号概况!$C$8*信号相关性!$B$8+2*$C585*信号概况!$C$2*$J585*信号概况!$C$9*信号相关性!$B$9+2*$D585*信号概况!$C$3*$E585*信号概况!$C$4*信号相关性!$C$4+2*$D585*信号概况!$C$3*$F585*信号概况!$C$5*信号相关性!$C$5+2*$D585*信号概况!$C$3*$G585*信号概况!$C$6*信号相关性!$C$6+2*$D585*信号概况!$C$3*$H585*信号概况!$C$7*信号相关性!$C$7+2*$D585*信号概况!$C$3*$I585*信号概况!$C$8*信号相关性!$C$8+2*$D585*信号概况!$C$3*$J585*信号概况!$C$9*信号相关性!$C$9+2*$E585*信号概况!$C$4*$F585*信号概况!$C$5*信号相关性!$D$5+2*$E585*信号概况!$C$4*$G585*信号概况!$C$6*信号相关性!$D$6+2*$E585*信号概况!$C$4*$H585*信号概况!$C$7*信号相关性!$D$7+2*$E585*信号概况!$C$4*$I585*信号概况!$C$8*信号相关性!$D$8+2*$E585*信号概况!$C$4*$J585*信号概况!$J$5*信号相关性!$D$9+2*$F585*信号概况!$C$5*$G585*信号概况!$C$6*信号相关性!$E$6+2*$F585*信号概况!$C$5*$H585*信号概况!$C$7*信号相关性!$E$7+2*$F585*信号概况!$C$5*$I585*信号概况!$C$8*信号相关性!$E$8+2*$F585*信号概况!$C$5*$J585*信号概况!$C$9*信号相关性!$E$9+2*$G585*信号概况!$C$6*$H585*信号概况!$C$7*信号相关性!$F$7+2*$G585*信号概况!$C$6*$I585*信号概况!$C$8*信号相关性!$F$8+2*$G585*信号概况!$C$6*$J585*信号概况!$C$9*信号相关性!$F$9+2*$H585*信号概况!$C$7*$I585*信号概况!$C$8*信号相关性!$G$8+2*$H585*信号概况!$C$7*$J585*信号概况!$C$9*信号相关性!$G$9+2*$I585*信号概况!$C$8*$J585*信号概况!$C$9*信号相关性!$H$9)</f>
        <v>1480.92671052634</v>
      </c>
      <c r="N585" s="12">
        <f t="shared" si="173"/>
        <v>0.0758703342315783</v>
      </c>
      <c r="O585" s="10">
        <f>$C585*信号概况!$J$2+$D585*信号概况!$J$3+$E585*信号概况!$J$4+$F585*信号概况!$J$5+$G585*信号概况!$J$6+$H585*信号概况!$J$7+$I585*信号概况!$J$8+$J585*信号概况!$J$9</f>
        <v>604.525088079278</v>
      </c>
      <c r="P585" s="12">
        <f t="shared" si="174"/>
        <v>0.0309708239833476</v>
      </c>
      <c r="Q585" s="7">
        <f t="shared" si="175"/>
        <v>20.8677840403431</v>
      </c>
    </row>
    <row r="586" spans="1:17">
      <c r="A586">
        <v>584</v>
      </c>
      <c r="B586">
        <v>19519.18</v>
      </c>
      <c r="C586" s="7">
        <f t="shared" si="176"/>
        <v>0</v>
      </c>
      <c r="D586" s="8">
        <f t="shared" si="177"/>
        <v>0.181818181818182</v>
      </c>
      <c r="E586">
        <f t="shared" si="178"/>
        <v>0</v>
      </c>
      <c r="F586">
        <f t="shared" si="167"/>
        <v>0.6</v>
      </c>
      <c r="G586">
        <f t="shared" si="168"/>
        <v>0.02</v>
      </c>
      <c r="H586">
        <f t="shared" si="169"/>
        <v>0</v>
      </c>
      <c r="I586">
        <f t="shared" si="170"/>
        <v>0</v>
      </c>
      <c r="J586">
        <f t="shared" si="171"/>
        <v>0</v>
      </c>
      <c r="K586">
        <f>SQRT(POWER($C586*信号概况!$F$2,2)+POWER($D586*信号概况!$F$3,2)+POWER($E586*信号概况!$F$4,2)+POWER($F586*信号概况!$F$5,2)+POWER($G586*信号概况!$F$6,2)+POWER($H586*信号概况!$F$7,2)+POWER($I586*信号概况!$F$8,2)+POWER($J586*信号概况!$F$9,2)+2*$C586*信号概况!$F$2*$D586*信号概况!$F$3*信号相关性!$B$3+2*$C586*信号概况!$F$2*$E586*信号概况!$F$4*信号相关性!$B$4+2*$C586*信号概况!$F$2*$F586*信号概况!$F$5*信号相关性!$B$5+2*$C586*信号概况!$F$2*$G586*信号概况!$F$6*信号相关性!$B$6+2*$C586*信号概况!$F$2*$H586*信号概况!$F$7*信号相关性!$B$7+2*$C586*信号概况!$F$2*$I586*信号概况!$F$8*信号相关性!$B$8+2*$C586*信号概况!$F$2*$J586*信号概况!$F$9*信号相关性!$B$9+2*$D586*信号概况!$F$3*$E586*信号概况!$F$4*信号相关性!$C$4+2*$D586*信号概况!$F$3*$F586*信号概况!$F$5*信号相关性!$C$5+2*$D586*信号概况!$F$3*$G586*信号概况!$F$6*信号相关性!$C$6+2*$D586*信号概况!$F$3*$H586*信号概况!$F$7*信号相关性!$C$7+2*$D586*信号概况!$F$3*$I586*信号概况!$F$8*信号相关性!$C$8+2*$D586*信号概况!$F$3*$J586*信号概况!$F$9*信号相关性!$C$9+2*$E586*信号概况!$F$4*$F586*信号概况!$F$5*信号相关性!$D$5+2*$E586*信号概况!$F$4*$G586*信号概况!$F$6*信号相关性!$D$6+2*$E586*信号概况!$F$4*$H586*信号概况!$F$7*信号相关性!$D$7+2*$E586*信号概况!$F$4*$I586*信号概况!$F$8*信号相关性!$D$8+2*$E586*信号概况!$F$4*$J586*信号概况!$J$5*信号相关性!$D$9+2*$F586*信号概况!$F$5*$G586*信号概况!$F$6*信号相关性!$E$6+2*$F586*信号概况!$F$5*$H586*信号概况!$F$7*信号相关性!$E$7+2*$F586*信号概况!$F$5*$I586*信号概况!$F$8*信号相关性!$E$8+2*$F586*信号概况!$F$5*$J586*信号概况!$F$9*信号相关性!$E$9+2*$G586*信号概况!$F$6*$H586*信号概况!$F$7*信号相关性!$F$7+2*$G586*信号概况!$F$6*$I586*信号概况!$F$8*信号相关性!$F$8+2*$G586*信号概况!$F$6*$J586*信号概况!$F$9*信号相关性!$F$9+2*$H586*信号概况!$F$7*$I586*信号概况!$F$8*信号相关性!$G$8+2*$H586*信号概况!$F$7*$J586*信号概况!$F$9*信号相关性!$G$9+2*$I586*信号概况!$F$8*$J586*信号概况!$F$9*信号相关性!$H$9)</f>
        <v>362.77631145786</v>
      </c>
      <c r="L586" s="10">
        <f t="shared" si="172"/>
        <v>53.8050015491911</v>
      </c>
      <c r="M586" s="11">
        <f>SQRT(POWER($C586*信号概况!$C$2,2)+POWER($D586*信号概况!$C$3,2)+POWER($E586*信号概况!$C$4,2)+POWER($F586*信号概况!$C$5,2)+POWER($G586*信号概况!$C$6,2)+POWER($H586*信号概况!$C$7,2)+POWER($I586*信号概况!$C$8,2)+POWER($J586*信号概况!$C$9,2)+2*$C586*信号概况!$C$2*$D586*信号概况!$C$3*信号相关性!$B$3+2*$C586*信号概况!$C$2*$E586*信号概况!$C$4*信号相关性!$B$4+2*$C586*信号概况!$C$2*$F586*信号概况!$C$5*信号相关性!$B$5+2*$C586*信号概况!$C$2*$G586*信号概况!$C$6*信号相关性!$B$6+2*$C586*信号概况!$C$2*$H586*信号概况!$C$7*信号相关性!$B$7+2*$C586*信号概况!$C$2*$I586*信号概况!$C$8*信号相关性!$B$8+2*$C586*信号概况!$C$2*$J586*信号概况!$C$9*信号相关性!$B$9+2*$D586*信号概况!$C$3*$E586*信号概况!$C$4*信号相关性!$C$4+2*$D586*信号概况!$C$3*$F586*信号概况!$C$5*信号相关性!$C$5+2*$D586*信号概况!$C$3*$G586*信号概况!$C$6*信号相关性!$C$6+2*$D586*信号概况!$C$3*$H586*信号概况!$C$7*信号相关性!$C$7+2*$D586*信号概况!$C$3*$I586*信号概况!$C$8*信号相关性!$C$8+2*$D586*信号概况!$C$3*$J586*信号概况!$C$9*信号相关性!$C$9+2*$E586*信号概况!$C$4*$F586*信号概况!$C$5*信号相关性!$D$5+2*$E586*信号概况!$C$4*$G586*信号概况!$C$6*信号相关性!$D$6+2*$E586*信号概况!$C$4*$H586*信号概况!$C$7*信号相关性!$D$7+2*$E586*信号概况!$C$4*$I586*信号概况!$C$8*信号相关性!$D$8+2*$E586*信号概况!$C$4*$J586*信号概况!$J$5*信号相关性!$D$9+2*$F586*信号概况!$C$5*$G586*信号概况!$C$6*信号相关性!$E$6+2*$F586*信号概况!$C$5*$H586*信号概况!$C$7*信号相关性!$E$7+2*$F586*信号概况!$C$5*$I586*信号概况!$C$8*信号相关性!$E$8+2*$F586*信号概况!$C$5*$J586*信号概况!$C$9*信号相关性!$E$9+2*$G586*信号概况!$C$6*$H586*信号概况!$C$7*信号相关性!$F$7+2*$G586*信号概况!$C$6*$I586*信号概况!$C$8*信号相关性!$F$8+2*$G586*信号概况!$C$6*$J586*信号概况!$C$9*信号相关性!$F$9+2*$H586*信号概况!$C$7*$I586*信号概况!$C$8*信号相关性!$G$8+2*$H586*信号概况!$C$7*$J586*信号概况!$C$9*信号相关性!$G$9+2*$I586*信号概况!$C$8*$J586*信号概况!$C$9*信号相关性!$H$9)</f>
        <v>1783.63585534453</v>
      </c>
      <c r="N586" s="12">
        <f t="shared" si="173"/>
        <v>0.0913786263226496</v>
      </c>
      <c r="O586" s="10">
        <f>$C586*信号概况!$J$2+$D586*信号概况!$J$3+$E586*信号概况!$J$4+$F586*信号概况!$J$5+$G586*信号概况!$J$6+$H586*信号概况!$J$7+$I586*信号概况!$J$8+$J586*信号概况!$J$9</f>
        <v>629.05323876421</v>
      </c>
      <c r="P586" s="12">
        <f t="shared" si="174"/>
        <v>0.032227441868163</v>
      </c>
      <c r="Q586" s="7">
        <f t="shared" si="175"/>
        <v>18.1177206382562</v>
      </c>
    </row>
    <row r="587" spans="1:17">
      <c r="A587">
        <v>585</v>
      </c>
      <c r="B587">
        <v>19519.18</v>
      </c>
      <c r="C587" s="7">
        <f t="shared" si="176"/>
        <v>0</v>
      </c>
      <c r="D587" s="8">
        <f t="shared" si="177"/>
        <v>0.212121212121212</v>
      </c>
      <c r="E587">
        <f t="shared" si="178"/>
        <v>0</v>
      </c>
      <c r="F587">
        <f t="shared" si="167"/>
        <v>0.6</v>
      </c>
      <c r="G587">
        <f t="shared" si="168"/>
        <v>0.02</v>
      </c>
      <c r="H587">
        <f t="shared" si="169"/>
        <v>0</v>
      </c>
      <c r="I587">
        <f t="shared" si="170"/>
        <v>0</v>
      </c>
      <c r="J587">
        <f t="shared" si="171"/>
        <v>0</v>
      </c>
      <c r="K587">
        <f>SQRT(POWER($C587*信号概况!$F$2,2)+POWER($D587*信号概况!$F$3,2)+POWER($E587*信号概况!$F$4,2)+POWER($F587*信号概况!$F$5,2)+POWER($G587*信号概况!$F$6,2)+POWER($H587*信号概况!$F$7,2)+POWER($I587*信号概况!$F$8,2)+POWER($J587*信号概况!$F$9,2)+2*$C587*信号概况!$F$2*$D587*信号概况!$F$3*信号相关性!$B$3+2*$C587*信号概况!$F$2*$E587*信号概况!$F$4*信号相关性!$B$4+2*$C587*信号概况!$F$2*$F587*信号概况!$F$5*信号相关性!$B$5+2*$C587*信号概况!$F$2*$G587*信号概况!$F$6*信号相关性!$B$6+2*$C587*信号概况!$F$2*$H587*信号概况!$F$7*信号相关性!$B$7+2*$C587*信号概况!$F$2*$I587*信号概况!$F$8*信号相关性!$B$8+2*$C587*信号概况!$F$2*$J587*信号概况!$F$9*信号相关性!$B$9+2*$D587*信号概况!$F$3*$E587*信号概况!$F$4*信号相关性!$C$4+2*$D587*信号概况!$F$3*$F587*信号概况!$F$5*信号相关性!$C$5+2*$D587*信号概况!$F$3*$G587*信号概况!$F$6*信号相关性!$C$6+2*$D587*信号概况!$F$3*$H587*信号概况!$F$7*信号相关性!$C$7+2*$D587*信号概况!$F$3*$I587*信号概况!$F$8*信号相关性!$C$8+2*$D587*信号概况!$F$3*$J587*信号概况!$F$9*信号相关性!$C$9+2*$E587*信号概况!$F$4*$F587*信号概况!$F$5*信号相关性!$D$5+2*$E587*信号概况!$F$4*$G587*信号概况!$F$6*信号相关性!$D$6+2*$E587*信号概况!$F$4*$H587*信号概况!$F$7*信号相关性!$D$7+2*$E587*信号概况!$F$4*$I587*信号概况!$F$8*信号相关性!$D$8+2*$E587*信号概况!$F$4*$J587*信号概况!$J$5*信号相关性!$D$9+2*$F587*信号概况!$F$5*$G587*信号概况!$F$6*信号相关性!$E$6+2*$F587*信号概况!$F$5*$H587*信号概况!$F$7*信号相关性!$E$7+2*$F587*信号概况!$F$5*$I587*信号概况!$F$8*信号相关性!$E$8+2*$F587*信号概况!$F$5*$J587*信号概况!$F$9*信号相关性!$E$9+2*$G587*信号概况!$F$6*$H587*信号概况!$F$7*信号相关性!$F$7+2*$G587*信号概况!$F$6*$I587*信号概况!$F$8*信号相关性!$F$8+2*$G587*信号概况!$F$6*$J587*信号概况!$F$9*信号相关性!$F$9+2*$H587*信号概况!$F$7*$I587*信号概况!$F$8*信号相关性!$G$8+2*$H587*信号概况!$F$7*$J587*信号概况!$F$9*信号相关性!$G$9+2*$I587*信号概况!$F$8*$J587*信号概况!$F$9*信号相关性!$H$9)</f>
        <v>426.184921252115</v>
      </c>
      <c r="L587" s="10">
        <f t="shared" si="172"/>
        <v>45.7997902475137</v>
      </c>
      <c r="M587" s="11">
        <f>SQRT(POWER($C587*信号概况!$C$2,2)+POWER($D587*信号概况!$C$3,2)+POWER($E587*信号概况!$C$4,2)+POWER($F587*信号概况!$C$5,2)+POWER($G587*信号概况!$C$6,2)+POWER($H587*信号概况!$C$7,2)+POWER($I587*信号概况!$C$8,2)+POWER($J587*信号概况!$C$9,2)+2*$C587*信号概况!$C$2*$D587*信号概况!$C$3*信号相关性!$B$3+2*$C587*信号概况!$C$2*$E587*信号概况!$C$4*信号相关性!$B$4+2*$C587*信号概况!$C$2*$F587*信号概况!$C$5*信号相关性!$B$5+2*$C587*信号概况!$C$2*$G587*信号概况!$C$6*信号相关性!$B$6+2*$C587*信号概况!$C$2*$H587*信号概况!$C$7*信号相关性!$B$7+2*$C587*信号概况!$C$2*$I587*信号概况!$C$8*信号相关性!$B$8+2*$C587*信号概况!$C$2*$J587*信号概况!$C$9*信号相关性!$B$9+2*$D587*信号概况!$C$3*$E587*信号概况!$C$4*信号相关性!$C$4+2*$D587*信号概况!$C$3*$F587*信号概况!$C$5*信号相关性!$C$5+2*$D587*信号概况!$C$3*$G587*信号概况!$C$6*信号相关性!$C$6+2*$D587*信号概况!$C$3*$H587*信号概况!$C$7*信号相关性!$C$7+2*$D587*信号概况!$C$3*$I587*信号概况!$C$8*信号相关性!$C$8+2*$D587*信号概况!$C$3*$J587*信号概况!$C$9*信号相关性!$C$9+2*$E587*信号概况!$C$4*$F587*信号概况!$C$5*信号相关性!$D$5+2*$E587*信号概况!$C$4*$G587*信号概况!$C$6*信号相关性!$D$6+2*$E587*信号概况!$C$4*$H587*信号概况!$C$7*信号相关性!$D$7+2*$E587*信号概况!$C$4*$I587*信号概况!$C$8*信号相关性!$D$8+2*$E587*信号概况!$C$4*$J587*信号概况!$J$5*信号相关性!$D$9+2*$F587*信号概况!$C$5*$G587*信号概况!$C$6*信号相关性!$E$6+2*$F587*信号概况!$C$5*$H587*信号概况!$C$7*信号相关性!$E$7+2*$F587*信号概况!$C$5*$I587*信号概况!$C$8*信号相关性!$E$8+2*$F587*信号概况!$C$5*$J587*信号概况!$C$9*信号相关性!$E$9+2*$G587*信号概况!$C$6*$H587*信号概况!$C$7*信号相关性!$F$7+2*$G587*信号概况!$C$6*$I587*信号概况!$C$8*信号相关性!$F$8+2*$G587*信号概况!$C$6*$J587*信号概况!$C$9*信号相关性!$F$9+2*$H587*信号概况!$C$7*$I587*信号概况!$C$8*信号相关性!$G$8+2*$H587*信号概况!$C$7*$J587*信号概况!$C$9*信号相关性!$G$9+2*$I587*信号概况!$C$8*$J587*信号概况!$C$9*信号相关性!$H$9)</f>
        <v>2092.833970771</v>
      </c>
      <c r="N587" s="12">
        <f t="shared" si="173"/>
        <v>0.107219359151921</v>
      </c>
      <c r="O587" s="10">
        <f>$C587*信号概况!$J$2+$D587*信号概况!$J$3+$E587*信号概况!$J$4+$F587*信号概况!$J$5+$G587*信号概况!$J$6+$H587*信号概况!$J$7+$I587*信号概况!$J$8+$J587*信号概况!$J$9</f>
        <v>653.581389449141</v>
      </c>
      <c r="P587" s="12">
        <f t="shared" si="174"/>
        <v>0.0334840597529784</v>
      </c>
      <c r="Q587" s="7">
        <f t="shared" si="175"/>
        <v>16.1127654474838</v>
      </c>
    </row>
    <row r="588" spans="1:17">
      <c r="A588">
        <v>586</v>
      </c>
      <c r="B588">
        <v>19519.18</v>
      </c>
      <c r="C588" s="7">
        <f t="shared" si="176"/>
        <v>0</v>
      </c>
      <c r="D588" s="8">
        <f t="shared" si="177"/>
        <v>0.242424242424242</v>
      </c>
      <c r="E588">
        <f t="shared" si="178"/>
        <v>0</v>
      </c>
      <c r="F588">
        <f t="shared" si="167"/>
        <v>0.6</v>
      </c>
      <c r="G588">
        <f t="shared" si="168"/>
        <v>0.02</v>
      </c>
      <c r="H588">
        <f t="shared" si="169"/>
        <v>0</v>
      </c>
      <c r="I588">
        <f t="shared" si="170"/>
        <v>0</v>
      </c>
      <c r="J588">
        <f t="shared" si="171"/>
        <v>0</v>
      </c>
      <c r="K588">
        <f>SQRT(POWER($C588*信号概况!$F$2,2)+POWER($D588*信号概况!$F$3,2)+POWER($E588*信号概况!$F$4,2)+POWER($F588*信号概况!$F$5,2)+POWER($G588*信号概况!$F$6,2)+POWER($H588*信号概况!$F$7,2)+POWER($I588*信号概况!$F$8,2)+POWER($J588*信号概况!$F$9,2)+2*$C588*信号概况!$F$2*$D588*信号概况!$F$3*信号相关性!$B$3+2*$C588*信号概况!$F$2*$E588*信号概况!$F$4*信号相关性!$B$4+2*$C588*信号概况!$F$2*$F588*信号概况!$F$5*信号相关性!$B$5+2*$C588*信号概况!$F$2*$G588*信号概况!$F$6*信号相关性!$B$6+2*$C588*信号概况!$F$2*$H588*信号概况!$F$7*信号相关性!$B$7+2*$C588*信号概况!$F$2*$I588*信号概况!$F$8*信号相关性!$B$8+2*$C588*信号概况!$F$2*$J588*信号概况!$F$9*信号相关性!$B$9+2*$D588*信号概况!$F$3*$E588*信号概况!$F$4*信号相关性!$C$4+2*$D588*信号概况!$F$3*$F588*信号概况!$F$5*信号相关性!$C$5+2*$D588*信号概况!$F$3*$G588*信号概况!$F$6*信号相关性!$C$6+2*$D588*信号概况!$F$3*$H588*信号概况!$F$7*信号相关性!$C$7+2*$D588*信号概况!$F$3*$I588*信号概况!$F$8*信号相关性!$C$8+2*$D588*信号概况!$F$3*$J588*信号概况!$F$9*信号相关性!$C$9+2*$E588*信号概况!$F$4*$F588*信号概况!$F$5*信号相关性!$D$5+2*$E588*信号概况!$F$4*$G588*信号概况!$F$6*信号相关性!$D$6+2*$E588*信号概况!$F$4*$H588*信号概况!$F$7*信号相关性!$D$7+2*$E588*信号概况!$F$4*$I588*信号概况!$F$8*信号相关性!$D$8+2*$E588*信号概况!$F$4*$J588*信号概况!$J$5*信号相关性!$D$9+2*$F588*信号概况!$F$5*$G588*信号概况!$F$6*信号相关性!$E$6+2*$F588*信号概况!$F$5*$H588*信号概况!$F$7*信号相关性!$E$7+2*$F588*信号概况!$F$5*$I588*信号概况!$F$8*信号相关性!$E$8+2*$F588*信号概况!$F$5*$J588*信号概况!$F$9*信号相关性!$E$9+2*$G588*信号概况!$F$6*$H588*信号概况!$F$7*信号相关性!$F$7+2*$G588*信号概况!$F$6*$I588*信号概况!$F$8*信号相关性!$F$8+2*$G588*信号概况!$F$6*$J588*信号概况!$F$9*信号相关性!$F$9+2*$H588*信号概况!$F$7*$I588*信号概况!$F$8*信号相关性!$G$8+2*$H588*信号概况!$F$7*$J588*信号概况!$F$9*信号相关性!$G$9+2*$I588*信号概况!$F$8*$J588*信号概况!$F$9*信号相关性!$H$9)</f>
        <v>490.509215428118</v>
      </c>
      <c r="L588" s="10">
        <f t="shared" si="172"/>
        <v>39.7937070009247</v>
      </c>
      <c r="M588" s="11">
        <f>SQRT(POWER($C588*信号概况!$C$2,2)+POWER($D588*信号概况!$C$3,2)+POWER($E588*信号概况!$C$4,2)+POWER($F588*信号概况!$C$5,2)+POWER($G588*信号概况!$C$6,2)+POWER($H588*信号概况!$C$7,2)+POWER($I588*信号概况!$C$8,2)+POWER($J588*信号概况!$C$9,2)+2*$C588*信号概况!$C$2*$D588*信号概况!$C$3*信号相关性!$B$3+2*$C588*信号概况!$C$2*$E588*信号概况!$C$4*信号相关性!$B$4+2*$C588*信号概况!$C$2*$F588*信号概况!$C$5*信号相关性!$B$5+2*$C588*信号概况!$C$2*$G588*信号概况!$C$6*信号相关性!$B$6+2*$C588*信号概况!$C$2*$H588*信号概况!$C$7*信号相关性!$B$7+2*$C588*信号概况!$C$2*$I588*信号概况!$C$8*信号相关性!$B$8+2*$C588*信号概况!$C$2*$J588*信号概况!$C$9*信号相关性!$B$9+2*$D588*信号概况!$C$3*$E588*信号概况!$C$4*信号相关性!$C$4+2*$D588*信号概况!$C$3*$F588*信号概况!$C$5*信号相关性!$C$5+2*$D588*信号概况!$C$3*$G588*信号概况!$C$6*信号相关性!$C$6+2*$D588*信号概况!$C$3*$H588*信号概况!$C$7*信号相关性!$C$7+2*$D588*信号概况!$C$3*$I588*信号概况!$C$8*信号相关性!$C$8+2*$D588*信号概况!$C$3*$J588*信号概况!$C$9*信号相关性!$C$9+2*$E588*信号概况!$C$4*$F588*信号概况!$C$5*信号相关性!$D$5+2*$E588*信号概况!$C$4*$G588*信号概况!$C$6*信号相关性!$D$6+2*$E588*信号概况!$C$4*$H588*信号概况!$C$7*信号相关性!$D$7+2*$E588*信号概况!$C$4*$I588*信号概况!$C$8*信号相关性!$D$8+2*$E588*信号概况!$C$4*$J588*信号概况!$J$5*信号相关性!$D$9+2*$F588*信号概况!$C$5*$G588*信号概况!$C$6*信号相关性!$E$6+2*$F588*信号概况!$C$5*$H588*信号概况!$C$7*信号相关性!$E$7+2*$F588*信号概况!$C$5*$I588*信号概况!$C$8*信号相关性!$E$8+2*$F588*信号概况!$C$5*$J588*信号概况!$C$9*信号相关性!$E$9+2*$G588*信号概况!$C$6*$H588*信号概况!$C$7*信号相关性!$F$7+2*$G588*信号概况!$C$6*$I588*信号概况!$C$8*信号相关性!$F$8+2*$G588*信号概况!$C$6*$J588*信号概况!$C$9*信号相关性!$F$9+2*$H588*信号概况!$C$7*$I588*信号概况!$C$8*信号相关性!$G$8+2*$H588*信号概况!$C$7*$J588*信号概况!$C$9*信号相关性!$G$9+2*$I588*信号概况!$C$8*$J588*信号概况!$C$9*信号相关性!$H$9)</f>
        <v>2406.02065996488</v>
      </c>
      <c r="N588" s="12">
        <f t="shared" si="173"/>
        <v>0.123264433237712</v>
      </c>
      <c r="O588" s="10">
        <f>$C588*信号概况!$J$2+$D588*信号概况!$J$3+$E588*信号概况!$J$4+$F588*信号概况!$J$5+$G588*信号概况!$J$6+$H588*信号概况!$J$7+$I588*信号概况!$J$8+$J588*信号概况!$J$9</f>
        <v>678.109540134073</v>
      </c>
      <c r="P588" s="12">
        <f t="shared" si="174"/>
        <v>0.0347406776377939</v>
      </c>
      <c r="Q588" s="7">
        <f t="shared" si="175"/>
        <v>14.5998388131371</v>
      </c>
    </row>
    <row r="589" spans="1:17">
      <c r="A589">
        <v>587</v>
      </c>
      <c r="B589">
        <v>19519.18</v>
      </c>
      <c r="C589" s="7">
        <f t="shared" si="176"/>
        <v>0</v>
      </c>
      <c r="D589" s="8">
        <f t="shared" si="177"/>
        <v>0.272727272727273</v>
      </c>
      <c r="E589">
        <f t="shared" si="178"/>
        <v>0</v>
      </c>
      <c r="F589">
        <f t="shared" si="167"/>
        <v>0.6</v>
      </c>
      <c r="G589">
        <f t="shared" si="168"/>
        <v>0.02</v>
      </c>
      <c r="H589">
        <f t="shared" si="169"/>
        <v>0</v>
      </c>
      <c r="I589">
        <f t="shared" si="170"/>
        <v>0</v>
      </c>
      <c r="J589">
        <f t="shared" si="171"/>
        <v>0</v>
      </c>
      <c r="K589">
        <f>SQRT(POWER($C589*信号概况!$F$2,2)+POWER($D589*信号概况!$F$3,2)+POWER($E589*信号概况!$F$4,2)+POWER($F589*信号概况!$F$5,2)+POWER($G589*信号概况!$F$6,2)+POWER($H589*信号概况!$F$7,2)+POWER($I589*信号概况!$F$8,2)+POWER($J589*信号概况!$F$9,2)+2*$C589*信号概况!$F$2*$D589*信号概况!$F$3*信号相关性!$B$3+2*$C589*信号概况!$F$2*$E589*信号概况!$F$4*信号相关性!$B$4+2*$C589*信号概况!$F$2*$F589*信号概况!$F$5*信号相关性!$B$5+2*$C589*信号概况!$F$2*$G589*信号概况!$F$6*信号相关性!$B$6+2*$C589*信号概况!$F$2*$H589*信号概况!$F$7*信号相关性!$B$7+2*$C589*信号概况!$F$2*$I589*信号概况!$F$8*信号相关性!$B$8+2*$C589*信号概况!$F$2*$J589*信号概况!$F$9*信号相关性!$B$9+2*$D589*信号概况!$F$3*$E589*信号概况!$F$4*信号相关性!$C$4+2*$D589*信号概况!$F$3*$F589*信号概况!$F$5*信号相关性!$C$5+2*$D589*信号概况!$F$3*$G589*信号概况!$F$6*信号相关性!$C$6+2*$D589*信号概况!$F$3*$H589*信号概况!$F$7*信号相关性!$C$7+2*$D589*信号概况!$F$3*$I589*信号概况!$F$8*信号相关性!$C$8+2*$D589*信号概况!$F$3*$J589*信号概况!$F$9*信号相关性!$C$9+2*$E589*信号概况!$F$4*$F589*信号概况!$F$5*信号相关性!$D$5+2*$E589*信号概况!$F$4*$G589*信号概况!$F$6*信号相关性!$D$6+2*$E589*信号概况!$F$4*$H589*信号概况!$F$7*信号相关性!$D$7+2*$E589*信号概况!$F$4*$I589*信号概况!$F$8*信号相关性!$D$8+2*$E589*信号概况!$F$4*$J589*信号概况!$J$5*信号相关性!$D$9+2*$F589*信号概况!$F$5*$G589*信号概况!$F$6*信号相关性!$E$6+2*$F589*信号概况!$F$5*$H589*信号概况!$F$7*信号相关性!$E$7+2*$F589*信号概况!$F$5*$I589*信号概况!$F$8*信号相关性!$E$8+2*$F589*信号概况!$F$5*$J589*信号概况!$F$9*信号相关性!$E$9+2*$G589*信号概况!$F$6*$H589*信号概况!$F$7*信号相关性!$F$7+2*$G589*信号概况!$F$6*$I589*信号概况!$F$8*信号相关性!$F$8+2*$G589*信号概况!$F$6*$J589*信号概况!$F$9*信号相关性!$F$9+2*$H589*信号概况!$F$7*$I589*信号概况!$F$8*信号相关性!$G$8+2*$H589*信号概况!$F$7*$J589*信号概况!$F$9*信号相关性!$G$9+2*$I589*信号概况!$F$8*$J589*信号概况!$F$9*信号相关性!$H$9)</f>
        <v>555.431149744665</v>
      </c>
      <c r="L589" s="10">
        <f t="shared" si="172"/>
        <v>35.1423934523173</v>
      </c>
      <c r="M589" s="11">
        <f>SQRT(POWER($C589*信号概况!$C$2,2)+POWER($D589*信号概况!$C$3,2)+POWER($E589*信号概况!$C$4,2)+POWER($F589*信号概况!$C$5,2)+POWER($G589*信号概况!$C$6,2)+POWER($H589*信号概况!$C$7,2)+POWER($I589*信号概况!$C$8,2)+POWER($J589*信号概况!$C$9,2)+2*$C589*信号概况!$C$2*$D589*信号概况!$C$3*信号相关性!$B$3+2*$C589*信号概况!$C$2*$E589*信号概况!$C$4*信号相关性!$B$4+2*$C589*信号概况!$C$2*$F589*信号概况!$C$5*信号相关性!$B$5+2*$C589*信号概况!$C$2*$G589*信号概况!$C$6*信号相关性!$B$6+2*$C589*信号概况!$C$2*$H589*信号概况!$C$7*信号相关性!$B$7+2*$C589*信号概况!$C$2*$I589*信号概况!$C$8*信号相关性!$B$8+2*$C589*信号概况!$C$2*$J589*信号概况!$C$9*信号相关性!$B$9+2*$D589*信号概况!$C$3*$E589*信号概况!$C$4*信号相关性!$C$4+2*$D589*信号概况!$C$3*$F589*信号概况!$C$5*信号相关性!$C$5+2*$D589*信号概况!$C$3*$G589*信号概况!$C$6*信号相关性!$C$6+2*$D589*信号概况!$C$3*$H589*信号概况!$C$7*信号相关性!$C$7+2*$D589*信号概况!$C$3*$I589*信号概况!$C$8*信号相关性!$C$8+2*$D589*信号概况!$C$3*$J589*信号概况!$C$9*信号相关性!$C$9+2*$E589*信号概况!$C$4*$F589*信号概况!$C$5*信号相关性!$D$5+2*$E589*信号概况!$C$4*$G589*信号概况!$C$6*信号相关性!$D$6+2*$E589*信号概况!$C$4*$H589*信号概况!$C$7*信号相关性!$D$7+2*$E589*信号概况!$C$4*$I589*信号概况!$C$8*信号相关性!$D$8+2*$E589*信号概况!$C$4*$J589*信号概况!$J$5*信号相关性!$D$9+2*$F589*信号概况!$C$5*$G589*信号概况!$C$6*信号相关性!$E$6+2*$F589*信号概况!$C$5*$H589*信号概况!$C$7*信号相关性!$E$7+2*$F589*信号概况!$C$5*$I589*信号概况!$C$8*信号相关性!$E$8+2*$F589*信号概况!$C$5*$J589*信号概况!$C$9*信号相关性!$E$9+2*$G589*信号概况!$C$6*$H589*信号概况!$C$7*信号相关性!$F$7+2*$G589*信号概况!$C$6*$I589*信号概况!$C$8*信号相关性!$F$8+2*$G589*信号概况!$C$6*$J589*信号概况!$C$9*信号相关性!$F$9+2*$H589*信号概况!$C$7*$I589*信号概况!$C$8*信号相关性!$G$8+2*$H589*信号概况!$C$7*$J589*信号概况!$C$9*信号相关性!$G$9+2*$I589*信号概况!$C$8*$J589*信号概况!$C$9*信号相关性!$H$9)</f>
        <v>2721.81943290968</v>
      </c>
      <c r="N589" s="12">
        <f t="shared" si="173"/>
        <v>0.139443328711026</v>
      </c>
      <c r="O589" s="10">
        <f>$C589*信号概况!$J$2+$D589*信号概况!$J$3+$E589*信号概况!$J$4+$F589*信号概况!$J$5+$G589*信号概况!$J$6+$H589*信号概况!$J$7+$I589*信号概况!$J$8+$J589*信号概况!$J$9</f>
        <v>702.637690819004</v>
      </c>
      <c r="P589" s="12">
        <f t="shared" si="174"/>
        <v>0.0359972955226093</v>
      </c>
      <c r="Q589" s="7">
        <f t="shared" si="175"/>
        <v>13.4232537970826</v>
      </c>
    </row>
    <row r="590" spans="1:17">
      <c r="A590">
        <v>588</v>
      </c>
      <c r="B590">
        <v>19519.18</v>
      </c>
      <c r="C590" s="7">
        <f t="shared" si="176"/>
        <v>0</v>
      </c>
      <c r="D590" s="8">
        <f t="shared" si="177"/>
        <v>0.303030303030303</v>
      </c>
      <c r="E590">
        <f t="shared" si="178"/>
        <v>0</v>
      </c>
      <c r="F590">
        <f t="shared" si="167"/>
        <v>0.6</v>
      </c>
      <c r="G590">
        <f t="shared" si="168"/>
        <v>0.02</v>
      </c>
      <c r="H590">
        <f t="shared" si="169"/>
        <v>0</v>
      </c>
      <c r="I590">
        <f t="shared" si="170"/>
        <v>0</v>
      </c>
      <c r="J590">
        <f t="shared" si="171"/>
        <v>0</v>
      </c>
      <c r="K590">
        <f>SQRT(POWER($C590*信号概况!$F$2,2)+POWER($D590*信号概况!$F$3,2)+POWER($E590*信号概况!$F$4,2)+POWER($F590*信号概况!$F$5,2)+POWER($G590*信号概况!$F$6,2)+POWER($H590*信号概况!$F$7,2)+POWER($I590*信号概况!$F$8,2)+POWER($J590*信号概况!$F$9,2)+2*$C590*信号概况!$F$2*$D590*信号概况!$F$3*信号相关性!$B$3+2*$C590*信号概况!$F$2*$E590*信号概况!$F$4*信号相关性!$B$4+2*$C590*信号概况!$F$2*$F590*信号概况!$F$5*信号相关性!$B$5+2*$C590*信号概况!$F$2*$G590*信号概况!$F$6*信号相关性!$B$6+2*$C590*信号概况!$F$2*$H590*信号概况!$F$7*信号相关性!$B$7+2*$C590*信号概况!$F$2*$I590*信号概况!$F$8*信号相关性!$B$8+2*$C590*信号概况!$F$2*$J590*信号概况!$F$9*信号相关性!$B$9+2*$D590*信号概况!$F$3*$E590*信号概况!$F$4*信号相关性!$C$4+2*$D590*信号概况!$F$3*$F590*信号概况!$F$5*信号相关性!$C$5+2*$D590*信号概况!$F$3*$G590*信号概况!$F$6*信号相关性!$C$6+2*$D590*信号概况!$F$3*$H590*信号概况!$F$7*信号相关性!$C$7+2*$D590*信号概况!$F$3*$I590*信号概况!$F$8*信号相关性!$C$8+2*$D590*信号概况!$F$3*$J590*信号概况!$F$9*信号相关性!$C$9+2*$E590*信号概况!$F$4*$F590*信号概况!$F$5*信号相关性!$D$5+2*$E590*信号概况!$F$4*$G590*信号概况!$F$6*信号相关性!$D$6+2*$E590*信号概况!$F$4*$H590*信号概况!$F$7*信号相关性!$D$7+2*$E590*信号概况!$F$4*$I590*信号概况!$F$8*信号相关性!$D$8+2*$E590*信号概况!$F$4*$J590*信号概况!$J$5*信号相关性!$D$9+2*$F590*信号概况!$F$5*$G590*信号概况!$F$6*信号相关性!$E$6+2*$F590*信号概况!$F$5*$H590*信号概况!$F$7*信号相关性!$E$7+2*$F590*信号概况!$F$5*$I590*信号概况!$F$8*信号相关性!$E$8+2*$F590*信号概况!$F$5*$J590*信号概况!$F$9*信号相关性!$E$9+2*$G590*信号概况!$F$6*$H590*信号概况!$F$7*信号相关性!$F$7+2*$G590*信号概况!$F$6*$I590*信号概况!$F$8*信号相关性!$F$8+2*$G590*信号概况!$F$6*$J590*信号概况!$F$9*信号相关性!$F$9+2*$H590*信号概况!$F$7*$I590*信号概况!$F$8*信号相关性!$G$8+2*$H590*信号概况!$F$7*$J590*信号概况!$F$9*信号相关性!$G$9+2*$I590*信号概况!$F$8*$J590*信号概况!$F$9*信号相关性!$H$9)</f>
        <v>620.763241633224</v>
      </c>
      <c r="L590" s="10">
        <f t="shared" si="172"/>
        <v>31.4438399230038</v>
      </c>
      <c r="M590" s="11">
        <f>SQRT(POWER($C590*信号概况!$C$2,2)+POWER($D590*信号概况!$C$3,2)+POWER($E590*信号概况!$C$4,2)+POWER($F590*信号概况!$C$5,2)+POWER($G590*信号概况!$C$6,2)+POWER($H590*信号概况!$C$7,2)+POWER($I590*信号概况!$C$8,2)+POWER($J590*信号概况!$C$9,2)+2*$C590*信号概况!$C$2*$D590*信号概况!$C$3*信号相关性!$B$3+2*$C590*信号概况!$C$2*$E590*信号概况!$C$4*信号相关性!$B$4+2*$C590*信号概况!$C$2*$F590*信号概况!$C$5*信号相关性!$B$5+2*$C590*信号概况!$C$2*$G590*信号概况!$C$6*信号相关性!$B$6+2*$C590*信号概况!$C$2*$H590*信号概况!$C$7*信号相关性!$B$7+2*$C590*信号概况!$C$2*$I590*信号概况!$C$8*信号相关性!$B$8+2*$C590*信号概况!$C$2*$J590*信号概况!$C$9*信号相关性!$B$9+2*$D590*信号概况!$C$3*$E590*信号概况!$C$4*信号相关性!$C$4+2*$D590*信号概况!$C$3*$F590*信号概况!$C$5*信号相关性!$C$5+2*$D590*信号概况!$C$3*$G590*信号概况!$C$6*信号相关性!$C$6+2*$D590*信号概况!$C$3*$H590*信号概况!$C$7*信号相关性!$C$7+2*$D590*信号概况!$C$3*$I590*信号概况!$C$8*信号相关性!$C$8+2*$D590*信号概况!$C$3*$J590*信号概况!$C$9*信号相关性!$C$9+2*$E590*信号概况!$C$4*$F590*信号概况!$C$5*信号相关性!$D$5+2*$E590*信号概况!$C$4*$G590*信号概况!$C$6*信号相关性!$D$6+2*$E590*信号概况!$C$4*$H590*信号概况!$C$7*信号相关性!$D$7+2*$E590*信号概况!$C$4*$I590*信号概况!$C$8*信号相关性!$D$8+2*$E590*信号概况!$C$4*$J590*信号概况!$J$5*信号相关性!$D$9+2*$F590*信号概况!$C$5*$G590*信号概况!$C$6*信号相关性!$E$6+2*$F590*信号概况!$C$5*$H590*信号概况!$C$7*信号相关性!$E$7+2*$F590*信号概况!$C$5*$I590*信号概况!$C$8*信号相关性!$E$8+2*$F590*信号概况!$C$5*$J590*信号概况!$C$9*信号相关性!$E$9+2*$G590*信号概况!$C$6*$H590*信号概况!$C$7*信号相关性!$F$7+2*$G590*信号概况!$C$6*$I590*信号概况!$C$8*信号相关性!$F$8+2*$G590*信号概况!$C$6*$J590*信号概况!$C$9*信号相关性!$F$9+2*$H590*信号概况!$C$7*$I590*信号概况!$C$8*信号相关性!$G$8+2*$H590*信号概况!$C$7*$J590*信号概况!$C$9*信号相关性!$G$9+2*$I590*信号概况!$C$8*$J590*信号概况!$C$9*信号相关性!$H$9)</f>
        <v>3039.41620328213</v>
      </c>
      <c r="N590" s="12">
        <f t="shared" si="173"/>
        <v>0.155714338577857</v>
      </c>
      <c r="O590" s="10">
        <f>$C590*信号概况!$J$2+$D590*信号概况!$J$3+$E590*信号概况!$J$4+$F590*信号概况!$J$5+$G590*信号概况!$J$6+$H590*信号概况!$J$7+$I590*信号概况!$J$8+$J590*信号概况!$J$9</f>
        <v>727.165841503936</v>
      </c>
      <c r="P590" s="12">
        <f t="shared" si="174"/>
        <v>0.0372539134074247</v>
      </c>
      <c r="Q590" s="7">
        <f t="shared" si="175"/>
        <v>12.4846810801119</v>
      </c>
    </row>
    <row r="591" spans="1:17">
      <c r="A591">
        <v>589</v>
      </c>
      <c r="B591">
        <v>19519.18</v>
      </c>
      <c r="C591" s="7">
        <f t="shared" si="176"/>
        <v>0</v>
      </c>
      <c r="D591" s="8">
        <f t="shared" si="177"/>
        <v>0.333333333333333</v>
      </c>
      <c r="E591">
        <f t="shared" si="178"/>
        <v>0</v>
      </c>
      <c r="F591">
        <f t="shared" si="167"/>
        <v>0.6</v>
      </c>
      <c r="G591">
        <f t="shared" si="168"/>
        <v>0.02</v>
      </c>
      <c r="H591">
        <f t="shared" si="169"/>
        <v>0</v>
      </c>
      <c r="I591">
        <f t="shared" si="170"/>
        <v>0</v>
      </c>
      <c r="J591">
        <f t="shared" si="171"/>
        <v>0</v>
      </c>
      <c r="K591">
        <f>SQRT(POWER($C591*信号概况!$F$2,2)+POWER($D591*信号概况!$F$3,2)+POWER($E591*信号概况!$F$4,2)+POWER($F591*信号概况!$F$5,2)+POWER($G591*信号概况!$F$6,2)+POWER($H591*信号概况!$F$7,2)+POWER($I591*信号概况!$F$8,2)+POWER($J591*信号概况!$F$9,2)+2*$C591*信号概况!$F$2*$D591*信号概况!$F$3*信号相关性!$B$3+2*$C591*信号概况!$F$2*$E591*信号概况!$F$4*信号相关性!$B$4+2*$C591*信号概况!$F$2*$F591*信号概况!$F$5*信号相关性!$B$5+2*$C591*信号概况!$F$2*$G591*信号概况!$F$6*信号相关性!$B$6+2*$C591*信号概况!$F$2*$H591*信号概况!$F$7*信号相关性!$B$7+2*$C591*信号概况!$F$2*$I591*信号概况!$F$8*信号相关性!$B$8+2*$C591*信号概况!$F$2*$J591*信号概况!$F$9*信号相关性!$B$9+2*$D591*信号概况!$F$3*$E591*信号概况!$F$4*信号相关性!$C$4+2*$D591*信号概况!$F$3*$F591*信号概况!$F$5*信号相关性!$C$5+2*$D591*信号概况!$F$3*$G591*信号概况!$F$6*信号相关性!$C$6+2*$D591*信号概况!$F$3*$H591*信号概况!$F$7*信号相关性!$C$7+2*$D591*信号概况!$F$3*$I591*信号概况!$F$8*信号相关性!$C$8+2*$D591*信号概况!$F$3*$J591*信号概况!$F$9*信号相关性!$C$9+2*$E591*信号概况!$F$4*$F591*信号概况!$F$5*信号相关性!$D$5+2*$E591*信号概况!$F$4*$G591*信号概况!$F$6*信号相关性!$D$6+2*$E591*信号概况!$F$4*$H591*信号概况!$F$7*信号相关性!$D$7+2*$E591*信号概况!$F$4*$I591*信号概况!$F$8*信号相关性!$D$8+2*$E591*信号概况!$F$4*$J591*信号概况!$J$5*信号相关性!$D$9+2*$F591*信号概况!$F$5*$G591*信号概况!$F$6*信号相关性!$E$6+2*$F591*信号概况!$F$5*$H591*信号概况!$F$7*信号相关性!$E$7+2*$F591*信号概况!$F$5*$I591*信号概况!$F$8*信号相关性!$E$8+2*$F591*信号概况!$F$5*$J591*信号概况!$F$9*信号相关性!$E$9+2*$G591*信号概况!$F$6*$H591*信号概况!$F$7*信号相关性!$F$7+2*$G591*信号概况!$F$6*$I591*信号概况!$F$8*信号相关性!$F$8+2*$G591*信号概况!$F$6*$J591*信号概况!$F$9*信号相关性!$F$9+2*$H591*信号概况!$F$7*$I591*信号概况!$F$8*信号相关性!$G$8+2*$H591*信号概况!$F$7*$J591*信号概况!$F$9*信号相关性!$G$9+2*$I591*信号概况!$F$8*$J591*信号概况!$F$9*信号相关性!$H$9)</f>
        <v>686.388381740857</v>
      </c>
      <c r="L591" s="10">
        <f t="shared" si="172"/>
        <v>28.4375151433862</v>
      </c>
      <c r="M591" s="11">
        <f>SQRT(POWER($C591*信号概况!$C$2,2)+POWER($D591*信号概况!$C$3,2)+POWER($E591*信号概况!$C$4,2)+POWER($F591*信号概况!$C$5,2)+POWER($G591*信号概况!$C$6,2)+POWER($H591*信号概况!$C$7,2)+POWER($I591*信号概况!$C$8,2)+POWER($J591*信号概况!$C$9,2)+2*$C591*信号概况!$C$2*$D591*信号概况!$C$3*信号相关性!$B$3+2*$C591*信号概况!$C$2*$E591*信号概况!$C$4*信号相关性!$B$4+2*$C591*信号概况!$C$2*$F591*信号概况!$C$5*信号相关性!$B$5+2*$C591*信号概况!$C$2*$G591*信号概况!$C$6*信号相关性!$B$6+2*$C591*信号概况!$C$2*$H591*信号概况!$C$7*信号相关性!$B$7+2*$C591*信号概况!$C$2*$I591*信号概况!$C$8*信号相关性!$B$8+2*$C591*信号概况!$C$2*$J591*信号概况!$C$9*信号相关性!$B$9+2*$D591*信号概况!$C$3*$E591*信号概况!$C$4*信号相关性!$C$4+2*$D591*信号概况!$C$3*$F591*信号概况!$C$5*信号相关性!$C$5+2*$D591*信号概况!$C$3*$G591*信号概况!$C$6*信号相关性!$C$6+2*$D591*信号概况!$C$3*$H591*信号概况!$C$7*信号相关性!$C$7+2*$D591*信号概况!$C$3*$I591*信号概况!$C$8*信号相关性!$C$8+2*$D591*信号概况!$C$3*$J591*信号概况!$C$9*信号相关性!$C$9+2*$E591*信号概况!$C$4*$F591*信号概况!$C$5*信号相关性!$D$5+2*$E591*信号概况!$C$4*$G591*信号概况!$C$6*信号相关性!$D$6+2*$E591*信号概况!$C$4*$H591*信号概况!$C$7*信号相关性!$D$7+2*$E591*信号概况!$C$4*$I591*信号概况!$C$8*信号相关性!$D$8+2*$E591*信号概况!$C$4*$J591*信号概况!$J$5*信号相关性!$D$9+2*$F591*信号概况!$C$5*$G591*信号概况!$C$6*信号相关性!$E$6+2*$F591*信号概况!$C$5*$H591*信号概况!$C$7*信号相关性!$E$7+2*$F591*信号概况!$C$5*$I591*信号概况!$C$8*信号相关性!$E$8+2*$F591*信号概况!$C$5*$J591*信号概况!$C$9*信号相关性!$E$9+2*$G591*信号概况!$C$6*$H591*信号概况!$C$7*信号相关性!$F$7+2*$G591*信号概况!$C$6*$I591*信号概况!$C$8*信号相关性!$F$8+2*$G591*信号概况!$C$6*$J591*信号概况!$C$9*信号相关性!$F$9+2*$H591*信号概况!$C$7*$I591*信号概况!$C$8*信号相关性!$G$8+2*$H591*信号概况!$C$7*$J591*信号概况!$C$9*信号相关性!$G$9+2*$I591*信号概况!$C$8*$J591*信号概况!$C$9*信号相关性!$H$9)</f>
        <v>3358.30089634704</v>
      </c>
      <c r="N591" s="12">
        <f t="shared" si="173"/>
        <v>0.17205133086262</v>
      </c>
      <c r="O591" s="10">
        <f>$C591*信号概况!$J$2+$D591*信号概况!$J$3+$E591*信号概况!$J$4+$F591*信号概况!$J$5+$G591*信号概况!$J$6+$H591*信号概况!$J$7+$I591*信号概况!$J$8+$J591*信号概况!$J$9</f>
        <v>751.693992188867</v>
      </c>
      <c r="P591" s="12">
        <f t="shared" si="174"/>
        <v>0.0385105312922401</v>
      </c>
      <c r="Q591" s="7">
        <f t="shared" si="175"/>
        <v>11.7198500444658</v>
      </c>
    </row>
    <row r="592" spans="1:17">
      <c r="A592">
        <v>590</v>
      </c>
      <c r="B592">
        <v>19519.18</v>
      </c>
      <c r="C592" s="7">
        <f t="shared" si="176"/>
        <v>0</v>
      </c>
      <c r="D592" s="8">
        <f t="shared" si="177"/>
        <v>0.363636363636364</v>
      </c>
      <c r="E592">
        <f t="shared" si="178"/>
        <v>0</v>
      </c>
      <c r="F592">
        <f t="shared" si="167"/>
        <v>0.6</v>
      </c>
      <c r="G592">
        <f t="shared" si="168"/>
        <v>0.02</v>
      </c>
      <c r="H592">
        <f t="shared" si="169"/>
        <v>0</v>
      </c>
      <c r="I592">
        <f t="shared" si="170"/>
        <v>0</v>
      </c>
      <c r="J592">
        <f t="shared" si="171"/>
        <v>0</v>
      </c>
      <c r="K592">
        <f>SQRT(POWER($C592*信号概况!$F$2,2)+POWER($D592*信号概况!$F$3,2)+POWER($E592*信号概况!$F$4,2)+POWER($F592*信号概况!$F$5,2)+POWER($G592*信号概况!$F$6,2)+POWER($H592*信号概况!$F$7,2)+POWER($I592*信号概况!$F$8,2)+POWER($J592*信号概况!$F$9,2)+2*$C592*信号概况!$F$2*$D592*信号概况!$F$3*信号相关性!$B$3+2*$C592*信号概况!$F$2*$E592*信号概况!$F$4*信号相关性!$B$4+2*$C592*信号概况!$F$2*$F592*信号概况!$F$5*信号相关性!$B$5+2*$C592*信号概况!$F$2*$G592*信号概况!$F$6*信号相关性!$B$6+2*$C592*信号概况!$F$2*$H592*信号概况!$F$7*信号相关性!$B$7+2*$C592*信号概况!$F$2*$I592*信号概况!$F$8*信号相关性!$B$8+2*$C592*信号概况!$F$2*$J592*信号概况!$F$9*信号相关性!$B$9+2*$D592*信号概况!$F$3*$E592*信号概况!$F$4*信号相关性!$C$4+2*$D592*信号概况!$F$3*$F592*信号概况!$F$5*信号相关性!$C$5+2*$D592*信号概况!$F$3*$G592*信号概况!$F$6*信号相关性!$C$6+2*$D592*信号概况!$F$3*$H592*信号概况!$F$7*信号相关性!$C$7+2*$D592*信号概况!$F$3*$I592*信号概况!$F$8*信号相关性!$C$8+2*$D592*信号概况!$F$3*$J592*信号概况!$F$9*信号相关性!$C$9+2*$E592*信号概况!$F$4*$F592*信号概况!$F$5*信号相关性!$D$5+2*$E592*信号概况!$F$4*$G592*信号概况!$F$6*信号相关性!$D$6+2*$E592*信号概况!$F$4*$H592*信号概况!$F$7*信号相关性!$D$7+2*$E592*信号概况!$F$4*$I592*信号概况!$F$8*信号相关性!$D$8+2*$E592*信号概况!$F$4*$J592*信号概况!$J$5*信号相关性!$D$9+2*$F592*信号概况!$F$5*$G592*信号概况!$F$6*信号相关性!$E$6+2*$F592*信号概况!$F$5*$H592*信号概况!$F$7*信号相关性!$E$7+2*$F592*信号概况!$F$5*$I592*信号概况!$F$8*信号相关性!$E$8+2*$F592*信号概况!$F$5*$J592*信号概况!$F$9*信号相关性!$E$9+2*$G592*信号概况!$F$6*$H592*信号概况!$F$7*信号相关性!$F$7+2*$G592*信号概况!$F$6*$I592*信号概况!$F$8*信号相关性!$F$8+2*$G592*信号概况!$F$6*$J592*信号概况!$F$9*信号相关性!$F$9+2*$H592*信号概况!$F$7*$I592*信号概况!$F$8*信号相关性!$G$8+2*$H592*信号概况!$F$7*$J592*信号概况!$F$9*信号相关性!$G$9+2*$I592*信号概况!$F$8*$J592*信号概况!$F$9*信号相关性!$H$9)</f>
        <v>752.229876689441</v>
      </c>
      <c r="L592" s="10">
        <f t="shared" si="172"/>
        <v>25.9484242847463</v>
      </c>
      <c r="M592" s="11">
        <f>SQRT(POWER($C592*信号概况!$C$2,2)+POWER($D592*信号概况!$C$3,2)+POWER($E592*信号概况!$C$4,2)+POWER($F592*信号概况!$C$5,2)+POWER($G592*信号概况!$C$6,2)+POWER($H592*信号概况!$C$7,2)+POWER($I592*信号概况!$C$8,2)+POWER($J592*信号概况!$C$9,2)+2*$C592*信号概况!$C$2*$D592*信号概况!$C$3*信号相关性!$B$3+2*$C592*信号概况!$C$2*$E592*信号概况!$C$4*信号相关性!$B$4+2*$C592*信号概况!$C$2*$F592*信号概况!$C$5*信号相关性!$B$5+2*$C592*信号概况!$C$2*$G592*信号概况!$C$6*信号相关性!$B$6+2*$C592*信号概况!$C$2*$H592*信号概况!$C$7*信号相关性!$B$7+2*$C592*信号概况!$C$2*$I592*信号概况!$C$8*信号相关性!$B$8+2*$C592*信号概况!$C$2*$J592*信号概况!$C$9*信号相关性!$B$9+2*$D592*信号概况!$C$3*$E592*信号概况!$C$4*信号相关性!$C$4+2*$D592*信号概况!$C$3*$F592*信号概况!$C$5*信号相关性!$C$5+2*$D592*信号概况!$C$3*$G592*信号概况!$C$6*信号相关性!$C$6+2*$D592*信号概况!$C$3*$H592*信号概况!$C$7*信号相关性!$C$7+2*$D592*信号概况!$C$3*$I592*信号概况!$C$8*信号相关性!$C$8+2*$D592*信号概况!$C$3*$J592*信号概况!$C$9*信号相关性!$C$9+2*$E592*信号概况!$C$4*$F592*信号概况!$C$5*信号相关性!$D$5+2*$E592*信号概况!$C$4*$G592*信号概况!$C$6*信号相关性!$D$6+2*$E592*信号概况!$C$4*$H592*信号概况!$C$7*信号相关性!$D$7+2*$E592*信号概况!$C$4*$I592*信号概况!$C$8*信号相关性!$D$8+2*$E592*信号概况!$C$4*$J592*信号概况!$J$5*信号相关性!$D$9+2*$F592*信号概况!$C$5*$G592*信号概况!$C$6*信号相关性!$E$6+2*$F592*信号概况!$C$5*$H592*信号概况!$C$7*信号相关性!$E$7+2*$F592*信号概况!$C$5*$I592*信号概况!$C$8*信号相关性!$E$8+2*$F592*信号概况!$C$5*$J592*信号概况!$C$9*信号相关性!$E$9+2*$G592*信号概况!$C$6*$H592*信号概况!$C$7*信号相关性!$F$7+2*$G592*信号概况!$C$6*$I592*信号概况!$C$8*信号相关性!$F$8+2*$G592*信号概况!$C$6*$J592*信号概况!$C$9*信号相关性!$F$9+2*$H592*信号概况!$C$7*$I592*信号概况!$C$8*信号相关性!$G$8+2*$H592*信号概况!$C$7*$J592*信号概况!$C$9*信号相关性!$G$9+2*$I592*信号概况!$C$8*$J592*信号概况!$C$9*信号相关性!$H$9)</f>
        <v>3678.13854908416</v>
      </c>
      <c r="N592" s="12">
        <f t="shared" si="173"/>
        <v>0.188437144853634</v>
      </c>
      <c r="O592" s="10">
        <f>$C592*信号概况!$J$2+$D592*信号概况!$J$3+$E592*信号概况!$J$4+$F592*信号概况!$J$5+$G592*信号概况!$J$6+$H592*信号概况!$J$7+$I592*信号概况!$J$8+$J592*信号概况!$J$9</f>
        <v>776.222142873799</v>
      </c>
      <c r="P592" s="12">
        <f t="shared" si="174"/>
        <v>0.0397671491770555</v>
      </c>
      <c r="Q592" s="7">
        <f t="shared" si="175"/>
        <v>11.0853170990551</v>
      </c>
    </row>
    <row r="593" spans="1:17">
      <c r="A593">
        <v>591</v>
      </c>
      <c r="B593">
        <v>19519.18</v>
      </c>
      <c r="C593" s="7">
        <f t="shared" si="176"/>
        <v>0</v>
      </c>
      <c r="D593" s="8">
        <f t="shared" si="177"/>
        <v>0.393939393939394</v>
      </c>
      <c r="E593">
        <f t="shared" si="178"/>
        <v>0</v>
      </c>
      <c r="F593">
        <f t="shared" si="167"/>
        <v>0.6</v>
      </c>
      <c r="G593">
        <f t="shared" si="168"/>
        <v>0.02</v>
      </c>
      <c r="H593">
        <f t="shared" si="169"/>
        <v>0</v>
      </c>
      <c r="I593">
        <f t="shared" si="170"/>
        <v>0</v>
      </c>
      <c r="J593">
        <f t="shared" si="171"/>
        <v>0</v>
      </c>
      <c r="K593">
        <f>SQRT(POWER($C593*信号概况!$F$2,2)+POWER($D593*信号概况!$F$3,2)+POWER($E593*信号概况!$F$4,2)+POWER($F593*信号概况!$F$5,2)+POWER($G593*信号概况!$F$6,2)+POWER($H593*信号概况!$F$7,2)+POWER($I593*信号概况!$F$8,2)+POWER($J593*信号概况!$F$9,2)+2*$C593*信号概况!$F$2*$D593*信号概况!$F$3*信号相关性!$B$3+2*$C593*信号概况!$F$2*$E593*信号概况!$F$4*信号相关性!$B$4+2*$C593*信号概况!$F$2*$F593*信号概况!$F$5*信号相关性!$B$5+2*$C593*信号概况!$F$2*$G593*信号概况!$F$6*信号相关性!$B$6+2*$C593*信号概况!$F$2*$H593*信号概况!$F$7*信号相关性!$B$7+2*$C593*信号概况!$F$2*$I593*信号概况!$F$8*信号相关性!$B$8+2*$C593*信号概况!$F$2*$J593*信号概况!$F$9*信号相关性!$B$9+2*$D593*信号概况!$F$3*$E593*信号概况!$F$4*信号相关性!$C$4+2*$D593*信号概况!$F$3*$F593*信号概况!$F$5*信号相关性!$C$5+2*$D593*信号概况!$F$3*$G593*信号概况!$F$6*信号相关性!$C$6+2*$D593*信号概况!$F$3*$H593*信号概况!$F$7*信号相关性!$C$7+2*$D593*信号概况!$F$3*$I593*信号概况!$F$8*信号相关性!$C$8+2*$D593*信号概况!$F$3*$J593*信号概况!$F$9*信号相关性!$C$9+2*$E593*信号概况!$F$4*$F593*信号概况!$F$5*信号相关性!$D$5+2*$E593*信号概况!$F$4*$G593*信号概况!$F$6*信号相关性!$D$6+2*$E593*信号概况!$F$4*$H593*信号概况!$F$7*信号相关性!$D$7+2*$E593*信号概况!$F$4*$I593*信号概况!$F$8*信号相关性!$D$8+2*$E593*信号概况!$F$4*$J593*信号概况!$J$5*信号相关性!$D$9+2*$F593*信号概况!$F$5*$G593*信号概况!$F$6*信号相关性!$E$6+2*$F593*信号概况!$F$5*$H593*信号概况!$F$7*信号相关性!$E$7+2*$F593*信号概况!$F$5*$I593*信号概况!$F$8*信号相关性!$E$8+2*$F593*信号概况!$F$5*$J593*信号概况!$F$9*信号相关性!$E$9+2*$G593*信号概况!$F$6*$H593*信号概况!$F$7*信号相关性!$F$7+2*$G593*信号概况!$F$6*$I593*信号概况!$F$8*信号相关性!$F$8+2*$G593*信号概况!$F$6*$J593*信号概况!$F$9*信号相关性!$F$9+2*$H593*信号概况!$F$7*$I593*信号概况!$F$8*信号相关性!$G$8+2*$H593*信号概况!$F$7*$J593*信号概况!$F$9*信号相关性!$G$9+2*$I593*信号概况!$F$8*$J593*信号概况!$F$9*信号相关性!$H$9)</f>
        <v>818.235499443239</v>
      </c>
      <c r="L593" s="10">
        <f t="shared" si="172"/>
        <v>23.8552104049282</v>
      </c>
      <c r="M593" s="11">
        <f>SQRT(POWER($C593*信号概况!$C$2,2)+POWER($D593*信号概况!$C$3,2)+POWER($E593*信号概况!$C$4,2)+POWER($F593*信号概况!$C$5,2)+POWER($G593*信号概况!$C$6,2)+POWER($H593*信号概况!$C$7,2)+POWER($I593*信号概况!$C$8,2)+POWER($J593*信号概况!$C$9,2)+2*$C593*信号概况!$C$2*$D593*信号概况!$C$3*信号相关性!$B$3+2*$C593*信号概况!$C$2*$E593*信号概况!$C$4*信号相关性!$B$4+2*$C593*信号概况!$C$2*$F593*信号概况!$C$5*信号相关性!$B$5+2*$C593*信号概况!$C$2*$G593*信号概况!$C$6*信号相关性!$B$6+2*$C593*信号概况!$C$2*$H593*信号概况!$C$7*信号相关性!$B$7+2*$C593*信号概况!$C$2*$I593*信号概况!$C$8*信号相关性!$B$8+2*$C593*信号概况!$C$2*$J593*信号概况!$C$9*信号相关性!$B$9+2*$D593*信号概况!$C$3*$E593*信号概况!$C$4*信号相关性!$C$4+2*$D593*信号概况!$C$3*$F593*信号概况!$C$5*信号相关性!$C$5+2*$D593*信号概况!$C$3*$G593*信号概况!$C$6*信号相关性!$C$6+2*$D593*信号概况!$C$3*$H593*信号概况!$C$7*信号相关性!$C$7+2*$D593*信号概况!$C$3*$I593*信号概况!$C$8*信号相关性!$C$8+2*$D593*信号概况!$C$3*$J593*信号概况!$C$9*信号相关性!$C$9+2*$E593*信号概况!$C$4*$F593*信号概况!$C$5*信号相关性!$D$5+2*$E593*信号概况!$C$4*$G593*信号概况!$C$6*信号相关性!$D$6+2*$E593*信号概况!$C$4*$H593*信号概况!$C$7*信号相关性!$D$7+2*$E593*信号概况!$C$4*$I593*信号概况!$C$8*信号相关性!$D$8+2*$E593*信号概况!$C$4*$J593*信号概况!$J$5*信号相关性!$D$9+2*$F593*信号概况!$C$5*$G593*信号概况!$C$6*信号相关性!$E$6+2*$F593*信号概况!$C$5*$H593*信号概况!$C$7*信号相关性!$E$7+2*$F593*信号概况!$C$5*$I593*信号概况!$C$8*信号相关性!$E$8+2*$F593*信号概况!$C$5*$J593*信号概况!$C$9*信号相关性!$E$9+2*$G593*信号概况!$C$6*$H593*信号概况!$C$7*信号相关性!$F$7+2*$G593*信号概况!$C$6*$I593*信号概况!$C$8*信号相关性!$F$8+2*$G593*信号概况!$C$6*$J593*信号概况!$C$9*信号相关性!$F$9+2*$H593*信号概况!$C$7*$I593*信号概况!$C$8*信号相关性!$G$8+2*$H593*信号概况!$C$7*$J593*信号概况!$C$9*信号相关性!$G$9+2*$I593*信号概况!$C$8*$J593*信号概况!$C$9*信号相关性!$H$9)</f>
        <v>3998.70049945413</v>
      </c>
      <c r="N593" s="12">
        <f t="shared" si="173"/>
        <v>0.204860065814964</v>
      </c>
      <c r="O593" s="10">
        <f>$C593*信号概况!$J$2+$D593*信号概况!$J$3+$E593*信号概况!$J$4+$F593*信号概况!$J$5+$G593*信号概况!$J$6+$H593*信号概况!$J$7+$I593*信号概况!$J$8+$J593*信号概况!$J$9</f>
        <v>800.75029355873</v>
      </c>
      <c r="P593" s="12">
        <f t="shared" si="174"/>
        <v>0.041023767061871</v>
      </c>
      <c r="Q593" s="7">
        <f t="shared" si="175"/>
        <v>10.5508066181179</v>
      </c>
    </row>
    <row r="594" spans="1:17">
      <c r="A594">
        <v>592</v>
      </c>
      <c r="B594">
        <v>19519.18</v>
      </c>
      <c r="C594" s="7">
        <f t="shared" si="176"/>
        <v>0</v>
      </c>
      <c r="D594" s="8">
        <f t="shared" si="177"/>
        <v>0.424242424242424</v>
      </c>
      <c r="E594">
        <f t="shared" si="178"/>
        <v>0</v>
      </c>
      <c r="F594">
        <f t="shared" si="167"/>
        <v>0.6</v>
      </c>
      <c r="G594">
        <f t="shared" si="168"/>
        <v>0.02</v>
      </c>
      <c r="H594">
        <f t="shared" si="169"/>
        <v>0</v>
      </c>
      <c r="I594">
        <f t="shared" si="170"/>
        <v>0</v>
      </c>
      <c r="J594">
        <f t="shared" si="171"/>
        <v>0</v>
      </c>
      <c r="K594">
        <f>SQRT(POWER($C594*信号概况!$F$2,2)+POWER($D594*信号概况!$F$3,2)+POWER($E594*信号概况!$F$4,2)+POWER($F594*信号概况!$F$5,2)+POWER($G594*信号概况!$F$6,2)+POWER($H594*信号概况!$F$7,2)+POWER($I594*信号概况!$F$8,2)+POWER($J594*信号概况!$F$9,2)+2*$C594*信号概况!$F$2*$D594*信号概况!$F$3*信号相关性!$B$3+2*$C594*信号概况!$F$2*$E594*信号概况!$F$4*信号相关性!$B$4+2*$C594*信号概况!$F$2*$F594*信号概况!$F$5*信号相关性!$B$5+2*$C594*信号概况!$F$2*$G594*信号概况!$F$6*信号相关性!$B$6+2*$C594*信号概况!$F$2*$H594*信号概况!$F$7*信号相关性!$B$7+2*$C594*信号概况!$F$2*$I594*信号概况!$F$8*信号相关性!$B$8+2*$C594*信号概况!$F$2*$J594*信号概况!$F$9*信号相关性!$B$9+2*$D594*信号概况!$F$3*$E594*信号概况!$F$4*信号相关性!$C$4+2*$D594*信号概况!$F$3*$F594*信号概况!$F$5*信号相关性!$C$5+2*$D594*信号概况!$F$3*$G594*信号概况!$F$6*信号相关性!$C$6+2*$D594*信号概况!$F$3*$H594*信号概况!$F$7*信号相关性!$C$7+2*$D594*信号概况!$F$3*$I594*信号概况!$F$8*信号相关性!$C$8+2*$D594*信号概况!$F$3*$J594*信号概况!$F$9*信号相关性!$C$9+2*$E594*信号概况!$F$4*$F594*信号概况!$F$5*信号相关性!$D$5+2*$E594*信号概况!$F$4*$G594*信号概况!$F$6*信号相关性!$D$6+2*$E594*信号概况!$F$4*$H594*信号概况!$F$7*信号相关性!$D$7+2*$E594*信号概况!$F$4*$I594*信号概况!$F$8*信号相关性!$D$8+2*$E594*信号概况!$F$4*$J594*信号概况!$J$5*信号相关性!$D$9+2*$F594*信号概况!$F$5*$G594*信号概况!$F$6*信号相关性!$E$6+2*$F594*信号概况!$F$5*$H594*信号概况!$F$7*信号相关性!$E$7+2*$F594*信号概况!$F$5*$I594*信号概况!$F$8*信号相关性!$E$8+2*$F594*信号概况!$F$5*$J594*信号概况!$F$9*信号相关性!$E$9+2*$G594*信号概况!$F$6*$H594*信号概况!$F$7*信号相关性!$F$7+2*$G594*信号概况!$F$6*$I594*信号概况!$F$8*信号相关性!$F$8+2*$G594*信号概况!$F$6*$J594*信号概况!$F$9*信号相关性!$F$9+2*$H594*信号概况!$F$7*$I594*信号概况!$F$8*信号相关性!$G$8+2*$H594*信号概况!$F$7*$J594*信号概况!$F$9*信号相关性!$G$9+2*$I594*信号概况!$F$8*$J594*信号概况!$F$9*信号相关性!$H$9)</f>
        <v>884.36850129546</v>
      </c>
      <c r="L594" s="10">
        <f t="shared" si="172"/>
        <v>22.0713197851433</v>
      </c>
      <c r="M594" s="11">
        <f>SQRT(POWER($C594*信号概况!$C$2,2)+POWER($D594*信号概况!$C$3,2)+POWER($E594*信号概况!$C$4,2)+POWER($F594*信号概况!$C$5,2)+POWER($G594*信号概况!$C$6,2)+POWER($H594*信号概况!$C$7,2)+POWER($I594*信号概况!$C$8,2)+POWER($J594*信号概况!$C$9,2)+2*$C594*信号概况!$C$2*$D594*信号概况!$C$3*信号相关性!$B$3+2*$C594*信号概况!$C$2*$E594*信号概况!$C$4*信号相关性!$B$4+2*$C594*信号概况!$C$2*$F594*信号概况!$C$5*信号相关性!$B$5+2*$C594*信号概况!$C$2*$G594*信号概况!$C$6*信号相关性!$B$6+2*$C594*信号概况!$C$2*$H594*信号概况!$C$7*信号相关性!$B$7+2*$C594*信号概况!$C$2*$I594*信号概况!$C$8*信号相关性!$B$8+2*$C594*信号概况!$C$2*$J594*信号概况!$C$9*信号相关性!$B$9+2*$D594*信号概况!$C$3*$E594*信号概况!$C$4*信号相关性!$C$4+2*$D594*信号概况!$C$3*$F594*信号概况!$C$5*信号相关性!$C$5+2*$D594*信号概况!$C$3*$G594*信号概况!$C$6*信号相关性!$C$6+2*$D594*信号概况!$C$3*$H594*信号概况!$C$7*信号相关性!$C$7+2*$D594*信号概况!$C$3*$I594*信号概况!$C$8*信号相关性!$C$8+2*$D594*信号概况!$C$3*$J594*信号概况!$C$9*信号相关性!$C$9+2*$E594*信号概况!$C$4*$F594*信号概况!$C$5*信号相关性!$D$5+2*$E594*信号概况!$C$4*$G594*信号概况!$C$6*信号相关性!$D$6+2*$E594*信号概况!$C$4*$H594*信号概况!$C$7*信号相关性!$D$7+2*$E594*信号概况!$C$4*$I594*信号概况!$C$8*信号相关性!$D$8+2*$E594*信号概况!$C$4*$J594*信号概况!$J$5*信号相关性!$D$9+2*$F594*信号概况!$C$5*$G594*信号概况!$C$6*信号相关性!$E$6+2*$F594*信号概况!$C$5*$H594*信号概况!$C$7*信号相关性!$E$7+2*$F594*信号概况!$C$5*$I594*信号概况!$C$8*信号相关性!$E$8+2*$F594*信号概况!$C$5*$J594*信号概况!$C$9*信号相关性!$E$9+2*$G594*信号概况!$C$6*$H594*信号概况!$C$7*信号相关性!$F$7+2*$G594*信号概况!$C$6*$I594*信号概况!$C$8*信号相关性!$F$8+2*$G594*信号概况!$C$6*$J594*信号概况!$C$9*信号相关性!$F$9+2*$H594*信号概况!$C$7*$I594*信号概况!$C$8*信号相关性!$G$8+2*$H594*信号概况!$C$7*$J594*信号概况!$C$9*信号相关性!$G$9+2*$I594*信号概况!$C$8*$J594*信号概况!$C$9*信号相关性!$H$9)</f>
        <v>4319.82550627138</v>
      </c>
      <c r="N594" s="12">
        <f t="shared" si="173"/>
        <v>0.221311833092957</v>
      </c>
      <c r="O594" s="10">
        <f>$C594*信号概况!$J$2+$D594*信号概况!$J$3+$E594*信号概况!$J$4+$F594*信号概况!$J$5+$G594*信号概况!$J$6+$H594*信号概况!$J$7+$I594*信号概况!$J$8+$J594*信号概况!$J$9</f>
        <v>825.278444243662</v>
      </c>
      <c r="P594" s="12">
        <f t="shared" si="174"/>
        <v>0.0422803849466864</v>
      </c>
      <c r="Q594" s="7">
        <f t="shared" si="175"/>
        <v>10.0946407723101</v>
      </c>
    </row>
    <row r="595" spans="1:17">
      <c r="A595">
        <v>593</v>
      </c>
      <c r="B595">
        <v>19519.18</v>
      </c>
      <c r="C595" s="7">
        <f t="shared" si="176"/>
        <v>0</v>
      </c>
      <c r="D595" s="8">
        <f t="shared" si="177"/>
        <v>0.454545454545455</v>
      </c>
      <c r="E595">
        <f t="shared" si="178"/>
        <v>0</v>
      </c>
      <c r="F595">
        <f t="shared" si="167"/>
        <v>0.6</v>
      </c>
      <c r="G595">
        <f t="shared" si="168"/>
        <v>0.02</v>
      </c>
      <c r="H595">
        <f t="shared" si="169"/>
        <v>0</v>
      </c>
      <c r="I595">
        <f t="shared" si="170"/>
        <v>0</v>
      </c>
      <c r="J595">
        <f t="shared" si="171"/>
        <v>0</v>
      </c>
      <c r="K595">
        <f>SQRT(POWER($C595*信号概况!$F$2,2)+POWER($D595*信号概况!$F$3,2)+POWER($E595*信号概况!$F$4,2)+POWER($F595*信号概况!$F$5,2)+POWER($G595*信号概况!$F$6,2)+POWER($H595*信号概况!$F$7,2)+POWER($I595*信号概况!$F$8,2)+POWER($J595*信号概况!$F$9,2)+2*$C595*信号概况!$F$2*$D595*信号概况!$F$3*信号相关性!$B$3+2*$C595*信号概况!$F$2*$E595*信号概况!$F$4*信号相关性!$B$4+2*$C595*信号概况!$F$2*$F595*信号概况!$F$5*信号相关性!$B$5+2*$C595*信号概况!$F$2*$G595*信号概况!$F$6*信号相关性!$B$6+2*$C595*信号概况!$F$2*$H595*信号概况!$F$7*信号相关性!$B$7+2*$C595*信号概况!$F$2*$I595*信号概况!$F$8*信号相关性!$B$8+2*$C595*信号概况!$F$2*$J595*信号概况!$F$9*信号相关性!$B$9+2*$D595*信号概况!$F$3*$E595*信号概况!$F$4*信号相关性!$C$4+2*$D595*信号概况!$F$3*$F595*信号概况!$F$5*信号相关性!$C$5+2*$D595*信号概况!$F$3*$G595*信号概况!$F$6*信号相关性!$C$6+2*$D595*信号概况!$F$3*$H595*信号概况!$F$7*信号相关性!$C$7+2*$D595*信号概况!$F$3*$I595*信号概况!$F$8*信号相关性!$C$8+2*$D595*信号概况!$F$3*$J595*信号概况!$F$9*信号相关性!$C$9+2*$E595*信号概况!$F$4*$F595*信号概况!$F$5*信号相关性!$D$5+2*$E595*信号概况!$F$4*$G595*信号概况!$F$6*信号相关性!$D$6+2*$E595*信号概况!$F$4*$H595*信号概况!$F$7*信号相关性!$D$7+2*$E595*信号概况!$F$4*$I595*信号概况!$F$8*信号相关性!$D$8+2*$E595*信号概况!$F$4*$J595*信号概况!$J$5*信号相关性!$D$9+2*$F595*信号概况!$F$5*$G595*信号概况!$F$6*信号相关性!$E$6+2*$F595*信号概况!$F$5*$H595*信号概况!$F$7*信号相关性!$E$7+2*$F595*信号概况!$F$5*$I595*信号概况!$F$8*信号相关性!$E$8+2*$F595*信号概况!$F$5*$J595*信号概况!$F$9*信号相关性!$E$9+2*$G595*信号概况!$F$6*$H595*信号概况!$F$7*信号相关性!$F$7+2*$G595*信号概况!$F$6*$I595*信号概况!$F$8*信号相关性!$F$8+2*$G595*信号概况!$F$6*$J595*信号概况!$F$9*信号相关性!$F$9+2*$H595*信号概况!$F$7*$I595*信号概况!$F$8*信号相关性!$G$8+2*$H595*信号概况!$F$7*$J595*信号概况!$F$9*信号相关性!$G$9+2*$I595*信号概况!$F$8*$J595*信号概况!$F$9*信号相关性!$H$9)</f>
        <v>950.602297487001</v>
      </c>
      <c r="L595" s="10">
        <f t="shared" si="172"/>
        <v>20.5334870866614</v>
      </c>
      <c r="M595" s="11">
        <f>SQRT(POWER($C595*信号概况!$C$2,2)+POWER($D595*信号概况!$C$3,2)+POWER($E595*信号概况!$C$4,2)+POWER($F595*信号概况!$C$5,2)+POWER($G595*信号概况!$C$6,2)+POWER($H595*信号概况!$C$7,2)+POWER($I595*信号概况!$C$8,2)+POWER($J595*信号概况!$C$9,2)+2*$C595*信号概况!$C$2*$D595*信号概况!$C$3*信号相关性!$B$3+2*$C595*信号概况!$C$2*$E595*信号概况!$C$4*信号相关性!$B$4+2*$C595*信号概况!$C$2*$F595*信号概况!$C$5*信号相关性!$B$5+2*$C595*信号概况!$C$2*$G595*信号概况!$C$6*信号相关性!$B$6+2*$C595*信号概况!$C$2*$H595*信号概况!$C$7*信号相关性!$B$7+2*$C595*信号概况!$C$2*$I595*信号概况!$C$8*信号相关性!$B$8+2*$C595*信号概况!$C$2*$J595*信号概况!$C$9*信号相关性!$B$9+2*$D595*信号概况!$C$3*$E595*信号概况!$C$4*信号相关性!$C$4+2*$D595*信号概况!$C$3*$F595*信号概况!$C$5*信号相关性!$C$5+2*$D595*信号概况!$C$3*$G595*信号概况!$C$6*信号相关性!$C$6+2*$D595*信号概况!$C$3*$H595*信号概况!$C$7*信号相关性!$C$7+2*$D595*信号概况!$C$3*$I595*信号概况!$C$8*信号相关性!$C$8+2*$D595*信号概况!$C$3*$J595*信号概况!$C$9*信号相关性!$C$9+2*$E595*信号概况!$C$4*$F595*信号概况!$C$5*信号相关性!$D$5+2*$E595*信号概况!$C$4*$G595*信号概况!$C$6*信号相关性!$D$6+2*$E595*信号概况!$C$4*$H595*信号概况!$C$7*信号相关性!$D$7+2*$E595*信号概况!$C$4*$I595*信号概况!$C$8*信号相关性!$D$8+2*$E595*信号概况!$C$4*$J595*信号概况!$J$5*信号相关性!$D$9+2*$F595*信号概况!$C$5*$G595*信号概况!$C$6*信号相关性!$E$6+2*$F595*信号概况!$C$5*$H595*信号概况!$C$7*信号相关性!$E$7+2*$F595*信号概况!$C$5*$I595*信号概况!$C$8*信号相关性!$E$8+2*$F595*信号概况!$C$5*$J595*信号概况!$C$9*信号相关性!$E$9+2*$G595*信号概况!$C$6*$H595*信号概况!$C$7*信号相关性!$F$7+2*$G595*信号概况!$C$6*$I595*信号概况!$C$8*信号相关性!$F$8+2*$G595*信号概况!$C$6*$J595*信号概况!$C$9*信号相关性!$F$9+2*$H595*信号概况!$C$7*$I595*信号概况!$C$8*信号相关性!$G$8+2*$H595*信号概况!$C$7*$J595*信号概况!$C$9*信号相关性!$G$9+2*$I595*信号概况!$C$8*$J595*信号概况!$C$9*信号相关性!$H$9)</f>
        <v>4641.39670219569</v>
      </c>
      <c r="N595" s="12">
        <f t="shared" si="173"/>
        <v>0.237786459379733</v>
      </c>
      <c r="O595" s="10">
        <f>$C595*信号概况!$J$2+$D595*信号概况!$J$3+$E595*信号概况!$J$4+$F595*信号概况!$J$5+$G595*信号概况!$J$6+$H595*信号概况!$J$7+$I595*信号概况!$J$8+$J595*信号概况!$J$9</f>
        <v>849.806594928594</v>
      </c>
      <c r="P595" s="12">
        <f t="shared" si="174"/>
        <v>0.0435370028315018</v>
      </c>
      <c r="Q595" s="7">
        <f t="shared" si="175"/>
        <v>9.70092347085793</v>
      </c>
    </row>
    <row r="596" spans="1:17">
      <c r="A596">
        <v>594</v>
      </c>
      <c r="B596">
        <v>19519.18</v>
      </c>
      <c r="C596" s="7">
        <f t="shared" si="176"/>
        <v>0</v>
      </c>
      <c r="D596" s="8">
        <f t="shared" si="177"/>
        <v>0.484848484848485</v>
      </c>
      <c r="E596">
        <f t="shared" si="178"/>
        <v>0</v>
      </c>
      <c r="F596">
        <f t="shared" si="167"/>
        <v>0.6</v>
      </c>
      <c r="G596">
        <f t="shared" si="168"/>
        <v>0.02</v>
      </c>
      <c r="H596">
        <f t="shared" si="169"/>
        <v>0</v>
      </c>
      <c r="I596">
        <f t="shared" si="170"/>
        <v>0</v>
      </c>
      <c r="J596">
        <f t="shared" si="171"/>
        <v>0</v>
      </c>
      <c r="K596">
        <f>SQRT(POWER($C596*信号概况!$F$2,2)+POWER($D596*信号概况!$F$3,2)+POWER($E596*信号概况!$F$4,2)+POWER($F596*信号概况!$F$5,2)+POWER($G596*信号概况!$F$6,2)+POWER($H596*信号概况!$F$7,2)+POWER($I596*信号概况!$F$8,2)+POWER($J596*信号概况!$F$9,2)+2*$C596*信号概况!$F$2*$D596*信号概况!$F$3*信号相关性!$B$3+2*$C596*信号概况!$F$2*$E596*信号概况!$F$4*信号相关性!$B$4+2*$C596*信号概况!$F$2*$F596*信号概况!$F$5*信号相关性!$B$5+2*$C596*信号概况!$F$2*$G596*信号概况!$F$6*信号相关性!$B$6+2*$C596*信号概况!$F$2*$H596*信号概况!$F$7*信号相关性!$B$7+2*$C596*信号概况!$F$2*$I596*信号概况!$F$8*信号相关性!$B$8+2*$C596*信号概况!$F$2*$J596*信号概况!$F$9*信号相关性!$B$9+2*$D596*信号概况!$F$3*$E596*信号概况!$F$4*信号相关性!$C$4+2*$D596*信号概况!$F$3*$F596*信号概况!$F$5*信号相关性!$C$5+2*$D596*信号概况!$F$3*$G596*信号概况!$F$6*信号相关性!$C$6+2*$D596*信号概况!$F$3*$H596*信号概况!$F$7*信号相关性!$C$7+2*$D596*信号概况!$F$3*$I596*信号概况!$F$8*信号相关性!$C$8+2*$D596*信号概况!$F$3*$J596*信号概况!$F$9*信号相关性!$C$9+2*$E596*信号概况!$F$4*$F596*信号概况!$F$5*信号相关性!$D$5+2*$E596*信号概况!$F$4*$G596*信号概况!$F$6*信号相关性!$D$6+2*$E596*信号概况!$F$4*$H596*信号概况!$F$7*信号相关性!$D$7+2*$E596*信号概况!$F$4*$I596*信号概况!$F$8*信号相关性!$D$8+2*$E596*信号概况!$F$4*$J596*信号概况!$J$5*信号相关性!$D$9+2*$F596*信号概况!$F$5*$G596*信号概况!$F$6*信号相关性!$E$6+2*$F596*信号概况!$F$5*$H596*信号概况!$F$7*信号相关性!$E$7+2*$F596*信号概况!$F$5*$I596*信号概况!$F$8*信号相关性!$E$8+2*$F596*信号概况!$F$5*$J596*信号概况!$F$9*信号相关性!$E$9+2*$G596*信号概况!$F$6*$H596*信号概况!$F$7*信号相关性!$F$7+2*$G596*信号概况!$F$6*$I596*信号概况!$F$8*信号相关性!$F$8+2*$G596*信号概况!$F$6*$J596*信号概况!$F$9*信号相关性!$F$9+2*$H596*信号概况!$F$7*$I596*信号概况!$F$8*信号相关性!$G$8+2*$H596*信号概况!$F$7*$J596*信号概况!$F$9*信号相关性!$G$9+2*$I596*信号概况!$F$8*$J596*信号概况!$F$9*信号相关性!$H$9)</f>
        <v>1016.91719341404</v>
      </c>
      <c r="L596" s="10">
        <f t="shared" si="172"/>
        <v>19.1944635476851</v>
      </c>
      <c r="M596" s="11">
        <f>SQRT(POWER($C596*信号概况!$C$2,2)+POWER($D596*信号概况!$C$3,2)+POWER($E596*信号概况!$C$4,2)+POWER($F596*信号概况!$C$5,2)+POWER($G596*信号概况!$C$6,2)+POWER($H596*信号概况!$C$7,2)+POWER($I596*信号概况!$C$8,2)+POWER($J596*信号概况!$C$9,2)+2*$C596*信号概况!$C$2*$D596*信号概况!$C$3*信号相关性!$B$3+2*$C596*信号概况!$C$2*$E596*信号概况!$C$4*信号相关性!$B$4+2*$C596*信号概况!$C$2*$F596*信号概况!$C$5*信号相关性!$B$5+2*$C596*信号概况!$C$2*$G596*信号概况!$C$6*信号相关性!$B$6+2*$C596*信号概况!$C$2*$H596*信号概况!$C$7*信号相关性!$B$7+2*$C596*信号概况!$C$2*$I596*信号概况!$C$8*信号相关性!$B$8+2*$C596*信号概况!$C$2*$J596*信号概况!$C$9*信号相关性!$B$9+2*$D596*信号概况!$C$3*$E596*信号概况!$C$4*信号相关性!$C$4+2*$D596*信号概况!$C$3*$F596*信号概况!$C$5*信号相关性!$C$5+2*$D596*信号概况!$C$3*$G596*信号概况!$C$6*信号相关性!$C$6+2*$D596*信号概况!$C$3*$H596*信号概况!$C$7*信号相关性!$C$7+2*$D596*信号概况!$C$3*$I596*信号概况!$C$8*信号相关性!$C$8+2*$D596*信号概况!$C$3*$J596*信号概况!$C$9*信号相关性!$C$9+2*$E596*信号概况!$C$4*$F596*信号概况!$C$5*信号相关性!$D$5+2*$E596*信号概况!$C$4*$G596*信号概况!$C$6*信号相关性!$D$6+2*$E596*信号概况!$C$4*$H596*信号概况!$C$7*信号相关性!$D$7+2*$E596*信号概况!$C$4*$I596*信号概况!$C$8*信号相关性!$D$8+2*$E596*信号概况!$C$4*$J596*信号概况!$J$5*信号相关性!$D$9+2*$F596*信号概况!$C$5*$G596*信号概况!$C$6*信号相关性!$E$6+2*$F596*信号概况!$C$5*$H596*信号概况!$C$7*信号相关性!$E$7+2*$F596*信号概况!$C$5*$I596*信号概况!$C$8*信号相关性!$E$8+2*$F596*信号概况!$C$5*$J596*信号概况!$C$9*信号相关性!$E$9+2*$G596*信号概况!$C$6*$H596*信号概况!$C$7*信号相关性!$F$7+2*$G596*信号概况!$C$6*$I596*信号概况!$C$8*信号相关性!$F$8+2*$G596*信号概况!$C$6*$J596*信号概况!$C$9*信号相关性!$F$9+2*$H596*信号概况!$C$7*$I596*信号概况!$C$8*信号相关性!$G$8+2*$H596*信号概况!$C$7*$J596*信号概况!$C$9*信号相关性!$G$9+2*$I596*信号概况!$C$8*$J596*信号概况!$C$9*信号相关性!$H$9)</f>
        <v>4963.3273629588</v>
      </c>
      <c r="N596" s="12">
        <f t="shared" si="173"/>
        <v>0.254279501647036</v>
      </c>
      <c r="O596" s="10">
        <f>$C596*信号概况!$J$2+$D596*信号概况!$J$3+$E596*信号概况!$J$4+$F596*信号概况!$J$5+$G596*信号概况!$J$6+$H596*信号概况!$J$7+$I596*信号概况!$J$8+$J596*信号概况!$J$9</f>
        <v>874.334745613525</v>
      </c>
      <c r="P596" s="12">
        <f t="shared" si="174"/>
        <v>0.0447936207163172</v>
      </c>
      <c r="Q596" s="7">
        <f t="shared" si="175"/>
        <v>9.35775106271393</v>
      </c>
    </row>
    <row r="597" spans="1:17">
      <c r="A597">
        <v>595</v>
      </c>
      <c r="B597">
        <v>19519.18</v>
      </c>
      <c r="C597" s="7">
        <f t="shared" si="176"/>
        <v>0</v>
      </c>
      <c r="D597" s="8">
        <f t="shared" si="177"/>
        <v>0.515151515151515</v>
      </c>
      <c r="E597">
        <f t="shared" si="178"/>
        <v>0</v>
      </c>
      <c r="F597">
        <f t="shared" si="167"/>
        <v>0.6</v>
      </c>
      <c r="G597">
        <f t="shared" si="168"/>
        <v>0.02</v>
      </c>
      <c r="H597">
        <f t="shared" si="169"/>
        <v>0</v>
      </c>
      <c r="I597">
        <f t="shared" si="170"/>
        <v>0</v>
      </c>
      <c r="J597">
        <f t="shared" si="171"/>
        <v>0</v>
      </c>
      <c r="K597">
        <f>SQRT(POWER($C597*信号概况!$F$2,2)+POWER($D597*信号概况!$F$3,2)+POWER($E597*信号概况!$F$4,2)+POWER($F597*信号概况!$F$5,2)+POWER($G597*信号概况!$F$6,2)+POWER($H597*信号概况!$F$7,2)+POWER($I597*信号概况!$F$8,2)+POWER($J597*信号概况!$F$9,2)+2*$C597*信号概况!$F$2*$D597*信号概况!$F$3*信号相关性!$B$3+2*$C597*信号概况!$F$2*$E597*信号概况!$F$4*信号相关性!$B$4+2*$C597*信号概况!$F$2*$F597*信号概况!$F$5*信号相关性!$B$5+2*$C597*信号概况!$F$2*$G597*信号概况!$F$6*信号相关性!$B$6+2*$C597*信号概况!$F$2*$H597*信号概况!$F$7*信号相关性!$B$7+2*$C597*信号概况!$F$2*$I597*信号概况!$F$8*信号相关性!$B$8+2*$C597*信号概况!$F$2*$J597*信号概况!$F$9*信号相关性!$B$9+2*$D597*信号概况!$F$3*$E597*信号概况!$F$4*信号相关性!$C$4+2*$D597*信号概况!$F$3*$F597*信号概况!$F$5*信号相关性!$C$5+2*$D597*信号概况!$F$3*$G597*信号概况!$F$6*信号相关性!$C$6+2*$D597*信号概况!$F$3*$H597*信号概况!$F$7*信号相关性!$C$7+2*$D597*信号概况!$F$3*$I597*信号概况!$F$8*信号相关性!$C$8+2*$D597*信号概况!$F$3*$J597*信号概况!$F$9*信号相关性!$C$9+2*$E597*信号概况!$F$4*$F597*信号概况!$F$5*信号相关性!$D$5+2*$E597*信号概况!$F$4*$G597*信号概况!$F$6*信号相关性!$D$6+2*$E597*信号概况!$F$4*$H597*信号概况!$F$7*信号相关性!$D$7+2*$E597*信号概况!$F$4*$I597*信号概况!$F$8*信号相关性!$D$8+2*$E597*信号概况!$F$4*$J597*信号概况!$J$5*信号相关性!$D$9+2*$F597*信号概况!$F$5*$G597*信号概况!$F$6*信号相关性!$E$6+2*$F597*信号概况!$F$5*$H597*信号概况!$F$7*信号相关性!$E$7+2*$F597*信号概况!$F$5*$I597*信号概况!$F$8*信号相关性!$E$8+2*$F597*信号概况!$F$5*$J597*信号概况!$F$9*信号相关性!$E$9+2*$G597*信号概况!$F$6*$H597*信号概况!$F$7*信号相关性!$F$7+2*$G597*信号概况!$F$6*$I597*信号概况!$F$8*信号相关性!$F$8+2*$G597*信号概况!$F$6*$J597*信号概况!$F$9*信号相关性!$F$9+2*$H597*信号概况!$F$7*$I597*信号概况!$F$8*信号相关性!$G$8+2*$H597*信号概况!$F$7*$J597*信号概况!$F$9*信号相关性!$G$9+2*$I597*信号概况!$F$8*$J597*信号概况!$F$9*信号相关性!$H$9)</f>
        <v>1083.29829544043</v>
      </c>
      <c r="L597" s="10">
        <f t="shared" si="172"/>
        <v>18.0182873749138</v>
      </c>
      <c r="M597" s="11">
        <f>SQRT(POWER($C597*信号概况!$C$2,2)+POWER($D597*信号概况!$C$3,2)+POWER($E597*信号概况!$C$4,2)+POWER($F597*信号概况!$C$5,2)+POWER($G597*信号概况!$C$6,2)+POWER($H597*信号概况!$C$7,2)+POWER($I597*信号概况!$C$8,2)+POWER($J597*信号概况!$C$9,2)+2*$C597*信号概况!$C$2*$D597*信号概况!$C$3*信号相关性!$B$3+2*$C597*信号概况!$C$2*$E597*信号概况!$C$4*信号相关性!$B$4+2*$C597*信号概况!$C$2*$F597*信号概况!$C$5*信号相关性!$B$5+2*$C597*信号概况!$C$2*$G597*信号概况!$C$6*信号相关性!$B$6+2*$C597*信号概况!$C$2*$H597*信号概况!$C$7*信号相关性!$B$7+2*$C597*信号概况!$C$2*$I597*信号概况!$C$8*信号相关性!$B$8+2*$C597*信号概况!$C$2*$J597*信号概况!$C$9*信号相关性!$B$9+2*$D597*信号概况!$C$3*$E597*信号概况!$C$4*信号相关性!$C$4+2*$D597*信号概况!$C$3*$F597*信号概况!$C$5*信号相关性!$C$5+2*$D597*信号概况!$C$3*$G597*信号概况!$C$6*信号相关性!$C$6+2*$D597*信号概况!$C$3*$H597*信号概况!$C$7*信号相关性!$C$7+2*$D597*信号概况!$C$3*$I597*信号概况!$C$8*信号相关性!$C$8+2*$D597*信号概况!$C$3*$J597*信号概况!$C$9*信号相关性!$C$9+2*$E597*信号概况!$C$4*$F597*信号概况!$C$5*信号相关性!$D$5+2*$E597*信号概况!$C$4*$G597*信号概况!$C$6*信号相关性!$D$6+2*$E597*信号概况!$C$4*$H597*信号概况!$C$7*信号相关性!$D$7+2*$E597*信号概况!$C$4*$I597*信号概况!$C$8*信号相关性!$D$8+2*$E597*信号概况!$C$4*$J597*信号概况!$J$5*信号相关性!$D$9+2*$F597*信号概况!$C$5*$G597*信号概况!$C$6*信号相关性!$E$6+2*$F597*信号概况!$C$5*$H597*信号概况!$C$7*信号相关性!$E$7+2*$F597*信号概况!$C$5*$I597*信号概况!$C$8*信号相关性!$E$8+2*$F597*信号概况!$C$5*$J597*信号概况!$C$9*信号相关性!$E$9+2*$G597*信号概况!$C$6*$H597*信号概况!$C$7*信号相关性!$F$7+2*$G597*信号概况!$C$6*$I597*信号概况!$C$8*信号相关性!$F$8+2*$G597*信号概况!$C$6*$J597*信号概况!$C$9*信号相关性!$F$9+2*$H597*信号概况!$C$7*$I597*信号概况!$C$8*信号相关性!$G$8+2*$H597*信号概况!$C$7*$J597*信号概况!$C$9*信号相关性!$G$9+2*$I597*信号概况!$C$8*$J597*信号概况!$C$9*信号相关性!$H$9)</f>
        <v>5285.55180646829</v>
      </c>
      <c r="N597" s="12">
        <f t="shared" si="173"/>
        <v>0.270787594892219</v>
      </c>
      <c r="O597" s="10">
        <f>$C597*信号概况!$J$2+$D597*信号概况!$J$3+$E597*信号概况!$J$4+$F597*信号概况!$J$5+$G597*信号概况!$J$6+$H597*信号概况!$J$7+$I597*信号概况!$J$8+$J597*信号概况!$J$9</f>
        <v>898.862896298456</v>
      </c>
      <c r="P597" s="12">
        <f t="shared" si="174"/>
        <v>0.0460502386011327</v>
      </c>
      <c r="Q597" s="7">
        <f t="shared" si="175"/>
        <v>9.05604282483699</v>
      </c>
    </row>
    <row r="598" spans="1:17">
      <c r="A598">
        <v>596</v>
      </c>
      <c r="B598">
        <v>19519.18</v>
      </c>
      <c r="C598" s="7">
        <f t="shared" si="176"/>
        <v>0</v>
      </c>
      <c r="D598" s="8">
        <f t="shared" si="177"/>
        <v>0.545454545454545</v>
      </c>
      <c r="E598">
        <f t="shared" si="178"/>
        <v>0</v>
      </c>
      <c r="F598">
        <f t="shared" si="167"/>
        <v>0.6</v>
      </c>
      <c r="G598">
        <f t="shared" si="168"/>
        <v>0.02</v>
      </c>
      <c r="H598">
        <f t="shared" si="169"/>
        <v>0</v>
      </c>
      <c r="I598">
        <f t="shared" si="170"/>
        <v>0</v>
      </c>
      <c r="J598">
        <f t="shared" si="171"/>
        <v>0</v>
      </c>
      <c r="K598">
        <f>SQRT(POWER($C598*信号概况!$F$2,2)+POWER($D598*信号概况!$F$3,2)+POWER($E598*信号概况!$F$4,2)+POWER($F598*信号概况!$F$5,2)+POWER($G598*信号概况!$F$6,2)+POWER($H598*信号概况!$F$7,2)+POWER($I598*信号概况!$F$8,2)+POWER($J598*信号概况!$F$9,2)+2*$C598*信号概况!$F$2*$D598*信号概况!$F$3*信号相关性!$B$3+2*$C598*信号概况!$F$2*$E598*信号概况!$F$4*信号相关性!$B$4+2*$C598*信号概况!$F$2*$F598*信号概况!$F$5*信号相关性!$B$5+2*$C598*信号概况!$F$2*$G598*信号概况!$F$6*信号相关性!$B$6+2*$C598*信号概况!$F$2*$H598*信号概况!$F$7*信号相关性!$B$7+2*$C598*信号概况!$F$2*$I598*信号概况!$F$8*信号相关性!$B$8+2*$C598*信号概况!$F$2*$J598*信号概况!$F$9*信号相关性!$B$9+2*$D598*信号概况!$F$3*$E598*信号概况!$F$4*信号相关性!$C$4+2*$D598*信号概况!$F$3*$F598*信号概况!$F$5*信号相关性!$C$5+2*$D598*信号概况!$F$3*$G598*信号概况!$F$6*信号相关性!$C$6+2*$D598*信号概况!$F$3*$H598*信号概况!$F$7*信号相关性!$C$7+2*$D598*信号概况!$F$3*$I598*信号概况!$F$8*信号相关性!$C$8+2*$D598*信号概况!$F$3*$J598*信号概况!$F$9*信号相关性!$C$9+2*$E598*信号概况!$F$4*$F598*信号概况!$F$5*信号相关性!$D$5+2*$E598*信号概况!$F$4*$G598*信号概况!$F$6*信号相关性!$D$6+2*$E598*信号概况!$F$4*$H598*信号概况!$F$7*信号相关性!$D$7+2*$E598*信号概况!$F$4*$I598*信号概况!$F$8*信号相关性!$D$8+2*$E598*信号概况!$F$4*$J598*信号概况!$J$5*信号相关性!$D$9+2*$F598*信号概况!$F$5*$G598*信号概况!$F$6*信号相关性!$E$6+2*$F598*信号概况!$F$5*$H598*信号概况!$F$7*信号相关性!$E$7+2*$F598*信号概况!$F$5*$I598*信号概况!$F$8*信号相关性!$E$8+2*$F598*信号概况!$F$5*$J598*信号概况!$F$9*信号相关性!$E$9+2*$G598*信号概况!$F$6*$H598*信号概况!$F$7*信号相关性!$F$7+2*$G598*信号概况!$F$6*$I598*信号概况!$F$8*信号相关性!$F$8+2*$G598*信号概况!$F$6*$J598*信号概况!$F$9*信号相关性!$F$9+2*$H598*信号概况!$F$7*$I598*信号概况!$F$8*信号相关性!$G$8+2*$H598*信号概况!$F$7*$J598*信号概况!$F$9*信号相关性!$G$9+2*$I598*信号概况!$F$8*$J598*信号概况!$F$9*信号相关性!$H$9)</f>
        <v>1149.73413618834</v>
      </c>
      <c r="L598" s="10">
        <f t="shared" si="172"/>
        <v>16.9771248722866</v>
      </c>
      <c r="M598" s="11">
        <f>SQRT(POWER($C598*信号概况!$C$2,2)+POWER($D598*信号概况!$C$3,2)+POWER($E598*信号概况!$C$4,2)+POWER($F598*信号概况!$C$5,2)+POWER($G598*信号概况!$C$6,2)+POWER($H598*信号概况!$C$7,2)+POWER($I598*信号概况!$C$8,2)+POWER($J598*信号概况!$C$9,2)+2*$C598*信号概况!$C$2*$D598*信号概况!$C$3*信号相关性!$B$3+2*$C598*信号概况!$C$2*$E598*信号概况!$C$4*信号相关性!$B$4+2*$C598*信号概况!$C$2*$F598*信号概况!$C$5*信号相关性!$B$5+2*$C598*信号概况!$C$2*$G598*信号概况!$C$6*信号相关性!$B$6+2*$C598*信号概况!$C$2*$H598*信号概况!$C$7*信号相关性!$B$7+2*$C598*信号概况!$C$2*$I598*信号概况!$C$8*信号相关性!$B$8+2*$C598*信号概况!$C$2*$J598*信号概况!$C$9*信号相关性!$B$9+2*$D598*信号概况!$C$3*$E598*信号概况!$C$4*信号相关性!$C$4+2*$D598*信号概况!$C$3*$F598*信号概况!$C$5*信号相关性!$C$5+2*$D598*信号概况!$C$3*$G598*信号概况!$C$6*信号相关性!$C$6+2*$D598*信号概况!$C$3*$H598*信号概况!$C$7*信号相关性!$C$7+2*$D598*信号概况!$C$3*$I598*信号概况!$C$8*信号相关性!$C$8+2*$D598*信号概况!$C$3*$J598*信号概况!$C$9*信号相关性!$C$9+2*$E598*信号概况!$C$4*$F598*信号概况!$C$5*信号相关性!$D$5+2*$E598*信号概况!$C$4*$G598*信号概况!$C$6*信号相关性!$D$6+2*$E598*信号概况!$C$4*$H598*信号概况!$C$7*信号相关性!$D$7+2*$E598*信号概况!$C$4*$I598*信号概况!$C$8*信号相关性!$D$8+2*$E598*信号概况!$C$4*$J598*信号概况!$J$5*信号相关性!$D$9+2*$F598*信号概况!$C$5*$G598*信号概况!$C$6*信号相关性!$E$6+2*$F598*信号概况!$C$5*$H598*信号概况!$C$7*信号相关性!$E$7+2*$F598*信号概况!$C$5*$I598*信号概况!$C$8*信号相关性!$E$8+2*$F598*信号概况!$C$5*$J598*信号概况!$C$9*信号相关性!$E$9+2*$G598*信号概况!$C$6*$H598*信号概况!$C$7*信号相关性!$F$7+2*$G598*信号概况!$C$6*$I598*信号概况!$C$8*信号相关性!$F$8+2*$G598*信号概况!$C$6*$J598*信号概况!$C$9*信号相关性!$F$9+2*$H598*信号概况!$C$7*$I598*信号概况!$C$8*信号相关性!$G$8+2*$H598*信号概况!$C$7*$J598*信号概况!$C$9*信号相关性!$G$9+2*$I598*信号概况!$C$8*$J598*信号概况!$C$9*信号相关性!$H$9)</f>
        <v>5608.01939262403</v>
      </c>
      <c r="N598" s="12">
        <f t="shared" si="173"/>
        <v>0.287308144738869</v>
      </c>
      <c r="O598" s="10">
        <f>$C598*信号概况!$J$2+$D598*信号概况!$J$3+$E598*信号概况!$J$4+$F598*信号概况!$J$5+$G598*信号概况!$J$6+$H598*信号概况!$J$7+$I598*信号概况!$J$8+$J598*信号概况!$J$9</f>
        <v>923.391046983388</v>
      </c>
      <c r="P598" s="12">
        <f t="shared" si="174"/>
        <v>0.0473068564859481</v>
      </c>
      <c r="Q598" s="7">
        <f t="shared" si="175"/>
        <v>8.78875667491307</v>
      </c>
    </row>
    <row r="599" spans="1:17">
      <c r="A599">
        <v>597</v>
      </c>
      <c r="B599">
        <v>19519.18</v>
      </c>
      <c r="C599" s="7">
        <f t="shared" si="176"/>
        <v>0</v>
      </c>
      <c r="D599" s="8">
        <f t="shared" si="177"/>
        <v>0.575757575757576</v>
      </c>
      <c r="E599">
        <f t="shared" si="178"/>
        <v>0</v>
      </c>
      <c r="F599">
        <f t="shared" si="167"/>
        <v>0.6</v>
      </c>
      <c r="G599">
        <f t="shared" si="168"/>
        <v>0.02</v>
      </c>
      <c r="H599">
        <f t="shared" si="169"/>
        <v>0</v>
      </c>
      <c r="I599">
        <f t="shared" si="170"/>
        <v>0</v>
      </c>
      <c r="J599">
        <f t="shared" si="171"/>
        <v>0</v>
      </c>
      <c r="K599">
        <f>SQRT(POWER($C599*信号概况!$F$2,2)+POWER($D599*信号概况!$F$3,2)+POWER($E599*信号概况!$F$4,2)+POWER($F599*信号概况!$F$5,2)+POWER($G599*信号概况!$F$6,2)+POWER($H599*信号概况!$F$7,2)+POWER($I599*信号概况!$F$8,2)+POWER($J599*信号概况!$F$9,2)+2*$C599*信号概况!$F$2*$D599*信号概况!$F$3*信号相关性!$B$3+2*$C599*信号概况!$F$2*$E599*信号概况!$F$4*信号相关性!$B$4+2*$C599*信号概况!$F$2*$F599*信号概况!$F$5*信号相关性!$B$5+2*$C599*信号概况!$F$2*$G599*信号概况!$F$6*信号相关性!$B$6+2*$C599*信号概况!$F$2*$H599*信号概况!$F$7*信号相关性!$B$7+2*$C599*信号概况!$F$2*$I599*信号概况!$F$8*信号相关性!$B$8+2*$C599*信号概况!$F$2*$J599*信号概况!$F$9*信号相关性!$B$9+2*$D599*信号概况!$F$3*$E599*信号概况!$F$4*信号相关性!$C$4+2*$D599*信号概况!$F$3*$F599*信号概况!$F$5*信号相关性!$C$5+2*$D599*信号概况!$F$3*$G599*信号概况!$F$6*信号相关性!$C$6+2*$D599*信号概况!$F$3*$H599*信号概况!$F$7*信号相关性!$C$7+2*$D599*信号概况!$F$3*$I599*信号概况!$F$8*信号相关性!$C$8+2*$D599*信号概况!$F$3*$J599*信号概况!$F$9*信号相关性!$C$9+2*$E599*信号概况!$F$4*$F599*信号概况!$F$5*信号相关性!$D$5+2*$E599*信号概况!$F$4*$G599*信号概况!$F$6*信号相关性!$D$6+2*$E599*信号概况!$F$4*$H599*信号概况!$F$7*信号相关性!$D$7+2*$E599*信号概况!$F$4*$I599*信号概况!$F$8*信号相关性!$D$8+2*$E599*信号概况!$F$4*$J599*信号概况!$J$5*信号相关性!$D$9+2*$F599*信号概况!$F$5*$G599*信号概况!$F$6*信号相关性!$E$6+2*$F599*信号概况!$F$5*$H599*信号概况!$F$7*信号相关性!$E$7+2*$F599*信号概况!$F$5*$I599*信号概况!$F$8*信号相关性!$E$8+2*$F599*信号概况!$F$5*$J599*信号概况!$F$9*信号相关性!$E$9+2*$G599*信号概况!$F$6*$H599*信号概况!$F$7*信号相关性!$F$7+2*$G599*信号概况!$F$6*$I599*信号概况!$F$8*信号相关性!$F$8+2*$G599*信号概况!$F$6*$J599*信号概况!$F$9*信号相关性!$F$9+2*$H599*信号概况!$F$7*$I599*信号概况!$F$8*信号相关性!$G$8+2*$H599*信号概况!$F$7*$J599*信号概况!$F$9*信号相关性!$G$9+2*$I599*信号概况!$F$8*$J599*信号概况!$F$9*信号相关性!$H$9)</f>
        <v>1216.21574537533</v>
      </c>
      <c r="L599" s="10">
        <f t="shared" si="172"/>
        <v>16.0491097687411</v>
      </c>
      <c r="M599" s="11">
        <f>SQRT(POWER($C599*信号概况!$C$2,2)+POWER($D599*信号概况!$C$3,2)+POWER($E599*信号概况!$C$4,2)+POWER($F599*信号概况!$C$5,2)+POWER($G599*信号概况!$C$6,2)+POWER($H599*信号概况!$C$7,2)+POWER($I599*信号概况!$C$8,2)+POWER($J599*信号概况!$C$9,2)+2*$C599*信号概况!$C$2*$D599*信号概况!$C$3*信号相关性!$B$3+2*$C599*信号概况!$C$2*$E599*信号概况!$C$4*信号相关性!$B$4+2*$C599*信号概况!$C$2*$F599*信号概况!$C$5*信号相关性!$B$5+2*$C599*信号概况!$C$2*$G599*信号概况!$C$6*信号相关性!$B$6+2*$C599*信号概况!$C$2*$H599*信号概况!$C$7*信号相关性!$B$7+2*$C599*信号概况!$C$2*$I599*信号概况!$C$8*信号相关性!$B$8+2*$C599*信号概况!$C$2*$J599*信号概况!$C$9*信号相关性!$B$9+2*$D599*信号概况!$C$3*$E599*信号概况!$C$4*信号相关性!$C$4+2*$D599*信号概况!$C$3*$F599*信号概况!$C$5*信号相关性!$C$5+2*$D599*信号概况!$C$3*$G599*信号概况!$C$6*信号相关性!$C$6+2*$D599*信号概况!$C$3*$H599*信号概况!$C$7*信号相关性!$C$7+2*$D599*信号概况!$C$3*$I599*信号概况!$C$8*信号相关性!$C$8+2*$D599*信号概况!$C$3*$J599*信号概况!$C$9*信号相关性!$C$9+2*$E599*信号概况!$C$4*$F599*信号概况!$C$5*信号相关性!$D$5+2*$E599*信号概况!$C$4*$G599*信号概况!$C$6*信号相关性!$D$6+2*$E599*信号概况!$C$4*$H599*信号概况!$C$7*信号相关性!$D$7+2*$E599*信号概况!$C$4*$I599*信号概况!$C$8*信号相关性!$D$8+2*$E599*信号概况!$C$4*$J599*信号概况!$J$5*信号相关性!$D$9+2*$F599*信号概况!$C$5*$G599*信号概况!$C$6*信号相关性!$E$6+2*$F599*信号概况!$C$5*$H599*信号概况!$C$7*信号相关性!$E$7+2*$F599*信号概况!$C$5*$I599*信号概况!$C$8*信号相关性!$E$8+2*$F599*信号概况!$C$5*$J599*信号概况!$C$9*信号相关性!$E$9+2*$G599*信号概况!$C$6*$H599*信号概况!$C$7*信号相关性!$F$7+2*$G599*信号概况!$C$6*$I599*信号概况!$C$8*信号相关性!$F$8+2*$G599*信号概况!$C$6*$J599*信号概况!$C$9*信号相关性!$F$9+2*$H599*信号概况!$C$7*$I599*信号概况!$C$8*信号相关性!$G$8+2*$H599*信号概况!$C$7*$J599*信号概况!$C$9*信号相关性!$G$9+2*$I599*信号概况!$C$8*$J599*信号概况!$C$9*信号相关性!$H$9)</f>
        <v>5930.69046060038</v>
      </c>
      <c r="N599" s="12">
        <f t="shared" si="173"/>
        <v>0.303839119297039</v>
      </c>
      <c r="O599" s="10">
        <f>$C599*信号概况!$J$2+$D599*信号概况!$J$3+$E599*信号概况!$J$4+$F599*信号概况!$J$5+$G599*信号概况!$J$6+$H599*信号概况!$J$7+$I599*信号概况!$J$8+$J599*信号概况!$J$9</f>
        <v>947.91919766832</v>
      </c>
      <c r="P599" s="12">
        <f t="shared" si="174"/>
        <v>0.0485634743707635</v>
      </c>
      <c r="Q599" s="7">
        <f t="shared" si="175"/>
        <v>8.55035088269691</v>
      </c>
    </row>
    <row r="600" spans="1:17">
      <c r="A600">
        <v>598</v>
      </c>
      <c r="B600">
        <v>19519.18</v>
      </c>
      <c r="C600" s="7">
        <f t="shared" si="176"/>
        <v>0</v>
      </c>
      <c r="D600" s="8">
        <f t="shared" si="177"/>
        <v>0.606060606060606</v>
      </c>
      <c r="E600">
        <f t="shared" si="178"/>
        <v>0</v>
      </c>
      <c r="F600">
        <f t="shared" si="167"/>
        <v>0.6</v>
      </c>
      <c r="G600">
        <f t="shared" si="168"/>
        <v>0.02</v>
      </c>
      <c r="H600">
        <f t="shared" si="169"/>
        <v>0</v>
      </c>
      <c r="I600">
        <f t="shared" si="170"/>
        <v>0</v>
      </c>
      <c r="J600">
        <f t="shared" si="171"/>
        <v>0</v>
      </c>
      <c r="K600">
        <f>SQRT(POWER($C600*信号概况!$F$2,2)+POWER($D600*信号概况!$F$3,2)+POWER($E600*信号概况!$F$4,2)+POWER($F600*信号概况!$F$5,2)+POWER($G600*信号概况!$F$6,2)+POWER($H600*信号概况!$F$7,2)+POWER($I600*信号概况!$F$8,2)+POWER($J600*信号概况!$F$9,2)+2*$C600*信号概况!$F$2*$D600*信号概况!$F$3*信号相关性!$B$3+2*$C600*信号概况!$F$2*$E600*信号概况!$F$4*信号相关性!$B$4+2*$C600*信号概况!$F$2*$F600*信号概况!$F$5*信号相关性!$B$5+2*$C600*信号概况!$F$2*$G600*信号概况!$F$6*信号相关性!$B$6+2*$C600*信号概况!$F$2*$H600*信号概况!$F$7*信号相关性!$B$7+2*$C600*信号概况!$F$2*$I600*信号概况!$F$8*信号相关性!$B$8+2*$C600*信号概况!$F$2*$J600*信号概况!$F$9*信号相关性!$B$9+2*$D600*信号概况!$F$3*$E600*信号概况!$F$4*信号相关性!$C$4+2*$D600*信号概况!$F$3*$F600*信号概况!$F$5*信号相关性!$C$5+2*$D600*信号概况!$F$3*$G600*信号概况!$F$6*信号相关性!$C$6+2*$D600*信号概况!$F$3*$H600*信号概况!$F$7*信号相关性!$C$7+2*$D600*信号概况!$F$3*$I600*信号概况!$F$8*信号相关性!$C$8+2*$D600*信号概况!$F$3*$J600*信号概况!$F$9*信号相关性!$C$9+2*$E600*信号概况!$F$4*$F600*信号概况!$F$5*信号相关性!$D$5+2*$E600*信号概况!$F$4*$G600*信号概况!$F$6*信号相关性!$D$6+2*$E600*信号概况!$F$4*$H600*信号概况!$F$7*信号相关性!$D$7+2*$E600*信号概况!$F$4*$I600*信号概况!$F$8*信号相关性!$D$8+2*$E600*信号概况!$F$4*$J600*信号概况!$J$5*信号相关性!$D$9+2*$F600*信号概况!$F$5*$G600*信号概况!$F$6*信号相关性!$E$6+2*$F600*信号概况!$F$5*$H600*信号概况!$F$7*信号相关性!$E$7+2*$F600*信号概况!$F$5*$I600*信号概况!$F$8*信号相关性!$E$8+2*$F600*信号概况!$F$5*$J600*信号概况!$F$9*信号相关性!$E$9+2*$G600*信号概况!$F$6*$H600*信号概况!$F$7*信号相关性!$F$7+2*$G600*信号概况!$F$6*$I600*信号概况!$F$8*信号相关性!$F$8+2*$G600*信号概况!$F$6*$J600*信号概况!$F$9*信号相关性!$F$9+2*$H600*信号概况!$F$7*$I600*信号概况!$F$8*信号相关性!$G$8+2*$H600*信号概况!$F$7*$J600*信号概况!$F$9*信号相关性!$G$9+2*$I600*信号概况!$F$8*$J600*信号概况!$F$9*信号相关性!$H$9)</f>
        <v>1282.73600676466</v>
      </c>
      <c r="L600" s="10">
        <f t="shared" si="172"/>
        <v>15.2168333133734</v>
      </c>
      <c r="M600" s="11">
        <f>SQRT(POWER($C600*信号概况!$C$2,2)+POWER($D600*信号概况!$C$3,2)+POWER($E600*信号概况!$C$4,2)+POWER($F600*信号概况!$C$5,2)+POWER($G600*信号概况!$C$6,2)+POWER($H600*信号概况!$C$7,2)+POWER($I600*信号概况!$C$8,2)+POWER($J600*信号概况!$C$9,2)+2*$C600*信号概况!$C$2*$D600*信号概况!$C$3*信号相关性!$B$3+2*$C600*信号概况!$C$2*$E600*信号概况!$C$4*信号相关性!$B$4+2*$C600*信号概况!$C$2*$F600*信号概况!$C$5*信号相关性!$B$5+2*$C600*信号概况!$C$2*$G600*信号概况!$C$6*信号相关性!$B$6+2*$C600*信号概况!$C$2*$H600*信号概况!$C$7*信号相关性!$B$7+2*$C600*信号概况!$C$2*$I600*信号概况!$C$8*信号相关性!$B$8+2*$C600*信号概况!$C$2*$J600*信号概况!$C$9*信号相关性!$B$9+2*$D600*信号概况!$C$3*$E600*信号概况!$C$4*信号相关性!$C$4+2*$D600*信号概况!$C$3*$F600*信号概况!$C$5*信号相关性!$C$5+2*$D600*信号概况!$C$3*$G600*信号概况!$C$6*信号相关性!$C$6+2*$D600*信号概况!$C$3*$H600*信号概况!$C$7*信号相关性!$C$7+2*$D600*信号概况!$C$3*$I600*信号概况!$C$8*信号相关性!$C$8+2*$D600*信号概况!$C$3*$J600*信号概况!$C$9*信号相关性!$C$9+2*$E600*信号概况!$C$4*$F600*信号概况!$C$5*信号相关性!$D$5+2*$E600*信号概况!$C$4*$G600*信号概况!$C$6*信号相关性!$D$6+2*$E600*信号概况!$C$4*$H600*信号概况!$C$7*信号相关性!$D$7+2*$E600*信号概况!$C$4*$I600*信号概况!$C$8*信号相关性!$D$8+2*$E600*信号概况!$C$4*$J600*信号概况!$J$5*信号相关性!$D$9+2*$F600*信号概况!$C$5*$G600*信号概况!$C$6*信号相关性!$E$6+2*$F600*信号概况!$C$5*$H600*信号概况!$C$7*信号相关性!$E$7+2*$F600*信号概况!$C$5*$I600*信号概况!$C$8*信号相关性!$E$8+2*$F600*信号概况!$C$5*$J600*信号概况!$C$9*信号相关性!$E$9+2*$G600*信号概况!$C$6*$H600*信号概况!$C$7*信号相关性!$F$7+2*$G600*信号概况!$C$6*$I600*信号概况!$C$8*信号相关性!$F$8+2*$G600*信号概况!$C$6*$J600*信号概况!$C$9*信号相关性!$F$9+2*$H600*信号概况!$C$7*$I600*信号概况!$C$8*信号相关性!$G$8+2*$H600*信号概况!$C$7*$J600*信号概况!$C$9*信号相关性!$G$9+2*$I600*信号概况!$C$8*$J600*信号概况!$C$9*信号相关性!$H$9)</f>
        <v>6253.53351259012</v>
      </c>
      <c r="N600" s="12">
        <f t="shared" si="173"/>
        <v>0.320378904881769</v>
      </c>
      <c r="O600" s="10">
        <f>$C600*信号概况!$J$2+$D600*信号概况!$J$3+$E600*信号概况!$J$4+$F600*信号概况!$J$5+$G600*信号概况!$J$6+$H600*信号概况!$J$7+$I600*信号概况!$J$8+$J600*信号概况!$J$9</f>
        <v>972.447348353251</v>
      </c>
      <c r="P600" s="12">
        <f t="shared" si="174"/>
        <v>0.0498200922555789</v>
      </c>
      <c r="Q600" s="7">
        <f t="shared" si="175"/>
        <v>8.33640680845169</v>
      </c>
    </row>
    <row r="601" spans="1:17">
      <c r="A601">
        <v>599</v>
      </c>
      <c r="B601">
        <v>19519.18</v>
      </c>
      <c r="C601" s="7">
        <f t="shared" si="176"/>
        <v>0</v>
      </c>
      <c r="D601" s="8">
        <f t="shared" si="177"/>
        <v>0.636363636363636</v>
      </c>
      <c r="E601">
        <f t="shared" si="178"/>
        <v>0</v>
      </c>
      <c r="F601">
        <f t="shared" si="167"/>
        <v>0.6</v>
      </c>
      <c r="G601">
        <f t="shared" si="168"/>
        <v>0.02</v>
      </c>
      <c r="H601">
        <f t="shared" si="169"/>
        <v>0</v>
      </c>
      <c r="I601">
        <f t="shared" si="170"/>
        <v>0</v>
      </c>
      <c r="J601">
        <f t="shared" si="171"/>
        <v>0</v>
      </c>
      <c r="K601">
        <f>SQRT(POWER($C601*信号概况!$F$2,2)+POWER($D601*信号概况!$F$3,2)+POWER($E601*信号概况!$F$4,2)+POWER($F601*信号概况!$F$5,2)+POWER($G601*信号概况!$F$6,2)+POWER($H601*信号概况!$F$7,2)+POWER($I601*信号概况!$F$8,2)+POWER($J601*信号概况!$F$9,2)+2*$C601*信号概况!$F$2*$D601*信号概况!$F$3*信号相关性!$B$3+2*$C601*信号概况!$F$2*$E601*信号概况!$F$4*信号相关性!$B$4+2*$C601*信号概况!$F$2*$F601*信号概况!$F$5*信号相关性!$B$5+2*$C601*信号概况!$F$2*$G601*信号概况!$F$6*信号相关性!$B$6+2*$C601*信号概况!$F$2*$H601*信号概况!$F$7*信号相关性!$B$7+2*$C601*信号概况!$F$2*$I601*信号概况!$F$8*信号相关性!$B$8+2*$C601*信号概况!$F$2*$J601*信号概况!$F$9*信号相关性!$B$9+2*$D601*信号概况!$F$3*$E601*信号概况!$F$4*信号相关性!$C$4+2*$D601*信号概况!$F$3*$F601*信号概况!$F$5*信号相关性!$C$5+2*$D601*信号概况!$F$3*$G601*信号概况!$F$6*信号相关性!$C$6+2*$D601*信号概况!$F$3*$H601*信号概况!$F$7*信号相关性!$C$7+2*$D601*信号概况!$F$3*$I601*信号概况!$F$8*信号相关性!$C$8+2*$D601*信号概况!$F$3*$J601*信号概况!$F$9*信号相关性!$C$9+2*$E601*信号概况!$F$4*$F601*信号概况!$F$5*信号相关性!$D$5+2*$E601*信号概况!$F$4*$G601*信号概况!$F$6*信号相关性!$D$6+2*$E601*信号概况!$F$4*$H601*信号概况!$F$7*信号相关性!$D$7+2*$E601*信号概况!$F$4*$I601*信号概况!$F$8*信号相关性!$D$8+2*$E601*信号概况!$F$4*$J601*信号概况!$J$5*信号相关性!$D$9+2*$F601*信号概况!$F$5*$G601*信号概况!$F$6*信号相关性!$E$6+2*$F601*信号概况!$F$5*$H601*信号概况!$F$7*信号相关性!$E$7+2*$F601*信号概况!$F$5*$I601*信号概况!$F$8*信号相关性!$E$8+2*$F601*信号概况!$F$5*$J601*信号概况!$F$9*信号相关性!$E$9+2*$G601*信号概况!$F$6*$H601*信号概况!$F$7*信号相关性!$F$7+2*$G601*信号概况!$F$6*$I601*信号概况!$F$8*信号相关性!$F$8+2*$G601*信号概况!$F$6*$J601*信号概况!$F$9*信号相关性!$F$9+2*$H601*信号概况!$F$7*$I601*信号概况!$F$8*信号相关性!$G$8+2*$H601*信号概况!$F$7*$J601*信号概况!$F$9*信号相关性!$G$9+2*$I601*信号概况!$F$8*$J601*信号概况!$F$9*信号相关性!$H$9)</f>
        <v>1349.2892036816</v>
      </c>
      <c r="L601" s="10">
        <f t="shared" si="172"/>
        <v>14.466268570697</v>
      </c>
      <c r="M601" s="11">
        <f>SQRT(POWER($C601*信号概况!$C$2,2)+POWER($D601*信号概况!$C$3,2)+POWER($E601*信号概况!$C$4,2)+POWER($F601*信号概况!$C$5,2)+POWER($G601*信号概况!$C$6,2)+POWER($H601*信号概况!$C$7,2)+POWER($I601*信号概况!$C$8,2)+POWER($J601*信号概况!$C$9,2)+2*$C601*信号概况!$C$2*$D601*信号概况!$C$3*信号相关性!$B$3+2*$C601*信号概况!$C$2*$E601*信号概况!$C$4*信号相关性!$B$4+2*$C601*信号概况!$C$2*$F601*信号概况!$C$5*信号相关性!$B$5+2*$C601*信号概况!$C$2*$G601*信号概况!$C$6*信号相关性!$B$6+2*$C601*信号概况!$C$2*$H601*信号概况!$C$7*信号相关性!$B$7+2*$C601*信号概况!$C$2*$I601*信号概况!$C$8*信号相关性!$B$8+2*$C601*信号概况!$C$2*$J601*信号概况!$C$9*信号相关性!$B$9+2*$D601*信号概况!$C$3*$E601*信号概况!$C$4*信号相关性!$C$4+2*$D601*信号概况!$C$3*$F601*信号概况!$C$5*信号相关性!$C$5+2*$D601*信号概况!$C$3*$G601*信号概况!$C$6*信号相关性!$C$6+2*$D601*信号概况!$C$3*$H601*信号概况!$C$7*信号相关性!$C$7+2*$D601*信号概况!$C$3*$I601*信号概况!$C$8*信号相关性!$C$8+2*$D601*信号概况!$C$3*$J601*信号概况!$C$9*信号相关性!$C$9+2*$E601*信号概况!$C$4*$F601*信号概况!$C$5*信号相关性!$D$5+2*$E601*信号概况!$C$4*$G601*信号概况!$C$6*信号相关性!$D$6+2*$E601*信号概况!$C$4*$H601*信号概况!$C$7*信号相关性!$D$7+2*$E601*信号概况!$C$4*$I601*信号概况!$C$8*信号相关性!$D$8+2*$E601*信号概况!$C$4*$J601*信号概况!$J$5*信号相关性!$D$9+2*$F601*信号概况!$C$5*$G601*信号概况!$C$6*信号相关性!$E$6+2*$F601*信号概况!$C$5*$H601*信号概况!$C$7*信号相关性!$E$7+2*$F601*信号概况!$C$5*$I601*信号概况!$C$8*信号相关性!$E$8+2*$F601*信号概况!$C$5*$J601*信号概况!$C$9*信号相关性!$E$9+2*$G601*信号概况!$C$6*$H601*信号概况!$C$7*信号相关性!$F$7+2*$G601*信号概况!$C$6*$I601*信号概况!$C$8*信号相关性!$F$8+2*$G601*信号概况!$C$6*$J601*信号概况!$C$9*信号相关性!$F$9+2*$H601*信号概况!$C$7*$I601*信号概况!$C$8*信号相关性!$G$8+2*$H601*信号概况!$C$7*$J601*信号概况!$C$9*信号相关性!$G$9+2*$I601*信号概况!$C$8*$J601*信号概况!$C$9*信号相关性!$H$9)</f>
        <v>6576.52322043657</v>
      </c>
      <c r="N601" s="12">
        <f t="shared" si="173"/>
        <v>0.336926203889537</v>
      </c>
      <c r="O601" s="10">
        <f>$C601*信号概况!$J$2+$D601*信号概况!$J$3+$E601*信号概况!$J$4+$F601*信号概况!$J$5+$G601*信号概况!$J$6+$H601*信号概况!$J$7+$I601*信号概况!$J$8+$J601*信号概况!$J$9</f>
        <v>996.975499038183</v>
      </c>
      <c r="P601" s="12">
        <f t="shared" si="174"/>
        <v>0.0510767101403943</v>
      </c>
      <c r="Q601" s="7">
        <f t="shared" si="175"/>
        <v>8.14335945064821</v>
      </c>
    </row>
    <row r="602" spans="1:17">
      <c r="A602">
        <v>600</v>
      </c>
      <c r="B602">
        <v>19519.18</v>
      </c>
      <c r="C602" s="7">
        <f t="shared" si="176"/>
        <v>0</v>
      </c>
      <c r="D602" s="8">
        <f t="shared" si="177"/>
        <v>0.666666666666667</v>
      </c>
      <c r="E602">
        <f t="shared" si="178"/>
        <v>0</v>
      </c>
      <c r="F602">
        <f t="shared" si="167"/>
        <v>0.6</v>
      </c>
      <c r="G602">
        <f t="shared" si="168"/>
        <v>0.02</v>
      </c>
      <c r="H602">
        <f t="shared" si="169"/>
        <v>0</v>
      </c>
      <c r="I602">
        <f t="shared" si="170"/>
        <v>0</v>
      </c>
      <c r="J602">
        <f t="shared" si="171"/>
        <v>0</v>
      </c>
      <c r="K602">
        <f>SQRT(POWER($C602*信号概况!$F$2,2)+POWER($D602*信号概况!$F$3,2)+POWER($E602*信号概况!$F$4,2)+POWER($F602*信号概况!$F$5,2)+POWER($G602*信号概况!$F$6,2)+POWER($H602*信号概况!$F$7,2)+POWER($I602*信号概况!$F$8,2)+POWER($J602*信号概况!$F$9,2)+2*$C602*信号概况!$F$2*$D602*信号概况!$F$3*信号相关性!$B$3+2*$C602*信号概况!$F$2*$E602*信号概况!$F$4*信号相关性!$B$4+2*$C602*信号概况!$F$2*$F602*信号概况!$F$5*信号相关性!$B$5+2*$C602*信号概况!$F$2*$G602*信号概况!$F$6*信号相关性!$B$6+2*$C602*信号概况!$F$2*$H602*信号概况!$F$7*信号相关性!$B$7+2*$C602*信号概况!$F$2*$I602*信号概况!$F$8*信号相关性!$B$8+2*$C602*信号概况!$F$2*$J602*信号概况!$F$9*信号相关性!$B$9+2*$D602*信号概况!$F$3*$E602*信号概况!$F$4*信号相关性!$C$4+2*$D602*信号概况!$F$3*$F602*信号概况!$F$5*信号相关性!$C$5+2*$D602*信号概况!$F$3*$G602*信号概况!$F$6*信号相关性!$C$6+2*$D602*信号概况!$F$3*$H602*信号概况!$F$7*信号相关性!$C$7+2*$D602*信号概况!$F$3*$I602*信号概况!$F$8*信号相关性!$C$8+2*$D602*信号概况!$F$3*$J602*信号概况!$F$9*信号相关性!$C$9+2*$E602*信号概况!$F$4*$F602*信号概况!$F$5*信号相关性!$D$5+2*$E602*信号概况!$F$4*$G602*信号概况!$F$6*信号相关性!$D$6+2*$E602*信号概况!$F$4*$H602*信号概况!$F$7*信号相关性!$D$7+2*$E602*信号概况!$F$4*$I602*信号概况!$F$8*信号相关性!$D$8+2*$E602*信号概况!$F$4*$J602*信号概况!$J$5*信号相关性!$D$9+2*$F602*信号概况!$F$5*$G602*信号概况!$F$6*信号相关性!$E$6+2*$F602*信号概况!$F$5*$H602*信号概况!$F$7*信号相关性!$E$7+2*$F602*信号概况!$F$5*$I602*信号概况!$F$8*信号相关性!$E$8+2*$F602*信号概况!$F$5*$J602*信号概况!$F$9*信号相关性!$E$9+2*$G602*信号概况!$F$6*$H602*信号概况!$F$7*信号相关性!$F$7+2*$G602*信号概况!$F$6*$I602*信号概况!$F$8*信号相关性!$F$8+2*$G602*信号概况!$F$6*$J602*信号概况!$F$9*信号相关性!$F$9+2*$H602*信号概况!$F$7*$I602*信号概况!$F$8*信号相关性!$G$8+2*$H602*信号概况!$F$7*$J602*信号概况!$F$9*信号相关性!$G$9+2*$I602*信号概况!$F$8*$J602*信号概况!$F$9*信号相关性!$H$9)</f>
        <v>1415.87069171675</v>
      </c>
      <c r="L602" s="10">
        <f t="shared" si="172"/>
        <v>13.7859905669301</v>
      </c>
      <c r="M602" s="11">
        <f>SQRT(POWER($C602*信号概况!$C$2,2)+POWER($D602*信号概况!$C$3,2)+POWER($E602*信号概况!$C$4,2)+POWER($F602*信号概况!$C$5,2)+POWER($G602*信号概况!$C$6,2)+POWER($H602*信号概况!$C$7,2)+POWER($I602*信号概况!$C$8,2)+POWER($J602*信号概况!$C$9,2)+2*$C602*信号概况!$C$2*$D602*信号概况!$C$3*信号相关性!$B$3+2*$C602*信号概况!$C$2*$E602*信号概况!$C$4*信号相关性!$B$4+2*$C602*信号概况!$C$2*$F602*信号概况!$C$5*信号相关性!$B$5+2*$C602*信号概况!$C$2*$G602*信号概况!$C$6*信号相关性!$B$6+2*$C602*信号概况!$C$2*$H602*信号概况!$C$7*信号相关性!$B$7+2*$C602*信号概况!$C$2*$I602*信号概况!$C$8*信号相关性!$B$8+2*$C602*信号概况!$C$2*$J602*信号概况!$C$9*信号相关性!$B$9+2*$D602*信号概况!$C$3*$E602*信号概况!$C$4*信号相关性!$C$4+2*$D602*信号概况!$C$3*$F602*信号概况!$C$5*信号相关性!$C$5+2*$D602*信号概况!$C$3*$G602*信号概况!$C$6*信号相关性!$C$6+2*$D602*信号概况!$C$3*$H602*信号概况!$C$7*信号相关性!$C$7+2*$D602*信号概况!$C$3*$I602*信号概况!$C$8*信号相关性!$C$8+2*$D602*信号概况!$C$3*$J602*信号概况!$C$9*信号相关性!$C$9+2*$E602*信号概况!$C$4*$F602*信号概况!$C$5*信号相关性!$D$5+2*$E602*信号概况!$C$4*$G602*信号概况!$C$6*信号相关性!$D$6+2*$E602*信号概况!$C$4*$H602*信号概况!$C$7*信号相关性!$D$7+2*$E602*信号概况!$C$4*$I602*信号概况!$C$8*信号相关性!$D$8+2*$E602*信号概况!$C$4*$J602*信号概况!$J$5*信号相关性!$D$9+2*$F602*信号概况!$C$5*$G602*信号概况!$C$6*信号相关性!$E$6+2*$F602*信号概况!$C$5*$H602*信号概况!$C$7*信号相关性!$E$7+2*$F602*信号概况!$C$5*$I602*信号概况!$C$8*信号相关性!$E$8+2*$F602*信号概况!$C$5*$J602*信号概况!$C$9*信号相关性!$E$9+2*$G602*信号概况!$C$6*$H602*信号概况!$C$7*信号相关性!$F$7+2*$G602*信号概况!$C$6*$I602*信号概况!$C$8*信号相关性!$F$8+2*$G602*信号概况!$C$6*$J602*信号概况!$C$9*信号相关性!$F$9+2*$H602*信号概况!$C$7*$I602*信号概况!$C$8*信号相关性!$G$8+2*$H602*信号概况!$C$7*$J602*信号概况!$C$9*信号相关性!$G$9+2*$I602*信号概况!$C$8*$J602*信号概况!$C$9*信号相关性!$H$9)</f>
        <v>6899.63898816577</v>
      </c>
      <c r="N602" s="12">
        <f t="shared" si="173"/>
        <v>0.353479961154401</v>
      </c>
      <c r="O602" s="10">
        <f>$C602*信号概况!$J$2+$D602*信号概况!$J$3+$E602*信号概况!$J$4+$F602*信号概况!$J$5+$G602*信号概况!$J$6+$H602*信号概况!$J$7+$I602*信号概况!$J$8+$J602*信号概况!$J$9</f>
        <v>1021.50364972311</v>
      </c>
      <c r="P602" s="12">
        <f t="shared" si="174"/>
        <v>0.0523333280252098</v>
      </c>
      <c r="Q602" s="7">
        <f t="shared" si="175"/>
        <v>7.96830166955272</v>
      </c>
    </row>
    <row r="603" spans="1:17">
      <c r="A603">
        <v>601</v>
      </c>
      <c r="B603">
        <v>19519.18</v>
      </c>
      <c r="C603" s="7">
        <f t="shared" si="176"/>
        <v>0</v>
      </c>
      <c r="D603" s="8">
        <f t="shared" si="177"/>
        <v>0.696969696969697</v>
      </c>
      <c r="E603">
        <f t="shared" si="178"/>
        <v>0</v>
      </c>
      <c r="F603">
        <f t="shared" si="167"/>
        <v>0.6</v>
      </c>
      <c r="G603">
        <f t="shared" si="168"/>
        <v>0.02</v>
      </c>
      <c r="H603">
        <f t="shared" si="169"/>
        <v>0</v>
      </c>
      <c r="I603">
        <f t="shared" si="170"/>
        <v>0</v>
      </c>
      <c r="J603">
        <f t="shared" si="171"/>
        <v>0</v>
      </c>
      <c r="K603">
        <f>SQRT(POWER($C603*信号概况!$F$2,2)+POWER($D603*信号概况!$F$3,2)+POWER($E603*信号概况!$F$4,2)+POWER($F603*信号概况!$F$5,2)+POWER($G603*信号概况!$F$6,2)+POWER($H603*信号概况!$F$7,2)+POWER($I603*信号概况!$F$8,2)+POWER($J603*信号概况!$F$9,2)+2*$C603*信号概况!$F$2*$D603*信号概况!$F$3*信号相关性!$B$3+2*$C603*信号概况!$F$2*$E603*信号概况!$F$4*信号相关性!$B$4+2*$C603*信号概况!$F$2*$F603*信号概况!$F$5*信号相关性!$B$5+2*$C603*信号概况!$F$2*$G603*信号概况!$F$6*信号相关性!$B$6+2*$C603*信号概况!$F$2*$H603*信号概况!$F$7*信号相关性!$B$7+2*$C603*信号概况!$F$2*$I603*信号概况!$F$8*信号相关性!$B$8+2*$C603*信号概况!$F$2*$J603*信号概况!$F$9*信号相关性!$B$9+2*$D603*信号概况!$F$3*$E603*信号概况!$F$4*信号相关性!$C$4+2*$D603*信号概况!$F$3*$F603*信号概况!$F$5*信号相关性!$C$5+2*$D603*信号概况!$F$3*$G603*信号概况!$F$6*信号相关性!$C$6+2*$D603*信号概况!$F$3*$H603*信号概况!$F$7*信号相关性!$C$7+2*$D603*信号概况!$F$3*$I603*信号概况!$F$8*信号相关性!$C$8+2*$D603*信号概况!$F$3*$J603*信号概况!$F$9*信号相关性!$C$9+2*$E603*信号概况!$F$4*$F603*信号概况!$F$5*信号相关性!$D$5+2*$E603*信号概况!$F$4*$G603*信号概况!$F$6*信号相关性!$D$6+2*$E603*信号概况!$F$4*$H603*信号概况!$F$7*信号相关性!$D$7+2*$E603*信号概况!$F$4*$I603*信号概况!$F$8*信号相关性!$D$8+2*$E603*信号概况!$F$4*$J603*信号概况!$J$5*信号相关性!$D$9+2*$F603*信号概况!$F$5*$G603*信号概况!$F$6*信号相关性!$E$6+2*$F603*信号概况!$F$5*$H603*信号概况!$F$7*信号相关性!$E$7+2*$F603*信号概况!$F$5*$I603*信号概况!$F$8*信号相关性!$E$8+2*$F603*信号概况!$F$5*$J603*信号概况!$F$9*信号相关性!$E$9+2*$G603*信号概况!$F$6*$H603*信号概况!$F$7*信号相关性!$F$7+2*$G603*信号概况!$F$6*$I603*信号概况!$F$8*信号相关性!$F$8+2*$G603*信号概况!$F$6*$J603*信号概况!$F$9*信号相关性!$F$9+2*$H603*信号概况!$F$7*$I603*信号概况!$F$8*信号相关性!$G$8+2*$H603*信号概况!$F$7*$J603*信号概况!$F$9*信号相关性!$G$9+2*$I603*信号概况!$F$8*$J603*信号概况!$F$9*信号相关性!$H$9)</f>
        <v>1482.47665901448</v>
      </c>
      <c r="L603" s="10">
        <f t="shared" si="172"/>
        <v>13.16660190318</v>
      </c>
      <c r="M603" s="11">
        <f>SQRT(POWER($C603*信号概况!$C$2,2)+POWER($D603*信号概况!$C$3,2)+POWER($E603*信号概况!$C$4,2)+POWER($F603*信号概况!$C$5,2)+POWER($G603*信号概况!$C$6,2)+POWER($H603*信号概况!$C$7,2)+POWER($I603*信号概况!$C$8,2)+POWER($J603*信号概况!$C$9,2)+2*$C603*信号概况!$C$2*$D603*信号概况!$C$3*信号相关性!$B$3+2*$C603*信号概况!$C$2*$E603*信号概况!$C$4*信号相关性!$B$4+2*$C603*信号概况!$C$2*$F603*信号概况!$C$5*信号相关性!$B$5+2*$C603*信号概况!$C$2*$G603*信号概况!$C$6*信号相关性!$B$6+2*$C603*信号概况!$C$2*$H603*信号概况!$C$7*信号相关性!$B$7+2*$C603*信号概况!$C$2*$I603*信号概况!$C$8*信号相关性!$B$8+2*$C603*信号概况!$C$2*$J603*信号概况!$C$9*信号相关性!$B$9+2*$D603*信号概况!$C$3*$E603*信号概况!$C$4*信号相关性!$C$4+2*$D603*信号概况!$C$3*$F603*信号概况!$C$5*信号相关性!$C$5+2*$D603*信号概况!$C$3*$G603*信号概况!$C$6*信号相关性!$C$6+2*$D603*信号概况!$C$3*$H603*信号概况!$C$7*信号相关性!$C$7+2*$D603*信号概况!$C$3*$I603*信号概况!$C$8*信号相关性!$C$8+2*$D603*信号概况!$C$3*$J603*信号概况!$C$9*信号相关性!$C$9+2*$E603*信号概况!$C$4*$F603*信号概况!$C$5*信号相关性!$D$5+2*$E603*信号概况!$C$4*$G603*信号概况!$C$6*信号相关性!$D$6+2*$E603*信号概况!$C$4*$H603*信号概况!$C$7*信号相关性!$D$7+2*$E603*信号概况!$C$4*$I603*信号概况!$C$8*信号相关性!$D$8+2*$E603*信号概况!$C$4*$J603*信号概况!$J$5*信号相关性!$D$9+2*$F603*信号概况!$C$5*$G603*信号概况!$C$6*信号相关性!$E$6+2*$F603*信号概况!$C$5*$H603*信号概况!$C$7*信号相关性!$E$7+2*$F603*信号概况!$C$5*$I603*信号概况!$C$8*信号相关性!$E$8+2*$F603*信号概况!$C$5*$J603*信号概况!$C$9*信号相关性!$E$9+2*$G603*信号概况!$C$6*$H603*信号概况!$C$7*信号相关性!$F$7+2*$G603*信号概况!$C$6*$I603*信号概况!$C$8*信号相关性!$F$8+2*$G603*信号概况!$C$6*$J603*信号概况!$C$9*信号相关性!$F$9+2*$H603*信号概况!$C$7*$I603*信号概况!$C$8*信号相关性!$G$8+2*$H603*信号概况!$C$7*$J603*信号概况!$C$9*信号相关性!$G$9+2*$I603*信号概况!$C$8*$J603*信号概况!$C$9*信号相关性!$H$9)</f>
        <v>7222.86389788117</v>
      </c>
      <c r="N603" s="12">
        <f t="shared" si="173"/>
        <v>0.370039309944433</v>
      </c>
      <c r="O603" s="10">
        <f>$C603*信号概况!$J$2+$D603*信号概况!$J$3+$E603*信号概况!$J$4+$F603*信号概况!$J$5+$G603*信号概况!$J$6+$H603*信号概况!$J$7+$I603*信号概况!$J$8+$J603*信号概况!$J$9</f>
        <v>1046.03180040805</v>
      </c>
      <c r="P603" s="12">
        <f t="shared" si="174"/>
        <v>0.0535899459100252</v>
      </c>
      <c r="Q603" s="7">
        <f t="shared" si="175"/>
        <v>7.808839710564</v>
      </c>
    </row>
    <row r="604" spans="1:17">
      <c r="A604">
        <v>602</v>
      </c>
      <c r="B604">
        <v>19519.18</v>
      </c>
      <c r="C604" s="7">
        <f t="shared" si="176"/>
        <v>0</v>
      </c>
      <c r="D604" s="8">
        <f t="shared" si="177"/>
        <v>0.727272727272727</v>
      </c>
      <c r="E604">
        <f t="shared" si="178"/>
        <v>0</v>
      </c>
      <c r="F604">
        <f t="shared" si="167"/>
        <v>0.6</v>
      </c>
      <c r="G604">
        <f t="shared" si="168"/>
        <v>0.02</v>
      </c>
      <c r="H604">
        <f t="shared" si="169"/>
        <v>0</v>
      </c>
      <c r="I604">
        <f t="shared" si="170"/>
        <v>0</v>
      </c>
      <c r="J604">
        <f t="shared" si="171"/>
        <v>0</v>
      </c>
      <c r="K604">
        <f>SQRT(POWER($C604*信号概况!$F$2,2)+POWER($D604*信号概况!$F$3,2)+POWER($E604*信号概况!$F$4,2)+POWER($F604*信号概况!$F$5,2)+POWER($G604*信号概况!$F$6,2)+POWER($H604*信号概况!$F$7,2)+POWER($I604*信号概况!$F$8,2)+POWER($J604*信号概况!$F$9,2)+2*$C604*信号概况!$F$2*$D604*信号概况!$F$3*信号相关性!$B$3+2*$C604*信号概况!$F$2*$E604*信号概况!$F$4*信号相关性!$B$4+2*$C604*信号概况!$F$2*$F604*信号概况!$F$5*信号相关性!$B$5+2*$C604*信号概况!$F$2*$G604*信号概况!$F$6*信号相关性!$B$6+2*$C604*信号概况!$F$2*$H604*信号概况!$F$7*信号相关性!$B$7+2*$C604*信号概况!$F$2*$I604*信号概况!$F$8*信号相关性!$B$8+2*$C604*信号概况!$F$2*$J604*信号概况!$F$9*信号相关性!$B$9+2*$D604*信号概况!$F$3*$E604*信号概况!$F$4*信号相关性!$C$4+2*$D604*信号概况!$F$3*$F604*信号概况!$F$5*信号相关性!$C$5+2*$D604*信号概况!$F$3*$G604*信号概况!$F$6*信号相关性!$C$6+2*$D604*信号概况!$F$3*$H604*信号概况!$F$7*信号相关性!$C$7+2*$D604*信号概况!$F$3*$I604*信号概况!$F$8*信号相关性!$C$8+2*$D604*信号概况!$F$3*$J604*信号概况!$F$9*信号相关性!$C$9+2*$E604*信号概况!$F$4*$F604*信号概况!$F$5*信号相关性!$D$5+2*$E604*信号概况!$F$4*$G604*信号概况!$F$6*信号相关性!$D$6+2*$E604*信号概况!$F$4*$H604*信号概况!$F$7*信号相关性!$D$7+2*$E604*信号概况!$F$4*$I604*信号概况!$F$8*信号相关性!$D$8+2*$E604*信号概况!$F$4*$J604*信号概况!$J$5*信号相关性!$D$9+2*$F604*信号概况!$F$5*$G604*信号概况!$F$6*信号相关性!$E$6+2*$F604*信号概况!$F$5*$H604*信号概况!$F$7*信号相关性!$E$7+2*$F604*信号概况!$F$5*$I604*信号概况!$F$8*信号相关性!$E$8+2*$F604*信号概况!$F$5*$J604*信号概况!$F$9*信号相关性!$E$9+2*$G604*信号概况!$F$6*$H604*信号概况!$F$7*信号相关性!$F$7+2*$G604*信号概况!$F$6*$I604*信号概况!$F$8*信号相关性!$F$8+2*$G604*信号概况!$F$6*$J604*信号概况!$F$9*信号相关性!$F$9+2*$H604*信号概况!$F$7*$I604*信号概况!$F$8*信号相关性!$G$8+2*$H604*信号概况!$F$7*$J604*信号概况!$F$9*信号相关性!$G$9+2*$I604*信号概况!$F$8*$J604*信号概况!$F$9*信号相关性!$H$9)</f>
        <v>1549.103948014</v>
      </c>
      <c r="L604" s="10">
        <f t="shared" si="172"/>
        <v>12.6003035658286</v>
      </c>
      <c r="M604" s="11">
        <f>SQRT(POWER($C604*信号概况!$C$2,2)+POWER($D604*信号概况!$C$3,2)+POWER($E604*信号概况!$C$4,2)+POWER($F604*信号概况!$C$5,2)+POWER($G604*信号概况!$C$6,2)+POWER($H604*信号概况!$C$7,2)+POWER($I604*信号概况!$C$8,2)+POWER($J604*信号概况!$C$9,2)+2*$C604*信号概况!$C$2*$D604*信号概况!$C$3*信号相关性!$B$3+2*$C604*信号概况!$C$2*$E604*信号概况!$C$4*信号相关性!$B$4+2*$C604*信号概况!$C$2*$F604*信号概况!$C$5*信号相关性!$B$5+2*$C604*信号概况!$C$2*$G604*信号概况!$C$6*信号相关性!$B$6+2*$C604*信号概况!$C$2*$H604*信号概况!$C$7*信号相关性!$B$7+2*$C604*信号概况!$C$2*$I604*信号概况!$C$8*信号相关性!$B$8+2*$C604*信号概况!$C$2*$J604*信号概况!$C$9*信号相关性!$B$9+2*$D604*信号概况!$C$3*$E604*信号概况!$C$4*信号相关性!$C$4+2*$D604*信号概况!$C$3*$F604*信号概况!$C$5*信号相关性!$C$5+2*$D604*信号概况!$C$3*$G604*信号概况!$C$6*信号相关性!$C$6+2*$D604*信号概况!$C$3*$H604*信号概况!$C$7*信号相关性!$C$7+2*$D604*信号概况!$C$3*$I604*信号概况!$C$8*信号相关性!$C$8+2*$D604*信号概况!$C$3*$J604*信号概况!$C$9*信号相关性!$C$9+2*$E604*信号概况!$C$4*$F604*信号概况!$C$5*信号相关性!$D$5+2*$E604*信号概况!$C$4*$G604*信号概况!$C$6*信号相关性!$D$6+2*$E604*信号概况!$C$4*$H604*信号概况!$C$7*信号相关性!$D$7+2*$E604*信号概况!$C$4*$I604*信号概况!$C$8*信号相关性!$D$8+2*$E604*信号概况!$C$4*$J604*信号概况!$J$5*信号相关性!$D$9+2*$F604*信号概况!$C$5*$G604*信号概况!$C$6*信号相关性!$E$6+2*$F604*信号概况!$C$5*$H604*信号概况!$C$7*信号相关性!$E$7+2*$F604*信号概况!$C$5*$I604*信号概况!$C$8*信号相关性!$E$8+2*$F604*信号概况!$C$5*$J604*信号概况!$C$9*信号相关性!$E$9+2*$G604*信号概况!$C$6*$H604*信号概况!$C$7*信号相关性!$F$7+2*$G604*信号概况!$C$6*$I604*信号概况!$C$8*信号相关性!$F$8+2*$G604*信号概况!$C$6*$J604*信号概况!$C$9*信号相关性!$F$9+2*$H604*信号概况!$C$7*$I604*信号概况!$C$8*信号相关性!$G$8+2*$H604*信号概况!$C$7*$J604*信号概况!$C$9*信号相关性!$G$9+2*$I604*信号概况!$C$8*$J604*信号概况!$C$9*信号相关性!$H$9)</f>
        <v>7546.18392499384</v>
      </c>
      <c r="N604" s="12">
        <f t="shared" si="173"/>
        <v>0.386603531756654</v>
      </c>
      <c r="O604" s="10">
        <f>$C604*信号概况!$J$2+$D604*信号概况!$J$3+$E604*信号概况!$J$4+$F604*信号概况!$J$5+$G604*信号概况!$J$6+$H604*信号概况!$J$7+$I604*信号概况!$J$8+$J604*信号概况!$J$9</f>
        <v>1070.55995109298</v>
      </c>
      <c r="P604" s="12">
        <f t="shared" si="174"/>
        <v>0.0548465637948406</v>
      </c>
      <c r="Q604" s="7">
        <f t="shared" si="175"/>
        <v>7.66298506199951</v>
      </c>
    </row>
    <row r="605" spans="1:17">
      <c r="A605">
        <v>603</v>
      </c>
      <c r="B605">
        <v>19519.18</v>
      </c>
      <c r="C605" s="7">
        <f t="shared" si="176"/>
        <v>0</v>
      </c>
      <c r="D605" s="8">
        <f t="shared" si="177"/>
        <v>0.757575757575758</v>
      </c>
      <c r="E605">
        <f t="shared" si="178"/>
        <v>0</v>
      </c>
      <c r="F605">
        <f t="shared" si="167"/>
        <v>0.6</v>
      </c>
      <c r="G605">
        <f t="shared" si="168"/>
        <v>0.02</v>
      </c>
      <c r="H605">
        <f t="shared" si="169"/>
        <v>0</v>
      </c>
      <c r="I605">
        <f t="shared" si="170"/>
        <v>0</v>
      </c>
      <c r="J605">
        <f t="shared" si="171"/>
        <v>0</v>
      </c>
      <c r="K605">
        <f>SQRT(POWER($C605*信号概况!$F$2,2)+POWER($D605*信号概况!$F$3,2)+POWER($E605*信号概况!$F$4,2)+POWER($F605*信号概况!$F$5,2)+POWER($G605*信号概况!$F$6,2)+POWER($H605*信号概况!$F$7,2)+POWER($I605*信号概况!$F$8,2)+POWER($J605*信号概况!$F$9,2)+2*$C605*信号概况!$F$2*$D605*信号概况!$F$3*信号相关性!$B$3+2*$C605*信号概况!$F$2*$E605*信号概况!$F$4*信号相关性!$B$4+2*$C605*信号概况!$F$2*$F605*信号概况!$F$5*信号相关性!$B$5+2*$C605*信号概况!$F$2*$G605*信号概况!$F$6*信号相关性!$B$6+2*$C605*信号概况!$F$2*$H605*信号概况!$F$7*信号相关性!$B$7+2*$C605*信号概况!$F$2*$I605*信号概况!$F$8*信号相关性!$B$8+2*$C605*信号概况!$F$2*$J605*信号概况!$F$9*信号相关性!$B$9+2*$D605*信号概况!$F$3*$E605*信号概况!$F$4*信号相关性!$C$4+2*$D605*信号概况!$F$3*$F605*信号概况!$F$5*信号相关性!$C$5+2*$D605*信号概况!$F$3*$G605*信号概况!$F$6*信号相关性!$C$6+2*$D605*信号概况!$F$3*$H605*信号概况!$F$7*信号相关性!$C$7+2*$D605*信号概况!$F$3*$I605*信号概况!$F$8*信号相关性!$C$8+2*$D605*信号概况!$F$3*$J605*信号概况!$F$9*信号相关性!$C$9+2*$E605*信号概况!$F$4*$F605*信号概况!$F$5*信号相关性!$D$5+2*$E605*信号概况!$F$4*$G605*信号概况!$F$6*信号相关性!$D$6+2*$E605*信号概况!$F$4*$H605*信号概况!$F$7*信号相关性!$D$7+2*$E605*信号概况!$F$4*$I605*信号概况!$F$8*信号相关性!$D$8+2*$E605*信号概况!$F$4*$J605*信号概况!$J$5*信号相关性!$D$9+2*$F605*信号概况!$F$5*$G605*信号概况!$F$6*信号相关性!$E$6+2*$F605*信号概况!$F$5*$H605*信号概况!$F$7*信号相关性!$E$7+2*$F605*信号概况!$F$5*$I605*信号概况!$F$8*信号相关性!$E$8+2*$F605*信号概况!$F$5*$J605*信号概况!$F$9*信号相关性!$E$9+2*$G605*信号概况!$F$6*$H605*信号概况!$F$7*信号相关性!$F$7+2*$G605*信号概况!$F$6*$I605*信号概况!$F$8*信号相关性!$F$8+2*$G605*信号概况!$F$6*$J605*信号概况!$F$9*信号相关性!$F$9+2*$H605*信号概况!$F$7*$I605*信号概况!$F$8*信号相关性!$G$8+2*$H605*信号概况!$F$7*$J605*信号概况!$F$9*信号相关性!$G$9+2*$I605*信号概况!$F$8*$J605*信号概况!$F$9*信号相关性!$H$9)</f>
        <v>1615.74992104345</v>
      </c>
      <c r="L605" s="10">
        <f t="shared" si="172"/>
        <v>12.0805699853568</v>
      </c>
      <c r="M605" s="11">
        <f>SQRT(POWER($C605*信号概况!$C$2,2)+POWER($D605*信号概况!$C$3,2)+POWER($E605*信号概况!$C$4,2)+POWER($F605*信号概况!$C$5,2)+POWER($G605*信号概况!$C$6,2)+POWER($H605*信号概况!$C$7,2)+POWER($I605*信号概况!$C$8,2)+POWER($J605*信号概况!$C$9,2)+2*$C605*信号概况!$C$2*$D605*信号概况!$C$3*信号相关性!$B$3+2*$C605*信号概况!$C$2*$E605*信号概况!$C$4*信号相关性!$B$4+2*$C605*信号概况!$C$2*$F605*信号概况!$C$5*信号相关性!$B$5+2*$C605*信号概况!$C$2*$G605*信号概况!$C$6*信号相关性!$B$6+2*$C605*信号概况!$C$2*$H605*信号概况!$C$7*信号相关性!$B$7+2*$C605*信号概况!$C$2*$I605*信号概况!$C$8*信号相关性!$B$8+2*$C605*信号概况!$C$2*$J605*信号概况!$C$9*信号相关性!$B$9+2*$D605*信号概况!$C$3*$E605*信号概况!$C$4*信号相关性!$C$4+2*$D605*信号概况!$C$3*$F605*信号概况!$C$5*信号相关性!$C$5+2*$D605*信号概况!$C$3*$G605*信号概况!$C$6*信号相关性!$C$6+2*$D605*信号概况!$C$3*$H605*信号概况!$C$7*信号相关性!$C$7+2*$D605*信号概况!$C$3*$I605*信号概况!$C$8*信号相关性!$C$8+2*$D605*信号概况!$C$3*$J605*信号概况!$C$9*信号相关性!$C$9+2*$E605*信号概况!$C$4*$F605*信号概况!$C$5*信号相关性!$D$5+2*$E605*信号概况!$C$4*$G605*信号概况!$C$6*信号相关性!$D$6+2*$E605*信号概况!$C$4*$H605*信号概况!$C$7*信号相关性!$D$7+2*$E605*信号概况!$C$4*$I605*信号概况!$C$8*信号相关性!$D$8+2*$E605*信号概况!$C$4*$J605*信号概况!$J$5*信号相关性!$D$9+2*$F605*信号概况!$C$5*$G605*信号概况!$C$6*信号相关性!$E$6+2*$F605*信号概况!$C$5*$H605*信号概况!$C$7*信号相关性!$E$7+2*$F605*信号概况!$C$5*$I605*信号概况!$C$8*信号相关性!$E$8+2*$F605*信号概况!$C$5*$J605*信号概况!$C$9*信号相关性!$E$9+2*$G605*信号概况!$C$6*$H605*信号概况!$C$7*信号相关性!$F$7+2*$G605*信号概况!$C$6*$I605*信号概况!$C$8*信号相关性!$F$8+2*$G605*信号概况!$C$6*$J605*信号概况!$C$9*信号相关性!$F$9+2*$H605*信号概况!$C$7*$I605*信号概况!$C$8*信号相关性!$G$8+2*$H605*信号概况!$C$7*$J605*信号概况!$C$9*信号相关性!$G$9+2*$I605*信号概况!$C$8*$J605*信号概况!$C$9*信号相关性!$H$9)</f>
        <v>7869.58734588911</v>
      </c>
      <c r="N605" s="12">
        <f t="shared" si="173"/>
        <v>0.40317202597082</v>
      </c>
      <c r="O605" s="10">
        <f>$C605*信号概况!$J$2+$D605*信号概况!$J$3+$E605*信号概况!$J$4+$F605*信号概况!$J$5+$G605*信号概况!$J$6+$H605*信号概况!$J$7+$I605*信号概况!$J$8+$J605*信号概况!$J$9</f>
        <v>1095.08810177791</v>
      </c>
      <c r="P605" s="12">
        <f t="shared" si="174"/>
        <v>0.056103181679656</v>
      </c>
      <c r="Q605" s="7">
        <f t="shared" si="175"/>
        <v>7.5290724529194</v>
      </c>
    </row>
    <row r="606" spans="1:17">
      <c r="A606">
        <v>604</v>
      </c>
      <c r="B606">
        <v>19519.18</v>
      </c>
      <c r="C606" s="7">
        <f t="shared" si="176"/>
        <v>0</v>
      </c>
      <c r="D606" s="8">
        <f t="shared" si="177"/>
        <v>0.787878787878788</v>
      </c>
      <c r="E606">
        <f t="shared" si="178"/>
        <v>0</v>
      </c>
      <c r="F606">
        <f t="shared" si="167"/>
        <v>0.6</v>
      </c>
      <c r="G606">
        <f t="shared" si="168"/>
        <v>0.02</v>
      </c>
      <c r="H606">
        <f t="shared" si="169"/>
        <v>0</v>
      </c>
      <c r="I606">
        <f t="shared" si="170"/>
        <v>0</v>
      </c>
      <c r="J606">
        <f t="shared" si="171"/>
        <v>0</v>
      </c>
      <c r="K606">
        <f>SQRT(POWER($C606*信号概况!$F$2,2)+POWER($D606*信号概况!$F$3,2)+POWER($E606*信号概况!$F$4,2)+POWER($F606*信号概况!$F$5,2)+POWER($G606*信号概况!$F$6,2)+POWER($H606*信号概况!$F$7,2)+POWER($I606*信号概况!$F$8,2)+POWER($J606*信号概况!$F$9,2)+2*$C606*信号概况!$F$2*$D606*信号概况!$F$3*信号相关性!$B$3+2*$C606*信号概况!$F$2*$E606*信号概况!$F$4*信号相关性!$B$4+2*$C606*信号概况!$F$2*$F606*信号概况!$F$5*信号相关性!$B$5+2*$C606*信号概况!$F$2*$G606*信号概况!$F$6*信号相关性!$B$6+2*$C606*信号概况!$F$2*$H606*信号概况!$F$7*信号相关性!$B$7+2*$C606*信号概况!$F$2*$I606*信号概况!$F$8*信号相关性!$B$8+2*$C606*信号概况!$F$2*$J606*信号概况!$F$9*信号相关性!$B$9+2*$D606*信号概况!$F$3*$E606*信号概况!$F$4*信号相关性!$C$4+2*$D606*信号概况!$F$3*$F606*信号概况!$F$5*信号相关性!$C$5+2*$D606*信号概况!$F$3*$G606*信号概况!$F$6*信号相关性!$C$6+2*$D606*信号概况!$F$3*$H606*信号概况!$F$7*信号相关性!$C$7+2*$D606*信号概况!$F$3*$I606*信号概况!$F$8*信号相关性!$C$8+2*$D606*信号概况!$F$3*$J606*信号概况!$F$9*信号相关性!$C$9+2*$E606*信号概况!$F$4*$F606*信号概况!$F$5*信号相关性!$D$5+2*$E606*信号概况!$F$4*$G606*信号概况!$F$6*信号相关性!$D$6+2*$E606*信号概况!$F$4*$H606*信号概况!$F$7*信号相关性!$D$7+2*$E606*信号概况!$F$4*$I606*信号概况!$F$8*信号相关性!$D$8+2*$E606*信号概况!$F$4*$J606*信号概况!$J$5*信号相关性!$D$9+2*$F606*信号概况!$F$5*$G606*信号概况!$F$6*信号相关性!$E$6+2*$F606*信号概况!$F$5*$H606*信号概况!$F$7*信号相关性!$E$7+2*$F606*信号概况!$F$5*$I606*信号概况!$F$8*信号相关性!$E$8+2*$F606*信号概况!$F$5*$J606*信号概况!$F$9*信号相关性!$E$9+2*$G606*信号概况!$F$6*$H606*信号概况!$F$7*信号相关性!$F$7+2*$G606*信号概况!$F$6*$I606*信号概况!$F$8*信号相关性!$F$8+2*$G606*信号概况!$F$6*$J606*信号概况!$F$9*信号相关性!$F$9+2*$H606*信号概况!$F$7*$I606*信号概况!$F$8*信号相关性!$G$8+2*$H606*信号概况!$F$7*$J606*信号概况!$F$9*信号相关性!$G$9+2*$I606*信号概况!$F$8*$J606*信号概况!$F$9*信号相关性!$H$9)</f>
        <v>1682.41235769379</v>
      </c>
      <c r="L606" s="10">
        <f t="shared" si="172"/>
        <v>11.6019000399857</v>
      </c>
      <c r="M606" s="11">
        <f>SQRT(POWER($C606*信号概况!$C$2,2)+POWER($D606*信号概况!$C$3,2)+POWER($E606*信号概况!$C$4,2)+POWER($F606*信号概况!$C$5,2)+POWER($G606*信号概况!$C$6,2)+POWER($H606*信号概况!$C$7,2)+POWER($I606*信号概况!$C$8,2)+POWER($J606*信号概况!$C$9,2)+2*$C606*信号概况!$C$2*$D606*信号概况!$C$3*信号相关性!$B$3+2*$C606*信号概况!$C$2*$E606*信号概况!$C$4*信号相关性!$B$4+2*$C606*信号概况!$C$2*$F606*信号概况!$C$5*信号相关性!$B$5+2*$C606*信号概况!$C$2*$G606*信号概况!$C$6*信号相关性!$B$6+2*$C606*信号概况!$C$2*$H606*信号概况!$C$7*信号相关性!$B$7+2*$C606*信号概况!$C$2*$I606*信号概况!$C$8*信号相关性!$B$8+2*$C606*信号概况!$C$2*$J606*信号概况!$C$9*信号相关性!$B$9+2*$D606*信号概况!$C$3*$E606*信号概况!$C$4*信号相关性!$C$4+2*$D606*信号概况!$C$3*$F606*信号概况!$C$5*信号相关性!$C$5+2*$D606*信号概况!$C$3*$G606*信号概况!$C$6*信号相关性!$C$6+2*$D606*信号概况!$C$3*$H606*信号概况!$C$7*信号相关性!$C$7+2*$D606*信号概况!$C$3*$I606*信号概况!$C$8*信号相关性!$C$8+2*$D606*信号概况!$C$3*$J606*信号概况!$C$9*信号相关性!$C$9+2*$E606*信号概况!$C$4*$F606*信号概况!$C$5*信号相关性!$D$5+2*$E606*信号概况!$C$4*$G606*信号概况!$C$6*信号相关性!$D$6+2*$E606*信号概况!$C$4*$H606*信号概况!$C$7*信号相关性!$D$7+2*$E606*信号概况!$C$4*$I606*信号概况!$C$8*信号相关性!$D$8+2*$E606*信号概况!$C$4*$J606*信号概况!$J$5*信号相关性!$D$9+2*$F606*信号概况!$C$5*$G606*信号概况!$C$6*信号相关性!$E$6+2*$F606*信号概况!$C$5*$H606*信号概况!$C$7*信号相关性!$E$7+2*$F606*信号概况!$C$5*$I606*信号概况!$C$8*信号相关性!$E$8+2*$F606*信号概况!$C$5*$J606*信号概况!$C$9*信号相关性!$E$9+2*$G606*信号概况!$C$6*$H606*信号概况!$C$7*信号相关性!$F$7+2*$G606*信号概况!$C$6*$I606*信号概况!$C$8*信号相关性!$F$8+2*$G606*信号概况!$C$6*$J606*信号概况!$C$9*信号相关性!$F$9+2*$H606*信号概况!$C$7*$I606*信号概况!$C$8*信号相关性!$G$8+2*$H606*信号概况!$C$7*$J606*信号概况!$C$9*信号相关性!$G$9+2*$I606*信号概况!$C$8*$J606*信号概况!$C$9*信号相关性!$H$9)</f>
        <v>8193.0642852075</v>
      </c>
      <c r="N606" s="12">
        <f t="shared" si="173"/>
        <v>0.419744286655869</v>
      </c>
      <c r="O606" s="10">
        <f>$C606*信号概况!$J$2+$D606*信号概况!$J$3+$E606*信号概况!$J$4+$F606*信号概况!$J$5+$G606*信号概况!$J$6+$H606*信号概况!$J$7+$I606*信号概况!$J$8+$J606*信号概况!$J$9</f>
        <v>1119.61625246284</v>
      </c>
      <c r="P606" s="12">
        <f t="shared" si="174"/>
        <v>0.0573597995644715</v>
      </c>
      <c r="Q606" s="7">
        <f t="shared" si="175"/>
        <v>7.40569692832806</v>
      </c>
    </row>
    <row r="607" spans="1:17">
      <c r="A607">
        <v>605</v>
      </c>
      <c r="B607">
        <v>19519.18</v>
      </c>
      <c r="C607" s="7">
        <f t="shared" si="176"/>
        <v>0</v>
      </c>
      <c r="D607" s="8">
        <f t="shared" si="177"/>
        <v>0.818181818181818</v>
      </c>
      <c r="E607">
        <f t="shared" si="178"/>
        <v>0</v>
      </c>
      <c r="F607">
        <f t="shared" si="167"/>
        <v>0.6</v>
      </c>
      <c r="G607">
        <f t="shared" si="168"/>
        <v>0.02</v>
      </c>
      <c r="H607">
        <f t="shared" si="169"/>
        <v>0</v>
      </c>
      <c r="I607">
        <f t="shared" si="170"/>
        <v>0</v>
      </c>
      <c r="J607">
        <f t="shared" si="171"/>
        <v>0</v>
      </c>
      <c r="K607">
        <f>SQRT(POWER($C607*信号概况!$F$2,2)+POWER($D607*信号概况!$F$3,2)+POWER($E607*信号概况!$F$4,2)+POWER($F607*信号概况!$F$5,2)+POWER($G607*信号概况!$F$6,2)+POWER($H607*信号概况!$F$7,2)+POWER($I607*信号概况!$F$8,2)+POWER($J607*信号概况!$F$9,2)+2*$C607*信号概况!$F$2*$D607*信号概况!$F$3*信号相关性!$B$3+2*$C607*信号概况!$F$2*$E607*信号概况!$F$4*信号相关性!$B$4+2*$C607*信号概况!$F$2*$F607*信号概况!$F$5*信号相关性!$B$5+2*$C607*信号概况!$F$2*$G607*信号概况!$F$6*信号相关性!$B$6+2*$C607*信号概况!$F$2*$H607*信号概况!$F$7*信号相关性!$B$7+2*$C607*信号概况!$F$2*$I607*信号概况!$F$8*信号相关性!$B$8+2*$C607*信号概况!$F$2*$J607*信号概况!$F$9*信号相关性!$B$9+2*$D607*信号概况!$F$3*$E607*信号概况!$F$4*信号相关性!$C$4+2*$D607*信号概况!$F$3*$F607*信号概况!$F$5*信号相关性!$C$5+2*$D607*信号概况!$F$3*$G607*信号概况!$F$6*信号相关性!$C$6+2*$D607*信号概况!$F$3*$H607*信号概况!$F$7*信号相关性!$C$7+2*$D607*信号概况!$F$3*$I607*信号概况!$F$8*信号相关性!$C$8+2*$D607*信号概况!$F$3*$J607*信号概况!$F$9*信号相关性!$C$9+2*$E607*信号概况!$F$4*$F607*信号概况!$F$5*信号相关性!$D$5+2*$E607*信号概况!$F$4*$G607*信号概况!$F$6*信号相关性!$D$6+2*$E607*信号概况!$F$4*$H607*信号概况!$F$7*信号相关性!$D$7+2*$E607*信号概况!$F$4*$I607*信号概况!$F$8*信号相关性!$D$8+2*$E607*信号概况!$F$4*$J607*信号概况!$J$5*信号相关性!$D$9+2*$F607*信号概况!$F$5*$G607*信号概况!$F$6*信号相关性!$E$6+2*$F607*信号概况!$F$5*$H607*信号概况!$F$7*信号相关性!$E$7+2*$F607*信号概况!$F$5*$I607*信号概况!$F$8*信号相关性!$E$8+2*$F607*信号概况!$F$5*$J607*信号概况!$F$9*信号相关性!$E$9+2*$G607*信号概况!$F$6*$H607*信号概况!$F$7*信号相关性!$F$7+2*$G607*信号概况!$F$6*$I607*信号概况!$F$8*信号相关性!$F$8+2*$G607*信号概况!$F$6*$J607*信号概况!$F$9*信号相关性!$F$9+2*$H607*信号概况!$F$7*$I607*信号概况!$F$8*信号相关性!$G$8+2*$H607*信号概况!$F$7*$J607*信号概况!$F$9*信号相关性!$G$9+2*$I607*信号概况!$F$8*$J607*信号概况!$F$9*信号相关性!$H$9)</f>
        <v>1749.08937554923</v>
      </c>
      <c r="L607" s="10">
        <f t="shared" si="172"/>
        <v>11.1596241294821</v>
      </c>
      <c r="M607" s="11">
        <f>SQRT(POWER($C607*信号概况!$C$2,2)+POWER($D607*信号概况!$C$3,2)+POWER($E607*信号概况!$C$4,2)+POWER($F607*信号概况!$C$5,2)+POWER($G607*信号概况!$C$6,2)+POWER($H607*信号概况!$C$7,2)+POWER($I607*信号概况!$C$8,2)+POWER($J607*信号概况!$C$9,2)+2*$C607*信号概况!$C$2*$D607*信号概况!$C$3*信号相关性!$B$3+2*$C607*信号概况!$C$2*$E607*信号概况!$C$4*信号相关性!$B$4+2*$C607*信号概况!$C$2*$F607*信号概况!$C$5*信号相关性!$B$5+2*$C607*信号概况!$C$2*$G607*信号概况!$C$6*信号相关性!$B$6+2*$C607*信号概况!$C$2*$H607*信号概况!$C$7*信号相关性!$B$7+2*$C607*信号概况!$C$2*$I607*信号概况!$C$8*信号相关性!$B$8+2*$C607*信号概况!$C$2*$J607*信号概况!$C$9*信号相关性!$B$9+2*$D607*信号概况!$C$3*$E607*信号概况!$C$4*信号相关性!$C$4+2*$D607*信号概况!$C$3*$F607*信号概况!$C$5*信号相关性!$C$5+2*$D607*信号概况!$C$3*$G607*信号概况!$C$6*信号相关性!$C$6+2*$D607*信号概况!$C$3*$H607*信号概况!$C$7*信号相关性!$C$7+2*$D607*信号概况!$C$3*$I607*信号概况!$C$8*信号相关性!$C$8+2*$D607*信号概况!$C$3*$J607*信号概况!$C$9*信号相关性!$C$9+2*$E607*信号概况!$C$4*$F607*信号概况!$C$5*信号相关性!$D$5+2*$E607*信号概况!$C$4*$G607*信号概况!$C$6*信号相关性!$D$6+2*$E607*信号概况!$C$4*$H607*信号概况!$C$7*信号相关性!$D$7+2*$E607*信号概况!$C$4*$I607*信号概况!$C$8*信号相关性!$D$8+2*$E607*信号概况!$C$4*$J607*信号概况!$J$5*信号相关性!$D$9+2*$F607*信号概况!$C$5*$G607*信号概况!$C$6*信号相关性!$E$6+2*$F607*信号概况!$C$5*$H607*信号概况!$C$7*信号相关性!$E$7+2*$F607*信号概况!$C$5*$I607*信号概况!$C$8*信号相关性!$E$8+2*$F607*信号概况!$C$5*$J607*信号概况!$C$9*信号相关性!$E$9+2*$G607*信号概况!$C$6*$H607*信号概况!$C$7*信号相关性!$F$7+2*$G607*信号概况!$C$6*$I607*信号概况!$C$8*信号相关性!$F$8+2*$G607*信号概况!$C$6*$J607*信号概况!$C$9*信号相关性!$F$9+2*$H607*信号概况!$C$7*$I607*信号概况!$C$8*信号相关性!$G$8+2*$H607*信号概况!$C$7*$J607*信号概况!$C$9*信号相关性!$G$9+2*$I607*信号概况!$C$8*$J607*信号概况!$C$9*信号相关性!$H$9)</f>
        <v>8516.60636584371</v>
      </c>
      <c r="N607" s="12">
        <f t="shared" si="173"/>
        <v>0.436319884638787</v>
      </c>
      <c r="O607" s="10">
        <f>$C607*信号概况!$J$2+$D607*信号概况!$J$3+$E607*信号概况!$J$4+$F607*信号概况!$J$5+$G607*信号概况!$J$6+$H607*信号概况!$J$7+$I607*信号概况!$J$8+$J607*信号概况!$J$9</f>
        <v>1144.14440314777</v>
      </c>
      <c r="P607" s="12">
        <f t="shared" si="174"/>
        <v>0.0586164174492869</v>
      </c>
      <c r="Q607" s="7">
        <f t="shared" si="175"/>
        <v>7.2916650321362</v>
      </c>
    </row>
    <row r="608" spans="1:17">
      <c r="A608">
        <v>606</v>
      </c>
      <c r="B608">
        <v>19519.18</v>
      </c>
      <c r="C608" s="7">
        <f t="shared" si="176"/>
        <v>0</v>
      </c>
      <c r="D608" s="8">
        <f t="shared" si="177"/>
        <v>0.848484848484849</v>
      </c>
      <c r="E608">
        <f t="shared" si="178"/>
        <v>0</v>
      </c>
      <c r="F608">
        <f t="shared" si="167"/>
        <v>0.6</v>
      </c>
      <c r="G608">
        <f t="shared" si="168"/>
        <v>0.02</v>
      </c>
      <c r="H608">
        <f t="shared" si="169"/>
        <v>0</v>
      </c>
      <c r="I608">
        <f t="shared" si="170"/>
        <v>0</v>
      </c>
      <c r="J608">
        <f t="shared" si="171"/>
        <v>0</v>
      </c>
      <c r="K608">
        <f>SQRT(POWER($C608*信号概况!$F$2,2)+POWER($D608*信号概况!$F$3,2)+POWER($E608*信号概况!$F$4,2)+POWER($F608*信号概况!$F$5,2)+POWER($G608*信号概况!$F$6,2)+POWER($H608*信号概况!$F$7,2)+POWER($I608*信号概况!$F$8,2)+POWER($J608*信号概况!$F$9,2)+2*$C608*信号概况!$F$2*$D608*信号概况!$F$3*信号相关性!$B$3+2*$C608*信号概况!$F$2*$E608*信号概况!$F$4*信号相关性!$B$4+2*$C608*信号概况!$F$2*$F608*信号概况!$F$5*信号相关性!$B$5+2*$C608*信号概况!$F$2*$G608*信号概况!$F$6*信号相关性!$B$6+2*$C608*信号概况!$F$2*$H608*信号概况!$F$7*信号相关性!$B$7+2*$C608*信号概况!$F$2*$I608*信号概况!$F$8*信号相关性!$B$8+2*$C608*信号概况!$F$2*$J608*信号概况!$F$9*信号相关性!$B$9+2*$D608*信号概况!$F$3*$E608*信号概况!$F$4*信号相关性!$C$4+2*$D608*信号概况!$F$3*$F608*信号概况!$F$5*信号相关性!$C$5+2*$D608*信号概况!$F$3*$G608*信号概况!$F$6*信号相关性!$C$6+2*$D608*信号概况!$F$3*$H608*信号概况!$F$7*信号相关性!$C$7+2*$D608*信号概况!$F$3*$I608*信号概况!$F$8*信号相关性!$C$8+2*$D608*信号概况!$F$3*$J608*信号概况!$F$9*信号相关性!$C$9+2*$E608*信号概况!$F$4*$F608*信号概况!$F$5*信号相关性!$D$5+2*$E608*信号概况!$F$4*$G608*信号概况!$F$6*信号相关性!$D$6+2*$E608*信号概况!$F$4*$H608*信号概况!$F$7*信号相关性!$D$7+2*$E608*信号概况!$F$4*$I608*信号概况!$F$8*信号相关性!$D$8+2*$E608*信号概况!$F$4*$J608*信号概况!$J$5*信号相关性!$D$9+2*$F608*信号概况!$F$5*$G608*信号概况!$F$6*信号相关性!$E$6+2*$F608*信号概况!$F$5*$H608*信号概况!$F$7*信号相关性!$E$7+2*$F608*信号概况!$F$5*$I608*信号概况!$F$8*信号相关性!$E$8+2*$F608*信号概况!$F$5*$J608*信号概况!$F$9*信号相关性!$E$9+2*$G608*信号概况!$F$6*$H608*信号概况!$F$7*信号相关性!$F$7+2*$G608*信号概况!$F$6*$I608*信号概况!$F$8*信号相关性!$F$8+2*$G608*信号概况!$F$6*$J608*信号概况!$F$9*信号相关性!$F$9+2*$H608*信号概况!$F$7*$I608*信号概况!$F$8*信号相关性!$G$8+2*$H608*信号概况!$F$7*$J608*信号概况!$F$9*信号相关性!$G$9+2*$I608*信号概况!$F$8*$J608*信号概况!$F$9*信号相关性!$H$9)</f>
        <v>1815.77936830639</v>
      </c>
      <c r="L608" s="10">
        <f t="shared" si="172"/>
        <v>10.7497531587254</v>
      </c>
      <c r="M608" s="11">
        <f>SQRT(POWER($C608*信号概况!$C$2,2)+POWER($D608*信号概况!$C$3,2)+POWER($E608*信号概况!$C$4,2)+POWER($F608*信号概况!$C$5,2)+POWER($G608*信号概况!$C$6,2)+POWER($H608*信号概况!$C$7,2)+POWER($I608*信号概况!$C$8,2)+POWER($J608*信号概况!$C$9,2)+2*$C608*信号概况!$C$2*$D608*信号概况!$C$3*信号相关性!$B$3+2*$C608*信号概况!$C$2*$E608*信号概况!$C$4*信号相关性!$B$4+2*$C608*信号概况!$C$2*$F608*信号概况!$C$5*信号相关性!$B$5+2*$C608*信号概况!$C$2*$G608*信号概况!$C$6*信号相关性!$B$6+2*$C608*信号概况!$C$2*$H608*信号概况!$C$7*信号相关性!$B$7+2*$C608*信号概况!$C$2*$I608*信号概况!$C$8*信号相关性!$B$8+2*$C608*信号概况!$C$2*$J608*信号概况!$C$9*信号相关性!$B$9+2*$D608*信号概况!$C$3*$E608*信号概况!$C$4*信号相关性!$C$4+2*$D608*信号概况!$C$3*$F608*信号概况!$C$5*信号相关性!$C$5+2*$D608*信号概况!$C$3*$G608*信号概况!$C$6*信号相关性!$C$6+2*$D608*信号概况!$C$3*$H608*信号概况!$C$7*信号相关性!$C$7+2*$D608*信号概况!$C$3*$I608*信号概况!$C$8*信号相关性!$C$8+2*$D608*信号概况!$C$3*$J608*信号概况!$C$9*信号相关性!$C$9+2*$E608*信号概况!$C$4*$F608*信号概况!$C$5*信号相关性!$D$5+2*$E608*信号概况!$C$4*$G608*信号概况!$C$6*信号相关性!$D$6+2*$E608*信号概况!$C$4*$H608*信号概况!$C$7*信号相关性!$D$7+2*$E608*信号概况!$C$4*$I608*信号概况!$C$8*信号相关性!$D$8+2*$E608*信号概况!$C$4*$J608*信号概况!$J$5*信号相关性!$D$9+2*$F608*信号概况!$C$5*$G608*信号概况!$C$6*信号相关性!$E$6+2*$F608*信号概况!$C$5*$H608*信号概况!$C$7*信号相关性!$E$7+2*$F608*信号概况!$C$5*$I608*信号概况!$C$8*信号相关性!$E$8+2*$F608*信号概况!$C$5*$J608*信号概况!$C$9*信号相关性!$E$9+2*$G608*信号概况!$C$6*$H608*信号概况!$C$7*信号相关性!$F$7+2*$G608*信号概况!$C$6*$I608*信号概况!$C$8*信号相关性!$F$8+2*$G608*信号概况!$C$6*$J608*信号概况!$C$9*信号相关性!$F$9+2*$H608*信号概况!$C$7*$I608*信号概况!$C$8*信号相关性!$G$8+2*$H608*信号概况!$C$7*$J608*信号概况!$C$9*信号相关性!$G$9+2*$I608*信号概况!$C$8*$J608*信号概况!$C$9*信号相关性!$H$9)</f>
        <v>8840.20643549339</v>
      </c>
      <c r="N608" s="12">
        <f t="shared" si="173"/>
        <v>0.452898453495146</v>
      </c>
      <c r="O608" s="10">
        <f>$C608*信号概况!$J$2+$D608*信号概况!$J$3+$E608*信号概况!$J$4+$F608*信号概况!$J$5+$G608*信号概况!$J$6+$H608*信号概况!$J$7+$I608*信号概况!$J$8+$J608*信号概况!$J$9</f>
        <v>1168.6725538327</v>
      </c>
      <c r="P608" s="12">
        <f t="shared" si="174"/>
        <v>0.0598730353341023</v>
      </c>
      <c r="Q608" s="7">
        <f t="shared" si="175"/>
        <v>7.18595655052665</v>
      </c>
    </row>
    <row r="609" spans="1:17">
      <c r="A609">
        <v>607</v>
      </c>
      <c r="B609">
        <v>19519.18</v>
      </c>
      <c r="C609" s="7">
        <f t="shared" si="176"/>
        <v>0</v>
      </c>
      <c r="D609" s="8">
        <f t="shared" si="177"/>
        <v>0.878787878787879</v>
      </c>
      <c r="E609">
        <f t="shared" si="178"/>
        <v>0</v>
      </c>
      <c r="F609">
        <f t="shared" ref="F609:F634" si="179">MOD(QUOTIENT(A609,($T$2*$U$2/0.01+1)*($T$3*$U$3/0.01+1)*($T$4*$U$4/0.01+1)),$T$5*$U$5/0.01+1)/($T$5*100)</f>
        <v>0.6</v>
      </c>
      <c r="G609">
        <f t="shared" ref="G609:G634" si="180">MOD(QUOTIENT(A609,($T$2*$U$2/0.01+1)*($T$3*$U$3/0.01+1)*($T$4*$U$4/0.01+1)*($T$5*$U$5/0.01+1)),$T$6*$U$6/0.01+1)/($T$6*100)</f>
        <v>0.02</v>
      </c>
      <c r="H609">
        <f t="shared" ref="H609:H634" si="181">MOD(QUOTIENT(A609,($T$2*$U$2/0.01+1)*($T$3*$U$3/0.01+1)*($T$4*$U$4/0.01+1)*($T$5*$U$5/0.01+1)*($T$6*$U$6/0.01+1)),$T$7*$U$7/0.01+1)/($T$7*100)</f>
        <v>0</v>
      </c>
      <c r="I609">
        <f t="shared" ref="I609:I634" si="182">MOD(QUOTIENT(A609,($T$2*$U$2/0.01+1)*($T$3*$U$3/0.01+1)*($T$4*$U$4/0.01+1)*($T$5*$U$5/0.01+1)*($T$6*$U$6/0.01+1)*($T$7*$U$7/0.01+1)),$T$8*$U$8/0.01+1)/($T$8*100)</f>
        <v>0</v>
      </c>
      <c r="J609">
        <f t="shared" ref="J609:J634" si="183">MOD(QUOTIENT(A609,($T$2*$U$2/0.01+1)*($T$3*$U$3/0.01+1)*($T$4*$U$4/0.01+1)*($T$5*$U$5/0.01+1)*($T$6*$U$6/0.01+1)*($T$7*$U$7/0.01+1)*($T$8*$U$8/0.01+1)),$T$9*$U$9/0.01)/($T$9*100)</f>
        <v>0</v>
      </c>
      <c r="K609">
        <f>SQRT(POWER($C609*信号概况!$F$2,2)+POWER($D609*信号概况!$F$3,2)+POWER($E609*信号概况!$F$4,2)+POWER($F609*信号概况!$F$5,2)+POWER($G609*信号概况!$F$6,2)+POWER($H609*信号概况!$F$7,2)+POWER($I609*信号概况!$F$8,2)+POWER($J609*信号概况!$F$9,2)+2*$C609*信号概况!$F$2*$D609*信号概况!$F$3*信号相关性!$B$3+2*$C609*信号概况!$F$2*$E609*信号概况!$F$4*信号相关性!$B$4+2*$C609*信号概况!$F$2*$F609*信号概况!$F$5*信号相关性!$B$5+2*$C609*信号概况!$F$2*$G609*信号概况!$F$6*信号相关性!$B$6+2*$C609*信号概况!$F$2*$H609*信号概况!$F$7*信号相关性!$B$7+2*$C609*信号概况!$F$2*$I609*信号概况!$F$8*信号相关性!$B$8+2*$C609*信号概况!$F$2*$J609*信号概况!$F$9*信号相关性!$B$9+2*$D609*信号概况!$F$3*$E609*信号概况!$F$4*信号相关性!$C$4+2*$D609*信号概况!$F$3*$F609*信号概况!$F$5*信号相关性!$C$5+2*$D609*信号概况!$F$3*$G609*信号概况!$F$6*信号相关性!$C$6+2*$D609*信号概况!$F$3*$H609*信号概况!$F$7*信号相关性!$C$7+2*$D609*信号概况!$F$3*$I609*信号概况!$F$8*信号相关性!$C$8+2*$D609*信号概况!$F$3*$J609*信号概况!$F$9*信号相关性!$C$9+2*$E609*信号概况!$F$4*$F609*信号概况!$F$5*信号相关性!$D$5+2*$E609*信号概况!$F$4*$G609*信号概况!$F$6*信号相关性!$D$6+2*$E609*信号概况!$F$4*$H609*信号概况!$F$7*信号相关性!$D$7+2*$E609*信号概况!$F$4*$I609*信号概况!$F$8*信号相关性!$D$8+2*$E609*信号概况!$F$4*$J609*信号概况!$J$5*信号相关性!$D$9+2*$F609*信号概况!$F$5*$G609*信号概况!$F$6*信号相关性!$E$6+2*$F609*信号概况!$F$5*$H609*信号概况!$F$7*信号相关性!$E$7+2*$F609*信号概况!$F$5*$I609*信号概况!$F$8*信号相关性!$E$8+2*$F609*信号概况!$F$5*$J609*信号概况!$F$9*信号相关性!$E$9+2*$G609*信号概况!$F$6*$H609*信号概况!$F$7*信号相关性!$F$7+2*$G609*信号概况!$F$6*$I609*信号概况!$F$8*信号相关性!$F$8+2*$G609*信号概况!$F$6*$J609*信号概况!$F$9*信号相关性!$F$9+2*$H609*信号概况!$F$7*$I609*信号概况!$F$8*信号相关性!$G$8+2*$H609*信号概况!$F$7*$J609*信号概况!$F$9*信号相关性!$G$9+2*$I609*信号概况!$F$8*$J609*信号概况!$F$9*信号相关性!$H$9)</f>
        <v>1882.48095699389</v>
      </c>
      <c r="L609" s="10">
        <f t="shared" ref="L609:L634" si="184">B609/K609</f>
        <v>10.3688592054445</v>
      </c>
      <c r="M609" s="11">
        <f>SQRT(POWER($C609*信号概况!$C$2,2)+POWER($D609*信号概况!$C$3,2)+POWER($E609*信号概况!$C$4,2)+POWER($F609*信号概况!$C$5,2)+POWER($G609*信号概况!$C$6,2)+POWER($H609*信号概况!$C$7,2)+POWER($I609*信号概况!$C$8,2)+POWER($J609*信号概况!$C$9,2)+2*$C609*信号概况!$C$2*$D609*信号概况!$C$3*信号相关性!$B$3+2*$C609*信号概况!$C$2*$E609*信号概况!$C$4*信号相关性!$B$4+2*$C609*信号概况!$C$2*$F609*信号概况!$C$5*信号相关性!$B$5+2*$C609*信号概况!$C$2*$G609*信号概况!$C$6*信号相关性!$B$6+2*$C609*信号概况!$C$2*$H609*信号概况!$C$7*信号相关性!$B$7+2*$C609*信号概况!$C$2*$I609*信号概况!$C$8*信号相关性!$B$8+2*$C609*信号概况!$C$2*$J609*信号概况!$C$9*信号相关性!$B$9+2*$D609*信号概况!$C$3*$E609*信号概况!$C$4*信号相关性!$C$4+2*$D609*信号概况!$C$3*$F609*信号概况!$C$5*信号相关性!$C$5+2*$D609*信号概况!$C$3*$G609*信号概况!$C$6*信号相关性!$C$6+2*$D609*信号概况!$C$3*$H609*信号概况!$C$7*信号相关性!$C$7+2*$D609*信号概况!$C$3*$I609*信号概况!$C$8*信号相关性!$C$8+2*$D609*信号概况!$C$3*$J609*信号概况!$C$9*信号相关性!$C$9+2*$E609*信号概况!$C$4*$F609*信号概况!$C$5*信号相关性!$D$5+2*$E609*信号概况!$C$4*$G609*信号概况!$C$6*信号相关性!$D$6+2*$E609*信号概况!$C$4*$H609*信号概况!$C$7*信号相关性!$D$7+2*$E609*信号概况!$C$4*$I609*信号概况!$C$8*信号相关性!$D$8+2*$E609*信号概况!$C$4*$J609*信号概况!$J$5*信号相关性!$D$9+2*$F609*信号概况!$C$5*$G609*信号概况!$C$6*信号相关性!$E$6+2*$F609*信号概况!$C$5*$H609*信号概况!$C$7*信号相关性!$E$7+2*$F609*信号概况!$C$5*$I609*信号概况!$C$8*信号相关性!$E$8+2*$F609*信号概况!$C$5*$J609*信号概况!$C$9*信号相关性!$E$9+2*$G609*信号概况!$C$6*$H609*信号概况!$C$7*信号相关性!$F$7+2*$G609*信号概况!$C$6*$I609*信号概况!$C$8*信号相关性!$F$8+2*$G609*信号概况!$C$6*$J609*信号概况!$C$9*信号相关性!$F$9+2*$H609*信号概况!$C$7*$I609*信号概况!$C$8*信号相关性!$G$8+2*$H609*信号概况!$C$7*$J609*信号概况!$C$9*信号相关性!$G$9+2*$I609*信号概况!$C$8*$J609*信号概况!$C$9*信号相关性!$H$9)</f>
        <v>9163.8583509224</v>
      </c>
      <c r="N609" s="12">
        <f t="shared" ref="N609:N634" si="185">M609/B609</f>
        <v>0.469479678496863</v>
      </c>
      <c r="O609" s="10">
        <f>$C609*信号概况!$J$2+$D609*信号概况!$J$3+$E609*信号概况!$J$4+$F609*信号概况!$J$5+$G609*信号概况!$J$6+$H609*信号概况!$J$7+$I609*信号概况!$J$8+$J609*信号概况!$J$9</f>
        <v>1193.20070451763</v>
      </c>
      <c r="P609" s="12">
        <f t="shared" ref="P609:P634" si="186">O609/B609</f>
        <v>0.0611296532189177</v>
      </c>
      <c r="Q609" s="7">
        <f t="shared" ref="Q609:Q634" si="187">(O609*12-B609*5%)/K609</f>
        <v>7.08769424978301</v>
      </c>
    </row>
    <row r="610" spans="1:17">
      <c r="A610">
        <v>608</v>
      </c>
      <c r="B610">
        <v>19519.18</v>
      </c>
      <c r="C610" s="7">
        <f t="shared" si="176"/>
        <v>0</v>
      </c>
      <c r="D610" s="8">
        <f t="shared" si="177"/>
        <v>0.909090909090909</v>
      </c>
      <c r="E610">
        <f t="shared" si="178"/>
        <v>0</v>
      </c>
      <c r="F610">
        <f t="shared" si="179"/>
        <v>0.6</v>
      </c>
      <c r="G610">
        <f t="shared" si="180"/>
        <v>0.02</v>
      </c>
      <c r="H610">
        <f t="shared" si="181"/>
        <v>0</v>
      </c>
      <c r="I610">
        <f t="shared" si="182"/>
        <v>0</v>
      </c>
      <c r="J610">
        <f t="shared" si="183"/>
        <v>0</v>
      </c>
      <c r="K610">
        <f>SQRT(POWER($C610*信号概况!$F$2,2)+POWER($D610*信号概况!$F$3,2)+POWER($E610*信号概况!$F$4,2)+POWER($F610*信号概况!$F$5,2)+POWER($G610*信号概况!$F$6,2)+POWER($H610*信号概况!$F$7,2)+POWER($I610*信号概况!$F$8,2)+POWER($J610*信号概况!$F$9,2)+2*$C610*信号概况!$F$2*$D610*信号概况!$F$3*信号相关性!$B$3+2*$C610*信号概况!$F$2*$E610*信号概况!$F$4*信号相关性!$B$4+2*$C610*信号概况!$F$2*$F610*信号概况!$F$5*信号相关性!$B$5+2*$C610*信号概况!$F$2*$G610*信号概况!$F$6*信号相关性!$B$6+2*$C610*信号概况!$F$2*$H610*信号概况!$F$7*信号相关性!$B$7+2*$C610*信号概况!$F$2*$I610*信号概况!$F$8*信号相关性!$B$8+2*$C610*信号概况!$F$2*$J610*信号概况!$F$9*信号相关性!$B$9+2*$D610*信号概况!$F$3*$E610*信号概况!$F$4*信号相关性!$C$4+2*$D610*信号概况!$F$3*$F610*信号概况!$F$5*信号相关性!$C$5+2*$D610*信号概况!$F$3*$G610*信号概况!$F$6*信号相关性!$C$6+2*$D610*信号概况!$F$3*$H610*信号概况!$F$7*信号相关性!$C$7+2*$D610*信号概况!$F$3*$I610*信号概况!$F$8*信号相关性!$C$8+2*$D610*信号概况!$F$3*$J610*信号概况!$F$9*信号相关性!$C$9+2*$E610*信号概况!$F$4*$F610*信号概况!$F$5*信号相关性!$D$5+2*$E610*信号概况!$F$4*$G610*信号概况!$F$6*信号相关性!$D$6+2*$E610*信号概况!$F$4*$H610*信号概况!$F$7*信号相关性!$D$7+2*$E610*信号概况!$F$4*$I610*信号概况!$F$8*信号相关性!$D$8+2*$E610*信号概况!$F$4*$J610*信号概况!$J$5*信号相关性!$D$9+2*$F610*信号概况!$F$5*$G610*信号概况!$F$6*信号相关性!$E$6+2*$F610*信号概况!$F$5*$H610*信号概况!$F$7*信号相关性!$E$7+2*$F610*信号概况!$F$5*$I610*信号概况!$F$8*信号相关性!$E$8+2*$F610*信号概况!$F$5*$J610*信号概况!$F$9*信号相关性!$E$9+2*$G610*信号概况!$F$6*$H610*信号概况!$F$7*信号相关性!$F$7+2*$G610*信号概况!$F$6*$I610*信号概况!$F$8*信号相关性!$F$8+2*$G610*信号概况!$F$6*$J610*信号概况!$F$9*信号相关性!$F$9+2*$H610*信号概况!$F$7*$I610*信号概况!$F$8*信号相关性!$G$8+2*$H610*信号概况!$F$7*$J610*信号概况!$F$9*信号相关性!$G$9+2*$I610*信号概况!$F$8*$J610*信号概况!$F$9*信号相关性!$H$9)</f>
        <v>1949.19295117022</v>
      </c>
      <c r="L610" s="10">
        <f t="shared" si="184"/>
        <v>10.0139803954665</v>
      </c>
      <c r="M610" s="11">
        <f>SQRT(POWER($C610*信号概况!$C$2,2)+POWER($D610*信号概况!$C$3,2)+POWER($E610*信号概况!$C$4,2)+POWER($F610*信号概况!$C$5,2)+POWER($G610*信号概况!$C$6,2)+POWER($H610*信号概况!$C$7,2)+POWER($I610*信号概况!$C$8,2)+POWER($J610*信号概况!$C$9,2)+2*$C610*信号概况!$C$2*$D610*信号概况!$C$3*信号相关性!$B$3+2*$C610*信号概况!$C$2*$E610*信号概况!$C$4*信号相关性!$B$4+2*$C610*信号概况!$C$2*$F610*信号概况!$C$5*信号相关性!$B$5+2*$C610*信号概况!$C$2*$G610*信号概况!$C$6*信号相关性!$B$6+2*$C610*信号概况!$C$2*$H610*信号概况!$C$7*信号相关性!$B$7+2*$C610*信号概况!$C$2*$I610*信号概况!$C$8*信号相关性!$B$8+2*$C610*信号概况!$C$2*$J610*信号概况!$C$9*信号相关性!$B$9+2*$D610*信号概况!$C$3*$E610*信号概况!$C$4*信号相关性!$C$4+2*$D610*信号概况!$C$3*$F610*信号概况!$C$5*信号相关性!$C$5+2*$D610*信号概况!$C$3*$G610*信号概况!$C$6*信号相关性!$C$6+2*$D610*信号概况!$C$3*$H610*信号概况!$C$7*信号相关性!$C$7+2*$D610*信号概况!$C$3*$I610*信号概况!$C$8*信号相关性!$C$8+2*$D610*信号概况!$C$3*$J610*信号概况!$C$9*信号相关性!$C$9+2*$E610*信号概况!$C$4*$F610*信号概况!$C$5*信号相关性!$D$5+2*$E610*信号概况!$C$4*$G610*信号概况!$C$6*信号相关性!$D$6+2*$E610*信号概况!$C$4*$H610*信号概况!$C$7*信号相关性!$D$7+2*$E610*信号概况!$C$4*$I610*信号概况!$C$8*信号相关性!$D$8+2*$E610*信号概况!$C$4*$J610*信号概况!$J$5*信号相关性!$D$9+2*$F610*信号概况!$C$5*$G610*信号概况!$C$6*信号相关性!$E$6+2*$F610*信号概况!$C$5*$H610*信号概况!$C$7*信号相关性!$E$7+2*$F610*信号概况!$C$5*$I610*信号概况!$C$8*信号相关性!$E$8+2*$F610*信号概况!$C$5*$J610*信号概况!$C$9*信号相关性!$E$9+2*$G610*信号概况!$C$6*$H610*信号概况!$C$7*信号相关性!$F$7+2*$G610*信号概况!$C$6*$I610*信号概况!$C$8*信号相关性!$F$8+2*$G610*信号概况!$C$6*$J610*信号概况!$C$9*信号相关性!$F$9+2*$H610*信号概况!$C$7*$I610*信号概况!$C$8*信号相关性!$G$8+2*$H610*信号概况!$C$7*$J610*信号概况!$C$9*信号相关性!$G$9+2*$I610*信号概况!$C$8*$J610*信号概况!$C$9*信号相关性!$H$9)</f>
        <v>9487.55680623962</v>
      </c>
      <c r="N610" s="12">
        <f t="shared" si="185"/>
        <v>0.486063287814325</v>
      </c>
      <c r="O610" s="10">
        <f>$C610*信号概况!$J$2+$D610*信号概况!$J$3+$E610*信号概况!$J$4+$F610*信号概况!$J$5+$G610*信号概况!$J$6+$H610*信号概况!$J$7+$I610*信号概况!$J$8+$J610*信号概况!$J$9</f>
        <v>1217.72885520257</v>
      </c>
      <c r="P610" s="12">
        <f t="shared" si="186"/>
        <v>0.0623862711037332</v>
      </c>
      <c r="Q610" s="7">
        <f t="shared" si="187"/>
        <v>6.99611972957516</v>
      </c>
    </row>
    <row r="611" spans="1:17">
      <c r="A611">
        <v>609</v>
      </c>
      <c r="B611">
        <v>19519.18</v>
      </c>
      <c r="C611" s="7">
        <f t="shared" si="176"/>
        <v>0</v>
      </c>
      <c r="D611" s="8">
        <f t="shared" si="177"/>
        <v>0.939393939393939</v>
      </c>
      <c r="E611">
        <f t="shared" si="178"/>
        <v>0</v>
      </c>
      <c r="F611">
        <f t="shared" si="179"/>
        <v>0.6</v>
      </c>
      <c r="G611">
        <f t="shared" si="180"/>
        <v>0.02</v>
      </c>
      <c r="H611">
        <f t="shared" si="181"/>
        <v>0</v>
      </c>
      <c r="I611">
        <f t="shared" si="182"/>
        <v>0</v>
      </c>
      <c r="J611">
        <f t="shared" si="183"/>
        <v>0</v>
      </c>
      <c r="K611">
        <f>SQRT(POWER($C611*信号概况!$F$2,2)+POWER($D611*信号概况!$F$3,2)+POWER($E611*信号概况!$F$4,2)+POWER($F611*信号概况!$F$5,2)+POWER($G611*信号概况!$F$6,2)+POWER($H611*信号概况!$F$7,2)+POWER($I611*信号概况!$F$8,2)+POWER($J611*信号概况!$F$9,2)+2*$C611*信号概况!$F$2*$D611*信号概况!$F$3*信号相关性!$B$3+2*$C611*信号概况!$F$2*$E611*信号概况!$F$4*信号相关性!$B$4+2*$C611*信号概况!$F$2*$F611*信号概况!$F$5*信号相关性!$B$5+2*$C611*信号概况!$F$2*$G611*信号概况!$F$6*信号相关性!$B$6+2*$C611*信号概况!$F$2*$H611*信号概况!$F$7*信号相关性!$B$7+2*$C611*信号概况!$F$2*$I611*信号概况!$F$8*信号相关性!$B$8+2*$C611*信号概况!$F$2*$J611*信号概况!$F$9*信号相关性!$B$9+2*$D611*信号概况!$F$3*$E611*信号概况!$F$4*信号相关性!$C$4+2*$D611*信号概况!$F$3*$F611*信号概况!$F$5*信号相关性!$C$5+2*$D611*信号概况!$F$3*$G611*信号概况!$F$6*信号相关性!$C$6+2*$D611*信号概况!$F$3*$H611*信号概况!$F$7*信号相关性!$C$7+2*$D611*信号概况!$F$3*$I611*信号概况!$F$8*信号相关性!$C$8+2*$D611*信号概况!$F$3*$J611*信号概况!$F$9*信号相关性!$C$9+2*$E611*信号概况!$F$4*$F611*信号概况!$F$5*信号相关性!$D$5+2*$E611*信号概况!$F$4*$G611*信号概况!$F$6*信号相关性!$D$6+2*$E611*信号概况!$F$4*$H611*信号概况!$F$7*信号相关性!$D$7+2*$E611*信号概况!$F$4*$I611*信号概况!$F$8*信号相关性!$D$8+2*$E611*信号概况!$F$4*$J611*信号概况!$J$5*信号相关性!$D$9+2*$F611*信号概况!$F$5*$G611*信号概况!$F$6*信号相关性!$E$6+2*$F611*信号概况!$F$5*$H611*信号概况!$F$7*信号相关性!$E$7+2*$F611*信号概况!$F$5*$I611*信号概况!$F$8*信号相关性!$E$8+2*$F611*信号概况!$F$5*$J611*信号概况!$F$9*信号相关性!$E$9+2*$G611*信号概况!$F$6*$H611*信号概况!$F$7*信号相关性!$F$7+2*$G611*信号概况!$F$6*$I611*信号概况!$F$8*信号相关性!$F$8+2*$G611*信号概况!$F$6*$J611*信号概况!$F$9*信号相关性!$F$9+2*$H611*信号概况!$F$7*$I611*信号概况!$F$8*信号相关性!$G$8+2*$H611*信号概况!$F$7*$J611*信号概况!$F$9*信号相关性!$G$9+2*$I611*信号概况!$F$8*$J611*信号概况!$F$9*信号相关性!$H$9)</f>
        <v>2015.9143177993</v>
      </c>
      <c r="L611" s="10">
        <f t="shared" si="184"/>
        <v>9.68254445521691</v>
      </c>
      <c r="M611" s="11">
        <f>SQRT(POWER($C611*信号概况!$C$2,2)+POWER($D611*信号概况!$C$3,2)+POWER($E611*信号概况!$C$4,2)+POWER($F611*信号概况!$C$5,2)+POWER($G611*信号概况!$C$6,2)+POWER($H611*信号概况!$C$7,2)+POWER($I611*信号概况!$C$8,2)+POWER($J611*信号概况!$C$9,2)+2*$C611*信号概况!$C$2*$D611*信号概况!$C$3*信号相关性!$B$3+2*$C611*信号概况!$C$2*$E611*信号概况!$C$4*信号相关性!$B$4+2*$C611*信号概况!$C$2*$F611*信号概况!$C$5*信号相关性!$B$5+2*$C611*信号概况!$C$2*$G611*信号概况!$C$6*信号相关性!$B$6+2*$C611*信号概况!$C$2*$H611*信号概况!$C$7*信号相关性!$B$7+2*$C611*信号概况!$C$2*$I611*信号概况!$C$8*信号相关性!$B$8+2*$C611*信号概况!$C$2*$J611*信号概况!$C$9*信号相关性!$B$9+2*$D611*信号概况!$C$3*$E611*信号概况!$C$4*信号相关性!$C$4+2*$D611*信号概况!$C$3*$F611*信号概况!$C$5*信号相关性!$C$5+2*$D611*信号概况!$C$3*$G611*信号概况!$C$6*信号相关性!$C$6+2*$D611*信号概况!$C$3*$H611*信号概况!$C$7*信号相关性!$C$7+2*$D611*信号概况!$C$3*$I611*信号概况!$C$8*信号相关性!$C$8+2*$D611*信号概况!$C$3*$J611*信号概况!$C$9*信号相关性!$C$9+2*$E611*信号概况!$C$4*$F611*信号概况!$C$5*信号相关性!$D$5+2*$E611*信号概况!$C$4*$G611*信号概况!$C$6*信号相关性!$D$6+2*$E611*信号概况!$C$4*$H611*信号概况!$C$7*信号相关性!$D$7+2*$E611*信号概况!$C$4*$I611*信号概况!$C$8*信号相关性!$D$8+2*$E611*信号概况!$C$4*$J611*信号概况!$J$5*信号相关性!$D$9+2*$F611*信号概况!$C$5*$G611*信号概况!$C$6*信号相关性!$E$6+2*$F611*信号概况!$C$5*$H611*信号概况!$C$7*信号相关性!$E$7+2*$F611*信号概况!$C$5*$I611*信号概况!$C$8*信号相关性!$E$8+2*$F611*信号概况!$C$5*$J611*信号概况!$C$9*信号相关性!$E$9+2*$G611*信号概况!$C$6*$H611*信号概况!$C$7*信号相关性!$F$7+2*$G611*信号概况!$C$6*$I611*信号概况!$C$8*信号相关性!$F$8+2*$G611*信号概况!$C$6*$J611*信号概况!$C$9*信号相关性!$F$9+2*$H611*信号概况!$C$7*$I611*信号概况!$C$8*信号相关性!$G$8+2*$H611*信号概况!$C$7*$J611*信号概况!$C$9*信号相关性!$G$9+2*$I611*信号概况!$C$8*$J611*信号概况!$C$9*信号相关性!$H$9)</f>
        <v>9811.29719505528</v>
      </c>
      <c r="N611" s="12">
        <f t="shared" si="185"/>
        <v>0.502649045454536</v>
      </c>
      <c r="O611" s="10">
        <f>$C611*信号概况!$J$2+$D611*信号概况!$J$3+$E611*信号概况!$J$4+$F611*信号概况!$J$5+$G611*信号概况!$J$6+$H611*信号概况!$J$7+$I611*信号概况!$J$8+$J611*信号概况!$J$9</f>
        <v>1242.2570058875</v>
      </c>
      <c r="P611" s="12">
        <f t="shared" si="186"/>
        <v>0.0636428889885486</v>
      </c>
      <c r="Q611" s="7">
        <f t="shared" si="187"/>
        <v>6.91057399991983</v>
      </c>
    </row>
    <row r="612" spans="1:17">
      <c r="A612">
        <v>610</v>
      </c>
      <c r="B612">
        <v>19519.18</v>
      </c>
      <c r="C612" s="7">
        <f t="shared" si="176"/>
        <v>0</v>
      </c>
      <c r="D612" s="8">
        <f t="shared" si="177"/>
        <v>0.96969696969697</v>
      </c>
      <c r="E612">
        <f t="shared" si="178"/>
        <v>0</v>
      </c>
      <c r="F612">
        <f t="shared" si="179"/>
        <v>0.6</v>
      </c>
      <c r="G612">
        <f t="shared" si="180"/>
        <v>0.02</v>
      </c>
      <c r="H612">
        <f t="shared" si="181"/>
        <v>0</v>
      </c>
      <c r="I612">
        <f t="shared" si="182"/>
        <v>0</v>
      </c>
      <c r="J612">
        <f t="shared" si="183"/>
        <v>0</v>
      </c>
      <c r="K612">
        <f>SQRT(POWER($C612*信号概况!$F$2,2)+POWER($D612*信号概况!$F$3,2)+POWER($E612*信号概况!$F$4,2)+POWER($F612*信号概况!$F$5,2)+POWER($G612*信号概况!$F$6,2)+POWER($H612*信号概况!$F$7,2)+POWER($I612*信号概况!$F$8,2)+POWER($J612*信号概况!$F$9,2)+2*$C612*信号概况!$F$2*$D612*信号概况!$F$3*信号相关性!$B$3+2*$C612*信号概况!$F$2*$E612*信号概况!$F$4*信号相关性!$B$4+2*$C612*信号概况!$F$2*$F612*信号概况!$F$5*信号相关性!$B$5+2*$C612*信号概况!$F$2*$G612*信号概况!$F$6*信号相关性!$B$6+2*$C612*信号概况!$F$2*$H612*信号概况!$F$7*信号相关性!$B$7+2*$C612*信号概况!$F$2*$I612*信号概况!$F$8*信号相关性!$B$8+2*$C612*信号概况!$F$2*$J612*信号概况!$F$9*信号相关性!$B$9+2*$D612*信号概况!$F$3*$E612*信号概况!$F$4*信号相关性!$C$4+2*$D612*信号概况!$F$3*$F612*信号概况!$F$5*信号相关性!$C$5+2*$D612*信号概况!$F$3*$G612*信号概况!$F$6*信号相关性!$C$6+2*$D612*信号概况!$F$3*$H612*信号概况!$F$7*信号相关性!$C$7+2*$D612*信号概况!$F$3*$I612*信号概况!$F$8*信号相关性!$C$8+2*$D612*信号概况!$F$3*$J612*信号概况!$F$9*信号相关性!$C$9+2*$E612*信号概况!$F$4*$F612*信号概况!$F$5*信号相关性!$D$5+2*$E612*信号概况!$F$4*$G612*信号概况!$F$6*信号相关性!$D$6+2*$E612*信号概况!$F$4*$H612*信号概况!$F$7*信号相关性!$D$7+2*$E612*信号概况!$F$4*$I612*信号概况!$F$8*信号相关性!$D$8+2*$E612*信号概况!$F$4*$J612*信号概况!$J$5*信号相关性!$D$9+2*$F612*信号概况!$F$5*$G612*信号概况!$F$6*信号相关性!$E$6+2*$F612*信号概况!$F$5*$H612*信号概况!$F$7*信号相关性!$E$7+2*$F612*信号概况!$F$5*$I612*信号概况!$F$8*信号相关性!$E$8+2*$F612*信号概况!$F$5*$J612*信号概况!$F$9*信号相关性!$E$9+2*$G612*信号概况!$F$6*$H612*信号概况!$F$7*信号相关性!$F$7+2*$G612*信号概况!$F$6*$I612*信号概况!$F$8*信号相关性!$F$8+2*$G612*信号概况!$F$6*$J612*信号概况!$F$9*信号相关性!$F$9+2*$H612*信号概况!$F$7*$I612*信号概况!$F$8*信号相关性!$G$8+2*$H612*信号概况!$F$7*$J612*信号概况!$F$9*信号相关性!$G$9+2*$I612*信号概况!$F$8*$J612*信号概况!$F$9*信号相关性!$H$9)</f>
        <v>2082.64415608964</v>
      </c>
      <c r="L612" s="10">
        <f t="shared" si="184"/>
        <v>9.37230680667461</v>
      </c>
      <c r="M612" s="11">
        <f>SQRT(POWER($C612*信号概况!$C$2,2)+POWER($D612*信号概况!$C$3,2)+POWER($E612*信号概况!$C$4,2)+POWER($F612*信号概况!$C$5,2)+POWER($G612*信号概况!$C$6,2)+POWER($H612*信号概况!$C$7,2)+POWER($I612*信号概况!$C$8,2)+POWER($J612*信号概况!$C$9,2)+2*$C612*信号概况!$C$2*$D612*信号概况!$C$3*信号相关性!$B$3+2*$C612*信号概况!$C$2*$E612*信号概况!$C$4*信号相关性!$B$4+2*$C612*信号概况!$C$2*$F612*信号概况!$C$5*信号相关性!$B$5+2*$C612*信号概况!$C$2*$G612*信号概况!$C$6*信号相关性!$B$6+2*$C612*信号概况!$C$2*$H612*信号概况!$C$7*信号相关性!$B$7+2*$C612*信号概况!$C$2*$I612*信号概况!$C$8*信号相关性!$B$8+2*$C612*信号概况!$C$2*$J612*信号概况!$C$9*信号相关性!$B$9+2*$D612*信号概况!$C$3*$E612*信号概况!$C$4*信号相关性!$C$4+2*$D612*信号概况!$C$3*$F612*信号概况!$C$5*信号相关性!$C$5+2*$D612*信号概况!$C$3*$G612*信号概况!$C$6*信号相关性!$C$6+2*$D612*信号概况!$C$3*$H612*信号概况!$C$7*信号相关性!$C$7+2*$D612*信号概况!$C$3*$I612*信号概况!$C$8*信号相关性!$C$8+2*$D612*信号概况!$C$3*$J612*信号概况!$C$9*信号相关性!$C$9+2*$E612*信号概况!$C$4*$F612*信号概况!$C$5*信号相关性!$D$5+2*$E612*信号概况!$C$4*$G612*信号概况!$C$6*信号相关性!$D$6+2*$E612*信号概况!$C$4*$H612*信号概况!$C$7*信号相关性!$D$7+2*$E612*信号概况!$C$4*$I612*信号概况!$C$8*信号相关性!$D$8+2*$E612*信号概况!$C$4*$J612*信号概况!$J$5*信号相关性!$D$9+2*$F612*信号概况!$C$5*$G612*信号概况!$C$6*信号相关性!$E$6+2*$F612*信号概况!$C$5*$H612*信号概况!$C$7*信号相关性!$E$7+2*$F612*信号概况!$C$5*$I612*信号概况!$C$8*信号相关性!$E$8+2*$F612*信号概况!$C$5*$J612*信号概况!$C$9*信号相关性!$E$9+2*$G612*信号概况!$C$6*$H612*信号概况!$C$7*信号相关性!$F$7+2*$G612*信号概况!$C$6*$I612*信号概况!$C$8*信号相关性!$F$8+2*$G612*信号概况!$C$6*$J612*信号概况!$C$9*信号相关性!$F$9+2*$H612*信号概况!$C$7*$I612*信号概况!$C$8*信号相关性!$G$8+2*$H612*信号概况!$C$7*$J612*信号概况!$C$9*信号相关性!$G$9+2*$I612*信号概况!$C$8*$J612*信号概况!$C$9*信号相关性!$H$9)</f>
        <v>10135.0754989787</v>
      </c>
      <c r="N612" s="12">
        <f t="shared" si="185"/>
        <v>0.519236745548669</v>
      </c>
      <c r="O612" s="10">
        <f>$C612*信号概况!$J$2+$D612*信号概况!$J$3+$E612*信号概况!$J$4+$F612*信号概况!$J$5+$G612*信号概况!$J$6+$H612*信号概况!$J$7+$I612*信号概况!$J$8+$J612*信号概况!$J$9</f>
        <v>1266.78515657243</v>
      </c>
      <c r="P612" s="12">
        <f t="shared" si="186"/>
        <v>0.064899506873364</v>
      </c>
      <c r="Q612" s="7">
        <f t="shared" si="187"/>
        <v>6.83048173989493</v>
      </c>
    </row>
    <row r="613" spans="1:17">
      <c r="A613">
        <v>611</v>
      </c>
      <c r="B613">
        <v>19519.18</v>
      </c>
      <c r="C613" s="7">
        <f t="shared" si="176"/>
        <v>0</v>
      </c>
      <c r="D613" s="8">
        <f t="shared" si="177"/>
        <v>1</v>
      </c>
      <c r="E613">
        <f t="shared" si="178"/>
        <v>0</v>
      </c>
      <c r="F613">
        <f t="shared" si="179"/>
        <v>0.6</v>
      </c>
      <c r="G613">
        <f t="shared" si="180"/>
        <v>0.02</v>
      </c>
      <c r="H613">
        <f t="shared" si="181"/>
        <v>0</v>
      </c>
      <c r="I613">
        <f t="shared" si="182"/>
        <v>0</v>
      </c>
      <c r="J613">
        <f t="shared" si="183"/>
        <v>0</v>
      </c>
      <c r="K613">
        <f>SQRT(POWER($C613*信号概况!$F$2,2)+POWER($D613*信号概况!$F$3,2)+POWER($E613*信号概况!$F$4,2)+POWER($F613*信号概况!$F$5,2)+POWER($G613*信号概况!$F$6,2)+POWER($H613*信号概况!$F$7,2)+POWER($I613*信号概况!$F$8,2)+POWER($J613*信号概况!$F$9,2)+2*$C613*信号概况!$F$2*$D613*信号概况!$F$3*信号相关性!$B$3+2*$C613*信号概况!$F$2*$E613*信号概况!$F$4*信号相关性!$B$4+2*$C613*信号概况!$F$2*$F613*信号概况!$F$5*信号相关性!$B$5+2*$C613*信号概况!$F$2*$G613*信号概况!$F$6*信号相关性!$B$6+2*$C613*信号概况!$F$2*$H613*信号概况!$F$7*信号相关性!$B$7+2*$C613*信号概况!$F$2*$I613*信号概况!$F$8*信号相关性!$B$8+2*$C613*信号概况!$F$2*$J613*信号概况!$F$9*信号相关性!$B$9+2*$D613*信号概况!$F$3*$E613*信号概况!$F$4*信号相关性!$C$4+2*$D613*信号概况!$F$3*$F613*信号概况!$F$5*信号相关性!$C$5+2*$D613*信号概况!$F$3*$G613*信号概况!$F$6*信号相关性!$C$6+2*$D613*信号概况!$F$3*$H613*信号概况!$F$7*信号相关性!$C$7+2*$D613*信号概况!$F$3*$I613*信号概况!$F$8*信号相关性!$C$8+2*$D613*信号概况!$F$3*$J613*信号概况!$F$9*信号相关性!$C$9+2*$E613*信号概况!$F$4*$F613*信号概况!$F$5*信号相关性!$D$5+2*$E613*信号概况!$F$4*$G613*信号概况!$F$6*信号相关性!$D$6+2*$E613*信号概况!$F$4*$H613*信号概况!$F$7*信号相关性!$D$7+2*$E613*信号概况!$F$4*$I613*信号概况!$F$8*信号相关性!$D$8+2*$E613*信号概况!$F$4*$J613*信号概况!$J$5*信号相关性!$D$9+2*$F613*信号概况!$F$5*$G613*信号概况!$F$6*信号相关性!$E$6+2*$F613*信号概况!$F$5*$H613*信号概况!$F$7*信号相关性!$E$7+2*$F613*信号概况!$F$5*$I613*信号概况!$F$8*信号相关性!$E$8+2*$F613*信号概况!$F$5*$J613*信号概况!$F$9*信号相关性!$E$9+2*$G613*信号概况!$F$6*$H613*信号概况!$F$7*信号相关性!$F$7+2*$G613*信号概况!$F$6*$I613*信号概况!$F$8*信号相关性!$F$8+2*$G613*信号概况!$F$6*$J613*信号概况!$F$9*信号相关性!$F$9+2*$H613*信号概况!$F$7*$I613*信号概况!$F$8*信号相关性!$G$8+2*$H613*信号概况!$F$7*$J613*信号概况!$F$9*信号相关性!$G$9+2*$I613*信号概况!$F$8*$J613*信号概况!$F$9*信号相关性!$H$9)</f>
        <v>2149.38167700619</v>
      </c>
      <c r="L613" s="10">
        <f t="shared" si="184"/>
        <v>9.08130008216488</v>
      </c>
      <c r="M613" s="11">
        <f>SQRT(POWER($C613*信号概况!$C$2,2)+POWER($D613*信号概况!$C$3,2)+POWER($E613*信号概况!$C$4,2)+POWER($F613*信号概况!$C$5,2)+POWER($G613*信号概况!$C$6,2)+POWER($H613*信号概况!$C$7,2)+POWER($I613*信号概况!$C$8,2)+POWER($J613*信号概况!$C$9,2)+2*$C613*信号概况!$C$2*$D613*信号概况!$C$3*信号相关性!$B$3+2*$C613*信号概况!$C$2*$E613*信号概况!$C$4*信号相关性!$B$4+2*$C613*信号概况!$C$2*$F613*信号概况!$C$5*信号相关性!$B$5+2*$C613*信号概况!$C$2*$G613*信号概况!$C$6*信号相关性!$B$6+2*$C613*信号概况!$C$2*$H613*信号概况!$C$7*信号相关性!$B$7+2*$C613*信号概况!$C$2*$I613*信号概况!$C$8*信号相关性!$B$8+2*$C613*信号概况!$C$2*$J613*信号概况!$C$9*信号相关性!$B$9+2*$D613*信号概况!$C$3*$E613*信号概况!$C$4*信号相关性!$C$4+2*$D613*信号概况!$C$3*$F613*信号概况!$C$5*信号相关性!$C$5+2*$D613*信号概况!$C$3*$G613*信号概况!$C$6*信号相关性!$C$6+2*$D613*信号概况!$C$3*$H613*信号概况!$C$7*信号相关性!$C$7+2*$D613*信号概况!$C$3*$I613*信号概况!$C$8*信号相关性!$C$8+2*$D613*信号概况!$C$3*$J613*信号概况!$C$9*信号相关性!$C$9+2*$E613*信号概况!$C$4*$F613*信号概况!$C$5*信号相关性!$D$5+2*$E613*信号概况!$C$4*$G613*信号概况!$C$6*信号相关性!$D$6+2*$E613*信号概况!$C$4*$H613*信号概况!$C$7*信号相关性!$D$7+2*$E613*信号概况!$C$4*$I613*信号概况!$C$8*信号相关性!$D$8+2*$E613*信号概况!$C$4*$J613*信号概况!$J$5*信号相关性!$D$9+2*$F613*信号概况!$C$5*$G613*信号概况!$C$6*信号相关性!$E$6+2*$F613*信号概况!$C$5*$H613*信号概况!$C$7*信号相关性!$E$7+2*$F613*信号概况!$C$5*$I613*信号概况!$C$8*信号相关性!$E$8+2*$F613*信号概况!$C$5*$J613*信号概况!$C$9*信号相关性!$E$9+2*$G613*信号概况!$C$6*$H613*信号概况!$C$7*信号相关性!$F$7+2*$G613*信号概况!$C$6*$I613*信号概况!$C$8*信号相关性!$F$8+2*$G613*信号概况!$C$6*$J613*信号概况!$C$9*信号相关性!$F$9+2*$H613*信号概况!$C$7*$I613*信号概况!$C$8*信号相关性!$G$8+2*$H613*信号概况!$C$7*$J613*信号概况!$C$9*信号相关性!$G$9+2*$I613*信号概况!$C$8*$J613*信号概况!$C$9*信号相关性!$H$9)</f>
        <v>10458.8881967692</v>
      </c>
      <c r="N613" s="12">
        <f t="shared" si="185"/>
        <v>0.53582620769772</v>
      </c>
      <c r="O613" s="10">
        <f>$C613*信号概况!$J$2+$D613*信号概况!$J$3+$E613*信号概况!$J$4+$F613*信号概况!$J$5+$G613*信号概况!$J$6+$H613*信号概况!$J$7+$I613*信号概况!$J$8+$J613*信号概况!$J$9</f>
        <v>1291.31330725736</v>
      </c>
      <c r="P613" s="12">
        <f t="shared" si="186"/>
        <v>0.0661561247581794</v>
      </c>
      <c r="Q613" s="7">
        <f t="shared" si="187"/>
        <v>6.75533845031773</v>
      </c>
    </row>
    <row r="614" spans="1:17">
      <c r="A614">
        <v>612</v>
      </c>
      <c r="B614">
        <v>19519.18</v>
      </c>
      <c r="C614" s="7">
        <f t="shared" si="176"/>
        <v>0</v>
      </c>
      <c r="D614" s="8">
        <f t="shared" si="177"/>
        <v>0</v>
      </c>
      <c r="E614">
        <f t="shared" si="178"/>
        <v>0</v>
      </c>
      <c r="F614">
        <f t="shared" si="179"/>
        <v>0.7</v>
      </c>
      <c r="G614">
        <f t="shared" si="180"/>
        <v>0.02</v>
      </c>
      <c r="H614">
        <f t="shared" si="181"/>
        <v>0</v>
      </c>
      <c r="I614">
        <f t="shared" si="182"/>
        <v>0</v>
      </c>
      <c r="J614">
        <f t="shared" si="183"/>
        <v>0</v>
      </c>
      <c r="K614">
        <f>SQRT(POWER($C614*信号概况!$F$2,2)+POWER($D614*信号概况!$F$3,2)+POWER($E614*信号概况!$F$4,2)+POWER($F614*信号概况!$F$5,2)+POWER($G614*信号概况!$F$6,2)+POWER($H614*信号概况!$F$7,2)+POWER($I614*信号概况!$F$8,2)+POWER($J614*信号概况!$F$9,2)+2*$C614*信号概况!$F$2*$D614*信号概况!$F$3*信号相关性!$B$3+2*$C614*信号概况!$F$2*$E614*信号概况!$F$4*信号相关性!$B$4+2*$C614*信号概况!$F$2*$F614*信号概况!$F$5*信号相关性!$B$5+2*$C614*信号概况!$F$2*$G614*信号概况!$F$6*信号相关性!$B$6+2*$C614*信号概况!$F$2*$H614*信号概况!$F$7*信号相关性!$B$7+2*$C614*信号概况!$F$2*$I614*信号概况!$F$8*信号相关性!$B$8+2*$C614*信号概况!$F$2*$J614*信号概况!$F$9*信号相关性!$B$9+2*$D614*信号概况!$F$3*$E614*信号概况!$F$4*信号相关性!$C$4+2*$D614*信号概况!$F$3*$F614*信号概况!$F$5*信号相关性!$C$5+2*$D614*信号概况!$F$3*$G614*信号概况!$F$6*信号相关性!$C$6+2*$D614*信号概况!$F$3*$H614*信号概况!$F$7*信号相关性!$C$7+2*$D614*信号概况!$F$3*$I614*信号概况!$F$8*信号相关性!$C$8+2*$D614*信号概况!$F$3*$J614*信号概况!$F$9*信号相关性!$C$9+2*$E614*信号概况!$F$4*$F614*信号概况!$F$5*信号相关性!$D$5+2*$E614*信号概况!$F$4*$G614*信号概况!$F$6*信号相关性!$D$6+2*$E614*信号概况!$F$4*$H614*信号概况!$F$7*信号相关性!$D$7+2*$E614*信号概况!$F$4*$I614*信号概况!$F$8*信号相关性!$D$8+2*$E614*信号概况!$F$4*$J614*信号概况!$J$5*信号相关性!$D$9+2*$F614*信号概况!$F$5*$G614*信号概况!$F$6*信号相关性!$E$6+2*$F614*信号概况!$F$5*$H614*信号概况!$F$7*信号相关性!$E$7+2*$F614*信号概况!$F$5*$I614*信号概况!$F$8*信号相关性!$E$8+2*$F614*信号概况!$F$5*$J614*信号概况!$F$9*信号相关性!$E$9+2*$G614*信号概况!$F$6*$H614*信号概况!$F$7*信号相关性!$F$7+2*$G614*信号概况!$F$6*$I614*信号概况!$F$8*信号相关性!$F$8+2*$G614*信号概况!$F$6*$J614*信号概况!$F$9*信号相关性!$F$9+2*$H614*信号概况!$F$7*$I614*信号概况!$F$8*信号相关性!$G$8+2*$H614*信号概况!$F$7*$J614*信号概况!$F$9*信号相关性!$G$9+2*$I614*信号概况!$F$8*$J614*信号概况!$F$9*信号相关性!$H$9)</f>
        <v>157.652840798961</v>
      </c>
      <c r="L614" s="10">
        <f t="shared" si="184"/>
        <v>123.811153044117</v>
      </c>
      <c r="M614" s="11">
        <f>SQRT(POWER($C614*信号概况!$C$2,2)+POWER($D614*信号概况!$C$3,2)+POWER($E614*信号概况!$C$4,2)+POWER($F614*信号概况!$C$5,2)+POWER($G614*信号概况!$C$6,2)+POWER($H614*信号概况!$C$7,2)+POWER($I614*信号概况!$C$8,2)+POWER($J614*信号概况!$C$9,2)+2*$C614*信号概况!$C$2*$D614*信号概况!$C$3*信号相关性!$B$3+2*$C614*信号概况!$C$2*$E614*信号概况!$C$4*信号相关性!$B$4+2*$C614*信号概况!$C$2*$F614*信号概况!$C$5*信号相关性!$B$5+2*$C614*信号概况!$C$2*$G614*信号概况!$C$6*信号相关性!$B$6+2*$C614*信号概况!$C$2*$H614*信号概况!$C$7*信号相关性!$B$7+2*$C614*信号概况!$C$2*$I614*信号概况!$C$8*信号相关性!$B$8+2*$C614*信号概况!$C$2*$J614*信号概况!$C$9*信号相关性!$B$9+2*$D614*信号概况!$C$3*$E614*信号概况!$C$4*信号相关性!$C$4+2*$D614*信号概况!$C$3*$F614*信号概况!$C$5*信号相关性!$C$5+2*$D614*信号概况!$C$3*$G614*信号概况!$C$6*信号相关性!$C$6+2*$D614*信号概况!$C$3*$H614*信号概况!$C$7*信号相关性!$C$7+2*$D614*信号概况!$C$3*$I614*信号概况!$C$8*信号相关性!$C$8+2*$D614*信号概况!$C$3*$J614*信号概况!$C$9*信号相关性!$C$9+2*$E614*信号概况!$C$4*$F614*信号概况!$C$5*信号相关性!$D$5+2*$E614*信号概况!$C$4*$G614*信号概况!$C$6*信号相关性!$D$6+2*$E614*信号概况!$C$4*$H614*信号概况!$C$7*信号相关性!$D$7+2*$E614*信号概况!$C$4*$I614*信号概况!$C$8*信号相关性!$D$8+2*$E614*信号概况!$C$4*$J614*信号概况!$J$5*信号相关性!$D$9+2*$F614*信号概况!$C$5*$G614*信号概况!$C$6*信号相关性!$E$6+2*$F614*信号概况!$C$5*$H614*信号概况!$C$7*信号相关性!$E$7+2*$F614*信号概况!$C$5*$I614*信号概况!$C$8*信号相关性!$E$8+2*$F614*信号概况!$C$5*$J614*信号概况!$C$9*信号相关性!$E$9+2*$G614*信号概况!$C$6*$H614*信号概况!$C$7*信号相关性!$F$7+2*$G614*信号概况!$C$6*$I614*信号概况!$C$8*信号相关性!$F$8+2*$G614*信号概况!$C$6*$J614*信号概况!$C$9*信号相关性!$F$9+2*$H614*信号概况!$C$7*$I614*信号概况!$C$8*信号相关性!$G$8+2*$H614*信号概况!$C$7*$J614*信号概况!$C$9*信号相关性!$G$9+2*$I614*信号概况!$C$8*$J614*信号概况!$C$9*信号相关性!$H$9)</f>
        <v>735.10859164218</v>
      </c>
      <c r="N614" s="12">
        <f t="shared" si="185"/>
        <v>0.0376608336847234</v>
      </c>
      <c r="O614" s="10">
        <f>$C614*信号概况!$J$2+$D614*信号概况!$J$3+$E614*信号概况!$J$4+$F614*信号概况!$J$5+$G614*信号概况!$J$6+$H614*信号概况!$J$7+$I614*信号概况!$J$8+$J614*信号概况!$J$9</f>
        <v>543.842162541945</v>
      </c>
      <c r="P614" s="12">
        <f t="shared" si="186"/>
        <v>0.0278619369533938</v>
      </c>
      <c r="Q614" s="7">
        <f t="shared" si="187"/>
        <v>35.2048648307003</v>
      </c>
    </row>
    <row r="615" spans="1:17">
      <c r="A615">
        <v>613</v>
      </c>
      <c r="B615">
        <v>19519.18</v>
      </c>
      <c r="C615" s="7">
        <f t="shared" si="176"/>
        <v>0</v>
      </c>
      <c r="D615" s="8">
        <f t="shared" si="177"/>
        <v>0.0303030303030303</v>
      </c>
      <c r="E615">
        <f t="shared" si="178"/>
        <v>0</v>
      </c>
      <c r="F615">
        <f t="shared" si="179"/>
        <v>0.7</v>
      </c>
      <c r="G615">
        <f t="shared" si="180"/>
        <v>0.02</v>
      </c>
      <c r="H615">
        <f t="shared" si="181"/>
        <v>0</v>
      </c>
      <c r="I615">
        <f t="shared" si="182"/>
        <v>0</v>
      </c>
      <c r="J615">
        <f t="shared" si="183"/>
        <v>0</v>
      </c>
      <c r="K615">
        <f>SQRT(POWER($C615*信号概况!$F$2,2)+POWER($D615*信号概况!$F$3,2)+POWER($E615*信号概况!$F$4,2)+POWER($F615*信号概况!$F$5,2)+POWER($G615*信号概况!$F$6,2)+POWER($H615*信号概况!$F$7,2)+POWER($I615*信号概况!$F$8,2)+POWER($J615*信号概况!$F$9,2)+2*$C615*信号概况!$F$2*$D615*信号概况!$F$3*信号相关性!$B$3+2*$C615*信号概况!$F$2*$E615*信号概况!$F$4*信号相关性!$B$4+2*$C615*信号概况!$F$2*$F615*信号概况!$F$5*信号相关性!$B$5+2*$C615*信号概况!$F$2*$G615*信号概况!$F$6*信号相关性!$B$6+2*$C615*信号概况!$F$2*$H615*信号概况!$F$7*信号相关性!$B$7+2*$C615*信号概况!$F$2*$I615*信号概况!$F$8*信号相关性!$B$8+2*$C615*信号概况!$F$2*$J615*信号概况!$F$9*信号相关性!$B$9+2*$D615*信号概况!$F$3*$E615*信号概况!$F$4*信号相关性!$C$4+2*$D615*信号概况!$F$3*$F615*信号概况!$F$5*信号相关性!$C$5+2*$D615*信号概况!$F$3*$G615*信号概况!$F$6*信号相关性!$C$6+2*$D615*信号概况!$F$3*$H615*信号概况!$F$7*信号相关性!$C$7+2*$D615*信号概况!$F$3*$I615*信号概况!$F$8*信号相关性!$C$8+2*$D615*信号概况!$F$3*$J615*信号概况!$F$9*信号相关性!$C$9+2*$E615*信号概况!$F$4*$F615*信号概况!$F$5*信号相关性!$D$5+2*$E615*信号概况!$F$4*$G615*信号概况!$F$6*信号相关性!$D$6+2*$E615*信号概况!$F$4*$H615*信号概况!$F$7*信号相关性!$D$7+2*$E615*信号概况!$F$4*$I615*信号概况!$F$8*信号相关性!$D$8+2*$E615*信号概况!$F$4*$J615*信号概况!$J$5*信号相关性!$D$9+2*$F615*信号概况!$F$5*$G615*信号概况!$F$6*信号相关性!$E$6+2*$F615*信号概况!$F$5*$H615*信号概况!$F$7*信号相关性!$E$7+2*$F615*信号概况!$F$5*$I615*信号概况!$F$8*信号相关性!$E$8+2*$F615*信号概况!$F$5*$J615*信号概况!$F$9*信号相关性!$E$9+2*$G615*信号概况!$F$6*$H615*信号概况!$F$7*信号相关性!$F$7+2*$G615*信号概况!$F$6*$I615*信号概况!$F$8*信号相关性!$F$8+2*$G615*信号概况!$F$6*$J615*信号概况!$F$9*信号相关性!$F$9+2*$H615*信号概况!$F$7*$I615*信号概况!$F$8*信号相关性!$G$8+2*$H615*信号概况!$F$7*$J615*信号概况!$F$9*信号相关性!$G$9+2*$I615*信号概况!$F$8*$J615*信号概况!$F$9*信号相关性!$H$9)</f>
        <v>142.894169624106</v>
      </c>
      <c r="L615" s="10">
        <f t="shared" si="184"/>
        <v>136.598855302121</v>
      </c>
      <c r="M615" s="11">
        <f>SQRT(POWER($C615*信号概况!$C$2,2)+POWER($D615*信号概况!$C$3,2)+POWER($E615*信号概况!$C$4,2)+POWER($F615*信号概况!$C$5,2)+POWER($G615*信号概况!$C$6,2)+POWER($H615*信号概况!$C$7,2)+POWER($I615*信号概况!$C$8,2)+POWER($J615*信号概况!$C$9,2)+2*$C615*信号概况!$C$2*$D615*信号概况!$C$3*信号相关性!$B$3+2*$C615*信号概况!$C$2*$E615*信号概况!$C$4*信号相关性!$B$4+2*$C615*信号概况!$C$2*$F615*信号概况!$C$5*信号相关性!$B$5+2*$C615*信号概况!$C$2*$G615*信号概况!$C$6*信号相关性!$B$6+2*$C615*信号概况!$C$2*$H615*信号概况!$C$7*信号相关性!$B$7+2*$C615*信号概况!$C$2*$I615*信号概况!$C$8*信号相关性!$B$8+2*$C615*信号概况!$C$2*$J615*信号概况!$C$9*信号相关性!$B$9+2*$D615*信号概况!$C$3*$E615*信号概况!$C$4*信号相关性!$C$4+2*$D615*信号概况!$C$3*$F615*信号概况!$C$5*信号相关性!$C$5+2*$D615*信号概况!$C$3*$G615*信号概况!$C$6*信号相关性!$C$6+2*$D615*信号概况!$C$3*$H615*信号概况!$C$7*信号相关性!$C$7+2*$D615*信号概况!$C$3*$I615*信号概况!$C$8*信号相关性!$C$8+2*$D615*信号概况!$C$3*$J615*信号概况!$C$9*信号相关性!$C$9+2*$E615*信号概况!$C$4*$F615*信号概况!$C$5*信号相关性!$D$5+2*$E615*信号概况!$C$4*$G615*信号概况!$C$6*信号相关性!$D$6+2*$E615*信号概况!$C$4*$H615*信号概况!$C$7*信号相关性!$D$7+2*$E615*信号概况!$C$4*$I615*信号概况!$C$8*信号相关性!$D$8+2*$E615*信号概况!$C$4*$J615*信号概况!$J$5*信号相关性!$D$9+2*$F615*信号概况!$C$5*$G615*信号概况!$C$6*信号相关性!$E$6+2*$F615*信号概况!$C$5*$H615*信号概况!$C$7*信号相关性!$E$7+2*$F615*信号概况!$C$5*$I615*信号概况!$C$8*信号相关性!$E$8+2*$F615*信号概况!$C$5*$J615*信号概况!$C$9*信号相关性!$E$9+2*$G615*信号概况!$C$6*$H615*信号概况!$C$7*信号相关性!$F$7+2*$G615*信号概况!$C$6*$I615*信号概况!$C$8*信号相关性!$F$8+2*$G615*信号概况!$C$6*$J615*信号概况!$C$9*信号相关性!$F$9+2*$H615*信号概况!$C$7*$I615*信号概况!$C$8*信号相关性!$G$8+2*$H615*信号概况!$C$7*$J615*信号概况!$C$9*信号相关性!$G$9+2*$I615*信号概况!$C$8*$J615*信号概况!$C$9*信号相关性!$H$9)</f>
        <v>676.215832781694</v>
      </c>
      <c r="N615" s="12">
        <f t="shared" si="185"/>
        <v>0.0346436598659213</v>
      </c>
      <c r="O615" s="10">
        <f>$C615*信号概况!$J$2+$D615*信号概况!$J$3+$E615*信号概况!$J$4+$F615*信号概况!$J$5+$G615*信号概况!$J$6+$H615*信号概况!$J$7+$I615*信号概况!$J$8+$J615*信号概况!$J$9</f>
        <v>568.370313226876</v>
      </c>
      <c r="P615" s="12">
        <f t="shared" si="186"/>
        <v>0.0291185548382092</v>
      </c>
      <c r="Q615" s="7">
        <f t="shared" si="187"/>
        <v>40.9007923423109</v>
      </c>
    </row>
    <row r="616" spans="1:17">
      <c r="A616">
        <v>614</v>
      </c>
      <c r="B616">
        <v>19519.18</v>
      </c>
      <c r="C616" s="7">
        <f t="shared" si="176"/>
        <v>0</v>
      </c>
      <c r="D616" s="8">
        <f t="shared" si="177"/>
        <v>0.0606060606060606</v>
      </c>
      <c r="E616">
        <f t="shared" si="178"/>
        <v>0</v>
      </c>
      <c r="F616">
        <f t="shared" si="179"/>
        <v>0.7</v>
      </c>
      <c r="G616">
        <f t="shared" si="180"/>
        <v>0.02</v>
      </c>
      <c r="H616">
        <f t="shared" si="181"/>
        <v>0</v>
      </c>
      <c r="I616">
        <f t="shared" si="182"/>
        <v>0</v>
      </c>
      <c r="J616">
        <f t="shared" si="183"/>
        <v>0</v>
      </c>
      <c r="K616">
        <f>SQRT(POWER($C616*信号概况!$F$2,2)+POWER($D616*信号概况!$F$3,2)+POWER($E616*信号概况!$F$4,2)+POWER($F616*信号概况!$F$5,2)+POWER($G616*信号概况!$F$6,2)+POWER($H616*信号概况!$F$7,2)+POWER($I616*信号概况!$F$8,2)+POWER($J616*信号概况!$F$9,2)+2*$C616*信号概况!$F$2*$D616*信号概况!$F$3*信号相关性!$B$3+2*$C616*信号概况!$F$2*$E616*信号概况!$F$4*信号相关性!$B$4+2*$C616*信号概况!$F$2*$F616*信号概况!$F$5*信号相关性!$B$5+2*$C616*信号概况!$F$2*$G616*信号概况!$F$6*信号相关性!$B$6+2*$C616*信号概况!$F$2*$H616*信号概况!$F$7*信号相关性!$B$7+2*$C616*信号概况!$F$2*$I616*信号概况!$F$8*信号相关性!$B$8+2*$C616*信号概况!$F$2*$J616*信号概况!$F$9*信号相关性!$B$9+2*$D616*信号概况!$F$3*$E616*信号概况!$F$4*信号相关性!$C$4+2*$D616*信号概况!$F$3*$F616*信号概况!$F$5*信号相关性!$C$5+2*$D616*信号概况!$F$3*$G616*信号概况!$F$6*信号相关性!$C$6+2*$D616*信号概况!$F$3*$H616*信号概况!$F$7*信号相关性!$C$7+2*$D616*信号概况!$F$3*$I616*信号概况!$F$8*信号相关性!$C$8+2*$D616*信号概况!$F$3*$J616*信号概况!$F$9*信号相关性!$C$9+2*$E616*信号概况!$F$4*$F616*信号概况!$F$5*信号相关性!$D$5+2*$E616*信号概况!$F$4*$G616*信号概况!$F$6*信号相关性!$D$6+2*$E616*信号概况!$F$4*$H616*信号概况!$F$7*信号相关性!$D$7+2*$E616*信号概况!$F$4*$I616*信号概况!$F$8*信号相关性!$D$8+2*$E616*信号概况!$F$4*$J616*信号概况!$J$5*信号相关性!$D$9+2*$F616*信号概况!$F$5*$G616*信号概况!$F$6*信号相关性!$E$6+2*$F616*信号概况!$F$5*$H616*信号概况!$F$7*信号相关性!$E$7+2*$F616*信号概况!$F$5*$I616*信号概况!$F$8*信号相关性!$E$8+2*$F616*信号概况!$F$5*$J616*信号概况!$F$9*信号相关性!$E$9+2*$G616*信号概况!$F$6*$H616*信号概况!$F$7*信号相关性!$F$7+2*$G616*信号概况!$F$6*$I616*信号概况!$F$8*信号相关性!$F$8+2*$G616*信号概况!$F$6*$J616*信号概况!$F$9*信号相关性!$F$9+2*$H616*信号概况!$F$7*$I616*信号概况!$F$8*信号相关性!$G$8+2*$H616*信号概况!$F$7*$J616*信号概况!$F$9*信号相关性!$G$9+2*$I616*信号概况!$F$8*$J616*信号概况!$F$9*信号相关性!$H$9)</f>
        <v>157.86651824462</v>
      </c>
      <c r="L616" s="10">
        <f t="shared" si="184"/>
        <v>123.643570638293</v>
      </c>
      <c r="M616" s="11">
        <f>SQRT(POWER($C616*信号概况!$C$2,2)+POWER($D616*信号概况!$C$3,2)+POWER($E616*信号概况!$C$4,2)+POWER($F616*信号概况!$C$5,2)+POWER($G616*信号概况!$C$6,2)+POWER($H616*信号概况!$C$7,2)+POWER($I616*信号概况!$C$8,2)+POWER($J616*信号概况!$C$9,2)+2*$C616*信号概况!$C$2*$D616*信号概况!$C$3*信号相关性!$B$3+2*$C616*信号概况!$C$2*$E616*信号概况!$C$4*信号相关性!$B$4+2*$C616*信号概况!$C$2*$F616*信号概况!$C$5*信号相关性!$B$5+2*$C616*信号概况!$C$2*$G616*信号概况!$C$6*信号相关性!$B$6+2*$C616*信号概况!$C$2*$H616*信号概况!$C$7*信号相关性!$B$7+2*$C616*信号概况!$C$2*$I616*信号概况!$C$8*信号相关性!$B$8+2*$C616*信号概况!$C$2*$J616*信号概况!$C$9*信号相关性!$B$9+2*$D616*信号概况!$C$3*$E616*信号概况!$C$4*信号相关性!$C$4+2*$D616*信号概况!$C$3*$F616*信号概况!$C$5*信号相关性!$C$5+2*$D616*信号概况!$C$3*$G616*信号概况!$C$6*信号相关性!$C$6+2*$D616*信号概况!$C$3*$H616*信号概况!$C$7*信号相关性!$C$7+2*$D616*信号概况!$C$3*$I616*信号概况!$C$8*信号相关性!$C$8+2*$D616*信号概况!$C$3*$J616*信号概况!$C$9*信号相关性!$C$9+2*$E616*信号概况!$C$4*$F616*信号概况!$C$5*信号相关性!$D$5+2*$E616*信号概况!$C$4*$G616*信号概况!$C$6*信号相关性!$D$6+2*$E616*信号概况!$C$4*$H616*信号概况!$C$7*信号相关性!$D$7+2*$E616*信号概况!$C$4*$I616*信号概况!$C$8*信号相关性!$D$8+2*$E616*信号概况!$C$4*$J616*信号概况!$J$5*信号相关性!$D$9+2*$F616*信号概况!$C$5*$G616*信号概况!$C$6*信号相关性!$E$6+2*$F616*信号概况!$C$5*$H616*信号概况!$C$7*信号相关性!$E$7+2*$F616*信号概况!$C$5*$I616*信号概况!$C$8*信号相关性!$E$8+2*$F616*信号概况!$C$5*$J616*信号概况!$C$9*信号相关性!$E$9+2*$G616*信号概况!$C$6*$H616*信号概况!$C$7*信号相关性!$F$7+2*$G616*信号概况!$C$6*$I616*信号概况!$C$8*信号相关性!$F$8+2*$G616*信号概况!$C$6*$J616*信号概况!$C$9*信号相关性!$F$9+2*$H616*信号概况!$C$7*$I616*信号概况!$C$8*信号相关性!$G$8+2*$H616*信号概况!$C$7*$J616*信号概况!$C$9*信号相关性!$G$9+2*$I616*信号概况!$C$8*$J616*信号概况!$C$9*信号相关性!$H$9)</f>
        <v>764.549073457913</v>
      </c>
      <c r="N616" s="12">
        <f t="shared" si="185"/>
        <v>0.0391691184495411</v>
      </c>
      <c r="O616" s="10">
        <f>$C616*信号概况!$J$2+$D616*信号概况!$J$3+$E616*信号概况!$J$4+$F616*信号概况!$J$5+$G616*信号概况!$J$6+$H616*信号概况!$J$7+$I616*信号概况!$J$8+$J616*信号概况!$J$9</f>
        <v>592.898463911808</v>
      </c>
      <c r="P616" s="12">
        <f t="shared" si="186"/>
        <v>0.0303751727230246</v>
      </c>
      <c r="Q616" s="7">
        <f t="shared" si="187"/>
        <v>38.8861592388411</v>
      </c>
    </row>
    <row r="617" spans="1:17">
      <c r="A617">
        <v>615</v>
      </c>
      <c r="B617">
        <v>19519.18</v>
      </c>
      <c r="C617" s="7">
        <f t="shared" si="176"/>
        <v>0</v>
      </c>
      <c r="D617" s="8">
        <f t="shared" si="177"/>
        <v>0.0909090909090909</v>
      </c>
      <c r="E617">
        <f t="shared" si="178"/>
        <v>0</v>
      </c>
      <c r="F617">
        <f t="shared" si="179"/>
        <v>0.7</v>
      </c>
      <c r="G617">
        <f t="shared" si="180"/>
        <v>0.02</v>
      </c>
      <c r="H617">
        <f t="shared" si="181"/>
        <v>0</v>
      </c>
      <c r="I617">
        <f t="shared" si="182"/>
        <v>0</v>
      </c>
      <c r="J617">
        <f t="shared" si="183"/>
        <v>0</v>
      </c>
      <c r="K617">
        <f>SQRT(POWER($C617*信号概况!$F$2,2)+POWER($D617*信号概况!$F$3,2)+POWER($E617*信号概况!$F$4,2)+POWER($F617*信号概况!$F$5,2)+POWER($G617*信号概况!$F$6,2)+POWER($H617*信号概况!$F$7,2)+POWER($I617*信号概况!$F$8,2)+POWER($J617*信号概况!$F$9,2)+2*$C617*信号概况!$F$2*$D617*信号概况!$F$3*信号相关性!$B$3+2*$C617*信号概况!$F$2*$E617*信号概况!$F$4*信号相关性!$B$4+2*$C617*信号概况!$F$2*$F617*信号概况!$F$5*信号相关性!$B$5+2*$C617*信号概况!$F$2*$G617*信号概况!$F$6*信号相关性!$B$6+2*$C617*信号概况!$F$2*$H617*信号概况!$F$7*信号相关性!$B$7+2*$C617*信号概况!$F$2*$I617*信号概况!$F$8*信号相关性!$B$8+2*$C617*信号概况!$F$2*$J617*信号概况!$F$9*信号相关性!$B$9+2*$D617*信号概况!$F$3*$E617*信号概况!$F$4*信号相关性!$C$4+2*$D617*信号概况!$F$3*$F617*信号概况!$F$5*信号相关性!$C$5+2*$D617*信号概况!$F$3*$G617*信号概况!$F$6*信号相关性!$C$6+2*$D617*信号概况!$F$3*$H617*信号概况!$F$7*信号相关性!$C$7+2*$D617*信号概况!$F$3*$I617*信号概况!$F$8*信号相关性!$C$8+2*$D617*信号概况!$F$3*$J617*信号概况!$F$9*信号相关性!$C$9+2*$E617*信号概况!$F$4*$F617*信号概况!$F$5*信号相关性!$D$5+2*$E617*信号概况!$F$4*$G617*信号概况!$F$6*信号相关性!$D$6+2*$E617*信号概况!$F$4*$H617*信号概况!$F$7*信号相关性!$D$7+2*$E617*信号概况!$F$4*$I617*信号概况!$F$8*信号相关性!$D$8+2*$E617*信号概况!$F$4*$J617*信号概况!$J$5*信号相关性!$D$9+2*$F617*信号概况!$F$5*$G617*信号概况!$F$6*信号相关性!$E$6+2*$F617*信号概况!$F$5*$H617*信号概况!$F$7*信号相关性!$E$7+2*$F617*信号概况!$F$5*$I617*信号概况!$F$8*信号相关性!$E$8+2*$F617*信号概况!$F$5*$J617*信号概况!$F$9*信号相关性!$E$9+2*$G617*信号概况!$F$6*$H617*信号概况!$F$7*信号相关性!$F$7+2*$G617*信号概况!$F$6*$I617*信号概况!$F$8*信号相关性!$F$8+2*$G617*信号概况!$F$6*$J617*信号概况!$F$9*信号相关性!$F$9+2*$H617*信号概况!$F$7*$I617*信号概况!$F$8*信号相关性!$G$8+2*$H617*信号概况!$F$7*$J617*信号概况!$F$9*信号相关性!$G$9+2*$I617*信号概况!$F$8*$J617*信号概况!$F$9*信号相关性!$H$9)</f>
        <v>195.866535738831</v>
      </c>
      <c r="L617" s="10">
        <f t="shared" si="184"/>
        <v>99.6555124966674</v>
      </c>
      <c r="M617" s="11">
        <f>SQRT(POWER($C617*信号概况!$C$2,2)+POWER($D617*信号概况!$C$3,2)+POWER($E617*信号概况!$C$4,2)+POWER($F617*信号概况!$C$5,2)+POWER($G617*信号概况!$C$6,2)+POWER($H617*信号概况!$C$7,2)+POWER($I617*信号概况!$C$8,2)+POWER($J617*信号概况!$C$9,2)+2*$C617*信号概况!$C$2*$D617*信号概况!$C$3*信号相关性!$B$3+2*$C617*信号概况!$C$2*$E617*信号概况!$C$4*信号相关性!$B$4+2*$C617*信号概况!$C$2*$F617*信号概况!$C$5*信号相关性!$B$5+2*$C617*信号概况!$C$2*$G617*信号概况!$C$6*信号相关性!$B$6+2*$C617*信号概况!$C$2*$H617*信号概况!$C$7*信号相关性!$B$7+2*$C617*信号概况!$C$2*$I617*信号概况!$C$8*信号相关性!$B$8+2*$C617*信号概况!$C$2*$J617*信号概况!$C$9*信号相关性!$B$9+2*$D617*信号概况!$C$3*$E617*信号概况!$C$4*信号相关性!$C$4+2*$D617*信号概况!$C$3*$F617*信号概况!$C$5*信号相关性!$C$5+2*$D617*信号概况!$C$3*$G617*信号概况!$C$6*信号相关性!$C$6+2*$D617*信号概况!$C$3*$H617*信号概况!$C$7*信号相关性!$C$7+2*$D617*信号概况!$C$3*$I617*信号概况!$C$8*信号相关性!$C$8+2*$D617*信号概况!$C$3*$J617*信号概况!$C$9*信号相关性!$C$9+2*$E617*信号概况!$C$4*$F617*信号概况!$C$5*信号相关性!$D$5+2*$E617*信号概况!$C$4*$G617*信号概况!$C$6*信号相关性!$D$6+2*$E617*信号概况!$C$4*$H617*信号概况!$C$7*信号相关性!$D$7+2*$E617*信号概况!$C$4*$I617*信号概况!$C$8*信号相关性!$D$8+2*$E617*信号概况!$C$4*$J617*信号概况!$J$5*信号相关性!$D$9+2*$F617*信号概况!$C$5*$G617*信号概况!$C$6*信号相关性!$E$6+2*$F617*信号概况!$C$5*$H617*信号概况!$C$7*信号相关性!$E$7+2*$F617*信号概况!$C$5*$I617*信号概况!$C$8*信号相关性!$E$8+2*$F617*信号概况!$C$5*$J617*信号概况!$C$9*信号相关性!$E$9+2*$G617*信号概况!$C$6*$H617*信号概况!$C$7*信号相关性!$F$7+2*$G617*信号概况!$C$6*$I617*信号概况!$C$8*信号相关性!$F$8+2*$G617*信号概况!$C$6*$J617*信号概况!$C$9*信号相关性!$F$9+2*$H617*信号概况!$C$7*$I617*信号概况!$C$8*信号相关性!$G$8+2*$H617*信号概况!$C$7*$J617*信号概况!$C$9*信号相关性!$G$9+2*$I617*信号概况!$C$8*$J617*信号概况!$C$9*信号相关性!$H$9)</f>
        <v>960.305649867941</v>
      </c>
      <c r="N617" s="12">
        <f t="shared" si="185"/>
        <v>0.0491980528827513</v>
      </c>
      <c r="O617" s="10">
        <f>$C617*信号概况!$J$2+$D617*信号概况!$J$3+$E617*信号概况!$J$4+$F617*信号概况!$J$5+$G617*信号概况!$J$6+$H617*信号概况!$J$7+$I617*信号概况!$J$8+$J617*信号概况!$J$9</f>
        <v>617.426614596739</v>
      </c>
      <c r="P617" s="12">
        <f t="shared" si="186"/>
        <v>0.03163179060784</v>
      </c>
      <c r="Q617" s="7">
        <f t="shared" si="187"/>
        <v>32.8446120257055</v>
      </c>
    </row>
    <row r="618" spans="1:17">
      <c r="A618">
        <v>616</v>
      </c>
      <c r="B618">
        <v>19519.18</v>
      </c>
      <c r="C618" s="7">
        <f t="shared" si="176"/>
        <v>0</v>
      </c>
      <c r="D618" s="8">
        <f t="shared" si="177"/>
        <v>0.121212121212121</v>
      </c>
      <c r="E618">
        <f t="shared" si="178"/>
        <v>0</v>
      </c>
      <c r="F618">
        <f t="shared" si="179"/>
        <v>0.7</v>
      </c>
      <c r="G618">
        <f t="shared" si="180"/>
        <v>0.02</v>
      </c>
      <c r="H618">
        <f t="shared" si="181"/>
        <v>0</v>
      </c>
      <c r="I618">
        <f t="shared" si="182"/>
        <v>0</v>
      </c>
      <c r="J618">
        <f t="shared" si="183"/>
        <v>0</v>
      </c>
      <c r="K618">
        <f>SQRT(POWER($C618*信号概况!$F$2,2)+POWER($D618*信号概况!$F$3,2)+POWER($E618*信号概况!$F$4,2)+POWER($F618*信号概况!$F$5,2)+POWER($G618*信号概况!$F$6,2)+POWER($H618*信号概况!$F$7,2)+POWER($I618*信号概况!$F$8,2)+POWER($J618*信号概况!$F$9,2)+2*$C618*信号概况!$F$2*$D618*信号概况!$F$3*信号相关性!$B$3+2*$C618*信号概况!$F$2*$E618*信号概况!$F$4*信号相关性!$B$4+2*$C618*信号概况!$F$2*$F618*信号概况!$F$5*信号相关性!$B$5+2*$C618*信号概况!$F$2*$G618*信号概况!$F$6*信号相关性!$B$6+2*$C618*信号概况!$F$2*$H618*信号概况!$F$7*信号相关性!$B$7+2*$C618*信号概况!$F$2*$I618*信号概况!$F$8*信号相关性!$B$8+2*$C618*信号概况!$F$2*$J618*信号概况!$F$9*信号相关性!$B$9+2*$D618*信号概况!$F$3*$E618*信号概况!$F$4*信号相关性!$C$4+2*$D618*信号概况!$F$3*$F618*信号概况!$F$5*信号相关性!$C$5+2*$D618*信号概况!$F$3*$G618*信号概况!$F$6*信号相关性!$C$6+2*$D618*信号概况!$F$3*$H618*信号概况!$F$7*信号相关性!$C$7+2*$D618*信号概况!$F$3*$I618*信号概况!$F$8*信号相关性!$C$8+2*$D618*信号概况!$F$3*$J618*信号概况!$F$9*信号相关性!$C$9+2*$E618*信号概况!$F$4*$F618*信号概况!$F$5*信号相关性!$D$5+2*$E618*信号概况!$F$4*$G618*信号概况!$F$6*信号相关性!$D$6+2*$E618*信号概况!$F$4*$H618*信号概况!$F$7*信号相关性!$D$7+2*$E618*信号概况!$F$4*$I618*信号概况!$F$8*信号相关性!$D$8+2*$E618*信号概况!$F$4*$J618*信号概况!$J$5*信号相关性!$D$9+2*$F618*信号概况!$F$5*$G618*信号概况!$F$6*信号相关性!$E$6+2*$F618*信号概况!$F$5*$H618*信号概况!$F$7*信号相关性!$E$7+2*$F618*信号概况!$F$5*$I618*信号概况!$F$8*信号相关性!$E$8+2*$F618*信号概况!$F$5*$J618*信号概况!$F$9*信号相关性!$E$9+2*$G618*信号概况!$F$6*$H618*信号概况!$F$7*信号相关性!$F$7+2*$G618*信号概况!$F$6*$I618*信号概况!$F$8*信号相关性!$F$8+2*$G618*信号概况!$F$6*$J618*信号概况!$F$9*信号相关性!$F$9+2*$H618*信号概况!$F$7*$I618*信号概况!$F$8*信号相关性!$G$8+2*$H618*信号概况!$F$7*$J618*信号概况!$F$9*信号相关性!$G$9+2*$I618*信号概况!$F$8*$J618*信号概况!$F$9*信号相关性!$H$9)</f>
        <v>246.46364931064</v>
      </c>
      <c r="L618" s="10">
        <f t="shared" si="184"/>
        <v>79.1969933683739</v>
      </c>
      <c r="M618" s="11">
        <f>SQRT(POWER($C618*信号概况!$C$2,2)+POWER($D618*信号概况!$C$3,2)+POWER($E618*信号概况!$C$4,2)+POWER($F618*信号概况!$C$5,2)+POWER($G618*信号概况!$C$6,2)+POWER($H618*信号概况!$C$7,2)+POWER($I618*信号概况!$C$8,2)+POWER($J618*信号概况!$C$9,2)+2*$C618*信号概况!$C$2*$D618*信号概况!$C$3*信号相关性!$B$3+2*$C618*信号概况!$C$2*$E618*信号概况!$C$4*信号相关性!$B$4+2*$C618*信号概况!$C$2*$F618*信号概况!$C$5*信号相关性!$B$5+2*$C618*信号概况!$C$2*$G618*信号概况!$C$6*信号相关性!$B$6+2*$C618*信号概况!$C$2*$H618*信号概况!$C$7*信号相关性!$B$7+2*$C618*信号概况!$C$2*$I618*信号概况!$C$8*信号相关性!$B$8+2*$C618*信号概况!$C$2*$J618*信号概况!$C$9*信号相关性!$B$9+2*$D618*信号概况!$C$3*$E618*信号概况!$C$4*信号相关性!$C$4+2*$D618*信号概况!$C$3*$F618*信号概况!$C$5*信号相关性!$C$5+2*$D618*信号概况!$C$3*$G618*信号概况!$C$6*信号相关性!$C$6+2*$D618*信号概况!$C$3*$H618*信号概况!$C$7*信号相关性!$C$7+2*$D618*信号概况!$C$3*$I618*信号概况!$C$8*信号相关性!$C$8+2*$D618*信号概况!$C$3*$J618*信号概况!$C$9*信号相关性!$C$9+2*$E618*信号概况!$C$4*$F618*信号概况!$C$5*信号相关性!$D$5+2*$E618*信号概况!$C$4*$G618*信号概况!$C$6*信号相关性!$D$6+2*$E618*信号概况!$C$4*$H618*信号概况!$C$7*信号相关性!$D$7+2*$E618*信号概况!$C$4*$I618*信号概况!$C$8*信号相关性!$D$8+2*$E618*信号概况!$C$4*$J618*信号概况!$J$5*信号相关性!$D$9+2*$F618*信号概况!$C$5*$G618*信号概况!$C$6*信号相关性!$E$6+2*$F618*信号概况!$C$5*$H618*信号概况!$C$7*信号相关性!$E$7+2*$F618*信号概况!$C$5*$I618*信号概况!$C$8*信号相关性!$E$8+2*$F618*信号概况!$C$5*$J618*信号概况!$C$9*信号相关性!$E$9+2*$G618*信号概况!$C$6*$H618*信号概况!$C$7*信号相关性!$F$7+2*$G618*信号概况!$C$6*$I618*信号概况!$C$8*信号相关性!$F$8+2*$G618*信号概况!$C$6*$J618*信号概况!$C$9*信号相关性!$F$9+2*$H618*信号概况!$C$7*$I618*信号概况!$C$8*信号相关性!$G$8+2*$H618*信号概况!$C$7*$J618*信号概况!$C$9*信号相关性!$G$9+2*$I618*信号概况!$C$8*$J618*信号概况!$C$9*信号相关性!$H$9)</f>
        <v>1212.5274507546</v>
      </c>
      <c r="N618" s="12">
        <f t="shared" si="185"/>
        <v>0.0621197945177307</v>
      </c>
      <c r="O618" s="10">
        <f>$C618*信号概况!$J$2+$D618*信号概况!$J$3+$E618*信号概况!$J$4+$F618*信号概况!$J$5+$G618*信号概况!$J$6+$H618*信号概况!$J$7+$I618*信号概况!$J$8+$J618*信号概况!$J$9</f>
        <v>641.954765281671</v>
      </c>
      <c r="P618" s="12">
        <f t="shared" si="186"/>
        <v>0.0328884084926555</v>
      </c>
      <c r="Q618" s="7">
        <f t="shared" si="187"/>
        <v>27.2961071630518</v>
      </c>
    </row>
    <row r="619" spans="1:17">
      <c r="A619">
        <v>617</v>
      </c>
      <c r="B619">
        <v>19519.18</v>
      </c>
      <c r="C619" s="7">
        <f t="shared" si="176"/>
        <v>0</v>
      </c>
      <c r="D619" s="8">
        <f t="shared" si="177"/>
        <v>0.151515151515152</v>
      </c>
      <c r="E619">
        <f t="shared" si="178"/>
        <v>0</v>
      </c>
      <c r="F619">
        <f t="shared" si="179"/>
        <v>0.7</v>
      </c>
      <c r="G619">
        <f t="shared" si="180"/>
        <v>0.02</v>
      </c>
      <c r="H619">
        <f t="shared" si="181"/>
        <v>0</v>
      </c>
      <c r="I619">
        <f t="shared" si="182"/>
        <v>0</v>
      </c>
      <c r="J619">
        <f t="shared" si="183"/>
        <v>0</v>
      </c>
      <c r="K619">
        <f>SQRT(POWER($C619*信号概况!$F$2,2)+POWER($D619*信号概况!$F$3,2)+POWER($E619*信号概况!$F$4,2)+POWER($F619*信号概况!$F$5,2)+POWER($G619*信号概况!$F$6,2)+POWER($H619*信号概况!$F$7,2)+POWER($I619*信号概况!$F$8,2)+POWER($J619*信号概况!$F$9,2)+2*$C619*信号概况!$F$2*$D619*信号概况!$F$3*信号相关性!$B$3+2*$C619*信号概况!$F$2*$E619*信号概况!$F$4*信号相关性!$B$4+2*$C619*信号概况!$F$2*$F619*信号概况!$F$5*信号相关性!$B$5+2*$C619*信号概况!$F$2*$G619*信号概况!$F$6*信号相关性!$B$6+2*$C619*信号概况!$F$2*$H619*信号概况!$F$7*信号相关性!$B$7+2*$C619*信号概况!$F$2*$I619*信号概况!$F$8*信号相关性!$B$8+2*$C619*信号概况!$F$2*$J619*信号概况!$F$9*信号相关性!$B$9+2*$D619*信号概况!$F$3*$E619*信号概况!$F$4*信号相关性!$C$4+2*$D619*信号概况!$F$3*$F619*信号概况!$F$5*信号相关性!$C$5+2*$D619*信号概况!$F$3*$G619*信号概况!$F$6*信号相关性!$C$6+2*$D619*信号概况!$F$3*$H619*信号概况!$F$7*信号相关性!$C$7+2*$D619*信号概况!$F$3*$I619*信号概况!$F$8*信号相关性!$C$8+2*$D619*信号概况!$F$3*$J619*信号概况!$F$9*信号相关性!$C$9+2*$E619*信号概况!$F$4*$F619*信号概况!$F$5*信号相关性!$D$5+2*$E619*信号概况!$F$4*$G619*信号概况!$F$6*信号相关性!$D$6+2*$E619*信号概况!$F$4*$H619*信号概况!$F$7*信号相关性!$D$7+2*$E619*信号概况!$F$4*$I619*信号概况!$F$8*信号相关性!$D$8+2*$E619*信号概况!$F$4*$J619*信号概况!$J$5*信号相关性!$D$9+2*$F619*信号概况!$F$5*$G619*信号概况!$F$6*信号相关性!$E$6+2*$F619*信号概况!$F$5*$H619*信号概况!$F$7*信号相关性!$E$7+2*$F619*信号概况!$F$5*$I619*信号概况!$F$8*信号相关性!$E$8+2*$F619*信号概况!$F$5*$J619*信号概况!$F$9*信号相关性!$E$9+2*$G619*信号概况!$F$6*$H619*信号概况!$F$7*信号相关性!$F$7+2*$G619*信号概况!$F$6*$I619*信号概况!$F$8*信号相关性!$F$8+2*$G619*信号概况!$F$6*$J619*信号概况!$F$9*信号相关性!$F$9+2*$H619*信号概况!$F$7*$I619*信号概况!$F$8*信号相关性!$G$8+2*$H619*信号概况!$F$7*$J619*信号概况!$F$9*信号相关性!$G$9+2*$I619*信号概况!$F$8*$J619*信号概况!$F$9*信号相关性!$H$9)</f>
        <v>303.420054396939</v>
      </c>
      <c r="L619" s="10">
        <f t="shared" si="184"/>
        <v>64.3305533604074</v>
      </c>
      <c r="M619" s="11">
        <f>SQRT(POWER($C619*信号概况!$C$2,2)+POWER($D619*信号概况!$C$3,2)+POWER($E619*信号概况!$C$4,2)+POWER($F619*信号概况!$C$5,2)+POWER($G619*信号概况!$C$6,2)+POWER($H619*信号概况!$C$7,2)+POWER($I619*信号概况!$C$8,2)+POWER($J619*信号概况!$C$9,2)+2*$C619*信号概况!$C$2*$D619*信号概况!$C$3*信号相关性!$B$3+2*$C619*信号概况!$C$2*$E619*信号概况!$C$4*信号相关性!$B$4+2*$C619*信号概况!$C$2*$F619*信号概况!$C$5*信号相关性!$B$5+2*$C619*信号概况!$C$2*$G619*信号概况!$C$6*信号相关性!$B$6+2*$C619*信号概况!$C$2*$H619*信号概况!$C$7*信号相关性!$B$7+2*$C619*信号概况!$C$2*$I619*信号概况!$C$8*信号相关性!$B$8+2*$C619*信号概况!$C$2*$J619*信号概况!$C$9*信号相关性!$B$9+2*$D619*信号概况!$C$3*$E619*信号概况!$C$4*信号相关性!$C$4+2*$D619*信号概况!$C$3*$F619*信号概况!$C$5*信号相关性!$C$5+2*$D619*信号概况!$C$3*$G619*信号概况!$C$6*信号相关性!$C$6+2*$D619*信号概况!$C$3*$H619*信号概况!$C$7*信号相关性!$C$7+2*$D619*信号概况!$C$3*$I619*信号概况!$C$8*信号相关性!$C$8+2*$D619*信号概况!$C$3*$J619*信号概况!$C$9*信号相关性!$C$9+2*$E619*信号概况!$C$4*$F619*信号概况!$C$5*信号相关性!$D$5+2*$E619*信号概况!$C$4*$G619*信号概况!$C$6*信号相关性!$D$6+2*$E619*信号概况!$C$4*$H619*信号概况!$C$7*信号相关性!$D$7+2*$E619*信号概况!$C$4*$I619*信号概况!$C$8*信号相关性!$D$8+2*$E619*信号概况!$C$4*$J619*信号概况!$J$5*信号相关性!$D$9+2*$F619*信号概况!$C$5*$G619*信号概况!$C$6*信号相关性!$E$6+2*$F619*信号概况!$C$5*$H619*信号概况!$C$7*信号相关性!$E$7+2*$F619*信号概况!$C$5*$I619*信号概况!$C$8*信号相关性!$E$8+2*$F619*信号概况!$C$5*$J619*信号概况!$C$9*信号相关性!$E$9+2*$G619*信号概况!$C$6*$H619*信号概况!$C$7*信号相关性!$F$7+2*$G619*信号概况!$C$6*$I619*信号概况!$C$8*信号相关性!$F$8+2*$G619*信号概况!$C$6*$J619*信号概况!$C$9*信号相关性!$F$9+2*$H619*信号概况!$C$7*$I619*信号概况!$C$8*信号相关性!$G$8+2*$H619*信号概况!$C$7*$J619*信号概况!$C$9*信号相关性!$G$9+2*$I619*信号概况!$C$8*$J619*信号概况!$C$9*信号相关性!$H$9)</f>
        <v>1492.86399873559</v>
      </c>
      <c r="N619" s="12">
        <f t="shared" si="185"/>
        <v>0.0764819013265718</v>
      </c>
      <c r="O619" s="10">
        <f>$C619*信号概况!$J$2+$D619*信号概况!$J$3+$E619*信号概况!$J$4+$F619*信号概况!$J$5+$G619*信号概况!$J$6+$H619*信号概况!$J$7+$I619*信号概况!$J$8+$J619*信号概况!$J$9</f>
        <v>666.482915966602</v>
      </c>
      <c r="P619" s="12">
        <f t="shared" si="186"/>
        <v>0.0341450263774709</v>
      </c>
      <c r="Q619" s="7">
        <f t="shared" si="187"/>
        <v>23.1422936284005</v>
      </c>
    </row>
    <row r="620" spans="1:17">
      <c r="A620">
        <v>618</v>
      </c>
      <c r="B620">
        <v>19519.18</v>
      </c>
      <c r="C620" s="7">
        <f t="shared" si="176"/>
        <v>0</v>
      </c>
      <c r="D620" s="8">
        <f t="shared" si="177"/>
        <v>0.181818181818182</v>
      </c>
      <c r="E620">
        <f t="shared" si="178"/>
        <v>0</v>
      </c>
      <c r="F620">
        <f t="shared" si="179"/>
        <v>0.7</v>
      </c>
      <c r="G620">
        <f t="shared" si="180"/>
        <v>0.02</v>
      </c>
      <c r="H620">
        <f t="shared" si="181"/>
        <v>0</v>
      </c>
      <c r="I620">
        <f t="shared" si="182"/>
        <v>0</v>
      </c>
      <c r="J620">
        <f t="shared" si="183"/>
        <v>0</v>
      </c>
      <c r="K620">
        <f>SQRT(POWER($C620*信号概况!$F$2,2)+POWER($D620*信号概况!$F$3,2)+POWER($E620*信号概况!$F$4,2)+POWER($F620*信号概况!$F$5,2)+POWER($G620*信号概况!$F$6,2)+POWER($H620*信号概况!$F$7,2)+POWER($I620*信号概况!$F$8,2)+POWER($J620*信号概况!$F$9,2)+2*$C620*信号概况!$F$2*$D620*信号概况!$F$3*信号相关性!$B$3+2*$C620*信号概况!$F$2*$E620*信号概况!$F$4*信号相关性!$B$4+2*$C620*信号概况!$F$2*$F620*信号概况!$F$5*信号相关性!$B$5+2*$C620*信号概况!$F$2*$G620*信号概况!$F$6*信号相关性!$B$6+2*$C620*信号概况!$F$2*$H620*信号概况!$F$7*信号相关性!$B$7+2*$C620*信号概况!$F$2*$I620*信号概况!$F$8*信号相关性!$B$8+2*$C620*信号概况!$F$2*$J620*信号概况!$F$9*信号相关性!$B$9+2*$D620*信号概况!$F$3*$E620*信号概况!$F$4*信号相关性!$C$4+2*$D620*信号概况!$F$3*$F620*信号概况!$F$5*信号相关性!$C$5+2*$D620*信号概况!$F$3*$G620*信号概况!$F$6*信号相关性!$C$6+2*$D620*信号概况!$F$3*$H620*信号概况!$F$7*信号相关性!$C$7+2*$D620*信号概况!$F$3*$I620*信号概况!$F$8*信号相关性!$C$8+2*$D620*信号概况!$F$3*$J620*信号概况!$F$9*信号相关性!$C$9+2*$E620*信号概况!$F$4*$F620*信号概况!$F$5*信号相关性!$D$5+2*$E620*信号概况!$F$4*$G620*信号概况!$F$6*信号相关性!$D$6+2*$E620*信号概况!$F$4*$H620*信号概况!$F$7*信号相关性!$D$7+2*$E620*信号概况!$F$4*$I620*信号概况!$F$8*信号相关性!$D$8+2*$E620*信号概况!$F$4*$J620*信号概况!$J$5*信号相关性!$D$9+2*$F620*信号概况!$F$5*$G620*信号概况!$F$6*信号相关性!$E$6+2*$F620*信号概况!$F$5*$H620*信号概况!$F$7*信号相关性!$E$7+2*$F620*信号概况!$F$5*$I620*信号概况!$F$8*信号相关性!$E$8+2*$F620*信号概况!$F$5*$J620*信号概况!$F$9*信号相关性!$E$9+2*$G620*信号概况!$F$6*$H620*信号概况!$F$7*信号相关性!$F$7+2*$G620*信号概况!$F$6*$I620*信号概况!$F$8*信号相关性!$F$8+2*$G620*信号概况!$F$6*$J620*信号概况!$F$9*信号相关性!$F$9+2*$H620*信号概况!$F$7*$I620*信号概况!$F$8*信号相关性!$G$8+2*$H620*信号概况!$F$7*$J620*信号概况!$F$9*信号相关性!$G$9+2*$I620*信号概况!$F$8*$J620*信号概况!$F$9*信号相关性!$H$9)</f>
        <v>363.760768580808</v>
      </c>
      <c r="L620" s="10">
        <f t="shared" si="184"/>
        <v>53.6593873939539</v>
      </c>
      <c r="M620" s="11">
        <f>SQRT(POWER($C620*信号概况!$C$2,2)+POWER($D620*信号概况!$C$3,2)+POWER($E620*信号概况!$C$4,2)+POWER($F620*信号概况!$C$5,2)+POWER($G620*信号概况!$C$6,2)+POWER($H620*信号概况!$C$7,2)+POWER($I620*信号概况!$C$8,2)+POWER($J620*信号概况!$C$9,2)+2*$C620*信号概况!$C$2*$D620*信号概况!$C$3*信号相关性!$B$3+2*$C620*信号概况!$C$2*$E620*信号概况!$C$4*信号相关性!$B$4+2*$C620*信号概况!$C$2*$F620*信号概况!$C$5*信号相关性!$B$5+2*$C620*信号概况!$C$2*$G620*信号概况!$C$6*信号相关性!$B$6+2*$C620*信号概况!$C$2*$H620*信号概况!$C$7*信号相关性!$B$7+2*$C620*信号概况!$C$2*$I620*信号概况!$C$8*信号相关性!$B$8+2*$C620*信号概况!$C$2*$J620*信号概况!$C$9*信号相关性!$B$9+2*$D620*信号概况!$C$3*$E620*信号概况!$C$4*信号相关性!$C$4+2*$D620*信号概况!$C$3*$F620*信号概况!$C$5*信号相关性!$C$5+2*$D620*信号概况!$C$3*$G620*信号概况!$C$6*信号相关性!$C$6+2*$D620*信号概况!$C$3*$H620*信号概况!$C$7*信号相关性!$C$7+2*$D620*信号概况!$C$3*$I620*信号概况!$C$8*信号相关性!$C$8+2*$D620*信号概况!$C$3*$J620*信号概况!$C$9*信号相关性!$C$9+2*$E620*信号概况!$C$4*$F620*信号概况!$C$5*信号相关性!$D$5+2*$E620*信号概况!$C$4*$G620*信号概况!$C$6*信号相关性!$D$6+2*$E620*信号概况!$C$4*$H620*信号概况!$C$7*信号相关性!$D$7+2*$E620*信号概况!$C$4*$I620*信号概况!$C$8*信号相关性!$D$8+2*$E620*信号概况!$C$4*$J620*信号概况!$J$5*信号相关性!$D$9+2*$F620*信号概况!$C$5*$G620*信号概况!$C$6*信号相关性!$E$6+2*$F620*信号概况!$C$5*$H620*信号概况!$C$7*信号相关性!$E$7+2*$F620*信号概况!$C$5*$I620*信号概况!$C$8*信号相关性!$E$8+2*$F620*信号概况!$C$5*$J620*信号概况!$C$9*信号相关性!$E$9+2*$G620*信号概况!$C$6*$H620*信号概况!$C$7*信号相关性!$F$7+2*$G620*信号概况!$C$6*$I620*信号概况!$C$8*信号相关性!$F$8+2*$G620*信号概况!$C$6*$J620*信号概况!$C$9*信号相关性!$F$9+2*$H620*信号概况!$C$7*$I620*信号概况!$C$8*信号相关性!$G$8+2*$H620*信号概况!$C$7*$J620*信号概况!$C$9*信号相关性!$G$9+2*$I620*信号概况!$C$8*$J620*信号概况!$C$9*信号相关性!$H$9)</f>
        <v>1788.14072176393</v>
      </c>
      <c r="N620" s="12">
        <f t="shared" si="185"/>
        <v>0.0916094181089539</v>
      </c>
      <c r="O620" s="10">
        <f>$C620*信号概况!$J$2+$D620*信号概况!$J$3+$E620*信号概况!$J$4+$F620*信号概况!$J$5+$G620*信号概况!$J$6+$H620*信号概况!$J$7+$I620*信号概况!$J$8+$J620*信号概况!$J$9</f>
        <v>691.011066651534</v>
      </c>
      <c r="P620" s="12">
        <f t="shared" si="186"/>
        <v>0.0354016442622863</v>
      </c>
      <c r="Q620" s="7">
        <f t="shared" si="187"/>
        <v>20.1125971565379</v>
      </c>
    </row>
    <row r="621" spans="1:17">
      <c r="A621">
        <v>619</v>
      </c>
      <c r="B621">
        <v>19519.18</v>
      </c>
      <c r="C621" s="7">
        <f t="shared" si="176"/>
        <v>0</v>
      </c>
      <c r="D621" s="8">
        <f t="shared" si="177"/>
        <v>0.212121212121212</v>
      </c>
      <c r="E621">
        <f t="shared" si="178"/>
        <v>0</v>
      </c>
      <c r="F621">
        <f t="shared" si="179"/>
        <v>0.7</v>
      </c>
      <c r="G621">
        <f t="shared" si="180"/>
        <v>0.02</v>
      </c>
      <c r="H621">
        <f t="shared" si="181"/>
        <v>0</v>
      </c>
      <c r="I621">
        <f t="shared" si="182"/>
        <v>0</v>
      </c>
      <c r="J621">
        <f t="shared" si="183"/>
        <v>0</v>
      </c>
      <c r="K621">
        <f>SQRT(POWER($C621*信号概况!$F$2,2)+POWER($D621*信号概况!$F$3,2)+POWER($E621*信号概况!$F$4,2)+POWER($F621*信号概况!$F$5,2)+POWER($G621*信号概况!$F$6,2)+POWER($H621*信号概况!$F$7,2)+POWER($I621*信号概况!$F$8,2)+POWER($J621*信号概况!$F$9,2)+2*$C621*信号概况!$F$2*$D621*信号概况!$F$3*信号相关性!$B$3+2*$C621*信号概况!$F$2*$E621*信号概况!$F$4*信号相关性!$B$4+2*$C621*信号概况!$F$2*$F621*信号概况!$F$5*信号相关性!$B$5+2*$C621*信号概况!$F$2*$G621*信号概况!$F$6*信号相关性!$B$6+2*$C621*信号概况!$F$2*$H621*信号概况!$F$7*信号相关性!$B$7+2*$C621*信号概况!$F$2*$I621*信号概况!$F$8*信号相关性!$B$8+2*$C621*信号概况!$F$2*$J621*信号概况!$F$9*信号相关性!$B$9+2*$D621*信号概况!$F$3*$E621*信号概况!$F$4*信号相关性!$C$4+2*$D621*信号概况!$F$3*$F621*信号概况!$F$5*信号相关性!$C$5+2*$D621*信号概况!$F$3*$G621*信号概况!$F$6*信号相关性!$C$6+2*$D621*信号概况!$F$3*$H621*信号概况!$F$7*信号相关性!$C$7+2*$D621*信号概况!$F$3*$I621*信号概况!$F$8*信号相关性!$C$8+2*$D621*信号概况!$F$3*$J621*信号概况!$F$9*信号相关性!$C$9+2*$E621*信号概况!$F$4*$F621*信号概况!$F$5*信号相关性!$D$5+2*$E621*信号概况!$F$4*$G621*信号概况!$F$6*信号相关性!$D$6+2*$E621*信号概况!$F$4*$H621*信号概况!$F$7*信号相关性!$D$7+2*$E621*信号概况!$F$4*$I621*信号概况!$F$8*信号相关性!$D$8+2*$E621*信号概况!$F$4*$J621*信号概况!$J$5*信号相关性!$D$9+2*$F621*信号概况!$F$5*$G621*信号概况!$F$6*信号相关性!$E$6+2*$F621*信号概况!$F$5*$H621*信号概况!$F$7*信号相关性!$E$7+2*$F621*信号概况!$F$5*$I621*信号概况!$F$8*信号相关性!$E$8+2*$F621*信号概况!$F$5*$J621*信号概况!$F$9*信号相关性!$E$9+2*$G621*信号概况!$F$6*$H621*信号概况!$F$7*信号相关性!$F$7+2*$G621*信号概况!$F$6*$I621*信号概况!$F$8*信号相关性!$F$8+2*$G621*信号概况!$F$6*$J621*信号概况!$F$9*信号相关性!$F$9+2*$H621*信号概况!$F$7*$I621*信号概况!$F$8*信号相关性!$G$8+2*$H621*信号概况!$F$7*$J621*信号概况!$F$9*信号相关性!$G$9+2*$I621*信号概况!$F$8*$J621*信号概况!$F$9*信号相关性!$H$9)</f>
        <v>426.050269893466</v>
      </c>
      <c r="L621" s="10">
        <f t="shared" si="184"/>
        <v>45.8142650745903</v>
      </c>
      <c r="M621" s="11">
        <f>SQRT(POWER($C621*信号概况!$C$2,2)+POWER($D621*信号概况!$C$3,2)+POWER($E621*信号概况!$C$4,2)+POWER($F621*信号概况!$C$5,2)+POWER($G621*信号概况!$C$6,2)+POWER($H621*信号概况!$C$7,2)+POWER($I621*信号概况!$C$8,2)+POWER($J621*信号概况!$C$9,2)+2*$C621*信号概况!$C$2*$D621*信号概况!$C$3*信号相关性!$B$3+2*$C621*信号概况!$C$2*$E621*信号概况!$C$4*信号相关性!$B$4+2*$C621*信号概况!$C$2*$F621*信号概况!$C$5*信号相关性!$B$5+2*$C621*信号概况!$C$2*$G621*信号概况!$C$6*信号相关性!$B$6+2*$C621*信号概况!$C$2*$H621*信号概况!$C$7*信号相关性!$B$7+2*$C621*信号概况!$C$2*$I621*信号概况!$C$8*信号相关性!$B$8+2*$C621*信号概况!$C$2*$J621*信号概况!$C$9*信号相关性!$B$9+2*$D621*信号概况!$C$3*$E621*信号概况!$C$4*信号相关性!$C$4+2*$D621*信号概况!$C$3*$F621*信号概况!$C$5*信号相关性!$C$5+2*$D621*信号概况!$C$3*$G621*信号概况!$C$6*信号相关性!$C$6+2*$D621*信号概况!$C$3*$H621*信号概况!$C$7*信号相关性!$C$7+2*$D621*信号概况!$C$3*$I621*信号概况!$C$8*信号相关性!$C$8+2*$D621*信号概况!$C$3*$J621*信号概况!$C$9*信号相关性!$C$9+2*$E621*信号概况!$C$4*$F621*信号概况!$C$5*信号相关性!$D$5+2*$E621*信号概况!$C$4*$G621*信号概况!$C$6*信号相关性!$D$6+2*$E621*信号概况!$C$4*$H621*信号概况!$C$7*信号相关性!$D$7+2*$E621*信号概况!$C$4*$I621*信号概况!$C$8*信号相关性!$D$8+2*$E621*信号概况!$C$4*$J621*信号概况!$J$5*信号相关性!$D$9+2*$F621*信号概况!$C$5*$G621*信号概况!$C$6*信号相关性!$E$6+2*$F621*信号概况!$C$5*$H621*信号概况!$C$7*信号相关性!$E$7+2*$F621*信号概况!$C$5*$I621*信号概况!$C$8*信号相关性!$E$8+2*$F621*信号概况!$C$5*$J621*信号概况!$C$9*信号相关性!$E$9+2*$G621*信号概况!$C$6*$H621*信号概况!$C$7*信号相关性!$F$7+2*$G621*信号概况!$C$6*$I621*信号概况!$C$8*信号相关性!$F$8+2*$G621*信号概况!$C$6*$J621*信号概况!$C$9*信号相关性!$F$9+2*$H621*信号概况!$C$7*$I621*信号概况!$C$8*信号相关性!$G$8+2*$H621*信号概况!$C$7*$J621*信号概况!$C$9*信号相关性!$G$9+2*$I621*信号概况!$C$8*$J621*信号概况!$C$9*信号相关性!$H$9)</f>
        <v>2092.04105723627</v>
      </c>
      <c r="N621" s="12">
        <f t="shared" si="185"/>
        <v>0.107178736875026</v>
      </c>
      <c r="O621" s="10">
        <f>$C621*信号概况!$J$2+$D621*信号概况!$J$3+$E621*信号概况!$J$4+$F621*信号概况!$J$5+$G621*信号概况!$J$6+$H621*信号概况!$J$7+$I621*信号概况!$J$8+$J621*信号概况!$J$9</f>
        <v>715.539217336465</v>
      </c>
      <c r="P621" s="12">
        <f t="shared" si="186"/>
        <v>0.0366582621471017</v>
      </c>
      <c r="Q621" s="7">
        <f t="shared" si="187"/>
        <v>17.8629428164442</v>
      </c>
    </row>
    <row r="622" spans="1:17">
      <c r="A622">
        <v>620</v>
      </c>
      <c r="B622">
        <v>19519.18</v>
      </c>
      <c r="C622" s="7">
        <f t="shared" si="176"/>
        <v>0</v>
      </c>
      <c r="D622" s="8">
        <f t="shared" si="177"/>
        <v>0.242424242424242</v>
      </c>
      <c r="E622">
        <f t="shared" si="178"/>
        <v>0</v>
      </c>
      <c r="F622">
        <f t="shared" si="179"/>
        <v>0.7</v>
      </c>
      <c r="G622">
        <f t="shared" si="180"/>
        <v>0.02</v>
      </c>
      <c r="H622">
        <f t="shared" si="181"/>
        <v>0</v>
      </c>
      <c r="I622">
        <f t="shared" si="182"/>
        <v>0</v>
      </c>
      <c r="J622">
        <f t="shared" si="183"/>
        <v>0</v>
      </c>
      <c r="K622">
        <f>SQRT(POWER($C622*信号概况!$F$2,2)+POWER($D622*信号概况!$F$3,2)+POWER($E622*信号概况!$F$4,2)+POWER($F622*信号概况!$F$5,2)+POWER($G622*信号概况!$F$6,2)+POWER($H622*信号概况!$F$7,2)+POWER($I622*信号概况!$F$8,2)+POWER($J622*信号概况!$F$9,2)+2*$C622*信号概况!$F$2*$D622*信号概况!$F$3*信号相关性!$B$3+2*$C622*信号概况!$F$2*$E622*信号概况!$F$4*信号相关性!$B$4+2*$C622*信号概况!$F$2*$F622*信号概况!$F$5*信号相关性!$B$5+2*$C622*信号概况!$F$2*$G622*信号概况!$F$6*信号相关性!$B$6+2*$C622*信号概况!$F$2*$H622*信号概况!$F$7*信号相关性!$B$7+2*$C622*信号概况!$F$2*$I622*信号概况!$F$8*信号相关性!$B$8+2*$C622*信号概况!$F$2*$J622*信号概况!$F$9*信号相关性!$B$9+2*$D622*信号概况!$F$3*$E622*信号概况!$F$4*信号相关性!$C$4+2*$D622*信号概况!$F$3*$F622*信号概况!$F$5*信号相关性!$C$5+2*$D622*信号概况!$F$3*$G622*信号概况!$F$6*信号相关性!$C$6+2*$D622*信号概况!$F$3*$H622*信号概况!$F$7*信号相关性!$C$7+2*$D622*信号概况!$F$3*$I622*信号概况!$F$8*信号相关性!$C$8+2*$D622*信号概况!$F$3*$J622*信号概况!$F$9*信号相关性!$C$9+2*$E622*信号概况!$F$4*$F622*信号概况!$F$5*信号相关性!$D$5+2*$E622*信号概况!$F$4*$G622*信号概况!$F$6*信号相关性!$D$6+2*$E622*信号概况!$F$4*$H622*信号概况!$F$7*信号相关性!$D$7+2*$E622*信号概况!$F$4*$I622*信号概况!$F$8*信号相关性!$D$8+2*$E622*信号概况!$F$4*$J622*信号概况!$J$5*信号相关性!$D$9+2*$F622*信号概况!$F$5*$G622*信号概况!$F$6*信号相关性!$E$6+2*$F622*信号概况!$F$5*$H622*信号概况!$F$7*信号相关性!$E$7+2*$F622*信号概况!$F$5*$I622*信号概况!$F$8*信号相关性!$E$8+2*$F622*信号概况!$F$5*$J622*信号概况!$F$9*信号相关性!$E$9+2*$G622*信号概况!$F$6*$H622*信号概况!$F$7*信号相关性!$F$7+2*$G622*信号概况!$F$6*$I622*信号概况!$F$8*信号相关性!$F$8+2*$G622*信号概况!$F$6*$J622*信号概况!$F$9*信号相关性!$F$9+2*$H622*信号概况!$F$7*$I622*信号概况!$F$8*信号相关性!$G$8+2*$H622*信号概况!$F$7*$J622*信号概况!$F$9*信号相关性!$G$9+2*$I622*信号概况!$F$8*$J622*信号概况!$F$9*信号相关性!$H$9)</f>
        <v>489.545234440726</v>
      </c>
      <c r="L622" s="10">
        <f t="shared" si="184"/>
        <v>39.8720662091612</v>
      </c>
      <c r="M622" s="11">
        <f>SQRT(POWER($C622*信号概况!$C$2,2)+POWER($D622*信号概况!$C$3,2)+POWER($E622*信号概况!$C$4,2)+POWER($F622*信号概况!$C$5,2)+POWER($G622*信号概况!$C$6,2)+POWER($H622*信号概况!$C$7,2)+POWER($I622*信号概况!$C$8,2)+POWER($J622*信号概况!$C$9,2)+2*$C622*信号概况!$C$2*$D622*信号概况!$C$3*信号相关性!$B$3+2*$C622*信号概况!$C$2*$E622*信号概况!$C$4*信号相关性!$B$4+2*$C622*信号概况!$C$2*$F622*信号概况!$C$5*信号相关性!$B$5+2*$C622*信号概况!$C$2*$G622*信号概况!$C$6*信号相关性!$B$6+2*$C622*信号概况!$C$2*$H622*信号概况!$C$7*信号相关性!$B$7+2*$C622*信号概况!$C$2*$I622*信号概况!$C$8*信号相关性!$B$8+2*$C622*信号概况!$C$2*$J622*信号概况!$C$9*信号相关性!$B$9+2*$D622*信号概况!$C$3*$E622*信号概况!$C$4*信号相关性!$C$4+2*$D622*信号概况!$C$3*$F622*信号概况!$C$5*信号相关性!$C$5+2*$D622*信号概况!$C$3*$G622*信号概况!$C$6*信号相关性!$C$6+2*$D622*信号概况!$C$3*$H622*信号概况!$C$7*信号相关性!$C$7+2*$D622*信号概况!$C$3*$I622*信号概况!$C$8*信号相关性!$C$8+2*$D622*信号概况!$C$3*$J622*信号概况!$C$9*信号相关性!$C$9+2*$E622*信号概况!$C$4*$F622*信号概况!$C$5*信号相关性!$D$5+2*$E622*信号概况!$C$4*$G622*信号概况!$C$6*信号相关性!$D$6+2*$E622*信号概况!$C$4*$H622*信号概况!$C$7*信号相关性!$D$7+2*$E622*信号概况!$C$4*$I622*信号概况!$C$8*信号相关性!$D$8+2*$E622*信号概况!$C$4*$J622*信号概况!$J$5*信号相关性!$D$9+2*$F622*信号概况!$C$5*$G622*信号概况!$C$6*信号相关性!$E$6+2*$F622*信号概况!$C$5*$H622*信号概况!$C$7*信号相关性!$E$7+2*$F622*信号概况!$C$5*$I622*信号概况!$C$8*信号相关性!$E$8+2*$F622*信号概况!$C$5*$J622*信号概况!$C$9*信号相关性!$E$9+2*$G622*信号概况!$C$6*$H622*信号概况!$C$7*信号相关性!$F$7+2*$G622*信号概况!$C$6*$I622*信号概况!$C$8*信号相关性!$F$8+2*$G622*信号概况!$C$6*$J622*信号概况!$C$9*信号相关性!$F$9+2*$H622*信号概况!$C$7*$I622*信号概况!$C$8*信号相关性!$G$8+2*$H622*信号概况!$C$7*$J622*信号概况!$C$9*信号相关性!$G$9+2*$I622*信号概况!$C$8*$J622*信号概况!$C$9*信号相关性!$H$9)</f>
        <v>2401.29309991852</v>
      </c>
      <c r="N622" s="12">
        <f t="shared" si="185"/>
        <v>0.12302223248715</v>
      </c>
      <c r="O622" s="10">
        <f>$C622*信号概况!$J$2+$D622*信号概况!$J$3+$E622*信号概况!$J$4+$F622*信号概况!$J$5+$G622*信号概况!$J$6+$H622*信号概况!$J$7+$I622*信号概况!$J$8+$J622*信号概况!$J$9</f>
        <v>740.067368021397</v>
      </c>
      <c r="P622" s="12">
        <f t="shared" si="186"/>
        <v>0.0379148800319172</v>
      </c>
      <c r="Q622" s="7">
        <f t="shared" si="187"/>
        <v>16.147331972882</v>
      </c>
    </row>
    <row r="623" spans="1:17">
      <c r="A623">
        <v>621</v>
      </c>
      <c r="B623">
        <v>19519.18</v>
      </c>
      <c r="C623" s="7">
        <f t="shared" si="176"/>
        <v>0</v>
      </c>
      <c r="D623" s="8">
        <f t="shared" si="177"/>
        <v>0.272727272727273</v>
      </c>
      <c r="E623">
        <f t="shared" si="178"/>
        <v>0</v>
      </c>
      <c r="F623">
        <f t="shared" si="179"/>
        <v>0.7</v>
      </c>
      <c r="G623">
        <f t="shared" si="180"/>
        <v>0.02</v>
      </c>
      <c r="H623">
        <f t="shared" si="181"/>
        <v>0</v>
      </c>
      <c r="I623">
        <f t="shared" si="182"/>
        <v>0</v>
      </c>
      <c r="J623">
        <f t="shared" si="183"/>
        <v>0</v>
      </c>
      <c r="K623">
        <f>SQRT(POWER($C623*信号概况!$F$2,2)+POWER($D623*信号概况!$F$3,2)+POWER($E623*信号概况!$F$4,2)+POWER($F623*信号概况!$F$5,2)+POWER($G623*信号概况!$F$6,2)+POWER($H623*信号概况!$F$7,2)+POWER($I623*信号概况!$F$8,2)+POWER($J623*信号概况!$F$9,2)+2*$C623*信号概况!$F$2*$D623*信号概况!$F$3*信号相关性!$B$3+2*$C623*信号概况!$F$2*$E623*信号概况!$F$4*信号相关性!$B$4+2*$C623*信号概况!$F$2*$F623*信号概况!$F$5*信号相关性!$B$5+2*$C623*信号概况!$F$2*$G623*信号概况!$F$6*信号相关性!$B$6+2*$C623*信号概况!$F$2*$H623*信号概况!$F$7*信号相关性!$B$7+2*$C623*信号概况!$F$2*$I623*信号概况!$F$8*信号相关性!$B$8+2*$C623*信号概况!$F$2*$J623*信号概况!$F$9*信号相关性!$B$9+2*$D623*信号概况!$F$3*$E623*信号概况!$F$4*信号相关性!$C$4+2*$D623*信号概况!$F$3*$F623*信号概况!$F$5*信号相关性!$C$5+2*$D623*信号概况!$F$3*$G623*信号概况!$F$6*信号相关性!$C$6+2*$D623*信号概况!$F$3*$H623*信号概况!$F$7*信号相关性!$C$7+2*$D623*信号概况!$F$3*$I623*信号概况!$F$8*信号相关性!$C$8+2*$D623*信号概况!$F$3*$J623*信号概况!$F$9*信号相关性!$C$9+2*$E623*信号概况!$F$4*$F623*信号概况!$F$5*信号相关性!$D$5+2*$E623*信号概况!$F$4*$G623*信号概况!$F$6*信号相关性!$D$6+2*$E623*信号概况!$F$4*$H623*信号概况!$F$7*信号相关性!$D$7+2*$E623*信号概况!$F$4*$I623*信号概况!$F$8*信号相关性!$D$8+2*$E623*信号概况!$F$4*$J623*信号概况!$J$5*信号相关性!$D$9+2*$F623*信号概况!$F$5*$G623*信号概况!$F$6*信号相关性!$E$6+2*$F623*信号概况!$F$5*$H623*信号概况!$F$7*信号相关性!$E$7+2*$F623*信号概况!$F$5*$I623*信号概况!$F$8*信号相关性!$E$8+2*$F623*信号概况!$F$5*$J623*信号概况!$F$9*信号相关性!$E$9+2*$G623*信号概况!$F$6*$H623*信号概况!$F$7*信号相关性!$F$7+2*$G623*信号概况!$F$6*$I623*信号概况!$F$8*信号相关性!$F$8+2*$G623*信号概况!$F$6*$J623*信号概况!$F$9*信号相关性!$F$9+2*$H623*信号概况!$F$7*$I623*信号概况!$F$8*信号相关性!$G$8+2*$H623*信号概况!$F$7*$J623*信号概况!$F$9*信号相关性!$G$9+2*$I623*信号概况!$F$8*$J623*信号概况!$F$9*信号相关性!$H$9)</f>
        <v>553.831209864966</v>
      </c>
      <c r="L623" s="10">
        <f t="shared" si="184"/>
        <v>35.2439148468342</v>
      </c>
      <c r="M623" s="11">
        <f>SQRT(POWER($C623*信号概况!$C$2,2)+POWER($D623*信号概况!$C$3,2)+POWER($E623*信号概况!$C$4,2)+POWER($F623*信号概况!$C$5,2)+POWER($G623*信号概况!$C$6,2)+POWER($H623*信号概况!$C$7,2)+POWER($I623*信号概况!$C$8,2)+POWER($J623*信号概况!$C$9,2)+2*$C623*信号概况!$C$2*$D623*信号概况!$C$3*信号相关性!$B$3+2*$C623*信号概况!$C$2*$E623*信号概况!$C$4*信号相关性!$B$4+2*$C623*信号概况!$C$2*$F623*信号概况!$C$5*信号相关性!$B$5+2*$C623*信号概况!$C$2*$G623*信号概况!$C$6*信号相关性!$B$6+2*$C623*信号概况!$C$2*$H623*信号概况!$C$7*信号相关性!$B$7+2*$C623*信号概况!$C$2*$I623*信号概况!$C$8*信号相关性!$B$8+2*$C623*信号概况!$C$2*$J623*信号概况!$C$9*信号相关性!$B$9+2*$D623*信号概况!$C$3*$E623*信号概况!$C$4*信号相关性!$C$4+2*$D623*信号概况!$C$3*$F623*信号概况!$C$5*信号相关性!$C$5+2*$D623*信号概况!$C$3*$G623*信号概况!$C$6*信号相关性!$C$6+2*$D623*信号概况!$C$3*$H623*信号概况!$C$7*信号相关性!$C$7+2*$D623*信号概况!$C$3*$I623*信号概况!$C$8*信号相关性!$C$8+2*$D623*信号概况!$C$3*$J623*信号概况!$C$9*信号相关性!$C$9+2*$E623*信号概况!$C$4*$F623*信号概况!$C$5*信号相关性!$D$5+2*$E623*信号概况!$C$4*$G623*信号概况!$C$6*信号相关性!$D$6+2*$E623*信号概况!$C$4*$H623*信号概况!$C$7*信号相关性!$D$7+2*$E623*信号概况!$C$4*$I623*信号概况!$C$8*信号相关性!$D$8+2*$E623*信号概况!$C$4*$J623*信号概况!$J$5*信号相关性!$D$9+2*$F623*信号概况!$C$5*$G623*信号概况!$C$6*信号相关性!$E$6+2*$F623*信号概况!$C$5*$H623*信号概况!$C$7*信号相关性!$E$7+2*$F623*信号概况!$C$5*$I623*信号概况!$C$8*信号相关性!$E$8+2*$F623*信号概况!$C$5*$J623*信号概况!$C$9*信号相关性!$E$9+2*$G623*信号概况!$C$6*$H623*信号概况!$C$7*信号相关性!$F$7+2*$G623*信号概况!$C$6*$I623*信号概况!$C$8*信号相关性!$F$8+2*$G623*信号概况!$C$6*$J623*信号概况!$C$9*信号相关性!$F$9+2*$H623*信号概况!$C$7*$I623*信号概况!$C$8*信号相关性!$G$8+2*$H623*信号概况!$C$7*$J623*信号概况!$C$9*信号相关性!$G$9+2*$I623*信号概况!$C$8*$J623*信号概况!$C$9*信号相关性!$H$9)</f>
        <v>2714.06807956112</v>
      </c>
      <c r="N623" s="12">
        <f t="shared" si="185"/>
        <v>0.139046214009047</v>
      </c>
      <c r="O623" s="10">
        <f>$C623*信号概况!$J$2+$D623*信号概况!$J$3+$E623*信号概况!$J$4+$F623*信号概况!$J$5+$G623*信号概况!$J$6+$H623*信号概况!$J$7+$I623*信号概况!$J$8+$J623*信号概况!$J$9</f>
        <v>764.595518706328</v>
      </c>
      <c r="P623" s="12">
        <f t="shared" si="186"/>
        <v>0.0391714979167326</v>
      </c>
      <c r="Q623" s="7">
        <f t="shared" si="187"/>
        <v>14.8044875016615</v>
      </c>
    </row>
    <row r="624" spans="1:17">
      <c r="A624">
        <v>622</v>
      </c>
      <c r="B624">
        <v>19519.18</v>
      </c>
      <c r="C624" s="7">
        <f t="shared" si="176"/>
        <v>0</v>
      </c>
      <c r="D624" s="8">
        <f t="shared" si="177"/>
        <v>0.303030303030303</v>
      </c>
      <c r="E624">
        <f t="shared" si="178"/>
        <v>0</v>
      </c>
      <c r="F624">
        <f t="shared" si="179"/>
        <v>0.7</v>
      </c>
      <c r="G624">
        <f t="shared" si="180"/>
        <v>0.02</v>
      </c>
      <c r="H624">
        <f t="shared" si="181"/>
        <v>0</v>
      </c>
      <c r="I624">
        <f t="shared" si="182"/>
        <v>0</v>
      </c>
      <c r="J624">
        <f t="shared" si="183"/>
        <v>0</v>
      </c>
      <c r="K624">
        <f>SQRT(POWER($C624*信号概况!$F$2,2)+POWER($D624*信号概况!$F$3,2)+POWER($E624*信号概况!$F$4,2)+POWER($F624*信号概况!$F$5,2)+POWER($G624*信号概况!$F$6,2)+POWER($H624*信号概况!$F$7,2)+POWER($I624*信号概况!$F$8,2)+POWER($J624*信号概况!$F$9,2)+2*$C624*信号概况!$F$2*$D624*信号概况!$F$3*信号相关性!$B$3+2*$C624*信号概况!$F$2*$E624*信号概况!$F$4*信号相关性!$B$4+2*$C624*信号概况!$F$2*$F624*信号概况!$F$5*信号相关性!$B$5+2*$C624*信号概况!$F$2*$G624*信号概况!$F$6*信号相关性!$B$6+2*$C624*信号概况!$F$2*$H624*信号概况!$F$7*信号相关性!$B$7+2*$C624*信号概况!$F$2*$I624*信号概况!$F$8*信号相关性!$B$8+2*$C624*信号概况!$F$2*$J624*信号概况!$F$9*信号相关性!$B$9+2*$D624*信号概况!$F$3*$E624*信号概况!$F$4*信号相关性!$C$4+2*$D624*信号概况!$F$3*$F624*信号概况!$F$5*信号相关性!$C$5+2*$D624*信号概况!$F$3*$G624*信号概况!$F$6*信号相关性!$C$6+2*$D624*信号概况!$F$3*$H624*信号概况!$F$7*信号相关性!$C$7+2*$D624*信号概况!$F$3*$I624*信号概况!$F$8*信号相关性!$C$8+2*$D624*信号概况!$F$3*$J624*信号概况!$F$9*信号相关性!$C$9+2*$E624*信号概况!$F$4*$F624*信号概况!$F$5*信号相关性!$D$5+2*$E624*信号概况!$F$4*$G624*信号概况!$F$6*信号相关性!$D$6+2*$E624*信号概况!$F$4*$H624*信号概况!$F$7*信号相关性!$D$7+2*$E624*信号概况!$F$4*$I624*信号概况!$F$8*信号相关性!$D$8+2*$E624*信号概况!$F$4*$J624*信号概况!$J$5*信号相关性!$D$9+2*$F624*信号概况!$F$5*$G624*信号概况!$F$6*信号相关性!$E$6+2*$F624*信号概况!$F$5*$H624*信号概况!$F$7*信号相关性!$E$7+2*$F624*信号概况!$F$5*$I624*信号概况!$F$8*信号相关性!$E$8+2*$F624*信号概况!$F$5*$J624*信号概况!$F$9*信号相关性!$E$9+2*$G624*信号概况!$F$6*$H624*信号概况!$F$7*信号相关性!$F$7+2*$G624*信号概况!$F$6*$I624*信号概况!$F$8*信号相关性!$F$8+2*$G624*信号概况!$F$6*$J624*信号概况!$F$9*信号相关性!$F$9+2*$H624*信号概况!$F$7*$I624*信号概况!$F$8*信号相关性!$G$8+2*$H624*信号概况!$F$7*$J624*信号概况!$F$9*信号相关性!$G$9+2*$I624*信号概况!$F$8*$J624*信号概况!$F$9*信号相关性!$H$9)</f>
        <v>618.661660236752</v>
      </c>
      <c r="L624" s="10">
        <f t="shared" si="184"/>
        <v>31.5506540239302</v>
      </c>
      <c r="M624" s="11">
        <f>SQRT(POWER($C624*信号概况!$C$2,2)+POWER($D624*信号概况!$C$3,2)+POWER($E624*信号概况!$C$4,2)+POWER($F624*信号概况!$C$5,2)+POWER($G624*信号概况!$C$6,2)+POWER($H624*信号概况!$C$7,2)+POWER($I624*信号概况!$C$8,2)+POWER($J624*信号概况!$C$9,2)+2*$C624*信号概况!$C$2*$D624*信号概况!$C$3*信号相关性!$B$3+2*$C624*信号概况!$C$2*$E624*信号概况!$C$4*信号相关性!$B$4+2*$C624*信号概况!$C$2*$F624*信号概况!$C$5*信号相关性!$B$5+2*$C624*信号概况!$C$2*$G624*信号概况!$C$6*信号相关性!$B$6+2*$C624*信号概况!$C$2*$H624*信号概况!$C$7*信号相关性!$B$7+2*$C624*信号概况!$C$2*$I624*信号概况!$C$8*信号相关性!$B$8+2*$C624*信号概况!$C$2*$J624*信号概况!$C$9*信号相关性!$B$9+2*$D624*信号概况!$C$3*$E624*信号概况!$C$4*信号相关性!$C$4+2*$D624*信号概况!$C$3*$F624*信号概况!$C$5*信号相关性!$C$5+2*$D624*信号概况!$C$3*$G624*信号概况!$C$6*信号相关性!$C$6+2*$D624*信号概况!$C$3*$H624*信号概况!$C$7*信号相关性!$C$7+2*$D624*信号概况!$C$3*$I624*信号概况!$C$8*信号相关性!$C$8+2*$D624*信号概况!$C$3*$J624*信号概况!$C$9*信号相关性!$C$9+2*$E624*信号概况!$C$4*$F624*信号概况!$C$5*信号相关性!$D$5+2*$E624*信号概况!$C$4*$G624*信号概况!$C$6*信号相关性!$D$6+2*$E624*信号概况!$C$4*$H624*信号概况!$C$7*信号相关性!$D$7+2*$E624*信号概况!$C$4*$I624*信号概况!$C$8*信号相关性!$D$8+2*$E624*信号概况!$C$4*$J624*信号概况!$J$5*信号相关性!$D$9+2*$F624*信号概况!$C$5*$G624*信号概况!$C$6*信号相关性!$E$6+2*$F624*信号概况!$C$5*$H624*信号概况!$C$7*信号相关性!$E$7+2*$F624*信号概况!$C$5*$I624*信号概况!$C$8*信号相关性!$E$8+2*$F624*信号概况!$C$5*$J624*信号概况!$C$9*信号相关性!$E$9+2*$G624*信号概况!$C$6*$H624*信号概况!$C$7*信号相关性!$F$7+2*$G624*信号概况!$C$6*$I624*信号概况!$C$8*信号相关性!$F$8+2*$G624*信号概况!$C$6*$J624*信号概况!$C$9*信号相关性!$F$9+2*$H624*信号概况!$C$7*$I624*信号概况!$C$8*信号相关性!$G$8+2*$H624*信号概况!$C$7*$J624*信号概况!$C$9*信号相关性!$G$9+2*$I624*信号概况!$C$8*$J624*信号概况!$C$9*信号相关性!$H$9)</f>
        <v>3029.27495475255</v>
      </c>
      <c r="N624" s="12">
        <f t="shared" si="185"/>
        <v>0.155194785577701</v>
      </c>
      <c r="O624" s="10">
        <f>$C624*信号概况!$J$2+$D624*信号概况!$J$3+$E624*信号概况!$J$4+$F624*信号概况!$J$5+$G624*信号概况!$J$6+$H624*信号概况!$J$7+$I624*信号概况!$J$8+$J624*信号概况!$J$9</f>
        <v>789.12366939126</v>
      </c>
      <c r="P624" s="12">
        <f t="shared" si="186"/>
        <v>0.040428115801548</v>
      </c>
      <c r="Q624" s="7">
        <f t="shared" si="187"/>
        <v>13.7288692327318</v>
      </c>
    </row>
    <row r="625" spans="1:17">
      <c r="A625">
        <v>623</v>
      </c>
      <c r="B625">
        <v>19519.18</v>
      </c>
      <c r="C625" s="7">
        <f t="shared" si="176"/>
        <v>0</v>
      </c>
      <c r="D625" s="8">
        <f t="shared" si="177"/>
        <v>0.333333333333333</v>
      </c>
      <c r="E625">
        <f t="shared" si="178"/>
        <v>0</v>
      </c>
      <c r="F625">
        <f t="shared" si="179"/>
        <v>0.7</v>
      </c>
      <c r="G625">
        <f t="shared" si="180"/>
        <v>0.02</v>
      </c>
      <c r="H625">
        <f t="shared" si="181"/>
        <v>0</v>
      </c>
      <c r="I625">
        <f t="shared" si="182"/>
        <v>0</v>
      </c>
      <c r="J625">
        <f t="shared" si="183"/>
        <v>0</v>
      </c>
      <c r="K625">
        <f>SQRT(POWER($C625*信号概况!$F$2,2)+POWER($D625*信号概况!$F$3,2)+POWER($E625*信号概况!$F$4,2)+POWER($F625*信号概况!$F$5,2)+POWER($G625*信号概况!$F$6,2)+POWER($H625*信号概况!$F$7,2)+POWER($I625*信号概况!$F$8,2)+POWER($J625*信号概况!$F$9,2)+2*$C625*信号概况!$F$2*$D625*信号概况!$F$3*信号相关性!$B$3+2*$C625*信号概况!$F$2*$E625*信号概况!$F$4*信号相关性!$B$4+2*$C625*信号概况!$F$2*$F625*信号概况!$F$5*信号相关性!$B$5+2*$C625*信号概况!$F$2*$G625*信号概况!$F$6*信号相关性!$B$6+2*$C625*信号概况!$F$2*$H625*信号概况!$F$7*信号相关性!$B$7+2*$C625*信号概况!$F$2*$I625*信号概况!$F$8*信号相关性!$B$8+2*$C625*信号概况!$F$2*$J625*信号概况!$F$9*信号相关性!$B$9+2*$D625*信号概况!$F$3*$E625*信号概况!$F$4*信号相关性!$C$4+2*$D625*信号概况!$F$3*$F625*信号概况!$F$5*信号相关性!$C$5+2*$D625*信号概况!$F$3*$G625*信号概况!$F$6*信号相关性!$C$6+2*$D625*信号概况!$F$3*$H625*信号概况!$F$7*信号相关性!$C$7+2*$D625*信号概况!$F$3*$I625*信号概况!$F$8*信号相关性!$C$8+2*$D625*信号概况!$F$3*$J625*信号概况!$F$9*信号相关性!$C$9+2*$E625*信号概况!$F$4*$F625*信号概况!$F$5*信号相关性!$D$5+2*$E625*信号概况!$F$4*$G625*信号概况!$F$6*信号相关性!$D$6+2*$E625*信号概况!$F$4*$H625*信号概况!$F$7*信号相关性!$D$7+2*$E625*信号概况!$F$4*$I625*信号概况!$F$8*信号相关性!$D$8+2*$E625*信号概况!$F$4*$J625*信号概况!$J$5*信号相关性!$D$9+2*$F625*信号概况!$F$5*$G625*信号概况!$F$6*信号相关性!$E$6+2*$F625*信号概况!$F$5*$H625*信号概况!$F$7*信号相关性!$E$7+2*$F625*信号概况!$F$5*$I625*信号概况!$F$8*信号相关性!$E$8+2*$F625*信号概况!$F$5*$J625*信号概况!$F$9*信号相关性!$E$9+2*$G625*信号概况!$F$6*$H625*信号概况!$F$7*信号相关性!$F$7+2*$G625*信号概况!$F$6*$I625*信号概况!$F$8*信号相关性!$F$8+2*$G625*信号概况!$F$6*$J625*信号概况!$F$9*信号相关性!$F$9+2*$H625*信号概况!$F$7*$I625*信号概况!$F$8*信号相关性!$G$8+2*$H625*信号概况!$F$7*$J625*信号概况!$F$9*信号相关性!$G$9+2*$I625*信号概况!$F$8*$J625*信号概况!$F$9*信号相关性!$H$9)</f>
        <v>683.881758086024</v>
      </c>
      <c r="L625" s="10">
        <f t="shared" si="184"/>
        <v>28.5417468286158</v>
      </c>
      <c r="M625" s="11">
        <f>SQRT(POWER($C625*信号概况!$C$2,2)+POWER($D625*信号概况!$C$3,2)+POWER($E625*信号概况!$C$4,2)+POWER($F625*信号概况!$C$5,2)+POWER($G625*信号概况!$C$6,2)+POWER($H625*信号概况!$C$7,2)+POWER($I625*信号概况!$C$8,2)+POWER($J625*信号概况!$C$9,2)+2*$C625*信号概况!$C$2*$D625*信号概况!$C$3*信号相关性!$B$3+2*$C625*信号概况!$C$2*$E625*信号概况!$C$4*信号相关性!$B$4+2*$C625*信号概况!$C$2*$F625*信号概况!$C$5*信号相关性!$B$5+2*$C625*信号概况!$C$2*$G625*信号概况!$C$6*信号相关性!$B$6+2*$C625*信号概况!$C$2*$H625*信号概况!$C$7*信号相关性!$B$7+2*$C625*信号概况!$C$2*$I625*信号概况!$C$8*信号相关性!$B$8+2*$C625*信号概况!$C$2*$J625*信号概况!$C$9*信号相关性!$B$9+2*$D625*信号概况!$C$3*$E625*信号概况!$C$4*信号相关性!$C$4+2*$D625*信号概况!$C$3*$F625*信号概况!$C$5*信号相关性!$C$5+2*$D625*信号概况!$C$3*$G625*信号概况!$C$6*信号相关性!$C$6+2*$D625*信号概况!$C$3*$H625*信号概况!$C$7*信号相关性!$C$7+2*$D625*信号概况!$C$3*$I625*信号概况!$C$8*信号相关性!$C$8+2*$D625*信号概况!$C$3*$J625*信号概况!$C$9*信号相关性!$C$9+2*$E625*信号概况!$C$4*$F625*信号概况!$C$5*信号相关性!$D$5+2*$E625*信号概况!$C$4*$G625*信号概况!$C$6*信号相关性!$D$6+2*$E625*信号概况!$C$4*$H625*信号概况!$C$7*信号相关性!$D$7+2*$E625*信号概况!$C$4*$I625*信号概况!$C$8*信号相关性!$D$8+2*$E625*信号概况!$C$4*$J625*信号概况!$J$5*信号相关性!$D$9+2*$F625*信号概况!$C$5*$G625*信号概况!$C$6*信号相关性!$E$6+2*$F625*信号概况!$C$5*$H625*信号概况!$C$7*信号相关性!$E$7+2*$F625*信号概况!$C$5*$I625*信号概况!$C$8*信号相关性!$E$8+2*$F625*信号概况!$C$5*$J625*信号概况!$C$9*信号相关性!$E$9+2*$G625*信号概况!$C$6*$H625*信号概况!$C$7*信号相关性!$F$7+2*$G625*信号概况!$C$6*$I625*信号概况!$C$8*信号相关性!$F$8+2*$G625*信号概况!$C$6*$J625*信号概况!$C$9*信号相关性!$F$9+2*$H625*信号概况!$C$7*$I625*信号概况!$C$8*信号相关性!$G$8+2*$H625*信号概况!$C$7*$J625*信号概况!$C$9*信号相关性!$G$9+2*$I625*信号概况!$C$8*$J625*信号概况!$C$9*信号相关性!$H$9)</f>
        <v>3346.2265590829</v>
      </c>
      <c r="N625" s="12">
        <f t="shared" si="185"/>
        <v>0.171432742516996</v>
      </c>
      <c r="O625" s="10">
        <f>$C625*信号概况!$J$2+$D625*信号概况!$J$3+$E625*信号概况!$J$4+$F625*信号概况!$J$5+$G625*信号概况!$J$6+$H625*信号概况!$J$7+$I625*信号概况!$J$8+$J625*信号概况!$J$9</f>
        <v>813.651820076191</v>
      </c>
      <c r="P625" s="12">
        <f t="shared" si="186"/>
        <v>0.0416847336863634</v>
      </c>
      <c r="Q625" s="7">
        <f t="shared" si="187"/>
        <v>12.8499740445027</v>
      </c>
    </row>
    <row r="626" spans="1:17">
      <c r="A626">
        <v>624</v>
      </c>
      <c r="B626">
        <v>19519.18</v>
      </c>
      <c r="C626" s="7">
        <f t="shared" si="176"/>
        <v>0</v>
      </c>
      <c r="D626" s="8">
        <f t="shared" si="177"/>
        <v>0.363636363636364</v>
      </c>
      <c r="E626">
        <f t="shared" si="178"/>
        <v>0</v>
      </c>
      <c r="F626">
        <f t="shared" si="179"/>
        <v>0.7</v>
      </c>
      <c r="G626">
        <f t="shared" si="180"/>
        <v>0.02</v>
      </c>
      <c r="H626">
        <f t="shared" si="181"/>
        <v>0</v>
      </c>
      <c r="I626">
        <f t="shared" si="182"/>
        <v>0</v>
      </c>
      <c r="J626">
        <f t="shared" si="183"/>
        <v>0</v>
      </c>
      <c r="K626">
        <f>SQRT(POWER($C626*信号概况!$F$2,2)+POWER($D626*信号概况!$F$3,2)+POWER($E626*信号概况!$F$4,2)+POWER($F626*信号概况!$F$5,2)+POWER($G626*信号概况!$F$6,2)+POWER($H626*信号概况!$F$7,2)+POWER($I626*信号概况!$F$8,2)+POWER($J626*信号概况!$F$9,2)+2*$C626*信号概况!$F$2*$D626*信号概况!$F$3*信号相关性!$B$3+2*$C626*信号概况!$F$2*$E626*信号概况!$F$4*信号相关性!$B$4+2*$C626*信号概况!$F$2*$F626*信号概况!$F$5*信号相关性!$B$5+2*$C626*信号概况!$F$2*$G626*信号概况!$F$6*信号相关性!$B$6+2*$C626*信号概况!$F$2*$H626*信号概况!$F$7*信号相关性!$B$7+2*$C626*信号概况!$F$2*$I626*信号概况!$F$8*信号相关性!$B$8+2*$C626*信号概况!$F$2*$J626*信号概况!$F$9*信号相关性!$B$9+2*$D626*信号概况!$F$3*$E626*信号概况!$F$4*信号相关性!$C$4+2*$D626*信号概况!$F$3*$F626*信号概况!$F$5*信号相关性!$C$5+2*$D626*信号概况!$F$3*$G626*信号概况!$F$6*信号相关性!$C$6+2*$D626*信号概况!$F$3*$H626*信号概况!$F$7*信号相关性!$C$7+2*$D626*信号概况!$F$3*$I626*信号概况!$F$8*信号相关性!$C$8+2*$D626*信号概况!$F$3*$J626*信号概况!$F$9*信号相关性!$C$9+2*$E626*信号概况!$F$4*$F626*信号概况!$F$5*信号相关性!$D$5+2*$E626*信号概况!$F$4*$G626*信号概况!$F$6*信号相关性!$D$6+2*$E626*信号概况!$F$4*$H626*信号概况!$F$7*信号相关性!$D$7+2*$E626*信号概况!$F$4*$I626*信号概况!$F$8*信号相关性!$D$8+2*$E626*信号概况!$F$4*$J626*信号概况!$J$5*信号相关性!$D$9+2*$F626*信号概况!$F$5*$G626*信号概况!$F$6*信号相关性!$E$6+2*$F626*信号概况!$F$5*$H626*信号概况!$F$7*信号相关性!$E$7+2*$F626*信号概况!$F$5*$I626*信号概况!$F$8*信号相关性!$E$8+2*$F626*信号概况!$F$5*$J626*信号概况!$F$9*信号相关性!$E$9+2*$G626*信号概况!$F$6*$H626*信号概况!$F$7*信号相关性!$F$7+2*$G626*信号概况!$F$6*$I626*信号概况!$F$8*信号相关性!$F$8+2*$G626*信号概况!$F$6*$J626*信号概况!$F$9*信号相关性!$F$9+2*$H626*信号概况!$F$7*$I626*信号概况!$F$8*信号相关性!$G$8+2*$H626*信号概况!$F$7*$J626*信号概况!$F$9*信号相关性!$G$9+2*$I626*信号概况!$F$8*$J626*信号概况!$F$9*信号相关性!$H$9)</f>
        <v>749.389776156778</v>
      </c>
      <c r="L626" s="10">
        <f t="shared" si="184"/>
        <v>26.0467658100482</v>
      </c>
      <c r="M626" s="11">
        <f>SQRT(POWER($C626*信号概况!$C$2,2)+POWER($D626*信号概况!$C$3,2)+POWER($E626*信号概况!$C$4,2)+POWER($F626*信号概况!$C$5,2)+POWER($G626*信号概况!$C$6,2)+POWER($H626*信号概况!$C$7,2)+POWER($I626*信号概况!$C$8,2)+POWER($J626*信号概况!$C$9,2)+2*$C626*信号概况!$C$2*$D626*信号概况!$C$3*信号相关性!$B$3+2*$C626*信号概况!$C$2*$E626*信号概况!$C$4*信号相关性!$B$4+2*$C626*信号概况!$C$2*$F626*信号概况!$C$5*信号相关性!$B$5+2*$C626*信号概况!$C$2*$G626*信号概况!$C$6*信号相关性!$B$6+2*$C626*信号概况!$C$2*$H626*信号概况!$C$7*信号相关性!$B$7+2*$C626*信号概况!$C$2*$I626*信号概况!$C$8*信号相关性!$B$8+2*$C626*信号概况!$C$2*$J626*信号概况!$C$9*信号相关性!$B$9+2*$D626*信号概况!$C$3*$E626*信号概况!$C$4*信号相关性!$C$4+2*$D626*信号概况!$C$3*$F626*信号概况!$C$5*信号相关性!$C$5+2*$D626*信号概况!$C$3*$G626*信号概况!$C$6*信号相关性!$C$6+2*$D626*信号概况!$C$3*$H626*信号概况!$C$7*信号相关性!$C$7+2*$D626*信号概况!$C$3*$I626*信号概况!$C$8*信号相关性!$C$8+2*$D626*信号概况!$C$3*$J626*信号概况!$C$9*信号相关性!$C$9+2*$E626*信号概况!$C$4*$F626*信号概况!$C$5*信号相关性!$D$5+2*$E626*信号概况!$C$4*$G626*信号概况!$C$6*信号相关性!$D$6+2*$E626*信号概况!$C$4*$H626*信号概况!$C$7*信号相关性!$D$7+2*$E626*信号概况!$C$4*$I626*信号概况!$C$8*信号相关性!$D$8+2*$E626*信号概况!$C$4*$J626*信号概况!$J$5*信号相关性!$D$9+2*$F626*信号概况!$C$5*$G626*信号概况!$C$6*信号相关性!$E$6+2*$F626*信号概况!$C$5*$H626*信号概况!$C$7*信号相关性!$E$7+2*$F626*信号概况!$C$5*$I626*信号概况!$C$8*信号相关性!$E$8+2*$F626*信号概况!$C$5*$J626*信号概况!$C$9*信号相关性!$E$9+2*$G626*信号概况!$C$6*$H626*信号概况!$C$7*信号相关性!$F$7+2*$G626*信号概况!$C$6*$I626*信号概况!$C$8*信号相关性!$F$8+2*$G626*信号概况!$C$6*$J626*信号概况!$C$9*信号相关性!$F$9+2*$H626*信号概况!$C$7*$I626*信号概况!$C$8*信号相关性!$G$8+2*$H626*信号概况!$C$7*$J626*信号概况!$C$9*信号相关性!$G$9+2*$I626*信号概况!$C$8*$J626*信号概况!$C$9*信号相关性!$H$9)</f>
        <v>3664.47019910856</v>
      </c>
      <c r="N626" s="12">
        <f t="shared" si="185"/>
        <v>0.187736892590189</v>
      </c>
      <c r="O626" s="10">
        <f>$C626*信号概况!$J$2+$D626*信号概况!$J$3+$E626*信号概况!$J$4+$F626*信号概况!$J$5+$G626*信号概况!$J$6+$H626*信号概况!$J$7+$I626*信号概况!$J$8+$J626*信号概况!$J$9</f>
        <v>838.179970761123</v>
      </c>
      <c r="P626" s="12">
        <f t="shared" si="186"/>
        <v>0.0429413515711789</v>
      </c>
      <c r="Q626" s="7">
        <f t="shared" si="187"/>
        <v>12.1194616447949</v>
      </c>
    </row>
    <row r="627" spans="1:17">
      <c r="A627">
        <v>625</v>
      </c>
      <c r="B627">
        <v>19519.18</v>
      </c>
      <c r="C627" s="7">
        <f t="shared" si="176"/>
        <v>0</v>
      </c>
      <c r="D627" s="8">
        <f t="shared" si="177"/>
        <v>0.393939393939394</v>
      </c>
      <c r="E627">
        <f t="shared" si="178"/>
        <v>0</v>
      </c>
      <c r="F627">
        <f t="shared" si="179"/>
        <v>0.7</v>
      </c>
      <c r="G627">
        <f t="shared" si="180"/>
        <v>0.02</v>
      </c>
      <c r="H627">
        <f t="shared" si="181"/>
        <v>0</v>
      </c>
      <c r="I627">
        <f t="shared" si="182"/>
        <v>0</v>
      </c>
      <c r="J627">
        <f t="shared" si="183"/>
        <v>0</v>
      </c>
      <c r="K627">
        <f>SQRT(POWER($C627*信号概况!$F$2,2)+POWER($D627*信号概况!$F$3,2)+POWER($E627*信号概况!$F$4,2)+POWER($F627*信号概况!$F$5,2)+POWER($G627*信号概况!$F$6,2)+POWER($H627*信号概况!$F$7,2)+POWER($I627*信号概况!$F$8,2)+POWER($J627*信号概况!$F$9,2)+2*$C627*信号概况!$F$2*$D627*信号概况!$F$3*信号相关性!$B$3+2*$C627*信号概况!$F$2*$E627*信号概况!$F$4*信号相关性!$B$4+2*$C627*信号概况!$F$2*$F627*信号概况!$F$5*信号相关性!$B$5+2*$C627*信号概况!$F$2*$G627*信号概况!$F$6*信号相关性!$B$6+2*$C627*信号概况!$F$2*$H627*信号概况!$F$7*信号相关性!$B$7+2*$C627*信号概况!$F$2*$I627*信号概况!$F$8*信号相关性!$B$8+2*$C627*信号概况!$F$2*$J627*信号概况!$F$9*信号相关性!$B$9+2*$D627*信号概况!$F$3*$E627*信号概况!$F$4*信号相关性!$C$4+2*$D627*信号概况!$F$3*$F627*信号概况!$F$5*信号相关性!$C$5+2*$D627*信号概况!$F$3*$G627*信号概况!$F$6*信号相关性!$C$6+2*$D627*信号概况!$F$3*$H627*信号概况!$F$7*信号相关性!$C$7+2*$D627*信号概况!$F$3*$I627*信号概况!$F$8*信号相关性!$C$8+2*$D627*信号概况!$F$3*$J627*信号概况!$F$9*信号相关性!$C$9+2*$E627*信号概况!$F$4*$F627*信号概况!$F$5*信号相关性!$D$5+2*$E627*信号概况!$F$4*$G627*信号概况!$F$6*信号相关性!$D$6+2*$E627*信号概况!$F$4*$H627*信号概况!$F$7*信号相关性!$D$7+2*$E627*信号概况!$F$4*$I627*信号概况!$F$8*信号相关性!$D$8+2*$E627*信号概况!$F$4*$J627*信号概况!$J$5*信号相关性!$D$9+2*$F627*信号概况!$F$5*$G627*信号概况!$F$6*信号相关性!$E$6+2*$F627*信号概况!$F$5*$H627*信号概况!$F$7*信号相关性!$E$7+2*$F627*信号概况!$F$5*$I627*信号概况!$F$8*信号相关性!$E$8+2*$F627*信号概况!$F$5*$J627*信号概况!$F$9*信号相关性!$E$9+2*$G627*信号概况!$F$6*$H627*信号概况!$F$7*信号相关性!$F$7+2*$G627*信号概况!$F$6*$I627*信号概况!$F$8*信号相关性!$F$8+2*$G627*信号概况!$F$6*$J627*信号概况!$F$9*信号相关性!$F$9+2*$H627*信号概况!$F$7*$I627*信号概况!$F$8*信号相关性!$G$8+2*$H627*信号概况!$F$7*$J627*信号概况!$F$9*信号相关性!$G$9+2*$I627*信号概况!$F$8*$J627*信号概况!$F$9*信号相关性!$H$9)</f>
        <v>815.116300010811</v>
      </c>
      <c r="L627" s="10">
        <f t="shared" si="184"/>
        <v>23.9464969596868</v>
      </c>
      <c r="M627" s="11">
        <f>SQRT(POWER($C627*信号概况!$C$2,2)+POWER($D627*信号概况!$C$3,2)+POWER($E627*信号概况!$C$4,2)+POWER($F627*信号概况!$C$5,2)+POWER($G627*信号概况!$C$6,2)+POWER($H627*信号概况!$C$7,2)+POWER($I627*信号概况!$C$8,2)+POWER($J627*信号概况!$C$9,2)+2*$C627*信号概况!$C$2*$D627*信号概况!$C$3*信号相关性!$B$3+2*$C627*信号概况!$C$2*$E627*信号概况!$C$4*信号相关性!$B$4+2*$C627*信号概况!$C$2*$F627*信号概况!$C$5*信号相关性!$B$5+2*$C627*信号概况!$C$2*$G627*信号概况!$C$6*信号相关性!$B$6+2*$C627*信号概况!$C$2*$H627*信号概况!$C$7*信号相关性!$B$7+2*$C627*信号概况!$C$2*$I627*信号概况!$C$8*信号相关性!$B$8+2*$C627*信号概况!$C$2*$J627*信号概况!$C$9*信号相关性!$B$9+2*$D627*信号概况!$C$3*$E627*信号概况!$C$4*信号相关性!$C$4+2*$D627*信号概况!$C$3*$F627*信号概况!$C$5*信号相关性!$C$5+2*$D627*信号概况!$C$3*$G627*信号概况!$C$6*信号相关性!$C$6+2*$D627*信号概况!$C$3*$H627*信号概况!$C$7*信号相关性!$C$7+2*$D627*信号概况!$C$3*$I627*信号概况!$C$8*信号相关性!$C$8+2*$D627*信号概况!$C$3*$J627*信号概况!$C$9*信号相关性!$C$9+2*$E627*信号概况!$C$4*$F627*信号概况!$C$5*信号相关性!$D$5+2*$E627*信号概况!$C$4*$G627*信号概况!$C$6*信号相关性!$D$6+2*$E627*信号概况!$C$4*$H627*信号概况!$C$7*信号相关性!$D$7+2*$E627*信号概况!$C$4*$I627*信号概况!$C$8*信号相关性!$D$8+2*$E627*信号概况!$C$4*$J627*信号概况!$J$5*信号相关性!$D$9+2*$F627*信号概况!$C$5*$G627*信号概况!$C$6*信号相关性!$E$6+2*$F627*信号概况!$C$5*$H627*信号概况!$C$7*信号相关性!$E$7+2*$F627*信号概况!$C$5*$I627*信号概况!$C$8*信号相关性!$E$8+2*$F627*信号概况!$C$5*$J627*信号概况!$C$9*信号相关性!$E$9+2*$G627*信号概况!$C$6*$H627*信号概况!$C$7*信号相关性!$F$7+2*$G627*信号概况!$C$6*$I627*信号概况!$C$8*信号相关性!$F$8+2*$G627*信号概况!$C$6*$J627*信号概况!$C$9*信号相关性!$F$9+2*$H627*信号概况!$C$7*$I627*信号概况!$C$8*信号相关性!$G$8+2*$H627*信号概况!$C$7*$J627*信号概况!$C$9*信号相关性!$G$9+2*$I627*信号概况!$C$8*$J627*信号概况!$C$9*信号相关性!$H$9)</f>
        <v>3983.69623814616</v>
      </c>
      <c r="N627" s="12">
        <f t="shared" si="185"/>
        <v>0.204091372595886</v>
      </c>
      <c r="O627" s="10">
        <f>$C627*信号概况!$J$2+$D627*信号概况!$J$3+$E627*信号概况!$J$4+$F627*信号概况!$J$5+$G627*信号概况!$J$6+$H627*信号概况!$J$7+$I627*信号概况!$J$8+$J627*信号概况!$J$9</f>
        <v>862.708121446054</v>
      </c>
      <c r="P627" s="12">
        <f t="shared" si="186"/>
        <v>0.0441979694559943</v>
      </c>
      <c r="Q627" s="7">
        <f t="shared" si="187"/>
        <v>11.5033136464432</v>
      </c>
    </row>
    <row r="628" spans="1:17">
      <c r="A628">
        <v>626</v>
      </c>
      <c r="B628">
        <v>19519.18</v>
      </c>
      <c r="C628" s="7">
        <f t="shared" si="176"/>
        <v>0</v>
      </c>
      <c r="D628" s="8">
        <f t="shared" si="177"/>
        <v>0.424242424242424</v>
      </c>
      <c r="E628">
        <f t="shared" si="178"/>
        <v>0</v>
      </c>
      <c r="F628">
        <f t="shared" si="179"/>
        <v>0.7</v>
      </c>
      <c r="G628">
        <f t="shared" si="180"/>
        <v>0.02</v>
      </c>
      <c r="H628">
        <f t="shared" si="181"/>
        <v>0</v>
      </c>
      <c r="I628">
        <f t="shared" si="182"/>
        <v>0</v>
      </c>
      <c r="J628">
        <f t="shared" si="183"/>
        <v>0</v>
      </c>
      <c r="K628">
        <f>SQRT(POWER($C628*信号概况!$F$2,2)+POWER($D628*信号概况!$F$3,2)+POWER($E628*信号概况!$F$4,2)+POWER($F628*信号概况!$F$5,2)+POWER($G628*信号概况!$F$6,2)+POWER($H628*信号概况!$F$7,2)+POWER($I628*信号概况!$F$8,2)+POWER($J628*信号概况!$F$9,2)+2*$C628*信号概况!$F$2*$D628*信号概况!$F$3*信号相关性!$B$3+2*$C628*信号概况!$F$2*$E628*信号概况!$F$4*信号相关性!$B$4+2*$C628*信号概况!$F$2*$F628*信号概况!$F$5*信号相关性!$B$5+2*$C628*信号概况!$F$2*$G628*信号概况!$F$6*信号相关性!$B$6+2*$C628*信号概况!$F$2*$H628*信号概况!$F$7*信号相关性!$B$7+2*$C628*信号概况!$F$2*$I628*信号概况!$F$8*信号相关性!$B$8+2*$C628*信号概况!$F$2*$J628*信号概况!$F$9*信号相关性!$B$9+2*$D628*信号概况!$F$3*$E628*信号概况!$F$4*信号相关性!$C$4+2*$D628*信号概况!$F$3*$F628*信号概况!$F$5*信号相关性!$C$5+2*$D628*信号概况!$F$3*$G628*信号概况!$F$6*信号相关性!$C$6+2*$D628*信号概况!$F$3*$H628*信号概况!$F$7*信号相关性!$C$7+2*$D628*信号概况!$F$3*$I628*信号概况!$F$8*信号相关性!$C$8+2*$D628*信号概况!$F$3*$J628*信号概况!$F$9*信号相关性!$C$9+2*$E628*信号概况!$F$4*$F628*信号概况!$F$5*信号相关性!$D$5+2*$E628*信号概况!$F$4*$G628*信号概况!$F$6*信号相关性!$D$6+2*$E628*信号概况!$F$4*$H628*信号概况!$F$7*信号相关性!$D$7+2*$E628*信号概况!$F$4*$I628*信号概况!$F$8*信号相关性!$D$8+2*$E628*信号概况!$F$4*$J628*信号概况!$J$5*信号相关性!$D$9+2*$F628*信号概况!$F$5*$G628*信号概况!$F$6*信号相关性!$E$6+2*$F628*信号概况!$F$5*$H628*信号概况!$F$7*信号相关性!$E$7+2*$F628*信号概况!$F$5*$I628*信号概况!$F$8*信号相关性!$E$8+2*$F628*信号概况!$F$5*$J628*信号概况!$F$9*信号相关性!$E$9+2*$G628*信号概况!$F$6*$H628*信号概况!$F$7*信号相关性!$F$7+2*$G628*信号概况!$F$6*$I628*信号概况!$F$8*信号相关性!$F$8+2*$G628*信号概况!$F$6*$J628*信号概况!$F$9*信号相关性!$F$9+2*$H628*信号概况!$F$7*$I628*信号概况!$F$8*信号相关性!$G$8+2*$H628*信号概况!$F$7*$J628*信号概况!$F$9*信号相关性!$G$9+2*$I628*信号概况!$F$8*$J628*信号概况!$F$9*信号相关性!$H$9)</f>
        <v>881.012427181285</v>
      </c>
      <c r="L628" s="10">
        <f t="shared" si="184"/>
        <v>22.1553969022318</v>
      </c>
      <c r="M628" s="11">
        <f>SQRT(POWER($C628*信号概况!$C$2,2)+POWER($D628*信号概况!$C$3,2)+POWER($E628*信号概况!$C$4,2)+POWER($F628*信号概况!$C$5,2)+POWER($G628*信号概况!$C$6,2)+POWER($H628*信号概况!$C$7,2)+POWER($I628*信号概况!$C$8,2)+POWER($J628*信号概况!$C$9,2)+2*$C628*信号概况!$C$2*$D628*信号概况!$C$3*信号相关性!$B$3+2*$C628*信号概况!$C$2*$E628*信号概况!$C$4*信号相关性!$B$4+2*$C628*信号概况!$C$2*$F628*信号概况!$C$5*信号相关性!$B$5+2*$C628*信号概况!$C$2*$G628*信号概况!$C$6*信号相关性!$B$6+2*$C628*信号概况!$C$2*$H628*信号概况!$C$7*信号相关性!$B$7+2*$C628*信号概况!$C$2*$I628*信号概况!$C$8*信号相关性!$B$8+2*$C628*信号概况!$C$2*$J628*信号概况!$C$9*信号相关性!$B$9+2*$D628*信号概况!$C$3*$E628*信号概况!$C$4*信号相关性!$C$4+2*$D628*信号概况!$C$3*$F628*信号概况!$C$5*信号相关性!$C$5+2*$D628*信号概况!$C$3*$G628*信号概况!$C$6*信号相关性!$C$6+2*$D628*信号概况!$C$3*$H628*信号概况!$C$7*信号相关性!$C$7+2*$D628*信号概况!$C$3*$I628*信号概况!$C$8*信号相关性!$C$8+2*$D628*信号概况!$C$3*$J628*信号概况!$C$9*信号相关性!$C$9+2*$E628*信号概况!$C$4*$F628*信号概况!$C$5*信号相关性!$D$5+2*$E628*信号概况!$C$4*$G628*信号概况!$C$6*信号相关性!$D$6+2*$E628*信号概况!$C$4*$H628*信号概况!$C$7*信号相关性!$D$7+2*$E628*信号概况!$C$4*$I628*信号概况!$C$8*信号相关性!$D$8+2*$E628*信号概况!$C$4*$J628*信号概况!$J$5*信号相关性!$D$9+2*$F628*信号概况!$C$5*$G628*信号概况!$C$6*信号相关性!$E$6+2*$F628*信号概况!$C$5*$H628*信号概况!$C$7*信号相关性!$E$7+2*$F628*信号概况!$C$5*$I628*信号概况!$C$8*信号相关性!$E$8+2*$F628*信号概况!$C$5*$J628*信号概况!$C$9*信号相关性!$E$9+2*$G628*信号概况!$C$6*$H628*信号概况!$C$7*信号相关性!$F$7+2*$G628*信号概况!$C$6*$I628*信号概况!$C$8*信号相关性!$F$8+2*$G628*信号概况!$C$6*$J628*信号概况!$C$9*信号相关性!$F$9+2*$H628*信号概况!$C$7*$I628*信号概况!$C$8*信号相关性!$G$8+2*$H628*信号概况!$C$7*$J628*信号概况!$C$9*信号相关性!$G$9+2*$I628*信号概况!$C$8*$J628*信号概况!$C$9*信号相关性!$H$9)</f>
        <v>4303.68607332218</v>
      </c>
      <c r="N628" s="12">
        <f t="shared" si="185"/>
        <v>0.22048498314592</v>
      </c>
      <c r="O628" s="10">
        <f>$C628*信号概况!$J$2+$D628*信号概况!$J$3+$E628*信号概况!$J$4+$F628*信号概况!$J$5+$G628*信号概况!$J$6+$H628*信号概况!$J$7+$I628*信号概况!$J$8+$J628*信号概况!$J$9</f>
        <v>887.236272130986</v>
      </c>
      <c r="P628" s="12">
        <f t="shared" si="186"/>
        <v>0.0454545873408097</v>
      </c>
      <c r="Q628" s="7">
        <f t="shared" si="187"/>
        <v>10.977003237642</v>
      </c>
    </row>
    <row r="629" spans="1:17">
      <c r="A629">
        <v>627</v>
      </c>
      <c r="B629">
        <v>19519.18</v>
      </c>
      <c r="C629" s="7">
        <f t="shared" si="176"/>
        <v>0</v>
      </c>
      <c r="D629" s="8">
        <f t="shared" si="177"/>
        <v>0.454545454545455</v>
      </c>
      <c r="E629">
        <f t="shared" si="178"/>
        <v>0</v>
      </c>
      <c r="F629">
        <f t="shared" si="179"/>
        <v>0.7</v>
      </c>
      <c r="G629">
        <f t="shared" si="180"/>
        <v>0.02</v>
      </c>
      <c r="H629">
        <f t="shared" si="181"/>
        <v>0</v>
      </c>
      <c r="I629">
        <f t="shared" si="182"/>
        <v>0</v>
      </c>
      <c r="J629">
        <f t="shared" si="183"/>
        <v>0</v>
      </c>
      <c r="K629">
        <f>SQRT(POWER($C629*信号概况!$F$2,2)+POWER($D629*信号概况!$F$3,2)+POWER($E629*信号概况!$F$4,2)+POWER($F629*信号概况!$F$5,2)+POWER($G629*信号概况!$F$6,2)+POWER($H629*信号概况!$F$7,2)+POWER($I629*信号概况!$F$8,2)+POWER($J629*信号概况!$F$9,2)+2*$C629*信号概况!$F$2*$D629*信号概况!$F$3*信号相关性!$B$3+2*$C629*信号概况!$F$2*$E629*信号概况!$F$4*信号相关性!$B$4+2*$C629*信号概况!$F$2*$F629*信号概况!$F$5*信号相关性!$B$5+2*$C629*信号概况!$F$2*$G629*信号概况!$F$6*信号相关性!$B$6+2*$C629*信号概况!$F$2*$H629*信号概况!$F$7*信号相关性!$B$7+2*$C629*信号概况!$F$2*$I629*信号概况!$F$8*信号相关性!$B$8+2*$C629*信号概况!$F$2*$J629*信号概况!$F$9*信号相关性!$B$9+2*$D629*信号概况!$F$3*$E629*信号概况!$F$4*信号相关性!$C$4+2*$D629*信号概况!$F$3*$F629*信号概况!$F$5*信号相关性!$C$5+2*$D629*信号概况!$F$3*$G629*信号概况!$F$6*信号相关性!$C$6+2*$D629*信号概况!$F$3*$H629*信号概况!$F$7*信号相关性!$C$7+2*$D629*信号概况!$F$3*$I629*信号概况!$F$8*信号相关性!$C$8+2*$D629*信号概况!$F$3*$J629*信号概况!$F$9*信号相关性!$C$9+2*$E629*信号概况!$F$4*$F629*信号概况!$F$5*信号相关性!$D$5+2*$E629*信号概况!$F$4*$G629*信号概况!$F$6*信号相关性!$D$6+2*$E629*信号概况!$F$4*$H629*信号概况!$F$7*信号相关性!$D$7+2*$E629*信号概况!$F$4*$I629*信号概况!$F$8*信号相关性!$D$8+2*$E629*信号概况!$F$4*$J629*信号概况!$J$5*信号相关性!$D$9+2*$F629*信号概况!$F$5*$G629*信号概况!$F$6*信号相关性!$E$6+2*$F629*信号概况!$F$5*$H629*信号概况!$F$7*信号相关性!$E$7+2*$F629*信号概况!$F$5*$I629*信号概况!$F$8*信号相关性!$E$8+2*$F629*信号概况!$F$5*$J629*信号概况!$F$9*信号相关性!$E$9+2*$G629*信号概况!$F$6*$H629*信号概况!$F$7*信号相关性!$F$7+2*$G629*信号概况!$F$6*$I629*信号概况!$F$8*信号相关性!$F$8+2*$G629*信号概况!$F$6*$J629*信号概况!$F$9*信号相关性!$F$9+2*$H629*信号概况!$F$7*$I629*信号概况!$F$8*信号相关性!$G$8+2*$H629*信号概况!$F$7*$J629*信号概况!$F$9*信号相关性!$G$9+2*$I629*信号概况!$F$8*$J629*信号概况!$F$9*信号相关性!$H$9)</f>
        <v>947.042754854257</v>
      </c>
      <c r="L629" s="10">
        <f t="shared" si="184"/>
        <v>20.6106639852853</v>
      </c>
      <c r="M629" s="11">
        <f>SQRT(POWER($C629*信号概况!$C$2,2)+POWER($D629*信号概况!$C$3,2)+POWER($E629*信号概况!$C$4,2)+POWER($F629*信号概况!$C$5,2)+POWER($G629*信号概况!$C$6,2)+POWER($H629*信号概况!$C$7,2)+POWER($I629*信号概况!$C$8,2)+POWER($J629*信号概况!$C$9,2)+2*$C629*信号概况!$C$2*$D629*信号概况!$C$3*信号相关性!$B$3+2*$C629*信号概况!$C$2*$E629*信号概况!$C$4*信号相关性!$B$4+2*$C629*信号概况!$C$2*$F629*信号概况!$C$5*信号相关性!$B$5+2*$C629*信号概况!$C$2*$G629*信号概况!$C$6*信号相关性!$B$6+2*$C629*信号概况!$C$2*$H629*信号概况!$C$7*信号相关性!$B$7+2*$C629*信号概况!$C$2*$I629*信号概况!$C$8*信号相关性!$B$8+2*$C629*信号概况!$C$2*$J629*信号概况!$C$9*信号相关性!$B$9+2*$D629*信号概况!$C$3*$E629*信号概况!$C$4*信号相关性!$C$4+2*$D629*信号概况!$C$3*$F629*信号概况!$C$5*信号相关性!$C$5+2*$D629*信号概况!$C$3*$G629*信号概况!$C$6*信号相关性!$C$6+2*$D629*信号概况!$C$3*$H629*信号概况!$C$7*信号相关性!$C$7+2*$D629*信号概况!$C$3*$I629*信号概况!$C$8*信号相关性!$C$8+2*$D629*信号概况!$C$3*$J629*信号概况!$C$9*信号相关性!$C$9+2*$E629*信号概况!$C$4*$F629*信号概况!$C$5*信号相关性!$D$5+2*$E629*信号概况!$C$4*$G629*信号概况!$C$6*信号相关性!$D$6+2*$E629*信号概况!$C$4*$H629*信号概况!$C$7*信号相关性!$D$7+2*$E629*信号概况!$C$4*$I629*信号概况!$C$8*信号相关性!$D$8+2*$E629*信号概况!$C$4*$J629*信号概况!$J$5*信号相关性!$D$9+2*$F629*信号概况!$C$5*$G629*信号概况!$C$6*信号相关性!$E$6+2*$F629*信号概况!$C$5*$H629*信号概况!$C$7*信号相关性!$E$7+2*$F629*信号概况!$C$5*$I629*信号概况!$C$8*信号相关性!$E$8+2*$F629*信号概况!$C$5*$J629*信号概况!$C$9*信号相关性!$E$9+2*$G629*信号概况!$C$6*$H629*信号概况!$C$7*信号相关性!$F$7+2*$G629*信号概况!$C$6*$I629*信号概况!$C$8*信号相关性!$F$8+2*$G629*信号概况!$C$6*$J629*信号概况!$C$9*信号相关性!$F$9+2*$H629*信号概况!$C$7*$I629*信号概况!$C$8*信号相关性!$G$8+2*$H629*信号概况!$C$7*$J629*信号概况!$C$9*信号相关性!$G$9+2*$I629*信号概况!$C$8*$J629*信号概况!$C$9*信号相关性!$H$9)</f>
        <v>4624.28114843992</v>
      </c>
      <c r="N629" s="12">
        <f t="shared" si="185"/>
        <v>0.236909601143077</v>
      </c>
      <c r="O629" s="10">
        <f>$C629*信号概况!$J$2+$D629*信号概况!$J$3+$E629*信号概况!$J$4+$F629*信号概况!$J$5+$G629*信号概况!$J$6+$H629*信号概况!$J$7+$I629*信号概况!$J$8+$J629*信号概况!$J$9</f>
        <v>911.764422815917</v>
      </c>
      <c r="P629" s="12">
        <f t="shared" si="186"/>
        <v>0.0467112052256251</v>
      </c>
      <c r="Q629" s="7">
        <f t="shared" si="187"/>
        <v>10.5224542637725</v>
      </c>
    </row>
    <row r="630" spans="1:17">
      <c r="A630">
        <v>628</v>
      </c>
      <c r="B630">
        <v>19519.18</v>
      </c>
      <c r="C630" s="7">
        <f t="shared" si="176"/>
        <v>0</v>
      </c>
      <c r="D630" s="8">
        <f t="shared" si="177"/>
        <v>0.484848484848485</v>
      </c>
      <c r="E630">
        <f t="shared" si="178"/>
        <v>0</v>
      </c>
      <c r="F630">
        <f t="shared" si="179"/>
        <v>0.7</v>
      </c>
      <c r="G630">
        <f t="shared" si="180"/>
        <v>0.02</v>
      </c>
      <c r="H630">
        <f t="shared" si="181"/>
        <v>0</v>
      </c>
      <c r="I630">
        <f t="shared" si="182"/>
        <v>0</v>
      </c>
      <c r="J630">
        <f t="shared" si="183"/>
        <v>0</v>
      </c>
      <c r="K630">
        <f>SQRT(POWER($C630*信号概况!$F$2,2)+POWER($D630*信号概况!$F$3,2)+POWER($E630*信号概况!$F$4,2)+POWER($F630*信号概况!$F$5,2)+POWER($G630*信号概况!$F$6,2)+POWER($H630*信号概况!$F$7,2)+POWER($I630*信号概况!$F$8,2)+POWER($J630*信号概况!$F$9,2)+2*$C630*信号概况!$F$2*$D630*信号概况!$F$3*信号相关性!$B$3+2*$C630*信号概况!$F$2*$E630*信号概况!$F$4*信号相关性!$B$4+2*$C630*信号概况!$F$2*$F630*信号概况!$F$5*信号相关性!$B$5+2*$C630*信号概况!$F$2*$G630*信号概况!$F$6*信号相关性!$B$6+2*$C630*信号概况!$F$2*$H630*信号概况!$F$7*信号相关性!$B$7+2*$C630*信号概况!$F$2*$I630*信号概况!$F$8*信号相关性!$B$8+2*$C630*信号概况!$F$2*$J630*信号概况!$F$9*信号相关性!$B$9+2*$D630*信号概况!$F$3*$E630*信号概况!$F$4*信号相关性!$C$4+2*$D630*信号概况!$F$3*$F630*信号概况!$F$5*信号相关性!$C$5+2*$D630*信号概况!$F$3*$G630*信号概况!$F$6*信号相关性!$C$6+2*$D630*信号概况!$F$3*$H630*信号概况!$F$7*信号相关性!$C$7+2*$D630*信号概况!$F$3*$I630*信号概况!$F$8*信号相关性!$C$8+2*$D630*信号概况!$F$3*$J630*信号概况!$F$9*信号相关性!$C$9+2*$E630*信号概况!$F$4*$F630*信号概况!$F$5*信号相关性!$D$5+2*$E630*信号概况!$F$4*$G630*信号概况!$F$6*信号相关性!$D$6+2*$E630*信号概况!$F$4*$H630*信号概况!$F$7*信号相关性!$D$7+2*$E630*信号概况!$F$4*$I630*信号概况!$F$8*信号相关性!$D$8+2*$E630*信号概况!$F$4*$J630*信号概况!$J$5*信号相关性!$D$9+2*$F630*信号概况!$F$5*$G630*信号概况!$F$6*信号相关性!$E$6+2*$F630*信号概况!$F$5*$H630*信号概况!$F$7*信号相关性!$E$7+2*$F630*信号概况!$F$5*$I630*信号概况!$F$8*信号相关性!$E$8+2*$F630*信号概况!$F$5*$J630*信号概况!$F$9*信号相关性!$E$9+2*$G630*信号概况!$F$6*$H630*信号概况!$F$7*信号相关性!$F$7+2*$G630*信号概况!$F$6*$I630*信号概况!$F$8*信号相关性!$F$8+2*$G630*信号概况!$F$6*$J630*信号概况!$F$9*信号相关性!$F$9+2*$H630*信号概况!$F$7*$I630*信号概况!$F$8*信号相关性!$G$8+2*$H630*信号概况!$F$7*$J630*信号概况!$F$9*信号相关性!$G$9+2*$I630*信号概况!$F$8*$J630*信号概况!$F$9*信号相关性!$H$9)</f>
        <v>1013.18104530511</v>
      </c>
      <c r="L630" s="10">
        <f t="shared" si="184"/>
        <v>19.2652439467242</v>
      </c>
      <c r="M630" s="11">
        <f>SQRT(POWER($C630*信号概况!$C$2,2)+POWER($D630*信号概况!$C$3,2)+POWER($E630*信号概况!$C$4,2)+POWER($F630*信号概况!$C$5,2)+POWER($G630*信号概况!$C$6,2)+POWER($H630*信号概况!$C$7,2)+POWER($I630*信号概况!$C$8,2)+POWER($J630*信号概况!$C$9,2)+2*$C630*信号概况!$C$2*$D630*信号概况!$C$3*信号相关性!$B$3+2*$C630*信号概况!$C$2*$E630*信号概况!$C$4*信号相关性!$B$4+2*$C630*信号概况!$C$2*$F630*信号概况!$C$5*信号相关性!$B$5+2*$C630*信号概况!$C$2*$G630*信号概况!$C$6*信号相关性!$B$6+2*$C630*信号概况!$C$2*$H630*信号概况!$C$7*信号相关性!$B$7+2*$C630*信号概况!$C$2*$I630*信号概况!$C$8*信号相关性!$B$8+2*$C630*信号概况!$C$2*$J630*信号概况!$C$9*信号相关性!$B$9+2*$D630*信号概况!$C$3*$E630*信号概况!$C$4*信号相关性!$C$4+2*$D630*信号概况!$C$3*$F630*信号概况!$C$5*信号相关性!$C$5+2*$D630*信号概况!$C$3*$G630*信号概况!$C$6*信号相关性!$C$6+2*$D630*信号概况!$C$3*$H630*信号概况!$C$7*信号相关性!$C$7+2*$D630*信号概况!$C$3*$I630*信号概况!$C$8*信号相关性!$C$8+2*$D630*信号概况!$C$3*$J630*信号概况!$C$9*信号相关性!$C$9+2*$E630*信号概况!$C$4*$F630*信号概况!$C$5*信号相关性!$D$5+2*$E630*信号概况!$C$4*$G630*信号概况!$C$6*信号相关性!$D$6+2*$E630*信号概况!$C$4*$H630*信号概况!$C$7*信号相关性!$D$7+2*$E630*信号概况!$C$4*$I630*信号概况!$C$8*信号相关性!$D$8+2*$E630*信号概况!$C$4*$J630*信号概况!$J$5*信号相关性!$D$9+2*$F630*信号概况!$C$5*$G630*信号概况!$C$6*信号相关性!$E$6+2*$F630*信号概况!$C$5*$H630*信号概况!$C$7*信号相关性!$E$7+2*$F630*信号概况!$C$5*$I630*信号概况!$C$8*信号相关性!$E$8+2*$F630*信号概况!$C$5*$J630*信号概况!$C$9*信号相关性!$E$9+2*$G630*信号概况!$C$6*$H630*信号概况!$C$7*信号相关性!$F$7+2*$G630*信号概况!$C$6*$I630*信号概况!$C$8*信号相关性!$F$8+2*$G630*信号概况!$C$6*$J630*信号概况!$C$9*信号相关性!$F$9+2*$H630*信号概况!$C$7*$I630*信号概况!$C$8*信号相关性!$G$8+2*$H630*信号概况!$C$7*$J630*信号概况!$C$9*信号相关性!$G$9+2*$I630*信号概况!$C$8*$J630*信号概况!$C$9*信号相关性!$H$9)</f>
        <v>4945.36375650454</v>
      </c>
      <c r="N630" s="12">
        <f t="shared" si="185"/>
        <v>0.253359196262575</v>
      </c>
      <c r="O630" s="10">
        <f>$C630*信号概况!$J$2+$D630*信号概况!$J$3+$E630*信号概况!$J$4+$F630*信号概况!$J$5+$G630*信号概况!$J$6+$H630*信号概况!$J$7+$I630*信号概况!$J$8+$J630*信号概况!$J$9</f>
        <v>936.292573500849</v>
      </c>
      <c r="P630" s="12">
        <f t="shared" si="186"/>
        <v>0.0479678231104405</v>
      </c>
      <c r="Q630" s="7">
        <f t="shared" si="187"/>
        <v>10.1260795684552</v>
      </c>
    </row>
    <row r="631" spans="1:17">
      <c r="A631">
        <v>629</v>
      </c>
      <c r="B631">
        <v>19519.18</v>
      </c>
      <c r="C631" s="7">
        <f t="shared" si="176"/>
        <v>0</v>
      </c>
      <c r="D631" s="8">
        <f t="shared" si="177"/>
        <v>0.515151515151515</v>
      </c>
      <c r="E631">
        <f t="shared" si="178"/>
        <v>0</v>
      </c>
      <c r="F631">
        <f t="shared" si="179"/>
        <v>0.7</v>
      </c>
      <c r="G631">
        <f t="shared" si="180"/>
        <v>0.02</v>
      </c>
      <c r="H631">
        <f t="shared" si="181"/>
        <v>0</v>
      </c>
      <c r="I631">
        <f t="shared" si="182"/>
        <v>0</v>
      </c>
      <c r="J631">
        <f t="shared" si="183"/>
        <v>0</v>
      </c>
      <c r="K631">
        <f>SQRT(POWER($C631*信号概况!$F$2,2)+POWER($D631*信号概况!$F$3,2)+POWER($E631*信号概况!$F$4,2)+POWER($F631*信号概况!$F$5,2)+POWER($G631*信号概况!$F$6,2)+POWER($H631*信号概况!$F$7,2)+POWER($I631*信号概况!$F$8,2)+POWER($J631*信号概况!$F$9,2)+2*$C631*信号概况!$F$2*$D631*信号概况!$F$3*信号相关性!$B$3+2*$C631*信号概况!$F$2*$E631*信号概况!$F$4*信号相关性!$B$4+2*$C631*信号概况!$F$2*$F631*信号概况!$F$5*信号相关性!$B$5+2*$C631*信号概况!$F$2*$G631*信号概况!$F$6*信号相关性!$B$6+2*$C631*信号概况!$F$2*$H631*信号概况!$F$7*信号相关性!$B$7+2*$C631*信号概况!$F$2*$I631*信号概况!$F$8*信号相关性!$B$8+2*$C631*信号概况!$F$2*$J631*信号概况!$F$9*信号相关性!$B$9+2*$D631*信号概况!$F$3*$E631*信号概况!$F$4*信号相关性!$C$4+2*$D631*信号概况!$F$3*$F631*信号概况!$F$5*信号相关性!$C$5+2*$D631*信号概况!$F$3*$G631*信号概况!$F$6*信号相关性!$C$6+2*$D631*信号概况!$F$3*$H631*信号概况!$F$7*信号相关性!$C$7+2*$D631*信号概况!$F$3*$I631*信号概况!$F$8*信号相关性!$C$8+2*$D631*信号概况!$F$3*$J631*信号概况!$F$9*信号相关性!$C$9+2*$E631*信号概况!$F$4*$F631*信号概况!$F$5*信号相关性!$D$5+2*$E631*信号概况!$F$4*$G631*信号概况!$F$6*信号相关性!$D$6+2*$E631*信号概况!$F$4*$H631*信号概况!$F$7*信号相关性!$D$7+2*$E631*信号概况!$F$4*$I631*信号概况!$F$8*信号相关性!$D$8+2*$E631*信号概况!$F$4*$J631*信号概况!$J$5*信号相关性!$D$9+2*$F631*信号概况!$F$5*$G631*信号概况!$F$6*信号相关性!$E$6+2*$F631*信号概况!$F$5*$H631*信号概况!$F$7*信号相关性!$E$7+2*$F631*信号概况!$F$5*$I631*信号概况!$F$8*信号相关性!$E$8+2*$F631*信号概况!$F$5*$J631*信号概况!$F$9*信号相关性!$E$9+2*$G631*信号概况!$F$6*$H631*信号概况!$F$7*信号相关性!$F$7+2*$G631*信号概况!$F$6*$I631*信号概况!$F$8*信号相关性!$F$8+2*$G631*信号概况!$F$6*$J631*信号概况!$F$9*信号相关性!$F$9+2*$H631*信号概况!$F$7*$I631*信号概况!$F$8*信号相关性!$G$8+2*$H631*信号概况!$F$7*$J631*信号概况!$F$9*信号相关性!$G$9+2*$I631*信号概况!$F$8*$J631*信号概况!$F$9*信号相关性!$H$9)</f>
        <v>1079.40745317915</v>
      </c>
      <c r="L631" s="10">
        <f t="shared" si="184"/>
        <v>18.0832362631095</v>
      </c>
      <c r="M631" s="11">
        <f>SQRT(POWER($C631*信号概况!$C$2,2)+POWER($D631*信号概况!$C$3,2)+POWER($E631*信号概况!$C$4,2)+POWER($F631*信号概况!$C$5,2)+POWER($G631*信号概况!$C$6,2)+POWER($H631*信号概况!$C$7,2)+POWER($I631*信号概况!$C$8,2)+POWER($J631*信号概况!$C$9,2)+2*$C631*信号概况!$C$2*$D631*信号概况!$C$3*信号相关性!$B$3+2*$C631*信号概况!$C$2*$E631*信号概况!$C$4*信号相关性!$B$4+2*$C631*信号概况!$C$2*$F631*信号概况!$C$5*信号相关性!$B$5+2*$C631*信号概况!$C$2*$G631*信号概况!$C$6*信号相关性!$B$6+2*$C631*信号概况!$C$2*$H631*信号概况!$C$7*信号相关性!$B$7+2*$C631*信号概况!$C$2*$I631*信号概况!$C$8*信号相关性!$B$8+2*$C631*信号概况!$C$2*$J631*信号概况!$C$9*信号相关性!$B$9+2*$D631*信号概况!$C$3*$E631*信号概况!$C$4*信号相关性!$C$4+2*$D631*信号概况!$C$3*$F631*信号概况!$C$5*信号相关性!$C$5+2*$D631*信号概况!$C$3*$G631*信号概况!$C$6*信号相关性!$C$6+2*$D631*信号概况!$C$3*$H631*信号概况!$C$7*信号相关性!$C$7+2*$D631*信号概况!$C$3*$I631*信号概况!$C$8*信号相关性!$C$8+2*$D631*信号概况!$C$3*$J631*信号概况!$C$9*信号相关性!$C$9+2*$E631*信号概况!$C$4*$F631*信号概况!$C$5*信号相关性!$D$5+2*$E631*信号概况!$C$4*$G631*信号概况!$C$6*信号相关性!$D$6+2*$E631*信号概况!$C$4*$H631*信号概况!$C$7*信号相关性!$D$7+2*$E631*信号概况!$C$4*$I631*信号概况!$C$8*信号相关性!$D$8+2*$E631*信号概况!$C$4*$J631*信号概况!$J$5*信号相关性!$D$9+2*$F631*信号概况!$C$5*$G631*信号概况!$C$6*信号相关性!$E$6+2*$F631*信号概况!$C$5*$H631*信号概况!$C$7*信号相关性!$E$7+2*$F631*信号概况!$C$5*$I631*信号概况!$C$8*信号相关性!$E$8+2*$F631*信号概况!$C$5*$J631*信号概况!$C$9*信号相关性!$E$9+2*$G631*信号概况!$C$6*$H631*信号概况!$C$7*信号相关性!$F$7+2*$G631*信号概况!$C$6*$I631*信号概况!$C$8*信号相关性!$F$8+2*$G631*信号概况!$C$6*$J631*信号概况!$C$9*信号相关性!$F$9+2*$H631*信号概况!$C$7*$I631*信号概况!$C$8*信号相关性!$G$8+2*$H631*信号概况!$C$7*$J631*信号概况!$C$9*信号相关性!$G$9+2*$I631*信号概况!$C$8*$J631*信号概况!$C$9*信号相关性!$H$9)</f>
        <v>5266.84473387081</v>
      </c>
      <c r="N631" s="12">
        <f t="shared" si="185"/>
        <v>0.269829200502829</v>
      </c>
      <c r="O631" s="10">
        <f>$C631*信号概况!$J$2+$D631*信号概况!$J$3+$E631*信号概况!$J$4+$F631*信号概况!$J$5+$G631*信号概况!$J$6+$H631*信号概况!$J$7+$I631*信号概况!$J$8+$J631*信号概况!$J$9</f>
        <v>960.82072418578</v>
      </c>
      <c r="P631" s="12">
        <f t="shared" si="186"/>
        <v>0.049224440995256</v>
      </c>
      <c r="Q631" s="7">
        <f t="shared" si="187"/>
        <v>9.77748454408503</v>
      </c>
    </row>
    <row r="632" spans="1:17">
      <c r="A632">
        <v>630</v>
      </c>
      <c r="B632">
        <v>19519.18</v>
      </c>
      <c r="C632" s="7">
        <f t="shared" si="176"/>
        <v>0</v>
      </c>
      <c r="D632" s="8">
        <f t="shared" si="177"/>
        <v>0.545454545454545</v>
      </c>
      <c r="E632">
        <f t="shared" si="178"/>
        <v>0</v>
      </c>
      <c r="F632">
        <f t="shared" si="179"/>
        <v>0.7</v>
      </c>
      <c r="G632">
        <f t="shared" si="180"/>
        <v>0.02</v>
      </c>
      <c r="H632">
        <f t="shared" si="181"/>
        <v>0</v>
      </c>
      <c r="I632">
        <f t="shared" si="182"/>
        <v>0</v>
      </c>
      <c r="J632">
        <f t="shared" si="183"/>
        <v>0</v>
      </c>
      <c r="K632">
        <f>SQRT(POWER($C632*信号概况!$F$2,2)+POWER($D632*信号概况!$F$3,2)+POWER($E632*信号概况!$F$4,2)+POWER($F632*信号概况!$F$5,2)+POWER($G632*信号概况!$F$6,2)+POWER($H632*信号概况!$F$7,2)+POWER($I632*信号概况!$F$8,2)+POWER($J632*信号概况!$F$9,2)+2*$C632*信号概况!$F$2*$D632*信号概况!$F$3*信号相关性!$B$3+2*$C632*信号概况!$F$2*$E632*信号概况!$F$4*信号相关性!$B$4+2*$C632*信号概况!$F$2*$F632*信号概况!$F$5*信号相关性!$B$5+2*$C632*信号概况!$F$2*$G632*信号概况!$F$6*信号相关性!$B$6+2*$C632*信号概况!$F$2*$H632*信号概况!$F$7*信号相关性!$B$7+2*$C632*信号概况!$F$2*$I632*信号概况!$F$8*信号相关性!$B$8+2*$C632*信号概况!$F$2*$J632*信号概况!$F$9*信号相关性!$B$9+2*$D632*信号概况!$F$3*$E632*信号概况!$F$4*信号相关性!$C$4+2*$D632*信号概况!$F$3*$F632*信号概况!$F$5*信号相关性!$C$5+2*$D632*信号概况!$F$3*$G632*信号概况!$F$6*信号相关性!$C$6+2*$D632*信号概况!$F$3*$H632*信号概况!$F$7*信号相关性!$C$7+2*$D632*信号概况!$F$3*$I632*信号概况!$F$8*信号相关性!$C$8+2*$D632*信号概况!$F$3*$J632*信号概况!$F$9*信号相关性!$C$9+2*$E632*信号概况!$F$4*$F632*信号概况!$F$5*信号相关性!$D$5+2*$E632*信号概况!$F$4*$G632*信号概况!$F$6*信号相关性!$D$6+2*$E632*信号概况!$F$4*$H632*信号概况!$F$7*信号相关性!$D$7+2*$E632*信号概况!$F$4*$I632*信号概况!$F$8*信号相关性!$D$8+2*$E632*信号概况!$F$4*$J632*信号概况!$J$5*信号相关性!$D$9+2*$F632*信号概况!$F$5*$G632*信号概况!$F$6*信号相关性!$E$6+2*$F632*信号概况!$F$5*$H632*信号概况!$F$7*信号相关性!$E$7+2*$F632*信号概况!$F$5*$I632*信号概况!$F$8*信号相关性!$E$8+2*$F632*信号概况!$F$5*$J632*信号概况!$F$9*信号相关性!$E$9+2*$G632*信号概况!$F$6*$H632*信号概况!$F$7*信号相关性!$F$7+2*$G632*信号概况!$F$6*$I632*信号概况!$F$8*信号相关性!$F$8+2*$G632*信号概况!$F$6*$J632*信号概况!$F$9*信号相关性!$F$9+2*$H632*信号概况!$F$7*$I632*信号概况!$F$8*信号相关性!$G$8+2*$H632*信号概况!$F$7*$J632*信号概况!$F$9*信号相关性!$G$9+2*$I632*信号概况!$F$8*$J632*信号概况!$F$9*信号相关性!$H$9)</f>
        <v>1145.7066979648</v>
      </c>
      <c r="L632" s="10">
        <f t="shared" si="184"/>
        <v>17.0368036031153</v>
      </c>
      <c r="M632" s="11">
        <f>SQRT(POWER($C632*信号概况!$C$2,2)+POWER($D632*信号概况!$C$3,2)+POWER($E632*信号概况!$C$4,2)+POWER($F632*信号概况!$C$5,2)+POWER($G632*信号概况!$C$6,2)+POWER($H632*信号概况!$C$7,2)+POWER($I632*信号概况!$C$8,2)+POWER($J632*信号概况!$C$9,2)+2*$C632*信号概况!$C$2*$D632*信号概况!$C$3*信号相关性!$B$3+2*$C632*信号概况!$C$2*$E632*信号概况!$C$4*信号相关性!$B$4+2*$C632*信号概况!$C$2*$F632*信号概况!$C$5*信号相关性!$B$5+2*$C632*信号概况!$C$2*$G632*信号概况!$C$6*信号相关性!$B$6+2*$C632*信号概况!$C$2*$H632*信号概况!$C$7*信号相关性!$B$7+2*$C632*信号概况!$C$2*$I632*信号概况!$C$8*信号相关性!$B$8+2*$C632*信号概况!$C$2*$J632*信号概况!$C$9*信号相关性!$B$9+2*$D632*信号概况!$C$3*$E632*信号概况!$C$4*信号相关性!$C$4+2*$D632*信号概况!$C$3*$F632*信号概况!$C$5*信号相关性!$C$5+2*$D632*信号概况!$C$3*$G632*信号概况!$C$6*信号相关性!$C$6+2*$D632*信号概况!$C$3*$H632*信号概况!$C$7*信号相关性!$C$7+2*$D632*信号概况!$C$3*$I632*信号概况!$C$8*信号相关性!$C$8+2*$D632*信号概况!$C$3*$J632*信号概况!$C$9*信号相关性!$C$9+2*$E632*信号概况!$C$4*$F632*信号概况!$C$5*信号相关性!$D$5+2*$E632*信号概况!$C$4*$G632*信号概况!$C$6*信号相关性!$D$6+2*$E632*信号概况!$C$4*$H632*信号概况!$C$7*信号相关性!$D$7+2*$E632*信号概况!$C$4*$I632*信号概况!$C$8*信号相关性!$D$8+2*$E632*信号概况!$C$4*$J632*信号概况!$J$5*信号相关性!$D$9+2*$F632*信号概况!$C$5*$G632*信号概况!$C$6*信号相关性!$E$6+2*$F632*信号概况!$C$5*$H632*信号概况!$C$7*信号相关性!$E$7+2*$F632*信号概况!$C$5*$I632*信号概况!$C$8*信号相关性!$E$8+2*$F632*信号概况!$C$5*$J632*信号概况!$C$9*信号相关性!$E$9+2*$G632*信号概况!$C$6*$H632*信号概况!$C$7*信号相关性!$F$7+2*$G632*信号概况!$C$6*$I632*信号概况!$C$8*信号相关性!$F$8+2*$G632*信号概况!$C$6*$J632*信号概况!$C$9*信号相关性!$F$9+2*$H632*信号概况!$C$7*$I632*信号概况!$C$8*信号相关性!$G$8+2*$H632*信号概况!$C$7*$J632*信号概况!$C$9*信号相关性!$G$9+2*$I632*信号概况!$C$8*$J632*信号概况!$C$9*信号相关性!$H$9)</f>
        <v>5588.65533375239</v>
      </c>
      <c r="N632" s="12">
        <f t="shared" si="185"/>
        <v>0.286316091851829</v>
      </c>
      <c r="O632" s="10">
        <f>$C632*信号概况!$J$2+$D632*信号概况!$J$3+$E632*信号概况!$J$4+$F632*信号概况!$J$5+$G632*信号概况!$J$6+$H632*信号概况!$J$7+$I632*信号概况!$J$8+$J632*信号概况!$J$9</f>
        <v>985.348874870712</v>
      </c>
      <c r="P632" s="12">
        <f t="shared" si="186"/>
        <v>0.0504810588800714</v>
      </c>
      <c r="Q632" s="7">
        <f t="shared" si="187"/>
        <v>9.46859044964916</v>
      </c>
    </row>
    <row r="633" spans="1:17">
      <c r="A633">
        <v>631</v>
      </c>
      <c r="B633">
        <v>19519.18</v>
      </c>
      <c r="C633" s="7">
        <f t="shared" si="176"/>
        <v>0</v>
      </c>
      <c r="D633" s="8">
        <f t="shared" si="177"/>
        <v>0.575757575757576</v>
      </c>
      <c r="E633">
        <f t="shared" si="178"/>
        <v>0</v>
      </c>
      <c r="F633">
        <f t="shared" si="179"/>
        <v>0.7</v>
      </c>
      <c r="G633">
        <f t="shared" si="180"/>
        <v>0.02</v>
      </c>
      <c r="H633">
        <f t="shared" si="181"/>
        <v>0</v>
      </c>
      <c r="I633">
        <f t="shared" si="182"/>
        <v>0</v>
      </c>
      <c r="J633">
        <f t="shared" si="183"/>
        <v>0</v>
      </c>
      <c r="K633">
        <f>SQRT(POWER($C633*信号概况!$F$2,2)+POWER($D633*信号概况!$F$3,2)+POWER($E633*信号概况!$F$4,2)+POWER($F633*信号概况!$F$5,2)+POWER($G633*信号概况!$F$6,2)+POWER($H633*信号概况!$F$7,2)+POWER($I633*信号概况!$F$8,2)+POWER($J633*信号概况!$F$9,2)+2*$C633*信号概况!$F$2*$D633*信号概况!$F$3*信号相关性!$B$3+2*$C633*信号概况!$F$2*$E633*信号概况!$F$4*信号相关性!$B$4+2*$C633*信号概况!$F$2*$F633*信号概况!$F$5*信号相关性!$B$5+2*$C633*信号概况!$F$2*$G633*信号概况!$F$6*信号相关性!$B$6+2*$C633*信号概况!$F$2*$H633*信号概况!$F$7*信号相关性!$B$7+2*$C633*信号概况!$F$2*$I633*信号概况!$F$8*信号相关性!$B$8+2*$C633*信号概况!$F$2*$J633*信号概况!$F$9*信号相关性!$B$9+2*$D633*信号概况!$F$3*$E633*信号概况!$F$4*信号相关性!$C$4+2*$D633*信号概况!$F$3*$F633*信号概况!$F$5*信号相关性!$C$5+2*$D633*信号概况!$F$3*$G633*信号概况!$F$6*信号相关性!$C$6+2*$D633*信号概况!$F$3*$H633*信号概况!$F$7*信号相关性!$C$7+2*$D633*信号概况!$F$3*$I633*信号概况!$F$8*信号相关性!$C$8+2*$D633*信号概况!$F$3*$J633*信号概况!$F$9*信号相关性!$C$9+2*$E633*信号概况!$F$4*$F633*信号概况!$F$5*信号相关性!$D$5+2*$E633*信号概况!$F$4*$G633*信号概况!$F$6*信号相关性!$D$6+2*$E633*信号概况!$F$4*$H633*信号概况!$F$7*信号相关性!$D$7+2*$E633*信号概况!$F$4*$I633*信号概况!$F$8*信号相关性!$D$8+2*$E633*信号概况!$F$4*$J633*信号概况!$J$5*信号相关性!$D$9+2*$F633*信号概况!$F$5*$G633*信号概况!$F$6*信号相关性!$E$6+2*$F633*信号概况!$F$5*$H633*信号概况!$F$7*信号相关性!$E$7+2*$F633*信号概况!$F$5*$I633*信号概况!$F$8*信号相关性!$E$8+2*$F633*信号概况!$F$5*$J633*信号概况!$F$9*信号相关性!$E$9+2*$G633*信号概况!$F$6*$H633*信号概况!$F$7*信号相关性!$F$7+2*$G633*信号概况!$F$6*$I633*信号概况!$F$8*信号相关性!$F$8+2*$G633*信号概况!$F$6*$J633*信号概况!$F$9*信号相关性!$F$9+2*$H633*信号概况!$F$7*$I633*信号概况!$F$8*信号相关性!$G$8+2*$H633*信号概况!$F$7*$J633*信号概况!$F$9*信号相关性!$G$9+2*$I633*信号概况!$F$8*$J633*信号概况!$F$9*信号相关性!$H$9)</f>
        <v>1212.06682732992</v>
      </c>
      <c r="L633" s="10">
        <f t="shared" si="184"/>
        <v>16.1040460475262</v>
      </c>
      <c r="M633" s="11">
        <f>SQRT(POWER($C633*信号概况!$C$2,2)+POWER($D633*信号概况!$C$3,2)+POWER($E633*信号概况!$C$4,2)+POWER($F633*信号概况!$C$5,2)+POWER($G633*信号概况!$C$6,2)+POWER($H633*信号概况!$C$7,2)+POWER($I633*信号概况!$C$8,2)+POWER($J633*信号概况!$C$9,2)+2*$C633*信号概况!$C$2*$D633*信号概况!$C$3*信号相关性!$B$3+2*$C633*信号概况!$C$2*$E633*信号概况!$C$4*信号相关性!$B$4+2*$C633*信号概况!$C$2*$F633*信号概况!$C$5*信号相关性!$B$5+2*$C633*信号概况!$C$2*$G633*信号概况!$C$6*信号相关性!$B$6+2*$C633*信号概况!$C$2*$H633*信号概况!$C$7*信号相关性!$B$7+2*$C633*信号概况!$C$2*$I633*信号概况!$C$8*信号相关性!$B$8+2*$C633*信号概况!$C$2*$J633*信号概况!$C$9*信号相关性!$B$9+2*$D633*信号概况!$C$3*$E633*信号概况!$C$4*信号相关性!$C$4+2*$D633*信号概况!$C$3*$F633*信号概况!$C$5*信号相关性!$C$5+2*$D633*信号概况!$C$3*$G633*信号概况!$C$6*信号相关性!$C$6+2*$D633*信号概况!$C$3*$H633*信号概况!$C$7*信号相关性!$C$7+2*$D633*信号概况!$C$3*$I633*信号概况!$C$8*信号相关性!$C$8+2*$D633*信号概况!$C$3*$J633*信号概况!$C$9*信号相关性!$C$9+2*$E633*信号概况!$C$4*$F633*信号概况!$C$5*信号相关性!$D$5+2*$E633*信号概况!$C$4*$G633*信号概况!$C$6*信号相关性!$D$6+2*$E633*信号概况!$C$4*$H633*信号概况!$C$7*信号相关性!$D$7+2*$E633*信号概况!$C$4*$I633*信号概况!$C$8*信号相关性!$D$8+2*$E633*信号概况!$C$4*$J633*信号概况!$J$5*信号相关性!$D$9+2*$F633*信号概况!$C$5*$G633*信号概况!$C$6*信号相关性!$E$6+2*$F633*信号概况!$C$5*$H633*信号概况!$C$7*信号相关性!$E$7+2*$F633*信号概况!$C$5*$I633*信号概况!$C$8*信号相关性!$E$8+2*$F633*信号概况!$C$5*$J633*信号概况!$C$9*信号相关性!$E$9+2*$G633*信号概况!$C$6*$H633*信号概况!$C$7*信号相关性!$F$7+2*$G633*信号概况!$C$6*$I633*信号概况!$C$8*信号相关性!$F$8+2*$G633*信号概况!$C$6*$J633*信号概况!$C$9*信号相关性!$F$9+2*$H633*信号概况!$C$7*$I633*信号概况!$C$8*信号相关性!$G$8+2*$H633*信号概况!$C$7*$J633*信号概况!$C$9*信号相关性!$G$9+2*$I633*信号概况!$C$8*$J633*信号概况!$C$9*信号相关性!$H$9)</f>
        <v>5910.74171745624</v>
      </c>
      <c r="N633" s="12">
        <f t="shared" si="185"/>
        <v>0.302817112063941</v>
      </c>
      <c r="O633" s="10">
        <f>$C633*信号概况!$J$2+$D633*信号概况!$J$3+$E633*信号概况!$J$4+$F633*信号概况!$J$5+$G633*信号概况!$J$6+$H633*信号概况!$J$7+$I633*信号概况!$J$8+$J633*信号概况!$J$9</f>
        <v>1009.87702555564</v>
      </c>
      <c r="P633" s="12">
        <f t="shared" si="186"/>
        <v>0.0517376767648868</v>
      </c>
      <c r="Q633" s="7">
        <f t="shared" si="187"/>
        <v>9.19302884578884</v>
      </c>
    </row>
    <row r="634" spans="1:17">
      <c r="A634">
        <v>632</v>
      </c>
      <c r="B634">
        <v>19519.18</v>
      </c>
      <c r="C634" s="7">
        <f t="shared" si="176"/>
        <v>0</v>
      </c>
      <c r="D634" s="8">
        <f t="shared" si="177"/>
        <v>0.606060606060606</v>
      </c>
      <c r="E634">
        <f t="shared" si="178"/>
        <v>0</v>
      </c>
      <c r="F634">
        <f t="shared" si="179"/>
        <v>0.7</v>
      </c>
      <c r="G634">
        <f t="shared" si="180"/>
        <v>0.02</v>
      </c>
      <c r="H634">
        <f t="shared" si="181"/>
        <v>0</v>
      </c>
      <c r="I634">
        <f t="shared" si="182"/>
        <v>0</v>
      </c>
      <c r="J634">
        <f t="shared" si="183"/>
        <v>0</v>
      </c>
      <c r="K634">
        <f>SQRT(POWER($C634*信号概况!$F$2,2)+POWER($D634*信号概况!$F$3,2)+POWER($E634*信号概况!$F$4,2)+POWER($F634*信号概况!$F$5,2)+POWER($G634*信号概况!$F$6,2)+POWER($H634*信号概况!$F$7,2)+POWER($I634*信号概况!$F$8,2)+POWER($J634*信号概况!$F$9,2)+2*$C634*信号概况!$F$2*$D634*信号概况!$F$3*信号相关性!$B$3+2*$C634*信号概况!$F$2*$E634*信号概况!$F$4*信号相关性!$B$4+2*$C634*信号概况!$F$2*$F634*信号概况!$F$5*信号相关性!$B$5+2*$C634*信号概况!$F$2*$G634*信号概况!$F$6*信号相关性!$B$6+2*$C634*信号概况!$F$2*$H634*信号概况!$F$7*信号相关性!$B$7+2*$C634*信号概况!$F$2*$I634*信号概况!$F$8*信号相关性!$B$8+2*$C634*信号概况!$F$2*$J634*信号概况!$F$9*信号相关性!$B$9+2*$D634*信号概况!$F$3*$E634*信号概况!$F$4*信号相关性!$C$4+2*$D634*信号概况!$F$3*$F634*信号概况!$F$5*信号相关性!$C$5+2*$D634*信号概况!$F$3*$G634*信号概况!$F$6*信号相关性!$C$6+2*$D634*信号概况!$F$3*$H634*信号概况!$F$7*信号相关性!$C$7+2*$D634*信号概况!$F$3*$I634*信号概况!$F$8*信号相关性!$C$8+2*$D634*信号概况!$F$3*$J634*信号概况!$F$9*信号相关性!$C$9+2*$E634*信号概况!$F$4*$F634*信号概况!$F$5*信号相关性!$D$5+2*$E634*信号概况!$F$4*$G634*信号概况!$F$6*信号相关性!$D$6+2*$E634*信号概况!$F$4*$H634*信号概况!$F$7*信号相关性!$D$7+2*$E634*信号概况!$F$4*$I634*信号概况!$F$8*信号相关性!$D$8+2*$E634*信号概况!$F$4*$J634*信号概况!$J$5*信号相关性!$D$9+2*$F634*信号概况!$F$5*$G634*信号概况!$F$6*信号相关性!$E$6+2*$F634*信号概况!$F$5*$H634*信号概况!$F$7*信号相关性!$E$7+2*$F634*信号概况!$F$5*$I634*信号概况!$F$8*信号相关性!$E$8+2*$F634*信号概况!$F$5*$J634*信号概况!$F$9*信号相关性!$E$9+2*$G634*信号概况!$F$6*$H634*信号概况!$F$7*信号相关性!$F$7+2*$G634*信号概况!$F$6*$I634*信号概况!$F$8*信号相关性!$F$8+2*$G634*信号概况!$F$6*$J634*信号概况!$F$9*信号相关性!$F$9+2*$H634*信号概况!$F$7*$I634*信号概况!$F$8*信号相关性!$G$8+2*$H634*信号概况!$F$7*$J634*信号概况!$F$9*信号相关性!$G$9+2*$I634*信号概况!$F$8*$J634*信号概况!$F$9*信号相关性!$H$9)</f>
        <v>1278.47836056594</v>
      </c>
      <c r="L634" s="10">
        <f t="shared" si="184"/>
        <v>15.2675090967981</v>
      </c>
      <c r="M634" s="11">
        <f>SQRT(POWER($C634*信号概况!$C$2,2)+POWER($D634*信号概况!$C$3,2)+POWER($E634*信号概况!$C$4,2)+POWER($F634*信号概况!$C$5,2)+POWER($G634*信号概况!$C$6,2)+POWER($H634*信号概况!$C$7,2)+POWER($I634*信号概况!$C$8,2)+POWER($J634*信号概况!$C$9,2)+2*$C634*信号概况!$C$2*$D634*信号概况!$C$3*信号相关性!$B$3+2*$C634*信号概况!$C$2*$E634*信号概况!$C$4*信号相关性!$B$4+2*$C634*信号概况!$C$2*$F634*信号概况!$C$5*信号相关性!$B$5+2*$C634*信号概况!$C$2*$G634*信号概况!$C$6*信号相关性!$B$6+2*$C634*信号概况!$C$2*$H634*信号概况!$C$7*信号相关性!$B$7+2*$C634*信号概况!$C$2*$I634*信号概况!$C$8*信号相关性!$B$8+2*$C634*信号概况!$C$2*$J634*信号概况!$C$9*信号相关性!$B$9+2*$D634*信号概况!$C$3*$E634*信号概况!$C$4*信号相关性!$C$4+2*$D634*信号概况!$C$3*$F634*信号概况!$C$5*信号相关性!$C$5+2*$D634*信号概况!$C$3*$G634*信号概况!$C$6*信号相关性!$C$6+2*$D634*信号概况!$C$3*$H634*信号概况!$C$7*信号相关性!$C$7+2*$D634*信号概况!$C$3*$I634*信号概况!$C$8*信号相关性!$C$8+2*$D634*信号概况!$C$3*$J634*信号概况!$C$9*信号相关性!$C$9+2*$E634*信号概况!$C$4*$F634*信号概况!$C$5*信号相关性!$D$5+2*$E634*信号概况!$C$4*$G634*信号概况!$C$6*信号相关性!$D$6+2*$E634*信号概况!$C$4*$H634*信号概况!$C$7*信号相关性!$D$7+2*$E634*信号概况!$C$4*$I634*信号概况!$C$8*信号相关性!$D$8+2*$E634*信号概况!$C$4*$J634*信号概况!$J$5*信号相关性!$D$9+2*$F634*信号概况!$C$5*$G634*信号概况!$C$6*信号相关性!$E$6+2*$F634*信号概况!$C$5*$H634*信号概况!$C$7*信号相关性!$E$7+2*$F634*信号概况!$C$5*$I634*信号概况!$C$8*信号相关性!$E$8+2*$F634*信号概况!$C$5*$J634*信号概况!$C$9*信号相关性!$E$9+2*$G634*信号概况!$C$6*$H634*信号概况!$C$7*信号相关性!$F$7+2*$G634*信号概况!$C$6*$I634*信号概况!$C$8*信号相关性!$F$8+2*$G634*信号概况!$C$6*$J634*信号概况!$C$9*信号相关性!$F$9+2*$H634*信号概况!$C$7*$I634*信号概况!$C$8*信号相关性!$G$8+2*$H634*信号概况!$C$7*$J634*信号概况!$C$9*信号相关性!$G$9+2*$I634*信号概况!$C$8*$J634*信号概况!$C$9*信号相关性!$H$9)</f>
        <v>6233.06113267776</v>
      </c>
      <c r="N634" s="12">
        <f t="shared" si="185"/>
        <v>0.319330070867617</v>
      </c>
      <c r="O634" s="10">
        <f>$C634*信号概况!$J$2+$D634*信号概况!$J$3+$E634*信号概况!$J$4+$F634*信号概况!$J$5+$G634*信号概况!$J$6+$H634*信号概况!$J$7+$I634*信号概况!$J$8+$J634*信号概况!$J$9</f>
        <v>1034.40517624057</v>
      </c>
      <c r="P634" s="12">
        <f t="shared" si="186"/>
        <v>0.0529942946497022</v>
      </c>
      <c r="Q634" s="7">
        <f t="shared" si="187"/>
        <v>8.9457150528728</v>
      </c>
    </row>
    <row r="635" spans="1:17">
      <c r="A635">
        <v>633</v>
      </c>
      <c r="B635">
        <v>19519.18</v>
      </c>
      <c r="C635" s="7">
        <f t="shared" si="176"/>
        <v>0</v>
      </c>
      <c r="D635" s="8">
        <f t="shared" si="177"/>
        <v>0.636363636363636</v>
      </c>
      <c r="E635">
        <f t="shared" si="178"/>
        <v>0</v>
      </c>
      <c r="F635">
        <f t="shared" ref="F635:F658" si="188">MOD(QUOTIENT(A635,($T$2*$U$2/0.01+1)*($T$3*$U$3/0.01+1)*($T$4*$U$4/0.01+1)),$T$5*$U$5/0.01+1)/($T$5*100)</f>
        <v>0.7</v>
      </c>
      <c r="G635">
        <f t="shared" ref="G635:G658" si="189">MOD(QUOTIENT(A635,($T$2*$U$2/0.01+1)*($T$3*$U$3/0.01+1)*($T$4*$U$4/0.01+1)*($T$5*$U$5/0.01+1)),$T$6*$U$6/0.01+1)/($T$6*100)</f>
        <v>0.02</v>
      </c>
      <c r="H635">
        <f t="shared" ref="H635:H658" si="190">MOD(QUOTIENT(A635,($T$2*$U$2/0.01+1)*($T$3*$U$3/0.01+1)*($T$4*$U$4/0.01+1)*($T$5*$U$5/0.01+1)*($T$6*$U$6/0.01+1)),$T$7*$U$7/0.01+1)/($T$7*100)</f>
        <v>0</v>
      </c>
      <c r="I635">
        <f t="shared" ref="I635:I658" si="191">MOD(QUOTIENT(A635,($T$2*$U$2/0.01+1)*($T$3*$U$3/0.01+1)*($T$4*$U$4/0.01+1)*($T$5*$U$5/0.01+1)*($T$6*$U$6/0.01+1)*($T$7*$U$7/0.01+1)),$T$8*$U$8/0.01+1)/($T$8*100)</f>
        <v>0</v>
      </c>
      <c r="J635">
        <f t="shared" ref="J635:J658" si="192">MOD(QUOTIENT(A635,($T$2*$U$2/0.01+1)*($T$3*$U$3/0.01+1)*($T$4*$U$4/0.01+1)*($T$5*$U$5/0.01+1)*($T$6*$U$6/0.01+1)*($T$7*$U$7/0.01+1)*($T$8*$U$8/0.01+1)),$T$9*$U$9/0.01)/($T$9*100)</f>
        <v>0</v>
      </c>
      <c r="K635">
        <f>SQRT(POWER($C635*信号概况!$F$2,2)+POWER($D635*信号概况!$F$3,2)+POWER($E635*信号概况!$F$4,2)+POWER($F635*信号概况!$F$5,2)+POWER($G635*信号概况!$F$6,2)+POWER($H635*信号概况!$F$7,2)+POWER($I635*信号概况!$F$8,2)+POWER($J635*信号概况!$F$9,2)+2*$C635*信号概况!$F$2*$D635*信号概况!$F$3*信号相关性!$B$3+2*$C635*信号概况!$F$2*$E635*信号概况!$F$4*信号相关性!$B$4+2*$C635*信号概况!$F$2*$F635*信号概况!$F$5*信号相关性!$B$5+2*$C635*信号概况!$F$2*$G635*信号概况!$F$6*信号相关性!$B$6+2*$C635*信号概况!$F$2*$H635*信号概况!$F$7*信号相关性!$B$7+2*$C635*信号概况!$F$2*$I635*信号概况!$F$8*信号相关性!$B$8+2*$C635*信号概况!$F$2*$J635*信号概况!$F$9*信号相关性!$B$9+2*$D635*信号概况!$F$3*$E635*信号概况!$F$4*信号相关性!$C$4+2*$D635*信号概况!$F$3*$F635*信号概况!$F$5*信号相关性!$C$5+2*$D635*信号概况!$F$3*$G635*信号概况!$F$6*信号相关性!$C$6+2*$D635*信号概况!$F$3*$H635*信号概况!$F$7*信号相关性!$C$7+2*$D635*信号概况!$F$3*$I635*信号概况!$F$8*信号相关性!$C$8+2*$D635*信号概况!$F$3*$J635*信号概况!$F$9*信号相关性!$C$9+2*$E635*信号概况!$F$4*$F635*信号概况!$F$5*信号相关性!$D$5+2*$E635*信号概况!$F$4*$G635*信号概况!$F$6*信号相关性!$D$6+2*$E635*信号概况!$F$4*$H635*信号概况!$F$7*信号相关性!$D$7+2*$E635*信号概况!$F$4*$I635*信号概况!$F$8*信号相关性!$D$8+2*$E635*信号概况!$F$4*$J635*信号概况!$J$5*信号相关性!$D$9+2*$F635*信号概况!$F$5*$G635*信号概况!$F$6*信号相关性!$E$6+2*$F635*信号概况!$F$5*$H635*信号概况!$F$7*信号相关性!$E$7+2*$F635*信号概况!$F$5*$I635*信号概况!$F$8*信号相关性!$E$8+2*$F635*信号概况!$F$5*$J635*信号概况!$F$9*信号相关性!$E$9+2*$G635*信号概况!$F$6*$H635*信号概况!$F$7*信号相关性!$F$7+2*$G635*信号概况!$F$6*$I635*信号概况!$F$8*信号相关性!$F$8+2*$G635*信号概况!$F$6*$J635*信号概况!$F$9*信号相关性!$F$9+2*$H635*信号概况!$F$7*$I635*信号概况!$F$8*信号相关性!$G$8+2*$H635*信号概况!$F$7*$J635*信号概况!$F$9*信号相关性!$G$9+2*$I635*信号概况!$F$8*$J635*信号概况!$F$9*信号相关性!$H$9)</f>
        <v>1344.93368287313</v>
      </c>
      <c r="L635" s="10">
        <f t="shared" ref="L635:L658" si="193">B635/K635</f>
        <v>14.5131170767483</v>
      </c>
      <c r="M635" s="11">
        <f>SQRT(POWER($C635*信号概况!$C$2,2)+POWER($D635*信号概况!$C$3,2)+POWER($E635*信号概况!$C$4,2)+POWER($F635*信号概况!$C$5,2)+POWER($G635*信号概况!$C$6,2)+POWER($H635*信号概况!$C$7,2)+POWER($I635*信号概况!$C$8,2)+POWER($J635*信号概况!$C$9,2)+2*$C635*信号概况!$C$2*$D635*信号概况!$C$3*信号相关性!$B$3+2*$C635*信号概况!$C$2*$E635*信号概况!$C$4*信号相关性!$B$4+2*$C635*信号概况!$C$2*$F635*信号概况!$C$5*信号相关性!$B$5+2*$C635*信号概况!$C$2*$G635*信号概况!$C$6*信号相关性!$B$6+2*$C635*信号概况!$C$2*$H635*信号概况!$C$7*信号相关性!$B$7+2*$C635*信号概况!$C$2*$I635*信号概况!$C$8*信号相关性!$B$8+2*$C635*信号概况!$C$2*$J635*信号概况!$C$9*信号相关性!$B$9+2*$D635*信号概况!$C$3*$E635*信号概况!$C$4*信号相关性!$C$4+2*$D635*信号概况!$C$3*$F635*信号概况!$C$5*信号相关性!$C$5+2*$D635*信号概况!$C$3*$G635*信号概况!$C$6*信号相关性!$C$6+2*$D635*信号概况!$C$3*$H635*信号概况!$C$7*信号相关性!$C$7+2*$D635*信号概况!$C$3*$I635*信号概况!$C$8*信号相关性!$C$8+2*$D635*信号概况!$C$3*$J635*信号概况!$C$9*信号相关性!$C$9+2*$E635*信号概况!$C$4*$F635*信号概况!$C$5*信号相关性!$D$5+2*$E635*信号概况!$C$4*$G635*信号概况!$C$6*信号相关性!$D$6+2*$E635*信号概况!$C$4*$H635*信号概况!$C$7*信号相关性!$D$7+2*$E635*信号概况!$C$4*$I635*信号概况!$C$8*信号相关性!$D$8+2*$E635*信号概况!$C$4*$J635*信号概况!$J$5*信号相关性!$D$9+2*$F635*信号概况!$C$5*$G635*信号概况!$C$6*信号相关性!$E$6+2*$F635*信号概况!$C$5*$H635*信号概况!$C$7*信号相关性!$E$7+2*$F635*信号概况!$C$5*$I635*信号概况!$C$8*信号相关性!$E$8+2*$F635*信号概况!$C$5*$J635*信号概况!$C$9*信号相关性!$E$9+2*$G635*信号概况!$C$6*$H635*信号概况!$C$7*信号相关性!$F$7+2*$G635*信号概况!$C$6*$I635*信号概况!$C$8*信号相关性!$F$8+2*$G635*信号概况!$C$6*$J635*信号概况!$C$9*信号相关性!$F$9+2*$H635*信号概况!$C$7*$I635*信号概况!$C$8*信号相关性!$G$8+2*$H635*信号概况!$C$7*$J635*信号概况!$C$9*信号相关性!$G$9+2*$I635*信号概况!$C$8*$J635*信号概况!$C$9*信号相关性!$H$9)</f>
        <v>6555.57920699164</v>
      </c>
      <c r="N635" s="12">
        <f t="shared" ref="N635:N658" si="194">M635/B635</f>
        <v>0.335853207306436</v>
      </c>
      <c r="O635" s="10">
        <f>$C635*信号概况!$J$2+$D635*信号概况!$J$3+$E635*信号概况!$J$4+$F635*信号概况!$J$5+$G635*信号概况!$J$6+$H635*信号概况!$J$7+$I635*信号概况!$J$8+$J635*信号概况!$J$9</f>
        <v>1058.93332692551</v>
      </c>
      <c r="P635" s="12">
        <f t="shared" ref="P635:P658" si="195">O635/B635</f>
        <v>0.0542509125345177</v>
      </c>
      <c r="Q635" s="7">
        <f t="shared" ref="Q635:Q658" si="196">(O635*12-B635*5%)/K635</f>
        <v>8.72254228776924</v>
      </c>
    </row>
    <row r="636" spans="1:17">
      <c r="A636">
        <v>634</v>
      </c>
      <c r="B636">
        <v>19519.18</v>
      </c>
      <c r="C636" s="7">
        <f t="shared" si="176"/>
        <v>0</v>
      </c>
      <c r="D636" s="8">
        <f t="shared" si="177"/>
        <v>0.666666666666667</v>
      </c>
      <c r="E636">
        <f t="shared" si="178"/>
        <v>0</v>
      </c>
      <c r="F636">
        <f t="shared" si="188"/>
        <v>0.7</v>
      </c>
      <c r="G636">
        <f t="shared" si="189"/>
        <v>0.02</v>
      </c>
      <c r="H636">
        <f t="shared" si="190"/>
        <v>0</v>
      </c>
      <c r="I636">
        <f t="shared" si="191"/>
        <v>0</v>
      </c>
      <c r="J636">
        <f t="shared" si="192"/>
        <v>0</v>
      </c>
      <c r="K636">
        <f>SQRT(POWER($C636*信号概况!$F$2,2)+POWER($D636*信号概况!$F$3,2)+POWER($E636*信号概况!$F$4,2)+POWER($F636*信号概况!$F$5,2)+POWER($G636*信号概况!$F$6,2)+POWER($H636*信号概况!$F$7,2)+POWER($I636*信号概况!$F$8,2)+POWER($J636*信号概况!$F$9,2)+2*$C636*信号概况!$F$2*$D636*信号概况!$F$3*信号相关性!$B$3+2*$C636*信号概况!$F$2*$E636*信号概况!$F$4*信号相关性!$B$4+2*$C636*信号概况!$F$2*$F636*信号概况!$F$5*信号相关性!$B$5+2*$C636*信号概况!$F$2*$G636*信号概况!$F$6*信号相关性!$B$6+2*$C636*信号概况!$F$2*$H636*信号概况!$F$7*信号相关性!$B$7+2*$C636*信号概况!$F$2*$I636*信号概况!$F$8*信号相关性!$B$8+2*$C636*信号概况!$F$2*$J636*信号概况!$F$9*信号相关性!$B$9+2*$D636*信号概况!$F$3*$E636*信号概况!$F$4*信号相关性!$C$4+2*$D636*信号概况!$F$3*$F636*信号概况!$F$5*信号相关性!$C$5+2*$D636*信号概况!$F$3*$G636*信号概况!$F$6*信号相关性!$C$6+2*$D636*信号概况!$F$3*$H636*信号概况!$F$7*信号相关性!$C$7+2*$D636*信号概况!$F$3*$I636*信号概况!$F$8*信号相关性!$C$8+2*$D636*信号概况!$F$3*$J636*信号概况!$F$9*信号相关性!$C$9+2*$E636*信号概况!$F$4*$F636*信号概况!$F$5*信号相关性!$D$5+2*$E636*信号概况!$F$4*$G636*信号概况!$F$6*信号相关性!$D$6+2*$E636*信号概况!$F$4*$H636*信号概况!$F$7*信号相关性!$D$7+2*$E636*信号概况!$F$4*$I636*信号概况!$F$8*信号相关性!$D$8+2*$E636*信号概况!$F$4*$J636*信号概况!$J$5*信号相关性!$D$9+2*$F636*信号概况!$F$5*$G636*信号概况!$F$6*信号相关性!$E$6+2*$F636*信号概况!$F$5*$H636*信号概况!$F$7*信号相关性!$E$7+2*$F636*信号概况!$F$5*$I636*信号概况!$F$8*信号相关性!$E$8+2*$F636*信号概况!$F$5*$J636*信号概况!$F$9*信号相关性!$E$9+2*$G636*信号概况!$F$6*$H636*信号概况!$F$7*信号相关性!$F$7+2*$G636*信号概况!$F$6*$I636*信号概况!$F$8*信号相关性!$F$8+2*$G636*信号概况!$F$6*$J636*信号概况!$F$9*信号相关性!$F$9+2*$H636*信号概况!$F$7*$I636*信号概况!$F$8*信号相关性!$G$8+2*$H636*信号概况!$F$7*$J636*信号概况!$F$9*信号相关性!$G$9+2*$I636*信号概况!$F$8*$J636*信号概况!$F$9*信号相关性!$H$9)</f>
        <v>1411.42660899797</v>
      </c>
      <c r="L636" s="10">
        <f t="shared" si="193"/>
        <v>13.8293977707119</v>
      </c>
      <c r="M636" s="11">
        <f>SQRT(POWER($C636*信号概况!$C$2,2)+POWER($D636*信号概况!$C$3,2)+POWER($E636*信号概况!$C$4,2)+POWER($F636*信号概况!$C$5,2)+POWER($G636*信号概况!$C$6,2)+POWER($H636*信号概况!$C$7,2)+POWER($I636*信号概况!$C$8,2)+POWER($J636*信号概况!$C$9,2)+2*$C636*信号概况!$C$2*$D636*信号概况!$C$3*信号相关性!$B$3+2*$C636*信号概况!$C$2*$E636*信号概况!$C$4*信号相关性!$B$4+2*$C636*信号概况!$C$2*$F636*信号概况!$C$5*信号相关性!$B$5+2*$C636*信号概况!$C$2*$G636*信号概况!$C$6*信号相关性!$B$6+2*$C636*信号概况!$C$2*$H636*信号概况!$C$7*信号相关性!$B$7+2*$C636*信号概况!$C$2*$I636*信号概况!$C$8*信号相关性!$B$8+2*$C636*信号概况!$C$2*$J636*信号概况!$C$9*信号相关性!$B$9+2*$D636*信号概况!$C$3*$E636*信号概况!$C$4*信号相关性!$C$4+2*$D636*信号概况!$C$3*$F636*信号概况!$C$5*信号相关性!$C$5+2*$D636*信号概况!$C$3*$G636*信号概况!$C$6*信号相关性!$C$6+2*$D636*信号概况!$C$3*$H636*信号概况!$C$7*信号相关性!$C$7+2*$D636*信号概况!$C$3*$I636*信号概况!$C$8*信号相关性!$C$8+2*$D636*信号概况!$C$3*$J636*信号概况!$C$9*信号相关性!$C$9+2*$E636*信号概况!$C$4*$F636*信号概况!$C$5*信号相关性!$D$5+2*$E636*信号概况!$C$4*$G636*信号概况!$C$6*信号相关性!$D$6+2*$E636*信号概况!$C$4*$H636*信号概况!$C$7*信号相关性!$D$7+2*$E636*信号概况!$C$4*$I636*信号概况!$C$8*信号相关性!$D$8+2*$E636*信号概况!$C$4*$J636*信号概况!$J$5*信号相关性!$D$9+2*$F636*信号概况!$C$5*$G636*信号概况!$C$6*信号相关性!$E$6+2*$F636*信号概况!$C$5*$H636*信号概况!$C$7*信号相关性!$E$7+2*$F636*信号概况!$C$5*$I636*信号概况!$C$8*信号相关性!$E$8+2*$F636*信号概况!$C$5*$J636*信号概况!$C$9*信号相关性!$E$9+2*$G636*信号概况!$C$6*$H636*信号概况!$C$7*信号相关性!$F$7+2*$G636*信号概况!$C$6*$I636*信号概况!$C$8*信号相关性!$F$8+2*$G636*信号概况!$C$6*$J636*信号概况!$C$9*信号相关性!$F$9+2*$H636*信号概况!$C$7*$I636*信号概况!$C$8*信号相关性!$G$8+2*$H636*信号概况!$C$7*$J636*信号概况!$C$9*信号相关性!$G$9+2*$I636*信号概况!$C$8*$J636*信号概况!$C$9*信号相关性!$H$9)</f>
        <v>6878.26799541907</v>
      </c>
      <c r="N636" s="12">
        <f t="shared" si="194"/>
        <v>0.352385089712738</v>
      </c>
      <c r="O636" s="10">
        <f>$C636*信号概况!$J$2+$D636*信号概况!$J$3+$E636*信号概况!$J$4+$F636*信号概况!$J$5+$G636*信号概况!$J$6+$H636*信号概况!$J$7+$I636*信号概况!$J$8+$J636*信号概况!$J$9</f>
        <v>1083.46147761044</v>
      </c>
      <c r="P636" s="12">
        <f t="shared" si="195"/>
        <v>0.0555075304193331</v>
      </c>
      <c r="Q636" s="7">
        <f t="shared" si="196"/>
        <v>8.52015872073059</v>
      </c>
    </row>
    <row r="637" spans="1:17">
      <c r="A637">
        <v>635</v>
      </c>
      <c r="B637">
        <v>19519.18</v>
      </c>
      <c r="C637" s="7">
        <f t="shared" si="176"/>
        <v>0</v>
      </c>
      <c r="D637" s="8">
        <f t="shared" si="177"/>
        <v>0.696969696969697</v>
      </c>
      <c r="E637">
        <f t="shared" si="178"/>
        <v>0</v>
      </c>
      <c r="F637">
        <f t="shared" si="188"/>
        <v>0.7</v>
      </c>
      <c r="G637">
        <f t="shared" si="189"/>
        <v>0.02</v>
      </c>
      <c r="H637">
        <f t="shared" si="190"/>
        <v>0</v>
      </c>
      <c r="I637">
        <f t="shared" si="191"/>
        <v>0</v>
      </c>
      <c r="J637">
        <f t="shared" si="192"/>
        <v>0</v>
      </c>
      <c r="K637">
        <f>SQRT(POWER($C637*信号概况!$F$2,2)+POWER($D637*信号概况!$F$3,2)+POWER($E637*信号概况!$F$4,2)+POWER($F637*信号概况!$F$5,2)+POWER($G637*信号概况!$F$6,2)+POWER($H637*信号概况!$F$7,2)+POWER($I637*信号概况!$F$8,2)+POWER($J637*信号概况!$F$9,2)+2*$C637*信号概况!$F$2*$D637*信号概况!$F$3*信号相关性!$B$3+2*$C637*信号概况!$F$2*$E637*信号概况!$F$4*信号相关性!$B$4+2*$C637*信号概况!$F$2*$F637*信号概况!$F$5*信号相关性!$B$5+2*$C637*信号概况!$F$2*$G637*信号概况!$F$6*信号相关性!$B$6+2*$C637*信号概况!$F$2*$H637*信号概况!$F$7*信号相关性!$B$7+2*$C637*信号概况!$F$2*$I637*信号概况!$F$8*信号相关性!$B$8+2*$C637*信号概况!$F$2*$J637*信号概况!$F$9*信号相关性!$B$9+2*$D637*信号概况!$F$3*$E637*信号概况!$F$4*信号相关性!$C$4+2*$D637*信号概况!$F$3*$F637*信号概况!$F$5*信号相关性!$C$5+2*$D637*信号概况!$F$3*$G637*信号概况!$F$6*信号相关性!$C$6+2*$D637*信号概况!$F$3*$H637*信号概况!$F$7*信号相关性!$C$7+2*$D637*信号概况!$F$3*$I637*信号概况!$F$8*信号相关性!$C$8+2*$D637*信号概况!$F$3*$J637*信号概况!$F$9*信号相关性!$C$9+2*$E637*信号概况!$F$4*$F637*信号概况!$F$5*信号相关性!$D$5+2*$E637*信号概况!$F$4*$G637*信号概况!$F$6*信号相关性!$D$6+2*$E637*信号概况!$F$4*$H637*信号概况!$F$7*信号相关性!$D$7+2*$E637*信号概况!$F$4*$I637*信号概况!$F$8*信号相关性!$D$8+2*$E637*信号概况!$F$4*$J637*信号概况!$J$5*信号相关性!$D$9+2*$F637*信号概况!$F$5*$G637*信号概况!$F$6*信号相关性!$E$6+2*$F637*信号概况!$F$5*$H637*信号概况!$F$7*信号相关性!$E$7+2*$F637*信号概况!$F$5*$I637*信号概况!$F$8*信号相关性!$E$8+2*$F637*信号概况!$F$5*$J637*信号概况!$F$9*信号相关性!$E$9+2*$G637*信号概况!$F$6*$H637*信号概况!$F$7*信号相关性!$F$7+2*$G637*信号概况!$F$6*$I637*信号概况!$F$8*信号相关性!$F$8+2*$G637*信号概况!$F$6*$J637*信号概况!$F$9*信号相关性!$F$9+2*$H637*信号概况!$F$7*$I637*信号概况!$F$8*信号相关性!$G$8+2*$H637*信号概况!$F$7*$J637*信号概况!$F$9*信号相关性!$G$9+2*$I637*信号概况!$F$8*$J637*信号概况!$F$9*信号相关性!$H$9)</f>
        <v>1477.95206357239</v>
      </c>
      <c r="L637" s="10">
        <f t="shared" si="193"/>
        <v>13.2069100758382</v>
      </c>
      <c r="M637" s="11">
        <f>SQRT(POWER($C637*信号概况!$C$2,2)+POWER($D637*信号概况!$C$3,2)+POWER($E637*信号概况!$C$4,2)+POWER($F637*信号概况!$C$5,2)+POWER($G637*信号概况!$C$6,2)+POWER($H637*信号概况!$C$7,2)+POWER($I637*信号概况!$C$8,2)+POWER($J637*信号概况!$C$9,2)+2*$C637*信号概况!$C$2*$D637*信号概况!$C$3*信号相关性!$B$3+2*$C637*信号概况!$C$2*$E637*信号概况!$C$4*信号相关性!$B$4+2*$C637*信号概况!$C$2*$F637*信号概况!$C$5*信号相关性!$B$5+2*$C637*信号概况!$C$2*$G637*信号概况!$C$6*信号相关性!$B$6+2*$C637*信号概况!$C$2*$H637*信号概况!$C$7*信号相关性!$B$7+2*$C637*信号概况!$C$2*$I637*信号概况!$C$8*信号相关性!$B$8+2*$C637*信号概况!$C$2*$J637*信号概况!$C$9*信号相关性!$B$9+2*$D637*信号概况!$C$3*$E637*信号概况!$C$4*信号相关性!$C$4+2*$D637*信号概况!$C$3*$F637*信号概况!$C$5*信号相关性!$C$5+2*$D637*信号概况!$C$3*$G637*信号概况!$C$6*信号相关性!$C$6+2*$D637*信号概况!$C$3*$H637*信号概况!$C$7*信号相关性!$C$7+2*$D637*信号概况!$C$3*$I637*信号概况!$C$8*信号相关性!$C$8+2*$D637*信号概况!$C$3*$J637*信号概况!$C$9*信号相关性!$C$9+2*$E637*信号概况!$C$4*$F637*信号概况!$C$5*信号相关性!$D$5+2*$E637*信号概况!$C$4*$G637*信号概况!$C$6*信号相关性!$D$6+2*$E637*信号概况!$C$4*$H637*信号概况!$C$7*信号相关性!$D$7+2*$E637*信号概况!$C$4*$I637*信号概况!$C$8*信号相关性!$D$8+2*$E637*信号概况!$C$4*$J637*信号概况!$J$5*信号相关性!$D$9+2*$F637*信号概况!$C$5*$G637*信号概况!$C$6*信号相关性!$E$6+2*$F637*信号概况!$C$5*$H637*信号概况!$C$7*信号相关性!$E$7+2*$F637*信号概况!$C$5*$I637*信号概况!$C$8*信号相关性!$E$8+2*$F637*信号概况!$C$5*$J637*信号概况!$C$9*信号相关性!$E$9+2*$G637*信号概况!$C$6*$H637*信号概况!$C$7*信号相关性!$F$7+2*$G637*信号概况!$C$6*$I637*信号概况!$C$8*信号相关性!$F$8+2*$G637*信号概况!$C$6*$J637*信号概况!$C$9*信号相关性!$F$9+2*$H637*信号概况!$C$7*$I637*信号概况!$C$8*信号相关性!$G$8+2*$H637*信号概况!$C$7*$J637*信号概况!$C$9*信号相关性!$G$9+2*$I637*信号概况!$C$8*$J637*信号概况!$C$9*信号相关性!$H$9)</f>
        <v>7201.10454837962</v>
      </c>
      <c r="N637" s="12">
        <f t="shared" si="194"/>
        <v>0.368924542341411</v>
      </c>
      <c r="O637" s="10">
        <f>$C637*信号概况!$J$2+$D637*信号概况!$J$3+$E637*信号概况!$J$4+$F637*信号概况!$J$5+$G637*信号概况!$J$6+$H637*信号概况!$J$7+$I637*信号概况!$J$8+$J637*信号概况!$J$9</f>
        <v>1107.98962829537</v>
      </c>
      <c r="P637" s="12">
        <f t="shared" si="195"/>
        <v>0.0567641483041485</v>
      </c>
      <c r="Q637" s="7">
        <f t="shared" si="196"/>
        <v>8.33580252242128</v>
      </c>
    </row>
    <row r="638" spans="1:17">
      <c r="A638">
        <v>636</v>
      </c>
      <c r="B638">
        <v>19519.18</v>
      </c>
      <c r="C638" s="7">
        <f t="shared" si="176"/>
        <v>0</v>
      </c>
      <c r="D638" s="8">
        <f t="shared" si="177"/>
        <v>0.727272727272727</v>
      </c>
      <c r="E638">
        <f t="shared" si="178"/>
        <v>0</v>
      </c>
      <c r="F638">
        <f t="shared" si="188"/>
        <v>0.7</v>
      </c>
      <c r="G638">
        <f t="shared" si="189"/>
        <v>0.02</v>
      </c>
      <c r="H638">
        <f t="shared" si="190"/>
        <v>0</v>
      </c>
      <c r="I638">
        <f t="shared" si="191"/>
        <v>0</v>
      </c>
      <c r="J638">
        <f t="shared" si="192"/>
        <v>0</v>
      </c>
      <c r="K638">
        <f>SQRT(POWER($C638*信号概况!$F$2,2)+POWER($D638*信号概况!$F$3,2)+POWER($E638*信号概况!$F$4,2)+POWER($F638*信号概况!$F$5,2)+POWER($G638*信号概况!$F$6,2)+POWER($H638*信号概况!$F$7,2)+POWER($I638*信号概况!$F$8,2)+POWER($J638*信号概况!$F$9,2)+2*$C638*信号概况!$F$2*$D638*信号概况!$F$3*信号相关性!$B$3+2*$C638*信号概况!$F$2*$E638*信号概况!$F$4*信号相关性!$B$4+2*$C638*信号概况!$F$2*$F638*信号概况!$F$5*信号相关性!$B$5+2*$C638*信号概况!$F$2*$G638*信号概况!$F$6*信号相关性!$B$6+2*$C638*信号概况!$F$2*$H638*信号概况!$F$7*信号相关性!$B$7+2*$C638*信号概况!$F$2*$I638*信号概况!$F$8*信号相关性!$B$8+2*$C638*信号概况!$F$2*$J638*信号概况!$F$9*信号相关性!$B$9+2*$D638*信号概况!$F$3*$E638*信号概况!$F$4*信号相关性!$C$4+2*$D638*信号概况!$F$3*$F638*信号概况!$F$5*信号相关性!$C$5+2*$D638*信号概况!$F$3*$G638*信号概况!$F$6*信号相关性!$C$6+2*$D638*信号概况!$F$3*$H638*信号概况!$F$7*信号相关性!$C$7+2*$D638*信号概况!$F$3*$I638*信号概况!$F$8*信号相关性!$C$8+2*$D638*信号概况!$F$3*$J638*信号概况!$F$9*信号相关性!$C$9+2*$E638*信号概况!$F$4*$F638*信号概况!$F$5*信号相关性!$D$5+2*$E638*信号概况!$F$4*$G638*信号概况!$F$6*信号相关性!$D$6+2*$E638*信号概况!$F$4*$H638*信号概况!$F$7*信号相关性!$D$7+2*$E638*信号概况!$F$4*$I638*信号概况!$F$8*信号相关性!$D$8+2*$E638*信号概况!$F$4*$J638*信号概况!$J$5*信号相关性!$D$9+2*$F638*信号概况!$F$5*$G638*信号概况!$F$6*信号相关性!$E$6+2*$F638*信号概况!$F$5*$H638*信号概况!$F$7*信号相关性!$E$7+2*$F638*信号概况!$F$5*$I638*信号概况!$F$8*信号相关性!$E$8+2*$F638*信号概况!$F$5*$J638*信号概况!$F$9*信号相关性!$E$9+2*$G638*信号概况!$F$6*$H638*信号概况!$F$7*信号相关性!$F$7+2*$G638*信号概况!$F$6*$I638*信号概况!$F$8*信号相关性!$F$8+2*$G638*信号概况!$F$6*$J638*信号概况!$F$9*信号相关性!$F$9+2*$H638*信号概况!$F$7*$I638*信号概况!$F$8*信号相关性!$G$8+2*$H638*信号概况!$F$7*$J638*信号概况!$F$9*信号相关性!$G$9+2*$I638*信号概况!$F$8*$J638*信号概况!$F$9*信号相关性!$H$9)</f>
        <v>1544.50584337444</v>
      </c>
      <c r="L638" s="10">
        <f t="shared" si="193"/>
        <v>12.6378155730085</v>
      </c>
      <c r="M638" s="11">
        <f>SQRT(POWER($C638*信号概况!$C$2,2)+POWER($D638*信号概况!$C$3,2)+POWER($E638*信号概况!$C$4,2)+POWER($F638*信号概况!$C$5,2)+POWER($G638*信号概况!$C$6,2)+POWER($H638*信号概况!$C$7,2)+POWER($I638*信号概况!$C$8,2)+POWER($J638*信号概况!$C$9,2)+2*$C638*信号概况!$C$2*$D638*信号概况!$C$3*信号相关性!$B$3+2*$C638*信号概况!$C$2*$E638*信号概况!$C$4*信号相关性!$B$4+2*$C638*信号概况!$C$2*$F638*信号概况!$C$5*信号相关性!$B$5+2*$C638*信号概况!$C$2*$G638*信号概况!$C$6*信号相关性!$B$6+2*$C638*信号概况!$C$2*$H638*信号概况!$C$7*信号相关性!$B$7+2*$C638*信号概况!$C$2*$I638*信号概况!$C$8*信号相关性!$B$8+2*$C638*信号概况!$C$2*$J638*信号概况!$C$9*信号相关性!$B$9+2*$D638*信号概况!$C$3*$E638*信号概况!$C$4*信号相关性!$C$4+2*$D638*信号概况!$C$3*$F638*信号概况!$C$5*信号相关性!$C$5+2*$D638*信号概况!$C$3*$G638*信号概况!$C$6*信号相关性!$C$6+2*$D638*信号概况!$C$3*$H638*信号概况!$C$7*信号相关性!$C$7+2*$D638*信号概况!$C$3*$I638*信号概况!$C$8*信号相关性!$C$8+2*$D638*信号概况!$C$3*$J638*信号概况!$C$9*信号相关性!$C$9+2*$E638*信号概况!$C$4*$F638*信号概况!$C$5*信号相关性!$D$5+2*$E638*信号概况!$C$4*$G638*信号概况!$C$6*信号相关性!$D$6+2*$E638*信号概况!$C$4*$H638*信号概况!$C$7*信号相关性!$D$7+2*$E638*信号概况!$C$4*$I638*信号概况!$C$8*信号相关性!$D$8+2*$E638*信号概况!$C$4*$J638*信号概况!$J$5*信号相关性!$D$9+2*$F638*信号概况!$C$5*$G638*信号概况!$C$6*信号相关性!$E$6+2*$F638*信号概况!$C$5*$H638*信号概况!$C$7*信号相关性!$E$7+2*$F638*信号概况!$C$5*$I638*信号概况!$C$8*信号相关性!$E$8+2*$F638*信号概况!$C$5*$J638*信号概况!$C$9*信号相关性!$E$9+2*$G638*信号概况!$C$6*$H638*信号概况!$C$7*信号相关性!$F$7+2*$G638*信号概况!$C$6*$I638*信号概况!$C$8*信号相关性!$F$8+2*$G638*信号概况!$C$6*$J638*信号概况!$C$9*信号相关性!$F$9+2*$H638*信号概况!$C$7*$I638*信号概况!$C$8*信号相关性!$G$8+2*$H638*信号概况!$C$7*$J638*信号概况!$C$9*信号相关性!$G$9+2*$I638*信号概况!$C$8*$J638*信号概况!$C$9*信号相关性!$H$9)</f>
        <v>7524.06984542297</v>
      </c>
      <c r="N638" s="12">
        <f t="shared" si="194"/>
        <v>0.385470590743206</v>
      </c>
      <c r="O638" s="10">
        <f>$C638*信号概况!$J$2+$D638*信号概况!$J$3+$E638*信号概况!$J$4+$F638*信号概况!$J$5+$G638*信号概况!$J$6+$H638*信号概况!$J$7+$I638*信号概况!$J$8+$J638*信号概况!$J$9</f>
        <v>1132.5177789803</v>
      </c>
      <c r="P638" s="12">
        <f t="shared" si="195"/>
        <v>0.0580207661889639</v>
      </c>
      <c r="Q638" s="7">
        <f t="shared" si="196"/>
        <v>8.16717813135883</v>
      </c>
    </row>
    <row r="639" spans="1:17">
      <c r="A639">
        <v>637</v>
      </c>
      <c r="B639">
        <v>19519.18</v>
      </c>
      <c r="C639" s="7">
        <f t="shared" si="176"/>
        <v>0</v>
      </c>
      <c r="D639" s="8">
        <f t="shared" si="177"/>
        <v>0.757575757575758</v>
      </c>
      <c r="E639">
        <f t="shared" si="178"/>
        <v>0</v>
      </c>
      <c r="F639">
        <f t="shared" si="188"/>
        <v>0.7</v>
      </c>
      <c r="G639">
        <f t="shared" si="189"/>
        <v>0.02</v>
      </c>
      <c r="H639">
        <f t="shared" si="190"/>
        <v>0</v>
      </c>
      <c r="I639">
        <f t="shared" si="191"/>
        <v>0</v>
      </c>
      <c r="J639">
        <f t="shared" si="192"/>
        <v>0</v>
      </c>
      <c r="K639">
        <f>SQRT(POWER($C639*信号概况!$F$2,2)+POWER($D639*信号概况!$F$3,2)+POWER($E639*信号概况!$F$4,2)+POWER($F639*信号概况!$F$5,2)+POWER($G639*信号概况!$F$6,2)+POWER($H639*信号概况!$F$7,2)+POWER($I639*信号概况!$F$8,2)+POWER($J639*信号概况!$F$9,2)+2*$C639*信号概况!$F$2*$D639*信号概况!$F$3*信号相关性!$B$3+2*$C639*信号概况!$F$2*$E639*信号概况!$F$4*信号相关性!$B$4+2*$C639*信号概况!$F$2*$F639*信号概况!$F$5*信号相关性!$B$5+2*$C639*信号概况!$F$2*$G639*信号概况!$F$6*信号相关性!$B$6+2*$C639*信号概况!$F$2*$H639*信号概况!$F$7*信号相关性!$B$7+2*$C639*信号概况!$F$2*$I639*信号概况!$F$8*信号相关性!$B$8+2*$C639*信号概况!$F$2*$J639*信号概况!$F$9*信号相关性!$B$9+2*$D639*信号概况!$F$3*$E639*信号概况!$F$4*信号相关性!$C$4+2*$D639*信号概况!$F$3*$F639*信号概况!$F$5*信号相关性!$C$5+2*$D639*信号概况!$F$3*$G639*信号概况!$F$6*信号相关性!$C$6+2*$D639*信号概况!$F$3*$H639*信号概况!$F$7*信号相关性!$C$7+2*$D639*信号概况!$F$3*$I639*信号概况!$F$8*信号相关性!$C$8+2*$D639*信号概况!$F$3*$J639*信号概况!$F$9*信号相关性!$C$9+2*$E639*信号概况!$F$4*$F639*信号概况!$F$5*信号相关性!$D$5+2*$E639*信号概况!$F$4*$G639*信号概况!$F$6*信号相关性!$D$6+2*$E639*信号概况!$F$4*$H639*信号概况!$F$7*信号相关性!$D$7+2*$E639*信号概况!$F$4*$I639*信号概况!$F$8*信号相关性!$D$8+2*$E639*信号概况!$F$4*$J639*信号概况!$J$5*信号相关性!$D$9+2*$F639*信号概况!$F$5*$G639*信号概况!$F$6*信号相关性!$E$6+2*$F639*信号概况!$F$5*$H639*信号概况!$F$7*信号相关性!$E$7+2*$F639*信号概况!$F$5*$I639*信号概况!$F$8*信号相关性!$E$8+2*$F639*信号概况!$F$5*$J639*信号概况!$F$9*信号相关性!$E$9+2*$G639*信号概况!$F$6*$H639*信号概况!$F$7*信号相关性!$F$7+2*$G639*信号概况!$F$6*$I639*信号概况!$F$8*信号相关性!$F$8+2*$G639*信号概况!$F$6*$J639*信号概况!$F$9*信号相关性!$F$9+2*$H639*信号概况!$F$7*$I639*信号概况!$F$8*信号相关性!$G$8+2*$H639*信号概况!$F$7*$J639*信号概况!$F$9*信号相关性!$G$9+2*$I639*信号概况!$F$8*$J639*信号概况!$F$9*信号相关性!$H$9)</f>
        <v>1611.08443806872</v>
      </c>
      <c r="L639" s="10">
        <f t="shared" si="193"/>
        <v>12.1155536846961</v>
      </c>
      <c r="M639" s="11">
        <f>SQRT(POWER($C639*信号概况!$C$2,2)+POWER($D639*信号概况!$C$3,2)+POWER($E639*信号概况!$C$4,2)+POWER($F639*信号概况!$C$5,2)+POWER($G639*信号概况!$C$6,2)+POWER($H639*信号概况!$C$7,2)+POWER($I639*信号概况!$C$8,2)+POWER($J639*信号概况!$C$9,2)+2*$C639*信号概况!$C$2*$D639*信号概况!$C$3*信号相关性!$B$3+2*$C639*信号概况!$C$2*$E639*信号概况!$C$4*信号相关性!$B$4+2*$C639*信号概况!$C$2*$F639*信号概况!$C$5*信号相关性!$B$5+2*$C639*信号概况!$C$2*$G639*信号概况!$C$6*信号相关性!$B$6+2*$C639*信号概况!$C$2*$H639*信号概况!$C$7*信号相关性!$B$7+2*$C639*信号概况!$C$2*$I639*信号概况!$C$8*信号相关性!$B$8+2*$C639*信号概况!$C$2*$J639*信号概况!$C$9*信号相关性!$B$9+2*$D639*信号概况!$C$3*$E639*信号概况!$C$4*信号相关性!$C$4+2*$D639*信号概况!$C$3*$F639*信号概况!$C$5*信号相关性!$C$5+2*$D639*信号概况!$C$3*$G639*信号概况!$C$6*信号相关性!$C$6+2*$D639*信号概况!$C$3*$H639*信号概况!$C$7*信号相关性!$C$7+2*$D639*信号概况!$C$3*$I639*信号概况!$C$8*信号相关性!$C$8+2*$D639*信号概况!$C$3*$J639*信号概况!$C$9*信号相关性!$C$9+2*$E639*信号概况!$C$4*$F639*信号概况!$C$5*信号相关性!$D$5+2*$E639*信号概况!$C$4*$G639*信号概况!$C$6*信号相关性!$D$6+2*$E639*信号概况!$C$4*$H639*信号概况!$C$7*信号相关性!$D$7+2*$E639*信号概况!$C$4*$I639*信号概况!$C$8*信号相关性!$D$8+2*$E639*信号概况!$C$4*$J639*信号概况!$J$5*信号相关性!$D$9+2*$F639*信号概况!$C$5*$G639*信号概况!$C$6*信号相关性!$E$6+2*$F639*信号概况!$C$5*$H639*信号概况!$C$7*信号相关性!$E$7+2*$F639*信号概况!$C$5*$I639*信号概况!$C$8*信号相关性!$E$8+2*$F639*信号概况!$C$5*$J639*信号概况!$C$9*信号相关性!$E$9+2*$G639*信号概况!$C$6*$H639*信号概况!$C$7*信号相关性!$F$7+2*$G639*信号概况!$C$6*$I639*信号概况!$C$8*信号相关性!$F$8+2*$G639*信号概况!$C$6*$J639*信号概况!$C$9*信号相关性!$F$9+2*$H639*信号概况!$C$7*$I639*信号概况!$C$8*信号相关性!$G$8+2*$H639*信号概况!$C$7*$J639*信号概况!$C$9*信号相关性!$G$9+2*$I639*信号概况!$C$8*$J639*信号概况!$C$9*信号相关性!$H$9)</f>
        <v>7847.14799039339</v>
      </c>
      <c r="N639" s="12">
        <f t="shared" si="194"/>
        <v>0.402022420531672</v>
      </c>
      <c r="O639" s="10">
        <f>$C639*信号概况!$J$2+$D639*信号概况!$J$3+$E639*信号概况!$J$4+$F639*信号概况!$J$5+$G639*信号概况!$J$6+$H639*信号概况!$J$7+$I639*信号概况!$J$8+$J639*信号概况!$J$9</f>
        <v>1157.04592966523</v>
      </c>
      <c r="P639" s="12">
        <f t="shared" si="195"/>
        <v>0.0592773840737794</v>
      </c>
      <c r="Q639" s="7">
        <f t="shared" si="196"/>
        <v>8.01236226417585</v>
      </c>
    </row>
    <row r="640" spans="1:17">
      <c r="A640">
        <v>638</v>
      </c>
      <c r="B640">
        <v>19519.18</v>
      </c>
      <c r="C640" s="7">
        <f t="shared" si="176"/>
        <v>0</v>
      </c>
      <c r="D640" s="8">
        <f t="shared" si="177"/>
        <v>0.787878787878788</v>
      </c>
      <c r="E640">
        <f t="shared" si="178"/>
        <v>0</v>
      </c>
      <c r="F640">
        <f t="shared" si="188"/>
        <v>0.7</v>
      </c>
      <c r="G640">
        <f t="shared" si="189"/>
        <v>0.02</v>
      </c>
      <c r="H640">
        <f t="shared" si="190"/>
        <v>0</v>
      </c>
      <c r="I640">
        <f t="shared" si="191"/>
        <v>0</v>
      </c>
      <c r="J640">
        <f t="shared" si="192"/>
        <v>0</v>
      </c>
      <c r="K640">
        <f>SQRT(POWER($C640*信号概况!$F$2,2)+POWER($D640*信号概况!$F$3,2)+POWER($E640*信号概况!$F$4,2)+POWER($F640*信号概况!$F$5,2)+POWER($G640*信号概况!$F$6,2)+POWER($H640*信号概况!$F$7,2)+POWER($I640*信号概况!$F$8,2)+POWER($J640*信号概况!$F$9,2)+2*$C640*信号概况!$F$2*$D640*信号概况!$F$3*信号相关性!$B$3+2*$C640*信号概况!$F$2*$E640*信号概况!$F$4*信号相关性!$B$4+2*$C640*信号概况!$F$2*$F640*信号概况!$F$5*信号相关性!$B$5+2*$C640*信号概况!$F$2*$G640*信号概况!$F$6*信号相关性!$B$6+2*$C640*信号概况!$F$2*$H640*信号概况!$F$7*信号相关性!$B$7+2*$C640*信号概况!$F$2*$I640*信号概况!$F$8*信号相关性!$B$8+2*$C640*信号概况!$F$2*$J640*信号概况!$F$9*信号相关性!$B$9+2*$D640*信号概况!$F$3*$E640*信号概况!$F$4*信号相关性!$C$4+2*$D640*信号概况!$F$3*$F640*信号概况!$F$5*信号相关性!$C$5+2*$D640*信号概况!$F$3*$G640*信号概况!$F$6*信号相关性!$C$6+2*$D640*信号概况!$F$3*$H640*信号概况!$F$7*信号相关性!$C$7+2*$D640*信号概况!$F$3*$I640*信号概况!$F$8*信号相关性!$C$8+2*$D640*信号概况!$F$3*$J640*信号概况!$F$9*信号相关性!$C$9+2*$E640*信号概况!$F$4*$F640*信号概况!$F$5*信号相关性!$D$5+2*$E640*信号概况!$F$4*$G640*信号概况!$F$6*信号相关性!$D$6+2*$E640*信号概况!$F$4*$H640*信号概况!$F$7*信号相关性!$D$7+2*$E640*信号概况!$F$4*$I640*信号概况!$F$8*信号相关性!$D$8+2*$E640*信号概况!$F$4*$J640*信号概况!$J$5*信号相关性!$D$9+2*$F640*信号概况!$F$5*$G640*信号概况!$F$6*信号相关性!$E$6+2*$F640*信号概况!$F$5*$H640*信号概况!$F$7*信号相关性!$E$7+2*$F640*信号概况!$F$5*$I640*信号概况!$F$8*信号相关性!$E$8+2*$F640*信号概况!$F$5*$J640*信号概况!$F$9*信号相关性!$E$9+2*$G640*信号概况!$F$6*$H640*信号概况!$F$7*信号相关性!$F$7+2*$G640*信号概况!$F$6*$I640*信号概况!$F$8*信号相关性!$F$8+2*$G640*信号概况!$F$6*$J640*信号概况!$F$9*信号相关性!$F$9+2*$H640*信号概况!$F$7*$I640*信号概况!$F$8*信号相关性!$G$8+2*$H640*信号概况!$F$7*$J640*信号概况!$F$9*信号相关性!$G$9+2*$I640*信号概况!$F$8*$J640*信号概况!$F$9*信号相关性!$H$9)</f>
        <v>1677.68489333551</v>
      </c>
      <c r="L640" s="10">
        <f t="shared" si="193"/>
        <v>11.6345924538861</v>
      </c>
      <c r="M640" s="11">
        <f>SQRT(POWER($C640*信号概况!$C$2,2)+POWER($D640*信号概况!$C$3,2)+POWER($E640*信号概况!$C$4,2)+POWER($F640*信号概况!$C$5,2)+POWER($G640*信号概况!$C$6,2)+POWER($H640*信号概况!$C$7,2)+POWER($I640*信号概况!$C$8,2)+POWER($J640*信号概况!$C$9,2)+2*$C640*信号概况!$C$2*$D640*信号概况!$C$3*信号相关性!$B$3+2*$C640*信号概况!$C$2*$E640*信号概况!$C$4*信号相关性!$B$4+2*$C640*信号概况!$C$2*$F640*信号概况!$C$5*信号相关性!$B$5+2*$C640*信号概况!$C$2*$G640*信号概况!$C$6*信号相关性!$B$6+2*$C640*信号概况!$C$2*$H640*信号概况!$C$7*信号相关性!$B$7+2*$C640*信号概况!$C$2*$I640*信号概况!$C$8*信号相关性!$B$8+2*$C640*信号概况!$C$2*$J640*信号概况!$C$9*信号相关性!$B$9+2*$D640*信号概况!$C$3*$E640*信号概况!$C$4*信号相关性!$C$4+2*$D640*信号概况!$C$3*$F640*信号概况!$C$5*信号相关性!$C$5+2*$D640*信号概况!$C$3*$G640*信号概况!$C$6*信号相关性!$C$6+2*$D640*信号概况!$C$3*$H640*信号概况!$C$7*信号相关性!$C$7+2*$D640*信号概况!$C$3*$I640*信号概况!$C$8*信号相关性!$C$8+2*$D640*信号概况!$C$3*$J640*信号概况!$C$9*信号相关性!$C$9+2*$E640*信号概况!$C$4*$F640*信号概况!$C$5*信号相关性!$D$5+2*$E640*信号概况!$C$4*$G640*信号概况!$C$6*信号相关性!$D$6+2*$E640*信号概况!$C$4*$H640*信号概况!$C$7*信号相关性!$D$7+2*$E640*信号概况!$C$4*$I640*信号概况!$C$8*信号相关性!$D$8+2*$E640*信号概况!$C$4*$J640*信号概况!$J$5*信号相关性!$D$9+2*$F640*信号概况!$C$5*$G640*信号概况!$C$6*信号相关性!$E$6+2*$F640*信号概况!$C$5*$H640*信号概况!$C$7*信号相关性!$E$7+2*$F640*信号概况!$C$5*$I640*信号概况!$C$8*信号相关性!$E$8+2*$F640*信号概况!$C$5*$J640*信号概况!$C$9*信号相关性!$E$9+2*$G640*信号概况!$C$6*$H640*信号概况!$C$7*信号相关性!$F$7+2*$G640*信号概况!$C$6*$I640*信号概况!$C$8*信号相关性!$F$8+2*$G640*信号概况!$C$6*$J640*信号概况!$C$9*信号相关性!$F$9+2*$H640*信号概况!$C$7*$I640*信号概况!$C$8*信号相关性!$G$8+2*$H640*信号概况!$C$7*$J640*信号概况!$C$9*信号相关性!$G$9+2*$I640*信号概况!$C$8*$J640*信号概况!$C$9*信号相关性!$H$9)</f>
        <v>8170.32559630821</v>
      </c>
      <c r="N640" s="12">
        <f t="shared" si="194"/>
        <v>0.418579345869458</v>
      </c>
      <c r="O640" s="10">
        <f>$C640*信号概况!$J$2+$D640*信号概况!$J$3+$E640*信号概况!$J$4+$F640*信号概况!$J$5+$G640*信号概况!$J$6+$H640*信号概况!$J$7+$I640*信号概况!$J$8+$J640*信号概况!$J$9</f>
        <v>1181.57408035016</v>
      </c>
      <c r="P640" s="12">
        <f t="shared" si="195"/>
        <v>0.0605340019585948</v>
      </c>
      <c r="Q640" s="7">
        <f t="shared" si="196"/>
        <v>7.86973168599759</v>
      </c>
    </row>
    <row r="641" spans="1:17">
      <c r="A641">
        <v>639</v>
      </c>
      <c r="B641">
        <v>19519.18</v>
      </c>
      <c r="C641" s="7">
        <f t="shared" si="176"/>
        <v>0</v>
      </c>
      <c r="D641" s="8">
        <f t="shared" si="177"/>
        <v>0.818181818181818</v>
      </c>
      <c r="E641">
        <f t="shared" si="178"/>
        <v>0</v>
      </c>
      <c r="F641">
        <f t="shared" si="188"/>
        <v>0.7</v>
      </c>
      <c r="G641">
        <f t="shared" si="189"/>
        <v>0.02</v>
      </c>
      <c r="H641">
        <f t="shared" si="190"/>
        <v>0</v>
      </c>
      <c r="I641">
        <f t="shared" si="191"/>
        <v>0</v>
      </c>
      <c r="J641">
        <f t="shared" si="192"/>
        <v>0</v>
      </c>
      <c r="K641">
        <f>SQRT(POWER($C641*信号概况!$F$2,2)+POWER($D641*信号概况!$F$3,2)+POWER($E641*信号概况!$F$4,2)+POWER($F641*信号概况!$F$5,2)+POWER($G641*信号概况!$F$6,2)+POWER($H641*信号概况!$F$7,2)+POWER($I641*信号概况!$F$8,2)+POWER($J641*信号概况!$F$9,2)+2*$C641*信号概况!$F$2*$D641*信号概况!$F$3*信号相关性!$B$3+2*$C641*信号概况!$F$2*$E641*信号概况!$F$4*信号相关性!$B$4+2*$C641*信号概况!$F$2*$F641*信号概况!$F$5*信号相关性!$B$5+2*$C641*信号概况!$F$2*$G641*信号概况!$F$6*信号相关性!$B$6+2*$C641*信号概况!$F$2*$H641*信号概况!$F$7*信号相关性!$B$7+2*$C641*信号概况!$F$2*$I641*信号概况!$F$8*信号相关性!$B$8+2*$C641*信号概况!$F$2*$J641*信号概况!$F$9*信号相关性!$B$9+2*$D641*信号概况!$F$3*$E641*信号概况!$F$4*信号相关性!$C$4+2*$D641*信号概况!$F$3*$F641*信号概况!$F$5*信号相关性!$C$5+2*$D641*信号概况!$F$3*$G641*信号概况!$F$6*信号相关性!$C$6+2*$D641*信号概况!$F$3*$H641*信号概况!$F$7*信号相关性!$C$7+2*$D641*信号概况!$F$3*$I641*信号概况!$F$8*信号相关性!$C$8+2*$D641*信号概况!$F$3*$J641*信号概况!$F$9*信号相关性!$C$9+2*$E641*信号概况!$F$4*$F641*信号概况!$F$5*信号相关性!$D$5+2*$E641*信号概况!$F$4*$G641*信号概况!$F$6*信号相关性!$D$6+2*$E641*信号概况!$F$4*$H641*信号概况!$F$7*信号相关性!$D$7+2*$E641*信号概况!$F$4*$I641*信号概况!$F$8*信号相关性!$D$8+2*$E641*信号概况!$F$4*$J641*信号概况!$J$5*信号相关性!$D$9+2*$F641*信号概况!$F$5*$G641*信号概况!$F$6*信号相关性!$E$6+2*$F641*信号概况!$F$5*$H641*信号概况!$F$7*信号相关性!$E$7+2*$F641*信号概况!$F$5*$I641*信号概况!$F$8*信号相关性!$E$8+2*$F641*信号概况!$F$5*$J641*信号概况!$F$9*信号相关性!$E$9+2*$G641*信号概况!$F$6*$H641*信号概况!$F$7*信号相关性!$F$7+2*$G641*信号概况!$F$6*$I641*信号概况!$F$8*信号相关性!$F$8+2*$G641*信号概况!$F$6*$J641*信号概况!$F$9*信号相关性!$F$9+2*$H641*信号概况!$F$7*$I641*信号概况!$F$8*信号相关性!$G$8+2*$H641*信号概况!$F$7*$J641*信号概况!$F$9*信号相关性!$G$9+2*$I641*信号概况!$F$8*$J641*信号概况!$F$9*信号相关性!$H$9)</f>
        <v>1744.30470515753</v>
      </c>
      <c r="L641" s="10">
        <f t="shared" si="193"/>
        <v>11.1902352509203</v>
      </c>
      <c r="M641" s="11">
        <f>SQRT(POWER($C641*信号概况!$C$2,2)+POWER($D641*信号概况!$C$3,2)+POWER($E641*信号概况!$C$4,2)+POWER($F641*信号概况!$C$5,2)+POWER($G641*信号概况!$C$6,2)+POWER($H641*信号概况!$C$7,2)+POWER($I641*信号概况!$C$8,2)+POWER($J641*信号概况!$C$9,2)+2*$C641*信号概况!$C$2*$D641*信号概况!$C$3*信号相关性!$B$3+2*$C641*信号概况!$C$2*$E641*信号概况!$C$4*信号相关性!$B$4+2*$C641*信号概况!$C$2*$F641*信号概况!$C$5*信号相关性!$B$5+2*$C641*信号概况!$C$2*$G641*信号概况!$C$6*信号相关性!$B$6+2*$C641*信号概况!$C$2*$H641*信号概况!$C$7*信号相关性!$B$7+2*$C641*信号概况!$C$2*$I641*信号概况!$C$8*信号相关性!$B$8+2*$C641*信号概况!$C$2*$J641*信号概况!$C$9*信号相关性!$B$9+2*$D641*信号概况!$C$3*$E641*信号概况!$C$4*信号相关性!$C$4+2*$D641*信号概况!$C$3*$F641*信号概况!$C$5*信号相关性!$C$5+2*$D641*信号概况!$C$3*$G641*信号概况!$C$6*信号相关性!$C$6+2*$D641*信号概况!$C$3*$H641*信号概况!$C$7*信号相关性!$C$7+2*$D641*信号概况!$C$3*$I641*信号概况!$C$8*信号相关性!$C$8+2*$D641*信号概况!$C$3*$J641*信号概况!$C$9*信号相关性!$C$9+2*$E641*信号概况!$C$4*$F641*信号概况!$C$5*信号相关性!$D$5+2*$E641*信号概况!$C$4*$G641*信号概况!$C$6*信号相关性!$D$6+2*$E641*信号概况!$C$4*$H641*信号概况!$C$7*信号相关性!$D$7+2*$E641*信号概况!$C$4*$I641*信号概况!$C$8*信号相关性!$D$8+2*$E641*信号概况!$C$4*$J641*信号概况!$J$5*信号相关性!$D$9+2*$F641*信号概况!$C$5*$G641*信号概况!$C$6*信号相关性!$E$6+2*$F641*信号概况!$C$5*$H641*信号概况!$C$7*信号相关性!$E$7+2*$F641*信号概况!$C$5*$I641*信号概况!$C$8*信号相关性!$E$8+2*$F641*信号概况!$C$5*$J641*信号概况!$C$9*信号相关性!$E$9+2*$G641*信号概况!$C$6*$H641*信号概况!$C$7*信号相关性!$F$7+2*$G641*信号概况!$C$6*$I641*信号概况!$C$8*信号相关性!$F$8+2*$G641*信号概况!$C$6*$J641*信号概况!$C$9*信号相关性!$F$9+2*$H641*信号概况!$C$7*$I641*信号概况!$C$8*信号相关性!$G$8+2*$H641*信号概况!$C$7*$J641*信号概况!$C$9*信号相关性!$G$9+2*$I641*信号概况!$C$8*$J641*信号概况!$C$9*信号相关性!$H$9)</f>
        <v>8493.59130983269</v>
      </c>
      <c r="N641" s="12">
        <f t="shared" si="194"/>
        <v>0.435140785106377</v>
      </c>
      <c r="O641" s="10">
        <f>$C641*信号概况!$J$2+$D641*信号概况!$J$3+$E641*信号概况!$J$4+$F641*信号概况!$J$5+$G641*信号概况!$J$6+$H641*信号概况!$J$7+$I641*信号概况!$J$8+$J641*信号概况!$J$9</f>
        <v>1206.1022310351</v>
      </c>
      <c r="P641" s="12">
        <f t="shared" si="195"/>
        <v>0.0617906198434102</v>
      </c>
      <c r="Q641" s="7">
        <f t="shared" si="196"/>
        <v>7.73790710562934</v>
      </c>
    </row>
    <row r="642" spans="1:17">
      <c r="A642">
        <v>640</v>
      </c>
      <c r="B642">
        <v>19519.18</v>
      </c>
      <c r="C642" s="7">
        <f t="shared" si="176"/>
        <v>0</v>
      </c>
      <c r="D642" s="8">
        <f t="shared" si="177"/>
        <v>0.848484848484849</v>
      </c>
      <c r="E642">
        <f t="shared" si="178"/>
        <v>0</v>
      </c>
      <c r="F642">
        <f t="shared" si="188"/>
        <v>0.7</v>
      </c>
      <c r="G642">
        <f t="shared" si="189"/>
        <v>0.02</v>
      </c>
      <c r="H642">
        <f t="shared" si="190"/>
        <v>0</v>
      </c>
      <c r="I642">
        <f t="shared" si="191"/>
        <v>0</v>
      </c>
      <c r="J642">
        <f t="shared" si="192"/>
        <v>0</v>
      </c>
      <c r="K642">
        <f>SQRT(POWER($C642*信号概况!$F$2,2)+POWER($D642*信号概况!$F$3,2)+POWER($E642*信号概况!$F$4,2)+POWER($F642*信号概况!$F$5,2)+POWER($G642*信号概况!$F$6,2)+POWER($H642*信号概况!$F$7,2)+POWER($I642*信号概况!$F$8,2)+POWER($J642*信号概况!$F$9,2)+2*$C642*信号概况!$F$2*$D642*信号概况!$F$3*信号相关性!$B$3+2*$C642*信号概况!$F$2*$E642*信号概况!$F$4*信号相关性!$B$4+2*$C642*信号概况!$F$2*$F642*信号概况!$F$5*信号相关性!$B$5+2*$C642*信号概况!$F$2*$G642*信号概况!$F$6*信号相关性!$B$6+2*$C642*信号概况!$F$2*$H642*信号概况!$F$7*信号相关性!$B$7+2*$C642*信号概况!$F$2*$I642*信号概况!$F$8*信号相关性!$B$8+2*$C642*信号概况!$F$2*$J642*信号概况!$F$9*信号相关性!$B$9+2*$D642*信号概况!$F$3*$E642*信号概况!$F$4*信号相关性!$C$4+2*$D642*信号概况!$F$3*$F642*信号概况!$F$5*信号相关性!$C$5+2*$D642*信号概况!$F$3*$G642*信号概况!$F$6*信号相关性!$C$6+2*$D642*信号概况!$F$3*$H642*信号概况!$F$7*信号相关性!$C$7+2*$D642*信号概况!$F$3*$I642*信号概况!$F$8*信号相关性!$C$8+2*$D642*信号概况!$F$3*$J642*信号概况!$F$9*信号相关性!$C$9+2*$E642*信号概况!$F$4*$F642*信号概况!$F$5*信号相关性!$D$5+2*$E642*信号概况!$F$4*$G642*信号概况!$F$6*信号相关性!$D$6+2*$E642*信号概况!$F$4*$H642*信号概况!$F$7*信号相关性!$D$7+2*$E642*信号概况!$F$4*$I642*信号概况!$F$8*信号相关性!$D$8+2*$E642*信号概况!$F$4*$J642*信号概况!$J$5*信号相关性!$D$9+2*$F642*信号概况!$F$5*$G642*信号概况!$F$6*信号相关性!$E$6+2*$F642*信号概况!$F$5*$H642*信号概况!$F$7*信号相关性!$E$7+2*$F642*信号概况!$F$5*$I642*信号概况!$F$8*信号相关性!$E$8+2*$F642*信号概况!$F$5*$J642*信号概况!$F$9*信号相关性!$E$9+2*$G642*信号概况!$F$6*$H642*信号概况!$F$7*信号相关性!$F$7+2*$G642*信号概况!$F$6*$I642*信号概况!$F$8*信号相关性!$F$8+2*$G642*信号概况!$F$6*$J642*信号概况!$F$9*信号相关性!$F$9+2*$H642*信号概况!$F$7*$I642*信号概况!$F$8*信号相关性!$G$8+2*$H642*信号概况!$F$7*$J642*信号概况!$F$9*信号相关性!$G$9+2*$I642*信号概况!$F$8*$J642*信号概况!$F$9*信号相关性!$H$9)</f>
        <v>1810.94173730486</v>
      </c>
      <c r="L642" s="10">
        <f t="shared" si="193"/>
        <v>10.7784693443807</v>
      </c>
      <c r="M642" s="11">
        <f>SQRT(POWER($C642*信号概况!$C$2,2)+POWER($D642*信号概况!$C$3,2)+POWER($E642*信号概况!$C$4,2)+POWER($F642*信号概况!$C$5,2)+POWER($G642*信号概况!$C$6,2)+POWER($H642*信号概况!$C$7,2)+POWER($I642*信号概况!$C$8,2)+POWER($J642*信号概况!$C$9,2)+2*$C642*信号概况!$C$2*$D642*信号概况!$C$3*信号相关性!$B$3+2*$C642*信号概况!$C$2*$E642*信号概况!$C$4*信号相关性!$B$4+2*$C642*信号概况!$C$2*$F642*信号概况!$C$5*信号相关性!$B$5+2*$C642*信号概况!$C$2*$G642*信号概况!$C$6*信号相关性!$B$6+2*$C642*信号概况!$C$2*$H642*信号概况!$C$7*信号相关性!$B$7+2*$C642*信号概况!$C$2*$I642*信号概况!$C$8*信号相关性!$B$8+2*$C642*信号概况!$C$2*$J642*信号概况!$C$9*信号相关性!$B$9+2*$D642*信号概况!$C$3*$E642*信号概况!$C$4*信号相关性!$C$4+2*$D642*信号概况!$C$3*$F642*信号概况!$C$5*信号相关性!$C$5+2*$D642*信号概况!$C$3*$G642*信号概况!$C$6*信号相关性!$C$6+2*$D642*信号概况!$C$3*$H642*信号概况!$C$7*信号相关性!$C$7+2*$D642*信号概况!$C$3*$I642*信号概况!$C$8*信号相关性!$C$8+2*$D642*信号概况!$C$3*$J642*信号概况!$C$9*信号相关性!$C$9+2*$E642*信号概况!$C$4*$F642*信号概况!$C$5*信号相关性!$D$5+2*$E642*信号概况!$C$4*$G642*信号概况!$C$6*信号相关性!$D$6+2*$E642*信号概况!$C$4*$H642*信号概况!$C$7*信号相关性!$D$7+2*$E642*信号概况!$C$4*$I642*信号概况!$C$8*信号相关性!$D$8+2*$E642*信号概况!$C$4*$J642*信号概况!$J$5*信号相关性!$D$9+2*$F642*信号概况!$C$5*$G642*信号概况!$C$6*信号相关性!$E$6+2*$F642*信号概况!$C$5*$H642*信号概况!$C$7*信号相关性!$E$7+2*$F642*信号概况!$C$5*$I642*信号概况!$C$8*信号相关性!$E$8+2*$F642*信号概况!$C$5*$J642*信号概况!$C$9*信号相关性!$E$9+2*$G642*信号概况!$C$6*$H642*信号概况!$C$7*信号相关性!$F$7+2*$G642*信号概况!$C$6*$I642*信号概况!$C$8*信号相关性!$F$8+2*$G642*信号概况!$C$6*$J642*信号概况!$C$9*信号相关性!$F$9+2*$H642*信号概况!$C$7*$I642*信号概况!$C$8*信号相关性!$G$8+2*$H642*信号概况!$C$7*$J642*信号概况!$C$9*信号相关性!$G$9+2*$I642*信号概况!$C$8*$J642*信号概况!$C$9*信号相关性!$H$9)</f>
        <v>8816.93543979221</v>
      </c>
      <c r="N642" s="12">
        <f t="shared" si="194"/>
        <v>0.451706241747461</v>
      </c>
      <c r="O642" s="10">
        <f>$C642*信号概况!$J$2+$D642*信号概况!$J$3+$E642*信号概况!$J$4+$F642*信号概况!$J$5+$G642*信号概况!$J$6+$H642*信号概况!$J$7+$I642*信号概况!$J$8+$J642*信号概况!$J$9</f>
        <v>1230.63038172003</v>
      </c>
      <c r="P642" s="12">
        <f t="shared" si="195"/>
        <v>0.0630472377282256</v>
      </c>
      <c r="Q642" s="7">
        <f t="shared" si="196"/>
        <v>7.61570916199973</v>
      </c>
    </row>
    <row r="643" spans="1:17">
      <c r="A643">
        <v>641</v>
      </c>
      <c r="B643">
        <v>19519.18</v>
      </c>
      <c r="C643" s="7">
        <f t="shared" si="176"/>
        <v>0</v>
      </c>
      <c r="D643" s="8">
        <f t="shared" si="177"/>
        <v>0.878787878787879</v>
      </c>
      <c r="E643">
        <f t="shared" si="178"/>
        <v>0</v>
      </c>
      <c r="F643">
        <f t="shared" si="188"/>
        <v>0.7</v>
      </c>
      <c r="G643">
        <f t="shared" si="189"/>
        <v>0.02</v>
      </c>
      <c r="H643">
        <f t="shared" si="190"/>
        <v>0</v>
      </c>
      <c r="I643">
        <f t="shared" si="191"/>
        <v>0</v>
      </c>
      <c r="J643">
        <f t="shared" si="192"/>
        <v>0</v>
      </c>
      <c r="K643">
        <f>SQRT(POWER($C643*信号概况!$F$2,2)+POWER($D643*信号概况!$F$3,2)+POWER($E643*信号概况!$F$4,2)+POWER($F643*信号概况!$F$5,2)+POWER($G643*信号概况!$F$6,2)+POWER($H643*信号概况!$F$7,2)+POWER($I643*信号概况!$F$8,2)+POWER($J643*信号概况!$F$9,2)+2*$C643*信号概况!$F$2*$D643*信号概况!$F$3*信号相关性!$B$3+2*$C643*信号概况!$F$2*$E643*信号概况!$F$4*信号相关性!$B$4+2*$C643*信号概况!$F$2*$F643*信号概况!$F$5*信号相关性!$B$5+2*$C643*信号概况!$F$2*$G643*信号概况!$F$6*信号相关性!$B$6+2*$C643*信号概况!$F$2*$H643*信号概况!$F$7*信号相关性!$B$7+2*$C643*信号概况!$F$2*$I643*信号概况!$F$8*信号相关性!$B$8+2*$C643*信号概况!$F$2*$J643*信号概况!$F$9*信号相关性!$B$9+2*$D643*信号概况!$F$3*$E643*信号概况!$F$4*信号相关性!$C$4+2*$D643*信号概况!$F$3*$F643*信号概况!$F$5*信号相关性!$C$5+2*$D643*信号概况!$F$3*$G643*信号概况!$F$6*信号相关性!$C$6+2*$D643*信号概况!$F$3*$H643*信号概况!$F$7*信号相关性!$C$7+2*$D643*信号概况!$F$3*$I643*信号概况!$F$8*信号相关性!$C$8+2*$D643*信号概况!$F$3*$J643*信号概况!$F$9*信号相关性!$C$9+2*$E643*信号概况!$F$4*$F643*信号概况!$F$5*信号相关性!$D$5+2*$E643*信号概况!$F$4*$G643*信号概况!$F$6*信号相关性!$D$6+2*$E643*信号概况!$F$4*$H643*信号概况!$F$7*信号相关性!$D$7+2*$E643*信号概况!$F$4*$I643*信号概况!$F$8*信号相关性!$D$8+2*$E643*信号概况!$F$4*$J643*信号概况!$J$5*信号相关性!$D$9+2*$F643*信号概况!$F$5*$G643*信号概况!$F$6*信号相关性!$E$6+2*$F643*信号概况!$F$5*$H643*信号概况!$F$7*信号相关性!$E$7+2*$F643*信号概况!$F$5*$I643*信号概况!$F$8*信号相关性!$E$8+2*$F643*信号概况!$F$5*$J643*信号概况!$F$9*信号相关性!$E$9+2*$G643*信号概况!$F$6*$H643*信号概况!$F$7*信号相关性!$F$7+2*$G643*信号概况!$F$6*$I643*信号概况!$F$8*信号相关性!$F$8+2*$G643*信号概况!$F$6*$J643*信号概况!$F$9*信号相关性!$F$9+2*$H643*信号概况!$F$7*$I643*信号概况!$F$8*信号相关性!$G$8+2*$H643*信号概况!$F$7*$J643*信号概况!$F$9*信号相关性!$G$9+2*$I643*信号概况!$F$8*$J643*信号概况!$F$9*信号相关性!$H$9)</f>
        <v>1877.59415629691</v>
      </c>
      <c r="L643" s="10">
        <f t="shared" si="193"/>
        <v>10.3958461601184</v>
      </c>
      <c r="M643" s="11">
        <f>SQRT(POWER($C643*信号概况!$C$2,2)+POWER($D643*信号概况!$C$3,2)+POWER($E643*信号概况!$C$4,2)+POWER($F643*信号概况!$C$5,2)+POWER($G643*信号概况!$C$6,2)+POWER($H643*信号概况!$C$7,2)+POWER($I643*信号概况!$C$8,2)+POWER($J643*信号概况!$C$9,2)+2*$C643*信号概况!$C$2*$D643*信号概况!$C$3*信号相关性!$B$3+2*$C643*信号概况!$C$2*$E643*信号概况!$C$4*信号相关性!$B$4+2*$C643*信号概况!$C$2*$F643*信号概况!$C$5*信号相关性!$B$5+2*$C643*信号概况!$C$2*$G643*信号概况!$C$6*信号相关性!$B$6+2*$C643*信号概况!$C$2*$H643*信号概况!$C$7*信号相关性!$B$7+2*$C643*信号概况!$C$2*$I643*信号概况!$C$8*信号相关性!$B$8+2*$C643*信号概况!$C$2*$J643*信号概况!$C$9*信号相关性!$B$9+2*$D643*信号概况!$C$3*$E643*信号概况!$C$4*信号相关性!$C$4+2*$D643*信号概况!$C$3*$F643*信号概况!$C$5*信号相关性!$C$5+2*$D643*信号概况!$C$3*$G643*信号概况!$C$6*信号相关性!$C$6+2*$D643*信号概况!$C$3*$H643*信号概况!$C$7*信号相关性!$C$7+2*$D643*信号概况!$C$3*$I643*信号概况!$C$8*信号相关性!$C$8+2*$D643*信号概况!$C$3*$J643*信号概况!$C$9*信号相关性!$C$9+2*$E643*信号概况!$C$4*$F643*信号概况!$C$5*信号相关性!$D$5+2*$E643*信号概况!$C$4*$G643*信号概况!$C$6*信号相关性!$D$6+2*$E643*信号概况!$C$4*$H643*信号概况!$C$7*信号相关性!$D$7+2*$E643*信号概况!$C$4*$I643*信号概况!$C$8*信号相关性!$D$8+2*$E643*信号概况!$C$4*$J643*信号概况!$J$5*信号相关性!$D$9+2*$F643*信号概况!$C$5*$G643*信号概况!$C$6*信号相关性!$E$6+2*$F643*信号概况!$C$5*$H643*信号概况!$C$7*信号相关性!$E$7+2*$F643*信号概况!$C$5*$I643*信号概况!$C$8*信号相关性!$E$8+2*$F643*信号概况!$C$5*$J643*信号概况!$C$9*信号相关性!$E$9+2*$G643*信号概况!$C$6*$H643*信号概况!$C$7*信号相关性!$F$7+2*$G643*信号概况!$C$6*$I643*信号概况!$C$8*信号相关性!$F$8+2*$G643*信号概况!$C$6*$J643*信号概况!$C$9*信号相关性!$F$9+2*$H643*信号概况!$C$7*$I643*信号概况!$C$8*信号相关性!$G$8+2*$H643*信号概况!$C$7*$J643*信号概况!$C$9*信号相关性!$G$9+2*$I643*信号概况!$C$8*$J643*信号概况!$C$9*信号相关性!$H$9)</f>
        <v>9140.34966413674</v>
      </c>
      <c r="N643" s="12">
        <f t="shared" si="194"/>
        <v>0.46827528944027</v>
      </c>
      <c r="O643" s="10">
        <f>$C643*信号概况!$J$2+$D643*信号概况!$J$3+$E643*信号概况!$J$4+$F643*信号概况!$J$5+$G643*信号概况!$J$6+$H643*信号概况!$J$7+$I643*信号概况!$J$8+$J643*信号概况!$J$9</f>
        <v>1255.15853240496</v>
      </c>
      <c r="P643" s="12">
        <f t="shared" si="195"/>
        <v>0.064303855613041</v>
      </c>
      <c r="Q643" s="7">
        <f t="shared" si="196"/>
        <v>7.50212357746176</v>
      </c>
    </row>
    <row r="644" spans="1:17">
      <c r="A644">
        <v>642</v>
      </c>
      <c r="B644">
        <v>19519.18</v>
      </c>
      <c r="C644" s="7">
        <f t="shared" ref="C644:C707" si="197">MOD(A644,$T$2*$U$2/0.01+1)/($T$2*100)</f>
        <v>0</v>
      </c>
      <c r="D644" s="8">
        <f t="shared" ref="D644:D707" si="198">MOD(QUOTIENT(A644,$T$2*$U$2/0.01+1),$T$3*$U$3/0.01+1)/($T$3*100)</f>
        <v>0.909090909090909</v>
      </c>
      <c r="E644">
        <f t="shared" ref="E644:E707" si="199">MOD(QUOTIENT(A644,($T$2*$U$2/0.01+1)*($T$3*$U$3/0.01+1)),$T$4*$U$4/0.01+1)/($T$4*100)</f>
        <v>0</v>
      </c>
      <c r="F644">
        <f t="shared" si="188"/>
        <v>0.7</v>
      </c>
      <c r="G644">
        <f t="shared" si="189"/>
        <v>0.02</v>
      </c>
      <c r="H644">
        <f t="shared" si="190"/>
        <v>0</v>
      </c>
      <c r="I644">
        <f t="shared" si="191"/>
        <v>0</v>
      </c>
      <c r="J644">
        <f t="shared" si="192"/>
        <v>0</v>
      </c>
      <c r="K644">
        <f>SQRT(POWER($C644*信号概况!$F$2,2)+POWER($D644*信号概况!$F$3,2)+POWER($E644*信号概况!$F$4,2)+POWER($F644*信号概况!$F$5,2)+POWER($G644*信号概况!$F$6,2)+POWER($H644*信号概况!$F$7,2)+POWER($I644*信号概况!$F$8,2)+POWER($J644*信号概况!$F$9,2)+2*$C644*信号概况!$F$2*$D644*信号概况!$F$3*信号相关性!$B$3+2*$C644*信号概况!$F$2*$E644*信号概况!$F$4*信号相关性!$B$4+2*$C644*信号概况!$F$2*$F644*信号概况!$F$5*信号相关性!$B$5+2*$C644*信号概况!$F$2*$G644*信号概况!$F$6*信号相关性!$B$6+2*$C644*信号概况!$F$2*$H644*信号概况!$F$7*信号相关性!$B$7+2*$C644*信号概况!$F$2*$I644*信号概况!$F$8*信号相关性!$B$8+2*$C644*信号概况!$F$2*$J644*信号概况!$F$9*信号相关性!$B$9+2*$D644*信号概况!$F$3*$E644*信号概况!$F$4*信号相关性!$C$4+2*$D644*信号概况!$F$3*$F644*信号概况!$F$5*信号相关性!$C$5+2*$D644*信号概况!$F$3*$G644*信号概况!$F$6*信号相关性!$C$6+2*$D644*信号概况!$F$3*$H644*信号概况!$F$7*信号相关性!$C$7+2*$D644*信号概况!$F$3*$I644*信号概况!$F$8*信号相关性!$C$8+2*$D644*信号概况!$F$3*$J644*信号概况!$F$9*信号相关性!$C$9+2*$E644*信号概况!$F$4*$F644*信号概况!$F$5*信号相关性!$D$5+2*$E644*信号概况!$F$4*$G644*信号概况!$F$6*信号相关性!$D$6+2*$E644*信号概况!$F$4*$H644*信号概况!$F$7*信号相关性!$D$7+2*$E644*信号概况!$F$4*$I644*信号概况!$F$8*信号相关性!$D$8+2*$E644*信号概况!$F$4*$J644*信号概况!$J$5*信号相关性!$D$9+2*$F644*信号概况!$F$5*$G644*信号概况!$F$6*信号相关性!$E$6+2*$F644*信号概况!$F$5*$H644*信号概况!$F$7*信号相关性!$E$7+2*$F644*信号概况!$F$5*$I644*信号概况!$F$8*信号相关性!$E$8+2*$F644*信号概况!$F$5*$J644*信号概况!$F$9*信号相关性!$E$9+2*$G644*信号概况!$F$6*$H644*信号概况!$F$7*信号相关性!$F$7+2*$G644*信号概况!$F$6*$I644*信号概况!$F$8*信号相关性!$F$8+2*$G644*信号概况!$F$6*$J644*信号概况!$F$9*信号相关性!$F$9+2*$H644*信号概况!$F$7*$I644*信号概况!$F$8*信号相关性!$G$8+2*$H644*信号概况!$F$7*$J644*信号概况!$F$9*信号相关性!$G$9+2*$I644*信号概况!$F$8*$J644*信号概况!$F$9*信号相关性!$H$9)</f>
        <v>1944.26037967589</v>
      </c>
      <c r="L644" s="10">
        <f t="shared" si="193"/>
        <v>10.0393857757127</v>
      </c>
      <c r="M644" s="11">
        <f>SQRT(POWER($C644*信号概况!$C$2,2)+POWER($D644*信号概况!$C$3,2)+POWER($E644*信号概况!$C$4,2)+POWER($F644*信号概况!$C$5,2)+POWER($G644*信号概况!$C$6,2)+POWER($H644*信号概况!$C$7,2)+POWER($I644*信号概况!$C$8,2)+POWER($J644*信号概况!$C$9,2)+2*$C644*信号概况!$C$2*$D644*信号概况!$C$3*信号相关性!$B$3+2*$C644*信号概况!$C$2*$E644*信号概况!$C$4*信号相关性!$B$4+2*$C644*信号概况!$C$2*$F644*信号概况!$C$5*信号相关性!$B$5+2*$C644*信号概况!$C$2*$G644*信号概况!$C$6*信号相关性!$B$6+2*$C644*信号概况!$C$2*$H644*信号概况!$C$7*信号相关性!$B$7+2*$C644*信号概况!$C$2*$I644*信号概况!$C$8*信号相关性!$B$8+2*$C644*信号概况!$C$2*$J644*信号概况!$C$9*信号相关性!$B$9+2*$D644*信号概况!$C$3*$E644*信号概况!$C$4*信号相关性!$C$4+2*$D644*信号概况!$C$3*$F644*信号概况!$C$5*信号相关性!$C$5+2*$D644*信号概况!$C$3*$G644*信号概况!$C$6*信号相关性!$C$6+2*$D644*信号概况!$C$3*$H644*信号概况!$C$7*信号相关性!$C$7+2*$D644*信号概况!$C$3*$I644*信号概况!$C$8*信号相关性!$C$8+2*$D644*信号概况!$C$3*$J644*信号概况!$C$9*信号相关性!$C$9+2*$E644*信号概况!$C$4*$F644*信号概况!$C$5*信号相关性!$D$5+2*$E644*信号概况!$C$4*$G644*信号概况!$C$6*信号相关性!$D$6+2*$E644*信号概况!$C$4*$H644*信号概况!$C$7*信号相关性!$D$7+2*$E644*信号概况!$C$4*$I644*信号概况!$C$8*信号相关性!$D$8+2*$E644*信号概况!$C$4*$J644*信号概况!$J$5*信号相关性!$D$9+2*$F644*信号概况!$C$5*$G644*信号概况!$C$6*信号相关性!$E$6+2*$F644*信号概况!$C$5*$H644*信号概况!$C$7*信号相关性!$E$7+2*$F644*信号概况!$C$5*$I644*信号概况!$C$8*信号相关性!$E$8+2*$F644*信号概况!$C$5*$J644*信号概况!$C$9*信号相关性!$E$9+2*$G644*信号概况!$C$6*$H644*信号概况!$C$7*信号相关性!$F$7+2*$G644*信号概况!$C$6*$I644*信号概况!$C$8*信号相关性!$F$8+2*$G644*信号概况!$C$6*$J644*信号概况!$C$9*信号相关性!$F$9+2*$H644*信号概况!$C$7*$I644*信号概况!$C$8*信号相关性!$G$8+2*$H644*信号概况!$C$7*$J644*信号概况!$C$9*信号相关性!$G$9+2*$I644*信号概况!$C$8*$J644*信号概况!$C$9*信号相关性!$H$9)</f>
        <v>9463.82679671007</v>
      </c>
      <c r="N644" s="12">
        <f t="shared" si="194"/>
        <v>0.484847560026091</v>
      </c>
      <c r="O644" s="10">
        <f>$C644*信号概况!$J$2+$D644*信号概况!$J$3+$E644*信号概况!$J$4+$F644*信号概况!$J$5+$G644*信号概况!$J$6+$H644*信号概况!$J$7+$I644*信号概况!$J$8+$J644*信号概况!$J$9</f>
        <v>1279.68668308989</v>
      </c>
      <c r="P644" s="12">
        <f t="shared" si="195"/>
        <v>0.0655604734978565</v>
      </c>
      <c r="Q644" s="7">
        <f t="shared" si="196"/>
        <v>7.39627333221483</v>
      </c>
    </row>
    <row r="645" spans="1:17">
      <c r="A645">
        <v>643</v>
      </c>
      <c r="B645">
        <v>19519.18</v>
      </c>
      <c r="C645" s="7">
        <f t="shared" si="197"/>
        <v>0</v>
      </c>
      <c r="D645" s="8">
        <f t="shared" si="198"/>
        <v>0.939393939393939</v>
      </c>
      <c r="E645">
        <f t="shared" si="199"/>
        <v>0</v>
      </c>
      <c r="F645">
        <f t="shared" si="188"/>
        <v>0.7</v>
      </c>
      <c r="G645">
        <f t="shared" si="189"/>
        <v>0.02</v>
      </c>
      <c r="H645">
        <f t="shared" si="190"/>
        <v>0</v>
      </c>
      <c r="I645">
        <f t="shared" si="191"/>
        <v>0</v>
      </c>
      <c r="J645">
        <f t="shared" si="192"/>
        <v>0</v>
      </c>
      <c r="K645">
        <f>SQRT(POWER($C645*信号概况!$F$2,2)+POWER($D645*信号概况!$F$3,2)+POWER($E645*信号概况!$F$4,2)+POWER($F645*信号概况!$F$5,2)+POWER($G645*信号概况!$F$6,2)+POWER($H645*信号概况!$F$7,2)+POWER($I645*信号概况!$F$8,2)+POWER($J645*信号概况!$F$9,2)+2*$C645*信号概况!$F$2*$D645*信号概况!$F$3*信号相关性!$B$3+2*$C645*信号概况!$F$2*$E645*信号概况!$F$4*信号相关性!$B$4+2*$C645*信号概况!$F$2*$F645*信号概况!$F$5*信号相关性!$B$5+2*$C645*信号概况!$F$2*$G645*信号概况!$F$6*信号相关性!$B$6+2*$C645*信号概况!$F$2*$H645*信号概况!$F$7*信号相关性!$B$7+2*$C645*信号概况!$F$2*$I645*信号概况!$F$8*信号相关性!$B$8+2*$C645*信号概况!$F$2*$J645*信号概况!$F$9*信号相关性!$B$9+2*$D645*信号概况!$F$3*$E645*信号概况!$F$4*信号相关性!$C$4+2*$D645*信号概况!$F$3*$F645*信号概况!$F$5*信号相关性!$C$5+2*$D645*信号概况!$F$3*$G645*信号概况!$F$6*信号相关性!$C$6+2*$D645*信号概况!$F$3*$H645*信号概况!$F$7*信号相关性!$C$7+2*$D645*信号概况!$F$3*$I645*信号概况!$F$8*信号相关性!$C$8+2*$D645*信号概况!$F$3*$J645*信号概况!$F$9*信号相关性!$C$9+2*$E645*信号概况!$F$4*$F645*信号概况!$F$5*信号相关性!$D$5+2*$E645*信号概况!$F$4*$G645*信号概况!$F$6*信号相关性!$D$6+2*$E645*信号概况!$F$4*$H645*信号概况!$F$7*信号相关性!$D$7+2*$E645*信号概况!$F$4*$I645*信号概况!$F$8*信号相关性!$D$8+2*$E645*信号概况!$F$4*$J645*信号概况!$J$5*信号相关性!$D$9+2*$F645*信号概况!$F$5*$G645*信号概况!$F$6*信号相关性!$E$6+2*$F645*信号概况!$F$5*$H645*信号概况!$F$7*信号相关性!$E$7+2*$F645*信号概况!$F$5*$I645*信号概况!$F$8*信号相关性!$E$8+2*$F645*信号概况!$F$5*$J645*信号概况!$F$9*信号相关性!$E$9+2*$G645*信号概况!$F$6*$H645*信号概况!$F$7*信号相关性!$F$7+2*$G645*信号概况!$F$6*$I645*信号概况!$F$8*信号相关性!$F$8+2*$G645*信号概况!$F$6*$J645*信号概况!$F$9*信号相关性!$F$9+2*$H645*信号概况!$F$7*$I645*信号概况!$F$8*信号相关性!$G$8+2*$H645*信号概况!$F$7*$J645*信号概况!$F$9*信号相关性!$G$9+2*$I645*信号概况!$F$8*$J645*信号概况!$F$9*信号相关性!$H$9)</f>
        <v>2010.93903452196</v>
      </c>
      <c r="L645" s="10">
        <f t="shared" si="193"/>
        <v>9.70650012999531</v>
      </c>
      <c r="M645" s="11">
        <f>SQRT(POWER($C645*信号概况!$C$2,2)+POWER($D645*信号概况!$C$3,2)+POWER($E645*信号概况!$C$4,2)+POWER($F645*信号概况!$C$5,2)+POWER($G645*信号概况!$C$6,2)+POWER($H645*信号概况!$C$7,2)+POWER($I645*信号概况!$C$8,2)+POWER($J645*信号概况!$C$9,2)+2*$C645*信号概况!$C$2*$D645*信号概况!$C$3*信号相关性!$B$3+2*$C645*信号概况!$C$2*$E645*信号概况!$C$4*信号相关性!$B$4+2*$C645*信号概况!$C$2*$F645*信号概况!$C$5*信号相关性!$B$5+2*$C645*信号概况!$C$2*$G645*信号概况!$C$6*信号相关性!$B$6+2*$C645*信号概况!$C$2*$H645*信号概况!$C$7*信号相关性!$B$7+2*$C645*信号概况!$C$2*$I645*信号概况!$C$8*信号相关性!$B$8+2*$C645*信号概况!$C$2*$J645*信号概况!$C$9*信号相关性!$B$9+2*$D645*信号概况!$C$3*$E645*信号概况!$C$4*信号相关性!$C$4+2*$D645*信号概况!$C$3*$F645*信号概况!$C$5*信号相关性!$C$5+2*$D645*信号概况!$C$3*$G645*信号概况!$C$6*信号相关性!$C$6+2*$D645*信号概况!$C$3*$H645*信号概况!$C$7*信号相关性!$C$7+2*$D645*信号概况!$C$3*$I645*信号概况!$C$8*信号相关性!$C$8+2*$D645*信号概况!$C$3*$J645*信号概况!$C$9*信号相关性!$C$9+2*$E645*信号概况!$C$4*$F645*信号概况!$C$5*信号相关性!$D$5+2*$E645*信号概况!$C$4*$G645*信号概况!$C$6*信号相关性!$D$6+2*$E645*信号概况!$C$4*$H645*信号概况!$C$7*信号相关性!$D$7+2*$E645*信号概况!$C$4*$I645*信号概况!$C$8*信号相关性!$D$8+2*$E645*信号概况!$C$4*$J645*信号概况!$J$5*信号相关性!$D$9+2*$F645*信号概况!$C$5*$G645*信号概况!$C$6*信号相关性!$E$6+2*$F645*信号概况!$C$5*$H645*信号概况!$C$7*信号相关性!$E$7+2*$F645*信号概况!$C$5*$I645*信号概况!$C$8*信号相关性!$E$8+2*$F645*信号概况!$C$5*$J645*信号概况!$C$9*信号相关性!$E$9+2*$G645*信号概况!$C$6*$H645*信号概况!$C$7*信号相关性!$F$7+2*$G645*信号概况!$C$6*$I645*信号概况!$C$8*信号相关性!$F$8+2*$G645*信号概况!$C$6*$J645*信号概况!$C$9*信号相关性!$F$9+2*$H645*信号概况!$C$7*$I645*信号概况!$C$8*信号相关性!$G$8+2*$H645*信号概况!$C$7*$J645*信号概况!$C$9*信号相关性!$G$9+2*$I645*信号概况!$C$8*$J645*信号概况!$C$9*信号相关性!$H$9)</f>
        <v>9787.36060006949</v>
      </c>
      <c r="N645" s="12">
        <f t="shared" si="194"/>
        <v>0.501422733950376</v>
      </c>
      <c r="O645" s="10">
        <f>$C645*信号概况!$J$2+$D645*信号概况!$J$3+$E645*信号概况!$J$4+$F645*信号概况!$J$5+$G645*信号概况!$J$6+$H645*信号概况!$J$7+$I645*信号概况!$J$8+$J645*信号概况!$J$9</f>
        <v>1304.21483377482</v>
      </c>
      <c r="P645" s="12">
        <f t="shared" si="195"/>
        <v>0.0668170913826719</v>
      </c>
      <c r="Q645" s="7">
        <f t="shared" si="196"/>
        <v>7.29739626780199</v>
      </c>
    </row>
    <row r="646" spans="1:17">
      <c r="A646">
        <v>644</v>
      </c>
      <c r="B646">
        <v>19519.18</v>
      </c>
      <c r="C646" s="7">
        <f t="shared" si="197"/>
        <v>0</v>
      </c>
      <c r="D646" s="8">
        <f t="shared" si="198"/>
        <v>0.96969696969697</v>
      </c>
      <c r="E646">
        <f t="shared" si="199"/>
        <v>0</v>
      </c>
      <c r="F646">
        <f t="shared" si="188"/>
        <v>0.7</v>
      </c>
      <c r="G646">
        <f t="shared" si="189"/>
        <v>0.02</v>
      </c>
      <c r="H646">
        <f t="shared" si="190"/>
        <v>0</v>
      </c>
      <c r="I646">
        <f t="shared" si="191"/>
        <v>0</v>
      </c>
      <c r="J646">
        <f t="shared" si="192"/>
        <v>0</v>
      </c>
      <c r="K646">
        <f>SQRT(POWER($C646*信号概况!$F$2,2)+POWER($D646*信号概况!$F$3,2)+POWER($E646*信号概况!$F$4,2)+POWER($F646*信号概况!$F$5,2)+POWER($G646*信号概况!$F$6,2)+POWER($H646*信号概况!$F$7,2)+POWER($I646*信号概况!$F$8,2)+POWER($J646*信号概况!$F$9,2)+2*$C646*信号概况!$F$2*$D646*信号概况!$F$3*信号相关性!$B$3+2*$C646*信号概况!$F$2*$E646*信号概况!$F$4*信号相关性!$B$4+2*$C646*信号概况!$F$2*$F646*信号概况!$F$5*信号相关性!$B$5+2*$C646*信号概况!$F$2*$G646*信号概况!$F$6*信号相关性!$B$6+2*$C646*信号概况!$F$2*$H646*信号概况!$F$7*信号相关性!$B$7+2*$C646*信号概况!$F$2*$I646*信号概况!$F$8*信号相关性!$B$8+2*$C646*信号概况!$F$2*$J646*信号概况!$F$9*信号相关性!$B$9+2*$D646*信号概况!$F$3*$E646*信号概况!$F$4*信号相关性!$C$4+2*$D646*信号概况!$F$3*$F646*信号概况!$F$5*信号相关性!$C$5+2*$D646*信号概况!$F$3*$G646*信号概况!$F$6*信号相关性!$C$6+2*$D646*信号概况!$F$3*$H646*信号概况!$F$7*信号相关性!$C$7+2*$D646*信号概况!$F$3*$I646*信号概况!$F$8*信号相关性!$C$8+2*$D646*信号概况!$F$3*$J646*信号概况!$F$9*信号相关性!$C$9+2*$E646*信号概况!$F$4*$F646*信号概况!$F$5*信号相关性!$D$5+2*$E646*信号概况!$F$4*$G646*信号概况!$F$6*信号相关性!$D$6+2*$E646*信号概况!$F$4*$H646*信号概况!$F$7*信号相关性!$D$7+2*$E646*信号概况!$F$4*$I646*信号概况!$F$8*信号相关性!$D$8+2*$E646*信号概况!$F$4*$J646*信号概况!$J$5*信号相关性!$D$9+2*$F646*信号概况!$F$5*$G646*信号概况!$F$6*信号相关性!$E$6+2*$F646*信号概况!$F$5*$H646*信号概况!$F$7*信号相关性!$E$7+2*$F646*信号概况!$F$5*$I646*信号概况!$F$8*信号相关性!$E$8+2*$F646*信号概况!$F$5*$J646*信号概况!$F$9*信号相关性!$E$9+2*$G646*信号概况!$F$6*$H646*信号概况!$F$7*信号相关性!$F$7+2*$G646*信号概况!$F$6*$I646*信号概况!$F$8*信号相关性!$F$8+2*$G646*信号概况!$F$6*$J646*信号概况!$F$9*信号相关性!$F$9+2*$H646*信号概况!$F$7*$I646*信号概况!$F$8*信号相关性!$G$8+2*$H646*信号概况!$F$7*$J646*信号概况!$F$9*信号相关性!$G$9+2*$I646*信号概况!$F$8*$J646*信号概况!$F$9*信号相关性!$H$9)</f>
        <v>2077.62892392272</v>
      </c>
      <c r="L646" s="10">
        <f t="shared" si="193"/>
        <v>9.39493081524217</v>
      </c>
      <c r="M646" s="11">
        <f>SQRT(POWER($C646*信号概况!$C$2,2)+POWER($D646*信号概况!$C$3,2)+POWER($E646*信号概况!$C$4,2)+POWER($F646*信号概况!$C$5,2)+POWER($G646*信号概况!$C$6,2)+POWER($H646*信号概况!$C$7,2)+POWER($I646*信号概况!$C$8,2)+POWER($J646*信号概况!$C$9,2)+2*$C646*信号概况!$C$2*$D646*信号概况!$C$3*信号相关性!$B$3+2*$C646*信号概况!$C$2*$E646*信号概况!$C$4*信号相关性!$B$4+2*$C646*信号概况!$C$2*$F646*信号概况!$C$5*信号相关性!$B$5+2*$C646*信号概况!$C$2*$G646*信号概况!$C$6*信号相关性!$B$6+2*$C646*信号概况!$C$2*$H646*信号概况!$C$7*信号相关性!$B$7+2*$C646*信号概况!$C$2*$I646*信号概况!$C$8*信号相关性!$B$8+2*$C646*信号概况!$C$2*$J646*信号概况!$C$9*信号相关性!$B$9+2*$D646*信号概况!$C$3*$E646*信号概况!$C$4*信号相关性!$C$4+2*$D646*信号概况!$C$3*$F646*信号概况!$C$5*信号相关性!$C$5+2*$D646*信号概况!$C$3*$G646*信号概况!$C$6*信号相关性!$C$6+2*$D646*信号概况!$C$3*$H646*信号概况!$C$7*信号相关性!$C$7+2*$D646*信号概况!$C$3*$I646*信号概况!$C$8*信号相关性!$C$8+2*$D646*信号概况!$C$3*$J646*信号概况!$C$9*信号相关性!$C$9+2*$E646*信号概况!$C$4*$F646*信号概况!$C$5*信号相关性!$D$5+2*$E646*信号概况!$C$4*$G646*信号概况!$C$6*信号相关性!$D$6+2*$E646*信号概况!$C$4*$H646*信号概况!$C$7*信号相关性!$D$7+2*$E646*信号概况!$C$4*$I646*信号概况!$C$8*信号相关性!$D$8+2*$E646*信号概况!$C$4*$J646*信号概况!$J$5*信号相关性!$D$9+2*$F646*信号概况!$C$5*$G646*信号概况!$C$6*信号相关性!$E$6+2*$F646*信号概况!$C$5*$H646*信号概况!$C$7*信号相关性!$E$7+2*$F646*信号概况!$C$5*$I646*信号概况!$C$8*信号相关性!$E$8+2*$F646*信号概况!$C$5*$J646*信号概况!$C$9*信号相关性!$E$9+2*$G646*信号概况!$C$6*$H646*信号概况!$C$7*信号相关性!$F$7+2*$G646*信号概况!$C$6*$I646*信号概况!$C$8*信号相关性!$F$8+2*$G646*信号概况!$C$6*$J646*信号概况!$C$9*信号相关性!$F$9+2*$H646*信号概况!$C$7*$I646*信号概况!$C$8*信号相关性!$G$8+2*$H646*信号概况!$C$7*$J646*信号概况!$C$9*信号相关性!$G$9+2*$I646*信号概况!$C$8*$J646*信号概况!$C$9*信号相关性!$H$9)</f>
        <v>10110.9456340977</v>
      </c>
      <c r="N646" s="12">
        <f t="shared" si="194"/>
        <v>0.518000532506885</v>
      </c>
      <c r="O646" s="10">
        <f>$C646*信号概况!$J$2+$D646*信号概况!$J$3+$E646*信号概况!$J$4+$F646*信号概况!$J$5+$G646*信号概况!$J$6+$H646*信号概况!$J$7+$I646*信号概况!$J$8+$J646*信号概况!$J$9</f>
        <v>1328.74298445975</v>
      </c>
      <c r="P646" s="12">
        <f t="shared" si="195"/>
        <v>0.0680737092674873</v>
      </c>
      <c r="Q646" s="7">
        <f t="shared" si="196"/>
        <v>7.20482692609733</v>
      </c>
    </row>
    <row r="647" spans="1:17">
      <c r="A647">
        <v>645</v>
      </c>
      <c r="B647">
        <v>19519.18</v>
      </c>
      <c r="C647" s="7">
        <f t="shared" si="197"/>
        <v>0</v>
      </c>
      <c r="D647" s="8">
        <f t="shared" si="198"/>
        <v>1</v>
      </c>
      <c r="E647">
        <f t="shared" si="199"/>
        <v>0</v>
      </c>
      <c r="F647">
        <f t="shared" si="188"/>
        <v>0.7</v>
      </c>
      <c r="G647">
        <f t="shared" si="189"/>
        <v>0.02</v>
      </c>
      <c r="H647">
        <f t="shared" si="190"/>
        <v>0</v>
      </c>
      <c r="I647">
        <f t="shared" si="191"/>
        <v>0</v>
      </c>
      <c r="J647">
        <f t="shared" si="192"/>
        <v>0</v>
      </c>
      <c r="K647">
        <f>SQRT(POWER($C647*信号概况!$F$2,2)+POWER($D647*信号概况!$F$3,2)+POWER($E647*信号概况!$F$4,2)+POWER($F647*信号概况!$F$5,2)+POWER($G647*信号概况!$F$6,2)+POWER($H647*信号概况!$F$7,2)+POWER($I647*信号概况!$F$8,2)+POWER($J647*信号概况!$F$9,2)+2*$C647*信号概况!$F$2*$D647*信号概况!$F$3*信号相关性!$B$3+2*$C647*信号概况!$F$2*$E647*信号概况!$F$4*信号相关性!$B$4+2*$C647*信号概况!$F$2*$F647*信号概况!$F$5*信号相关性!$B$5+2*$C647*信号概况!$F$2*$G647*信号概况!$F$6*信号相关性!$B$6+2*$C647*信号概况!$F$2*$H647*信号概况!$F$7*信号相关性!$B$7+2*$C647*信号概况!$F$2*$I647*信号概况!$F$8*信号相关性!$B$8+2*$C647*信号概况!$F$2*$J647*信号概况!$F$9*信号相关性!$B$9+2*$D647*信号概况!$F$3*$E647*信号概况!$F$4*信号相关性!$C$4+2*$D647*信号概况!$F$3*$F647*信号概况!$F$5*信号相关性!$C$5+2*$D647*信号概况!$F$3*$G647*信号概况!$F$6*信号相关性!$C$6+2*$D647*信号概况!$F$3*$H647*信号概况!$F$7*信号相关性!$C$7+2*$D647*信号概况!$F$3*$I647*信号概况!$F$8*信号相关性!$C$8+2*$D647*信号概况!$F$3*$J647*信号概况!$F$9*信号相关性!$C$9+2*$E647*信号概况!$F$4*$F647*信号概况!$F$5*信号相关性!$D$5+2*$E647*信号概况!$F$4*$G647*信号概况!$F$6*信号相关性!$D$6+2*$E647*信号概况!$F$4*$H647*信号概况!$F$7*信号相关性!$D$7+2*$E647*信号概况!$F$4*$I647*信号概况!$F$8*信号相关性!$D$8+2*$E647*信号概况!$F$4*$J647*信号概况!$J$5*信号相关性!$D$9+2*$F647*信号概况!$F$5*$G647*信号概况!$F$6*信号相关性!$E$6+2*$F647*信号概况!$F$5*$H647*信号概况!$F$7*信号相关性!$E$7+2*$F647*信号概况!$F$5*$I647*信号概况!$F$8*信号相关性!$E$8+2*$F647*信号概况!$F$5*$J647*信号概况!$F$9*信号相关性!$E$9+2*$G647*信号概况!$F$6*$H647*信号概况!$F$7*信号相关性!$F$7+2*$G647*信号概况!$F$6*$I647*信号概况!$F$8*信号相关性!$F$8+2*$G647*信号概况!$F$6*$J647*信号概况!$F$9*信号相关性!$F$9+2*$H647*信号概况!$F$7*$I647*信号概况!$F$8*信号相关性!$G$8+2*$H647*信号概况!$F$7*$J647*信号概况!$F$9*信号相关性!$G$9+2*$I647*信号概况!$F$8*$J647*信号概况!$F$9*信号相关性!$H$9)</f>
        <v>2144.32899967472</v>
      </c>
      <c r="L647" s="10">
        <f t="shared" si="193"/>
        <v>9.10269832799019</v>
      </c>
      <c r="M647" s="11">
        <f>SQRT(POWER($C647*信号概况!$C$2,2)+POWER($D647*信号概况!$C$3,2)+POWER($E647*信号概况!$C$4,2)+POWER($F647*信号概况!$C$5,2)+POWER($G647*信号概况!$C$6,2)+POWER($H647*信号概况!$C$7,2)+POWER($I647*信号概况!$C$8,2)+POWER($J647*信号概况!$C$9,2)+2*$C647*信号概况!$C$2*$D647*信号概况!$C$3*信号相关性!$B$3+2*$C647*信号概况!$C$2*$E647*信号概况!$C$4*信号相关性!$B$4+2*$C647*信号概况!$C$2*$F647*信号概况!$C$5*信号相关性!$B$5+2*$C647*信号概况!$C$2*$G647*信号概况!$C$6*信号相关性!$B$6+2*$C647*信号概况!$C$2*$H647*信号概况!$C$7*信号相关性!$B$7+2*$C647*信号概况!$C$2*$I647*信号概况!$C$8*信号相关性!$B$8+2*$C647*信号概况!$C$2*$J647*信号概况!$C$9*信号相关性!$B$9+2*$D647*信号概况!$C$3*$E647*信号概况!$C$4*信号相关性!$C$4+2*$D647*信号概况!$C$3*$F647*信号概况!$C$5*信号相关性!$C$5+2*$D647*信号概况!$C$3*$G647*信号概况!$C$6*信号相关性!$C$6+2*$D647*信号概况!$C$3*$H647*信号概况!$C$7*信号相关性!$C$7+2*$D647*信号概况!$C$3*$I647*信号概况!$C$8*信号相关性!$C$8+2*$D647*信号概况!$C$3*$J647*信号概况!$C$9*信号相关性!$C$9+2*$E647*信号概况!$C$4*$F647*信号概况!$C$5*信号相关性!$D$5+2*$E647*信号概况!$C$4*$G647*信号概况!$C$6*信号相关性!$D$6+2*$E647*信号概况!$C$4*$H647*信号概况!$C$7*信号相关性!$D$7+2*$E647*信号概况!$C$4*$I647*信号概况!$C$8*信号相关性!$D$8+2*$E647*信号概况!$C$4*$J647*信号概况!$J$5*信号相关性!$D$9+2*$F647*信号概况!$C$5*$G647*信号概况!$C$6*信号相关性!$E$6+2*$F647*信号概况!$C$5*$H647*信号概况!$C$7*信号相关性!$E$7+2*$F647*信号概况!$C$5*$I647*信号概况!$C$8*信号相关性!$E$8+2*$F647*信号概况!$C$5*$J647*信号概况!$C$9*信号相关性!$E$9+2*$G647*信号概况!$C$6*$H647*信号概况!$C$7*信号相关性!$F$7+2*$G647*信号概况!$C$6*$I647*信号概况!$C$8*信号相关性!$F$8+2*$G647*信号概况!$C$6*$J647*信号概况!$C$9*信号相关性!$F$9+2*$H647*信号概况!$C$7*$I647*信号概况!$C$8*信号相关性!$G$8+2*$H647*信号概况!$C$7*$J647*信号概况!$C$9*信号相关性!$G$9+2*$I647*信号概况!$C$8*$J647*信号概况!$C$9*信号相关性!$H$9)</f>
        <v>10434.5771326772</v>
      </c>
      <c r="N647" s="12">
        <f t="shared" si="194"/>
        <v>0.5345807115195</v>
      </c>
      <c r="O647" s="10">
        <f>$C647*信号概况!$J$2+$D647*信号概况!$J$3+$E647*信号概况!$J$4+$F647*信号概况!$J$5+$G647*信号概况!$J$6+$H647*信号概况!$J$7+$I647*信号概况!$J$8+$J647*信号概况!$J$9</f>
        <v>1353.27113514468</v>
      </c>
      <c r="P647" s="12">
        <f t="shared" si="195"/>
        <v>0.0693303271523027</v>
      </c>
      <c r="Q647" s="7">
        <f t="shared" si="196"/>
        <v>7.11798172017984</v>
      </c>
    </row>
    <row r="648" spans="1:17">
      <c r="A648">
        <v>646</v>
      </c>
      <c r="B648">
        <v>19519.18</v>
      </c>
      <c r="C648" s="7">
        <f t="shared" si="197"/>
        <v>0</v>
      </c>
      <c r="D648" s="8">
        <f t="shared" si="198"/>
        <v>0</v>
      </c>
      <c r="E648">
        <f t="shared" si="199"/>
        <v>0</v>
      </c>
      <c r="F648">
        <f t="shared" si="188"/>
        <v>0.8</v>
      </c>
      <c r="G648">
        <f t="shared" si="189"/>
        <v>0.02</v>
      </c>
      <c r="H648">
        <f t="shared" si="190"/>
        <v>0</v>
      </c>
      <c r="I648">
        <f t="shared" si="191"/>
        <v>0</v>
      </c>
      <c r="J648">
        <f t="shared" si="192"/>
        <v>0</v>
      </c>
      <c r="K648">
        <f>SQRT(POWER($C648*信号概况!$F$2,2)+POWER($D648*信号概况!$F$3,2)+POWER($E648*信号概况!$F$4,2)+POWER($F648*信号概况!$F$5,2)+POWER($G648*信号概况!$F$6,2)+POWER($H648*信号概况!$F$7,2)+POWER($I648*信号概况!$F$8,2)+POWER($J648*信号概况!$F$9,2)+2*$C648*信号概况!$F$2*$D648*信号概况!$F$3*信号相关性!$B$3+2*$C648*信号概况!$F$2*$E648*信号概况!$F$4*信号相关性!$B$4+2*$C648*信号概况!$F$2*$F648*信号概况!$F$5*信号相关性!$B$5+2*$C648*信号概况!$F$2*$G648*信号概况!$F$6*信号相关性!$B$6+2*$C648*信号概况!$F$2*$H648*信号概况!$F$7*信号相关性!$B$7+2*$C648*信号概况!$F$2*$I648*信号概况!$F$8*信号相关性!$B$8+2*$C648*信号概况!$F$2*$J648*信号概况!$F$9*信号相关性!$B$9+2*$D648*信号概况!$F$3*$E648*信号概况!$F$4*信号相关性!$C$4+2*$D648*信号概况!$F$3*$F648*信号概况!$F$5*信号相关性!$C$5+2*$D648*信号概况!$F$3*$G648*信号概况!$F$6*信号相关性!$C$6+2*$D648*信号概况!$F$3*$H648*信号概况!$F$7*信号相关性!$C$7+2*$D648*信号概况!$F$3*$I648*信号概况!$F$8*信号相关性!$C$8+2*$D648*信号概况!$F$3*$J648*信号概况!$F$9*信号相关性!$C$9+2*$E648*信号概况!$F$4*$F648*信号概况!$F$5*信号相关性!$D$5+2*$E648*信号概况!$F$4*$G648*信号概况!$F$6*信号相关性!$D$6+2*$E648*信号概况!$F$4*$H648*信号概况!$F$7*信号相关性!$D$7+2*$E648*信号概况!$F$4*$I648*信号概况!$F$8*信号相关性!$D$8+2*$E648*信号概况!$F$4*$J648*信号概况!$J$5*信号相关性!$D$9+2*$F648*信号概况!$F$5*$G648*信号概况!$F$6*信号相关性!$E$6+2*$F648*信号概况!$F$5*$H648*信号概况!$F$7*信号相关性!$E$7+2*$F648*信号概况!$F$5*$I648*信号概况!$F$8*信号相关性!$E$8+2*$F648*信号概况!$F$5*$J648*信号概况!$F$9*信号相关性!$E$9+2*$G648*信号概况!$F$6*$H648*信号概况!$F$7*信号相关性!$F$7+2*$G648*信号概况!$F$6*$I648*信号概况!$F$8*信号相关性!$F$8+2*$G648*信号概况!$F$6*$J648*信号概况!$F$9*信号相关性!$F$9+2*$H648*信号概况!$F$7*$I648*信号概况!$F$8*信号相关性!$G$8+2*$H648*信号概况!$F$7*$J648*信号概况!$F$9*信号相关性!$G$9+2*$I648*信号概况!$F$8*$J648*信号概况!$F$9*信号相关性!$H$9)</f>
        <v>177.288749675544</v>
      </c>
      <c r="L648" s="10">
        <f t="shared" si="193"/>
        <v>110.098243885876</v>
      </c>
      <c r="M648" s="11">
        <f>SQRT(POWER($C648*信号概况!$C$2,2)+POWER($D648*信号概况!$C$3,2)+POWER($E648*信号概况!$C$4,2)+POWER($F648*信号概况!$C$5,2)+POWER($G648*信号概况!$C$6,2)+POWER($H648*信号概况!$C$7,2)+POWER($I648*信号概况!$C$8,2)+POWER($J648*信号概况!$C$9,2)+2*$C648*信号概况!$C$2*$D648*信号概况!$C$3*信号相关性!$B$3+2*$C648*信号概况!$C$2*$E648*信号概况!$C$4*信号相关性!$B$4+2*$C648*信号概况!$C$2*$F648*信号概况!$C$5*信号相关性!$B$5+2*$C648*信号概况!$C$2*$G648*信号概况!$C$6*信号相关性!$B$6+2*$C648*信号概况!$C$2*$H648*信号概况!$C$7*信号相关性!$B$7+2*$C648*信号概况!$C$2*$I648*信号概况!$C$8*信号相关性!$B$8+2*$C648*信号概况!$C$2*$J648*信号概况!$C$9*信号相关性!$B$9+2*$D648*信号概况!$C$3*$E648*信号概况!$C$4*信号相关性!$C$4+2*$D648*信号概况!$C$3*$F648*信号概况!$C$5*信号相关性!$C$5+2*$D648*信号概况!$C$3*$G648*信号概况!$C$6*信号相关性!$C$6+2*$D648*信号概况!$C$3*$H648*信号概况!$C$7*信号相关性!$C$7+2*$D648*信号概况!$C$3*$I648*信号概况!$C$8*信号相关性!$C$8+2*$D648*信号概况!$C$3*$J648*信号概况!$C$9*信号相关性!$C$9+2*$E648*信号概况!$C$4*$F648*信号概况!$C$5*信号相关性!$D$5+2*$E648*信号概况!$C$4*$G648*信号概况!$C$6*信号相关性!$D$6+2*$E648*信号概况!$C$4*$H648*信号概况!$C$7*信号相关性!$D$7+2*$E648*信号概况!$C$4*$I648*信号概况!$C$8*信号相关性!$D$8+2*$E648*信号概况!$C$4*$J648*信号概况!$J$5*信号相关性!$D$9+2*$F648*信号概况!$C$5*$G648*信号概况!$C$6*信号相关性!$E$6+2*$F648*信号概况!$C$5*$H648*信号概况!$C$7*信号相关性!$E$7+2*$F648*信号概况!$C$5*$I648*信号概况!$C$8*信号相关性!$E$8+2*$F648*信号概况!$C$5*$J648*信号概况!$C$9*信号相关性!$E$9+2*$G648*信号概况!$C$6*$H648*信号概况!$C$7*信号相关性!$F$7+2*$G648*信号概况!$C$6*$I648*信号概况!$C$8*信号相关性!$F$8+2*$G648*信号概况!$C$6*$J648*信号概况!$C$9*信号相关性!$F$9+2*$H648*信号概况!$C$7*$I648*信号概况!$C$8*信号相关性!$G$8+2*$H648*信号概况!$C$7*$J648*信号概况!$C$9*信号相关性!$G$9+2*$I648*信号概况!$C$8*$J648*信号概况!$C$9*信号相关性!$H$9)</f>
        <v>832.71220738617</v>
      </c>
      <c r="N648" s="12">
        <f t="shared" si="194"/>
        <v>0.0426612289750988</v>
      </c>
      <c r="O648" s="10">
        <f>$C648*信号概况!$J$2+$D648*信号概况!$J$3+$E648*信号概况!$J$4+$F648*信号概况!$J$5+$G648*信号概况!$J$6+$H648*信号概况!$J$7+$I648*信号概况!$J$8+$J648*信号概况!$J$9</f>
        <v>605.799990429269</v>
      </c>
      <c r="P648" s="12">
        <f t="shared" si="195"/>
        <v>0.0310361393475171</v>
      </c>
      <c r="Q648" s="7">
        <f t="shared" si="196"/>
        <v>35.4993810756138</v>
      </c>
    </row>
    <row r="649" spans="1:17">
      <c r="A649">
        <v>647</v>
      </c>
      <c r="B649">
        <v>19519.18</v>
      </c>
      <c r="C649" s="7">
        <f t="shared" si="197"/>
        <v>0</v>
      </c>
      <c r="D649" s="8">
        <f t="shared" si="198"/>
        <v>0.0303030303030303</v>
      </c>
      <c r="E649">
        <f t="shared" si="199"/>
        <v>0</v>
      </c>
      <c r="F649">
        <f t="shared" si="188"/>
        <v>0.8</v>
      </c>
      <c r="G649">
        <f t="shared" si="189"/>
        <v>0.02</v>
      </c>
      <c r="H649">
        <f t="shared" si="190"/>
        <v>0</v>
      </c>
      <c r="I649">
        <f t="shared" si="191"/>
        <v>0</v>
      </c>
      <c r="J649">
        <f t="shared" si="192"/>
        <v>0</v>
      </c>
      <c r="K649">
        <f>SQRT(POWER($C649*信号概况!$F$2,2)+POWER($D649*信号概况!$F$3,2)+POWER($E649*信号概况!$F$4,2)+POWER($F649*信号概况!$F$5,2)+POWER($G649*信号概况!$F$6,2)+POWER($H649*信号概况!$F$7,2)+POWER($I649*信号概况!$F$8,2)+POWER($J649*信号概况!$F$9,2)+2*$C649*信号概况!$F$2*$D649*信号概况!$F$3*信号相关性!$B$3+2*$C649*信号概况!$F$2*$E649*信号概况!$F$4*信号相关性!$B$4+2*$C649*信号概况!$F$2*$F649*信号概况!$F$5*信号相关性!$B$5+2*$C649*信号概况!$F$2*$G649*信号概况!$F$6*信号相关性!$B$6+2*$C649*信号概况!$F$2*$H649*信号概况!$F$7*信号相关性!$B$7+2*$C649*信号概况!$F$2*$I649*信号概况!$F$8*信号相关性!$B$8+2*$C649*信号概况!$F$2*$J649*信号概况!$F$9*信号相关性!$B$9+2*$D649*信号概况!$F$3*$E649*信号概况!$F$4*信号相关性!$C$4+2*$D649*信号概况!$F$3*$F649*信号概况!$F$5*信号相关性!$C$5+2*$D649*信号概况!$F$3*$G649*信号概况!$F$6*信号相关性!$C$6+2*$D649*信号概况!$F$3*$H649*信号概况!$F$7*信号相关性!$C$7+2*$D649*信号概况!$F$3*$I649*信号概况!$F$8*信号相关性!$C$8+2*$D649*信号概况!$F$3*$J649*信号概况!$F$9*信号相关性!$C$9+2*$E649*信号概况!$F$4*$F649*信号概况!$F$5*信号相关性!$D$5+2*$E649*信号概况!$F$4*$G649*信号概况!$F$6*信号相关性!$D$6+2*$E649*信号概况!$F$4*$H649*信号概况!$F$7*信号相关性!$D$7+2*$E649*信号概况!$F$4*$I649*信号概况!$F$8*信号相关性!$D$8+2*$E649*信号概况!$F$4*$J649*信号概况!$J$5*信号相关性!$D$9+2*$F649*信号概况!$F$5*$G649*信号概况!$F$6*信号相关性!$E$6+2*$F649*信号概况!$F$5*$H649*信号概况!$F$7*信号相关性!$E$7+2*$F649*信号概况!$F$5*$I649*信号概况!$F$8*信号相关性!$E$8+2*$F649*信号概况!$F$5*$J649*信号概况!$F$9*信号相关性!$E$9+2*$G649*信号概况!$F$6*$H649*信号概况!$F$7*信号相关性!$F$7+2*$G649*信号概况!$F$6*$I649*信号概况!$F$8*信号相关性!$F$8+2*$G649*信号概况!$F$6*$J649*信号概况!$F$9*信号相关性!$F$9+2*$H649*信号概况!$F$7*$I649*信号概况!$F$8*信号相关性!$G$8+2*$H649*信号概况!$F$7*$J649*信号概况!$F$9*信号相关性!$G$9+2*$I649*信号概况!$F$8*$J649*信号概况!$F$9*信号相关性!$H$9)</f>
        <v>161.757927262288</v>
      </c>
      <c r="L649" s="10">
        <f t="shared" si="193"/>
        <v>120.669078358985</v>
      </c>
      <c r="M649" s="11">
        <f>SQRT(POWER($C649*信号概况!$C$2,2)+POWER($D649*信号概况!$C$3,2)+POWER($E649*信号概况!$C$4,2)+POWER($F649*信号概况!$C$5,2)+POWER($G649*信号概况!$C$6,2)+POWER($H649*信号概况!$C$7,2)+POWER($I649*信号概况!$C$8,2)+POWER($J649*信号概况!$C$9,2)+2*$C649*信号概况!$C$2*$D649*信号概况!$C$3*信号相关性!$B$3+2*$C649*信号概况!$C$2*$E649*信号概况!$C$4*信号相关性!$B$4+2*$C649*信号概况!$C$2*$F649*信号概况!$C$5*信号相关性!$B$5+2*$C649*信号概况!$C$2*$G649*信号概况!$C$6*信号相关性!$B$6+2*$C649*信号概况!$C$2*$H649*信号概况!$C$7*信号相关性!$B$7+2*$C649*信号概况!$C$2*$I649*信号概况!$C$8*信号相关性!$B$8+2*$C649*信号概况!$C$2*$J649*信号概况!$C$9*信号相关性!$B$9+2*$D649*信号概况!$C$3*$E649*信号概况!$C$4*信号相关性!$C$4+2*$D649*信号概况!$C$3*$F649*信号概况!$C$5*信号相关性!$C$5+2*$D649*信号概况!$C$3*$G649*信号概况!$C$6*信号相关性!$C$6+2*$D649*信号概况!$C$3*$H649*信号概况!$C$7*信号相关性!$C$7+2*$D649*信号概况!$C$3*$I649*信号概况!$C$8*信号相关性!$C$8+2*$D649*信号概况!$C$3*$J649*信号概况!$C$9*信号相关性!$C$9+2*$E649*信号概况!$C$4*$F649*信号概况!$C$5*信号相关性!$D$5+2*$E649*信号概况!$C$4*$G649*信号概况!$C$6*信号相关性!$D$6+2*$E649*信号概况!$C$4*$H649*信号概况!$C$7*信号相关性!$D$7+2*$E649*信号概况!$C$4*$I649*信号概况!$C$8*信号相关性!$D$8+2*$E649*信号概况!$C$4*$J649*信号概况!$J$5*信号相关性!$D$9+2*$F649*信号概况!$C$5*$G649*信号概况!$C$6*信号相关性!$E$6+2*$F649*信号概况!$C$5*$H649*信号概况!$C$7*信号相关性!$E$7+2*$F649*信号概况!$C$5*$I649*信号概况!$C$8*信号相关性!$E$8+2*$F649*信号概况!$C$5*$J649*信号概况!$C$9*信号相关性!$E$9+2*$G649*信号概况!$C$6*$H649*信号概况!$C$7*信号相关性!$F$7+2*$G649*信号概况!$C$6*$I649*信号概况!$C$8*信号相关性!$F$8+2*$G649*信号概况!$C$6*$J649*信号概况!$C$9*信号相关性!$F$9+2*$H649*信号概况!$C$7*$I649*信号概况!$C$8*信号相关性!$G$8+2*$H649*信号概况!$C$7*$J649*信号概况!$C$9*信号相关性!$G$9+2*$I649*信号概况!$C$8*$J649*信号概况!$C$9*信号相关性!$H$9)</f>
        <v>768.689931583452</v>
      </c>
      <c r="N649" s="12">
        <f t="shared" si="194"/>
        <v>0.0393812614865712</v>
      </c>
      <c r="O649" s="10">
        <f>$C649*信号概况!$J$2+$D649*信号概况!$J$3+$E649*信号概况!$J$4+$F649*信号概况!$J$5+$G649*信号概况!$J$6+$H649*信号概况!$J$7+$I649*信号概况!$J$8+$J649*信号概况!$J$9</f>
        <v>630.3281411142</v>
      </c>
      <c r="P649" s="12">
        <f t="shared" si="195"/>
        <v>0.0322927572323325</v>
      </c>
      <c r="Q649" s="7">
        <f t="shared" si="196"/>
        <v>40.7273931168028</v>
      </c>
    </row>
    <row r="650" spans="1:17">
      <c r="A650">
        <v>648</v>
      </c>
      <c r="B650">
        <v>19519.18</v>
      </c>
      <c r="C650" s="7">
        <f t="shared" si="197"/>
        <v>0</v>
      </c>
      <c r="D650" s="8">
        <f t="shared" si="198"/>
        <v>0.0606060606060606</v>
      </c>
      <c r="E650">
        <f t="shared" si="199"/>
        <v>0</v>
      </c>
      <c r="F650">
        <f t="shared" si="188"/>
        <v>0.8</v>
      </c>
      <c r="G650">
        <f t="shared" si="189"/>
        <v>0.02</v>
      </c>
      <c r="H650">
        <f t="shared" si="190"/>
        <v>0</v>
      </c>
      <c r="I650">
        <f t="shared" si="191"/>
        <v>0</v>
      </c>
      <c r="J650">
        <f t="shared" si="192"/>
        <v>0</v>
      </c>
      <c r="K650">
        <f>SQRT(POWER($C650*信号概况!$F$2,2)+POWER($D650*信号概况!$F$3,2)+POWER($E650*信号概况!$F$4,2)+POWER($F650*信号概况!$F$5,2)+POWER($G650*信号概况!$F$6,2)+POWER($H650*信号概况!$F$7,2)+POWER($I650*信号概况!$F$8,2)+POWER($J650*信号概况!$F$9,2)+2*$C650*信号概况!$F$2*$D650*信号概况!$F$3*信号相关性!$B$3+2*$C650*信号概况!$F$2*$E650*信号概况!$F$4*信号相关性!$B$4+2*$C650*信号概况!$F$2*$F650*信号概况!$F$5*信号相关性!$B$5+2*$C650*信号概况!$F$2*$G650*信号概况!$F$6*信号相关性!$B$6+2*$C650*信号概况!$F$2*$H650*信号概况!$F$7*信号相关性!$B$7+2*$C650*信号概况!$F$2*$I650*信号概况!$F$8*信号相关性!$B$8+2*$C650*信号概况!$F$2*$J650*信号概况!$F$9*信号相关性!$B$9+2*$D650*信号概况!$F$3*$E650*信号概况!$F$4*信号相关性!$C$4+2*$D650*信号概况!$F$3*$F650*信号概况!$F$5*信号相关性!$C$5+2*$D650*信号概况!$F$3*$G650*信号概况!$F$6*信号相关性!$C$6+2*$D650*信号概况!$F$3*$H650*信号概况!$F$7*信号相关性!$C$7+2*$D650*信号概况!$F$3*$I650*信号概况!$F$8*信号相关性!$C$8+2*$D650*信号概况!$F$3*$J650*信号概况!$F$9*信号相关性!$C$9+2*$E650*信号概况!$F$4*$F650*信号概况!$F$5*信号相关性!$D$5+2*$E650*信号概况!$F$4*$G650*信号概况!$F$6*信号相关性!$D$6+2*$E650*信号概况!$F$4*$H650*信号概况!$F$7*信号相关性!$D$7+2*$E650*信号概况!$F$4*$I650*信号概况!$F$8*信号相关性!$D$8+2*$E650*信号概况!$F$4*$J650*信号概况!$J$5*信号相关性!$D$9+2*$F650*信号概况!$F$5*$G650*信号概况!$F$6*信号相关性!$E$6+2*$F650*信号概况!$F$5*$H650*信号概况!$F$7*信号相关性!$E$7+2*$F650*信号概况!$F$5*$I650*信号概况!$F$8*信号相关性!$E$8+2*$F650*信号概况!$F$5*$J650*信号概况!$F$9*信号相关性!$E$9+2*$G650*信号概况!$F$6*$H650*信号概况!$F$7*信号相关性!$F$7+2*$G650*信号概况!$F$6*$I650*信号概况!$F$8*信号相关性!$F$8+2*$G650*信号概况!$F$6*$J650*信号概况!$F$9*信号相关性!$F$9+2*$H650*信号概况!$F$7*$I650*信号概况!$F$8*信号相关性!$G$8+2*$H650*信号概况!$F$7*$J650*信号概况!$F$9*信号相关性!$G$9+2*$I650*信号概况!$F$8*$J650*信号概况!$F$9*信号相关性!$H$9)</f>
        <v>172.738882919861</v>
      </c>
      <c r="L650" s="10">
        <f t="shared" si="193"/>
        <v>112.99818355926</v>
      </c>
      <c r="M650" s="11">
        <f>SQRT(POWER($C650*信号概况!$C$2,2)+POWER($D650*信号概况!$C$3,2)+POWER($E650*信号概况!$C$4,2)+POWER($F650*信号概况!$C$5,2)+POWER($G650*信号概况!$C$6,2)+POWER($H650*信号概况!$C$7,2)+POWER($I650*信号概况!$C$8,2)+POWER($J650*信号概况!$C$9,2)+2*$C650*信号概况!$C$2*$D650*信号概况!$C$3*信号相关性!$B$3+2*$C650*信号概况!$C$2*$E650*信号概况!$C$4*信号相关性!$B$4+2*$C650*信号概况!$C$2*$F650*信号概况!$C$5*信号相关性!$B$5+2*$C650*信号概况!$C$2*$G650*信号概况!$C$6*信号相关性!$B$6+2*$C650*信号概况!$C$2*$H650*信号概况!$C$7*信号相关性!$B$7+2*$C650*信号概况!$C$2*$I650*信号概况!$C$8*信号相关性!$B$8+2*$C650*信号概况!$C$2*$J650*信号概况!$C$9*信号相关性!$B$9+2*$D650*信号概况!$C$3*$E650*信号概况!$C$4*信号相关性!$C$4+2*$D650*信号概况!$C$3*$F650*信号概况!$C$5*信号相关性!$C$5+2*$D650*信号概况!$C$3*$G650*信号概况!$C$6*信号相关性!$C$6+2*$D650*信号概况!$C$3*$H650*信号概况!$C$7*信号相关性!$C$7+2*$D650*信号概况!$C$3*$I650*信号概况!$C$8*信号相关性!$C$8+2*$D650*信号概况!$C$3*$J650*信号概况!$C$9*信号相关性!$C$9+2*$E650*信号概况!$C$4*$F650*信号概况!$C$5*信号相关性!$D$5+2*$E650*信号概况!$C$4*$G650*信号概况!$C$6*信号相关性!$D$6+2*$E650*信号概况!$C$4*$H650*信号概况!$C$7*信号相关性!$D$7+2*$E650*信号概况!$C$4*$I650*信号概况!$C$8*信号相关性!$D$8+2*$E650*信号概况!$C$4*$J650*信号概况!$J$5*信号相关性!$D$9+2*$F650*信号概况!$C$5*$G650*信号概况!$C$6*信号相关性!$E$6+2*$F650*信号概况!$C$5*$H650*信号概况!$C$7*信号相关性!$E$7+2*$F650*信号概况!$C$5*$I650*信号概况!$C$8*信号相关性!$E$8+2*$F650*信号概况!$C$5*$J650*信号概况!$C$9*信号相关性!$E$9+2*$G650*信号概况!$C$6*$H650*信号概况!$C$7*信号相关性!$F$7+2*$G650*信号概况!$C$6*$I650*信号概况!$C$8*信号相关性!$F$8+2*$G650*信号概况!$C$6*$J650*信号概况!$C$9*信号相关性!$F$9+2*$H650*信号概况!$C$7*$I650*信号概况!$C$8*信号相关性!$G$8+2*$H650*信号概况!$C$7*$J650*信号概况!$C$9*信号相关性!$G$9+2*$I650*信号概况!$C$8*$J650*信号概况!$C$9*信号相关性!$H$9)</f>
        <v>835.908502007139</v>
      </c>
      <c r="N650" s="12">
        <f t="shared" si="194"/>
        <v>0.0428249804554873</v>
      </c>
      <c r="O650" s="10">
        <f>$C650*信号概况!$J$2+$D650*信号概况!$J$3+$E650*信号概况!$J$4+$F650*信号概况!$J$5+$G650*信号概况!$J$6+$H650*信号概况!$J$7+$I650*信号概况!$J$8+$J650*信号概况!$J$9</f>
        <v>654.856291799132</v>
      </c>
      <c r="P650" s="12">
        <f t="shared" si="195"/>
        <v>0.0335493751171479</v>
      </c>
      <c r="Q650" s="7">
        <f t="shared" si="196"/>
        <v>39.8423121954684</v>
      </c>
    </row>
    <row r="651" spans="1:17">
      <c r="A651">
        <v>649</v>
      </c>
      <c r="B651">
        <v>19519.18</v>
      </c>
      <c r="C651" s="7">
        <f t="shared" si="197"/>
        <v>0</v>
      </c>
      <c r="D651" s="8">
        <f t="shared" si="198"/>
        <v>0.0909090909090909</v>
      </c>
      <c r="E651">
        <f t="shared" si="199"/>
        <v>0</v>
      </c>
      <c r="F651">
        <f t="shared" si="188"/>
        <v>0.8</v>
      </c>
      <c r="G651">
        <f t="shared" si="189"/>
        <v>0.02</v>
      </c>
      <c r="H651">
        <f t="shared" si="190"/>
        <v>0</v>
      </c>
      <c r="I651">
        <f t="shared" si="191"/>
        <v>0</v>
      </c>
      <c r="J651">
        <f t="shared" si="192"/>
        <v>0</v>
      </c>
      <c r="K651">
        <f>SQRT(POWER($C651*信号概况!$F$2,2)+POWER($D651*信号概况!$F$3,2)+POWER($E651*信号概况!$F$4,2)+POWER($F651*信号概况!$F$5,2)+POWER($G651*信号概况!$F$6,2)+POWER($H651*信号概况!$F$7,2)+POWER($I651*信号概况!$F$8,2)+POWER($J651*信号概况!$F$9,2)+2*$C651*信号概况!$F$2*$D651*信号概况!$F$3*信号相关性!$B$3+2*$C651*信号概况!$F$2*$E651*信号概况!$F$4*信号相关性!$B$4+2*$C651*信号概况!$F$2*$F651*信号概况!$F$5*信号相关性!$B$5+2*$C651*信号概况!$F$2*$G651*信号概况!$F$6*信号相关性!$B$6+2*$C651*信号概况!$F$2*$H651*信号概况!$F$7*信号相关性!$B$7+2*$C651*信号概况!$F$2*$I651*信号概况!$F$8*信号相关性!$B$8+2*$C651*信号概况!$F$2*$J651*信号概况!$F$9*信号相关性!$B$9+2*$D651*信号概况!$F$3*$E651*信号概况!$F$4*信号相关性!$C$4+2*$D651*信号概况!$F$3*$F651*信号概况!$F$5*信号相关性!$C$5+2*$D651*信号概况!$F$3*$G651*信号概况!$F$6*信号相关性!$C$6+2*$D651*信号概况!$F$3*$H651*信号概况!$F$7*信号相关性!$C$7+2*$D651*信号概况!$F$3*$I651*信号概况!$F$8*信号相关性!$C$8+2*$D651*信号概况!$F$3*$J651*信号概况!$F$9*信号相关性!$C$9+2*$E651*信号概况!$F$4*$F651*信号概况!$F$5*信号相关性!$D$5+2*$E651*信号概况!$F$4*$G651*信号概况!$F$6*信号相关性!$D$6+2*$E651*信号概况!$F$4*$H651*信号概况!$F$7*信号相关性!$D$7+2*$E651*信号概况!$F$4*$I651*信号概况!$F$8*信号相关性!$D$8+2*$E651*信号概况!$F$4*$J651*信号概况!$J$5*信号相关性!$D$9+2*$F651*信号概况!$F$5*$G651*信号概况!$F$6*信号相关性!$E$6+2*$F651*信号概况!$F$5*$H651*信号概况!$F$7*信号相关性!$E$7+2*$F651*信号概况!$F$5*$I651*信号概况!$F$8*信号相关性!$E$8+2*$F651*信号概况!$F$5*$J651*信号概况!$F$9*信号相关性!$E$9+2*$G651*信号概况!$F$6*$H651*信号概况!$F$7*信号相关性!$F$7+2*$G651*信号概况!$F$6*$I651*信号概况!$F$8*信号相关性!$F$8+2*$G651*信号概况!$F$6*$J651*信号概况!$F$9*信号相关性!$F$9+2*$H651*信号概况!$F$7*$I651*信号概况!$F$8*信号相关性!$G$8+2*$H651*信号概况!$F$7*$J651*信号概况!$F$9*信号相关性!$G$9+2*$I651*信号概况!$F$8*$J651*信号概况!$F$9*信号相关性!$H$9)</f>
        <v>206.035396672871</v>
      </c>
      <c r="L651" s="10">
        <f t="shared" si="193"/>
        <v>94.7370224495514</v>
      </c>
      <c r="M651" s="11">
        <f>SQRT(POWER($C651*信号概况!$C$2,2)+POWER($D651*信号概况!$C$3,2)+POWER($E651*信号概况!$C$4,2)+POWER($F651*信号概况!$C$5,2)+POWER($G651*信号概况!$C$6,2)+POWER($H651*信号概况!$C$7,2)+POWER($I651*信号概况!$C$8,2)+POWER($J651*信号概况!$C$9,2)+2*$C651*信号概况!$C$2*$D651*信号概况!$C$3*信号相关性!$B$3+2*$C651*信号概况!$C$2*$E651*信号概况!$C$4*信号相关性!$B$4+2*$C651*信号概况!$C$2*$F651*信号概况!$C$5*信号相关性!$B$5+2*$C651*信号概况!$C$2*$G651*信号概况!$C$6*信号相关性!$B$6+2*$C651*信号概况!$C$2*$H651*信号概况!$C$7*信号相关性!$B$7+2*$C651*信号概况!$C$2*$I651*信号概况!$C$8*信号相关性!$B$8+2*$C651*信号概况!$C$2*$J651*信号概况!$C$9*信号相关性!$B$9+2*$D651*信号概况!$C$3*$E651*信号概况!$C$4*信号相关性!$C$4+2*$D651*信号概况!$C$3*$F651*信号概况!$C$5*信号相关性!$C$5+2*$D651*信号概况!$C$3*$G651*信号概况!$C$6*信号相关性!$C$6+2*$D651*信号概况!$C$3*$H651*信号概况!$C$7*信号相关性!$C$7+2*$D651*信号概况!$C$3*$I651*信号概况!$C$8*信号相关性!$C$8+2*$D651*信号概况!$C$3*$J651*信号概况!$C$9*信号相关性!$C$9+2*$E651*信号概况!$C$4*$F651*信号概况!$C$5*信号相关性!$D$5+2*$E651*信号概况!$C$4*$G651*信号概况!$C$6*信号相关性!$D$6+2*$E651*信号概况!$C$4*$H651*信号概况!$C$7*信号相关性!$D$7+2*$E651*信号概况!$C$4*$I651*信号概况!$C$8*信号相关性!$D$8+2*$E651*信号概况!$C$4*$J651*信号概况!$J$5*信号相关性!$D$9+2*$F651*信号概况!$C$5*$G651*信号概况!$C$6*信号相关性!$E$6+2*$F651*信号概况!$C$5*$H651*信号概况!$C$7*信号相关性!$E$7+2*$F651*信号概况!$C$5*$I651*信号概况!$C$8*信号相关性!$E$8+2*$F651*信号概况!$C$5*$J651*信号概况!$C$9*信号相关性!$E$9+2*$G651*信号概况!$C$6*$H651*信号概况!$C$7*信号相关性!$F$7+2*$G651*信号概况!$C$6*$I651*信号概况!$C$8*信号相关性!$F$8+2*$G651*信号概况!$C$6*$J651*信号概况!$C$9*信号相关性!$F$9+2*$H651*信号概况!$C$7*$I651*信号概况!$C$8*信号相关性!$G$8+2*$H651*信号概况!$C$7*$J651*信号概况!$C$9*信号相关性!$G$9+2*$I651*信号概况!$C$8*$J651*信号概况!$C$9*信号相关性!$H$9)</f>
        <v>1008.45726670003</v>
      </c>
      <c r="N651" s="12">
        <f t="shared" si="194"/>
        <v>0.051664940161422</v>
      </c>
      <c r="O651" s="10">
        <f>$C651*信号概况!$J$2+$D651*信号概况!$J$3+$E651*信号概况!$J$4+$F651*信号概况!$J$5+$G651*信号概况!$J$6+$H651*信号概况!$J$7+$I651*信号概况!$J$8+$J651*信号概况!$J$9</f>
        <v>679.384442484063</v>
      </c>
      <c r="P651" s="12">
        <f t="shared" si="195"/>
        <v>0.0348059930019634</v>
      </c>
      <c r="Q651" s="7">
        <f t="shared" si="196"/>
        <v>34.8321425623936</v>
      </c>
    </row>
    <row r="652" spans="1:17">
      <c r="A652">
        <v>650</v>
      </c>
      <c r="B652">
        <v>19519.18</v>
      </c>
      <c r="C652" s="7">
        <f t="shared" si="197"/>
        <v>0</v>
      </c>
      <c r="D652" s="8">
        <f t="shared" si="198"/>
        <v>0.121212121212121</v>
      </c>
      <c r="E652">
        <f t="shared" si="199"/>
        <v>0</v>
      </c>
      <c r="F652">
        <f t="shared" si="188"/>
        <v>0.8</v>
      </c>
      <c r="G652">
        <f t="shared" si="189"/>
        <v>0.02</v>
      </c>
      <c r="H652">
        <f t="shared" si="190"/>
        <v>0</v>
      </c>
      <c r="I652">
        <f t="shared" si="191"/>
        <v>0</v>
      </c>
      <c r="J652">
        <f t="shared" si="192"/>
        <v>0</v>
      </c>
      <c r="K652">
        <f>SQRT(POWER($C652*信号概况!$F$2,2)+POWER($D652*信号概况!$F$3,2)+POWER($E652*信号概况!$F$4,2)+POWER($F652*信号概况!$F$5,2)+POWER($G652*信号概况!$F$6,2)+POWER($H652*信号概况!$F$7,2)+POWER($I652*信号概况!$F$8,2)+POWER($J652*信号概况!$F$9,2)+2*$C652*信号概况!$F$2*$D652*信号概况!$F$3*信号相关性!$B$3+2*$C652*信号概况!$F$2*$E652*信号概况!$F$4*信号相关性!$B$4+2*$C652*信号概况!$F$2*$F652*信号概况!$F$5*信号相关性!$B$5+2*$C652*信号概况!$F$2*$G652*信号概况!$F$6*信号相关性!$B$6+2*$C652*信号概况!$F$2*$H652*信号概况!$F$7*信号相关性!$B$7+2*$C652*信号概况!$F$2*$I652*信号概况!$F$8*信号相关性!$B$8+2*$C652*信号概况!$F$2*$J652*信号概况!$F$9*信号相关性!$B$9+2*$D652*信号概况!$F$3*$E652*信号概况!$F$4*信号相关性!$C$4+2*$D652*信号概况!$F$3*$F652*信号概况!$F$5*信号相关性!$C$5+2*$D652*信号概况!$F$3*$G652*信号概况!$F$6*信号相关性!$C$6+2*$D652*信号概况!$F$3*$H652*信号概况!$F$7*信号相关性!$C$7+2*$D652*信号概况!$F$3*$I652*信号概况!$F$8*信号相关性!$C$8+2*$D652*信号概况!$F$3*$J652*信号概况!$F$9*信号相关性!$C$9+2*$E652*信号概况!$F$4*$F652*信号概况!$F$5*信号相关性!$D$5+2*$E652*信号概况!$F$4*$G652*信号概况!$F$6*信号相关性!$D$6+2*$E652*信号概况!$F$4*$H652*信号概况!$F$7*信号相关性!$D$7+2*$E652*信号概况!$F$4*$I652*信号概况!$F$8*信号相关性!$D$8+2*$E652*信号概况!$F$4*$J652*信号概况!$J$5*信号相关性!$D$9+2*$F652*信号概况!$F$5*$G652*信号概况!$F$6*信号相关性!$E$6+2*$F652*信号概况!$F$5*$H652*信号概况!$F$7*信号相关性!$E$7+2*$F652*信号概况!$F$5*$I652*信号概况!$F$8*信号相关性!$E$8+2*$F652*信号概况!$F$5*$J652*信号概况!$F$9*信号相关性!$E$9+2*$G652*信号概况!$F$6*$H652*信号概况!$F$7*信号相关性!$F$7+2*$G652*信号概况!$F$6*$I652*信号概况!$F$8*信号相关性!$F$8+2*$G652*信号概况!$F$6*$J652*信号概况!$F$9*信号相关性!$F$9+2*$H652*信号概况!$F$7*$I652*信号概况!$F$8*信号相关性!$G$8+2*$H652*信号概况!$F$7*$J652*信号概况!$F$9*信号相关性!$G$9+2*$I652*信号概况!$F$8*$J652*信号概况!$F$9*信号相关性!$H$9)</f>
        <v>252.984616254484</v>
      </c>
      <c r="L652" s="10">
        <f t="shared" si="193"/>
        <v>77.1556005617556</v>
      </c>
      <c r="M652" s="11">
        <f>SQRT(POWER($C652*信号概况!$C$2,2)+POWER($D652*信号概况!$C$3,2)+POWER($E652*信号概况!$C$4,2)+POWER($F652*信号概况!$C$5,2)+POWER($G652*信号概况!$C$6,2)+POWER($H652*信号概况!$C$7,2)+POWER($I652*信号概况!$C$8,2)+POWER($J652*信号概况!$C$9,2)+2*$C652*信号概况!$C$2*$D652*信号概况!$C$3*信号相关性!$B$3+2*$C652*信号概况!$C$2*$E652*信号概况!$C$4*信号相关性!$B$4+2*$C652*信号概况!$C$2*$F652*信号概况!$C$5*信号相关性!$B$5+2*$C652*信号概况!$C$2*$G652*信号概况!$C$6*信号相关性!$B$6+2*$C652*信号概况!$C$2*$H652*信号概况!$C$7*信号相关性!$B$7+2*$C652*信号概况!$C$2*$I652*信号概况!$C$8*信号相关性!$B$8+2*$C652*信号概况!$C$2*$J652*信号概况!$C$9*信号相关性!$B$9+2*$D652*信号概况!$C$3*$E652*信号概况!$C$4*信号相关性!$C$4+2*$D652*信号概况!$C$3*$F652*信号概况!$C$5*信号相关性!$C$5+2*$D652*信号概况!$C$3*$G652*信号概况!$C$6*信号相关性!$C$6+2*$D652*信号概况!$C$3*$H652*信号概况!$C$7*信号相关性!$C$7+2*$D652*信号概况!$C$3*$I652*信号概况!$C$8*信号相关性!$C$8+2*$D652*信号概况!$C$3*$J652*信号概况!$C$9*信号相关性!$C$9+2*$E652*信号概况!$C$4*$F652*信号概况!$C$5*信号相关性!$D$5+2*$E652*信号概况!$C$4*$G652*信号概况!$C$6*信号相关性!$D$6+2*$E652*信号概况!$C$4*$H652*信号概况!$C$7*信号相关性!$D$7+2*$E652*信号概况!$C$4*$I652*信号概况!$C$8*信号相关性!$D$8+2*$E652*信号概况!$C$4*$J652*信号概况!$J$5*信号相关性!$D$9+2*$F652*信号概况!$C$5*$G652*信号概况!$C$6*信号相关性!$E$6+2*$F652*信号概况!$C$5*$H652*信号概况!$C$7*信号相关性!$E$7+2*$F652*信号概况!$C$5*$I652*信号概况!$C$8*信号相关性!$E$8+2*$F652*信号概况!$C$5*$J652*信号概况!$C$9*信号相关性!$E$9+2*$G652*信号概况!$C$6*$H652*信号概况!$C$7*信号相关性!$F$7+2*$G652*信号概况!$C$6*$I652*信号概况!$C$8*信号相关性!$F$8+2*$G652*信号概况!$C$6*$J652*信号概况!$C$9*信号相关性!$F$9+2*$H652*信号概况!$C$7*$I652*信号概况!$C$8*信号相关性!$G$8+2*$H652*信号概况!$C$7*$J652*信号概况!$C$9*信号相关性!$G$9+2*$I652*信号概况!$C$8*$J652*信号概况!$C$9*信号相关性!$H$9)</f>
        <v>1243.2269768689</v>
      </c>
      <c r="N652" s="12">
        <f t="shared" si="194"/>
        <v>0.0636925822124135</v>
      </c>
      <c r="O652" s="10">
        <f>$C652*信号概况!$J$2+$D652*信号概况!$J$3+$E652*信号概况!$J$4+$F652*信号概况!$J$5+$G652*信号概况!$J$6+$H652*信号概况!$J$7+$I652*信号概况!$J$8+$J652*信号概况!$J$9</f>
        <v>703.912593168995</v>
      </c>
      <c r="P652" s="12">
        <f t="shared" si="195"/>
        <v>0.0360626108867788</v>
      </c>
      <c r="Q652" s="7">
        <f t="shared" si="196"/>
        <v>29.5314087814441</v>
      </c>
    </row>
    <row r="653" spans="1:17">
      <c r="A653">
        <v>651</v>
      </c>
      <c r="B653">
        <v>19519.18</v>
      </c>
      <c r="C653" s="7">
        <f t="shared" si="197"/>
        <v>0</v>
      </c>
      <c r="D653" s="8">
        <f t="shared" si="198"/>
        <v>0.151515151515152</v>
      </c>
      <c r="E653">
        <f t="shared" si="199"/>
        <v>0</v>
      </c>
      <c r="F653">
        <f t="shared" si="188"/>
        <v>0.8</v>
      </c>
      <c r="G653">
        <f t="shared" si="189"/>
        <v>0.02</v>
      </c>
      <c r="H653">
        <f t="shared" si="190"/>
        <v>0</v>
      </c>
      <c r="I653">
        <f t="shared" si="191"/>
        <v>0</v>
      </c>
      <c r="J653">
        <f t="shared" si="192"/>
        <v>0</v>
      </c>
      <c r="K653">
        <f>SQRT(POWER($C653*信号概况!$F$2,2)+POWER($D653*信号概况!$F$3,2)+POWER($E653*信号概况!$F$4,2)+POWER($F653*信号概况!$F$5,2)+POWER($G653*信号概况!$F$6,2)+POWER($H653*信号概况!$F$7,2)+POWER($I653*信号概况!$F$8,2)+POWER($J653*信号概况!$F$9,2)+2*$C653*信号概况!$F$2*$D653*信号概况!$F$3*信号相关性!$B$3+2*$C653*信号概况!$F$2*$E653*信号概况!$F$4*信号相关性!$B$4+2*$C653*信号概况!$F$2*$F653*信号概况!$F$5*信号相关性!$B$5+2*$C653*信号概况!$F$2*$G653*信号概况!$F$6*信号相关性!$B$6+2*$C653*信号概况!$F$2*$H653*信号概况!$F$7*信号相关性!$B$7+2*$C653*信号概况!$F$2*$I653*信号概况!$F$8*信号相关性!$B$8+2*$C653*信号概况!$F$2*$J653*信号概况!$F$9*信号相关性!$B$9+2*$D653*信号概况!$F$3*$E653*信号概况!$F$4*信号相关性!$C$4+2*$D653*信号概况!$F$3*$F653*信号概况!$F$5*信号相关性!$C$5+2*$D653*信号概况!$F$3*$G653*信号概况!$F$6*信号相关性!$C$6+2*$D653*信号概况!$F$3*$H653*信号概况!$F$7*信号相关性!$C$7+2*$D653*信号概况!$F$3*$I653*信号概况!$F$8*信号相关性!$C$8+2*$D653*信号概况!$F$3*$J653*信号概况!$F$9*信号相关性!$C$9+2*$E653*信号概况!$F$4*$F653*信号概况!$F$5*信号相关性!$D$5+2*$E653*信号概况!$F$4*$G653*信号概况!$F$6*信号相关性!$D$6+2*$E653*信号概况!$F$4*$H653*信号概况!$F$7*信号相关性!$D$7+2*$E653*信号概况!$F$4*$I653*信号概况!$F$8*信号相关性!$D$8+2*$E653*信号概况!$F$4*$J653*信号概况!$J$5*信号相关性!$D$9+2*$F653*信号概况!$F$5*$G653*信号概况!$F$6*信号相关性!$E$6+2*$F653*信号概况!$F$5*$H653*信号概况!$F$7*信号相关性!$E$7+2*$F653*信号概况!$F$5*$I653*信号概况!$F$8*信号相关性!$E$8+2*$F653*信号概况!$F$5*$J653*信号概况!$F$9*信号相关性!$E$9+2*$G653*信号概况!$F$6*$H653*信号概况!$F$7*信号相关性!$F$7+2*$G653*信号概况!$F$6*$I653*信号概况!$F$8*信号相关性!$F$8+2*$G653*信号概况!$F$6*$J653*信号概况!$F$9*信号相关性!$F$9+2*$H653*信号概况!$F$7*$I653*信号概况!$F$8*信号相关性!$G$8+2*$H653*信号概况!$F$7*$J653*信号概况!$F$9*信号相关性!$G$9+2*$I653*信号概况!$F$8*$J653*信号概况!$F$9*信号相关性!$H$9)</f>
        <v>307.393259214066</v>
      </c>
      <c r="L653" s="10">
        <f t="shared" si="193"/>
        <v>63.4990502065858</v>
      </c>
      <c r="M653" s="11">
        <f>SQRT(POWER($C653*信号概况!$C$2,2)+POWER($D653*信号概况!$C$3,2)+POWER($E653*信号概况!$C$4,2)+POWER($F653*信号概况!$C$5,2)+POWER($G653*信号概况!$C$6,2)+POWER($H653*信号概况!$C$7,2)+POWER($I653*信号概况!$C$8,2)+POWER($J653*信号概况!$C$9,2)+2*$C653*信号概况!$C$2*$D653*信号概况!$C$3*信号相关性!$B$3+2*$C653*信号概况!$C$2*$E653*信号概况!$C$4*信号相关性!$B$4+2*$C653*信号概况!$C$2*$F653*信号概况!$C$5*信号相关性!$B$5+2*$C653*信号概况!$C$2*$G653*信号概况!$C$6*信号相关性!$B$6+2*$C653*信号概况!$C$2*$H653*信号概况!$C$7*信号相关性!$B$7+2*$C653*信号概况!$C$2*$I653*信号概况!$C$8*信号相关性!$B$8+2*$C653*信号概况!$C$2*$J653*信号概况!$C$9*信号相关性!$B$9+2*$D653*信号概况!$C$3*$E653*信号概况!$C$4*信号相关性!$C$4+2*$D653*信号概况!$C$3*$F653*信号概况!$C$5*信号相关性!$C$5+2*$D653*信号概况!$C$3*$G653*信号概况!$C$6*信号相关性!$C$6+2*$D653*信号概况!$C$3*$H653*信号概况!$C$7*信号相关性!$C$7+2*$D653*信号概况!$C$3*$I653*信号概况!$C$8*信号相关性!$C$8+2*$D653*信号概况!$C$3*$J653*信号概况!$C$9*信号相关性!$C$9+2*$E653*信号概况!$C$4*$F653*信号概况!$C$5*信号相关性!$D$5+2*$E653*信号概况!$C$4*$G653*信号概况!$C$6*信号相关性!$D$6+2*$E653*信号概况!$C$4*$H653*信号概况!$C$7*信号相关性!$D$7+2*$E653*信号概况!$C$4*$I653*信号概况!$C$8*信号相关性!$D$8+2*$E653*信号概况!$C$4*$J653*信号概况!$J$5*信号相关性!$D$9+2*$F653*信号概况!$C$5*$G653*信号概况!$C$6*信号相关性!$E$6+2*$F653*信号概况!$C$5*$H653*信号概况!$C$7*信号相关性!$E$7+2*$F653*信号概况!$C$5*$I653*信号概况!$C$8*信号相关性!$E$8+2*$F653*信号概况!$C$5*$J653*信号概况!$C$9*信号相关性!$E$9+2*$G653*信号概况!$C$6*$H653*信号概况!$C$7*信号相关性!$F$7+2*$G653*信号概况!$C$6*$I653*信号概况!$C$8*信号相关性!$F$8+2*$G653*信号概况!$C$6*$J653*信号概况!$C$9*信号相关性!$F$9+2*$H653*信号概况!$C$7*$I653*信号概况!$C$8*信号相关性!$G$8+2*$H653*信号概况!$C$7*$J653*信号概况!$C$9*信号相关性!$G$9+2*$I653*信号概况!$C$8*$J653*信号概况!$C$9*信号相关性!$H$9)</f>
        <v>1511.49753406722</v>
      </c>
      <c r="N653" s="12">
        <f t="shared" si="194"/>
        <v>0.0774365282797342</v>
      </c>
      <c r="O653" s="10">
        <f>$C653*信号概况!$J$2+$D653*信号概况!$J$3+$E653*信号概况!$J$4+$F653*信号概况!$J$5+$G653*信号概况!$J$6+$H653*信号概况!$J$7+$I653*信号概况!$J$8+$J653*信号概况!$J$9</f>
        <v>728.440743853926</v>
      </c>
      <c r="P653" s="12">
        <f t="shared" si="195"/>
        <v>0.0373192287715942</v>
      </c>
      <c r="Q653" s="7">
        <f t="shared" si="196"/>
        <v>25.261874466933</v>
      </c>
    </row>
    <row r="654" spans="1:17">
      <c r="A654">
        <v>652</v>
      </c>
      <c r="B654">
        <v>19519.18</v>
      </c>
      <c r="C654" s="7">
        <f t="shared" si="197"/>
        <v>0</v>
      </c>
      <c r="D654" s="8">
        <f t="shared" si="198"/>
        <v>0.181818181818182</v>
      </c>
      <c r="E654">
        <f t="shared" si="199"/>
        <v>0</v>
      </c>
      <c r="F654">
        <f t="shared" si="188"/>
        <v>0.8</v>
      </c>
      <c r="G654">
        <f t="shared" si="189"/>
        <v>0.02</v>
      </c>
      <c r="H654">
        <f t="shared" si="190"/>
        <v>0</v>
      </c>
      <c r="I654">
        <f t="shared" si="191"/>
        <v>0</v>
      </c>
      <c r="J654">
        <f t="shared" si="192"/>
        <v>0</v>
      </c>
      <c r="K654">
        <f>SQRT(POWER($C654*信号概况!$F$2,2)+POWER($D654*信号概况!$F$3,2)+POWER($E654*信号概况!$F$4,2)+POWER($F654*信号概况!$F$5,2)+POWER($G654*信号概况!$F$6,2)+POWER($H654*信号概况!$F$7,2)+POWER($I654*信号概况!$F$8,2)+POWER($J654*信号概况!$F$9,2)+2*$C654*信号概况!$F$2*$D654*信号概况!$F$3*信号相关性!$B$3+2*$C654*信号概况!$F$2*$E654*信号概况!$F$4*信号相关性!$B$4+2*$C654*信号概况!$F$2*$F654*信号概况!$F$5*信号相关性!$B$5+2*$C654*信号概况!$F$2*$G654*信号概况!$F$6*信号相关性!$B$6+2*$C654*信号概况!$F$2*$H654*信号概况!$F$7*信号相关性!$B$7+2*$C654*信号概况!$F$2*$I654*信号概况!$F$8*信号相关性!$B$8+2*$C654*信号概况!$F$2*$J654*信号概况!$F$9*信号相关性!$B$9+2*$D654*信号概况!$F$3*$E654*信号概况!$F$4*信号相关性!$C$4+2*$D654*信号概况!$F$3*$F654*信号概况!$F$5*信号相关性!$C$5+2*$D654*信号概况!$F$3*$G654*信号概况!$F$6*信号相关性!$C$6+2*$D654*信号概况!$F$3*$H654*信号概况!$F$7*信号相关性!$C$7+2*$D654*信号概况!$F$3*$I654*信号概况!$F$8*信号相关性!$C$8+2*$D654*信号概况!$F$3*$J654*信号概况!$F$9*信号相关性!$C$9+2*$E654*信号概况!$F$4*$F654*信号概况!$F$5*信号相关性!$D$5+2*$E654*信号概况!$F$4*$G654*信号概况!$F$6*信号相关性!$D$6+2*$E654*信号概况!$F$4*$H654*信号概况!$F$7*信号相关性!$D$7+2*$E654*信号概况!$F$4*$I654*信号概况!$F$8*信号相关性!$D$8+2*$E654*信号概况!$F$4*$J654*信号概况!$J$5*信号相关性!$D$9+2*$F654*信号概况!$F$5*$G654*信号概况!$F$6*信号相关性!$E$6+2*$F654*信号概况!$F$5*$H654*信号概况!$F$7*信号相关性!$E$7+2*$F654*信号概况!$F$5*$I654*信号概况!$F$8*信号相关性!$E$8+2*$F654*信号概况!$F$5*$J654*信号概况!$F$9*信号相关性!$E$9+2*$G654*信号概况!$F$6*$H654*信号概况!$F$7*信号相关性!$F$7+2*$G654*信号概况!$F$6*$I654*信号概况!$F$8*信号相关性!$F$8+2*$G654*信号概况!$F$6*$J654*信号概况!$F$9*信号相关性!$F$9+2*$H654*信号概况!$F$7*$I654*信号概况!$F$8*信号相关性!$G$8+2*$H654*信号概况!$F$7*$J654*信号概况!$F$9*信号相关性!$G$9+2*$I654*信号概况!$F$8*$J654*信号概况!$F$9*信号相关性!$H$9)</f>
        <v>365.949154840667</v>
      </c>
      <c r="L654" s="10">
        <f t="shared" si="193"/>
        <v>53.3385027450018</v>
      </c>
      <c r="M654" s="11">
        <f>SQRT(POWER($C654*信号概况!$C$2,2)+POWER($D654*信号概况!$C$3,2)+POWER($E654*信号概况!$C$4,2)+POWER($F654*信号概况!$C$5,2)+POWER($G654*信号概况!$C$6,2)+POWER($H654*信号概况!$C$7,2)+POWER($I654*信号概况!$C$8,2)+POWER($J654*信号概况!$C$9,2)+2*$C654*信号概况!$C$2*$D654*信号概况!$C$3*信号相关性!$B$3+2*$C654*信号概况!$C$2*$E654*信号概况!$C$4*信号相关性!$B$4+2*$C654*信号概况!$C$2*$F654*信号概况!$C$5*信号相关性!$B$5+2*$C654*信号概况!$C$2*$G654*信号概况!$C$6*信号相关性!$B$6+2*$C654*信号概况!$C$2*$H654*信号概况!$C$7*信号相关性!$B$7+2*$C654*信号概况!$C$2*$I654*信号概况!$C$8*信号相关性!$B$8+2*$C654*信号概况!$C$2*$J654*信号概况!$C$9*信号相关性!$B$9+2*$D654*信号概况!$C$3*$E654*信号概况!$C$4*信号相关性!$C$4+2*$D654*信号概况!$C$3*$F654*信号概况!$C$5*信号相关性!$C$5+2*$D654*信号概况!$C$3*$G654*信号概况!$C$6*信号相关性!$C$6+2*$D654*信号概况!$C$3*$H654*信号概况!$C$7*信号相关性!$C$7+2*$D654*信号概况!$C$3*$I654*信号概况!$C$8*信号相关性!$C$8+2*$D654*信号概况!$C$3*$J654*信号概况!$C$9*信号相关性!$C$9+2*$E654*信号概况!$C$4*$F654*信号概况!$C$5*信号相关性!$D$5+2*$E654*信号概况!$C$4*$G654*信号概况!$C$6*信号相关性!$D$6+2*$E654*信号概况!$C$4*$H654*信号概况!$C$7*信号相关性!$D$7+2*$E654*信号概况!$C$4*$I654*信号概况!$C$8*信号相关性!$D$8+2*$E654*信号概况!$C$4*$J654*信号概况!$J$5*信号相关性!$D$9+2*$F654*信号概况!$C$5*$G654*信号概况!$C$6*信号相关性!$E$6+2*$F654*信号概况!$C$5*$H654*信号概况!$C$7*信号相关性!$E$7+2*$F654*信号概况!$C$5*$I654*信号概况!$C$8*信号相关性!$E$8+2*$F654*信号概况!$C$5*$J654*信号概况!$C$9*信号相关性!$E$9+2*$G654*信号概况!$C$6*$H654*信号概况!$C$7*信号相关性!$F$7+2*$G654*信号概况!$C$6*$I654*信号概况!$C$8*信号相关性!$F$8+2*$G654*信号概况!$C$6*$J654*信号概况!$C$9*信号相关性!$F$9+2*$H654*信号概况!$C$7*$I654*信号概况!$C$8*信号相关性!$G$8+2*$H654*信号概况!$C$7*$J654*信号概况!$C$9*信号相关性!$G$9+2*$I654*信号概况!$C$8*$J654*信号概况!$C$9*信号相关性!$H$9)</f>
        <v>1798.33825994728</v>
      </c>
      <c r="N654" s="12">
        <f t="shared" si="194"/>
        <v>0.0921318549215328</v>
      </c>
      <c r="O654" s="10">
        <f>$C654*信号概况!$J$2+$D654*信号概况!$J$3+$E654*信号概况!$J$4+$F654*信号概况!$J$5+$G654*信号概况!$J$6+$H654*信号概况!$J$7+$I654*信号概况!$J$8+$J654*信号概况!$J$9</f>
        <v>752.968894538858</v>
      </c>
      <c r="P654" s="12">
        <f t="shared" si="195"/>
        <v>0.0385758466564096</v>
      </c>
      <c r="Q654" s="7">
        <f t="shared" si="196"/>
        <v>22.024009696034</v>
      </c>
    </row>
    <row r="655" spans="1:17">
      <c r="A655">
        <v>653</v>
      </c>
      <c r="B655">
        <v>19519.18</v>
      </c>
      <c r="C655" s="7">
        <f t="shared" si="197"/>
        <v>0</v>
      </c>
      <c r="D655" s="8">
        <f t="shared" si="198"/>
        <v>0.212121212121212</v>
      </c>
      <c r="E655">
        <f t="shared" si="199"/>
        <v>0</v>
      </c>
      <c r="F655">
        <f t="shared" si="188"/>
        <v>0.8</v>
      </c>
      <c r="G655">
        <f t="shared" si="189"/>
        <v>0.02</v>
      </c>
      <c r="H655">
        <f t="shared" si="190"/>
        <v>0</v>
      </c>
      <c r="I655">
        <f t="shared" si="191"/>
        <v>0</v>
      </c>
      <c r="J655">
        <f t="shared" si="192"/>
        <v>0</v>
      </c>
      <c r="K655">
        <f>SQRT(POWER($C655*信号概况!$F$2,2)+POWER($D655*信号概况!$F$3,2)+POWER($E655*信号概况!$F$4,2)+POWER($F655*信号概况!$F$5,2)+POWER($G655*信号概况!$F$6,2)+POWER($H655*信号概况!$F$7,2)+POWER($I655*信号概况!$F$8,2)+POWER($J655*信号概况!$F$9,2)+2*$C655*信号概况!$F$2*$D655*信号概况!$F$3*信号相关性!$B$3+2*$C655*信号概况!$F$2*$E655*信号概况!$F$4*信号相关性!$B$4+2*$C655*信号概况!$F$2*$F655*信号概况!$F$5*信号相关性!$B$5+2*$C655*信号概况!$F$2*$G655*信号概况!$F$6*信号相关性!$B$6+2*$C655*信号概况!$F$2*$H655*信号概况!$F$7*信号相关性!$B$7+2*$C655*信号概况!$F$2*$I655*信号概况!$F$8*信号相关性!$B$8+2*$C655*信号概况!$F$2*$J655*信号概况!$F$9*信号相关性!$B$9+2*$D655*信号概况!$F$3*$E655*信号概况!$F$4*信号相关性!$C$4+2*$D655*信号概况!$F$3*$F655*信号概况!$F$5*信号相关性!$C$5+2*$D655*信号概况!$F$3*$G655*信号概况!$F$6*信号相关性!$C$6+2*$D655*信号概况!$F$3*$H655*信号概况!$F$7*信号相关性!$C$7+2*$D655*信号概况!$F$3*$I655*信号概况!$F$8*信号相关性!$C$8+2*$D655*信号概况!$F$3*$J655*信号概况!$F$9*信号相关性!$C$9+2*$E655*信号概况!$F$4*$F655*信号概况!$F$5*信号相关性!$D$5+2*$E655*信号概况!$F$4*$G655*信号概况!$F$6*信号相关性!$D$6+2*$E655*信号概况!$F$4*$H655*信号概况!$F$7*信号相关性!$D$7+2*$E655*信号概况!$F$4*$I655*信号概况!$F$8*信号相关性!$D$8+2*$E655*信号概况!$F$4*$J655*信号概况!$J$5*信号相关性!$D$9+2*$F655*信号概况!$F$5*$G655*信号概况!$F$6*信号相关性!$E$6+2*$F655*信号概况!$F$5*$H655*信号概况!$F$7*信号相关性!$E$7+2*$F655*信号概况!$F$5*$I655*信号概况!$F$8*信号相关性!$E$8+2*$F655*信号概况!$F$5*$J655*信号概况!$F$9*信号相关性!$E$9+2*$G655*信号概况!$F$6*$H655*信号概况!$F$7*信号相关性!$F$7+2*$G655*信号概况!$F$6*$I655*信号概况!$F$8*信号相关性!$F$8+2*$G655*信号概况!$F$6*$J655*信号概况!$F$9*信号相关性!$F$9+2*$H655*信号概况!$F$7*$I655*信号概况!$F$8*信号相关性!$G$8+2*$H655*信号概况!$F$7*$J655*信号概况!$F$9*信号相关性!$G$9+2*$I655*信号概况!$F$8*$J655*信号概况!$F$9*信号相关性!$H$9)</f>
        <v>426.949318323015</v>
      </c>
      <c r="L655" s="10">
        <f t="shared" si="193"/>
        <v>45.7177916963729</v>
      </c>
      <c r="M655" s="11">
        <f>SQRT(POWER($C655*信号概况!$C$2,2)+POWER($D655*信号概况!$C$3,2)+POWER($E655*信号概况!$C$4,2)+POWER($F655*信号概况!$C$5,2)+POWER($G655*信号概况!$C$6,2)+POWER($H655*信号概况!$C$7,2)+POWER($I655*信号概况!$C$8,2)+POWER($J655*信号概况!$C$9,2)+2*$C655*信号概况!$C$2*$D655*信号概况!$C$3*信号相关性!$B$3+2*$C655*信号概况!$C$2*$E655*信号概况!$C$4*信号相关性!$B$4+2*$C655*信号概况!$C$2*$F655*信号概况!$C$5*信号相关性!$B$5+2*$C655*信号概况!$C$2*$G655*信号概况!$C$6*信号相关性!$B$6+2*$C655*信号概况!$C$2*$H655*信号概况!$C$7*信号相关性!$B$7+2*$C655*信号概况!$C$2*$I655*信号概况!$C$8*信号相关性!$B$8+2*$C655*信号概况!$C$2*$J655*信号概况!$C$9*信号相关性!$B$9+2*$D655*信号概况!$C$3*$E655*信号概况!$C$4*信号相关性!$C$4+2*$D655*信号概况!$C$3*$F655*信号概况!$C$5*信号相关性!$C$5+2*$D655*信号概况!$C$3*$G655*信号概况!$C$6*信号相关性!$C$6+2*$D655*信号概况!$C$3*$H655*信号概况!$C$7*信号相关性!$C$7+2*$D655*信号概况!$C$3*$I655*信号概况!$C$8*信号相关性!$C$8+2*$D655*信号概况!$C$3*$J655*信号概况!$C$9*信号相关性!$C$9+2*$E655*信号概况!$C$4*$F655*信号概况!$C$5*信号相关性!$D$5+2*$E655*信号概况!$C$4*$G655*信号概况!$C$6*信号相关性!$D$6+2*$E655*信号概况!$C$4*$H655*信号概况!$C$7*信号相关性!$D$7+2*$E655*信号概况!$C$4*$I655*信号概况!$C$8*信号相关性!$D$8+2*$E655*信号概况!$C$4*$J655*信号概况!$J$5*信号相关性!$D$9+2*$F655*信号概况!$C$5*$G655*信号概况!$C$6*信号相关性!$E$6+2*$F655*信号概况!$C$5*$H655*信号概况!$C$7*信号相关性!$E$7+2*$F655*信号概况!$C$5*$I655*信号概况!$C$8*信号相关性!$E$8+2*$F655*信号概况!$C$5*$J655*信号概况!$C$9*信号相关性!$E$9+2*$G655*信号概况!$C$6*$H655*信号概况!$C$7*信号相关性!$F$7+2*$G655*信号概况!$C$6*$I655*信号概况!$C$8*信号相关性!$F$8+2*$G655*信号概况!$C$6*$J655*信号概况!$C$9*信号相关性!$F$9+2*$H655*信号概况!$C$7*$I655*信号概况!$C$8*信号相关性!$G$8+2*$H655*信号概况!$C$7*$J655*信号概况!$C$9*信号相关性!$G$9+2*$I655*信号概况!$C$8*$J655*信号概况!$C$9*信号相关性!$H$9)</f>
        <v>2096.13940879689</v>
      </c>
      <c r="N655" s="12">
        <f t="shared" si="194"/>
        <v>0.10738870223016</v>
      </c>
      <c r="O655" s="10">
        <f>$C655*信号概况!$J$2+$D655*信号概况!$J$3+$E655*信号概况!$J$4+$F655*信号概况!$J$5+$G655*信号概况!$J$6+$H655*信号概况!$J$7+$I655*信号概况!$J$8+$J655*信号概况!$J$9</f>
        <v>777.497045223789</v>
      </c>
      <c r="P655" s="12">
        <f t="shared" si="195"/>
        <v>0.0398324645412251</v>
      </c>
      <c r="Q655" s="7">
        <f t="shared" si="196"/>
        <v>19.566738214968</v>
      </c>
    </row>
    <row r="656" spans="1:17">
      <c r="A656">
        <v>654</v>
      </c>
      <c r="B656">
        <v>19519.18</v>
      </c>
      <c r="C656" s="7">
        <f t="shared" si="197"/>
        <v>0</v>
      </c>
      <c r="D656" s="8">
        <f t="shared" si="198"/>
        <v>0.242424242424242</v>
      </c>
      <c r="E656">
        <f t="shared" si="199"/>
        <v>0</v>
      </c>
      <c r="F656">
        <f t="shared" si="188"/>
        <v>0.8</v>
      </c>
      <c r="G656">
        <f t="shared" si="189"/>
        <v>0.02</v>
      </c>
      <c r="H656">
        <f t="shared" si="190"/>
        <v>0</v>
      </c>
      <c r="I656">
        <f t="shared" si="191"/>
        <v>0</v>
      </c>
      <c r="J656">
        <f t="shared" si="192"/>
        <v>0</v>
      </c>
      <c r="K656">
        <f>SQRT(POWER($C656*信号概况!$F$2,2)+POWER($D656*信号概况!$F$3,2)+POWER($E656*信号概况!$F$4,2)+POWER($F656*信号概况!$F$5,2)+POWER($G656*信号概况!$F$6,2)+POWER($H656*信号概况!$F$7,2)+POWER($I656*信号概况!$F$8,2)+POWER($J656*信号概况!$F$9,2)+2*$C656*信号概况!$F$2*$D656*信号概况!$F$3*信号相关性!$B$3+2*$C656*信号概况!$F$2*$E656*信号概况!$F$4*信号相关性!$B$4+2*$C656*信号概况!$F$2*$F656*信号概况!$F$5*信号相关性!$B$5+2*$C656*信号概况!$F$2*$G656*信号概况!$F$6*信号相关性!$B$6+2*$C656*信号概况!$F$2*$H656*信号概况!$F$7*信号相关性!$B$7+2*$C656*信号概况!$F$2*$I656*信号概况!$F$8*信号相关性!$B$8+2*$C656*信号概况!$F$2*$J656*信号概况!$F$9*信号相关性!$B$9+2*$D656*信号概况!$F$3*$E656*信号概况!$F$4*信号相关性!$C$4+2*$D656*信号概况!$F$3*$F656*信号概况!$F$5*信号相关性!$C$5+2*$D656*信号概况!$F$3*$G656*信号概况!$F$6*信号相关性!$C$6+2*$D656*信号概况!$F$3*$H656*信号概况!$F$7*信号相关性!$C$7+2*$D656*信号概况!$F$3*$I656*信号概况!$F$8*信号相关性!$C$8+2*$D656*信号概况!$F$3*$J656*信号概况!$F$9*信号相关性!$C$9+2*$E656*信号概况!$F$4*$F656*信号概况!$F$5*信号相关性!$D$5+2*$E656*信号概况!$F$4*$G656*信号概况!$F$6*信号相关性!$D$6+2*$E656*信号概况!$F$4*$H656*信号概况!$F$7*信号相关性!$D$7+2*$E656*信号概况!$F$4*$I656*信号概况!$F$8*信号相关性!$D$8+2*$E656*信号概况!$F$4*$J656*信号概况!$J$5*信号相关性!$D$9+2*$F656*信号概况!$F$5*$G656*信号概况!$F$6*信号相关性!$E$6+2*$F656*信号概况!$F$5*$H656*信号概况!$F$7*信号相关性!$E$7+2*$F656*信号概况!$F$5*$I656*信号概况!$F$8*信号相关性!$E$8+2*$F656*信号概况!$F$5*$J656*信号概况!$F$9*信号相关性!$E$9+2*$G656*信号概况!$F$6*$H656*信号概况!$F$7*信号相关性!$F$7+2*$G656*信号概况!$F$6*$I656*信号概况!$F$8*信号相关性!$F$8+2*$G656*信号概况!$F$6*$J656*信号概况!$F$9*信号相关性!$F$9+2*$H656*信号概况!$F$7*$I656*信号概况!$F$8*信号相关性!$G$8+2*$H656*信号概况!$F$7*$J656*信号概况!$F$9*信号相关性!$G$9+2*$I656*信号概况!$F$8*$J656*信号概况!$F$9*信号相关性!$H$9)</f>
        <v>489.480771097202</v>
      </c>
      <c r="L656" s="10">
        <f t="shared" si="193"/>
        <v>39.8773172565013</v>
      </c>
      <c r="M656" s="11">
        <f>SQRT(POWER($C656*信号概况!$C$2,2)+POWER($D656*信号概况!$C$3,2)+POWER($E656*信号概况!$C$4,2)+POWER($F656*信号概况!$C$5,2)+POWER($G656*信号概况!$C$6,2)+POWER($H656*信号概况!$C$7,2)+POWER($I656*信号概况!$C$8,2)+POWER($J656*信号概况!$C$9,2)+2*$C656*信号概况!$C$2*$D656*信号概况!$C$3*信号相关性!$B$3+2*$C656*信号概况!$C$2*$E656*信号概况!$C$4*信号相关性!$B$4+2*$C656*信号概况!$C$2*$F656*信号概况!$C$5*信号相关性!$B$5+2*$C656*信号概况!$C$2*$G656*信号概况!$C$6*信号相关性!$B$6+2*$C656*信号概况!$C$2*$H656*信号概况!$C$7*信号相关性!$B$7+2*$C656*信号概况!$C$2*$I656*信号概况!$C$8*信号相关性!$B$8+2*$C656*信号概况!$C$2*$J656*信号概况!$C$9*信号相关性!$B$9+2*$D656*信号概况!$C$3*$E656*信号概况!$C$4*信号相关性!$C$4+2*$D656*信号概况!$C$3*$F656*信号概况!$C$5*信号相关性!$C$5+2*$D656*信号概况!$C$3*$G656*信号概况!$C$6*信号相关性!$C$6+2*$D656*信号概况!$C$3*$H656*信号概况!$C$7*信号相关性!$C$7+2*$D656*信号概况!$C$3*$I656*信号概况!$C$8*信号相关性!$C$8+2*$D656*信号概况!$C$3*$J656*信号概况!$C$9*信号相关性!$C$9+2*$E656*信号概况!$C$4*$F656*信号概况!$C$5*信号相关性!$D$5+2*$E656*信号概况!$C$4*$G656*信号概况!$C$6*信号相关性!$D$6+2*$E656*信号概况!$C$4*$H656*信号概况!$C$7*信号相关性!$D$7+2*$E656*信号概况!$C$4*$I656*信号概况!$C$8*信号相关性!$D$8+2*$E656*信号概况!$C$4*$J656*信号概况!$J$5*信号相关性!$D$9+2*$F656*信号概况!$C$5*$G656*信号概况!$C$6*信号相关性!$E$6+2*$F656*信号概况!$C$5*$H656*信号概况!$C$7*信号相关性!$E$7+2*$F656*信号概况!$C$5*$I656*信号概况!$C$8*信号相关性!$E$8+2*$F656*信号概况!$C$5*$J656*信号概况!$C$9*信号相关性!$E$9+2*$G656*信号概况!$C$6*$H656*信号概况!$C$7*信号相关性!$F$7+2*$G656*信号概况!$C$6*$I656*信号概况!$C$8*信号相关性!$F$8+2*$G656*信号概况!$C$6*$J656*信号概况!$C$9*信号相关性!$F$9+2*$H656*信号概况!$C$7*$I656*信号概况!$C$8*信号相关性!$G$8+2*$H656*信号概况!$C$7*$J656*信号概况!$C$9*信号相关性!$G$9+2*$I656*信号概况!$C$8*$J656*信号概况!$C$9*信号相关性!$H$9)</f>
        <v>2400.82580943615</v>
      </c>
      <c r="N656" s="12">
        <f t="shared" si="194"/>
        <v>0.122998292419874</v>
      </c>
      <c r="O656" s="10">
        <f>$C656*信号概况!$J$2+$D656*信号概况!$J$3+$E656*信号概况!$J$4+$F656*信号概况!$J$5+$G656*信号概况!$J$6+$H656*信号概况!$J$7+$I656*信号概况!$J$8+$J656*信号概况!$J$9</f>
        <v>802.025195908721</v>
      </c>
      <c r="P656" s="12">
        <f t="shared" si="195"/>
        <v>0.0410890824260405</v>
      </c>
      <c r="Q656" s="7">
        <f t="shared" si="196"/>
        <v>17.6684026453559</v>
      </c>
    </row>
    <row r="657" spans="1:17">
      <c r="A657">
        <v>655</v>
      </c>
      <c r="B657">
        <v>19519.18</v>
      </c>
      <c r="C657" s="7">
        <f t="shared" si="197"/>
        <v>0</v>
      </c>
      <c r="D657" s="8">
        <f t="shared" si="198"/>
        <v>0.272727272727273</v>
      </c>
      <c r="E657">
        <f t="shared" si="199"/>
        <v>0</v>
      </c>
      <c r="F657">
        <f t="shared" si="188"/>
        <v>0.8</v>
      </c>
      <c r="G657">
        <f t="shared" si="189"/>
        <v>0.02</v>
      </c>
      <c r="H657">
        <f t="shared" si="190"/>
        <v>0</v>
      </c>
      <c r="I657">
        <f t="shared" si="191"/>
        <v>0</v>
      </c>
      <c r="J657">
        <f t="shared" si="192"/>
        <v>0</v>
      </c>
      <c r="K657">
        <f>SQRT(POWER($C657*信号概况!$F$2,2)+POWER($D657*信号概况!$F$3,2)+POWER($E657*信号概况!$F$4,2)+POWER($F657*信号概况!$F$5,2)+POWER($G657*信号概况!$F$6,2)+POWER($H657*信号概况!$F$7,2)+POWER($I657*信号概况!$F$8,2)+POWER($J657*信号概况!$F$9,2)+2*$C657*信号概况!$F$2*$D657*信号概况!$F$3*信号相关性!$B$3+2*$C657*信号概况!$F$2*$E657*信号概况!$F$4*信号相关性!$B$4+2*$C657*信号概况!$F$2*$F657*信号概况!$F$5*信号相关性!$B$5+2*$C657*信号概况!$F$2*$G657*信号概况!$F$6*信号相关性!$B$6+2*$C657*信号概况!$F$2*$H657*信号概况!$F$7*信号相关性!$B$7+2*$C657*信号概况!$F$2*$I657*信号概况!$F$8*信号相关性!$B$8+2*$C657*信号概况!$F$2*$J657*信号概况!$F$9*信号相关性!$B$9+2*$D657*信号概况!$F$3*$E657*信号概况!$F$4*信号相关性!$C$4+2*$D657*信号概况!$F$3*$F657*信号概况!$F$5*信号相关性!$C$5+2*$D657*信号概况!$F$3*$G657*信号概况!$F$6*信号相关性!$C$6+2*$D657*信号概况!$F$3*$H657*信号概况!$F$7*信号相关性!$C$7+2*$D657*信号概况!$F$3*$I657*信号概况!$F$8*信号相关性!$C$8+2*$D657*信号概况!$F$3*$J657*信号概况!$F$9*信号相关性!$C$9+2*$E657*信号概况!$F$4*$F657*信号概况!$F$5*信号相关性!$D$5+2*$E657*信号概况!$F$4*$G657*信号概况!$F$6*信号相关性!$D$6+2*$E657*信号概况!$F$4*$H657*信号概况!$F$7*信号相关性!$D$7+2*$E657*信号概况!$F$4*$I657*信号概况!$F$8*信号相关性!$D$8+2*$E657*信号概况!$F$4*$J657*信号概况!$J$5*信号相关性!$D$9+2*$F657*信号概况!$F$5*$G657*信号概况!$F$6*信号相关性!$E$6+2*$F657*信号概况!$F$5*$H657*信号概况!$F$7*信号相关性!$E$7+2*$F657*信号概况!$F$5*$I657*信号概况!$F$8*信号相关性!$E$8+2*$F657*信号概况!$F$5*$J657*信号概况!$F$9*信号相关性!$E$9+2*$G657*信号概况!$F$6*$H657*信号概况!$F$7*信号相关性!$F$7+2*$G657*信号概况!$F$6*$I657*信号概况!$F$8*信号相关性!$F$8+2*$G657*信号概况!$F$6*$J657*信号概况!$F$9*信号相关性!$F$9+2*$H657*信号概况!$F$7*$I657*信号概况!$F$8*信号相关性!$G$8+2*$H657*信号概况!$F$7*$J657*信号概况!$F$9*信号相关性!$G$9+2*$I657*信号概况!$F$8*$J657*信号概况!$F$9*信号相关性!$H$9)</f>
        <v>553.024319990425</v>
      </c>
      <c r="L657" s="10">
        <f t="shared" si="193"/>
        <v>35.2953374642511</v>
      </c>
      <c r="M657" s="11">
        <f>SQRT(POWER($C657*信号概况!$C$2,2)+POWER($D657*信号概况!$C$3,2)+POWER($E657*信号概况!$C$4,2)+POWER($F657*信号概况!$C$5,2)+POWER($G657*信号概况!$C$6,2)+POWER($H657*信号概况!$C$7,2)+POWER($I657*信号概况!$C$8,2)+POWER($J657*信号概况!$C$9,2)+2*$C657*信号概况!$C$2*$D657*信号概况!$C$3*信号相关性!$B$3+2*$C657*信号概况!$C$2*$E657*信号概况!$C$4*信号相关性!$B$4+2*$C657*信号概况!$C$2*$F657*信号概况!$C$5*信号相关性!$B$5+2*$C657*信号概况!$C$2*$G657*信号概况!$C$6*信号相关性!$B$6+2*$C657*信号概况!$C$2*$H657*信号概况!$C$7*信号相关性!$B$7+2*$C657*信号概况!$C$2*$I657*信号概况!$C$8*信号相关性!$B$8+2*$C657*信号概况!$C$2*$J657*信号概况!$C$9*信号相关性!$B$9+2*$D657*信号概况!$C$3*$E657*信号概况!$C$4*信号相关性!$C$4+2*$D657*信号概况!$C$3*$F657*信号概况!$C$5*信号相关性!$C$5+2*$D657*信号概况!$C$3*$G657*信号概况!$C$6*信号相关性!$C$6+2*$D657*信号概况!$C$3*$H657*信号概况!$C$7*信号相关性!$C$7+2*$D657*信号概况!$C$3*$I657*信号概况!$C$8*信号相关性!$C$8+2*$D657*信号概况!$C$3*$J657*信号概况!$C$9*信号相关性!$C$9+2*$E657*信号概况!$C$4*$F657*信号概况!$C$5*信号相关性!$D$5+2*$E657*信号概况!$C$4*$G657*信号概况!$C$6*信号相关性!$D$6+2*$E657*信号概况!$C$4*$H657*信号概况!$C$7*信号相关性!$D$7+2*$E657*信号概况!$C$4*$I657*信号概况!$C$8*信号相关性!$D$8+2*$E657*信号概况!$C$4*$J657*信号概况!$J$5*信号相关性!$D$9+2*$F657*信号概况!$C$5*$G657*信号概况!$C$6*信号相关性!$E$6+2*$F657*信号概况!$C$5*$H657*信号概况!$C$7*信号相关性!$E$7+2*$F657*信号概况!$C$5*$I657*信号概况!$C$8*信号相关性!$E$8+2*$F657*信号概况!$C$5*$J657*信号概况!$C$9*信号相关性!$E$9+2*$G657*信号概况!$C$6*$H657*信号概况!$C$7*信号相关性!$F$7+2*$G657*信号概况!$C$6*$I657*信号概况!$C$8*信号相关性!$F$8+2*$G657*信号概况!$C$6*$J657*信号概况!$C$9*信号相关性!$F$9+2*$H657*信号概况!$C$7*$I657*信号概况!$C$8*信号相关性!$G$8+2*$H657*信号概况!$C$7*$J657*信号概况!$C$9*信号相关性!$G$9+2*$I657*信号概况!$C$8*$J657*信号概况!$C$9*信号相关性!$H$9)</f>
        <v>2710.07618631292</v>
      </c>
      <c r="N657" s="12">
        <f t="shared" si="194"/>
        <v>0.138841702690017</v>
      </c>
      <c r="O657" s="10">
        <f>$C657*信号概况!$J$2+$D657*信号概况!$J$3+$E657*信号概况!$J$4+$F657*信号概况!$J$5+$G657*信号概况!$J$6+$H657*信号概况!$J$7+$I657*信号概况!$J$8+$J657*信号概况!$J$9</f>
        <v>826.553346593652</v>
      </c>
      <c r="P657" s="12">
        <f t="shared" si="195"/>
        <v>0.0423457003108559</v>
      </c>
      <c r="Q657" s="7">
        <f t="shared" si="196"/>
        <v>16.1705025183678</v>
      </c>
    </row>
    <row r="658" spans="1:17">
      <c r="A658">
        <v>656</v>
      </c>
      <c r="B658">
        <v>19519.18</v>
      </c>
      <c r="C658" s="7">
        <f t="shared" si="197"/>
        <v>0</v>
      </c>
      <c r="D658" s="8">
        <f t="shared" si="198"/>
        <v>0.303030303030303</v>
      </c>
      <c r="E658">
        <f t="shared" si="199"/>
        <v>0</v>
      </c>
      <c r="F658">
        <f t="shared" si="188"/>
        <v>0.8</v>
      </c>
      <c r="G658">
        <f t="shared" si="189"/>
        <v>0.02</v>
      </c>
      <c r="H658">
        <f t="shared" si="190"/>
        <v>0</v>
      </c>
      <c r="I658">
        <f t="shared" si="191"/>
        <v>0</v>
      </c>
      <c r="J658">
        <f t="shared" si="192"/>
        <v>0</v>
      </c>
      <c r="K658">
        <f>SQRT(POWER($C658*信号概况!$F$2,2)+POWER($D658*信号概况!$F$3,2)+POWER($E658*信号概况!$F$4,2)+POWER($F658*信号概况!$F$5,2)+POWER($G658*信号概况!$F$6,2)+POWER($H658*信号概况!$F$7,2)+POWER($I658*信号概况!$F$8,2)+POWER($J658*信号概况!$F$9,2)+2*$C658*信号概况!$F$2*$D658*信号概况!$F$3*信号相关性!$B$3+2*$C658*信号概况!$F$2*$E658*信号概况!$F$4*信号相关性!$B$4+2*$C658*信号概况!$F$2*$F658*信号概况!$F$5*信号相关性!$B$5+2*$C658*信号概况!$F$2*$G658*信号概况!$F$6*信号相关性!$B$6+2*$C658*信号概况!$F$2*$H658*信号概况!$F$7*信号相关性!$B$7+2*$C658*信号概况!$F$2*$I658*信号概况!$F$8*信号相关性!$B$8+2*$C658*信号概况!$F$2*$J658*信号概况!$F$9*信号相关性!$B$9+2*$D658*信号概况!$F$3*$E658*信号概况!$F$4*信号相关性!$C$4+2*$D658*信号概况!$F$3*$F658*信号概况!$F$5*信号相关性!$C$5+2*$D658*信号概况!$F$3*$G658*信号概况!$F$6*信号相关性!$C$6+2*$D658*信号概况!$F$3*$H658*信号概况!$F$7*信号相关性!$C$7+2*$D658*信号概况!$F$3*$I658*信号概况!$F$8*信号相关性!$C$8+2*$D658*信号概况!$F$3*$J658*信号概况!$F$9*信号相关性!$C$9+2*$E658*信号概况!$F$4*$F658*信号概况!$F$5*信号相关性!$D$5+2*$E658*信号概况!$F$4*$G658*信号概况!$F$6*信号相关性!$D$6+2*$E658*信号概况!$F$4*$H658*信号概况!$F$7*信号相关性!$D$7+2*$E658*信号概况!$F$4*$I658*信号概况!$F$8*信号相关性!$D$8+2*$E658*信号概况!$F$4*$J658*信号概况!$J$5*信号相关性!$D$9+2*$F658*信号概况!$F$5*$G658*信号概况!$F$6*信号相关性!$E$6+2*$F658*信号概况!$F$5*$H658*信号概况!$F$7*信号相关性!$E$7+2*$F658*信号概况!$F$5*$I658*信号概况!$F$8*信号相关性!$E$8+2*$F658*信号概况!$F$5*$J658*信号概况!$F$9*信号相关性!$E$9+2*$G658*信号概况!$F$6*$H658*信号概况!$F$7*信号相关性!$F$7+2*$G658*信号概况!$F$6*$I658*信号概况!$F$8*信号相关性!$F$8+2*$G658*信号概况!$F$6*$J658*信号概况!$F$9*信号相关性!$F$9+2*$H658*信号概况!$F$7*$I658*信号概况!$F$8*信号相关性!$G$8+2*$H658*信号概况!$F$7*$J658*信号概况!$F$9*信号相关性!$G$9+2*$I658*信号概况!$F$8*$J658*信号概况!$F$9*信号相关性!$H$9)</f>
        <v>617.267478567734</v>
      </c>
      <c r="L658" s="10">
        <f t="shared" si="193"/>
        <v>31.6219154219675</v>
      </c>
      <c r="M658" s="11">
        <f>SQRT(POWER($C658*信号概况!$C$2,2)+POWER($D658*信号概况!$C$3,2)+POWER($E658*信号概况!$C$4,2)+POWER($F658*信号概况!$C$5,2)+POWER($G658*信号概况!$C$6,2)+POWER($H658*信号概况!$C$7,2)+POWER($I658*信号概况!$C$8,2)+POWER($J658*信号概况!$C$9,2)+2*$C658*信号概况!$C$2*$D658*信号概况!$C$3*信号相关性!$B$3+2*$C658*信号概况!$C$2*$E658*信号概况!$C$4*信号相关性!$B$4+2*$C658*信号概况!$C$2*$F658*信号概况!$C$5*信号相关性!$B$5+2*$C658*信号概况!$C$2*$G658*信号概况!$C$6*信号相关性!$B$6+2*$C658*信号概况!$C$2*$H658*信号概况!$C$7*信号相关性!$B$7+2*$C658*信号概况!$C$2*$I658*信号概况!$C$8*信号相关性!$B$8+2*$C658*信号概况!$C$2*$J658*信号概况!$C$9*信号相关性!$B$9+2*$D658*信号概况!$C$3*$E658*信号概况!$C$4*信号相关性!$C$4+2*$D658*信号概况!$C$3*$F658*信号概况!$C$5*信号相关性!$C$5+2*$D658*信号概况!$C$3*$G658*信号概况!$C$6*信号相关性!$C$6+2*$D658*信号概况!$C$3*$H658*信号概况!$C$7*信号相关性!$C$7+2*$D658*信号概况!$C$3*$I658*信号概况!$C$8*信号相关性!$C$8+2*$D658*信号概况!$C$3*$J658*信号概况!$C$9*信号相关性!$C$9+2*$E658*信号概况!$C$4*$F658*信号概况!$C$5*信号相关性!$D$5+2*$E658*信号概况!$C$4*$G658*信号概况!$C$6*信号相关性!$D$6+2*$E658*信号概况!$C$4*$H658*信号概况!$C$7*信号相关性!$D$7+2*$E658*信号概况!$C$4*$I658*信号概况!$C$8*信号相关性!$D$8+2*$E658*信号概况!$C$4*$J658*信号概况!$J$5*信号相关性!$D$9+2*$F658*信号概况!$C$5*$G658*信号概况!$C$6*信号相关性!$E$6+2*$F658*信号概况!$C$5*$H658*信号概况!$C$7*信号相关性!$E$7+2*$F658*信号概况!$C$5*$I658*信号概况!$C$8*信号相关性!$E$8+2*$F658*信号概况!$C$5*$J658*信号概况!$C$9*信号相关性!$E$9+2*$G658*信号概况!$C$6*$H658*信号概况!$C$7*信号相关性!$F$7+2*$G658*信号概况!$C$6*$I658*信号概况!$C$8*信号相关性!$F$8+2*$G658*信号概况!$C$6*$J658*信号概况!$C$9*信号相关性!$F$9+2*$H658*信号概况!$C$7*$I658*信号概况!$C$8*信号相关性!$G$8+2*$H658*信号概况!$C$7*$J658*信号概况!$C$9*信号相关性!$G$9+2*$I658*信号概况!$C$8*$J658*信号概况!$C$9*信号相关性!$H$9)</f>
        <v>3022.48995469103</v>
      </c>
      <c r="N658" s="12">
        <f t="shared" si="194"/>
        <v>0.154847178759099</v>
      </c>
      <c r="O658" s="10">
        <f>$C658*信号概况!$J$2+$D658*信号概况!$J$3+$E658*信号概况!$J$4+$F658*信号概况!$J$5+$G658*信号概况!$J$6+$H658*信号概况!$J$7+$I658*信号概况!$J$8+$J658*信号概况!$J$9</f>
        <v>851.081497278584</v>
      </c>
      <c r="P658" s="12">
        <f t="shared" si="195"/>
        <v>0.0436023181956713</v>
      </c>
      <c r="Q658" s="7">
        <f t="shared" si="196"/>
        <v>14.9643700471244</v>
      </c>
    </row>
    <row r="659" spans="1:17">
      <c r="A659">
        <v>657</v>
      </c>
      <c r="B659">
        <v>19519.18</v>
      </c>
      <c r="C659" s="7">
        <f t="shared" si="197"/>
        <v>0</v>
      </c>
      <c r="D659" s="8">
        <f t="shared" si="198"/>
        <v>0.333333333333333</v>
      </c>
      <c r="E659">
        <f t="shared" si="199"/>
        <v>0</v>
      </c>
      <c r="F659">
        <f t="shared" ref="F659:F687" si="200">MOD(QUOTIENT(A659,($T$2*$U$2/0.01+1)*($T$3*$U$3/0.01+1)*($T$4*$U$4/0.01+1)),$T$5*$U$5/0.01+1)/($T$5*100)</f>
        <v>0.8</v>
      </c>
      <c r="G659">
        <f t="shared" ref="G659:G687" si="201">MOD(QUOTIENT(A659,($T$2*$U$2/0.01+1)*($T$3*$U$3/0.01+1)*($T$4*$U$4/0.01+1)*($T$5*$U$5/0.01+1)),$T$6*$U$6/0.01+1)/($T$6*100)</f>
        <v>0.02</v>
      </c>
      <c r="H659">
        <f t="shared" ref="H659:H687" si="202">MOD(QUOTIENT(A659,($T$2*$U$2/0.01+1)*($T$3*$U$3/0.01+1)*($T$4*$U$4/0.01+1)*($T$5*$U$5/0.01+1)*($T$6*$U$6/0.01+1)),$T$7*$U$7/0.01+1)/($T$7*100)</f>
        <v>0</v>
      </c>
      <c r="I659">
        <f t="shared" ref="I659:I687" si="203">MOD(QUOTIENT(A659,($T$2*$U$2/0.01+1)*($T$3*$U$3/0.01+1)*($T$4*$U$4/0.01+1)*($T$5*$U$5/0.01+1)*($T$6*$U$6/0.01+1)*($T$7*$U$7/0.01+1)),$T$8*$U$8/0.01+1)/($T$8*100)</f>
        <v>0</v>
      </c>
      <c r="J659">
        <f t="shared" ref="J659:J687" si="204">MOD(QUOTIENT(A659,($T$2*$U$2/0.01+1)*($T$3*$U$3/0.01+1)*($T$4*$U$4/0.01+1)*($T$5*$U$5/0.01+1)*($T$6*$U$6/0.01+1)*($T$7*$U$7/0.01+1)*($T$8*$U$8/0.01+1)),$T$9*$U$9/0.01)/($T$9*100)</f>
        <v>0</v>
      </c>
      <c r="K659">
        <f>SQRT(POWER($C659*信号概况!$F$2,2)+POWER($D659*信号概况!$F$3,2)+POWER($E659*信号概况!$F$4,2)+POWER($F659*信号概况!$F$5,2)+POWER($G659*信号概况!$F$6,2)+POWER($H659*信号概况!$F$7,2)+POWER($I659*信号概况!$F$8,2)+POWER($J659*信号概况!$F$9,2)+2*$C659*信号概况!$F$2*$D659*信号概况!$F$3*信号相关性!$B$3+2*$C659*信号概况!$F$2*$E659*信号概况!$F$4*信号相关性!$B$4+2*$C659*信号概况!$F$2*$F659*信号概况!$F$5*信号相关性!$B$5+2*$C659*信号概况!$F$2*$G659*信号概况!$F$6*信号相关性!$B$6+2*$C659*信号概况!$F$2*$H659*信号概况!$F$7*信号相关性!$B$7+2*$C659*信号概况!$F$2*$I659*信号概况!$F$8*信号相关性!$B$8+2*$C659*信号概况!$F$2*$J659*信号概况!$F$9*信号相关性!$B$9+2*$D659*信号概况!$F$3*$E659*信号概况!$F$4*信号相关性!$C$4+2*$D659*信号概况!$F$3*$F659*信号概况!$F$5*信号相关性!$C$5+2*$D659*信号概况!$F$3*$G659*信号概况!$F$6*信号相关性!$C$6+2*$D659*信号概况!$F$3*$H659*信号概况!$F$7*信号相关性!$C$7+2*$D659*信号概况!$F$3*$I659*信号概况!$F$8*信号相关性!$C$8+2*$D659*信号概况!$F$3*$J659*信号概况!$F$9*信号相关性!$C$9+2*$E659*信号概况!$F$4*$F659*信号概况!$F$5*信号相关性!$D$5+2*$E659*信号概况!$F$4*$G659*信号概况!$F$6*信号相关性!$D$6+2*$E659*信号概况!$F$4*$H659*信号概况!$F$7*信号相关性!$D$7+2*$E659*信号概况!$F$4*$I659*信号概况!$F$8*信号相关性!$D$8+2*$E659*信号概况!$F$4*$J659*信号概况!$J$5*信号相关性!$D$9+2*$F659*信号概况!$F$5*$G659*信号概况!$F$6*信号相关性!$E$6+2*$F659*信号概况!$F$5*$H659*信号概况!$F$7*信号相关性!$E$7+2*$F659*信号概况!$F$5*$I659*信号概况!$F$8*信号相关性!$E$8+2*$F659*信号概况!$F$5*$J659*信号概况!$F$9*信号相关性!$E$9+2*$G659*信号概况!$F$6*$H659*信号概况!$F$7*信号相关性!$F$7+2*$G659*信号概况!$F$6*$I659*信号概况!$F$8*信号相关性!$F$8+2*$G659*信号概况!$F$6*$J659*信号概况!$F$9*信号相关性!$F$9+2*$H659*信号概况!$F$7*$I659*信号概况!$F$8*信号相关性!$G$8+2*$H659*信号概况!$F$7*$J659*信号概况!$F$9*信号相关性!$G$9+2*$I659*信号概况!$F$8*$J659*信号概况!$F$9*信号相关性!$H$9)</f>
        <v>682.012573244364</v>
      </c>
      <c r="L659" s="10">
        <f t="shared" ref="L659:L687" si="205">B659/K659</f>
        <v>28.6199709004577</v>
      </c>
      <c r="M659" s="11">
        <f>SQRT(POWER($C659*信号概况!$C$2,2)+POWER($D659*信号概况!$C$3,2)+POWER($E659*信号概况!$C$4,2)+POWER($F659*信号概况!$C$5,2)+POWER($G659*信号概况!$C$6,2)+POWER($H659*信号概况!$C$7,2)+POWER($I659*信号概况!$C$8,2)+POWER($J659*信号概况!$C$9,2)+2*$C659*信号概况!$C$2*$D659*信号概况!$C$3*信号相关性!$B$3+2*$C659*信号概况!$C$2*$E659*信号概况!$C$4*信号相关性!$B$4+2*$C659*信号概况!$C$2*$F659*信号概况!$C$5*信号相关性!$B$5+2*$C659*信号概况!$C$2*$G659*信号概况!$C$6*信号相关性!$B$6+2*$C659*信号概况!$C$2*$H659*信号概况!$C$7*信号相关性!$B$7+2*$C659*信号概况!$C$2*$I659*信号概况!$C$8*信号相关性!$B$8+2*$C659*信号概况!$C$2*$J659*信号概况!$C$9*信号相关性!$B$9+2*$D659*信号概况!$C$3*$E659*信号概况!$C$4*信号相关性!$C$4+2*$D659*信号概况!$C$3*$F659*信号概况!$C$5*信号相关性!$C$5+2*$D659*信号概况!$C$3*$G659*信号概况!$C$6*信号相关性!$C$6+2*$D659*信号概况!$C$3*$H659*信号概况!$C$7*信号相关性!$C$7+2*$D659*信号概况!$C$3*$I659*信号概况!$C$8*信号相关性!$C$8+2*$D659*信号概况!$C$3*$J659*信号概况!$C$9*信号相关性!$C$9+2*$E659*信号概况!$C$4*$F659*信号概况!$C$5*信号相关性!$D$5+2*$E659*信号概况!$C$4*$G659*信号概况!$C$6*信号相关性!$D$6+2*$E659*信号概况!$C$4*$H659*信号概况!$C$7*信号相关性!$D$7+2*$E659*信号概况!$C$4*$I659*信号概况!$C$8*信号相关性!$D$8+2*$E659*信号概况!$C$4*$J659*信号概况!$J$5*信号相关性!$D$9+2*$F659*信号概况!$C$5*$G659*信号概况!$C$6*信号相关性!$E$6+2*$F659*信号概况!$C$5*$H659*信号概况!$C$7*信号相关性!$E$7+2*$F659*信号概况!$C$5*$I659*信号概况!$C$8*信号相关性!$E$8+2*$F659*信号概况!$C$5*$J659*信号概况!$C$9*信号相关性!$E$9+2*$G659*信号概况!$C$6*$H659*信号概况!$C$7*信号相关性!$F$7+2*$G659*信号概况!$C$6*$I659*信号概况!$C$8*信号相关性!$F$8+2*$G659*信号概况!$C$6*$J659*信号概况!$C$9*信号相关性!$F$9+2*$H659*信号概况!$C$7*$I659*信号概况!$C$8*信号相关性!$G$8+2*$H659*信号概况!$C$7*$J659*信号概况!$C$9*信号相关性!$G$9+2*$I659*信号概况!$C$8*$J659*信号概况!$C$9*信号相关性!$H$9)</f>
        <v>3337.17879937804</v>
      </c>
      <c r="N659" s="12">
        <f t="shared" ref="N659:N687" si="206">M659/B659</f>
        <v>0.170969210764901</v>
      </c>
      <c r="O659" s="10">
        <f>$C659*信号概况!$J$2+$D659*信号概况!$J$3+$E659*信号概况!$J$4+$F659*信号概况!$J$5+$G659*信号概况!$J$6+$H659*信号概况!$J$7+$I659*信号概况!$J$8+$J659*信号概况!$J$9</f>
        <v>875.609647963515</v>
      </c>
      <c r="P659" s="12">
        <f t="shared" ref="P659:P687" si="207">O659/B659</f>
        <v>0.0448589360804867</v>
      </c>
      <c r="Q659" s="7">
        <f t="shared" ref="Q659:Q687" si="208">(O659*12-B659*5%)/K659</f>
        <v>13.9753387979654</v>
      </c>
    </row>
    <row r="660" spans="1:17">
      <c r="A660">
        <v>658</v>
      </c>
      <c r="B660">
        <v>19519.18</v>
      </c>
      <c r="C660" s="7">
        <f t="shared" si="197"/>
        <v>0</v>
      </c>
      <c r="D660" s="8">
        <f t="shared" si="198"/>
        <v>0.363636363636364</v>
      </c>
      <c r="E660">
        <f t="shared" si="199"/>
        <v>0</v>
      </c>
      <c r="F660">
        <f t="shared" si="200"/>
        <v>0.8</v>
      </c>
      <c r="G660">
        <f t="shared" si="201"/>
        <v>0.02</v>
      </c>
      <c r="H660">
        <f t="shared" si="202"/>
        <v>0</v>
      </c>
      <c r="I660">
        <f t="shared" si="203"/>
        <v>0</v>
      </c>
      <c r="J660">
        <f t="shared" si="204"/>
        <v>0</v>
      </c>
      <c r="K660">
        <f>SQRT(POWER($C660*信号概况!$F$2,2)+POWER($D660*信号概况!$F$3,2)+POWER($E660*信号概况!$F$4,2)+POWER($F660*信号概况!$F$5,2)+POWER($G660*信号概况!$F$6,2)+POWER($H660*信号概况!$F$7,2)+POWER($I660*信号概况!$F$8,2)+POWER($J660*信号概况!$F$9,2)+2*$C660*信号概况!$F$2*$D660*信号概况!$F$3*信号相关性!$B$3+2*$C660*信号概况!$F$2*$E660*信号概况!$F$4*信号相关性!$B$4+2*$C660*信号概况!$F$2*$F660*信号概况!$F$5*信号相关性!$B$5+2*$C660*信号概况!$F$2*$G660*信号概况!$F$6*信号相关性!$B$6+2*$C660*信号概况!$F$2*$H660*信号概况!$F$7*信号相关性!$B$7+2*$C660*信号概况!$F$2*$I660*信号概况!$F$8*信号相关性!$B$8+2*$C660*信号概况!$F$2*$J660*信号概况!$F$9*信号相关性!$B$9+2*$D660*信号概况!$F$3*$E660*信号概况!$F$4*信号相关性!$C$4+2*$D660*信号概况!$F$3*$F660*信号概况!$F$5*信号相关性!$C$5+2*$D660*信号概况!$F$3*$G660*信号概况!$F$6*信号相关性!$C$6+2*$D660*信号概况!$F$3*$H660*信号概况!$F$7*信号相关性!$C$7+2*$D660*信号概况!$F$3*$I660*信号概况!$F$8*信号相关性!$C$8+2*$D660*信号概况!$F$3*$J660*信号概况!$F$9*信号相关性!$C$9+2*$E660*信号概况!$F$4*$F660*信号概况!$F$5*信号相关性!$D$5+2*$E660*信号概况!$F$4*$G660*信号概况!$F$6*信号相关性!$D$6+2*$E660*信号概况!$F$4*$H660*信号概况!$F$7*信号相关性!$D$7+2*$E660*信号概况!$F$4*$I660*信号概况!$F$8*信号相关性!$D$8+2*$E660*信号概况!$F$4*$J660*信号概况!$J$5*信号相关性!$D$9+2*$F660*信号概况!$F$5*$G660*信号概况!$F$6*信号相关性!$E$6+2*$F660*信号概况!$F$5*$H660*信号概况!$F$7*信号相关性!$E$7+2*$F660*信号概况!$F$5*$I660*信号概况!$F$8*信号相关性!$E$8+2*$F660*信号概况!$F$5*$J660*信号概况!$F$9*信号相关性!$E$9+2*$G660*信号概况!$F$6*$H660*信号概况!$F$7*信号相关性!$F$7+2*$G660*信号概况!$F$6*$I660*信号概况!$F$8*信号相关性!$F$8+2*$G660*信号概况!$F$6*$J660*信号概况!$F$9*信号相关性!$F$9+2*$H660*信号概况!$F$7*$I660*信号概况!$F$8*信号相关性!$G$8+2*$H660*信号概况!$F$7*$J660*信号概况!$F$9*信号相关性!$G$9+2*$I660*信号概况!$F$8*$J660*信号概况!$F$9*信号相关性!$H$9)</f>
        <v>747.12912431451</v>
      </c>
      <c r="L660" s="10">
        <f t="shared" si="205"/>
        <v>26.1255777144397</v>
      </c>
      <c r="M660" s="11">
        <f>SQRT(POWER($C660*信号概况!$C$2,2)+POWER($D660*信号概况!$C$3,2)+POWER($E660*信号概况!$C$4,2)+POWER($F660*信号概况!$C$5,2)+POWER($G660*信号概况!$C$6,2)+POWER($H660*信号概况!$C$7,2)+POWER($I660*信号概况!$C$8,2)+POWER($J660*信号概况!$C$9,2)+2*$C660*信号概况!$C$2*$D660*信号概况!$C$3*信号相关性!$B$3+2*$C660*信号概况!$C$2*$E660*信号概况!$C$4*信号相关性!$B$4+2*$C660*信号概况!$C$2*$F660*信号概况!$C$5*信号相关性!$B$5+2*$C660*信号概况!$C$2*$G660*信号概况!$C$6*信号相关性!$B$6+2*$C660*信号概况!$C$2*$H660*信号概况!$C$7*信号相关性!$B$7+2*$C660*信号概况!$C$2*$I660*信号概况!$C$8*信号相关性!$B$8+2*$C660*信号概况!$C$2*$J660*信号概况!$C$9*信号相关性!$B$9+2*$D660*信号概况!$C$3*$E660*信号概况!$C$4*信号相关性!$C$4+2*$D660*信号概况!$C$3*$F660*信号概况!$C$5*信号相关性!$C$5+2*$D660*信号概况!$C$3*$G660*信号概况!$C$6*信号相关性!$C$6+2*$D660*信号概况!$C$3*$H660*信号概况!$C$7*信号相关性!$C$7+2*$D660*信号概况!$C$3*$I660*信号概况!$C$8*信号相关性!$C$8+2*$D660*信号概况!$C$3*$J660*信号概况!$C$9*信号相关性!$C$9+2*$E660*信号概况!$C$4*$F660*信号概况!$C$5*信号相关性!$D$5+2*$E660*信号概况!$C$4*$G660*信号概况!$C$6*信号相关性!$D$6+2*$E660*信号概况!$C$4*$H660*信号概况!$C$7*信号相关性!$D$7+2*$E660*信号概况!$C$4*$I660*信号概况!$C$8*信号相关性!$D$8+2*$E660*信号概况!$C$4*$J660*信号概况!$J$5*信号相关性!$D$9+2*$F660*信号概况!$C$5*$G660*信号概况!$C$6*信号相关性!$E$6+2*$F660*信号概况!$C$5*$H660*信号概况!$C$7*信号相关性!$E$7+2*$F660*信号概况!$C$5*$I660*信号概况!$C$8*信号相关性!$E$8+2*$F660*信号概况!$C$5*$J660*信号概况!$C$9*信号相关性!$E$9+2*$G660*信号概况!$C$6*$H660*信号概况!$C$7*信号相关性!$F$7+2*$G660*信号概况!$C$6*$I660*信号概况!$C$8*信号相关性!$F$8+2*$G660*信号概况!$C$6*$J660*信号概况!$C$9*信号相关性!$F$9+2*$H660*信号概况!$C$7*$I660*信号概况!$C$8*信号相关性!$G$8+2*$H660*信号概况!$C$7*$J660*信号概况!$C$9*信号相关性!$G$9+2*$I660*信号概况!$C$8*$J660*信号概况!$C$9*信号相关性!$H$9)</f>
        <v>3653.55489544779</v>
      </c>
      <c r="N660" s="12">
        <f t="shared" si="206"/>
        <v>0.187177683460462</v>
      </c>
      <c r="O660" s="10">
        <f>$C660*信号概况!$J$2+$D660*信号概况!$J$3+$E660*信号概况!$J$4+$F660*信号概况!$J$5+$G660*信号概况!$J$6+$H660*信号概况!$J$7+$I660*信号概况!$J$8+$J660*信号概况!$J$9</f>
        <v>900.137798648447</v>
      </c>
      <c r="P660" s="12">
        <f t="shared" si="207"/>
        <v>0.0461155539653022</v>
      </c>
      <c r="Q660" s="7">
        <f t="shared" si="208"/>
        <v>13.1512669818573</v>
      </c>
    </row>
    <row r="661" spans="1:17">
      <c r="A661">
        <v>659</v>
      </c>
      <c r="B661">
        <v>19519.18</v>
      </c>
      <c r="C661" s="7">
        <f t="shared" si="197"/>
        <v>0</v>
      </c>
      <c r="D661" s="8">
        <f t="shared" si="198"/>
        <v>0.393939393939394</v>
      </c>
      <c r="E661">
        <f t="shared" si="199"/>
        <v>0</v>
      </c>
      <c r="F661">
        <f t="shared" si="200"/>
        <v>0.8</v>
      </c>
      <c r="G661">
        <f t="shared" si="201"/>
        <v>0.02</v>
      </c>
      <c r="H661">
        <f t="shared" si="202"/>
        <v>0</v>
      </c>
      <c r="I661">
        <f t="shared" si="203"/>
        <v>0</v>
      </c>
      <c r="J661">
        <f t="shared" si="204"/>
        <v>0</v>
      </c>
      <c r="K661">
        <f>SQRT(POWER($C661*信号概况!$F$2,2)+POWER($D661*信号概况!$F$3,2)+POWER($E661*信号概况!$F$4,2)+POWER($F661*信号概况!$F$5,2)+POWER($G661*信号概况!$F$6,2)+POWER($H661*信号概况!$F$7,2)+POWER($I661*信号概况!$F$8,2)+POWER($J661*信号概况!$F$9,2)+2*$C661*信号概况!$F$2*$D661*信号概况!$F$3*信号相关性!$B$3+2*$C661*信号概况!$F$2*$E661*信号概况!$F$4*信号相关性!$B$4+2*$C661*信号概况!$F$2*$F661*信号概况!$F$5*信号相关性!$B$5+2*$C661*信号概况!$F$2*$G661*信号概况!$F$6*信号相关性!$B$6+2*$C661*信号概况!$F$2*$H661*信号概况!$F$7*信号相关性!$B$7+2*$C661*信号概况!$F$2*$I661*信号概况!$F$8*信号相关性!$B$8+2*$C661*信号概况!$F$2*$J661*信号概况!$F$9*信号相关性!$B$9+2*$D661*信号概况!$F$3*$E661*信号概况!$F$4*信号相关性!$C$4+2*$D661*信号概况!$F$3*$F661*信号概况!$F$5*信号相关性!$C$5+2*$D661*信号概况!$F$3*$G661*信号概况!$F$6*信号相关性!$C$6+2*$D661*信号概况!$F$3*$H661*信号概况!$F$7*信号相关性!$C$7+2*$D661*信号概况!$F$3*$I661*信号概况!$F$8*信号相关性!$C$8+2*$D661*信号概况!$F$3*$J661*信号概况!$F$9*信号相关性!$C$9+2*$E661*信号概况!$F$4*$F661*信号概况!$F$5*信号相关性!$D$5+2*$E661*信号概况!$F$4*$G661*信号概况!$F$6*信号相关性!$D$6+2*$E661*信号概况!$F$4*$H661*信号概况!$F$7*信号相关性!$D$7+2*$E661*信号概况!$F$4*$I661*信号概况!$F$8*信号相关性!$D$8+2*$E661*信号概况!$F$4*$J661*信号概况!$J$5*信号相关性!$D$9+2*$F661*信号概况!$F$5*$G661*信号概况!$F$6*信号相关性!$E$6+2*$F661*信号概况!$F$5*$H661*信号概况!$F$7*信号相关性!$E$7+2*$F661*信号概况!$F$5*$I661*信号概况!$F$8*信号相关性!$E$8+2*$F661*信号概况!$F$5*$J661*信号概况!$F$9*信号相关性!$E$9+2*$G661*信号概况!$F$6*$H661*信号概况!$F$7*信号相关性!$F$7+2*$G661*信号概况!$F$6*$I661*信号概况!$F$8*信号相关性!$F$8+2*$G661*信号概况!$F$6*$J661*信号概况!$F$9*信号相关性!$F$9+2*$H661*信号概况!$F$7*$I661*信号概况!$F$8*信号相关性!$G$8+2*$H661*信号概况!$F$7*$J661*信号概况!$F$9*信号相关性!$G$9+2*$I661*信号概况!$F$8*$J661*信号概况!$F$9*信号相关性!$H$9)</f>
        <v>812.52783035664</v>
      </c>
      <c r="L661" s="10">
        <f t="shared" si="205"/>
        <v>24.0227833075361</v>
      </c>
      <c r="M661" s="11">
        <f>SQRT(POWER($C661*信号概况!$C$2,2)+POWER($D661*信号概况!$C$3,2)+POWER($E661*信号概况!$C$4,2)+POWER($F661*信号概况!$C$5,2)+POWER($G661*信号概况!$C$6,2)+POWER($H661*信号概况!$C$7,2)+POWER($I661*信号概况!$C$8,2)+POWER($J661*信号概况!$C$9,2)+2*$C661*信号概况!$C$2*$D661*信号概况!$C$3*信号相关性!$B$3+2*$C661*信号概况!$C$2*$E661*信号概况!$C$4*信号相关性!$B$4+2*$C661*信号概况!$C$2*$F661*信号概况!$C$5*信号相关性!$B$5+2*$C661*信号概况!$C$2*$G661*信号概况!$C$6*信号相关性!$B$6+2*$C661*信号概况!$C$2*$H661*信号概况!$C$7*信号相关性!$B$7+2*$C661*信号概况!$C$2*$I661*信号概况!$C$8*信号相关性!$B$8+2*$C661*信号概况!$C$2*$J661*信号概况!$C$9*信号相关性!$B$9+2*$D661*信号概况!$C$3*$E661*信号概况!$C$4*信号相关性!$C$4+2*$D661*信号概况!$C$3*$F661*信号概况!$C$5*信号相关性!$C$5+2*$D661*信号概况!$C$3*$G661*信号概况!$C$6*信号相关性!$C$6+2*$D661*信号概况!$C$3*$H661*信号概况!$C$7*信号相关性!$C$7+2*$D661*信号概况!$C$3*$I661*信号概况!$C$8*信号相关性!$C$8+2*$D661*信号概况!$C$3*$J661*信号概况!$C$9*信号相关性!$C$9+2*$E661*信号概况!$C$4*$F661*信号概况!$C$5*信号相关性!$D$5+2*$E661*信号概况!$C$4*$G661*信号概况!$C$6*信号相关性!$D$6+2*$E661*信号概况!$C$4*$H661*信号概况!$C$7*信号相关性!$D$7+2*$E661*信号概况!$C$4*$I661*信号概况!$C$8*信号相关性!$D$8+2*$E661*信号概况!$C$4*$J661*信号概况!$J$5*信号相关性!$D$9+2*$F661*信号概况!$C$5*$G661*信号概况!$C$6*信号相关性!$E$6+2*$F661*信号概况!$C$5*$H661*信号概况!$C$7*信号相关性!$E$7+2*$F661*信号概况!$C$5*$I661*信号概况!$C$8*信号相关性!$E$8+2*$F661*信号概况!$C$5*$J661*信号概况!$C$9*信号相关性!$E$9+2*$G661*信号概况!$C$6*$H661*信号概况!$C$7*信号相关性!$F$7+2*$G661*信号概况!$C$6*$I661*信号概况!$C$8*信号相关性!$F$8+2*$G661*信号概况!$C$6*$J661*信号概况!$C$9*信号相关性!$F$9+2*$H661*信号概况!$C$7*$I661*信号概况!$C$8*信号相关性!$G$8+2*$H661*信号概况!$C$7*$J661*信号概况!$C$9*信号相关性!$G$9+2*$I661*信号概况!$C$8*$J661*信号概况!$C$9*信号相关性!$H$9)</f>
        <v>3971.2150069349</v>
      </c>
      <c r="N661" s="12">
        <f t="shared" si="206"/>
        <v>0.203451938397766</v>
      </c>
      <c r="O661" s="10">
        <f>$C661*信号概况!$J$2+$D661*信号概况!$J$3+$E661*信号概况!$J$4+$F661*信号概况!$J$5+$G661*信号概况!$J$6+$H661*信号概况!$J$7+$I661*信号概况!$J$8+$J661*信号概况!$J$9</f>
        <v>924.665949333378</v>
      </c>
      <c r="P661" s="12">
        <f t="shared" si="207"/>
        <v>0.0473721718501176</v>
      </c>
      <c r="Q661" s="7">
        <f t="shared" si="208"/>
        <v>12.454997864576</v>
      </c>
    </row>
    <row r="662" spans="1:17">
      <c r="A662">
        <v>660</v>
      </c>
      <c r="B662">
        <v>19519.18</v>
      </c>
      <c r="C662" s="7">
        <f t="shared" si="197"/>
        <v>0</v>
      </c>
      <c r="D662" s="8">
        <f t="shared" si="198"/>
        <v>0.424242424242424</v>
      </c>
      <c r="E662">
        <f t="shared" si="199"/>
        <v>0</v>
      </c>
      <c r="F662">
        <f t="shared" si="200"/>
        <v>0.8</v>
      </c>
      <c r="G662">
        <f t="shared" si="201"/>
        <v>0.02</v>
      </c>
      <c r="H662">
        <f t="shared" si="202"/>
        <v>0</v>
      </c>
      <c r="I662">
        <f t="shared" si="203"/>
        <v>0</v>
      </c>
      <c r="J662">
        <f t="shared" si="204"/>
        <v>0</v>
      </c>
      <c r="K662">
        <f>SQRT(POWER($C662*信号概况!$F$2,2)+POWER($D662*信号概况!$F$3,2)+POWER($E662*信号概况!$F$4,2)+POWER($F662*信号概况!$F$5,2)+POWER($G662*信号概况!$F$6,2)+POWER($H662*信号概况!$F$7,2)+POWER($I662*信号概况!$F$8,2)+POWER($J662*信号概况!$F$9,2)+2*$C662*信号概况!$F$2*$D662*信号概况!$F$3*信号相关性!$B$3+2*$C662*信号概况!$F$2*$E662*信号概况!$F$4*信号相关性!$B$4+2*$C662*信号概况!$F$2*$F662*信号概况!$F$5*信号相关性!$B$5+2*$C662*信号概况!$F$2*$G662*信号概况!$F$6*信号相关性!$B$6+2*$C662*信号概况!$F$2*$H662*信号概况!$F$7*信号相关性!$B$7+2*$C662*信号概况!$F$2*$I662*信号概况!$F$8*信号相关性!$B$8+2*$C662*信号概况!$F$2*$J662*信号概况!$F$9*信号相关性!$B$9+2*$D662*信号概况!$F$3*$E662*信号概况!$F$4*信号相关性!$C$4+2*$D662*信号概况!$F$3*$F662*信号概况!$F$5*信号相关性!$C$5+2*$D662*信号概况!$F$3*$G662*信号概况!$F$6*信号相关性!$C$6+2*$D662*信号概况!$F$3*$H662*信号概况!$F$7*信号相关性!$C$7+2*$D662*信号概况!$F$3*$I662*信号概况!$F$8*信号相关性!$C$8+2*$D662*信号概况!$F$3*$J662*信号概况!$F$9*信号相关性!$C$9+2*$E662*信号概况!$F$4*$F662*信号概况!$F$5*信号相关性!$D$5+2*$E662*信号概况!$F$4*$G662*信号概况!$F$6*信号相关性!$D$6+2*$E662*信号概况!$F$4*$H662*信号概况!$F$7*信号相关性!$D$7+2*$E662*信号概况!$F$4*$I662*信号概况!$F$8*信号相关性!$D$8+2*$E662*信号概况!$F$4*$J662*信号概况!$J$5*信号相关性!$D$9+2*$F662*信号概况!$F$5*$G662*信号概况!$F$6*信号相关性!$E$6+2*$F662*信号概况!$F$5*$H662*信号概况!$F$7*信号相关性!$E$7+2*$F662*信号概况!$F$5*$I662*信号概况!$F$8*信号相关性!$E$8+2*$F662*信号概况!$F$5*$J662*信号概况!$F$9*信号相关性!$E$9+2*$G662*信号概况!$F$6*$H662*信号概况!$F$7*信号相关性!$F$7+2*$G662*信号概况!$F$6*$I662*信号概况!$F$8*信号相关性!$F$8+2*$G662*信号概况!$F$6*$J662*信号概况!$F$9*信号相关性!$F$9+2*$H662*信号概况!$F$7*$I662*信号概况!$F$8*信号相关性!$G$8+2*$H662*信号概况!$F$7*$J662*信号概况!$F$9*信号相关性!$G$9+2*$I662*信号概况!$F$8*$J662*信号概况!$F$9*信号相关性!$H$9)</f>
        <v>878.14565430725</v>
      </c>
      <c r="L662" s="10">
        <f t="shared" si="205"/>
        <v>22.2277248703101</v>
      </c>
      <c r="M662" s="11">
        <f>SQRT(POWER($C662*信号概况!$C$2,2)+POWER($D662*信号概况!$C$3,2)+POWER($E662*信号概况!$C$4,2)+POWER($F662*信号概况!$C$5,2)+POWER($G662*信号概况!$C$6,2)+POWER($H662*信号概况!$C$7,2)+POWER($I662*信号概况!$C$8,2)+POWER($J662*信号概况!$C$9,2)+2*$C662*信号概况!$C$2*$D662*信号概况!$C$3*信号相关性!$B$3+2*$C662*信号概况!$C$2*$E662*信号概况!$C$4*信号相关性!$B$4+2*$C662*信号概况!$C$2*$F662*信号概况!$C$5*信号相关性!$B$5+2*$C662*信号概况!$C$2*$G662*信号概况!$C$6*信号相关性!$B$6+2*$C662*信号概况!$C$2*$H662*信号概况!$C$7*信号相关性!$B$7+2*$C662*信号概况!$C$2*$I662*信号概况!$C$8*信号相关性!$B$8+2*$C662*信号概况!$C$2*$J662*信号概况!$C$9*信号相关性!$B$9+2*$D662*信号概况!$C$3*$E662*信号概况!$C$4*信号相关性!$C$4+2*$D662*信号概况!$C$3*$F662*信号概况!$C$5*信号相关性!$C$5+2*$D662*信号概况!$C$3*$G662*信号概况!$C$6*信号相关性!$C$6+2*$D662*信号概况!$C$3*$H662*信号概况!$C$7*信号相关性!$C$7+2*$D662*信号概况!$C$3*$I662*信号概况!$C$8*信号相关性!$C$8+2*$D662*信号概况!$C$3*$J662*信号概况!$C$9*信号相关性!$C$9+2*$E662*信号概况!$C$4*$F662*信号概况!$C$5*信号相关性!$D$5+2*$E662*信号概况!$C$4*$G662*信号概况!$C$6*信号相关性!$D$6+2*$E662*信号概况!$C$4*$H662*信号概况!$C$7*信号相关性!$D$7+2*$E662*信号概况!$C$4*$I662*信号概况!$C$8*信号相关性!$D$8+2*$E662*信号概况!$C$4*$J662*信号概况!$J$5*信号相关性!$D$9+2*$F662*信号概况!$C$5*$G662*信号概况!$C$6*信号相关性!$E$6+2*$F662*信号概况!$C$5*$H662*信号概况!$C$7*信号相关性!$E$7+2*$F662*信号概况!$C$5*$I662*信号概况!$C$8*信号相关性!$E$8+2*$F662*信号概况!$C$5*$J662*信号概况!$C$9*信号相关性!$E$9+2*$G662*信号概况!$C$6*$H662*信号概况!$C$7*信号相关性!$F$7+2*$G662*信号概况!$C$6*$I662*信号概况!$C$8*信号相关性!$F$8+2*$G662*信号概况!$C$6*$J662*信号概况!$C$9*信号相关性!$F$9+2*$H662*信号概况!$C$7*$I662*信号概况!$C$8*信号相关性!$G$8+2*$H662*信号概况!$C$7*$J662*信号概况!$C$9*信号相关性!$G$9+2*$I662*信号概况!$C$8*$J662*信号概况!$C$9*信号相关性!$H$9)</f>
        <v>4289.87390383234</v>
      </c>
      <c r="N662" s="12">
        <f t="shared" si="206"/>
        <v>0.21977736276997</v>
      </c>
      <c r="O662" s="10">
        <f>$C662*信号概况!$J$2+$D662*信号概况!$J$3+$E662*信号概况!$J$4+$F662*信号概况!$J$5+$G662*信号概况!$J$6+$H662*信号概况!$J$7+$I662*信号概况!$J$8+$J662*信号概况!$J$9</f>
        <v>949.19410001831</v>
      </c>
      <c r="P662" s="12">
        <f t="shared" si="207"/>
        <v>0.048628789734933</v>
      </c>
      <c r="Q662" s="7">
        <f t="shared" si="208"/>
        <v>11.8595020645355</v>
      </c>
    </row>
    <row r="663" spans="1:17">
      <c r="A663">
        <v>661</v>
      </c>
      <c r="B663">
        <v>19519.18</v>
      </c>
      <c r="C663" s="7">
        <f t="shared" si="197"/>
        <v>0</v>
      </c>
      <c r="D663" s="8">
        <f t="shared" si="198"/>
        <v>0.454545454545455</v>
      </c>
      <c r="E663">
        <f t="shared" si="199"/>
        <v>0</v>
      </c>
      <c r="F663">
        <f t="shared" si="200"/>
        <v>0.8</v>
      </c>
      <c r="G663">
        <f t="shared" si="201"/>
        <v>0.02</v>
      </c>
      <c r="H663">
        <f t="shared" si="202"/>
        <v>0</v>
      </c>
      <c r="I663">
        <f t="shared" si="203"/>
        <v>0</v>
      </c>
      <c r="J663">
        <f t="shared" si="204"/>
        <v>0</v>
      </c>
      <c r="K663">
        <f>SQRT(POWER($C663*信号概况!$F$2,2)+POWER($D663*信号概况!$F$3,2)+POWER($E663*信号概况!$F$4,2)+POWER($F663*信号概况!$F$5,2)+POWER($G663*信号概况!$F$6,2)+POWER($H663*信号概况!$F$7,2)+POWER($I663*信号概况!$F$8,2)+POWER($J663*信号概况!$F$9,2)+2*$C663*信号概况!$F$2*$D663*信号概况!$F$3*信号相关性!$B$3+2*$C663*信号概况!$F$2*$E663*信号概况!$F$4*信号相关性!$B$4+2*$C663*信号概况!$F$2*$F663*信号概况!$F$5*信号相关性!$B$5+2*$C663*信号概况!$F$2*$G663*信号概况!$F$6*信号相关性!$B$6+2*$C663*信号概况!$F$2*$H663*信号概况!$F$7*信号相关性!$B$7+2*$C663*信号概况!$F$2*$I663*信号概况!$F$8*信号相关性!$B$8+2*$C663*信号概况!$F$2*$J663*信号概况!$F$9*信号相关性!$B$9+2*$D663*信号概况!$F$3*$E663*信号概况!$F$4*信号相关性!$C$4+2*$D663*信号概况!$F$3*$F663*信号概况!$F$5*信号相关性!$C$5+2*$D663*信号概况!$F$3*$G663*信号概况!$F$6*信号相关性!$C$6+2*$D663*信号概况!$F$3*$H663*信号概况!$F$7*信号相关性!$C$7+2*$D663*信号概况!$F$3*$I663*信号概况!$F$8*信号相关性!$C$8+2*$D663*信号概况!$F$3*$J663*信号概况!$F$9*信号相关性!$C$9+2*$E663*信号概况!$F$4*$F663*信号概况!$F$5*信号相关性!$D$5+2*$E663*信号概况!$F$4*$G663*信号概况!$F$6*信号相关性!$D$6+2*$E663*信号概况!$F$4*$H663*信号概况!$F$7*信号相关性!$D$7+2*$E663*信号概况!$F$4*$I663*信号概况!$F$8*信号相关性!$D$8+2*$E663*信号概况!$F$4*$J663*信号概况!$J$5*信号相关性!$D$9+2*$F663*信号概况!$F$5*$G663*信号概况!$F$6*信号相关性!$E$6+2*$F663*信号概况!$F$5*$H663*信号概况!$F$7*信号相关性!$E$7+2*$F663*信号概况!$F$5*$I663*信号概况!$F$8*信号相关性!$E$8+2*$F663*信号概况!$F$5*$J663*信号概况!$F$9*信号相关性!$E$9+2*$G663*信号概况!$F$6*$H663*信号概况!$F$7*信号相关性!$F$7+2*$G663*信号概况!$F$6*$I663*信号概况!$F$8*信号相关性!$F$8+2*$G663*信号概况!$F$6*$J663*信号概况!$F$9*信号相关性!$F$9+2*$H663*信号概况!$F$7*$I663*信号概况!$F$8*信号相关性!$G$8+2*$H663*信号概况!$F$7*$J663*信号概况!$F$9*信号相关性!$G$9+2*$I663*信号概况!$F$8*$J663*信号概况!$F$9*信号相关性!$H$9)</f>
        <v>943.936901293133</v>
      </c>
      <c r="L663" s="10">
        <f t="shared" si="205"/>
        <v>20.678479645472</v>
      </c>
      <c r="M663" s="11">
        <f>SQRT(POWER($C663*信号概况!$C$2,2)+POWER($D663*信号概况!$C$3,2)+POWER($E663*信号概况!$C$4,2)+POWER($F663*信号概况!$C$5,2)+POWER($G663*信号概况!$C$6,2)+POWER($H663*信号概况!$C$7,2)+POWER($I663*信号概况!$C$8,2)+POWER($J663*信号概况!$C$9,2)+2*$C663*信号概况!$C$2*$D663*信号概况!$C$3*信号相关性!$B$3+2*$C663*信号概况!$C$2*$E663*信号概况!$C$4*信号相关性!$B$4+2*$C663*信号概况!$C$2*$F663*信号概况!$C$5*信号相关性!$B$5+2*$C663*信号概况!$C$2*$G663*信号概况!$C$6*信号相关性!$B$6+2*$C663*信号概况!$C$2*$H663*信号概况!$C$7*信号相关性!$B$7+2*$C663*信号概况!$C$2*$I663*信号概况!$C$8*信号相关性!$B$8+2*$C663*信号概况!$C$2*$J663*信号概况!$C$9*信号相关性!$B$9+2*$D663*信号概况!$C$3*$E663*信号概况!$C$4*信号相关性!$C$4+2*$D663*信号概况!$C$3*$F663*信号概况!$C$5*信号相关性!$C$5+2*$D663*信号概况!$C$3*$G663*信号概况!$C$6*信号相关性!$C$6+2*$D663*信号概况!$C$3*$H663*信号概况!$C$7*信号相关性!$C$7+2*$D663*信号概况!$C$3*$I663*信号概况!$C$8*信号相关性!$C$8+2*$D663*信号概况!$C$3*$J663*信号概况!$C$9*信号相关性!$C$9+2*$E663*信号概况!$C$4*$F663*信号概况!$C$5*信号相关性!$D$5+2*$E663*信号概况!$C$4*$G663*信号概况!$C$6*信号相关性!$D$6+2*$E663*信号概况!$C$4*$H663*信号概况!$C$7*信号相关性!$D$7+2*$E663*信号概况!$C$4*$I663*信号概况!$C$8*信号相关性!$D$8+2*$E663*信号概况!$C$4*$J663*信号概况!$J$5*信号相关性!$D$9+2*$F663*信号概况!$C$5*$G663*信号概况!$C$6*信号相关性!$E$6+2*$F663*信号概况!$C$5*$H663*信号概况!$C$7*信号相关性!$E$7+2*$F663*信号概况!$C$5*$I663*信号概况!$C$8*信号相关性!$E$8+2*$F663*信号概况!$C$5*$J663*信号概况!$C$9*信号相关性!$E$9+2*$G663*信号概况!$C$6*$H663*信号概况!$C$7*信号相关性!$F$7+2*$G663*信号概况!$C$6*$I663*信号概况!$C$8*信号相关性!$F$8+2*$G663*信号概况!$C$6*$J663*信号概况!$C$9*信号相关性!$F$9+2*$H663*信号概况!$C$7*$I663*信号概况!$C$8*信号相关性!$G$8+2*$H663*信号概况!$C$7*$J663*信号概况!$C$9*信号相关性!$G$9+2*$I663*信号概况!$C$8*$J663*信号概况!$C$9*信号相关性!$H$9)</f>
        <v>4609.32444209351</v>
      </c>
      <c r="N663" s="12">
        <f t="shared" si="206"/>
        <v>0.236143344243637</v>
      </c>
      <c r="O663" s="10">
        <f>$C663*信号概况!$J$2+$D663*信号概况!$J$3+$E663*信号概况!$J$4+$F663*信号概况!$J$5+$G663*信号概况!$J$6+$H663*信号概况!$J$7+$I663*信号概况!$J$8+$J663*信号概况!$J$9</f>
        <v>973.722250703241</v>
      </c>
      <c r="P663" s="12">
        <f t="shared" si="207"/>
        <v>0.0498854076197484</v>
      </c>
      <c r="Q663" s="7">
        <f t="shared" si="208"/>
        <v>11.3447286505789</v>
      </c>
    </row>
    <row r="664" spans="1:17">
      <c r="A664">
        <v>662</v>
      </c>
      <c r="B664">
        <v>19519.18</v>
      </c>
      <c r="C664" s="7">
        <f t="shared" si="197"/>
        <v>0</v>
      </c>
      <c r="D664" s="8">
        <f t="shared" si="198"/>
        <v>0.484848484848485</v>
      </c>
      <c r="E664">
        <f t="shared" si="199"/>
        <v>0</v>
      </c>
      <c r="F664">
        <f t="shared" si="200"/>
        <v>0.8</v>
      </c>
      <c r="G664">
        <f t="shared" si="201"/>
        <v>0.02</v>
      </c>
      <c r="H664">
        <f t="shared" si="202"/>
        <v>0</v>
      </c>
      <c r="I664">
        <f t="shared" si="203"/>
        <v>0</v>
      </c>
      <c r="J664">
        <f t="shared" si="204"/>
        <v>0</v>
      </c>
      <c r="K664">
        <f>SQRT(POWER($C664*信号概况!$F$2,2)+POWER($D664*信号概况!$F$3,2)+POWER($E664*信号概况!$F$4,2)+POWER($F664*信号概况!$F$5,2)+POWER($G664*信号概况!$F$6,2)+POWER($H664*信号概况!$F$7,2)+POWER($I664*信号概况!$F$8,2)+POWER($J664*信号概况!$F$9,2)+2*$C664*信号概况!$F$2*$D664*信号概况!$F$3*信号相关性!$B$3+2*$C664*信号概况!$F$2*$E664*信号概况!$F$4*信号相关性!$B$4+2*$C664*信号概况!$F$2*$F664*信号概况!$F$5*信号相关性!$B$5+2*$C664*信号概况!$F$2*$G664*信号概况!$F$6*信号相关性!$B$6+2*$C664*信号概况!$F$2*$H664*信号概况!$F$7*信号相关性!$B$7+2*$C664*信号概况!$F$2*$I664*信号概况!$F$8*信号相关性!$B$8+2*$C664*信号概况!$F$2*$J664*信号概况!$F$9*信号相关性!$B$9+2*$D664*信号概况!$F$3*$E664*信号概况!$F$4*信号相关性!$C$4+2*$D664*信号概况!$F$3*$F664*信号概况!$F$5*信号相关性!$C$5+2*$D664*信号概况!$F$3*$G664*信号概况!$F$6*信号相关性!$C$6+2*$D664*信号概况!$F$3*$H664*信号概况!$F$7*信号相关性!$C$7+2*$D664*信号概况!$F$3*$I664*信号概况!$F$8*信号相关性!$C$8+2*$D664*信号概况!$F$3*$J664*信号概况!$F$9*信号相关性!$C$9+2*$E664*信号概况!$F$4*$F664*信号概况!$F$5*信号相关性!$D$5+2*$E664*信号概况!$F$4*$G664*信号概况!$F$6*信号相关性!$D$6+2*$E664*信号概况!$F$4*$H664*信号概况!$F$7*信号相关性!$D$7+2*$E664*信号概况!$F$4*$I664*信号概况!$F$8*信号相关性!$D$8+2*$E664*信号概况!$F$4*$J664*信号概况!$J$5*信号相关性!$D$9+2*$F664*信号概况!$F$5*$G664*信号概况!$F$6*信号相关性!$E$6+2*$F664*信号概况!$F$5*$H664*信号概况!$F$7*信号相关性!$E$7+2*$F664*信号概况!$F$5*$I664*信号概况!$F$8*信号相关性!$E$8+2*$F664*信号概况!$F$5*$J664*信号概况!$F$9*信号相关性!$E$9+2*$G664*信号概况!$F$6*$H664*信号概况!$F$7*信号相关性!$F$7+2*$G664*信号概况!$F$6*$I664*信号概况!$F$8*信号相关性!$F$8+2*$G664*信号概况!$F$6*$J664*信号概况!$F$9*信号相关性!$F$9+2*$H664*信号概况!$F$7*$I664*信号概况!$F$8*信号相关性!$G$8+2*$H664*信号概况!$F$7*$J664*信号概况!$F$9*信号相关性!$G$9+2*$I664*信号概况!$F$8*$J664*信号概况!$F$9*信号相关性!$H$9)</f>
        <v>1009.86767719172</v>
      </c>
      <c r="L664" s="10">
        <f t="shared" si="205"/>
        <v>19.3284530645438</v>
      </c>
      <c r="M664" s="11">
        <f>SQRT(POWER($C664*信号概况!$C$2,2)+POWER($D664*信号概况!$C$3,2)+POWER($E664*信号概况!$C$4,2)+POWER($F664*信号概况!$C$5,2)+POWER($G664*信号概况!$C$6,2)+POWER($H664*信号概况!$C$7,2)+POWER($I664*信号概况!$C$8,2)+POWER($J664*信号概况!$C$9,2)+2*$C664*信号概况!$C$2*$D664*信号概况!$C$3*信号相关性!$B$3+2*$C664*信号概况!$C$2*$E664*信号概况!$C$4*信号相关性!$B$4+2*$C664*信号概况!$C$2*$F664*信号概况!$C$5*信号相关性!$B$5+2*$C664*信号概况!$C$2*$G664*信号概况!$C$6*信号相关性!$B$6+2*$C664*信号概况!$C$2*$H664*信号概况!$C$7*信号相关性!$B$7+2*$C664*信号概况!$C$2*$I664*信号概况!$C$8*信号相关性!$B$8+2*$C664*信号概况!$C$2*$J664*信号概况!$C$9*信号相关性!$B$9+2*$D664*信号概况!$C$3*$E664*信号概况!$C$4*信号相关性!$C$4+2*$D664*信号概况!$C$3*$F664*信号概况!$C$5*信号相关性!$C$5+2*$D664*信号概况!$C$3*$G664*信号概况!$C$6*信号相关性!$C$6+2*$D664*信号概况!$C$3*$H664*信号概况!$C$7*信号相关性!$C$7+2*$D664*信号概况!$C$3*$I664*信号概况!$C$8*信号相关性!$C$8+2*$D664*信号概况!$C$3*$J664*信号概况!$C$9*信号相关性!$C$9+2*$E664*信号概况!$C$4*$F664*信号概况!$C$5*信号相关性!$D$5+2*$E664*信号概况!$C$4*$G664*信号概况!$C$6*信号相关性!$D$6+2*$E664*信号概况!$C$4*$H664*信号概况!$C$7*信号相关性!$D$7+2*$E664*信号概况!$C$4*$I664*信号概况!$C$8*信号相关性!$D$8+2*$E664*信号概况!$C$4*$J664*信号概况!$J$5*信号相关性!$D$9+2*$F664*信号概况!$C$5*$G664*信号概况!$C$6*信号相关性!$E$6+2*$F664*信号概况!$C$5*$H664*信号概况!$C$7*信号相关性!$E$7+2*$F664*信号概况!$C$5*$I664*信号概况!$C$8*信号相关性!$E$8+2*$F664*信号概况!$C$5*$J664*信号概况!$C$9*信号相关性!$E$9+2*$G664*信号概况!$C$6*$H664*信号概况!$C$7*信号相关性!$F$7+2*$G664*信号概况!$C$6*$I664*信号概况!$C$8*信号相关性!$F$8+2*$G664*信号概况!$C$6*$J664*信号概况!$C$9*信号相关性!$F$9+2*$H664*信号概况!$C$7*$I664*信号概况!$C$8*信号相关性!$G$8+2*$H664*信号概况!$C$7*$J664*信号概况!$C$9*信号相关性!$G$9+2*$I664*信号概况!$C$8*$J664*信号概况!$C$9*信号相关性!$H$9)</f>
        <v>4929.41271719074</v>
      </c>
      <c r="N664" s="12">
        <f t="shared" si="206"/>
        <v>0.252541998034279</v>
      </c>
      <c r="O664" s="10">
        <f>$C664*信号概况!$J$2+$D664*信号概况!$J$3+$E664*信号概况!$J$4+$F664*信号概况!$J$5+$G664*信号概况!$J$6+$H664*信号概况!$J$7+$I664*信号概况!$J$8+$J664*信号概况!$J$9</f>
        <v>998.250401388173</v>
      </c>
      <c r="P664" s="12">
        <f t="shared" si="207"/>
        <v>0.0511420255045639</v>
      </c>
      <c r="Q664" s="7">
        <f t="shared" si="208"/>
        <v>10.8955322218608</v>
      </c>
    </row>
    <row r="665" spans="1:17">
      <c r="A665">
        <v>663</v>
      </c>
      <c r="B665">
        <v>19519.18</v>
      </c>
      <c r="C665" s="7">
        <f t="shared" si="197"/>
        <v>0</v>
      </c>
      <c r="D665" s="8">
        <f t="shared" si="198"/>
        <v>0.515151515151515</v>
      </c>
      <c r="E665">
        <f t="shared" si="199"/>
        <v>0</v>
      </c>
      <c r="F665">
        <f t="shared" si="200"/>
        <v>0.8</v>
      </c>
      <c r="G665">
        <f t="shared" si="201"/>
        <v>0.02</v>
      </c>
      <c r="H665">
        <f t="shared" si="202"/>
        <v>0</v>
      </c>
      <c r="I665">
        <f t="shared" si="203"/>
        <v>0</v>
      </c>
      <c r="J665">
        <f t="shared" si="204"/>
        <v>0</v>
      </c>
      <c r="K665">
        <f>SQRT(POWER($C665*信号概况!$F$2,2)+POWER($D665*信号概况!$F$3,2)+POWER($E665*信号概况!$F$4,2)+POWER($F665*信号概况!$F$5,2)+POWER($G665*信号概况!$F$6,2)+POWER($H665*信号概况!$F$7,2)+POWER($I665*信号概况!$F$8,2)+POWER($J665*信号概况!$F$9,2)+2*$C665*信号概况!$F$2*$D665*信号概况!$F$3*信号相关性!$B$3+2*$C665*信号概况!$F$2*$E665*信号概况!$F$4*信号相关性!$B$4+2*$C665*信号概况!$F$2*$F665*信号概况!$F$5*信号相关性!$B$5+2*$C665*信号概况!$F$2*$G665*信号概况!$F$6*信号相关性!$B$6+2*$C665*信号概况!$F$2*$H665*信号概况!$F$7*信号相关性!$B$7+2*$C665*信号概况!$F$2*$I665*信号概况!$F$8*信号相关性!$B$8+2*$C665*信号概况!$F$2*$J665*信号概况!$F$9*信号相关性!$B$9+2*$D665*信号概况!$F$3*$E665*信号概况!$F$4*信号相关性!$C$4+2*$D665*信号概况!$F$3*$F665*信号概况!$F$5*信号相关性!$C$5+2*$D665*信号概况!$F$3*$G665*信号概况!$F$6*信号相关性!$C$6+2*$D665*信号概况!$F$3*$H665*信号概况!$F$7*信号相关性!$C$7+2*$D665*信号概况!$F$3*$I665*信号概况!$F$8*信号相关性!$C$8+2*$D665*信号概况!$F$3*$J665*信号概况!$F$9*信号相关性!$C$9+2*$E665*信号概况!$F$4*$F665*信号概况!$F$5*信号相关性!$D$5+2*$E665*信号概况!$F$4*$G665*信号概况!$F$6*信号相关性!$D$6+2*$E665*信号概况!$F$4*$H665*信号概况!$F$7*信号相关性!$D$7+2*$E665*信号概况!$F$4*$I665*信号概况!$F$8*信号相关性!$D$8+2*$E665*信号概况!$F$4*$J665*信号概况!$J$5*信号相关性!$D$9+2*$F665*信号概况!$F$5*$G665*信号概况!$F$6*信号相关性!$E$6+2*$F665*信号概况!$F$5*$H665*信号概况!$F$7*信号相关性!$E$7+2*$F665*信号概况!$F$5*$I665*信号概况!$F$8*信号相关性!$E$8+2*$F665*信号概况!$F$5*$J665*信号概况!$F$9*信号相关性!$E$9+2*$G665*信号概况!$F$6*$H665*信号概况!$F$7*信号相关性!$F$7+2*$G665*信号概况!$F$6*$I665*信号概况!$F$8*信号相关性!$F$8+2*$G665*信号概况!$F$6*$J665*信号概况!$F$9*信号相关性!$F$9+2*$H665*信号概况!$F$7*$I665*信号概况!$F$8*信号相关性!$G$8+2*$H665*信号概况!$F$7*$J665*信号概况!$F$9*信号相关性!$G$9+2*$I665*信号概况!$F$8*$J665*信号概况!$F$9*信号相关性!$H$9)</f>
        <v>1075.91233175377</v>
      </c>
      <c r="L665" s="10">
        <f t="shared" si="205"/>
        <v>18.1419799958823</v>
      </c>
      <c r="M665" s="11">
        <f>SQRT(POWER($C665*信号概况!$C$2,2)+POWER($D665*信号概况!$C$3,2)+POWER($E665*信号概况!$C$4,2)+POWER($F665*信号概况!$C$5,2)+POWER($G665*信号概况!$C$6,2)+POWER($H665*信号概况!$C$7,2)+POWER($I665*信号概况!$C$8,2)+POWER($J665*信号概况!$C$9,2)+2*$C665*信号概况!$C$2*$D665*信号概况!$C$3*信号相关性!$B$3+2*$C665*信号概况!$C$2*$E665*信号概况!$C$4*信号相关性!$B$4+2*$C665*信号概况!$C$2*$F665*信号概况!$C$5*信号相关性!$B$5+2*$C665*信号概况!$C$2*$G665*信号概况!$C$6*信号相关性!$B$6+2*$C665*信号概况!$C$2*$H665*信号概况!$C$7*信号相关性!$B$7+2*$C665*信号概况!$C$2*$I665*信号概况!$C$8*信号相关性!$B$8+2*$C665*信号概况!$C$2*$J665*信号概况!$C$9*信号相关性!$B$9+2*$D665*信号概况!$C$3*$E665*信号概况!$C$4*信号相关性!$C$4+2*$D665*信号概况!$C$3*$F665*信号概况!$C$5*信号相关性!$C$5+2*$D665*信号概况!$C$3*$G665*信号概况!$C$6*信号相关性!$C$6+2*$D665*信号概况!$C$3*$H665*信号概况!$C$7*信号相关性!$C$7+2*$D665*信号概况!$C$3*$I665*信号概况!$C$8*信号相关性!$C$8+2*$D665*信号概况!$C$3*$J665*信号概况!$C$9*信号相关性!$C$9+2*$E665*信号概况!$C$4*$F665*信号概况!$C$5*信号相关性!$D$5+2*$E665*信号概况!$C$4*$G665*信号概况!$C$6*信号相关性!$D$6+2*$E665*信号概况!$C$4*$H665*信号概况!$C$7*信号相关性!$D$7+2*$E665*信号概况!$C$4*$I665*信号概况!$C$8*信号相关性!$D$8+2*$E665*信号概况!$C$4*$J665*信号概况!$J$5*信号相关性!$D$9+2*$F665*信号概况!$C$5*$G665*信号概况!$C$6*信号相关性!$E$6+2*$F665*信号概况!$C$5*$H665*信号概况!$C$7*信号相关性!$E$7+2*$F665*信号概况!$C$5*$I665*信号概况!$C$8*信号相关性!$E$8+2*$F665*信号概况!$C$5*$J665*信号概况!$C$9*信号相关性!$E$9+2*$G665*信号概况!$C$6*$H665*信号概况!$C$7*信号相关性!$F$7+2*$G665*信号概况!$C$6*$I665*信号概况!$C$8*信号相关性!$F$8+2*$G665*信号概况!$C$6*$J665*信号概况!$C$9*信号相关性!$F$9+2*$H665*信号概况!$C$7*$I665*信号概况!$C$8*信号相关性!$G$8+2*$H665*信号概况!$C$7*$J665*信号概况!$C$9*信号相关性!$G$9+2*$I665*信号概况!$C$8*$J665*信号概况!$C$9*信号相关性!$H$9)</f>
        <v>5250.02208400548</v>
      </c>
      <c r="N665" s="12">
        <f t="shared" si="206"/>
        <v>0.268967348218802</v>
      </c>
      <c r="O665" s="10">
        <f>$C665*信号概况!$J$2+$D665*信号概况!$J$3+$E665*信号概况!$J$4+$F665*信号概况!$J$5+$G665*信号概况!$J$6+$H665*信号概况!$J$7+$I665*信号概况!$J$8+$J665*信号概况!$J$9</f>
        <v>1022.7785520731</v>
      </c>
      <c r="P665" s="12">
        <f t="shared" si="207"/>
        <v>0.0523986433893793</v>
      </c>
      <c r="Q665" s="7">
        <f t="shared" si="208"/>
        <v>10.5002826823837</v>
      </c>
    </row>
    <row r="666" spans="1:17">
      <c r="A666">
        <v>664</v>
      </c>
      <c r="B666">
        <v>19519.18</v>
      </c>
      <c r="C666" s="7">
        <f t="shared" si="197"/>
        <v>0</v>
      </c>
      <c r="D666" s="8">
        <f t="shared" si="198"/>
        <v>0.545454545454545</v>
      </c>
      <c r="E666">
        <f t="shared" si="199"/>
        <v>0</v>
      </c>
      <c r="F666">
        <f t="shared" si="200"/>
        <v>0.8</v>
      </c>
      <c r="G666">
        <f t="shared" si="201"/>
        <v>0.02</v>
      </c>
      <c r="H666">
        <f t="shared" si="202"/>
        <v>0</v>
      </c>
      <c r="I666">
        <f t="shared" si="203"/>
        <v>0</v>
      </c>
      <c r="J666">
        <f t="shared" si="204"/>
        <v>0</v>
      </c>
      <c r="K666">
        <f>SQRT(POWER($C666*信号概况!$F$2,2)+POWER($D666*信号概况!$F$3,2)+POWER($E666*信号概况!$F$4,2)+POWER($F666*信号概况!$F$5,2)+POWER($G666*信号概况!$F$6,2)+POWER($H666*信号概况!$F$7,2)+POWER($I666*信号概况!$F$8,2)+POWER($J666*信号概况!$F$9,2)+2*$C666*信号概况!$F$2*$D666*信号概况!$F$3*信号相关性!$B$3+2*$C666*信号概况!$F$2*$E666*信号概况!$F$4*信号相关性!$B$4+2*$C666*信号概况!$F$2*$F666*信号概况!$F$5*信号相关性!$B$5+2*$C666*信号概况!$F$2*$G666*信号概况!$F$6*信号相关性!$B$6+2*$C666*信号概况!$F$2*$H666*信号概况!$F$7*信号相关性!$B$7+2*$C666*信号概况!$F$2*$I666*信号概况!$F$8*信号相关性!$B$8+2*$C666*信号概况!$F$2*$J666*信号概况!$F$9*信号相关性!$B$9+2*$D666*信号概况!$F$3*$E666*信号概况!$F$4*信号相关性!$C$4+2*$D666*信号概况!$F$3*$F666*信号概况!$F$5*信号相关性!$C$5+2*$D666*信号概况!$F$3*$G666*信号概况!$F$6*信号相关性!$C$6+2*$D666*信号概况!$F$3*$H666*信号概况!$F$7*信号相关性!$C$7+2*$D666*信号概况!$F$3*$I666*信号概况!$F$8*信号相关性!$C$8+2*$D666*信号概况!$F$3*$J666*信号概况!$F$9*信号相关性!$C$9+2*$E666*信号概况!$F$4*$F666*信号概况!$F$5*信号相关性!$D$5+2*$E666*信号概况!$F$4*$G666*信号概况!$F$6*信号相关性!$D$6+2*$E666*信号概况!$F$4*$H666*信号概况!$F$7*信号相关性!$D$7+2*$E666*信号概况!$F$4*$I666*信号概况!$F$8*信号相关性!$D$8+2*$E666*信号概况!$F$4*$J666*信号概况!$J$5*信号相关性!$D$9+2*$F666*信号概况!$F$5*$G666*信号概况!$F$6*信号相关性!$E$6+2*$F666*信号概况!$F$5*$H666*信号概况!$F$7*信号相关性!$E$7+2*$F666*信号概况!$F$5*$I666*信号概况!$F$8*信号相关性!$E$8+2*$F666*信号概况!$F$5*$J666*信号概况!$F$9*信号相关性!$E$9+2*$G666*信号概况!$F$6*$H666*信号概况!$F$7*信号相关性!$F$7+2*$G666*信号概况!$F$6*$I666*信号概况!$F$8*信号相关性!$F$8+2*$G666*信号概况!$F$6*$J666*信号概况!$F$9*信号相关性!$F$9+2*$H666*信号概况!$F$7*$I666*信号概况!$F$8*信号相关性!$G$8+2*$H666*信号概况!$F$7*$J666*信号概况!$F$9*信号相关性!$G$9+2*$I666*信号概况!$F$8*$J666*信号概况!$F$9*信号相关性!$H$9)</f>
        <v>1142.05110838903</v>
      </c>
      <c r="L666" s="10">
        <f t="shared" si="205"/>
        <v>17.0913366806618</v>
      </c>
      <c r="M666" s="11">
        <f>SQRT(POWER($C666*信号概况!$C$2,2)+POWER($D666*信号概况!$C$3,2)+POWER($E666*信号概况!$C$4,2)+POWER($F666*信号概况!$C$5,2)+POWER($G666*信号概况!$C$6,2)+POWER($H666*信号概况!$C$7,2)+POWER($I666*信号概况!$C$8,2)+POWER($J666*信号概况!$C$9,2)+2*$C666*信号概况!$C$2*$D666*信号概况!$C$3*信号相关性!$B$3+2*$C666*信号概况!$C$2*$E666*信号概况!$C$4*信号相关性!$B$4+2*$C666*信号概况!$C$2*$F666*信号概况!$C$5*信号相关性!$B$5+2*$C666*信号概况!$C$2*$G666*信号概况!$C$6*信号相关性!$B$6+2*$C666*信号概况!$C$2*$H666*信号概况!$C$7*信号相关性!$B$7+2*$C666*信号概况!$C$2*$I666*信号概况!$C$8*信号相关性!$B$8+2*$C666*信号概况!$C$2*$J666*信号概况!$C$9*信号相关性!$B$9+2*$D666*信号概况!$C$3*$E666*信号概况!$C$4*信号相关性!$C$4+2*$D666*信号概况!$C$3*$F666*信号概况!$C$5*信号相关性!$C$5+2*$D666*信号概况!$C$3*$G666*信号概况!$C$6*信号相关性!$C$6+2*$D666*信号概况!$C$3*$H666*信号概况!$C$7*信号相关性!$C$7+2*$D666*信号概况!$C$3*$I666*信号概况!$C$8*信号相关性!$C$8+2*$D666*信号概况!$C$3*$J666*信号概况!$C$9*信号相关性!$C$9+2*$E666*信号概况!$C$4*$F666*信号概况!$C$5*信号相关性!$D$5+2*$E666*信号概况!$C$4*$G666*信号概况!$C$6*信号相关性!$D$6+2*$E666*信号概况!$C$4*$H666*信号概况!$C$7*信号相关性!$D$7+2*$E666*信号概况!$C$4*$I666*信号概况!$C$8*信号相关性!$D$8+2*$E666*信号概况!$C$4*$J666*信号概况!$J$5*信号相关性!$D$9+2*$F666*信号概况!$C$5*$G666*信号概况!$C$6*信号相关性!$E$6+2*$F666*信号概况!$C$5*$H666*信号概况!$C$7*信号相关性!$E$7+2*$F666*信号概况!$C$5*$I666*信号概况!$C$8*信号相关性!$E$8+2*$F666*信号概况!$C$5*$J666*信号概况!$C$9*信号相关性!$E$9+2*$G666*信号概况!$C$6*$H666*信号概况!$C$7*信号相关性!$F$7+2*$G666*信号概况!$C$6*$I666*信号概况!$C$8*信号相关性!$F$8+2*$G666*信号概况!$C$6*$J666*信号概况!$C$9*信号相关性!$F$9+2*$H666*信号概况!$C$7*$I666*信号概况!$C$8*信号相关性!$G$8+2*$H666*信号概况!$C$7*$J666*信号概况!$C$9*信号相关性!$G$9+2*$I666*信号概况!$C$8*$J666*信号概况!$C$9*信号相关性!$H$9)</f>
        <v>5571.06257826196</v>
      </c>
      <c r="N666" s="12">
        <f t="shared" si="206"/>
        <v>0.285414785777986</v>
      </c>
      <c r="O666" s="10">
        <f>$C666*信号概况!$J$2+$D666*信号概况!$J$3+$E666*信号概况!$J$4+$F666*信号概况!$J$5+$G666*信号概况!$J$6+$H666*信号概况!$J$7+$I666*信号概况!$J$8+$J666*信号概况!$J$9</f>
        <v>1047.30670275804</v>
      </c>
      <c r="P666" s="12">
        <f t="shared" si="207"/>
        <v>0.0536552612741947</v>
      </c>
      <c r="Q666" s="7">
        <f t="shared" si="208"/>
        <v>10.1499147874806</v>
      </c>
    </row>
    <row r="667" spans="1:17">
      <c r="A667">
        <v>665</v>
      </c>
      <c r="B667">
        <v>19519.18</v>
      </c>
      <c r="C667" s="7">
        <f t="shared" si="197"/>
        <v>0</v>
      </c>
      <c r="D667" s="8">
        <f t="shared" si="198"/>
        <v>0.575757575757576</v>
      </c>
      <c r="E667">
        <f t="shared" si="199"/>
        <v>0</v>
      </c>
      <c r="F667">
        <f t="shared" si="200"/>
        <v>0.8</v>
      </c>
      <c r="G667">
        <f t="shared" si="201"/>
        <v>0.02</v>
      </c>
      <c r="H667">
        <f t="shared" si="202"/>
        <v>0</v>
      </c>
      <c r="I667">
        <f t="shared" si="203"/>
        <v>0</v>
      </c>
      <c r="J667">
        <f t="shared" si="204"/>
        <v>0</v>
      </c>
      <c r="K667">
        <f>SQRT(POWER($C667*信号概况!$F$2,2)+POWER($D667*信号概况!$F$3,2)+POWER($E667*信号概况!$F$4,2)+POWER($F667*信号概况!$F$5,2)+POWER($G667*信号概况!$F$6,2)+POWER($H667*信号概况!$F$7,2)+POWER($I667*信号概况!$F$8,2)+POWER($J667*信号概况!$F$9,2)+2*$C667*信号概况!$F$2*$D667*信号概况!$F$3*信号相关性!$B$3+2*$C667*信号概况!$F$2*$E667*信号概况!$F$4*信号相关性!$B$4+2*$C667*信号概况!$F$2*$F667*信号概况!$F$5*信号相关性!$B$5+2*$C667*信号概况!$F$2*$G667*信号概况!$F$6*信号相关性!$B$6+2*$C667*信号概况!$F$2*$H667*信号概况!$F$7*信号相关性!$B$7+2*$C667*信号概况!$F$2*$I667*信号概况!$F$8*信号相关性!$B$8+2*$C667*信号概况!$F$2*$J667*信号概况!$F$9*信号相关性!$B$9+2*$D667*信号概况!$F$3*$E667*信号概况!$F$4*信号相关性!$C$4+2*$D667*信号概况!$F$3*$F667*信号概况!$F$5*信号相关性!$C$5+2*$D667*信号概况!$F$3*$G667*信号概况!$F$6*信号相关性!$C$6+2*$D667*信号概况!$F$3*$H667*信号概况!$F$7*信号相关性!$C$7+2*$D667*信号概况!$F$3*$I667*信号概况!$F$8*信号相关性!$C$8+2*$D667*信号概况!$F$3*$J667*信号概况!$F$9*信号相关性!$C$9+2*$E667*信号概况!$F$4*$F667*信号概况!$F$5*信号相关性!$D$5+2*$E667*信号概况!$F$4*$G667*信号概况!$F$6*信号相关性!$D$6+2*$E667*信号概况!$F$4*$H667*信号概况!$F$7*信号相关性!$D$7+2*$E667*信号概况!$F$4*$I667*信号概况!$F$8*信号相关性!$D$8+2*$E667*信号概况!$F$4*$J667*信号概况!$J$5*信号相关性!$D$9+2*$F667*信号概况!$F$5*$G667*信号概况!$F$6*信号相关性!$E$6+2*$F667*信号概况!$F$5*$H667*信号概况!$F$7*信号相关性!$E$7+2*$F667*信号概况!$F$5*$I667*信号概况!$F$8*信号相关性!$E$8+2*$F667*信号概况!$F$5*$J667*信号概况!$F$9*信号相关性!$E$9+2*$G667*信号概况!$F$6*$H667*信号概况!$F$7*信号相关性!$F$7+2*$G667*信号概况!$F$6*$I667*信号概况!$F$8*信号相关性!$F$8+2*$G667*信号概况!$F$6*$J667*信号概况!$F$9*信号相关性!$F$9+2*$H667*信号概况!$F$7*$I667*信号概况!$F$8*信号相关性!$G$8+2*$H667*信号概况!$F$7*$J667*信号概况!$F$9*信号相关性!$G$9+2*$I667*信号概况!$F$8*$J667*信号概况!$F$9*信号相关性!$H$9)</f>
        <v>1208.26855090039</v>
      </c>
      <c r="L667" s="10">
        <f t="shared" si="205"/>
        <v>16.1546702390412</v>
      </c>
      <c r="M667" s="11">
        <f>SQRT(POWER($C667*信号概况!$C$2,2)+POWER($D667*信号概况!$C$3,2)+POWER($E667*信号概况!$C$4,2)+POWER($F667*信号概况!$C$5,2)+POWER($G667*信号概况!$C$6,2)+POWER($H667*信号概况!$C$7,2)+POWER($I667*信号概况!$C$8,2)+POWER($J667*信号概况!$C$9,2)+2*$C667*信号概况!$C$2*$D667*信号概况!$C$3*信号相关性!$B$3+2*$C667*信号概况!$C$2*$E667*信号概况!$C$4*信号相关性!$B$4+2*$C667*信号概况!$C$2*$F667*信号概况!$C$5*信号相关性!$B$5+2*$C667*信号概况!$C$2*$G667*信号概况!$C$6*信号相关性!$B$6+2*$C667*信号概况!$C$2*$H667*信号概况!$C$7*信号相关性!$B$7+2*$C667*信号概况!$C$2*$I667*信号概况!$C$8*信号相关性!$B$8+2*$C667*信号概况!$C$2*$J667*信号概况!$C$9*信号相关性!$B$9+2*$D667*信号概况!$C$3*$E667*信号概况!$C$4*信号相关性!$C$4+2*$D667*信号概况!$C$3*$F667*信号概况!$C$5*信号相关性!$C$5+2*$D667*信号概况!$C$3*$G667*信号概况!$C$6*信号相关性!$C$6+2*$D667*信号概况!$C$3*$H667*信号概况!$C$7*信号相关性!$C$7+2*$D667*信号概况!$C$3*$I667*信号概况!$C$8*信号相关性!$C$8+2*$D667*信号概况!$C$3*$J667*信号概况!$C$9*信号相关性!$C$9+2*$E667*信号概况!$C$4*$F667*信号概况!$C$5*信号相关性!$D$5+2*$E667*信号概况!$C$4*$G667*信号概况!$C$6*信号相关性!$D$6+2*$E667*信号概况!$C$4*$H667*信号概况!$C$7*信号相关性!$D$7+2*$E667*信号概况!$C$4*$I667*信号概况!$C$8*信号相关性!$D$8+2*$E667*信号概况!$C$4*$J667*信号概况!$J$5*信号相关性!$D$9+2*$F667*信号概况!$C$5*$G667*信号概况!$C$6*信号相关性!$E$6+2*$F667*信号概况!$C$5*$H667*信号概况!$C$7*信号相关性!$E$7+2*$F667*信号概况!$C$5*$I667*信号概况!$C$8*信号相关性!$E$8+2*$F667*信号概况!$C$5*$J667*信号概况!$C$9*信号相关性!$E$9+2*$G667*信号概况!$C$6*$H667*信号概况!$C$7*信号相关性!$F$7+2*$G667*信号概况!$C$6*$I667*信号概况!$C$8*信号相关性!$F$8+2*$G667*信号概况!$C$6*$J667*信号概况!$C$9*信号相关性!$F$9+2*$H667*信号概况!$C$7*$I667*信号概况!$C$8*信号相关性!$G$8+2*$H667*信号概况!$C$7*$J667*信号概况!$C$9*信号相关性!$G$9+2*$I667*信号概况!$C$8*$J667*信号概况!$C$9*信号相关性!$H$9)</f>
        <v>5892.46373272663</v>
      </c>
      <c r="N667" s="12">
        <f t="shared" si="206"/>
        <v>0.301880700558457</v>
      </c>
      <c r="O667" s="10">
        <f>$C667*信号概况!$J$2+$D667*信号概况!$J$3+$E667*信号概况!$J$4+$F667*信号概况!$J$5+$G667*信号概况!$J$6+$H667*信号概况!$J$7+$I667*信号概况!$J$8+$J667*信号概况!$J$9</f>
        <v>1071.83485344297</v>
      </c>
      <c r="P667" s="12">
        <f t="shared" si="207"/>
        <v>0.0549118791590101</v>
      </c>
      <c r="Q667" s="7">
        <f t="shared" si="208"/>
        <v>9.83726608828657</v>
      </c>
    </row>
    <row r="668" spans="1:17">
      <c r="A668">
        <v>666</v>
      </c>
      <c r="B668">
        <v>19519.18</v>
      </c>
      <c r="C668" s="7">
        <f t="shared" si="197"/>
        <v>0</v>
      </c>
      <c r="D668" s="8">
        <f t="shared" si="198"/>
        <v>0.606060606060606</v>
      </c>
      <c r="E668">
        <f t="shared" si="199"/>
        <v>0</v>
      </c>
      <c r="F668">
        <f t="shared" si="200"/>
        <v>0.8</v>
      </c>
      <c r="G668">
        <f t="shared" si="201"/>
        <v>0.02</v>
      </c>
      <c r="H668">
        <f t="shared" si="202"/>
        <v>0</v>
      </c>
      <c r="I668">
        <f t="shared" si="203"/>
        <v>0</v>
      </c>
      <c r="J668">
        <f t="shared" si="204"/>
        <v>0</v>
      </c>
      <c r="K668">
        <f>SQRT(POWER($C668*信号概况!$F$2,2)+POWER($D668*信号概况!$F$3,2)+POWER($E668*信号概况!$F$4,2)+POWER($F668*信号概况!$F$5,2)+POWER($G668*信号概况!$F$6,2)+POWER($H668*信号概况!$F$7,2)+POWER($I668*信号概况!$F$8,2)+POWER($J668*信号概况!$F$9,2)+2*$C668*信号概况!$F$2*$D668*信号概况!$F$3*信号相关性!$B$3+2*$C668*信号概况!$F$2*$E668*信号概况!$F$4*信号相关性!$B$4+2*$C668*信号概况!$F$2*$F668*信号概况!$F$5*信号相关性!$B$5+2*$C668*信号概况!$F$2*$G668*信号概况!$F$6*信号相关性!$B$6+2*$C668*信号概况!$F$2*$H668*信号概况!$F$7*信号相关性!$B$7+2*$C668*信号概况!$F$2*$I668*信号概况!$F$8*信号相关性!$B$8+2*$C668*信号概况!$F$2*$J668*信号概况!$F$9*信号相关性!$B$9+2*$D668*信号概况!$F$3*$E668*信号概况!$F$4*信号相关性!$C$4+2*$D668*信号概况!$F$3*$F668*信号概况!$F$5*信号相关性!$C$5+2*$D668*信号概况!$F$3*$G668*信号概况!$F$6*信号相关性!$C$6+2*$D668*信号概况!$F$3*$H668*信号概况!$F$7*信号相关性!$C$7+2*$D668*信号概况!$F$3*$I668*信号概况!$F$8*信号相关性!$C$8+2*$D668*信号概况!$F$3*$J668*信号概况!$F$9*信号相关性!$C$9+2*$E668*信号概况!$F$4*$F668*信号概况!$F$5*信号相关性!$D$5+2*$E668*信号概况!$F$4*$G668*信号概况!$F$6*信号相关性!$D$6+2*$E668*信号概况!$F$4*$H668*信号概况!$F$7*信号相关性!$D$7+2*$E668*信号概况!$F$4*$I668*信号概况!$F$8*信号相关性!$D$8+2*$E668*信号概况!$F$4*$J668*信号概况!$J$5*信号相关性!$D$9+2*$F668*信号概况!$F$5*$G668*信号概况!$F$6*信号相关性!$E$6+2*$F668*信号概况!$F$5*$H668*信号概况!$F$7*信号相关性!$E$7+2*$F668*信号概况!$F$5*$I668*信号概况!$F$8*信号相关性!$E$8+2*$F668*信号概况!$F$5*$J668*信号概况!$F$9*信号相关性!$E$9+2*$G668*信号概况!$F$6*$H668*信号概况!$F$7*信号相关性!$F$7+2*$G668*信号概况!$F$6*$I668*信号概况!$F$8*信号相关性!$F$8+2*$G668*信号概况!$F$6*$J668*信号概况!$F$9*信号相关性!$F$9+2*$H668*信号概况!$F$7*$I668*信号概况!$F$8*信号相关性!$G$8+2*$H668*信号概况!$F$7*$J668*信号概况!$F$9*信号相关性!$G$9+2*$I668*信号概况!$F$8*$J668*信号概况!$F$9*信号相关性!$H$9)</f>
        <v>1274.55239844692</v>
      </c>
      <c r="L668" s="10">
        <f t="shared" si="205"/>
        <v>15.3145371063479</v>
      </c>
      <c r="M668" s="11">
        <f>SQRT(POWER($C668*信号概况!$C$2,2)+POWER($D668*信号概况!$C$3,2)+POWER($E668*信号概况!$C$4,2)+POWER($F668*信号概况!$C$5,2)+POWER($G668*信号概况!$C$6,2)+POWER($H668*信号概况!$C$7,2)+POWER($I668*信号概况!$C$8,2)+POWER($J668*信号概况!$C$9,2)+2*$C668*信号概况!$C$2*$D668*信号概况!$C$3*信号相关性!$B$3+2*$C668*信号概况!$C$2*$E668*信号概况!$C$4*信号相关性!$B$4+2*$C668*信号概况!$C$2*$F668*信号概况!$C$5*信号相关性!$B$5+2*$C668*信号概况!$C$2*$G668*信号概况!$C$6*信号相关性!$B$6+2*$C668*信号概况!$C$2*$H668*信号概况!$C$7*信号相关性!$B$7+2*$C668*信号概况!$C$2*$I668*信号概况!$C$8*信号相关性!$B$8+2*$C668*信号概况!$C$2*$J668*信号概况!$C$9*信号相关性!$B$9+2*$D668*信号概况!$C$3*$E668*信号概况!$C$4*信号相关性!$C$4+2*$D668*信号概况!$C$3*$F668*信号概况!$C$5*信号相关性!$C$5+2*$D668*信号概况!$C$3*$G668*信号概况!$C$6*信号相关性!$C$6+2*$D668*信号概况!$C$3*$H668*信号概况!$C$7*信号相关性!$C$7+2*$D668*信号概况!$C$3*$I668*信号概况!$C$8*信号相关性!$C$8+2*$D668*信号概况!$C$3*$J668*信号概况!$C$9*信号相关性!$C$9+2*$E668*信号概况!$C$4*$F668*信号概况!$C$5*信号相关性!$D$5+2*$E668*信号概况!$C$4*$G668*信号概况!$C$6*信号相关性!$D$6+2*$E668*信号概况!$C$4*$H668*信号概况!$C$7*信号相关性!$D$7+2*$E668*信号概况!$C$4*$I668*信号概况!$C$8*信号相关性!$D$8+2*$E668*信号概况!$C$4*$J668*信号概况!$J$5*信号相关性!$D$9+2*$F668*信号概况!$C$5*$G668*信号概况!$C$6*信号相关性!$E$6+2*$F668*信号概况!$C$5*$H668*信号概况!$C$7*信号相关性!$E$7+2*$F668*信号概况!$C$5*$I668*信号概况!$C$8*信号相关性!$E$8+2*$F668*信号概况!$C$5*$J668*信号概况!$C$9*信号相关性!$E$9+2*$G668*信号概况!$C$6*$H668*信号概况!$C$7*信号相关性!$F$7+2*$G668*信号概况!$C$6*$I668*信号概况!$C$8*信号相关性!$F$8+2*$G668*信号概况!$C$6*$J668*信号概况!$C$9*信号相关性!$F$9+2*$H668*信号概况!$C$7*$I668*信号概况!$C$8*信号相关性!$G$8+2*$H668*信号概况!$C$7*$J668*信号概况!$C$9*信号相关性!$G$9+2*$I668*信号概况!$C$8*$J668*信号概况!$C$9*信号相关性!$H$9)</f>
        <v>6214.16958686425</v>
      </c>
      <c r="N668" s="12">
        <f t="shared" si="206"/>
        <v>0.318362225609081</v>
      </c>
      <c r="O668" s="10">
        <f>$C668*信号概况!$J$2+$D668*信号概况!$J$3+$E668*信号概况!$J$4+$F668*信号概况!$J$5+$G668*信号概况!$J$6+$H668*信号概况!$J$7+$I668*信号概况!$J$8+$J668*信号概况!$J$9</f>
        <v>1096.3630041279</v>
      </c>
      <c r="P668" s="12">
        <f t="shared" si="207"/>
        <v>0.0561684970438256</v>
      </c>
      <c r="Q668" s="7">
        <f t="shared" si="208"/>
        <v>9.55660753090809</v>
      </c>
    </row>
    <row r="669" spans="1:17">
      <c r="A669">
        <v>667</v>
      </c>
      <c r="B669">
        <v>19519.18</v>
      </c>
      <c r="C669" s="7">
        <f t="shared" si="197"/>
        <v>0</v>
      </c>
      <c r="D669" s="8">
        <f t="shared" si="198"/>
        <v>0.636363636363636</v>
      </c>
      <c r="E669">
        <f t="shared" si="199"/>
        <v>0</v>
      </c>
      <c r="F669">
        <f t="shared" si="200"/>
        <v>0.8</v>
      </c>
      <c r="G669">
        <f t="shared" si="201"/>
        <v>0.02</v>
      </c>
      <c r="H669">
        <f t="shared" si="202"/>
        <v>0</v>
      </c>
      <c r="I669">
        <f t="shared" si="203"/>
        <v>0</v>
      </c>
      <c r="J669">
        <f t="shared" si="204"/>
        <v>0</v>
      </c>
      <c r="K669">
        <f>SQRT(POWER($C669*信号概况!$F$2,2)+POWER($D669*信号概况!$F$3,2)+POWER($E669*信号概况!$F$4,2)+POWER($F669*信号概况!$F$5,2)+POWER($G669*信号概况!$F$6,2)+POWER($H669*信号概况!$F$7,2)+POWER($I669*信号概况!$F$8,2)+POWER($J669*信号概况!$F$9,2)+2*$C669*信号概况!$F$2*$D669*信号概况!$F$3*信号相关性!$B$3+2*$C669*信号概况!$F$2*$E669*信号概况!$F$4*信号相关性!$B$4+2*$C669*信号概况!$F$2*$F669*信号概况!$F$5*信号相关性!$B$5+2*$C669*信号概况!$F$2*$G669*信号概况!$F$6*信号相关性!$B$6+2*$C669*信号概况!$F$2*$H669*信号概况!$F$7*信号相关性!$B$7+2*$C669*信号概况!$F$2*$I669*信号概况!$F$8*信号相关性!$B$8+2*$C669*信号概况!$F$2*$J669*信号概况!$F$9*信号相关性!$B$9+2*$D669*信号概况!$F$3*$E669*信号概况!$F$4*信号相关性!$C$4+2*$D669*信号概况!$F$3*$F669*信号概况!$F$5*信号相关性!$C$5+2*$D669*信号概况!$F$3*$G669*信号概况!$F$6*信号相关性!$C$6+2*$D669*信号概况!$F$3*$H669*信号概况!$F$7*信号相关性!$C$7+2*$D669*信号概况!$F$3*$I669*信号概况!$F$8*信号相关性!$C$8+2*$D669*信号概况!$F$3*$J669*信号概况!$F$9*信号相关性!$C$9+2*$E669*信号概况!$F$4*$F669*信号概况!$F$5*信号相关性!$D$5+2*$E669*信号概况!$F$4*$G669*信号概况!$F$6*信号相关性!$D$6+2*$E669*信号概况!$F$4*$H669*信号概况!$F$7*信号相关性!$D$7+2*$E669*信号概况!$F$4*$I669*信号概况!$F$8*信号相关性!$D$8+2*$E669*信号概况!$F$4*$J669*信号概况!$J$5*信号相关性!$D$9+2*$F669*信号概况!$F$5*$G669*信号概况!$F$6*信号相关性!$E$6+2*$F669*信号概况!$F$5*$H669*信号概况!$F$7*信号相关性!$E$7+2*$F669*信号概况!$F$5*$I669*信号概况!$F$8*信号相关性!$E$8+2*$F669*信号概况!$F$5*$J669*信号概况!$F$9*信号相关性!$E$9+2*$G669*信号概况!$F$6*$H669*信号概况!$F$7*信号相关性!$F$7+2*$G669*信号概况!$F$6*$I669*信号概况!$F$8*信号相关性!$F$8+2*$G669*信号概况!$F$6*$J669*信号概况!$F$9*信号相关性!$F$9+2*$H669*信号概况!$F$7*$I669*信号概况!$F$8*信号相关性!$G$8+2*$H669*信号概况!$F$7*$J669*信号概况!$F$9*信号相关性!$G$9+2*$I669*信号概况!$F$8*$J669*信号概况!$F$9*信号相关性!$H$9)</f>
        <v>1340.89280333969</v>
      </c>
      <c r="L669" s="10">
        <f t="shared" si="205"/>
        <v>14.5568534273467</v>
      </c>
      <c r="M669" s="11">
        <f>SQRT(POWER($C669*信号概况!$C$2,2)+POWER($D669*信号概况!$C$3,2)+POWER($E669*信号概况!$C$4,2)+POWER($F669*信号概况!$C$5,2)+POWER($G669*信号概况!$C$6,2)+POWER($H669*信号概况!$C$7,2)+POWER($I669*信号概况!$C$8,2)+POWER($J669*信号概况!$C$9,2)+2*$C669*信号概况!$C$2*$D669*信号概况!$C$3*信号相关性!$B$3+2*$C669*信号概况!$C$2*$E669*信号概况!$C$4*信号相关性!$B$4+2*$C669*信号概况!$C$2*$F669*信号概况!$C$5*信号相关性!$B$5+2*$C669*信号概况!$C$2*$G669*信号概况!$C$6*信号相关性!$B$6+2*$C669*信号概况!$C$2*$H669*信号概况!$C$7*信号相关性!$B$7+2*$C669*信号概况!$C$2*$I669*信号概况!$C$8*信号相关性!$B$8+2*$C669*信号概况!$C$2*$J669*信号概况!$C$9*信号相关性!$B$9+2*$D669*信号概况!$C$3*$E669*信号概况!$C$4*信号相关性!$C$4+2*$D669*信号概况!$C$3*$F669*信号概况!$C$5*信号相关性!$C$5+2*$D669*信号概况!$C$3*$G669*信号概况!$C$6*信号相关性!$C$6+2*$D669*信号概况!$C$3*$H669*信号概况!$C$7*信号相关性!$C$7+2*$D669*信号概况!$C$3*$I669*信号概况!$C$8*信号相关性!$C$8+2*$D669*信号概况!$C$3*$J669*信号概况!$C$9*信号相关性!$C$9+2*$E669*信号概况!$C$4*$F669*信号概况!$C$5*信号相关性!$D$5+2*$E669*信号概况!$C$4*$G669*信号概况!$C$6*信号相关性!$D$6+2*$E669*信号概况!$C$4*$H669*信号概况!$C$7*信号相关性!$D$7+2*$E669*信号概况!$C$4*$I669*信号概况!$C$8*信号相关性!$D$8+2*$E669*信号概况!$C$4*$J669*信号概况!$J$5*信号相关性!$D$9+2*$F669*信号概况!$C$5*$G669*信号概况!$C$6*信号相关性!$E$6+2*$F669*信号概况!$C$5*$H669*信号概况!$C$7*信号相关性!$E$7+2*$F669*信号概况!$C$5*$I669*信号概况!$C$8*信号相关性!$E$8+2*$F669*信号概况!$C$5*$J669*信号概况!$C$9*信号相关性!$E$9+2*$G669*信号概况!$C$6*$H669*信号概况!$C$7*信号相关性!$F$7+2*$G669*信号概况!$C$6*$I669*信号概况!$C$8*信号相关性!$F$8+2*$G669*信号概况!$C$6*$J669*信号概况!$C$9*信号相关性!$F$9+2*$H669*信号概况!$C$7*$I669*信号概况!$C$8*信号相关性!$G$8+2*$H669*信号概况!$C$7*$J669*信号概况!$C$9*信号相关性!$G$9+2*$I669*信号概况!$C$8*$J669*信号概况!$C$9*信号相关性!$H$9)</f>
        <v>6536.13514925609</v>
      </c>
      <c r="N669" s="12">
        <f t="shared" si="206"/>
        <v>0.334857055944773</v>
      </c>
      <c r="O669" s="10">
        <f>$C669*信号概况!$J$2+$D669*信号概况!$J$3+$E669*信号概况!$J$4+$F669*信号概况!$J$5+$G669*信号概况!$J$6+$H669*信号概况!$J$7+$I669*信号概况!$J$8+$J669*信号概况!$J$9</f>
        <v>1120.89115481283</v>
      </c>
      <c r="P669" s="12">
        <f t="shared" si="207"/>
        <v>0.057425114928641</v>
      </c>
      <c r="Q669" s="7">
        <f t="shared" si="208"/>
        <v>9.30330510140988</v>
      </c>
    </row>
    <row r="670" spans="1:17">
      <c r="A670">
        <v>668</v>
      </c>
      <c r="B670">
        <v>19519.18</v>
      </c>
      <c r="C670" s="7">
        <f t="shared" si="197"/>
        <v>0</v>
      </c>
      <c r="D670" s="8">
        <f t="shared" si="198"/>
        <v>0.666666666666667</v>
      </c>
      <c r="E670">
        <f t="shared" si="199"/>
        <v>0</v>
      </c>
      <c r="F670">
        <f t="shared" si="200"/>
        <v>0.8</v>
      </c>
      <c r="G670">
        <f t="shared" si="201"/>
        <v>0.02</v>
      </c>
      <c r="H670">
        <f t="shared" si="202"/>
        <v>0</v>
      </c>
      <c r="I670">
        <f t="shared" si="203"/>
        <v>0</v>
      </c>
      <c r="J670">
        <f t="shared" si="204"/>
        <v>0</v>
      </c>
      <c r="K670">
        <f>SQRT(POWER($C670*信号概况!$F$2,2)+POWER($D670*信号概况!$F$3,2)+POWER($E670*信号概况!$F$4,2)+POWER($F670*信号概况!$F$5,2)+POWER($G670*信号概况!$F$6,2)+POWER($H670*信号概况!$F$7,2)+POWER($I670*信号概况!$F$8,2)+POWER($J670*信号概况!$F$9,2)+2*$C670*信号概况!$F$2*$D670*信号概况!$F$3*信号相关性!$B$3+2*$C670*信号概况!$F$2*$E670*信号概况!$F$4*信号相关性!$B$4+2*$C670*信号概况!$F$2*$F670*信号概况!$F$5*信号相关性!$B$5+2*$C670*信号概况!$F$2*$G670*信号概况!$F$6*信号相关性!$B$6+2*$C670*信号概况!$F$2*$H670*信号概况!$F$7*信号相关性!$B$7+2*$C670*信号概况!$F$2*$I670*信号概况!$F$8*信号相关性!$B$8+2*$C670*信号概况!$F$2*$J670*信号概况!$F$9*信号相关性!$B$9+2*$D670*信号概况!$F$3*$E670*信号概况!$F$4*信号相关性!$C$4+2*$D670*信号概况!$F$3*$F670*信号概况!$F$5*信号相关性!$C$5+2*$D670*信号概况!$F$3*$G670*信号概况!$F$6*信号相关性!$C$6+2*$D670*信号概况!$F$3*$H670*信号概况!$F$7*信号相关性!$C$7+2*$D670*信号概况!$F$3*$I670*信号概况!$F$8*信号相关性!$C$8+2*$D670*信号概况!$F$3*$J670*信号概况!$F$9*信号相关性!$C$9+2*$E670*信号概况!$F$4*$F670*信号概况!$F$5*信号相关性!$D$5+2*$E670*信号概况!$F$4*$G670*信号概况!$F$6*信号相关性!$D$6+2*$E670*信号概况!$F$4*$H670*信号概况!$F$7*信号相关性!$D$7+2*$E670*信号概况!$F$4*$I670*信号概况!$F$8*信号相关性!$D$8+2*$E670*信号概况!$F$4*$J670*信号概况!$J$5*信号相关性!$D$9+2*$F670*信号概况!$F$5*$G670*信号概况!$F$6*信号相关性!$E$6+2*$F670*信号概况!$F$5*$H670*信号概况!$F$7*信号相关性!$E$7+2*$F670*信号概况!$F$5*$I670*信号概况!$F$8*信号相关性!$E$8+2*$F670*信号概况!$F$5*$J670*信号概况!$F$9*信号相关性!$E$9+2*$G670*信号概况!$F$6*$H670*信号概况!$F$7*信号相关性!$F$7+2*$G670*信号概况!$F$6*$I670*信号概况!$F$8*信号相关性!$F$8+2*$G670*信号概况!$F$6*$J670*信号概况!$F$9*信号相关性!$F$9+2*$H670*信号概况!$F$7*$I670*信号概况!$F$8*信号相关性!$G$8+2*$H670*信号概况!$F$7*$J670*信号概况!$F$9*信号相关性!$G$9+2*$I670*信号概况!$F$8*$J670*信号概况!$F$9*信号相关性!$H$9)</f>
        <v>1407.28176712381</v>
      </c>
      <c r="L670" s="10">
        <f t="shared" si="205"/>
        <v>13.8701292491646</v>
      </c>
      <c r="M670" s="11">
        <f>SQRT(POWER($C670*信号概况!$C$2,2)+POWER($D670*信号概况!$C$3,2)+POWER($E670*信号概况!$C$4,2)+POWER($F670*信号概况!$C$5,2)+POWER($G670*信号概况!$C$6,2)+POWER($H670*信号概况!$C$7,2)+POWER($I670*信号概况!$C$8,2)+POWER($J670*信号概况!$C$9,2)+2*$C670*信号概况!$C$2*$D670*信号概况!$C$3*信号相关性!$B$3+2*$C670*信号概况!$C$2*$E670*信号概况!$C$4*信号相关性!$B$4+2*$C670*信号概况!$C$2*$F670*信号概况!$C$5*信号相关性!$B$5+2*$C670*信号概况!$C$2*$G670*信号概况!$C$6*信号相关性!$B$6+2*$C670*信号概况!$C$2*$H670*信号概况!$C$7*信号相关性!$B$7+2*$C670*信号概况!$C$2*$I670*信号概况!$C$8*信号相关性!$B$8+2*$C670*信号概况!$C$2*$J670*信号概况!$C$9*信号相关性!$B$9+2*$D670*信号概况!$C$3*$E670*信号概况!$C$4*信号相关性!$C$4+2*$D670*信号概况!$C$3*$F670*信号概况!$C$5*信号相关性!$C$5+2*$D670*信号概况!$C$3*$G670*信号概况!$C$6*信号相关性!$C$6+2*$D670*信号概况!$C$3*$H670*信号概况!$C$7*信号相关性!$C$7+2*$D670*信号概况!$C$3*$I670*信号概况!$C$8*信号相关性!$C$8+2*$D670*信号概况!$C$3*$J670*信号概况!$C$9*信号相关性!$C$9+2*$E670*信号概况!$C$4*$F670*信号概况!$C$5*信号相关性!$D$5+2*$E670*信号概况!$C$4*$G670*信号概况!$C$6*信号相关性!$D$6+2*$E670*信号概况!$C$4*$H670*信号概况!$C$7*信号相关性!$D$7+2*$E670*信号概况!$C$4*$I670*信号概况!$C$8*信号相关性!$D$8+2*$E670*信号概况!$C$4*$J670*信号概况!$J$5*信号相关性!$D$9+2*$F670*信号概况!$C$5*$G670*信号概况!$C$6*信号相关性!$E$6+2*$F670*信号概况!$C$5*$H670*信号概况!$C$7*信号相关性!$E$7+2*$F670*信号概况!$C$5*$I670*信号概况!$C$8*信号相关性!$E$8+2*$F670*信号概况!$C$5*$J670*信号概况!$C$9*信号相关性!$E$9+2*$G670*信号概况!$C$6*$H670*信号概况!$C$7*信号相关性!$F$7+2*$G670*信号概况!$C$6*$I670*信号概况!$C$8*信号相关性!$F$8+2*$G670*信号概况!$C$6*$J670*信号概况!$C$9*信号相关性!$F$9+2*$H670*信号概况!$C$7*$I670*信号概况!$C$8*信号相关性!$G$8+2*$H670*信号概况!$C$7*$J670*信号概况!$C$9*信号相关性!$G$9+2*$I670*信号概况!$C$8*$J670*信号概况!$C$9*信号相关性!$H$9)</f>
        <v>6858.32384381165</v>
      </c>
      <c r="N670" s="12">
        <f t="shared" si="206"/>
        <v>0.351363317711689</v>
      </c>
      <c r="O670" s="10">
        <f>$C670*信号概况!$J$2+$D670*信号概况!$J$3+$E670*信号概况!$J$4+$F670*信号概况!$J$5+$G670*信号概况!$J$6+$H670*信号概况!$J$7+$I670*信号概况!$J$8+$J670*信号概况!$J$9</f>
        <v>1145.41930549776</v>
      </c>
      <c r="P670" s="12">
        <f t="shared" si="207"/>
        <v>0.0586817328134564</v>
      </c>
      <c r="Q670" s="7">
        <f t="shared" si="208"/>
        <v>9.07357216179279</v>
      </c>
    </row>
    <row r="671" spans="1:17">
      <c r="A671">
        <v>669</v>
      </c>
      <c r="B671">
        <v>19519.18</v>
      </c>
      <c r="C671" s="7">
        <f t="shared" si="197"/>
        <v>0</v>
      </c>
      <c r="D671" s="8">
        <f t="shared" si="198"/>
        <v>0.696969696969697</v>
      </c>
      <c r="E671">
        <f t="shared" si="199"/>
        <v>0</v>
      </c>
      <c r="F671">
        <f t="shared" si="200"/>
        <v>0.8</v>
      </c>
      <c r="G671">
        <f t="shared" si="201"/>
        <v>0.02</v>
      </c>
      <c r="H671">
        <f t="shared" si="202"/>
        <v>0</v>
      </c>
      <c r="I671">
        <f t="shared" si="203"/>
        <v>0</v>
      </c>
      <c r="J671">
        <f t="shared" si="204"/>
        <v>0</v>
      </c>
      <c r="K671">
        <f>SQRT(POWER($C671*信号概况!$F$2,2)+POWER($D671*信号概况!$F$3,2)+POWER($E671*信号概况!$F$4,2)+POWER($F671*信号概况!$F$5,2)+POWER($G671*信号概况!$F$6,2)+POWER($H671*信号概况!$F$7,2)+POWER($I671*信号概况!$F$8,2)+POWER($J671*信号概况!$F$9,2)+2*$C671*信号概况!$F$2*$D671*信号概况!$F$3*信号相关性!$B$3+2*$C671*信号概况!$F$2*$E671*信号概况!$F$4*信号相关性!$B$4+2*$C671*信号概况!$F$2*$F671*信号概况!$F$5*信号相关性!$B$5+2*$C671*信号概况!$F$2*$G671*信号概况!$F$6*信号相关性!$B$6+2*$C671*信号概况!$F$2*$H671*信号概况!$F$7*信号相关性!$B$7+2*$C671*信号概况!$F$2*$I671*信号概况!$F$8*信号相关性!$B$8+2*$C671*信号概况!$F$2*$J671*信号概况!$F$9*信号相关性!$B$9+2*$D671*信号概况!$F$3*$E671*信号概况!$F$4*信号相关性!$C$4+2*$D671*信号概况!$F$3*$F671*信号概况!$F$5*信号相关性!$C$5+2*$D671*信号概况!$F$3*$G671*信号概况!$F$6*信号相关性!$C$6+2*$D671*信号概况!$F$3*$H671*信号概况!$F$7*信号相关性!$C$7+2*$D671*信号概况!$F$3*$I671*信号概况!$F$8*信号相关性!$C$8+2*$D671*信号概况!$F$3*$J671*信号概况!$F$9*信号相关性!$C$9+2*$E671*信号概况!$F$4*$F671*信号概况!$F$5*信号相关性!$D$5+2*$E671*信号概况!$F$4*$G671*信号概况!$F$6*信号相关性!$D$6+2*$E671*信号概况!$F$4*$H671*信号概况!$F$7*信号相关性!$D$7+2*$E671*信号概况!$F$4*$I671*信号概况!$F$8*信号相关性!$D$8+2*$E671*信号概况!$F$4*$J671*信号概况!$J$5*信号相关性!$D$9+2*$F671*信号概况!$F$5*$G671*信号概况!$F$6*信号相关性!$E$6+2*$F671*信号概况!$F$5*$H671*信号概况!$F$7*信号相关性!$E$7+2*$F671*信号概况!$F$5*$I671*信号概况!$F$8*信号相关性!$E$8+2*$F671*信号概况!$F$5*$J671*信号概况!$F$9*信号相关性!$E$9+2*$G671*信号概况!$F$6*$H671*信号概况!$F$7*信号相关性!$F$7+2*$G671*信号概况!$F$6*$I671*信号概况!$F$8*信号相关性!$F$8+2*$G671*信号概况!$F$6*$J671*信号概况!$F$9*信号相关性!$F$9+2*$H671*信号概况!$F$7*$I671*信号概况!$F$8*信号相关性!$G$8+2*$H671*信号概况!$F$7*$J671*信号概况!$F$9*信号相关性!$G$9+2*$I671*信号概况!$F$8*$J671*信号概况!$F$9*信号相关性!$H$9)</f>
        <v>1473.7127272571</v>
      </c>
      <c r="L671" s="10">
        <f t="shared" si="205"/>
        <v>13.2449015598375</v>
      </c>
      <c r="M671" s="11">
        <f>SQRT(POWER($C671*信号概况!$C$2,2)+POWER($D671*信号概况!$C$3,2)+POWER($E671*信号概况!$C$4,2)+POWER($F671*信号概况!$C$5,2)+POWER($G671*信号概况!$C$6,2)+POWER($H671*信号概况!$C$7,2)+POWER($I671*信号概况!$C$8,2)+POWER($J671*信号概况!$C$9,2)+2*$C671*信号概况!$C$2*$D671*信号概况!$C$3*信号相关性!$B$3+2*$C671*信号概况!$C$2*$E671*信号概况!$C$4*信号相关性!$B$4+2*$C671*信号概况!$C$2*$F671*信号概况!$C$5*信号相关性!$B$5+2*$C671*信号概况!$C$2*$G671*信号概况!$C$6*信号相关性!$B$6+2*$C671*信号概况!$C$2*$H671*信号概况!$C$7*信号相关性!$B$7+2*$C671*信号概况!$C$2*$I671*信号概况!$C$8*信号相关性!$B$8+2*$C671*信号概况!$C$2*$J671*信号概况!$C$9*信号相关性!$B$9+2*$D671*信号概况!$C$3*$E671*信号概况!$C$4*信号相关性!$C$4+2*$D671*信号概况!$C$3*$F671*信号概况!$C$5*信号相关性!$C$5+2*$D671*信号概况!$C$3*$G671*信号概况!$C$6*信号相关性!$C$6+2*$D671*信号概况!$C$3*$H671*信号概况!$C$7*信号相关性!$C$7+2*$D671*信号概况!$C$3*$I671*信号概况!$C$8*信号相关性!$C$8+2*$D671*信号概况!$C$3*$J671*信号概况!$C$9*信号相关性!$C$9+2*$E671*信号概况!$C$4*$F671*信号概况!$C$5*信号相关性!$D$5+2*$E671*信号概况!$C$4*$G671*信号概况!$C$6*信号相关性!$D$6+2*$E671*信号概况!$C$4*$H671*信号概况!$C$7*信号相关性!$D$7+2*$E671*信号概况!$C$4*$I671*信号概况!$C$8*信号相关性!$D$8+2*$E671*信号概况!$C$4*$J671*信号概况!$J$5*信号相关性!$D$9+2*$F671*信号概况!$C$5*$G671*信号概况!$C$6*信号相关性!$E$6+2*$F671*信号概况!$C$5*$H671*信号概况!$C$7*信号相关性!$E$7+2*$F671*信号概况!$C$5*$I671*信号概况!$C$8*信号相关性!$E$8+2*$F671*信号概况!$C$5*$J671*信号概况!$C$9*信号相关性!$E$9+2*$G671*信号概况!$C$6*$H671*信号概况!$C$7*信号相关性!$F$7+2*$G671*信号概况!$C$6*$I671*信号概况!$C$8*信号相关性!$F$8+2*$G671*信号概况!$C$6*$J671*信号概况!$C$9*信号相关性!$F$9+2*$H671*信号概况!$C$7*$I671*信号概况!$C$8*信号相关性!$G$8+2*$H671*信号概况!$C$7*$J671*信号概况!$C$9*信号相关性!$G$9+2*$I671*信号概况!$C$8*$J671*信号概况!$C$9*信号相关性!$H$9)</f>
        <v>7180.70563566507</v>
      </c>
      <c r="N671" s="12">
        <f t="shared" si="206"/>
        <v>0.367879472173784</v>
      </c>
      <c r="O671" s="10">
        <f>$C671*信号概况!$J$2+$D671*信号概况!$J$3+$E671*信号概况!$J$4+$F671*信号概况!$J$5+$G671*信号概况!$J$6+$H671*信号概况!$J$7+$I671*信号概况!$J$8+$J671*信号概况!$J$9</f>
        <v>1169.94745618269</v>
      </c>
      <c r="P671" s="12">
        <f t="shared" si="207"/>
        <v>0.0599383506982718</v>
      </c>
      <c r="Q671" s="7">
        <f t="shared" si="208"/>
        <v>8.86428557789967</v>
      </c>
    </row>
    <row r="672" spans="1:17">
      <c r="A672">
        <v>670</v>
      </c>
      <c r="B672">
        <v>19519.18</v>
      </c>
      <c r="C672" s="7">
        <f t="shared" si="197"/>
        <v>0</v>
      </c>
      <c r="D672" s="8">
        <f t="shared" si="198"/>
        <v>0.727272727272727</v>
      </c>
      <c r="E672">
        <f t="shared" si="199"/>
        <v>0</v>
      </c>
      <c r="F672">
        <f t="shared" si="200"/>
        <v>0.8</v>
      </c>
      <c r="G672">
        <f t="shared" si="201"/>
        <v>0.02</v>
      </c>
      <c r="H672">
        <f t="shared" si="202"/>
        <v>0</v>
      </c>
      <c r="I672">
        <f t="shared" si="203"/>
        <v>0</v>
      </c>
      <c r="J672">
        <f t="shared" si="204"/>
        <v>0</v>
      </c>
      <c r="K672">
        <f>SQRT(POWER($C672*信号概况!$F$2,2)+POWER($D672*信号概况!$F$3,2)+POWER($E672*信号概况!$F$4,2)+POWER($F672*信号概况!$F$5,2)+POWER($G672*信号概况!$F$6,2)+POWER($H672*信号概况!$F$7,2)+POWER($I672*信号概况!$F$8,2)+POWER($J672*信号概况!$F$9,2)+2*$C672*信号概况!$F$2*$D672*信号概况!$F$3*信号相关性!$B$3+2*$C672*信号概况!$F$2*$E672*信号概况!$F$4*信号相关性!$B$4+2*$C672*信号概况!$F$2*$F672*信号概况!$F$5*信号相关性!$B$5+2*$C672*信号概况!$F$2*$G672*信号概况!$F$6*信号相关性!$B$6+2*$C672*信号概况!$F$2*$H672*信号概况!$F$7*信号相关性!$B$7+2*$C672*信号概况!$F$2*$I672*信号概况!$F$8*信号相关性!$B$8+2*$C672*信号概况!$F$2*$J672*信号概况!$F$9*信号相关性!$B$9+2*$D672*信号概况!$F$3*$E672*信号概况!$F$4*信号相关性!$C$4+2*$D672*信号概况!$F$3*$F672*信号概况!$F$5*信号相关性!$C$5+2*$D672*信号概况!$F$3*$G672*信号概况!$F$6*信号相关性!$C$6+2*$D672*信号概况!$F$3*$H672*信号概况!$F$7*信号相关性!$C$7+2*$D672*信号概况!$F$3*$I672*信号概况!$F$8*信号相关性!$C$8+2*$D672*信号概况!$F$3*$J672*信号概况!$F$9*信号相关性!$C$9+2*$E672*信号概况!$F$4*$F672*信号概况!$F$5*信号相关性!$D$5+2*$E672*信号概况!$F$4*$G672*信号概况!$F$6*信号相关性!$D$6+2*$E672*信号概况!$F$4*$H672*信号概况!$F$7*信号相关性!$D$7+2*$E672*信号概况!$F$4*$I672*信号概况!$F$8*信号相关性!$D$8+2*$E672*信号概况!$F$4*$J672*信号概况!$J$5*信号相关性!$D$9+2*$F672*信号概况!$F$5*$G672*信号概况!$F$6*信号相关性!$E$6+2*$F672*信号概况!$F$5*$H672*信号概况!$F$7*信号相关性!$E$7+2*$F672*信号概况!$F$5*$I672*信号概况!$F$8*信号相关性!$E$8+2*$F672*信号概况!$F$5*$J672*信号概况!$F$9*信号相关性!$E$9+2*$G672*信号概况!$F$6*$H672*信号概况!$F$7*信号相关性!$F$7+2*$G672*信号概况!$F$6*$I672*信号概况!$F$8*信号相关性!$F$8+2*$G672*信号概况!$F$6*$J672*信号概况!$F$9*信号相关性!$F$9+2*$H672*信号概况!$F$7*$I672*信号概况!$F$8*信号相关性!$G$8+2*$H672*信号概况!$F$7*$J672*信号概况!$F$9*信号相关性!$G$9+2*$I672*信号概况!$F$8*$J672*信号概况!$F$9*信号相关性!$H$9)</f>
        <v>1540.18024959729</v>
      </c>
      <c r="L672" s="10">
        <f t="shared" si="205"/>
        <v>12.6733088579104</v>
      </c>
      <c r="M672" s="11">
        <f>SQRT(POWER($C672*信号概况!$C$2,2)+POWER($D672*信号概况!$C$3,2)+POWER($E672*信号概况!$C$4,2)+POWER($F672*信号概况!$C$5,2)+POWER($G672*信号概况!$C$6,2)+POWER($H672*信号概况!$C$7,2)+POWER($I672*信号概况!$C$8,2)+POWER($J672*信号概况!$C$9,2)+2*$C672*信号概况!$C$2*$D672*信号概况!$C$3*信号相关性!$B$3+2*$C672*信号概况!$C$2*$E672*信号概况!$C$4*信号相关性!$B$4+2*$C672*信号概况!$C$2*$F672*信号概况!$C$5*信号相关性!$B$5+2*$C672*信号概况!$C$2*$G672*信号概况!$C$6*信号相关性!$B$6+2*$C672*信号概况!$C$2*$H672*信号概况!$C$7*信号相关性!$B$7+2*$C672*信号概况!$C$2*$I672*信号概况!$C$8*信号相关性!$B$8+2*$C672*信号概况!$C$2*$J672*信号概况!$C$9*信号相关性!$B$9+2*$D672*信号概况!$C$3*$E672*信号概况!$C$4*信号相关性!$C$4+2*$D672*信号概况!$C$3*$F672*信号概况!$C$5*信号相关性!$C$5+2*$D672*信号概况!$C$3*$G672*信号概况!$C$6*信号相关性!$C$6+2*$D672*信号概况!$C$3*$H672*信号概况!$C$7*信号相关性!$C$7+2*$D672*信号概况!$C$3*$I672*信号概况!$C$8*信号相关性!$C$8+2*$D672*信号概况!$C$3*$J672*信号概况!$C$9*信号相关性!$C$9+2*$E672*信号概况!$C$4*$F672*信号概况!$C$5*信号相关性!$D$5+2*$E672*信号概况!$C$4*$G672*信号概况!$C$6*信号相关性!$D$6+2*$E672*信号概况!$C$4*$H672*信号概况!$C$7*信号相关性!$D$7+2*$E672*信号概况!$C$4*$I672*信号概况!$C$8*信号相关性!$D$8+2*$E672*信号概况!$C$4*$J672*信号概况!$J$5*信号相关性!$D$9+2*$F672*信号概况!$C$5*$G672*信号概况!$C$6*信号相关性!$E$6+2*$F672*信号概况!$C$5*$H672*信号概况!$C$7*信号相关性!$E$7+2*$F672*信号概况!$C$5*$I672*信号概况!$C$8*信号相关性!$E$8+2*$F672*信号概况!$C$5*$J672*信号概况!$C$9*信号相关性!$E$9+2*$G672*信号概况!$C$6*$H672*信号概况!$C$7*信号相关性!$F$7+2*$G672*信号概况!$C$6*$I672*信号概况!$C$8*信号相关性!$F$8+2*$G672*信号概况!$C$6*$J672*信号概况!$C$9*信号相关性!$F$9+2*$H672*信号概况!$C$7*$I672*信号概况!$C$8*信号相关性!$G$8+2*$H672*信号概况!$C$7*$J672*信号概况!$C$9*信号相关性!$G$9+2*$I672*信号概况!$C$8*$J672*信号概况!$C$9*信号相关性!$H$9)</f>
        <v>7503.25563524068</v>
      </c>
      <c r="N672" s="12">
        <f t="shared" si="206"/>
        <v>0.384404244196769</v>
      </c>
      <c r="O672" s="10">
        <f>$C672*信号概况!$J$2+$D672*信号概况!$J$3+$E672*信号概况!$J$4+$F672*信号概况!$J$5+$G672*信号概况!$J$6+$H672*信号概况!$J$7+$I672*信号概况!$J$8+$J672*信号概况!$J$9</f>
        <v>1194.47560686762</v>
      </c>
      <c r="P672" s="12">
        <f t="shared" si="207"/>
        <v>0.0611949685830872</v>
      </c>
      <c r="Q672" s="7">
        <f t="shared" si="208"/>
        <v>8.67284740594756</v>
      </c>
    </row>
    <row r="673" spans="1:17">
      <c r="A673">
        <v>671</v>
      </c>
      <c r="B673">
        <v>19519.18</v>
      </c>
      <c r="C673" s="7">
        <f t="shared" si="197"/>
        <v>0</v>
      </c>
      <c r="D673" s="8">
        <f t="shared" si="198"/>
        <v>0.757575757575758</v>
      </c>
      <c r="E673">
        <f t="shared" si="199"/>
        <v>0</v>
      </c>
      <c r="F673">
        <f t="shared" si="200"/>
        <v>0.8</v>
      </c>
      <c r="G673">
        <f t="shared" si="201"/>
        <v>0.02</v>
      </c>
      <c r="H673">
        <f t="shared" si="202"/>
        <v>0</v>
      </c>
      <c r="I673">
        <f t="shared" si="203"/>
        <v>0</v>
      </c>
      <c r="J673">
        <f t="shared" si="204"/>
        <v>0</v>
      </c>
      <c r="K673">
        <f>SQRT(POWER($C673*信号概况!$F$2,2)+POWER($D673*信号概况!$F$3,2)+POWER($E673*信号概况!$F$4,2)+POWER($F673*信号概况!$F$5,2)+POWER($G673*信号概况!$F$6,2)+POWER($H673*信号概况!$F$7,2)+POWER($I673*信号概况!$F$8,2)+POWER($J673*信号概况!$F$9,2)+2*$C673*信号概况!$F$2*$D673*信号概况!$F$3*信号相关性!$B$3+2*$C673*信号概况!$F$2*$E673*信号概况!$F$4*信号相关性!$B$4+2*$C673*信号概况!$F$2*$F673*信号概况!$F$5*信号相关性!$B$5+2*$C673*信号概况!$F$2*$G673*信号概况!$F$6*信号相关性!$B$6+2*$C673*信号概况!$F$2*$H673*信号概况!$F$7*信号相关性!$B$7+2*$C673*信号概况!$F$2*$I673*信号概况!$F$8*信号相关性!$B$8+2*$C673*信号概况!$F$2*$J673*信号概况!$F$9*信号相关性!$B$9+2*$D673*信号概况!$F$3*$E673*信号概况!$F$4*信号相关性!$C$4+2*$D673*信号概况!$F$3*$F673*信号概况!$F$5*信号相关性!$C$5+2*$D673*信号概况!$F$3*$G673*信号概况!$F$6*信号相关性!$C$6+2*$D673*信号概况!$F$3*$H673*信号概况!$F$7*信号相关性!$C$7+2*$D673*信号概况!$F$3*$I673*信号概况!$F$8*信号相关性!$C$8+2*$D673*信号概况!$F$3*$J673*信号概况!$F$9*信号相关性!$C$9+2*$E673*信号概况!$F$4*$F673*信号概况!$F$5*信号相关性!$D$5+2*$E673*信号概况!$F$4*$G673*信号概况!$F$6*信号相关性!$D$6+2*$E673*信号概况!$F$4*$H673*信号概况!$F$7*信号相关性!$D$7+2*$E673*信号概况!$F$4*$I673*信号概况!$F$8*信号相关性!$D$8+2*$E673*信号概况!$F$4*$J673*信号概况!$J$5*信号相关性!$D$9+2*$F673*信号概况!$F$5*$G673*信号概况!$F$6*信号相关性!$E$6+2*$F673*信号概况!$F$5*$H673*信号概况!$F$7*信号相关性!$E$7+2*$F673*信号概况!$F$5*$I673*信号概况!$F$8*信号相关性!$E$8+2*$F673*信号概况!$F$5*$J673*信号概况!$F$9*信号相关性!$E$9+2*$G673*信号概况!$F$6*$H673*信号概况!$F$7*信号相关性!$F$7+2*$G673*信号概况!$F$6*$I673*信号概况!$F$8*信号相关性!$F$8+2*$G673*信号概况!$F$6*$J673*信号概况!$F$9*信号相关性!$F$9+2*$H673*信号概况!$F$7*$I673*信号概况!$F$8*信号相关性!$G$8+2*$H673*信号概况!$F$7*$J673*信号概况!$F$9*信号相关性!$G$9+2*$I673*信号概况!$F$8*$J673*信号概况!$F$9*信号相关性!$H$9)</f>
        <v>1606.67979647131</v>
      </c>
      <c r="L673" s="10">
        <f t="shared" si="205"/>
        <v>12.1487679392429</v>
      </c>
      <c r="M673" s="11">
        <f>SQRT(POWER($C673*信号概况!$C$2,2)+POWER($D673*信号概况!$C$3,2)+POWER($E673*信号概况!$C$4,2)+POWER($F673*信号概况!$C$5,2)+POWER($G673*信号概况!$C$6,2)+POWER($H673*信号概况!$C$7,2)+POWER($I673*信号概况!$C$8,2)+POWER($J673*信号概况!$C$9,2)+2*$C673*信号概况!$C$2*$D673*信号概况!$C$3*信号相关性!$B$3+2*$C673*信号概况!$C$2*$E673*信号概况!$C$4*信号相关性!$B$4+2*$C673*信号概况!$C$2*$F673*信号概况!$C$5*信号相关性!$B$5+2*$C673*信号概况!$C$2*$G673*信号概况!$C$6*信号相关性!$B$6+2*$C673*信号概况!$C$2*$H673*信号概况!$C$7*信号相关性!$B$7+2*$C673*信号概况!$C$2*$I673*信号概况!$C$8*信号相关性!$B$8+2*$C673*信号概况!$C$2*$J673*信号概况!$C$9*信号相关性!$B$9+2*$D673*信号概况!$C$3*$E673*信号概况!$C$4*信号相关性!$C$4+2*$D673*信号概况!$C$3*$F673*信号概况!$C$5*信号相关性!$C$5+2*$D673*信号概况!$C$3*$G673*信号概况!$C$6*信号相关性!$C$6+2*$D673*信号概况!$C$3*$H673*信号概况!$C$7*信号相关性!$C$7+2*$D673*信号概况!$C$3*$I673*信号概况!$C$8*信号相关性!$C$8+2*$D673*信号概况!$C$3*$J673*信号概况!$C$9*信号相关性!$C$9+2*$E673*信号概况!$C$4*$F673*信号概况!$C$5*信号相关性!$D$5+2*$E673*信号概况!$C$4*$G673*信号概况!$C$6*信号相关性!$D$6+2*$E673*信号概况!$C$4*$H673*信号概况!$C$7*信号相关性!$D$7+2*$E673*信号概况!$C$4*$I673*信号概况!$C$8*信号相关性!$D$8+2*$E673*信号概况!$C$4*$J673*信号概况!$J$5*信号相关性!$D$9+2*$F673*信号概况!$C$5*$G673*信号概况!$C$6*信号相关性!$E$6+2*$F673*信号概况!$C$5*$H673*信号概况!$C$7*信号相关性!$E$7+2*$F673*信号概况!$C$5*$I673*信号概况!$C$8*信号相关性!$E$8+2*$F673*信号概况!$C$5*$J673*信号概况!$C$9*信号相关性!$E$9+2*$G673*信号概况!$C$6*$H673*信号概况!$C$7*信号相关性!$F$7+2*$G673*信号概况!$C$6*$I673*信号概况!$C$8*信号相关性!$F$8+2*$G673*信号概况!$C$6*$J673*信号概况!$C$9*信号相关性!$F$9+2*$H673*信号概况!$C$7*$I673*信号概况!$C$8*信号相关性!$G$8+2*$H673*信号概况!$C$7*$J673*信号概况!$C$9*信号相关性!$G$9+2*$I673*信号概况!$C$8*$J673*信号概况!$C$9*信号相关性!$H$9)</f>
        <v>7825.95304430663</v>
      </c>
      <c r="N673" s="12">
        <f t="shared" si="206"/>
        <v>0.400936568252695</v>
      </c>
      <c r="O673" s="10">
        <f>$C673*信号概况!$J$2+$D673*信号概况!$J$3+$E673*信号概况!$J$4+$F673*信号概况!$J$5+$G673*信号概况!$J$6+$H673*信号概况!$J$7+$I673*信号概况!$J$8+$J673*信号概况!$J$9</f>
        <v>1219.00375755256</v>
      </c>
      <c r="P673" s="12">
        <f t="shared" si="207"/>
        <v>0.0624515864679027</v>
      </c>
      <c r="Q673" s="7">
        <f t="shared" si="208"/>
        <v>8.49707958027121</v>
      </c>
    </row>
    <row r="674" spans="1:17">
      <c r="A674">
        <v>672</v>
      </c>
      <c r="B674">
        <v>19519.18</v>
      </c>
      <c r="C674" s="7">
        <f t="shared" si="197"/>
        <v>0</v>
      </c>
      <c r="D674" s="8">
        <f t="shared" si="198"/>
        <v>0.787878787878788</v>
      </c>
      <c r="E674">
        <f t="shared" si="199"/>
        <v>0</v>
      </c>
      <c r="F674">
        <f t="shared" si="200"/>
        <v>0.8</v>
      </c>
      <c r="G674">
        <f t="shared" si="201"/>
        <v>0.02</v>
      </c>
      <c r="H674">
        <f t="shared" si="202"/>
        <v>0</v>
      </c>
      <c r="I674">
        <f t="shared" si="203"/>
        <v>0</v>
      </c>
      <c r="J674">
        <f t="shared" si="204"/>
        <v>0</v>
      </c>
      <c r="K674">
        <f>SQRT(POWER($C674*信号概况!$F$2,2)+POWER($D674*信号概况!$F$3,2)+POWER($E674*信号概况!$F$4,2)+POWER($F674*信号概况!$F$5,2)+POWER($G674*信号概况!$F$6,2)+POWER($H674*信号概况!$F$7,2)+POWER($I674*信号概况!$F$8,2)+POWER($J674*信号概况!$F$9,2)+2*$C674*信号概况!$F$2*$D674*信号概况!$F$3*信号相关性!$B$3+2*$C674*信号概况!$F$2*$E674*信号概况!$F$4*信号相关性!$B$4+2*$C674*信号概况!$F$2*$F674*信号概况!$F$5*信号相关性!$B$5+2*$C674*信号概况!$F$2*$G674*信号概况!$F$6*信号相关性!$B$6+2*$C674*信号概况!$F$2*$H674*信号概况!$F$7*信号相关性!$B$7+2*$C674*信号概况!$F$2*$I674*信号概况!$F$8*信号相关性!$B$8+2*$C674*信号概况!$F$2*$J674*信号概况!$F$9*信号相关性!$B$9+2*$D674*信号概况!$F$3*$E674*信号概况!$F$4*信号相关性!$C$4+2*$D674*信号概况!$F$3*$F674*信号概况!$F$5*信号相关性!$C$5+2*$D674*信号概况!$F$3*$G674*信号概况!$F$6*信号相关性!$C$6+2*$D674*信号概况!$F$3*$H674*信号概况!$F$7*信号相关性!$C$7+2*$D674*信号概况!$F$3*$I674*信号概况!$F$8*信号相关性!$C$8+2*$D674*信号概况!$F$3*$J674*信号概况!$F$9*信号相关性!$C$9+2*$E674*信号概况!$F$4*$F674*信号概况!$F$5*信号相关性!$D$5+2*$E674*信号概况!$F$4*$G674*信号概况!$F$6*信号相关性!$D$6+2*$E674*信号概况!$F$4*$H674*信号概况!$F$7*信号相关性!$D$7+2*$E674*信号概况!$F$4*$I674*信号概况!$F$8*信号相关性!$D$8+2*$E674*信号概况!$F$4*$J674*信号概况!$J$5*信号相关性!$D$9+2*$F674*信号概况!$F$5*$G674*信号概况!$F$6*信号相关性!$E$6+2*$F674*信号概况!$F$5*$H674*信号概况!$F$7*信号相关性!$E$7+2*$F674*信号概况!$F$5*$I674*信号概况!$F$8*信号相关性!$E$8+2*$F674*信号概况!$F$5*$J674*信号概况!$F$9*信号相关性!$E$9+2*$G674*信号概况!$F$6*$H674*信号概况!$F$7*信号相关性!$F$7+2*$G674*信号概况!$F$6*$I674*信号概况!$F$8*信号相关性!$F$8+2*$G674*信号概况!$F$6*$J674*信号概况!$F$9*信号相关性!$F$9+2*$H674*信号概况!$F$7*$I674*信号概况!$F$8*信号相关性!$G$8+2*$H674*信号概况!$F$7*$J674*信号概况!$F$9*信号相关性!$G$9+2*$I674*信号概况!$F$8*$J674*信号概况!$F$9*信号相关性!$H$9)</f>
        <v>1673.20754955808</v>
      </c>
      <c r="L674" s="10">
        <f t="shared" si="205"/>
        <v>11.6657255133443</v>
      </c>
      <c r="M674" s="11">
        <f>SQRT(POWER($C674*信号概况!$C$2,2)+POWER($D674*信号概况!$C$3,2)+POWER($E674*信号概况!$C$4,2)+POWER($F674*信号概况!$C$5,2)+POWER($G674*信号概况!$C$6,2)+POWER($H674*信号概况!$C$7,2)+POWER($I674*信号概况!$C$8,2)+POWER($J674*信号概况!$C$9,2)+2*$C674*信号概况!$C$2*$D674*信号概况!$C$3*信号相关性!$B$3+2*$C674*信号概况!$C$2*$E674*信号概况!$C$4*信号相关性!$B$4+2*$C674*信号概况!$C$2*$F674*信号概况!$C$5*信号相关性!$B$5+2*$C674*信号概况!$C$2*$G674*信号概况!$C$6*信号相关性!$B$6+2*$C674*信号概况!$C$2*$H674*信号概况!$C$7*信号相关性!$B$7+2*$C674*信号概况!$C$2*$I674*信号概况!$C$8*信号相关性!$B$8+2*$C674*信号概况!$C$2*$J674*信号概况!$C$9*信号相关性!$B$9+2*$D674*信号概况!$C$3*$E674*信号概况!$C$4*信号相关性!$C$4+2*$D674*信号概况!$C$3*$F674*信号概况!$C$5*信号相关性!$C$5+2*$D674*信号概况!$C$3*$G674*信号概况!$C$6*信号相关性!$C$6+2*$D674*信号概况!$C$3*$H674*信号概况!$C$7*信号相关性!$C$7+2*$D674*信号概况!$C$3*$I674*信号概况!$C$8*信号相关性!$C$8+2*$D674*信号概况!$C$3*$J674*信号概况!$C$9*信号相关性!$C$9+2*$E674*信号概况!$C$4*$F674*信号概况!$C$5*信号相关性!$D$5+2*$E674*信号概况!$C$4*$G674*信号概况!$C$6*信号相关性!$D$6+2*$E674*信号概况!$C$4*$H674*信号概况!$C$7*信号相关性!$D$7+2*$E674*信号概况!$C$4*$I674*信号概况!$C$8*信号相关性!$D$8+2*$E674*信号概况!$C$4*$J674*信号概况!$J$5*信号相关性!$D$9+2*$F674*信号概况!$C$5*$G674*信号概况!$C$6*信号相关性!$E$6+2*$F674*信号概况!$C$5*$H674*信号概况!$C$7*信号相关性!$E$7+2*$F674*信号概况!$C$5*$I674*信号概况!$C$8*信号相关性!$E$8+2*$F674*信号概况!$C$5*$J674*信号概况!$C$9*信号相关性!$E$9+2*$G674*信号概况!$C$6*$H674*信号概况!$C$7*信号相关性!$F$7+2*$G674*信号概况!$C$6*$I674*信号概况!$C$8*信号相关性!$F$8+2*$G674*信号概况!$C$6*$J674*信号概况!$C$9*信号相关性!$F$9+2*$H674*信号概况!$C$7*$I674*信号概况!$C$8*信号相关性!$G$8+2*$H674*信号概况!$C$7*$J674*信号概况!$C$9*信号相关性!$G$9+2*$I674*信号概况!$C$8*$J674*信号概况!$C$9*信号相关性!$H$9)</f>
        <v>8148.78035032456</v>
      </c>
      <c r="N674" s="12">
        <f t="shared" si="206"/>
        <v>0.417475547145144</v>
      </c>
      <c r="O674" s="10">
        <f>$C674*信号概况!$J$2+$D674*信号概况!$J$3+$E674*信号概况!$J$4+$F674*信号概况!$J$5+$G674*信号概况!$J$6+$H674*信号概况!$J$7+$I674*信号概况!$J$8+$J674*信号概况!$J$9</f>
        <v>1243.53190823749</v>
      </c>
      <c r="P674" s="12">
        <f t="shared" si="207"/>
        <v>0.0637082043527181</v>
      </c>
      <c r="Q674" s="7">
        <f t="shared" si="208"/>
        <v>8.33514282345505</v>
      </c>
    </row>
    <row r="675" spans="1:17">
      <c r="A675">
        <v>673</v>
      </c>
      <c r="B675">
        <v>19519.18</v>
      </c>
      <c r="C675" s="7">
        <f t="shared" si="197"/>
        <v>0</v>
      </c>
      <c r="D675" s="8">
        <f t="shared" si="198"/>
        <v>0.818181818181818</v>
      </c>
      <c r="E675">
        <f t="shared" si="199"/>
        <v>0</v>
      </c>
      <c r="F675">
        <f t="shared" si="200"/>
        <v>0.8</v>
      </c>
      <c r="G675">
        <f t="shared" si="201"/>
        <v>0.02</v>
      </c>
      <c r="H675">
        <f t="shared" si="202"/>
        <v>0</v>
      </c>
      <c r="I675">
        <f t="shared" si="203"/>
        <v>0</v>
      </c>
      <c r="J675">
        <f t="shared" si="204"/>
        <v>0</v>
      </c>
      <c r="K675">
        <f>SQRT(POWER($C675*信号概况!$F$2,2)+POWER($D675*信号概况!$F$3,2)+POWER($E675*信号概况!$F$4,2)+POWER($F675*信号概况!$F$5,2)+POWER($G675*信号概况!$F$6,2)+POWER($H675*信号概况!$F$7,2)+POWER($I675*信号概况!$F$8,2)+POWER($J675*信号概况!$F$9,2)+2*$C675*信号概况!$F$2*$D675*信号概况!$F$3*信号相关性!$B$3+2*$C675*信号概况!$F$2*$E675*信号概况!$F$4*信号相关性!$B$4+2*$C675*信号概况!$F$2*$F675*信号概况!$F$5*信号相关性!$B$5+2*$C675*信号概况!$F$2*$G675*信号概况!$F$6*信号相关性!$B$6+2*$C675*信号概况!$F$2*$H675*信号概况!$F$7*信号相关性!$B$7+2*$C675*信号概况!$F$2*$I675*信号概况!$F$8*信号相关性!$B$8+2*$C675*信号概况!$F$2*$J675*信号概况!$F$9*信号相关性!$B$9+2*$D675*信号概况!$F$3*$E675*信号概况!$F$4*信号相关性!$C$4+2*$D675*信号概况!$F$3*$F675*信号概况!$F$5*信号相关性!$C$5+2*$D675*信号概况!$F$3*$G675*信号概况!$F$6*信号相关性!$C$6+2*$D675*信号概况!$F$3*$H675*信号概况!$F$7*信号相关性!$C$7+2*$D675*信号概况!$F$3*$I675*信号概况!$F$8*信号相关性!$C$8+2*$D675*信号概况!$F$3*$J675*信号概况!$F$9*信号相关性!$C$9+2*$E675*信号概况!$F$4*$F675*信号概况!$F$5*信号相关性!$D$5+2*$E675*信号概况!$F$4*$G675*信号概况!$F$6*信号相关性!$D$6+2*$E675*信号概况!$F$4*$H675*信号概况!$F$7*信号相关性!$D$7+2*$E675*信号概况!$F$4*$I675*信号概况!$F$8*信号相关性!$D$8+2*$E675*信号概况!$F$4*$J675*信号概况!$J$5*信号相关性!$D$9+2*$F675*信号概况!$F$5*$G675*信号概况!$F$6*信号相关性!$E$6+2*$F675*信号概况!$F$5*$H675*信号概况!$F$7*信号相关性!$E$7+2*$F675*信号概况!$F$5*$I675*信号概况!$F$8*信号相关性!$E$8+2*$F675*信号概况!$F$5*$J675*信号概况!$F$9*信号相关性!$E$9+2*$G675*信号概况!$F$6*$H675*信号概况!$F$7*信号相关性!$F$7+2*$G675*信号概况!$F$6*$I675*信号概况!$F$8*信号相关性!$F$8+2*$G675*信号概况!$F$6*$J675*信号概况!$F$9*信号相关性!$F$9+2*$H675*信号概况!$F$7*$I675*信号概况!$F$8*信号相关性!$G$8+2*$H675*信号概况!$F$7*$J675*信号概况!$F$9*信号相关性!$G$9+2*$I675*信号概况!$F$8*$J675*信号概况!$F$9*信号相关性!$H$9)</f>
        <v>1739.76027307694</v>
      </c>
      <c r="L675" s="10">
        <f t="shared" si="205"/>
        <v>11.2194652918924</v>
      </c>
      <c r="M675" s="11">
        <f>SQRT(POWER($C675*信号概况!$C$2,2)+POWER($D675*信号概况!$C$3,2)+POWER($E675*信号概况!$C$4,2)+POWER($F675*信号概况!$C$5,2)+POWER($G675*信号概况!$C$6,2)+POWER($H675*信号概况!$C$7,2)+POWER($I675*信号概况!$C$8,2)+POWER($J675*信号概况!$C$9,2)+2*$C675*信号概况!$C$2*$D675*信号概况!$C$3*信号相关性!$B$3+2*$C675*信号概况!$C$2*$E675*信号概况!$C$4*信号相关性!$B$4+2*$C675*信号概况!$C$2*$F675*信号概况!$C$5*信号相关性!$B$5+2*$C675*信号概况!$C$2*$G675*信号概况!$C$6*信号相关性!$B$6+2*$C675*信号概况!$C$2*$H675*信号概况!$C$7*信号相关性!$B$7+2*$C675*信号概况!$C$2*$I675*信号概况!$C$8*信号相关性!$B$8+2*$C675*信号概况!$C$2*$J675*信号概况!$C$9*信号相关性!$B$9+2*$D675*信号概况!$C$3*$E675*信号概况!$C$4*信号相关性!$C$4+2*$D675*信号概况!$C$3*$F675*信号概况!$C$5*信号相关性!$C$5+2*$D675*信号概况!$C$3*$G675*信号概况!$C$6*信号相关性!$C$6+2*$D675*信号概况!$C$3*$H675*信号概况!$C$7*信号相关性!$C$7+2*$D675*信号概况!$C$3*$I675*信号概况!$C$8*信号相关性!$C$8+2*$D675*信号概况!$C$3*$J675*信号概况!$C$9*信号相关性!$C$9+2*$E675*信号概况!$C$4*$F675*信号概况!$C$5*信号相关性!$D$5+2*$E675*信号概况!$C$4*$G675*信号概况!$C$6*信号相关性!$D$6+2*$E675*信号概况!$C$4*$H675*信号概况!$C$7*信号相关性!$D$7+2*$E675*信号概况!$C$4*$I675*信号概况!$C$8*信号相关性!$D$8+2*$E675*信号概况!$C$4*$J675*信号概况!$J$5*信号相关性!$D$9+2*$F675*信号概况!$C$5*$G675*信号概况!$C$6*信号相关性!$E$6+2*$F675*信号概况!$C$5*$H675*信号概况!$C$7*信号相关性!$E$7+2*$F675*信号概况!$C$5*$I675*信号概况!$C$8*信号相关性!$E$8+2*$F675*信号概况!$C$5*$J675*信号概况!$C$9*信号相关性!$E$9+2*$G675*信号概况!$C$6*$H675*信号概况!$C$7*信号相关性!$F$7+2*$G675*信号概况!$C$6*$I675*信号概况!$C$8*信号相关性!$F$8+2*$G675*信号概况!$C$6*$J675*信号概况!$C$9*信号相关性!$F$9+2*$H675*信号概况!$C$7*$I675*信号概况!$C$8*信号相关性!$G$8+2*$H675*信号概况!$C$7*$J675*信号概况!$C$9*信号相关性!$G$9+2*$I675*信号概况!$C$8*$J675*信号概况!$C$9*信号相关性!$H$9)</f>
        <v>8471.72270357105</v>
      </c>
      <c r="N675" s="12">
        <f t="shared" si="206"/>
        <v>0.434020420098132</v>
      </c>
      <c r="O675" s="10">
        <f>$C675*信号概况!$J$2+$D675*信号概况!$J$3+$E675*信号概况!$J$4+$F675*信号概况!$J$5+$G675*信号概况!$J$6+$H675*信号概况!$J$7+$I675*信号概况!$J$8+$J675*信号概况!$J$9</f>
        <v>1268.06005892242</v>
      </c>
      <c r="P675" s="12">
        <f t="shared" si="207"/>
        <v>0.0649648222375335</v>
      </c>
      <c r="Q675" s="7">
        <f t="shared" si="208"/>
        <v>8.18547355486097</v>
      </c>
    </row>
    <row r="676" spans="1:17">
      <c r="A676">
        <v>674</v>
      </c>
      <c r="B676">
        <v>19519.18</v>
      </c>
      <c r="C676" s="7">
        <f t="shared" si="197"/>
        <v>0</v>
      </c>
      <c r="D676" s="8">
        <f t="shared" si="198"/>
        <v>0.848484848484849</v>
      </c>
      <c r="E676">
        <f t="shared" si="199"/>
        <v>0</v>
      </c>
      <c r="F676">
        <f t="shared" si="200"/>
        <v>0.8</v>
      </c>
      <c r="G676">
        <f t="shared" si="201"/>
        <v>0.02</v>
      </c>
      <c r="H676">
        <f t="shared" si="202"/>
        <v>0</v>
      </c>
      <c r="I676">
        <f t="shared" si="203"/>
        <v>0</v>
      </c>
      <c r="J676">
        <f t="shared" si="204"/>
        <v>0</v>
      </c>
      <c r="K676">
        <f>SQRT(POWER($C676*信号概况!$F$2,2)+POWER($D676*信号概况!$F$3,2)+POWER($E676*信号概况!$F$4,2)+POWER($F676*信号概况!$F$5,2)+POWER($G676*信号概况!$F$6,2)+POWER($H676*信号概况!$F$7,2)+POWER($I676*信号概况!$F$8,2)+POWER($J676*信号概况!$F$9,2)+2*$C676*信号概况!$F$2*$D676*信号概况!$F$3*信号相关性!$B$3+2*$C676*信号概况!$F$2*$E676*信号概况!$F$4*信号相关性!$B$4+2*$C676*信号概况!$F$2*$F676*信号概况!$F$5*信号相关性!$B$5+2*$C676*信号概况!$F$2*$G676*信号概况!$F$6*信号相关性!$B$6+2*$C676*信号概况!$F$2*$H676*信号概况!$F$7*信号相关性!$B$7+2*$C676*信号概况!$F$2*$I676*信号概况!$F$8*信号相关性!$B$8+2*$C676*信号概况!$F$2*$J676*信号概况!$F$9*信号相关性!$B$9+2*$D676*信号概况!$F$3*$E676*信号概况!$F$4*信号相关性!$C$4+2*$D676*信号概况!$F$3*$F676*信号概况!$F$5*信号相关性!$C$5+2*$D676*信号概况!$F$3*$G676*信号概况!$F$6*信号相关性!$C$6+2*$D676*信号概况!$F$3*$H676*信号概况!$F$7*信号相关性!$C$7+2*$D676*信号概况!$F$3*$I676*信号概况!$F$8*信号相关性!$C$8+2*$D676*信号概况!$F$3*$J676*信号概况!$F$9*信号相关性!$C$9+2*$E676*信号概况!$F$4*$F676*信号概况!$F$5*信号相关性!$D$5+2*$E676*信号概况!$F$4*$G676*信号概况!$F$6*信号相关性!$D$6+2*$E676*信号概况!$F$4*$H676*信号概况!$F$7*信号相关性!$D$7+2*$E676*信号概况!$F$4*$I676*信号概况!$F$8*信号相关性!$D$8+2*$E676*信号概况!$F$4*$J676*信号概况!$J$5*信号相关性!$D$9+2*$F676*信号概况!$F$5*$G676*信号概况!$F$6*信号相关性!$E$6+2*$F676*信号概况!$F$5*$H676*信号概况!$F$7*信号相关性!$E$7+2*$F676*信号概况!$F$5*$I676*信号概况!$F$8*信号相关性!$E$8+2*$F676*信号概况!$F$5*$J676*信号概况!$F$9*信号相关性!$E$9+2*$G676*信号概况!$F$6*$H676*信号概况!$F$7*信号相关性!$F$7+2*$G676*信号概况!$F$6*$I676*信号概况!$F$8*信号相关性!$F$8+2*$G676*信号概况!$F$6*$J676*信号概况!$F$9*信号相关性!$F$9+2*$H676*信号概况!$F$7*$I676*信号概况!$F$8*信号相关性!$G$8+2*$H676*信号概况!$F$7*$J676*信号概况!$F$9*信号相关性!$G$9+2*$I676*信号概况!$F$8*$J676*信号概况!$F$9*信号相关性!$H$9)</f>
        <v>1806.33520699368</v>
      </c>
      <c r="L676" s="10">
        <f t="shared" si="205"/>
        <v>10.8059566820303</v>
      </c>
      <c r="M676" s="11">
        <f>SQRT(POWER($C676*信号概况!$C$2,2)+POWER($D676*信号概况!$C$3,2)+POWER($E676*信号概况!$C$4,2)+POWER($F676*信号概况!$C$5,2)+POWER($G676*信号概况!$C$6,2)+POWER($H676*信号概况!$C$7,2)+POWER($I676*信号概况!$C$8,2)+POWER($J676*信号概况!$C$9,2)+2*$C676*信号概况!$C$2*$D676*信号概况!$C$3*信号相关性!$B$3+2*$C676*信号概况!$C$2*$E676*信号概况!$C$4*信号相关性!$B$4+2*$C676*信号概况!$C$2*$F676*信号概况!$C$5*信号相关性!$B$5+2*$C676*信号概况!$C$2*$G676*信号概况!$C$6*信号相关性!$B$6+2*$C676*信号概况!$C$2*$H676*信号概况!$C$7*信号相关性!$B$7+2*$C676*信号概况!$C$2*$I676*信号概况!$C$8*信号相关性!$B$8+2*$C676*信号概况!$C$2*$J676*信号概况!$C$9*信号相关性!$B$9+2*$D676*信号概况!$C$3*$E676*信号概况!$C$4*信号相关性!$C$4+2*$D676*信号概况!$C$3*$F676*信号概况!$C$5*信号相关性!$C$5+2*$D676*信号概况!$C$3*$G676*信号概况!$C$6*信号相关性!$C$6+2*$D676*信号概况!$C$3*$H676*信号概况!$C$7*信号相关性!$C$7+2*$D676*信号概况!$C$3*$I676*信号概况!$C$8*信号相关性!$C$8+2*$D676*信号概况!$C$3*$J676*信号概况!$C$9*信号相关性!$C$9+2*$E676*信号概况!$C$4*$F676*信号概况!$C$5*信号相关性!$D$5+2*$E676*信号概况!$C$4*$G676*信号概况!$C$6*信号相关性!$D$6+2*$E676*信号概况!$C$4*$H676*信号概况!$C$7*信号相关性!$D$7+2*$E676*信号概况!$C$4*$I676*信号概况!$C$8*信号相关性!$D$8+2*$E676*信号概况!$C$4*$J676*信号概况!$J$5*信号相关性!$D$9+2*$F676*信号概况!$C$5*$G676*信号概况!$C$6*信号相关性!$E$6+2*$F676*信号概况!$C$5*$H676*信号概况!$C$7*信号相关性!$E$7+2*$F676*信号概况!$C$5*$I676*信号概况!$C$8*信号相关性!$E$8+2*$F676*信号概况!$C$5*$J676*信号概况!$C$9*信号相关性!$E$9+2*$G676*信号概况!$C$6*$H676*信号概况!$C$7*信号相关性!$F$7+2*$G676*信号概况!$C$6*$I676*信号概况!$C$8*信号相关性!$F$8+2*$G676*信号概况!$C$6*$J676*信号概况!$C$9*信号相关性!$F$9+2*$H676*信号概况!$C$7*$I676*信号概况!$C$8*信号相关性!$G$8+2*$H676*信号概况!$C$7*$J676*信号概况!$C$9*信号相关性!$G$9+2*$I676*信号概况!$C$8*$J676*信号概况!$C$9*信号相关性!$H$9)</f>
        <v>8794.76743051168</v>
      </c>
      <c r="N676" s="12">
        <f t="shared" si="206"/>
        <v>0.450570537825446</v>
      </c>
      <c r="O676" s="10">
        <f>$C676*信号概况!$J$2+$D676*信号概况!$J$3+$E676*信号概况!$J$4+$F676*信号概况!$J$5+$G676*信号概况!$J$6+$H676*信号概况!$J$7+$I676*信号概况!$J$8+$J676*信号概况!$J$9</f>
        <v>1292.58820960735</v>
      </c>
      <c r="P676" s="12">
        <f t="shared" si="207"/>
        <v>0.0662214401223489</v>
      </c>
      <c r="Q676" s="7">
        <f t="shared" si="208"/>
        <v>8.04673432650369</v>
      </c>
    </row>
    <row r="677" spans="1:17">
      <c r="A677">
        <v>675</v>
      </c>
      <c r="B677">
        <v>19519.18</v>
      </c>
      <c r="C677" s="7">
        <f t="shared" si="197"/>
        <v>0</v>
      </c>
      <c r="D677" s="8">
        <f t="shared" si="198"/>
        <v>0.878787878787879</v>
      </c>
      <c r="E677">
        <f t="shared" si="199"/>
        <v>0</v>
      </c>
      <c r="F677">
        <f t="shared" si="200"/>
        <v>0.8</v>
      </c>
      <c r="G677">
        <f t="shared" si="201"/>
        <v>0.02</v>
      </c>
      <c r="H677">
        <f t="shared" si="202"/>
        <v>0</v>
      </c>
      <c r="I677">
        <f t="shared" si="203"/>
        <v>0</v>
      </c>
      <c r="J677">
        <f t="shared" si="204"/>
        <v>0</v>
      </c>
      <c r="K677">
        <f>SQRT(POWER($C677*信号概况!$F$2,2)+POWER($D677*信号概况!$F$3,2)+POWER($E677*信号概况!$F$4,2)+POWER($F677*信号概况!$F$5,2)+POWER($G677*信号概况!$F$6,2)+POWER($H677*信号概况!$F$7,2)+POWER($I677*信号概况!$F$8,2)+POWER($J677*信号概况!$F$9,2)+2*$C677*信号概况!$F$2*$D677*信号概况!$F$3*信号相关性!$B$3+2*$C677*信号概况!$F$2*$E677*信号概况!$F$4*信号相关性!$B$4+2*$C677*信号概况!$F$2*$F677*信号概况!$F$5*信号相关性!$B$5+2*$C677*信号概况!$F$2*$G677*信号概况!$F$6*信号相关性!$B$6+2*$C677*信号概况!$F$2*$H677*信号概况!$F$7*信号相关性!$B$7+2*$C677*信号概况!$F$2*$I677*信号概况!$F$8*信号相关性!$B$8+2*$C677*信号概况!$F$2*$J677*信号概况!$F$9*信号相关性!$B$9+2*$D677*信号概况!$F$3*$E677*信号概况!$F$4*信号相关性!$C$4+2*$D677*信号概况!$F$3*$F677*信号概况!$F$5*信号相关性!$C$5+2*$D677*信号概况!$F$3*$G677*信号概况!$F$6*信号相关性!$C$6+2*$D677*信号概况!$F$3*$H677*信号概况!$F$7*信号相关性!$C$7+2*$D677*信号概况!$F$3*$I677*信号概况!$F$8*信号相关性!$C$8+2*$D677*信号概况!$F$3*$J677*信号概况!$F$9*信号相关性!$C$9+2*$E677*信号概况!$F$4*$F677*信号概况!$F$5*信号相关性!$D$5+2*$E677*信号概况!$F$4*$G677*信号概况!$F$6*信号相关性!$D$6+2*$E677*信号概况!$F$4*$H677*信号概况!$F$7*信号相关性!$D$7+2*$E677*信号概况!$F$4*$I677*信号概况!$F$8*信号相关性!$D$8+2*$E677*信号概况!$F$4*$J677*信号概况!$J$5*信号相关性!$D$9+2*$F677*信号概况!$F$5*$G677*信号概况!$F$6*信号相关性!$E$6+2*$F677*信号概况!$F$5*$H677*信号概况!$F$7*信号相关性!$E$7+2*$F677*信号概况!$F$5*$I677*信号概况!$F$8*信号相关性!$E$8+2*$F677*信号概况!$F$5*$J677*信号概况!$F$9*信号相关性!$E$9+2*$G677*信号概况!$F$6*$H677*信号概况!$F$7*信号相关性!$F$7+2*$G677*信号概况!$F$6*$I677*信号概况!$F$8*信号相关性!$F$8+2*$G677*信号概况!$F$6*$J677*信号概况!$F$9*信号相关性!$F$9+2*$H677*信号概况!$F$7*$I677*信号概况!$F$8*信号相关性!$G$8+2*$H677*信号概况!$F$7*$J677*信号概况!$F$9*信号相关性!$G$9+2*$I677*信号概况!$F$8*$J677*信号概况!$F$9*信号相关性!$H$9)</f>
        <v>1872.92998284575</v>
      </c>
      <c r="L677" s="10">
        <f t="shared" si="205"/>
        <v>10.4217350241478</v>
      </c>
      <c r="M677" s="11">
        <f>SQRT(POWER($C677*信号概况!$C$2,2)+POWER($D677*信号概况!$C$3,2)+POWER($E677*信号概况!$C$4,2)+POWER($F677*信号概况!$C$5,2)+POWER($G677*信号概况!$C$6,2)+POWER($H677*信号概况!$C$7,2)+POWER($I677*信号概况!$C$8,2)+POWER($J677*信号概况!$C$9,2)+2*$C677*信号概况!$C$2*$D677*信号概况!$C$3*信号相关性!$B$3+2*$C677*信号概况!$C$2*$E677*信号概况!$C$4*信号相关性!$B$4+2*$C677*信号概况!$C$2*$F677*信号概况!$C$5*信号相关性!$B$5+2*$C677*信号概况!$C$2*$G677*信号概况!$C$6*信号相关性!$B$6+2*$C677*信号概况!$C$2*$H677*信号概况!$C$7*信号相关性!$B$7+2*$C677*信号概况!$C$2*$I677*信号概况!$C$8*信号相关性!$B$8+2*$C677*信号概况!$C$2*$J677*信号概况!$C$9*信号相关性!$B$9+2*$D677*信号概况!$C$3*$E677*信号概况!$C$4*信号相关性!$C$4+2*$D677*信号概况!$C$3*$F677*信号概况!$C$5*信号相关性!$C$5+2*$D677*信号概况!$C$3*$G677*信号概况!$C$6*信号相关性!$C$6+2*$D677*信号概况!$C$3*$H677*信号概况!$C$7*信号相关性!$C$7+2*$D677*信号概况!$C$3*$I677*信号概况!$C$8*信号相关性!$C$8+2*$D677*信号概况!$C$3*$J677*信号概况!$C$9*信号相关性!$C$9+2*$E677*信号概况!$C$4*$F677*信号概况!$C$5*信号相关性!$D$5+2*$E677*信号概况!$C$4*$G677*信号概况!$C$6*信号相关性!$D$6+2*$E677*信号概况!$C$4*$H677*信号概况!$C$7*信号相关性!$D$7+2*$E677*信号概况!$C$4*$I677*信号概况!$C$8*信号相关性!$D$8+2*$E677*信号概况!$C$4*$J677*信号概况!$J$5*信号相关性!$D$9+2*$F677*信号概况!$C$5*$G677*信号概况!$C$6*信号相关性!$E$6+2*$F677*信号概况!$C$5*$H677*信号概况!$C$7*信号相关性!$E$7+2*$F677*信号概况!$C$5*$I677*信号概况!$C$8*信号相关性!$E$8+2*$F677*信号概况!$C$5*$J677*信号概况!$C$9*信号相关性!$E$9+2*$G677*信号概况!$C$6*$H677*信号概况!$C$7*信号相关性!$F$7+2*$G677*信号概况!$C$6*$I677*信号概况!$C$8*信号相关性!$F$8+2*$G677*信号概况!$C$6*$J677*信号概况!$C$9*信号相关性!$F$9+2*$H677*信号概况!$C$7*$I677*信号概况!$C$8*信号相关性!$G$8+2*$H677*信号概况!$C$7*$J677*信号概况!$C$9*信号相关性!$G$9+2*$I677*信号概况!$C$8*$J677*信号概况!$C$9*信号相关性!$H$9)</f>
        <v>9117.90364994054</v>
      </c>
      <c r="N677" s="12">
        <f t="shared" si="206"/>
        <v>0.467125342864841</v>
      </c>
      <c r="O677" s="10">
        <f>$C677*信号概况!$J$2+$D677*信号概况!$J$3+$E677*信号概况!$J$4+$F677*信号概况!$J$5+$G677*信号概况!$J$6+$H677*信号概况!$J$7+$I677*信号概况!$J$8+$J677*信号概况!$J$9</f>
        <v>1317.11636029228</v>
      </c>
      <c r="P677" s="12">
        <f t="shared" si="207"/>
        <v>0.0674780580071644</v>
      </c>
      <c r="Q677" s="7">
        <f t="shared" si="208"/>
        <v>7.91777453472947</v>
      </c>
    </row>
    <row r="678" spans="1:17">
      <c r="A678">
        <v>676</v>
      </c>
      <c r="B678">
        <v>19519.18</v>
      </c>
      <c r="C678" s="7">
        <f t="shared" si="197"/>
        <v>0</v>
      </c>
      <c r="D678" s="8">
        <f t="shared" si="198"/>
        <v>0.909090909090909</v>
      </c>
      <c r="E678">
        <f t="shared" si="199"/>
        <v>0</v>
      </c>
      <c r="F678">
        <f t="shared" si="200"/>
        <v>0.8</v>
      </c>
      <c r="G678">
        <f t="shared" si="201"/>
        <v>0.02</v>
      </c>
      <c r="H678">
        <f t="shared" si="202"/>
        <v>0</v>
      </c>
      <c r="I678">
        <f t="shared" si="203"/>
        <v>0</v>
      </c>
      <c r="J678">
        <f t="shared" si="204"/>
        <v>0</v>
      </c>
      <c r="K678">
        <f>SQRT(POWER($C678*信号概况!$F$2,2)+POWER($D678*信号概况!$F$3,2)+POWER($E678*信号概况!$F$4,2)+POWER($F678*信号概况!$F$5,2)+POWER($G678*信号概况!$F$6,2)+POWER($H678*信号概况!$F$7,2)+POWER($I678*信号概况!$F$8,2)+POWER($J678*信号概况!$F$9,2)+2*$C678*信号概况!$F$2*$D678*信号概况!$F$3*信号相关性!$B$3+2*$C678*信号概况!$F$2*$E678*信号概况!$F$4*信号相关性!$B$4+2*$C678*信号概况!$F$2*$F678*信号概况!$F$5*信号相关性!$B$5+2*$C678*信号概况!$F$2*$G678*信号概况!$F$6*信号相关性!$B$6+2*$C678*信号概况!$F$2*$H678*信号概况!$F$7*信号相关性!$B$7+2*$C678*信号概况!$F$2*$I678*信号概况!$F$8*信号相关性!$B$8+2*$C678*信号概况!$F$2*$J678*信号概况!$F$9*信号相关性!$B$9+2*$D678*信号概况!$F$3*$E678*信号概况!$F$4*信号相关性!$C$4+2*$D678*信号概况!$F$3*$F678*信号概况!$F$5*信号相关性!$C$5+2*$D678*信号概况!$F$3*$G678*信号概况!$F$6*信号相关性!$C$6+2*$D678*信号概况!$F$3*$H678*信号概况!$F$7*信号相关性!$C$7+2*$D678*信号概况!$F$3*$I678*信号概况!$F$8*信号相关性!$C$8+2*$D678*信号概况!$F$3*$J678*信号概况!$F$9*信号相关性!$C$9+2*$E678*信号概况!$F$4*$F678*信号概况!$F$5*信号相关性!$D$5+2*$E678*信号概况!$F$4*$G678*信号概况!$F$6*信号相关性!$D$6+2*$E678*信号概况!$F$4*$H678*信号概况!$F$7*信号相关性!$D$7+2*$E678*信号概况!$F$4*$I678*信号概况!$F$8*信号相关性!$D$8+2*$E678*信号概况!$F$4*$J678*信号概况!$J$5*信号相关性!$D$9+2*$F678*信号概况!$F$5*$G678*信号概况!$F$6*信号相关性!$E$6+2*$F678*信号概况!$F$5*$H678*信号概况!$F$7*信号相关性!$E$7+2*$F678*信号概况!$F$5*$I678*信号概况!$F$8*信号相关性!$E$8+2*$F678*信号概况!$F$5*$J678*信号概况!$F$9*信号相关性!$E$9+2*$G678*信号概况!$F$6*$H678*信号概况!$F$7*信号相关性!$F$7+2*$G678*信号概况!$F$6*$I678*信号概况!$F$8*信号相关性!$F$8+2*$G678*信号概况!$F$6*$J678*信号概况!$F$9*信号相关性!$F$9+2*$H678*信号概况!$F$7*$I678*信号概况!$F$8*信号相关性!$G$8+2*$H678*信号概况!$F$7*$J678*信号概况!$F$9*信号相关性!$G$9+2*$I678*信号概况!$F$8*$J678*信号概况!$F$9*信号相关性!$H$9)</f>
        <v>1939.54255679781</v>
      </c>
      <c r="L678" s="10">
        <f t="shared" si="205"/>
        <v>10.0638059895041</v>
      </c>
      <c r="M678" s="11">
        <f>SQRT(POWER($C678*信号概况!$C$2,2)+POWER($D678*信号概况!$C$3,2)+POWER($E678*信号概况!$C$4,2)+POWER($F678*信号概况!$C$5,2)+POWER($G678*信号概况!$C$6,2)+POWER($H678*信号概况!$C$7,2)+POWER($I678*信号概况!$C$8,2)+POWER($J678*信号概况!$C$9,2)+2*$C678*信号概况!$C$2*$D678*信号概况!$C$3*信号相关性!$B$3+2*$C678*信号概况!$C$2*$E678*信号概况!$C$4*信号相关性!$B$4+2*$C678*信号概况!$C$2*$F678*信号概况!$C$5*信号相关性!$B$5+2*$C678*信号概况!$C$2*$G678*信号概况!$C$6*信号相关性!$B$6+2*$C678*信号概况!$C$2*$H678*信号概况!$C$7*信号相关性!$B$7+2*$C678*信号概况!$C$2*$I678*信号概况!$C$8*信号相关性!$B$8+2*$C678*信号概况!$C$2*$J678*信号概况!$C$9*信号相关性!$B$9+2*$D678*信号概况!$C$3*$E678*信号概况!$C$4*信号相关性!$C$4+2*$D678*信号概况!$C$3*$F678*信号概况!$C$5*信号相关性!$C$5+2*$D678*信号概况!$C$3*$G678*信号概况!$C$6*信号相关性!$C$6+2*$D678*信号概况!$C$3*$H678*信号概况!$C$7*信号相关性!$C$7+2*$D678*信号概况!$C$3*$I678*信号概况!$C$8*信号相关性!$C$8+2*$D678*信号概况!$C$3*$J678*信号概况!$C$9*信号相关性!$C$9+2*$E678*信号概况!$C$4*$F678*信号概况!$C$5*信号相关性!$D$5+2*$E678*信号概况!$C$4*$G678*信号概况!$C$6*信号相关性!$D$6+2*$E678*信号概况!$C$4*$H678*信号概况!$C$7*信号相关性!$D$7+2*$E678*信号概况!$C$4*$I678*信号概况!$C$8*信号相关性!$D$8+2*$E678*信号概况!$C$4*$J678*信号概况!$J$5*信号相关性!$D$9+2*$F678*信号概况!$C$5*$G678*信号概况!$C$6*信号相关性!$E$6+2*$F678*信号概况!$C$5*$H678*信号概况!$C$7*信号相关性!$E$7+2*$F678*信号概况!$C$5*$I678*信号概况!$C$8*信号相关性!$E$8+2*$F678*信号概况!$C$5*$J678*信号概况!$C$9*信号相关性!$E$9+2*$G678*信号概况!$C$6*$H678*信号概况!$C$7*信号相关性!$F$7+2*$G678*信号概况!$C$6*$I678*信号概况!$C$8*信号相关性!$F$8+2*$G678*信号概况!$C$6*$J678*信号概况!$C$9*信号相关性!$F$9+2*$H678*信号概况!$C$7*$I678*信号概况!$C$8*信号相关性!$G$8+2*$H678*信号概况!$C$7*$J678*信号概况!$C$9*信号相关性!$G$9+2*$I678*信号概况!$C$8*$J678*信号概况!$C$9*信号相关性!$H$9)</f>
        <v>9441.1219674693</v>
      </c>
      <c r="N678" s="12">
        <f t="shared" si="206"/>
        <v>0.483684353926205</v>
      </c>
      <c r="O678" s="10">
        <f>$C678*信号概况!$J$2+$D678*信号概况!$J$3+$E678*信号概况!$J$4+$F678*信号概况!$J$5+$G678*信号概况!$J$6+$H678*信号概况!$J$7+$I678*信号概况!$J$8+$J678*信号概况!$J$9</f>
        <v>1341.64451097721</v>
      </c>
      <c r="P678" s="12">
        <f t="shared" si="207"/>
        <v>0.0687346758919798</v>
      </c>
      <c r="Q678" s="7">
        <f t="shared" si="208"/>
        <v>7.79759901566478</v>
      </c>
    </row>
    <row r="679" spans="1:17">
      <c r="A679">
        <v>677</v>
      </c>
      <c r="B679">
        <v>19519.18</v>
      </c>
      <c r="C679" s="7">
        <f t="shared" si="197"/>
        <v>0</v>
      </c>
      <c r="D679" s="8">
        <f t="shared" si="198"/>
        <v>0.939393939393939</v>
      </c>
      <c r="E679">
        <f t="shared" si="199"/>
        <v>0</v>
      </c>
      <c r="F679">
        <f t="shared" si="200"/>
        <v>0.8</v>
      </c>
      <c r="G679">
        <f t="shared" si="201"/>
        <v>0.02</v>
      </c>
      <c r="H679">
        <f t="shared" si="202"/>
        <v>0</v>
      </c>
      <c r="I679">
        <f t="shared" si="203"/>
        <v>0</v>
      </c>
      <c r="J679">
        <f t="shared" si="204"/>
        <v>0</v>
      </c>
      <c r="K679">
        <f>SQRT(POWER($C679*信号概况!$F$2,2)+POWER($D679*信号概况!$F$3,2)+POWER($E679*信号概况!$F$4,2)+POWER($F679*信号概况!$F$5,2)+POWER($G679*信号概况!$F$6,2)+POWER($H679*信号概况!$F$7,2)+POWER($I679*信号概况!$F$8,2)+POWER($J679*信号概况!$F$9,2)+2*$C679*信号概况!$F$2*$D679*信号概况!$F$3*信号相关性!$B$3+2*$C679*信号概况!$F$2*$E679*信号概况!$F$4*信号相关性!$B$4+2*$C679*信号概况!$F$2*$F679*信号概况!$F$5*信号相关性!$B$5+2*$C679*信号概况!$F$2*$G679*信号概况!$F$6*信号相关性!$B$6+2*$C679*信号概况!$F$2*$H679*信号概况!$F$7*信号相关性!$B$7+2*$C679*信号概况!$F$2*$I679*信号概况!$F$8*信号相关性!$B$8+2*$C679*信号概况!$F$2*$J679*信号概况!$F$9*信号相关性!$B$9+2*$D679*信号概况!$F$3*$E679*信号概况!$F$4*信号相关性!$C$4+2*$D679*信号概况!$F$3*$F679*信号概况!$F$5*信号相关性!$C$5+2*$D679*信号概况!$F$3*$G679*信号概况!$F$6*信号相关性!$C$6+2*$D679*信号概况!$F$3*$H679*信号概况!$F$7*信号相关性!$C$7+2*$D679*信号概况!$F$3*$I679*信号概况!$F$8*信号相关性!$C$8+2*$D679*信号概况!$F$3*$J679*信号概况!$F$9*信号相关性!$C$9+2*$E679*信号概况!$F$4*$F679*信号概况!$F$5*信号相关性!$D$5+2*$E679*信号概况!$F$4*$G679*信号概况!$F$6*信号相关性!$D$6+2*$E679*信号概况!$F$4*$H679*信号概况!$F$7*信号相关性!$D$7+2*$E679*信号概况!$F$4*$I679*信号概况!$F$8*信号相关性!$D$8+2*$E679*信号概况!$F$4*$J679*信号概况!$J$5*信号相关性!$D$9+2*$F679*信号概况!$F$5*$G679*信号概况!$F$6*信号相关性!$E$6+2*$F679*信号概况!$F$5*$H679*信号概况!$F$7*信号相关性!$E$7+2*$F679*信号概况!$F$5*$I679*信号概况!$F$8*信号相关性!$E$8+2*$F679*信号概况!$F$5*$J679*信号概况!$F$9*信号相关性!$E$9+2*$G679*信号概况!$F$6*$H679*信号概况!$F$7*信号相关性!$F$7+2*$G679*信号概况!$F$6*$I679*信号概况!$F$8*信号相关性!$F$8+2*$G679*信号概况!$F$6*$J679*信号概况!$F$9*信号相关性!$F$9+2*$H679*信号概况!$F$7*$I679*信号概况!$F$8*信号相关性!$G$8+2*$H679*信号概况!$F$7*$J679*信号概况!$F$9*信号相关性!$G$9+2*$I679*信号概况!$F$8*$J679*信号概况!$F$9*信号相关性!$H$9)</f>
        <v>2006.17115595518</v>
      </c>
      <c r="L679" s="10">
        <f t="shared" si="205"/>
        <v>9.72956865721984</v>
      </c>
      <c r="M679" s="11">
        <f>SQRT(POWER($C679*信号概况!$C$2,2)+POWER($D679*信号概况!$C$3,2)+POWER($E679*信号概况!$C$4,2)+POWER($F679*信号概况!$C$5,2)+POWER($G679*信号概况!$C$6,2)+POWER($H679*信号概况!$C$7,2)+POWER($I679*信号概况!$C$8,2)+POWER($J679*信号概况!$C$9,2)+2*$C679*信号概况!$C$2*$D679*信号概况!$C$3*信号相关性!$B$3+2*$C679*信号概况!$C$2*$E679*信号概况!$C$4*信号相关性!$B$4+2*$C679*信号概况!$C$2*$F679*信号概况!$C$5*信号相关性!$B$5+2*$C679*信号概况!$C$2*$G679*信号概况!$C$6*信号相关性!$B$6+2*$C679*信号概况!$C$2*$H679*信号概况!$C$7*信号相关性!$B$7+2*$C679*信号概况!$C$2*$I679*信号概况!$C$8*信号相关性!$B$8+2*$C679*信号概况!$C$2*$J679*信号概况!$C$9*信号相关性!$B$9+2*$D679*信号概况!$C$3*$E679*信号概况!$C$4*信号相关性!$C$4+2*$D679*信号概况!$C$3*$F679*信号概况!$C$5*信号相关性!$C$5+2*$D679*信号概况!$C$3*$G679*信号概况!$C$6*信号相关性!$C$6+2*$D679*信号概况!$C$3*$H679*信号概况!$C$7*信号相关性!$C$7+2*$D679*信号概况!$C$3*$I679*信号概况!$C$8*信号相关性!$C$8+2*$D679*信号概况!$C$3*$J679*信号概况!$C$9*信号相关性!$C$9+2*$E679*信号概况!$C$4*$F679*信号概况!$C$5*信号相关性!$D$5+2*$E679*信号概况!$C$4*$G679*信号概况!$C$6*信号相关性!$D$6+2*$E679*信号概况!$C$4*$H679*信号概况!$C$7*信号相关性!$D$7+2*$E679*信号概况!$C$4*$I679*信号概况!$C$8*信号相关性!$D$8+2*$E679*信号概况!$C$4*$J679*信号概况!$J$5*信号相关性!$D$9+2*$F679*信号概况!$C$5*$G679*信号概况!$C$6*信号相关性!$E$6+2*$F679*信号概况!$C$5*$H679*信号概况!$C$7*信号相关性!$E$7+2*$F679*信号概况!$C$5*$I679*信号概况!$C$8*信号相关性!$E$8+2*$F679*信号概况!$C$5*$J679*信号概况!$C$9*信号相关性!$E$9+2*$G679*信号概况!$C$6*$H679*信号概况!$C$7*信号相关性!$F$7+2*$G679*信号概况!$C$6*$I679*信号概况!$C$8*信号相关性!$F$8+2*$G679*信号概况!$C$6*$J679*信号概况!$C$9*信号相关性!$F$9+2*$H679*信号概况!$C$7*$I679*信号概况!$C$8*信号相关性!$G$8+2*$H679*信号概况!$C$7*$J679*信号概况!$C$9*信号相关性!$G$9+2*$I679*信号概况!$C$8*$J679*信号概况!$C$9*信号相关性!$H$9)</f>
        <v>9764.41423035124</v>
      </c>
      <c r="N679" s="12">
        <f t="shared" si="206"/>
        <v>0.500247153330788</v>
      </c>
      <c r="O679" s="10">
        <f>$C679*信号概况!$J$2+$D679*信号概况!$J$3+$E679*信号概况!$J$4+$F679*信号概况!$J$5+$G679*信号概况!$J$6+$H679*信号概况!$J$7+$I679*信号概况!$J$8+$J679*信号概况!$J$9</f>
        <v>1366.17266166215</v>
      </c>
      <c r="P679" s="12">
        <f t="shared" si="207"/>
        <v>0.0699912937767952</v>
      </c>
      <c r="Q679" s="7">
        <f t="shared" si="208"/>
        <v>7.68534274564668</v>
      </c>
    </row>
    <row r="680" spans="1:17">
      <c r="A680">
        <v>678</v>
      </c>
      <c r="B680">
        <v>19519.18</v>
      </c>
      <c r="C680" s="7">
        <f t="shared" si="197"/>
        <v>0</v>
      </c>
      <c r="D680" s="8">
        <f t="shared" si="198"/>
        <v>0.96969696969697</v>
      </c>
      <c r="E680">
        <f t="shared" si="199"/>
        <v>0</v>
      </c>
      <c r="F680">
        <f t="shared" si="200"/>
        <v>0.8</v>
      </c>
      <c r="G680">
        <f t="shared" si="201"/>
        <v>0.02</v>
      </c>
      <c r="H680">
        <f t="shared" si="202"/>
        <v>0</v>
      </c>
      <c r="I680">
        <f t="shared" si="203"/>
        <v>0</v>
      </c>
      <c r="J680">
        <f t="shared" si="204"/>
        <v>0</v>
      </c>
      <c r="K680">
        <f>SQRT(POWER($C680*信号概况!$F$2,2)+POWER($D680*信号概况!$F$3,2)+POWER($E680*信号概况!$F$4,2)+POWER($F680*信号概况!$F$5,2)+POWER($G680*信号概况!$F$6,2)+POWER($H680*信号概况!$F$7,2)+POWER($I680*信号概况!$F$8,2)+POWER($J680*信号概况!$F$9,2)+2*$C680*信号概况!$F$2*$D680*信号概况!$F$3*信号相关性!$B$3+2*$C680*信号概况!$F$2*$E680*信号概况!$F$4*信号相关性!$B$4+2*$C680*信号概况!$F$2*$F680*信号概况!$F$5*信号相关性!$B$5+2*$C680*信号概况!$F$2*$G680*信号概况!$F$6*信号相关性!$B$6+2*$C680*信号概况!$F$2*$H680*信号概况!$F$7*信号相关性!$B$7+2*$C680*信号概况!$F$2*$I680*信号概况!$F$8*信号相关性!$B$8+2*$C680*信号概况!$F$2*$J680*信号概况!$F$9*信号相关性!$B$9+2*$D680*信号概况!$F$3*$E680*信号概况!$F$4*信号相关性!$C$4+2*$D680*信号概况!$F$3*$F680*信号概况!$F$5*信号相关性!$C$5+2*$D680*信号概况!$F$3*$G680*信号概况!$F$6*信号相关性!$C$6+2*$D680*信号概况!$F$3*$H680*信号概况!$F$7*信号相关性!$C$7+2*$D680*信号概况!$F$3*$I680*信号概况!$F$8*信号相关性!$C$8+2*$D680*信号概况!$F$3*$J680*信号概况!$F$9*信号相关性!$C$9+2*$E680*信号概况!$F$4*$F680*信号概况!$F$5*信号相关性!$D$5+2*$E680*信号概况!$F$4*$G680*信号概况!$F$6*信号相关性!$D$6+2*$E680*信号概况!$F$4*$H680*信号概况!$F$7*信号相关性!$D$7+2*$E680*信号概况!$F$4*$I680*信号概况!$F$8*信号相关性!$D$8+2*$E680*信号概况!$F$4*$J680*信号概况!$J$5*信号相关性!$D$9+2*$F680*信号概况!$F$5*$G680*信号概况!$F$6*信号相关性!$E$6+2*$F680*信号概况!$F$5*$H680*信号概况!$F$7*信号相关性!$E$7+2*$F680*信号概况!$F$5*$I680*信号概况!$F$8*信号相关性!$E$8+2*$F680*信号概况!$F$5*$J680*信号概况!$F$9*信号相关性!$E$9+2*$G680*信号概况!$F$6*$H680*信号概况!$F$7*信号相关性!$F$7+2*$G680*信号概况!$F$6*$I680*信号概况!$F$8*信号相关性!$F$8+2*$G680*信号概况!$F$6*$J680*信号概况!$F$9*信号相关性!$F$9+2*$H680*信号概况!$F$7*$I680*信号概况!$F$8*信号相关性!$G$8+2*$H680*信号概况!$F$7*$J680*信号概况!$F$9*信号相关性!$G$9+2*$I680*信号概况!$F$8*$J680*信号概况!$F$9*信号相关性!$H$9)</f>
        <v>2072.81423497448</v>
      </c>
      <c r="L680" s="10">
        <f t="shared" si="205"/>
        <v>9.41675316130794</v>
      </c>
      <c r="M680" s="11">
        <f>SQRT(POWER($C680*信号概况!$C$2,2)+POWER($D680*信号概况!$C$3,2)+POWER($E680*信号概况!$C$4,2)+POWER($F680*信号概况!$C$5,2)+POWER($G680*信号概况!$C$6,2)+POWER($H680*信号概况!$C$7,2)+POWER($I680*信号概况!$C$8,2)+POWER($J680*信号概况!$C$9,2)+2*$C680*信号概况!$C$2*$D680*信号概况!$C$3*信号相关性!$B$3+2*$C680*信号概况!$C$2*$E680*信号概况!$C$4*信号相关性!$B$4+2*$C680*信号概况!$C$2*$F680*信号概况!$C$5*信号相关性!$B$5+2*$C680*信号概况!$C$2*$G680*信号概况!$C$6*信号相关性!$B$6+2*$C680*信号概况!$C$2*$H680*信号概况!$C$7*信号相关性!$B$7+2*$C680*信号概况!$C$2*$I680*信号概况!$C$8*信号相关性!$B$8+2*$C680*信号概况!$C$2*$J680*信号概况!$C$9*信号相关性!$B$9+2*$D680*信号概况!$C$3*$E680*信号概况!$C$4*信号相关性!$C$4+2*$D680*信号概况!$C$3*$F680*信号概况!$C$5*信号相关性!$C$5+2*$D680*信号概况!$C$3*$G680*信号概况!$C$6*信号相关性!$C$6+2*$D680*信号概况!$C$3*$H680*信号概况!$C$7*信号相关性!$C$7+2*$D680*信号概况!$C$3*$I680*信号概况!$C$8*信号相关性!$C$8+2*$D680*信号概况!$C$3*$J680*信号概况!$C$9*信号相关性!$C$9+2*$E680*信号概况!$C$4*$F680*信号概况!$C$5*信号相关性!$D$5+2*$E680*信号概况!$C$4*$G680*信号概况!$C$6*信号相关性!$D$6+2*$E680*信号概况!$C$4*$H680*信号概况!$C$7*信号相关性!$D$7+2*$E680*信号概况!$C$4*$I680*信号概况!$C$8*信号相关性!$D$8+2*$E680*信号概况!$C$4*$J680*信号概况!$J$5*信号相关性!$D$9+2*$F680*信号概况!$C$5*$G680*信号概况!$C$6*信号相关性!$E$6+2*$F680*信号概况!$C$5*$H680*信号概况!$C$7*信号相关性!$E$7+2*$F680*信号概况!$C$5*$I680*信号概况!$C$8*信号相关性!$E$8+2*$F680*信号概况!$C$5*$J680*信号概况!$C$9*信号相关性!$E$9+2*$G680*信号概况!$C$6*$H680*信号概况!$C$7*信号相关性!$F$7+2*$G680*信号概况!$C$6*$I680*信号概况!$C$8*信号相关性!$F$8+2*$G680*信号概况!$C$6*$J680*信号概况!$C$9*信号相关性!$F$9+2*$H680*信号概况!$C$7*$I680*信号概况!$C$8*信号相关性!$G$8+2*$H680*信号概况!$C$7*$J680*信号概况!$C$9*信号相关性!$G$9+2*$I680*信号概况!$C$8*$J680*信号概况!$C$9*信号相关性!$H$9)</f>
        <v>10087.7733292022</v>
      </c>
      <c r="N680" s="12">
        <f t="shared" si="206"/>
        <v>0.516813376853032</v>
      </c>
      <c r="O680" s="10">
        <f>$C680*信号概况!$J$2+$D680*信号概况!$J$3+$E680*信号概况!$J$4+$F680*信号概况!$J$5+$G680*信号概况!$J$6+$H680*信号概况!$J$7+$I680*信号概况!$J$8+$J680*信号概况!$J$9</f>
        <v>1390.70081234708</v>
      </c>
      <c r="P680" s="12">
        <f t="shared" si="207"/>
        <v>0.0712479116616106</v>
      </c>
      <c r="Q680" s="7">
        <f t="shared" si="208"/>
        <v>7.58025031044734</v>
      </c>
    </row>
    <row r="681" spans="1:17">
      <c r="A681">
        <v>679</v>
      </c>
      <c r="B681">
        <v>19519.18</v>
      </c>
      <c r="C681" s="7">
        <f t="shared" si="197"/>
        <v>0</v>
      </c>
      <c r="D681" s="8">
        <f t="shared" si="198"/>
        <v>1</v>
      </c>
      <c r="E681">
        <f t="shared" si="199"/>
        <v>0</v>
      </c>
      <c r="F681">
        <f t="shared" si="200"/>
        <v>0.8</v>
      </c>
      <c r="G681">
        <f t="shared" si="201"/>
        <v>0.02</v>
      </c>
      <c r="H681">
        <f t="shared" si="202"/>
        <v>0</v>
      </c>
      <c r="I681">
        <f t="shared" si="203"/>
        <v>0</v>
      </c>
      <c r="J681">
        <f t="shared" si="204"/>
        <v>0</v>
      </c>
      <c r="K681">
        <f>SQRT(POWER($C681*信号概况!$F$2,2)+POWER($D681*信号概况!$F$3,2)+POWER($E681*信号概况!$F$4,2)+POWER($F681*信号概况!$F$5,2)+POWER($G681*信号概况!$F$6,2)+POWER($H681*信号概况!$F$7,2)+POWER($I681*信号概况!$F$8,2)+POWER($J681*信号概况!$F$9,2)+2*$C681*信号概况!$F$2*$D681*信号概况!$F$3*信号相关性!$B$3+2*$C681*信号概况!$F$2*$E681*信号概况!$F$4*信号相关性!$B$4+2*$C681*信号概况!$F$2*$F681*信号概况!$F$5*信号相关性!$B$5+2*$C681*信号概况!$F$2*$G681*信号概况!$F$6*信号相关性!$B$6+2*$C681*信号概况!$F$2*$H681*信号概况!$F$7*信号相关性!$B$7+2*$C681*信号概况!$F$2*$I681*信号概况!$F$8*信号相关性!$B$8+2*$C681*信号概况!$F$2*$J681*信号概况!$F$9*信号相关性!$B$9+2*$D681*信号概况!$F$3*$E681*信号概况!$F$4*信号相关性!$C$4+2*$D681*信号概况!$F$3*$F681*信号概况!$F$5*信号相关性!$C$5+2*$D681*信号概况!$F$3*$G681*信号概况!$F$6*信号相关性!$C$6+2*$D681*信号概况!$F$3*$H681*信号概况!$F$7*信号相关性!$C$7+2*$D681*信号概况!$F$3*$I681*信号概况!$F$8*信号相关性!$C$8+2*$D681*信号概况!$F$3*$J681*信号概况!$F$9*信号相关性!$C$9+2*$E681*信号概况!$F$4*$F681*信号概况!$F$5*信号相关性!$D$5+2*$E681*信号概况!$F$4*$G681*信号概况!$F$6*信号相关性!$D$6+2*$E681*信号概况!$F$4*$H681*信号概况!$F$7*信号相关性!$D$7+2*$E681*信号概况!$F$4*$I681*信号概况!$F$8*信号相关性!$D$8+2*$E681*信号概况!$F$4*$J681*信号概况!$J$5*信号相关性!$D$9+2*$F681*信号概况!$F$5*$G681*信号概况!$F$6*信号相关性!$E$6+2*$F681*信号概况!$F$5*$H681*信号概况!$F$7*信号相关性!$E$7+2*$F681*信号概况!$F$5*$I681*信号概况!$F$8*信号相关性!$E$8+2*$F681*信号概况!$F$5*$J681*信号概况!$F$9*信号相关性!$E$9+2*$G681*信号概况!$F$6*$H681*信号概况!$F$7*信号相关性!$F$7+2*$G681*信号概况!$F$6*$I681*信号概况!$F$8*信号相关性!$F$8+2*$G681*信号概况!$F$6*$J681*信号概况!$F$9*信号相关性!$F$9+2*$H681*信号概况!$F$7*$I681*信号概况!$F$8*信号相关性!$G$8+2*$H681*信号概况!$F$7*$J681*信号概况!$F$9*信号相关性!$G$9+2*$I681*信号概况!$F$8*$J681*信号概况!$F$9*信号相关性!$H$9)</f>
        <v>2139.47044074197</v>
      </c>
      <c r="L681" s="10">
        <f t="shared" si="205"/>
        <v>9.12336979670106</v>
      </c>
      <c r="M681" s="11">
        <f>SQRT(POWER($C681*信号概况!$C$2,2)+POWER($D681*信号概况!$C$3,2)+POWER($E681*信号概况!$C$4,2)+POWER($F681*信号概况!$C$5,2)+POWER($G681*信号概况!$C$6,2)+POWER($H681*信号概况!$C$7,2)+POWER($I681*信号概况!$C$8,2)+POWER($J681*信号概况!$C$9,2)+2*$C681*信号概况!$C$2*$D681*信号概况!$C$3*信号相关性!$B$3+2*$C681*信号概况!$C$2*$E681*信号概况!$C$4*信号相关性!$B$4+2*$C681*信号概况!$C$2*$F681*信号概况!$C$5*信号相关性!$B$5+2*$C681*信号概况!$C$2*$G681*信号概况!$C$6*信号相关性!$B$6+2*$C681*信号概况!$C$2*$H681*信号概况!$C$7*信号相关性!$B$7+2*$C681*信号概况!$C$2*$I681*信号概况!$C$8*信号相关性!$B$8+2*$C681*信号概况!$C$2*$J681*信号概况!$C$9*信号相关性!$B$9+2*$D681*信号概况!$C$3*$E681*信号概况!$C$4*信号相关性!$C$4+2*$D681*信号概况!$C$3*$F681*信号概况!$C$5*信号相关性!$C$5+2*$D681*信号概况!$C$3*$G681*信号概况!$C$6*信号相关性!$C$6+2*$D681*信号概况!$C$3*$H681*信号概况!$C$7*信号相关性!$C$7+2*$D681*信号概况!$C$3*$I681*信号概况!$C$8*信号相关性!$C$8+2*$D681*信号概况!$C$3*$J681*信号概况!$C$9*信号相关性!$C$9+2*$E681*信号概况!$C$4*$F681*信号概况!$C$5*信号相关性!$D$5+2*$E681*信号概况!$C$4*$G681*信号概况!$C$6*信号相关性!$D$6+2*$E681*信号概况!$C$4*$H681*信号概况!$C$7*信号相关性!$D$7+2*$E681*信号概况!$C$4*$I681*信号概况!$C$8*信号相关性!$D$8+2*$E681*信号概况!$C$4*$J681*信号概况!$J$5*信号相关性!$D$9+2*$F681*信号概况!$C$5*$G681*信号概况!$C$6*信号相关性!$E$6+2*$F681*信号概况!$C$5*$H681*信号概况!$C$7*信号相关性!$E$7+2*$F681*信号概况!$C$5*$I681*信号概况!$C$8*信号相关性!$E$8+2*$F681*信号概况!$C$5*$J681*信号概况!$C$9*信号相关性!$E$9+2*$G681*信号概况!$C$6*$H681*信号概况!$C$7*信号相关性!$F$7+2*$G681*信号概况!$C$6*$I681*信号概况!$C$8*信号相关性!$F$8+2*$G681*信号概况!$C$6*$J681*信号概况!$C$9*信号相关性!$F$9+2*$H681*信号概况!$C$7*$I681*信号概况!$C$8*信号相关性!$G$8+2*$H681*信号概况!$C$7*$J681*信号概况!$C$9*信号相关性!$G$9+2*$I681*信号概况!$C$8*$J681*信号概况!$C$9*信号相关性!$H$9)</f>
        <v>10411.1930364902</v>
      </c>
      <c r="N681" s="12">
        <f t="shared" si="206"/>
        <v>0.533382705446139</v>
      </c>
      <c r="O681" s="10">
        <f>$C681*信号概况!$J$2+$D681*信号概况!$J$3+$E681*信号概况!$J$4+$F681*信号概况!$J$5+$G681*信号概况!$J$6+$H681*信号概况!$J$7+$I681*信号概况!$J$8+$J681*信号概况!$J$9</f>
        <v>1415.22896303201</v>
      </c>
      <c r="P681" s="12">
        <f t="shared" si="207"/>
        <v>0.0725045295464261</v>
      </c>
      <c r="Q681" s="7">
        <f t="shared" si="208"/>
        <v>7.48165913001955</v>
      </c>
    </row>
    <row r="682" spans="1:17">
      <c r="A682">
        <v>680</v>
      </c>
      <c r="B682">
        <v>19519.18</v>
      </c>
      <c r="C682" s="7">
        <f t="shared" si="197"/>
        <v>0</v>
      </c>
      <c r="D682" s="8">
        <f t="shared" si="198"/>
        <v>0</v>
      </c>
      <c r="E682">
        <f t="shared" si="199"/>
        <v>0</v>
      </c>
      <c r="F682">
        <f t="shared" si="200"/>
        <v>0.9</v>
      </c>
      <c r="G682">
        <f t="shared" si="201"/>
        <v>0.02</v>
      </c>
      <c r="H682">
        <f t="shared" si="202"/>
        <v>0</v>
      </c>
      <c r="I682">
        <f t="shared" si="203"/>
        <v>0</v>
      </c>
      <c r="J682">
        <f t="shared" si="204"/>
        <v>0</v>
      </c>
      <c r="K682">
        <f>SQRT(POWER($C682*信号概况!$F$2,2)+POWER($D682*信号概况!$F$3,2)+POWER($E682*信号概况!$F$4,2)+POWER($F682*信号概况!$F$5,2)+POWER($G682*信号概况!$F$6,2)+POWER($H682*信号概况!$F$7,2)+POWER($I682*信号概况!$F$8,2)+POWER($J682*信号概况!$F$9,2)+2*$C682*信号概况!$F$2*$D682*信号概况!$F$3*信号相关性!$B$3+2*$C682*信号概况!$F$2*$E682*信号概况!$F$4*信号相关性!$B$4+2*$C682*信号概况!$F$2*$F682*信号概况!$F$5*信号相关性!$B$5+2*$C682*信号概况!$F$2*$G682*信号概况!$F$6*信号相关性!$B$6+2*$C682*信号概况!$F$2*$H682*信号概况!$F$7*信号相关性!$B$7+2*$C682*信号概况!$F$2*$I682*信号概况!$F$8*信号相关性!$B$8+2*$C682*信号概况!$F$2*$J682*信号概况!$F$9*信号相关性!$B$9+2*$D682*信号概况!$F$3*$E682*信号概况!$F$4*信号相关性!$C$4+2*$D682*信号概况!$F$3*$F682*信号概况!$F$5*信号相关性!$C$5+2*$D682*信号概况!$F$3*$G682*信号概况!$F$6*信号相关性!$C$6+2*$D682*信号概况!$F$3*$H682*信号概况!$F$7*信号相关性!$C$7+2*$D682*信号概况!$F$3*$I682*信号概况!$F$8*信号相关性!$C$8+2*$D682*信号概况!$F$3*$J682*信号概况!$F$9*信号相关性!$C$9+2*$E682*信号概况!$F$4*$F682*信号概况!$F$5*信号相关性!$D$5+2*$E682*信号概况!$F$4*$G682*信号概况!$F$6*信号相关性!$D$6+2*$E682*信号概况!$F$4*$H682*信号概况!$F$7*信号相关性!$D$7+2*$E682*信号概况!$F$4*$I682*信号概况!$F$8*信号相关性!$D$8+2*$E682*信号概况!$F$4*$J682*信号概况!$J$5*信号相关性!$D$9+2*$F682*信号概况!$F$5*$G682*信号概况!$F$6*信号相关性!$E$6+2*$F682*信号概况!$F$5*$H682*信号概况!$F$7*信号相关性!$E$7+2*$F682*信号概况!$F$5*$I682*信号概况!$F$8*信号相关性!$E$8+2*$F682*信号概况!$F$5*$J682*信号概况!$F$9*信号相关性!$E$9+2*$G682*信号概况!$F$6*$H682*信号概况!$F$7*信号相关性!$F$7+2*$G682*信号概况!$F$6*$I682*信号概况!$F$8*信号相关性!$F$8+2*$G682*信号概况!$F$6*$J682*信号概况!$F$9*信号相关性!$F$9+2*$H682*信号概况!$F$7*$I682*信号概况!$F$8*信号相关性!$G$8+2*$H682*信号概况!$F$7*$J682*信号概况!$F$9*信号相关性!$G$9+2*$I682*信号概况!$F$8*$J682*信号概况!$F$9*信号相关性!$H$9)</f>
        <v>197.205035122384</v>
      </c>
      <c r="L682" s="10">
        <f t="shared" si="205"/>
        <v>98.9791157608453</v>
      </c>
      <c r="M682" s="11">
        <f>SQRT(POWER($C682*信号概况!$C$2,2)+POWER($D682*信号概况!$C$3,2)+POWER($E682*信号概况!$C$4,2)+POWER($F682*信号概况!$C$5,2)+POWER($G682*信号概况!$C$6,2)+POWER($H682*信号概况!$C$7,2)+POWER($I682*信号概况!$C$8,2)+POWER($J682*信号概况!$C$9,2)+2*$C682*信号概况!$C$2*$D682*信号概况!$C$3*信号相关性!$B$3+2*$C682*信号概况!$C$2*$E682*信号概况!$C$4*信号相关性!$B$4+2*$C682*信号概况!$C$2*$F682*信号概况!$C$5*信号相关性!$B$5+2*$C682*信号概况!$C$2*$G682*信号概况!$C$6*信号相关性!$B$6+2*$C682*信号概况!$C$2*$H682*信号概况!$C$7*信号相关性!$B$7+2*$C682*信号概况!$C$2*$I682*信号概况!$C$8*信号相关性!$B$8+2*$C682*信号概况!$C$2*$J682*信号概况!$C$9*信号相关性!$B$9+2*$D682*信号概况!$C$3*$E682*信号概况!$C$4*信号相关性!$C$4+2*$D682*信号概况!$C$3*$F682*信号概况!$C$5*信号相关性!$C$5+2*$D682*信号概况!$C$3*$G682*信号概况!$C$6*信号相关性!$C$6+2*$D682*信号概况!$C$3*$H682*信号概况!$C$7*信号相关性!$C$7+2*$D682*信号概况!$C$3*$I682*信号概况!$C$8*信号相关性!$C$8+2*$D682*信号概况!$C$3*$J682*信号概况!$C$9*信号相关性!$C$9+2*$E682*信号概况!$C$4*$F682*信号概况!$C$5*信号相关性!$D$5+2*$E682*信号概况!$C$4*$G682*信号概况!$C$6*信号相关性!$D$6+2*$E682*信号概况!$C$4*$H682*信号概况!$C$7*信号相关性!$D$7+2*$E682*信号概况!$C$4*$I682*信号概况!$C$8*信号相关性!$D$8+2*$E682*信号概况!$C$4*$J682*信号概况!$J$5*信号相关性!$D$9+2*$F682*信号概况!$C$5*$G682*信号概况!$C$6*信号相关性!$E$6+2*$F682*信号概况!$C$5*$H682*信号概况!$C$7*信号相关性!$E$7+2*$F682*信号概况!$C$5*$I682*信号概况!$C$8*信号相关性!$E$8+2*$F682*信号概况!$C$5*$J682*信号概况!$C$9*信号相关性!$E$9+2*$G682*信号概况!$C$6*$H682*信号概况!$C$7*信号相关性!$F$7+2*$G682*信号概况!$C$6*$I682*信号概况!$C$8*信号相关性!$F$8+2*$G682*信号概况!$C$6*$J682*信号概况!$C$9*信号相关性!$F$9+2*$H682*信号概况!$C$7*$I682*信号概况!$C$8*信号相关性!$G$8+2*$H682*信号概况!$C$7*$J682*信号概况!$C$9*信号相关性!$G$9+2*$I682*信号概况!$C$8*$J682*信号概况!$C$9*信号相关性!$H$9)</f>
        <v>931.084034421032</v>
      </c>
      <c r="N682" s="12">
        <f t="shared" si="206"/>
        <v>0.0477009810054025</v>
      </c>
      <c r="O682" s="10">
        <f>$C682*信号概况!$J$2+$D682*信号概况!$J$3+$E682*信号概况!$J$4+$F682*信号概况!$J$5+$G682*信号概况!$J$6+$H682*信号概况!$J$7+$I682*信号概况!$J$8+$J682*信号概况!$J$9</f>
        <v>667.757818316593</v>
      </c>
      <c r="P682" s="12">
        <f t="shared" si="207"/>
        <v>0.0342103417416404</v>
      </c>
      <c r="Q682" s="7">
        <f t="shared" si="208"/>
        <v>35.6843567175246</v>
      </c>
    </row>
    <row r="683" spans="1:17">
      <c r="A683">
        <v>681</v>
      </c>
      <c r="B683">
        <v>19519.18</v>
      </c>
      <c r="C683" s="7">
        <f t="shared" si="197"/>
        <v>0</v>
      </c>
      <c r="D683" s="8">
        <f t="shared" si="198"/>
        <v>0.0303030303030303</v>
      </c>
      <c r="E683">
        <f t="shared" si="199"/>
        <v>0</v>
      </c>
      <c r="F683">
        <f t="shared" si="200"/>
        <v>0.9</v>
      </c>
      <c r="G683">
        <f t="shared" si="201"/>
        <v>0.02</v>
      </c>
      <c r="H683">
        <f t="shared" si="202"/>
        <v>0</v>
      </c>
      <c r="I683">
        <f t="shared" si="203"/>
        <v>0</v>
      </c>
      <c r="J683">
        <f t="shared" si="204"/>
        <v>0</v>
      </c>
      <c r="K683">
        <f>SQRT(POWER($C683*信号概况!$F$2,2)+POWER($D683*信号概况!$F$3,2)+POWER($E683*信号概况!$F$4,2)+POWER($F683*信号概况!$F$5,2)+POWER($G683*信号概况!$F$6,2)+POWER($H683*信号概况!$F$7,2)+POWER($I683*信号概况!$F$8,2)+POWER($J683*信号概况!$F$9,2)+2*$C683*信号概况!$F$2*$D683*信号概况!$F$3*信号相关性!$B$3+2*$C683*信号概况!$F$2*$E683*信号概况!$F$4*信号相关性!$B$4+2*$C683*信号概况!$F$2*$F683*信号概况!$F$5*信号相关性!$B$5+2*$C683*信号概况!$F$2*$G683*信号概况!$F$6*信号相关性!$B$6+2*$C683*信号概况!$F$2*$H683*信号概况!$F$7*信号相关性!$B$7+2*$C683*信号概况!$F$2*$I683*信号概况!$F$8*信号相关性!$B$8+2*$C683*信号概况!$F$2*$J683*信号概况!$F$9*信号相关性!$B$9+2*$D683*信号概况!$F$3*$E683*信号概况!$F$4*信号相关性!$C$4+2*$D683*信号概况!$F$3*$F683*信号概况!$F$5*信号相关性!$C$5+2*$D683*信号概况!$F$3*$G683*信号概况!$F$6*信号相关性!$C$6+2*$D683*信号概况!$F$3*$H683*信号概况!$F$7*信号相关性!$C$7+2*$D683*信号概况!$F$3*$I683*信号概况!$F$8*信号相关性!$C$8+2*$D683*信号概况!$F$3*$J683*信号概况!$F$9*信号相关性!$C$9+2*$E683*信号概况!$F$4*$F683*信号概况!$F$5*信号相关性!$D$5+2*$E683*信号概况!$F$4*$G683*信号概况!$F$6*信号相关性!$D$6+2*$E683*信号概况!$F$4*$H683*信号概况!$F$7*信号相关性!$D$7+2*$E683*信号概况!$F$4*$I683*信号概况!$F$8*信号相关性!$D$8+2*$E683*信号概况!$F$4*$J683*信号概况!$J$5*信号相关性!$D$9+2*$F683*信号概况!$F$5*$G683*信号概况!$F$6*信号相关性!$E$6+2*$F683*信号概况!$F$5*$H683*信号概况!$F$7*信号相关性!$E$7+2*$F683*信号概况!$F$5*$I683*信号概况!$F$8*信号相关性!$E$8+2*$F683*信号概况!$F$5*$J683*信号概况!$F$9*信号相关性!$E$9+2*$G683*信号概况!$F$6*$H683*信号概况!$F$7*信号相关性!$F$7+2*$G683*信号概况!$F$6*$I683*信号概况!$F$8*信号相关性!$F$8+2*$G683*信号概况!$F$6*$J683*信号概况!$F$9*信号相关性!$F$9+2*$H683*信号概况!$F$7*$I683*信号概况!$F$8*信号相关性!$G$8+2*$H683*信号概况!$F$7*$J683*信号概况!$F$9*信号相关性!$G$9+2*$I683*信号概况!$F$8*$J683*信号概况!$F$9*信号相关性!$H$9)</f>
        <v>181.091559489637</v>
      </c>
      <c r="L683" s="10">
        <f t="shared" si="205"/>
        <v>107.786249425485</v>
      </c>
      <c r="M683" s="11">
        <f>SQRT(POWER($C683*信号概况!$C$2,2)+POWER($D683*信号概况!$C$3,2)+POWER($E683*信号概况!$C$4,2)+POWER($F683*信号概况!$C$5,2)+POWER($G683*信号概况!$C$6,2)+POWER($H683*信号概况!$C$7,2)+POWER($I683*信号概况!$C$8,2)+POWER($J683*信号概况!$C$9,2)+2*$C683*信号概况!$C$2*$D683*信号概况!$C$3*信号相关性!$B$3+2*$C683*信号概况!$C$2*$E683*信号概况!$C$4*信号相关性!$B$4+2*$C683*信号概况!$C$2*$F683*信号概况!$C$5*信号相关性!$B$5+2*$C683*信号概况!$C$2*$G683*信号概况!$C$6*信号相关性!$B$6+2*$C683*信号概况!$C$2*$H683*信号概况!$C$7*信号相关性!$B$7+2*$C683*信号概况!$C$2*$I683*信号概况!$C$8*信号相关性!$B$8+2*$C683*信号概况!$C$2*$J683*信号概况!$C$9*信号相关性!$B$9+2*$D683*信号概况!$C$3*$E683*信号概况!$C$4*信号相关性!$C$4+2*$D683*信号概况!$C$3*$F683*信号概况!$C$5*信号相关性!$C$5+2*$D683*信号概况!$C$3*$G683*信号概况!$C$6*信号相关性!$C$6+2*$D683*信号概况!$C$3*$H683*信号概况!$C$7*信号相关性!$C$7+2*$D683*信号概况!$C$3*$I683*信号概况!$C$8*信号相关性!$C$8+2*$D683*信号概况!$C$3*$J683*信号概况!$C$9*信号相关性!$C$9+2*$E683*信号概况!$C$4*$F683*信号概况!$C$5*信号相关性!$D$5+2*$E683*信号概况!$C$4*$G683*信号概况!$C$6*信号相关性!$D$6+2*$E683*信号概况!$C$4*$H683*信号概况!$C$7*信号相关性!$D$7+2*$E683*信号概况!$C$4*$I683*信号概况!$C$8*信号相关性!$D$8+2*$E683*信号概况!$C$4*$J683*信号概况!$J$5*信号相关性!$D$9+2*$F683*信号概况!$C$5*$G683*信号概况!$C$6*信号相关性!$E$6+2*$F683*信号概况!$C$5*$H683*信号概况!$C$7*信号相关性!$E$7+2*$F683*信号概况!$C$5*$I683*信号概况!$C$8*信号相关性!$E$8+2*$F683*信号概况!$C$5*$J683*信号概况!$C$9*信号相关性!$E$9+2*$G683*信号概况!$C$6*$H683*信号概况!$C$7*信号相关性!$F$7+2*$G683*信号概况!$C$6*$I683*信号概况!$C$8*信号相关性!$F$8+2*$G683*信号概况!$C$6*$J683*信号概况!$C$9*信号相关性!$F$9+2*$H683*信号概况!$C$7*$I683*信号概况!$C$8*信号相关性!$G$8+2*$H683*信号概况!$C$7*$J683*信号概况!$C$9*信号相关性!$G$9+2*$I683*信号概况!$C$8*$J683*信号概况!$C$9*信号相关性!$H$9)</f>
        <v>863.12423748317</v>
      </c>
      <c r="N683" s="12">
        <f t="shared" si="206"/>
        <v>0.0442192877714725</v>
      </c>
      <c r="O683" s="10">
        <f>$C683*信号概况!$J$2+$D683*信号概况!$J$3+$E683*信号概况!$J$4+$F683*信号概况!$J$5+$G683*信号概况!$J$6+$H683*信号概况!$J$7+$I683*信号概况!$J$8+$J683*信号概况!$J$9</f>
        <v>692.285969001524</v>
      </c>
      <c r="P683" s="12">
        <f t="shared" si="207"/>
        <v>0.0354669596264558</v>
      </c>
      <c r="Q683" s="7">
        <f t="shared" si="208"/>
        <v>40.484894208655</v>
      </c>
    </row>
    <row r="684" spans="1:17">
      <c r="A684">
        <v>682</v>
      </c>
      <c r="B684">
        <v>19519.18</v>
      </c>
      <c r="C684" s="7">
        <f t="shared" si="197"/>
        <v>0</v>
      </c>
      <c r="D684" s="8">
        <f t="shared" si="198"/>
        <v>0.0606060606060606</v>
      </c>
      <c r="E684">
        <f t="shared" si="199"/>
        <v>0</v>
      </c>
      <c r="F684">
        <f t="shared" si="200"/>
        <v>0.9</v>
      </c>
      <c r="G684">
        <f t="shared" si="201"/>
        <v>0.02</v>
      </c>
      <c r="H684">
        <f t="shared" si="202"/>
        <v>0</v>
      </c>
      <c r="I684">
        <f t="shared" si="203"/>
        <v>0</v>
      </c>
      <c r="J684">
        <f t="shared" si="204"/>
        <v>0</v>
      </c>
      <c r="K684">
        <f>SQRT(POWER($C684*信号概况!$F$2,2)+POWER($D684*信号概况!$F$3,2)+POWER($E684*信号概况!$F$4,2)+POWER($F684*信号概况!$F$5,2)+POWER($G684*信号概况!$F$6,2)+POWER($H684*信号概况!$F$7,2)+POWER($I684*信号概况!$F$8,2)+POWER($J684*信号概况!$F$9,2)+2*$C684*信号概况!$F$2*$D684*信号概况!$F$3*信号相关性!$B$3+2*$C684*信号概况!$F$2*$E684*信号概况!$F$4*信号相关性!$B$4+2*$C684*信号概况!$F$2*$F684*信号概况!$F$5*信号相关性!$B$5+2*$C684*信号概况!$F$2*$G684*信号概况!$F$6*信号相关性!$B$6+2*$C684*信号概况!$F$2*$H684*信号概况!$F$7*信号相关性!$B$7+2*$C684*信号概况!$F$2*$I684*信号概况!$F$8*信号相关性!$B$8+2*$C684*信号概况!$F$2*$J684*信号概况!$F$9*信号相关性!$B$9+2*$D684*信号概况!$F$3*$E684*信号概况!$F$4*信号相关性!$C$4+2*$D684*信号概况!$F$3*$F684*信号概况!$F$5*信号相关性!$C$5+2*$D684*信号概况!$F$3*$G684*信号概况!$F$6*信号相关性!$C$6+2*$D684*信号概况!$F$3*$H684*信号概况!$F$7*信号相关性!$C$7+2*$D684*信号概况!$F$3*$I684*信号概况!$F$8*信号相关性!$C$8+2*$D684*信号概况!$F$3*$J684*信号概况!$F$9*信号相关性!$C$9+2*$E684*信号概况!$F$4*$F684*信号概况!$F$5*信号相关性!$D$5+2*$E684*信号概况!$F$4*$G684*信号概况!$F$6*信号相关性!$D$6+2*$E684*信号概况!$F$4*$H684*信号概况!$F$7*信号相关性!$D$7+2*$E684*信号概况!$F$4*$I684*信号概况!$F$8*信号相关性!$D$8+2*$E684*信号概况!$F$4*$J684*信号概况!$J$5*信号相关性!$D$9+2*$F684*信号概况!$F$5*$G684*信号概况!$F$6*信号相关性!$E$6+2*$F684*信号概况!$F$5*$H684*信号概况!$F$7*信号相关性!$E$7+2*$F684*信号概况!$F$5*$I684*信号概况!$F$8*信号相关性!$E$8+2*$F684*信号概况!$F$5*$J684*信号概况!$F$9*信号相关性!$E$9+2*$G684*信号概况!$F$6*$H684*信号概况!$F$7*信号相关性!$F$7+2*$G684*信号概况!$F$6*$I684*信号概况!$F$8*信号相关性!$F$8+2*$G684*信号概况!$F$6*$J684*信号概况!$F$9*信号相关性!$F$9+2*$H684*信号概况!$F$7*$I684*信号概况!$F$8*信号相关性!$G$8+2*$H684*信号概况!$F$7*$J684*信号概况!$F$9*信号相关性!$G$9+2*$I684*信号概况!$F$8*$J684*信号概况!$F$9*信号相关性!$H$9)</f>
        <v>188.778304708704</v>
      </c>
      <c r="L684" s="10">
        <f t="shared" si="205"/>
        <v>103.397368834937</v>
      </c>
      <c r="M684" s="11">
        <f>SQRT(POWER($C684*信号概况!$C$2,2)+POWER($D684*信号概况!$C$3,2)+POWER($E684*信号概况!$C$4,2)+POWER($F684*信号概况!$C$5,2)+POWER($G684*信号概况!$C$6,2)+POWER($H684*信号概况!$C$7,2)+POWER($I684*信号概况!$C$8,2)+POWER($J684*信号概况!$C$9,2)+2*$C684*信号概况!$C$2*$D684*信号概况!$C$3*信号相关性!$B$3+2*$C684*信号概况!$C$2*$E684*信号概况!$C$4*信号相关性!$B$4+2*$C684*信号概况!$C$2*$F684*信号概况!$C$5*信号相关性!$B$5+2*$C684*信号概况!$C$2*$G684*信号概况!$C$6*信号相关性!$B$6+2*$C684*信号概况!$C$2*$H684*信号概况!$C$7*信号相关性!$B$7+2*$C684*信号概况!$C$2*$I684*信号概况!$C$8*信号相关性!$B$8+2*$C684*信号概况!$C$2*$J684*信号概况!$C$9*信号相关性!$B$9+2*$D684*信号概况!$C$3*$E684*信号概况!$C$4*信号相关性!$C$4+2*$D684*信号概况!$C$3*$F684*信号概况!$C$5*信号相关性!$C$5+2*$D684*信号概况!$C$3*$G684*信号概况!$C$6*信号相关性!$C$6+2*$D684*信号概况!$C$3*$H684*信号概况!$C$7*信号相关性!$C$7+2*$D684*信号概况!$C$3*$I684*信号概况!$C$8*信号相关性!$C$8+2*$D684*信号概况!$C$3*$J684*信号概况!$C$9*信号相关性!$C$9+2*$E684*信号概况!$C$4*$F684*信号概况!$C$5*信号相关性!$D$5+2*$E684*信号概况!$C$4*$G684*信号概况!$C$6*信号相关性!$D$6+2*$E684*信号概况!$C$4*$H684*信号概况!$C$7*信号相关性!$D$7+2*$E684*信号概况!$C$4*$I684*信号概况!$C$8*信号相关性!$D$8+2*$E684*信号概况!$C$4*$J684*信号概况!$J$5*信号相关性!$D$9+2*$F684*信号概况!$C$5*$G684*信号概况!$C$6*信号相关性!$E$6+2*$F684*信号概况!$C$5*$H684*信号概况!$C$7*信号相关性!$E$7+2*$F684*信号概况!$C$5*$I684*信号概况!$C$8*信号相关性!$E$8+2*$F684*信号概况!$C$5*$J684*信号概况!$C$9*信号相关性!$E$9+2*$G684*信号概况!$C$6*$H684*信号概况!$C$7*信号相关性!$F$7+2*$G684*信号概况!$C$6*$I684*信号概况!$C$8*信号相关性!$F$8+2*$G684*信号概况!$C$6*$J684*信号概况!$C$9*信号相关性!$F$9+2*$H684*信号概况!$C$7*$I684*信号概况!$C$8*信号相关性!$G$8+2*$H684*信号概况!$C$7*$J684*信号概况!$C$9*信号相关性!$G$9+2*$I684*信号概况!$C$8*$J684*信号概况!$C$9*信号相关性!$H$9)</f>
        <v>912.925868693775</v>
      </c>
      <c r="N684" s="12">
        <f t="shared" si="206"/>
        <v>0.0467707080263502</v>
      </c>
      <c r="O684" s="10">
        <f>$C684*信号概况!$J$2+$D684*信号概况!$J$3+$E684*信号概况!$J$4+$F684*信号概况!$J$5+$G684*信号概况!$J$6+$H684*信号概况!$J$7+$I684*信号概况!$J$8+$J684*信号概况!$J$9</f>
        <v>716.814119686456</v>
      </c>
      <c r="P684" s="12">
        <f t="shared" si="207"/>
        <v>0.0367235775112713</v>
      </c>
      <c r="Q684" s="7">
        <f t="shared" si="208"/>
        <v>40.3955870247089</v>
      </c>
    </row>
    <row r="685" spans="1:17">
      <c r="A685">
        <v>683</v>
      </c>
      <c r="B685">
        <v>19519.18</v>
      </c>
      <c r="C685" s="7">
        <f t="shared" si="197"/>
        <v>0</v>
      </c>
      <c r="D685" s="8">
        <f t="shared" si="198"/>
        <v>0.0909090909090909</v>
      </c>
      <c r="E685">
        <f t="shared" si="199"/>
        <v>0</v>
      </c>
      <c r="F685">
        <f t="shared" si="200"/>
        <v>0.9</v>
      </c>
      <c r="G685">
        <f t="shared" si="201"/>
        <v>0.02</v>
      </c>
      <c r="H685">
        <f t="shared" si="202"/>
        <v>0</v>
      </c>
      <c r="I685">
        <f t="shared" si="203"/>
        <v>0</v>
      </c>
      <c r="J685">
        <f t="shared" si="204"/>
        <v>0</v>
      </c>
      <c r="K685">
        <f>SQRT(POWER($C685*信号概况!$F$2,2)+POWER($D685*信号概况!$F$3,2)+POWER($E685*信号概况!$F$4,2)+POWER($F685*信号概况!$F$5,2)+POWER($G685*信号概况!$F$6,2)+POWER($H685*信号概况!$F$7,2)+POWER($I685*信号概况!$F$8,2)+POWER($J685*信号概况!$F$9,2)+2*$C685*信号概况!$F$2*$D685*信号概况!$F$3*信号相关性!$B$3+2*$C685*信号概况!$F$2*$E685*信号概况!$F$4*信号相关性!$B$4+2*$C685*信号概况!$F$2*$F685*信号概况!$F$5*信号相关性!$B$5+2*$C685*信号概况!$F$2*$G685*信号概况!$F$6*信号相关性!$B$6+2*$C685*信号概况!$F$2*$H685*信号概况!$F$7*信号相关性!$B$7+2*$C685*信号概况!$F$2*$I685*信号概况!$F$8*信号相关性!$B$8+2*$C685*信号概况!$F$2*$J685*信号概况!$F$9*信号相关性!$B$9+2*$D685*信号概况!$F$3*$E685*信号概况!$F$4*信号相关性!$C$4+2*$D685*信号概况!$F$3*$F685*信号概况!$F$5*信号相关性!$C$5+2*$D685*信号概况!$F$3*$G685*信号概况!$F$6*信号相关性!$C$6+2*$D685*信号概况!$F$3*$H685*信号概况!$F$7*信号相关性!$C$7+2*$D685*信号概况!$F$3*$I685*信号概况!$F$8*信号相关性!$C$8+2*$D685*信号概况!$F$3*$J685*信号概况!$F$9*信号相关性!$C$9+2*$E685*信号概况!$F$4*$F685*信号概况!$F$5*信号相关性!$D$5+2*$E685*信号概况!$F$4*$G685*信号概况!$F$6*信号相关性!$D$6+2*$E685*信号概况!$F$4*$H685*信号概况!$F$7*信号相关性!$D$7+2*$E685*信号概况!$F$4*$I685*信号概况!$F$8*信号相关性!$D$8+2*$E685*信号概况!$F$4*$J685*信号概况!$J$5*信号相关性!$D$9+2*$F685*信号概况!$F$5*$G685*信号概况!$F$6*信号相关性!$E$6+2*$F685*信号概况!$F$5*$H685*信号概况!$F$7*信号相关性!$E$7+2*$F685*信号概况!$F$5*$I685*信号概况!$F$8*信号相关性!$E$8+2*$F685*信号概况!$F$5*$J685*信号概况!$F$9*信号相关性!$E$9+2*$G685*信号概况!$F$6*$H685*信号概况!$F$7*信号相关性!$F$7+2*$G685*信号概况!$F$6*$I685*信号概况!$F$8*信号相关性!$F$8+2*$G685*信号概况!$F$6*$J685*信号概况!$F$9*信号相关性!$F$9+2*$H685*信号概况!$F$7*$I685*信号概况!$F$8*信号相关性!$G$8+2*$H685*信号概况!$F$7*$J685*信号概况!$F$9*信号相关性!$G$9+2*$I685*信号概况!$F$8*$J685*信号概况!$F$9*信号相关性!$H$9)</f>
        <v>217.759298558137</v>
      </c>
      <c r="L685" s="10">
        <f t="shared" si="205"/>
        <v>89.6364937306629</v>
      </c>
      <c r="M685" s="11">
        <f>SQRT(POWER($C685*信号概况!$C$2,2)+POWER($D685*信号概况!$C$3,2)+POWER($E685*信号概况!$C$4,2)+POWER($F685*信号概况!$C$5,2)+POWER($G685*信号概况!$C$6,2)+POWER($H685*信号概况!$C$7,2)+POWER($I685*信号概况!$C$8,2)+POWER($J685*信号概况!$C$9,2)+2*$C685*信号概况!$C$2*$D685*信号概况!$C$3*信号相关性!$B$3+2*$C685*信号概况!$C$2*$E685*信号概况!$C$4*信号相关性!$B$4+2*$C685*信号概况!$C$2*$F685*信号概况!$C$5*信号相关性!$B$5+2*$C685*信号概况!$C$2*$G685*信号概况!$C$6*信号相关性!$B$6+2*$C685*信号概况!$C$2*$H685*信号概况!$C$7*信号相关性!$B$7+2*$C685*信号概况!$C$2*$I685*信号概况!$C$8*信号相关性!$B$8+2*$C685*信号概况!$C$2*$J685*信号概况!$C$9*信号相关性!$B$9+2*$D685*信号概况!$C$3*$E685*信号概况!$C$4*信号相关性!$C$4+2*$D685*信号概况!$C$3*$F685*信号概况!$C$5*信号相关性!$C$5+2*$D685*信号概况!$C$3*$G685*信号概况!$C$6*信号相关性!$C$6+2*$D685*信号概况!$C$3*$H685*信号概况!$C$7*信号相关性!$C$7+2*$D685*信号概况!$C$3*$I685*信号概况!$C$8*信号相关性!$C$8+2*$D685*信号概况!$C$3*$J685*信号概况!$C$9*信号相关性!$C$9+2*$E685*信号概况!$C$4*$F685*信号概况!$C$5*信号相关性!$D$5+2*$E685*信号概况!$C$4*$G685*信号概况!$C$6*信号相关性!$D$6+2*$E685*信号概况!$C$4*$H685*信号概况!$C$7*信号相关性!$D$7+2*$E685*信号概况!$C$4*$I685*信号概况!$C$8*信号相关性!$D$8+2*$E685*信号概况!$C$4*$J685*信号概况!$J$5*信号相关性!$D$9+2*$F685*信号概况!$C$5*$G685*信号概况!$C$6*信号相关性!$E$6+2*$F685*信号概况!$C$5*$H685*信号概况!$C$7*信号相关性!$E$7+2*$F685*信号概况!$C$5*$I685*信号概况!$C$8*信号相关性!$E$8+2*$F685*信号概况!$C$5*$J685*信号概况!$C$9*信号相关性!$E$9+2*$G685*信号概况!$C$6*$H685*信号概况!$C$7*信号相关性!$F$7+2*$G685*信号概况!$C$6*$I685*信号概况!$C$8*信号相关性!$F$8+2*$G685*信号概况!$C$6*$J685*信号概况!$C$9*信号相关性!$F$9+2*$H685*信号概况!$C$7*$I685*信号概况!$C$8*信号相关性!$G$8+2*$H685*信号概况!$C$7*$J685*信号概况!$C$9*信号相关性!$G$9+2*$I685*信号概况!$C$8*$J685*信号概况!$C$9*信号相关性!$H$9)</f>
        <v>1064.08085047701</v>
      </c>
      <c r="N685" s="12">
        <f t="shared" si="206"/>
        <v>0.0545146287127335</v>
      </c>
      <c r="O685" s="10">
        <f>$C685*信号概况!$J$2+$D685*信号概况!$J$3+$E685*信号概况!$J$4+$F685*信号概况!$J$5+$G685*信号概况!$J$6+$H685*信号概况!$J$7+$I685*信号概况!$J$8+$J685*信号概况!$J$9</f>
        <v>741.342270371387</v>
      </c>
      <c r="P685" s="12">
        <f t="shared" si="207"/>
        <v>0.0379801953960867</v>
      </c>
      <c r="Q685" s="7">
        <f t="shared" si="208"/>
        <v>36.371113871595</v>
      </c>
    </row>
    <row r="686" spans="1:17">
      <c r="A686">
        <v>684</v>
      </c>
      <c r="B686">
        <v>19519.18</v>
      </c>
      <c r="C686" s="7">
        <f t="shared" si="197"/>
        <v>0</v>
      </c>
      <c r="D686" s="8">
        <f t="shared" si="198"/>
        <v>0.121212121212121</v>
      </c>
      <c r="E686">
        <f t="shared" si="199"/>
        <v>0</v>
      </c>
      <c r="F686">
        <f t="shared" si="200"/>
        <v>0.9</v>
      </c>
      <c r="G686">
        <f t="shared" si="201"/>
        <v>0.02</v>
      </c>
      <c r="H686">
        <f t="shared" si="202"/>
        <v>0</v>
      </c>
      <c r="I686">
        <f t="shared" si="203"/>
        <v>0</v>
      </c>
      <c r="J686">
        <f t="shared" si="204"/>
        <v>0</v>
      </c>
      <c r="K686">
        <f>SQRT(POWER($C686*信号概况!$F$2,2)+POWER($D686*信号概况!$F$3,2)+POWER($E686*信号概况!$F$4,2)+POWER($F686*信号概况!$F$5,2)+POWER($G686*信号概况!$F$6,2)+POWER($H686*信号概况!$F$7,2)+POWER($I686*信号概况!$F$8,2)+POWER($J686*信号概况!$F$9,2)+2*$C686*信号概况!$F$2*$D686*信号概况!$F$3*信号相关性!$B$3+2*$C686*信号概况!$F$2*$E686*信号概况!$F$4*信号相关性!$B$4+2*$C686*信号概况!$F$2*$F686*信号概况!$F$5*信号相关性!$B$5+2*$C686*信号概况!$F$2*$G686*信号概况!$F$6*信号相关性!$B$6+2*$C686*信号概况!$F$2*$H686*信号概况!$F$7*信号相关性!$B$7+2*$C686*信号概况!$F$2*$I686*信号概况!$F$8*信号相关性!$B$8+2*$C686*信号概况!$F$2*$J686*信号概况!$F$9*信号相关性!$B$9+2*$D686*信号概况!$F$3*$E686*信号概况!$F$4*信号相关性!$C$4+2*$D686*信号概况!$F$3*$F686*信号概况!$F$5*信号相关性!$C$5+2*$D686*信号概况!$F$3*$G686*信号概况!$F$6*信号相关性!$C$6+2*$D686*信号概况!$F$3*$H686*信号概况!$F$7*信号相关性!$C$7+2*$D686*信号概况!$F$3*$I686*信号概况!$F$8*信号相关性!$C$8+2*$D686*信号概况!$F$3*$J686*信号概况!$F$9*信号相关性!$C$9+2*$E686*信号概况!$F$4*$F686*信号概况!$F$5*信号相关性!$D$5+2*$E686*信号概况!$F$4*$G686*信号概况!$F$6*信号相关性!$D$6+2*$E686*信号概况!$F$4*$H686*信号概况!$F$7*信号相关性!$D$7+2*$E686*信号概况!$F$4*$I686*信号概况!$F$8*信号相关性!$D$8+2*$E686*信号概况!$F$4*$J686*信号概况!$J$5*信号相关性!$D$9+2*$F686*信号概况!$F$5*$G686*信号概况!$F$6*信号相关性!$E$6+2*$F686*信号概况!$F$5*$H686*信号概况!$F$7*信号相关性!$E$7+2*$F686*信号概况!$F$5*$I686*信号概况!$F$8*信号相关性!$E$8+2*$F686*信号概况!$F$5*$J686*信号概况!$F$9*信号相关性!$E$9+2*$G686*信号概况!$F$6*$H686*信号概况!$F$7*信号相关性!$F$7+2*$G686*信号概况!$F$6*$I686*信号概况!$F$8*信号相关性!$F$8+2*$G686*信号概况!$F$6*$J686*信号概况!$F$9*信号相关性!$F$9+2*$H686*信号概况!$F$7*$I686*信号概况!$F$8*信号相关性!$G$8+2*$H686*信号概况!$F$7*$J686*信号概况!$F$9*信号相关性!$G$9+2*$I686*信号概况!$F$8*$J686*信号概况!$F$9*信号相关性!$H$9)</f>
        <v>261.035906070232</v>
      </c>
      <c r="L686" s="10">
        <f t="shared" si="205"/>
        <v>74.7758432694249</v>
      </c>
      <c r="M686" s="11">
        <f>SQRT(POWER($C686*信号概况!$C$2,2)+POWER($D686*信号概况!$C$3,2)+POWER($E686*信号概况!$C$4,2)+POWER($F686*信号概况!$C$5,2)+POWER($G686*信号概况!$C$6,2)+POWER($H686*信号概况!$C$7,2)+POWER($I686*信号概况!$C$8,2)+POWER($J686*信号概况!$C$9,2)+2*$C686*信号概况!$C$2*$D686*信号概况!$C$3*信号相关性!$B$3+2*$C686*信号概况!$C$2*$E686*信号概况!$C$4*信号相关性!$B$4+2*$C686*信号概况!$C$2*$F686*信号概况!$C$5*信号相关性!$B$5+2*$C686*信号概况!$C$2*$G686*信号概况!$C$6*信号相关性!$B$6+2*$C686*信号概况!$C$2*$H686*信号概况!$C$7*信号相关性!$B$7+2*$C686*信号概况!$C$2*$I686*信号概况!$C$8*信号相关性!$B$8+2*$C686*信号概况!$C$2*$J686*信号概况!$C$9*信号相关性!$B$9+2*$D686*信号概况!$C$3*$E686*信号概况!$C$4*信号相关性!$C$4+2*$D686*信号概况!$C$3*$F686*信号概况!$C$5*信号相关性!$C$5+2*$D686*信号概况!$C$3*$G686*信号概况!$C$6*信号相关性!$C$6+2*$D686*信号概况!$C$3*$H686*信号概况!$C$7*信号相关性!$C$7+2*$D686*信号概况!$C$3*$I686*信号概况!$C$8*信号相关性!$C$8+2*$D686*信号概况!$C$3*$J686*信号概况!$C$9*信号相关性!$C$9+2*$E686*信号概况!$C$4*$F686*信号概况!$C$5*信号相关性!$D$5+2*$E686*信号概况!$C$4*$G686*信号概况!$C$6*信号相关性!$D$6+2*$E686*信号概况!$C$4*$H686*信号概况!$C$7*信号相关性!$D$7+2*$E686*信号概况!$C$4*$I686*信号概况!$C$8*信号相关性!$D$8+2*$E686*信号概况!$C$4*$J686*信号概况!$J$5*信号相关性!$D$9+2*$F686*信号概况!$C$5*$G686*信号概况!$C$6*信号相关性!$E$6+2*$F686*信号概况!$C$5*$H686*信号概况!$C$7*信号相关性!$E$7+2*$F686*信号概况!$C$5*$I686*信号概况!$C$8*信号相关性!$E$8+2*$F686*信号概况!$C$5*$J686*信号概况!$C$9*信号相关性!$E$9+2*$G686*信号概况!$C$6*$H686*信号概况!$C$7*信号相关性!$F$7+2*$G686*信号概况!$C$6*$I686*信号概况!$C$8*信号相关性!$F$8+2*$G686*信号概况!$C$6*$J686*信号概况!$C$9*信号相关性!$F$9+2*$H686*信号概况!$C$7*$I686*信号概况!$C$8*信号相关性!$G$8+2*$H686*信号概况!$C$7*$J686*信号概况!$C$9*信号相关性!$G$9+2*$I686*信号概况!$C$8*$J686*信号概况!$C$9*信号相关性!$H$9)</f>
        <v>1281.20517217021</v>
      </c>
      <c r="N686" s="12">
        <f t="shared" si="206"/>
        <v>0.0656382682146594</v>
      </c>
      <c r="O686" s="10">
        <f>$C686*信号概况!$J$2+$D686*信号概况!$J$3+$E686*信号概况!$J$4+$F686*信号概况!$J$5+$G686*信号概况!$J$6+$H686*信号概况!$J$7+$I686*信号概况!$J$8+$J686*信号概况!$J$9</f>
        <v>765.870421056319</v>
      </c>
      <c r="P686" s="12">
        <f t="shared" si="207"/>
        <v>0.0392368132809021</v>
      </c>
      <c r="Q686" s="7">
        <f t="shared" si="208"/>
        <v>31.4687974399419</v>
      </c>
    </row>
    <row r="687" spans="1:17">
      <c r="A687">
        <v>685</v>
      </c>
      <c r="B687">
        <v>19519.18</v>
      </c>
      <c r="C687" s="7">
        <f t="shared" si="197"/>
        <v>0</v>
      </c>
      <c r="D687" s="8">
        <f t="shared" si="198"/>
        <v>0.151515151515152</v>
      </c>
      <c r="E687">
        <f t="shared" si="199"/>
        <v>0</v>
      </c>
      <c r="F687">
        <f t="shared" si="200"/>
        <v>0.9</v>
      </c>
      <c r="G687">
        <f t="shared" si="201"/>
        <v>0.02</v>
      </c>
      <c r="H687">
        <f t="shared" si="202"/>
        <v>0</v>
      </c>
      <c r="I687">
        <f t="shared" si="203"/>
        <v>0</v>
      </c>
      <c r="J687">
        <f t="shared" si="204"/>
        <v>0</v>
      </c>
      <c r="K687">
        <f>SQRT(POWER($C687*信号概况!$F$2,2)+POWER($D687*信号概况!$F$3,2)+POWER($E687*信号概况!$F$4,2)+POWER($F687*信号概况!$F$5,2)+POWER($G687*信号概况!$F$6,2)+POWER($H687*信号概况!$F$7,2)+POWER($I687*信号概况!$F$8,2)+POWER($J687*信号概况!$F$9,2)+2*$C687*信号概况!$F$2*$D687*信号概况!$F$3*信号相关性!$B$3+2*$C687*信号概况!$F$2*$E687*信号概况!$F$4*信号相关性!$B$4+2*$C687*信号概况!$F$2*$F687*信号概况!$F$5*信号相关性!$B$5+2*$C687*信号概况!$F$2*$G687*信号概况!$F$6*信号相关性!$B$6+2*$C687*信号概况!$F$2*$H687*信号概况!$F$7*信号相关性!$B$7+2*$C687*信号概况!$F$2*$I687*信号概况!$F$8*信号相关性!$B$8+2*$C687*信号概况!$F$2*$J687*信号概况!$F$9*信号相关性!$B$9+2*$D687*信号概况!$F$3*$E687*信号概况!$F$4*信号相关性!$C$4+2*$D687*信号概况!$F$3*$F687*信号概况!$F$5*信号相关性!$C$5+2*$D687*信号概况!$F$3*$G687*信号概况!$F$6*信号相关性!$C$6+2*$D687*信号概况!$F$3*$H687*信号概况!$F$7*信号相关性!$C$7+2*$D687*信号概况!$F$3*$I687*信号概况!$F$8*信号相关性!$C$8+2*$D687*信号概况!$F$3*$J687*信号概况!$F$9*信号相关性!$C$9+2*$E687*信号概况!$F$4*$F687*信号概况!$F$5*信号相关性!$D$5+2*$E687*信号概况!$F$4*$G687*信号概况!$F$6*信号相关性!$D$6+2*$E687*信号概况!$F$4*$H687*信号概况!$F$7*信号相关性!$D$7+2*$E687*信号概况!$F$4*$I687*信号概况!$F$8*信号相关性!$D$8+2*$E687*信号概况!$F$4*$J687*信号概况!$J$5*信号相关性!$D$9+2*$F687*信号概况!$F$5*$G687*信号概况!$F$6*信号相关性!$E$6+2*$F687*信号概况!$F$5*$H687*信号概况!$F$7*信号相关性!$E$7+2*$F687*信号概况!$F$5*$I687*信号概况!$F$8*信号相关性!$E$8+2*$F687*信号概况!$F$5*$J687*信号概况!$F$9*信号相关性!$E$9+2*$G687*信号概况!$F$6*$H687*信号概况!$F$7*信号相关性!$F$7+2*$G687*信号概况!$F$6*$I687*信号概况!$F$8*信号相关性!$F$8+2*$G687*信号概况!$F$6*$J687*信号概况!$F$9*信号相关性!$F$9+2*$H687*信号概况!$F$7*$I687*信号概况!$F$8*信号相关性!$G$8+2*$H687*信号概况!$F$7*$J687*信号概况!$F$9*信号相关性!$G$9+2*$I687*信号概况!$F$8*$J687*信号概况!$F$9*信号相关性!$H$9)</f>
        <v>312.728548068158</v>
      </c>
      <c r="L687" s="10">
        <f t="shared" si="205"/>
        <v>62.4157280190035</v>
      </c>
      <c r="M687" s="11">
        <f>SQRT(POWER($C687*信号概况!$C$2,2)+POWER($D687*信号概况!$C$3,2)+POWER($E687*信号概况!$C$4,2)+POWER($F687*信号概况!$C$5,2)+POWER($G687*信号概况!$C$6,2)+POWER($H687*信号概况!$C$7,2)+POWER($I687*信号概况!$C$8,2)+POWER($J687*信号概况!$C$9,2)+2*$C687*信号概况!$C$2*$D687*信号概况!$C$3*信号相关性!$B$3+2*$C687*信号概况!$C$2*$E687*信号概况!$C$4*信号相关性!$B$4+2*$C687*信号概况!$C$2*$F687*信号概况!$C$5*信号相关性!$B$5+2*$C687*信号概况!$C$2*$G687*信号概况!$C$6*信号相关性!$B$6+2*$C687*信号概况!$C$2*$H687*信号概况!$C$7*信号相关性!$B$7+2*$C687*信号概况!$C$2*$I687*信号概况!$C$8*信号相关性!$B$8+2*$C687*信号概况!$C$2*$J687*信号概况!$C$9*信号相关性!$B$9+2*$D687*信号概况!$C$3*$E687*信号概况!$C$4*信号相关性!$C$4+2*$D687*信号概况!$C$3*$F687*信号概况!$C$5*信号相关性!$C$5+2*$D687*信号概况!$C$3*$G687*信号概况!$C$6*信号相关性!$C$6+2*$D687*信号概况!$C$3*$H687*信号概况!$C$7*信号相关性!$C$7+2*$D687*信号概况!$C$3*$I687*信号概况!$C$8*信号相关性!$C$8+2*$D687*信号概况!$C$3*$J687*信号概况!$C$9*信号相关性!$C$9+2*$E687*信号概况!$C$4*$F687*信号概况!$C$5*信号相关性!$D$5+2*$E687*信号概况!$C$4*$G687*信号概况!$C$6*信号相关性!$D$6+2*$E687*信号概况!$C$4*$H687*信号概况!$C$7*信号相关性!$D$7+2*$E687*信号概况!$C$4*$I687*信号概况!$C$8*信号相关性!$D$8+2*$E687*信号概况!$C$4*$J687*信号概况!$J$5*信号相关性!$D$9+2*$F687*信号概况!$C$5*$G687*信号概况!$C$6*信号相关性!$E$6+2*$F687*信号概况!$C$5*$H687*信号概况!$C$7*信号相关性!$E$7+2*$F687*信号概况!$C$5*$I687*信号概况!$C$8*信号相关性!$E$8+2*$F687*信号概况!$C$5*$J687*信号概况!$C$9*信号相关性!$E$9+2*$G687*信号概况!$C$6*$H687*信号概况!$C$7*信号相关性!$F$7+2*$G687*信号概况!$C$6*$I687*信号概况!$C$8*信号相关性!$F$8+2*$G687*信号概况!$C$6*$J687*信号概况!$C$9*信号相关性!$F$9+2*$H687*信号概况!$C$7*$I687*信号概况!$C$8*信号相关性!$G$8+2*$H687*信号概况!$C$7*$J687*信号概况!$C$9*信号相关性!$G$9+2*$I687*信号概况!$C$8*$J687*信号概况!$C$9*信号相关性!$H$9)</f>
        <v>1536.58372770954</v>
      </c>
      <c r="N687" s="12">
        <f t="shared" si="206"/>
        <v>0.0787217356318013</v>
      </c>
      <c r="O687" s="10">
        <f>$C687*信号概况!$J$2+$D687*信号概况!$J$3+$E687*信号概况!$J$4+$F687*信号概况!$J$5+$G687*信号概况!$J$6+$H687*信号概况!$J$7+$I687*信号概况!$J$8+$J687*信号概况!$J$9</f>
        <v>790.39857174125</v>
      </c>
      <c r="P687" s="12">
        <f t="shared" si="207"/>
        <v>0.0404934311657175</v>
      </c>
      <c r="Q687" s="7">
        <f t="shared" si="208"/>
        <v>27.2083374333978</v>
      </c>
    </row>
    <row r="688" spans="1:17">
      <c r="A688">
        <v>686</v>
      </c>
      <c r="B688">
        <v>19519.18</v>
      </c>
      <c r="C688" s="7">
        <f t="shared" si="197"/>
        <v>0</v>
      </c>
      <c r="D688" s="8">
        <f t="shared" si="198"/>
        <v>0.181818181818182</v>
      </c>
      <c r="E688">
        <f t="shared" si="199"/>
        <v>0</v>
      </c>
      <c r="F688">
        <f t="shared" ref="F688:F713" si="209">MOD(QUOTIENT(A688,($T$2*$U$2/0.01+1)*($T$3*$U$3/0.01+1)*($T$4*$U$4/0.01+1)),$T$5*$U$5/0.01+1)/($T$5*100)</f>
        <v>0.9</v>
      </c>
      <c r="G688">
        <f t="shared" ref="G688:G713" si="210">MOD(QUOTIENT(A688,($T$2*$U$2/0.01+1)*($T$3*$U$3/0.01+1)*($T$4*$U$4/0.01+1)*($T$5*$U$5/0.01+1)),$T$6*$U$6/0.01+1)/($T$6*100)</f>
        <v>0.02</v>
      </c>
      <c r="H688">
        <f t="shared" ref="H688:H713" si="211">MOD(QUOTIENT(A688,($T$2*$U$2/0.01+1)*($T$3*$U$3/0.01+1)*($T$4*$U$4/0.01+1)*($T$5*$U$5/0.01+1)*($T$6*$U$6/0.01+1)),$T$7*$U$7/0.01+1)/($T$7*100)</f>
        <v>0</v>
      </c>
      <c r="I688">
        <f t="shared" ref="I688:I713" si="212">MOD(QUOTIENT(A688,($T$2*$U$2/0.01+1)*($T$3*$U$3/0.01+1)*($T$4*$U$4/0.01+1)*($T$5*$U$5/0.01+1)*($T$6*$U$6/0.01+1)*($T$7*$U$7/0.01+1)),$T$8*$U$8/0.01+1)/($T$8*100)</f>
        <v>0</v>
      </c>
      <c r="J688">
        <f t="shared" ref="J688:J713" si="213">MOD(QUOTIENT(A688,($T$2*$U$2/0.01+1)*($T$3*$U$3/0.01+1)*($T$4*$U$4/0.01+1)*($T$5*$U$5/0.01+1)*($T$6*$U$6/0.01+1)*($T$7*$U$7/0.01+1)*($T$8*$U$8/0.01+1)),$T$9*$U$9/0.01)/($T$9*100)</f>
        <v>0</v>
      </c>
      <c r="K688">
        <f>SQRT(POWER($C688*信号概况!$F$2,2)+POWER($D688*信号概况!$F$3,2)+POWER($E688*信号概况!$F$4,2)+POWER($F688*信号概况!$F$5,2)+POWER($G688*信号概况!$F$6,2)+POWER($H688*信号概况!$F$7,2)+POWER($I688*信号概况!$F$8,2)+POWER($J688*信号概况!$F$9,2)+2*$C688*信号概况!$F$2*$D688*信号概况!$F$3*信号相关性!$B$3+2*$C688*信号概况!$F$2*$E688*信号概况!$F$4*信号相关性!$B$4+2*$C688*信号概况!$F$2*$F688*信号概况!$F$5*信号相关性!$B$5+2*$C688*信号概况!$F$2*$G688*信号概况!$F$6*信号相关性!$B$6+2*$C688*信号概况!$F$2*$H688*信号概况!$F$7*信号相关性!$B$7+2*$C688*信号概况!$F$2*$I688*信号概况!$F$8*信号相关性!$B$8+2*$C688*信号概况!$F$2*$J688*信号概况!$F$9*信号相关性!$B$9+2*$D688*信号概况!$F$3*$E688*信号概况!$F$4*信号相关性!$C$4+2*$D688*信号概况!$F$3*$F688*信号概况!$F$5*信号相关性!$C$5+2*$D688*信号概况!$F$3*$G688*信号概况!$F$6*信号相关性!$C$6+2*$D688*信号概况!$F$3*$H688*信号概况!$F$7*信号相关性!$C$7+2*$D688*信号概况!$F$3*$I688*信号概况!$F$8*信号相关性!$C$8+2*$D688*信号概况!$F$3*$J688*信号概况!$F$9*信号相关性!$C$9+2*$E688*信号概况!$F$4*$F688*信号概况!$F$5*信号相关性!$D$5+2*$E688*信号概况!$F$4*$G688*信号概况!$F$6*信号相关性!$D$6+2*$E688*信号概况!$F$4*$H688*信号概况!$F$7*信号相关性!$D$7+2*$E688*信号概况!$F$4*$I688*信号概况!$F$8*信号相关性!$D$8+2*$E688*信号概况!$F$4*$J688*信号概况!$J$5*信号相关性!$D$9+2*$F688*信号概况!$F$5*$G688*信号概况!$F$6*信号相关性!$E$6+2*$F688*信号概况!$F$5*$H688*信号概况!$F$7*信号相关性!$E$7+2*$F688*信号概况!$F$5*$I688*信号概况!$F$8*信号相关性!$E$8+2*$F688*信号概况!$F$5*$J688*信号概况!$F$9*信号相关性!$E$9+2*$G688*信号概况!$F$6*$H688*信号概况!$F$7*信号相关性!$F$7+2*$G688*信号概况!$F$6*$I688*信号概况!$F$8*信号相关性!$F$8+2*$G688*信号概况!$F$6*$J688*信号概况!$F$9*信号相关性!$F$9+2*$H688*信号概况!$F$7*$I688*信号概况!$F$8*信号相关性!$G$8+2*$H688*信号概况!$F$7*$J688*信号概况!$F$9*信号相关性!$G$9+2*$I688*信号概况!$F$8*$J688*信号概况!$F$9*信号相关性!$H$9)</f>
        <v>369.320069404933</v>
      </c>
      <c r="L688" s="10">
        <f t="shared" ref="L688:L713" si="214">B688/K688</f>
        <v>52.8516634133917</v>
      </c>
      <c r="M688" s="11">
        <f>SQRT(POWER($C688*信号概况!$C$2,2)+POWER($D688*信号概况!$C$3,2)+POWER($E688*信号概况!$C$4,2)+POWER($F688*信号概况!$C$5,2)+POWER($G688*信号概况!$C$6,2)+POWER($H688*信号概况!$C$7,2)+POWER($I688*信号概况!$C$8,2)+POWER($J688*信号概况!$C$9,2)+2*$C688*信号概况!$C$2*$D688*信号概况!$C$3*信号相关性!$B$3+2*$C688*信号概况!$C$2*$E688*信号概况!$C$4*信号相关性!$B$4+2*$C688*信号概况!$C$2*$F688*信号概况!$C$5*信号相关性!$B$5+2*$C688*信号概况!$C$2*$G688*信号概况!$C$6*信号相关性!$B$6+2*$C688*信号概况!$C$2*$H688*信号概况!$C$7*信号相关性!$B$7+2*$C688*信号概况!$C$2*$I688*信号概况!$C$8*信号相关性!$B$8+2*$C688*信号概况!$C$2*$J688*信号概况!$C$9*信号相关性!$B$9+2*$D688*信号概况!$C$3*$E688*信号概况!$C$4*信号相关性!$C$4+2*$D688*信号概况!$C$3*$F688*信号概况!$C$5*信号相关性!$C$5+2*$D688*信号概况!$C$3*$G688*信号概况!$C$6*信号相关性!$C$6+2*$D688*信号概况!$C$3*$H688*信号概况!$C$7*信号相关性!$C$7+2*$D688*信号概况!$C$3*$I688*信号概况!$C$8*信号相关性!$C$8+2*$D688*信号概况!$C$3*$J688*信号概况!$C$9*信号相关性!$C$9+2*$E688*信号概况!$C$4*$F688*信号概况!$C$5*信号相关性!$D$5+2*$E688*信号概况!$C$4*$G688*信号概况!$C$6*信号相关性!$D$6+2*$E688*信号概况!$C$4*$H688*信号概况!$C$7*信号相关性!$D$7+2*$E688*信号概况!$C$4*$I688*信号概况!$C$8*信号相关性!$D$8+2*$E688*信号概况!$C$4*$J688*信号概况!$J$5*信号相关性!$D$9+2*$F688*信号概况!$C$5*$G688*信号概况!$C$6*信号相关性!$E$6+2*$F688*信号概况!$C$5*$H688*信号概况!$C$7*信号相关性!$E$7+2*$F688*信号概况!$C$5*$I688*信号概况!$C$8*信号相关性!$E$8+2*$F688*信号概况!$C$5*$J688*信号概况!$C$9*信号相关性!$E$9+2*$G688*信号概况!$C$6*$H688*信号概况!$C$7*信号相关性!$F$7+2*$G688*信号概况!$C$6*$I688*信号概况!$C$8*信号相关性!$F$8+2*$G688*信号概况!$C$6*$J688*信号概况!$C$9*信号相关性!$F$9+2*$H688*信号概况!$C$7*$I688*信号概况!$C$8*信号相关性!$G$8+2*$H688*信号概况!$C$7*$J688*信号概况!$C$9*信号相关性!$G$9+2*$I688*信号概况!$C$8*$J688*信号概况!$C$9*信号相关性!$H$9)</f>
        <v>1814.13247409058</v>
      </c>
      <c r="N688" s="12">
        <f t="shared" ref="N688:N713" si="215">M688/B688</f>
        <v>0.0929410187359605</v>
      </c>
      <c r="O688" s="10">
        <f>$C688*信号概况!$J$2+$D688*信号概况!$J$3+$E688*信号概况!$J$4+$F688*信号概况!$J$5+$G688*信号概况!$J$6+$H688*信号概况!$J$7+$I688*信号概况!$J$8+$J688*信号概况!$J$9</f>
        <v>814.926722426182</v>
      </c>
      <c r="P688" s="12">
        <f t="shared" ref="P688:P713" si="216">O688/B688</f>
        <v>0.041750049050533</v>
      </c>
      <c r="Q688" s="7">
        <f t="shared" ref="Q688:Q713" si="217">(O688*12-B688*5%)/K688</f>
        <v>23.8361313082668</v>
      </c>
    </row>
    <row r="689" spans="1:17">
      <c r="A689">
        <v>687</v>
      </c>
      <c r="B689">
        <v>19519.18</v>
      </c>
      <c r="C689" s="7">
        <f t="shared" si="197"/>
        <v>0</v>
      </c>
      <c r="D689" s="8">
        <f t="shared" si="198"/>
        <v>0.212121212121212</v>
      </c>
      <c r="E689">
        <f t="shared" si="199"/>
        <v>0</v>
      </c>
      <c r="F689">
        <f t="shared" si="209"/>
        <v>0.9</v>
      </c>
      <c r="G689">
        <f t="shared" si="210"/>
        <v>0.02</v>
      </c>
      <c r="H689">
        <f t="shared" si="211"/>
        <v>0</v>
      </c>
      <c r="I689">
        <f t="shared" si="212"/>
        <v>0</v>
      </c>
      <c r="J689">
        <f t="shared" si="213"/>
        <v>0</v>
      </c>
      <c r="K689">
        <f>SQRT(POWER($C689*信号概况!$F$2,2)+POWER($D689*信号概况!$F$3,2)+POWER($E689*信号概况!$F$4,2)+POWER($F689*信号概况!$F$5,2)+POWER($G689*信号概况!$F$6,2)+POWER($H689*信号概况!$F$7,2)+POWER($I689*信号概况!$F$8,2)+POWER($J689*信号概况!$F$9,2)+2*$C689*信号概况!$F$2*$D689*信号概况!$F$3*信号相关性!$B$3+2*$C689*信号概况!$F$2*$E689*信号概况!$F$4*信号相关性!$B$4+2*$C689*信号概况!$F$2*$F689*信号概况!$F$5*信号相关性!$B$5+2*$C689*信号概况!$F$2*$G689*信号概况!$F$6*信号相关性!$B$6+2*$C689*信号概况!$F$2*$H689*信号概况!$F$7*信号相关性!$B$7+2*$C689*信号概况!$F$2*$I689*信号概况!$F$8*信号相关性!$B$8+2*$C689*信号概况!$F$2*$J689*信号概况!$F$9*信号相关性!$B$9+2*$D689*信号概况!$F$3*$E689*信号概况!$F$4*信号相关性!$C$4+2*$D689*信号概况!$F$3*$F689*信号概况!$F$5*信号相关性!$C$5+2*$D689*信号概况!$F$3*$G689*信号概况!$F$6*信号相关性!$C$6+2*$D689*信号概况!$F$3*$H689*信号概况!$F$7*信号相关性!$C$7+2*$D689*信号概况!$F$3*$I689*信号概况!$F$8*信号相关性!$C$8+2*$D689*信号概况!$F$3*$J689*信号概况!$F$9*信号相关性!$C$9+2*$E689*信号概况!$F$4*$F689*信号概况!$F$5*信号相关性!$D$5+2*$E689*信号概况!$F$4*$G689*信号概况!$F$6*信号相关性!$D$6+2*$E689*信号概况!$F$4*$H689*信号概况!$F$7*信号相关性!$D$7+2*$E689*信号概况!$F$4*$I689*信号概况!$F$8*信号相关性!$D$8+2*$E689*信号概况!$F$4*$J689*信号概况!$J$5*信号相关性!$D$9+2*$F689*信号概况!$F$5*$G689*信号概况!$F$6*信号相关性!$E$6+2*$F689*信号概况!$F$5*$H689*信号概况!$F$7*信号相关性!$E$7+2*$F689*信号概况!$F$5*$I689*信号概况!$F$8*信号相关性!$E$8+2*$F689*信号概况!$F$5*$J689*信号概况!$F$9*信号相关性!$E$9+2*$G689*信号概况!$F$6*$H689*信号概况!$F$7*信号相关性!$F$7+2*$G689*信号概况!$F$6*$I689*信号概况!$F$8*信号相关性!$F$8+2*$G689*信号概况!$F$6*$J689*信号概况!$F$9*信号相关性!$F$9+2*$H689*信号概况!$F$7*$I689*信号概况!$F$8*信号相关性!$G$8+2*$H689*信号概况!$F$7*$J689*信号概况!$F$9*信号相关性!$G$9+2*$I689*信号概况!$F$8*$J689*信号概况!$F$9*信号相关性!$H$9)</f>
        <v>428.875565780154</v>
      </c>
      <c r="L689" s="10">
        <f t="shared" si="214"/>
        <v>45.5124552607544</v>
      </c>
      <c r="M689" s="11">
        <f>SQRT(POWER($C689*信号概况!$C$2,2)+POWER($D689*信号概况!$C$3,2)+POWER($E689*信号概况!$C$4,2)+POWER($F689*信号概况!$C$5,2)+POWER($G689*信号概况!$C$6,2)+POWER($H689*信号概况!$C$7,2)+POWER($I689*信号概况!$C$8,2)+POWER($J689*信号概况!$C$9,2)+2*$C689*信号概况!$C$2*$D689*信号概况!$C$3*信号相关性!$B$3+2*$C689*信号概况!$C$2*$E689*信号概况!$C$4*信号相关性!$B$4+2*$C689*信号概况!$C$2*$F689*信号概况!$C$5*信号相关性!$B$5+2*$C689*信号概况!$C$2*$G689*信号概况!$C$6*信号相关性!$B$6+2*$C689*信号概况!$C$2*$H689*信号概况!$C$7*信号相关性!$B$7+2*$C689*信号概况!$C$2*$I689*信号概况!$C$8*信号相关性!$B$8+2*$C689*信号概况!$C$2*$J689*信号概况!$C$9*信号相关性!$B$9+2*$D689*信号概况!$C$3*$E689*信号概况!$C$4*信号相关性!$C$4+2*$D689*信号概况!$C$3*$F689*信号概况!$C$5*信号相关性!$C$5+2*$D689*信号概况!$C$3*$G689*信号概况!$C$6*信号相关性!$C$6+2*$D689*信号概况!$C$3*$H689*信号概况!$C$7*信号相关性!$C$7+2*$D689*信号概况!$C$3*$I689*信号概况!$C$8*信号相关性!$C$8+2*$D689*信号概况!$C$3*$J689*信号概况!$C$9*信号相关性!$C$9+2*$E689*信号概况!$C$4*$F689*信号概况!$C$5*信号相关性!$D$5+2*$E689*信号概况!$C$4*$G689*信号概况!$C$6*信号相关性!$D$6+2*$E689*信号概况!$C$4*$H689*信号概况!$C$7*信号相关性!$D$7+2*$E689*信号概况!$C$4*$I689*信号概况!$C$8*信号相关性!$D$8+2*$E689*信号概况!$C$4*$J689*信号概况!$J$5*信号相关性!$D$9+2*$F689*信号概况!$C$5*$G689*信号概况!$C$6*信号相关性!$E$6+2*$F689*信号概况!$C$5*$H689*信号概况!$C$7*信号相关性!$E$7+2*$F689*信号概况!$C$5*$I689*信号概况!$C$8*信号相关性!$E$8+2*$F689*信号概况!$C$5*$J689*信号概况!$C$9*信号相关性!$E$9+2*$G689*信号概况!$C$6*$H689*信号概况!$C$7*信号相关性!$F$7+2*$G689*信号概况!$C$6*$I689*信号概况!$C$8*信号相关性!$F$8+2*$G689*信号概况!$C$6*$J689*信号概况!$C$9*信号相关性!$F$9+2*$H689*信号概况!$C$7*$I689*信号概况!$C$8*信号相关性!$G$8+2*$H689*信号概况!$C$7*$J689*信号概况!$C$9*信号相关性!$G$9+2*$I689*信号概况!$C$8*$J689*信号概况!$C$9*信号相关性!$H$9)</f>
        <v>2105.1004577123</v>
      </c>
      <c r="N689" s="12">
        <f t="shared" si="215"/>
        <v>0.107847791644541</v>
      </c>
      <c r="O689" s="10">
        <f>$C689*信号概况!$J$2+$D689*信号概况!$J$3+$E689*信号概况!$J$4+$F689*信号概况!$J$5+$G689*信号概况!$J$6+$H689*信号概况!$J$7+$I689*信号概况!$J$8+$J689*信号概况!$J$9</f>
        <v>839.454873111113</v>
      </c>
      <c r="P689" s="12">
        <f t="shared" si="216"/>
        <v>0.0430066669353484</v>
      </c>
      <c r="Q689" s="7">
        <f t="shared" si="217"/>
        <v>21.2124452946728</v>
      </c>
    </row>
    <row r="690" spans="1:17">
      <c r="A690">
        <v>688</v>
      </c>
      <c r="B690">
        <v>19519.18</v>
      </c>
      <c r="C690" s="7">
        <f t="shared" si="197"/>
        <v>0</v>
      </c>
      <c r="D690" s="8">
        <f t="shared" si="198"/>
        <v>0.242424242424242</v>
      </c>
      <c r="E690">
        <f t="shared" si="199"/>
        <v>0</v>
      </c>
      <c r="F690">
        <f t="shared" si="209"/>
        <v>0.9</v>
      </c>
      <c r="G690">
        <f t="shared" si="210"/>
        <v>0.02</v>
      </c>
      <c r="H690">
        <f t="shared" si="211"/>
        <v>0</v>
      </c>
      <c r="I690">
        <f t="shared" si="212"/>
        <v>0</v>
      </c>
      <c r="J690">
        <f t="shared" si="213"/>
        <v>0</v>
      </c>
      <c r="K690">
        <f>SQRT(POWER($C690*信号概况!$F$2,2)+POWER($D690*信号概况!$F$3,2)+POWER($E690*信号概况!$F$4,2)+POWER($F690*信号概况!$F$5,2)+POWER($G690*信号概况!$F$6,2)+POWER($H690*信号概况!$F$7,2)+POWER($I690*信号概况!$F$8,2)+POWER($J690*信号概况!$F$9,2)+2*$C690*信号概况!$F$2*$D690*信号概况!$F$3*信号相关性!$B$3+2*$C690*信号概况!$F$2*$E690*信号概况!$F$4*信号相关性!$B$4+2*$C690*信号概况!$F$2*$F690*信号概况!$F$5*信号相关性!$B$5+2*$C690*信号概况!$F$2*$G690*信号概况!$F$6*信号相关性!$B$6+2*$C690*信号概况!$F$2*$H690*信号概况!$F$7*信号相关性!$B$7+2*$C690*信号概况!$F$2*$I690*信号概况!$F$8*信号相关性!$B$8+2*$C690*信号概况!$F$2*$J690*信号概况!$F$9*信号相关性!$B$9+2*$D690*信号概况!$F$3*$E690*信号概况!$F$4*信号相关性!$C$4+2*$D690*信号概况!$F$3*$F690*信号概况!$F$5*信号相关性!$C$5+2*$D690*信号概况!$F$3*$G690*信号概况!$F$6*信号相关性!$C$6+2*$D690*信号概况!$F$3*$H690*信号概况!$F$7*信号相关性!$C$7+2*$D690*信号概况!$F$3*$I690*信号概况!$F$8*信号相关性!$C$8+2*$D690*信号概况!$F$3*$J690*信号概况!$F$9*信号相关性!$C$9+2*$E690*信号概况!$F$4*$F690*信号概况!$F$5*信号相关性!$D$5+2*$E690*信号概况!$F$4*$G690*信号概况!$F$6*信号相关性!$D$6+2*$E690*信号概况!$F$4*$H690*信号概况!$F$7*信号相关性!$D$7+2*$E690*信号概况!$F$4*$I690*信号概况!$F$8*信号相关性!$D$8+2*$E690*信号概况!$F$4*$J690*信号概况!$J$5*信号相关性!$D$9+2*$F690*信号概况!$F$5*$G690*信号概况!$F$6*信号相关性!$E$6+2*$F690*信号概况!$F$5*$H690*信号概况!$F$7*信号相关性!$E$7+2*$F690*信号概况!$F$5*$I690*信号概况!$F$8*信号相关性!$E$8+2*$F690*信号概况!$F$5*$J690*信号概况!$F$9*信号相关性!$E$9+2*$G690*信号概况!$F$6*$H690*信号概况!$F$7*信号相关性!$F$7+2*$G690*信号概况!$F$6*$I690*信号概况!$F$8*信号相关性!$F$8+2*$G690*信号概况!$F$6*$J690*信号概况!$F$9*信号相关性!$F$9+2*$H690*信号概况!$F$7*$I690*信号概况!$F$8*信号相关性!$G$8+2*$H690*信号概况!$F$7*$J690*信号概况!$F$9*信号相关性!$G$9+2*$I690*信号概况!$F$8*$J690*信号概况!$F$9*信号相关性!$H$9)</f>
        <v>490.316180184547</v>
      </c>
      <c r="L690" s="10">
        <f t="shared" si="214"/>
        <v>39.8093736018528</v>
      </c>
      <c r="M690" s="11">
        <f>SQRT(POWER($C690*信号概况!$C$2,2)+POWER($D690*信号概况!$C$3,2)+POWER($E690*信号概况!$C$4,2)+POWER($F690*信号概况!$C$5,2)+POWER($G690*信号概况!$C$6,2)+POWER($H690*信号概况!$C$7,2)+POWER($I690*信号概况!$C$8,2)+POWER($J690*信号概况!$C$9,2)+2*$C690*信号概况!$C$2*$D690*信号概况!$C$3*信号相关性!$B$3+2*$C690*信号概况!$C$2*$E690*信号概况!$C$4*信号相关性!$B$4+2*$C690*信号概况!$C$2*$F690*信号概况!$C$5*信号相关性!$B$5+2*$C690*信号概况!$C$2*$G690*信号概况!$C$6*信号相关性!$B$6+2*$C690*信号概况!$C$2*$H690*信号概况!$C$7*信号相关性!$B$7+2*$C690*信号概况!$C$2*$I690*信号概况!$C$8*信号相关性!$B$8+2*$C690*信号概况!$C$2*$J690*信号概况!$C$9*信号相关性!$B$9+2*$D690*信号概况!$C$3*$E690*信号概况!$C$4*信号相关性!$C$4+2*$D690*信号概况!$C$3*$F690*信号概况!$C$5*信号相关性!$C$5+2*$D690*信号概况!$C$3*$G690*信号概况!$C$6*信号相关性!$C$6+2*$D690*信号概况!$C$3*$H690*信号概况!$C$7*信号相关性!$C$7+2*$D690*信号概况!$C$3*$I690*信号概况!$C$8*信号相关性!$C$8+2*$D690*信号概况!$C$3*$J690*信号概况!$C$9*信号相关性!$C$9+2*$E690*信号概况!$C$4*$F690*信号概况!$C$5*信号相关性!$D$5+2*$E690*信号概况!$C$4*$G690*信号概况!$C$6*信号相关性!$D$6+2*$E690*信号概况!$C$4*$H690*信号概况!$C$7*信号相关性!$D$7+2*$E690*信号概况!$C$4*$I690*信号概况!$C$8*信号相关性!$D$8+2*$E690*信号概况!$C$4*$J690*信号概况!$J$5*信号相关性!$D$9+2*$F690*信号概况!$C$5*$G690*信号概况!$C$6*信号相关性!$E$6+2*$F690*信号概况!$C$5*$H690*信号概况!$C$7*信号相关性!$E$7+2*$F690*信号概况!$C$5*$I690*信号概况!$C$8*信号相关性!$E$8+2*$F690*信号概况!$C$5*$J690*信号概况!$C$9*信号相关性!$E$9+2*$G690*信号概况!$C$6*$H690*信号概况!$C$7*信号相关性!$F$7+2*$G690*信号概况!$C$6*$I690*信号概况!$C$8*信号相关性!$F$8+2*$G690*信号概况!$C$6*$J690*信号概况!$C$9*信号相关性!$F$9+2*$H690*信号概况!$C$7*$I690*信号概况!$C$8*信号相关性!$G$8+2*$H690*信号概况!$C$7*$J690*信号概况!$C$9*信号相关性!$G$9+2*$I690*信号概况!$C$8*$J690*信号概况!$C$9*信号相关性!$H$9)</f>
        <v>2404.6212722159</v>
      </c>
      <c r="N690" s="12">
        <f t="shared" si="215"/>
        <v>0.123192740279863</v>
      </c>
      <c r="O690" s="10">
        <f>$C690*信号概况!$J$2+$D690*信号概况!$J$3+$E690*信号概况!$J$4+$F690*信号概况!$J$5+$G690*信号概况!$J$6+$H690*信号概况!$J$7+$I690*信号概况!$J$8+$J690*信号概况!$J$9</f>
        <v>863.983023796045</v>
      </c>
      <c r="P690" s="12">
        <f t="shared" si="216"/>
        <v>0.0442632848201638</v>
      </c>
      <c r="Q690" s="7">
        <f t="shared" si="217"/>
        <v>19.1546550269208</v>
      </c>
    </row>
    <row r="691" spans="1:17">
      <c r="A691">
        <v>689</v>
      </c>
      <c r="B691">
        <v>19519.18</v>
      </c>
      <c r="C691" s="7">
        <f t="shared" si="197"/>
        <v>0</v>
      </c>
      <c r="D691" s="8">
        <f t="shared" si="198"/>
        <v>0.272727272727273</v>
      </c>
      <c r="E691">
        <f t="shared" si="199"/>
        <v>0</v>
      </c>
      <c r="F691">
        <f t="shared" si="209"/>
        <v>0.9</v>
      </c>
      <c r="G691">
        <f t="shared" si="210"/>
        <v>0.02</v>
      </c>
      <c r="H691">
        <f t="shared" si="211"/>
        <v>0</v>
      </c>
      <c r="I691">
        <f t="shared" si="212"/>
        <v>0</v>
      </c>
      <c r="J691">
        <f t="shared" si="213"/>
        <v>0</v>
      </c>
      <c r="K691">
        <f>SQRT(POWER($C691*信号概况!$F$2,2)+POWER($D691*信号概况!$F$3,2)+POWER($E691*信号概况!$F$4,2)+POWER($F691*信号概况!$F$5,2)+POWER($G691*信号概况!$F$6,2)+POWER($H691*信号概况!$F$7,2)+POWER($I691*信号概况!$F$8,2)+POWER($J691*信号概况!$F$9,2)+2*$C691*信号概况!$F$2*$D691*信号概况!$F$3*信号相关性!$B$3+2*$C691*信号概况!$F$2*$E691*信号概况!$F$4*信号相关性!$B$4+2*$C691*信号概况!$F$2*$F691*信号概况!$F$5*信号相关性!$B$5+2*$C691*信号概况!$F$2*$G691*信号概况!$F$6*信号相关性!$B$6+2*$C691*信号概况!$F$2*$H691*信号概况!$F$7*信号相关性!$B$7+2*$C691*信号概况!$F$2*$I691*信号概况!$F$8*信号相关性!$B$8+2*$C691*信号概况!$F$2*$J691*信号概况!$F$9*信号相关性!$B$9+2*$D691*信号概况!$F$3*$E691*信号概况!$F$4*信号相关性!$C$4+2*$D691*信号概况!$F$3*$F691*信号概况!$F$5*信号相关性!$C$5+2*$D691*信号概况!$F$3*$G691*信号概况!$F$6*信号相关性!$C$6+2*$D691*信号概况!$F$3*$H691*信号概况!$F$7*信号相关性!$C$7+2*$D691*信号概况!$F$3*$I691*信号概况!$F$8*信号相关性!$C$8+2*$D691*信号概况!$F$3*$J691*信号概况!$F$9*信号相关性!$C$9+2*$E691*信号概况!$F$4*$F691*信号概况!$F$5*信号相关性!$D$5+2*$E691*信号概况!$F$4*$G691*信号概况!$F$6*信号相关性!$D$6+2*$E691*信号概况!$F$4*$H691*信号概况!$F$7*信号相关性!$D$7+2*$E691*信号概况!$F$4*$I691*信号概况!$F$8*信号相关性!$D$8+2*$E691*信号概况!$F$4*$J691*信号概况!$J$5*信号相关性!$D$9+2*$F691*信号概况!$F$5*$G691*信号概况!$F$6*信号相关性!$E$6+2*$F691*信号概况!$F$5*$H691*信号概况!$F$7*信号相关性!$E$7+2*$F691*信号概况!$F$5*$I691*信号概况!$F$8*信号相关性!$E$8+2*$F691*信号概况!$F$5*$J691*信号概况!$F$9*信号相关性!$E$9+2*$G691*信号概况!$F$6*$H691*信号概况!$F$7*信号相关性!$F$7+2*$G691*信号概况!$F$6*$I691*信号概况!$F$8*信号相关性!$F$8+2*$G691*信号概况!$F$6*$J691*信号概况!$F$9*信号相关性!$F$9+2*$H691*信号概况!$F$7*$I691*信号概况!$F$8*信号相关性!$G$8+2*$H691*信号概况!$F$7*$J691*信号概况!$F$9*信号相关性!$G$9+2*$I691*信号概况!$F$8*$J691*信号概况!$F$9*信号相关性!$H$9)</f>
        <v>553.013951494733</v>
      </c>
      <c r="L691" s="10">
        <f t="shared" si="214"/>
        <v>35.295999218902</v>
      </c>
      <c r="M691" s="11">
        <f>SQRT(POWER($C691*信号概况!$C$2,2)+POWER($D691*信号概况!$C$3,2)+POWER($E691*信号概况!$C$4,2)+POWER($F691*信号概况!$C$5,2)+POWER($G691*信号概况!$C$6,2)+POWER($H691*信号概况!$C$7,2)+POWER($I691*信号概况!$C$8,2)+POWER($J691*信号概况!$C$9,2)+2*$C691*信号概况!$C$2*$D691*信号概况!$C$3*信号相关性!$B$3+2*$C691*信号概况!$C$2*$E691*信号概况!$C$4*信号相关性!$B$4+2*$C691*信号概况!$C$2*$F691*信号概况!$C$5*信号相关性!$B$5+2*$C691*信号概况!$C$2*$G691*信号概况!$C$6*信号相关性!$B$6+2*$C691*信号概况!$C$2*$H691*信号概况!$C$7*信号相关性!$B$7+2*$C691*信号概况!$C$2*$I691*信号概况!$C$8*信号相关性!$B$8+2*$C691*信号概况!$C$2*$J691*信号概况!$C$9*信号相关性!$B$9+2*$D691*信号概况!$C$3*$E691*信号概况!$C$4*信号相关性!$C$4+2*$D691*信号概况!$C$3*$F691*信号概况!$C$5*信号相关性!$C$5+2*$D691*信号概况!$C$3*$G691*信号概况!$C$6*信号相关性!$C$6+2*$D691*信号概况!$C$3*$H691*信号概况!$C$7*信号相关性!$C$7+2*$D691*信号概况!$C$3*$I691*信号概况!$C$8*信号相关性!$C$8+2*$D691*信号概况!$C$3*$J691*信号概况!$C$9*信号相关性!$C$9+2*$E691*信号概况!$C$4*$F691*信号概况!$C$5*信号相关性!$D$5+2*$E691*信号概况!$C$4*$G691*信号概况!$C$6*信号相关性!$D$6+2*$E691*信号概况!$C$4*$H691*信号概况!$C$7*信号相关性!$D$7+2*$E691*信号概况!$C$4*$I691*信号概况!$C$8*信号相关性!$D$8+2*$E691*信号概况!$C$4*$J691*信号概况!$J$5*信号相关性!$D$9+2*$F691*信号概况!$C$5*$G691*信号概况!$C$6*信号相关性!$E$6+2*$F691*信号概况!$C$5*$H691*信号概况!$C$7*信号相关性!$E$7+2*$F691*信号概况!$C$5*$I691*信号概况!$C$8*信号相关性!$E$8+2*$F691*信号概况!$C$5*$J691*信号概况!$C$9*信号相关性!$E$9+2*$G691*信号概况!$C$6*$H691*信号概况!$C$7*信号相关性!$F$7+2*$G691*信号概况!$C$6*$I691*信号概况!$C$8*信号相关性!$F$8+2*$G691*信号概况!$C$6*$J691*信号概况!$C$9*信号相关性!$F$9+2*$H691*信号概况!$C$7*$I691*信号概况!$C$8*信号相关性!$G$8+2*$H691*信号概况!$C$7*$J691*信号概况!$C$9*信号相关性!$G$9+2*$I691*信号概况!$C$8*$J691*信号概况!$C$9*信号相关性!$H$9)</f>
        <v>2709.86036738946</v>
      </c>
      <c r="N691" s="12">
        <f t="shared" si="215"/>
        <v>0.138830645928234</v>
      </c>
      <c r="O691" s="10">
        <f>$C691*信号概况!$J$2+$D691*信号概况!$J$3+$E691*信号概况!$J$4+$F691*信号概况!$J$5+$G691*信号概况!$J$6+$H691*信号概况!$J$7+$I691*信号概况!$J$8+$J691*信号概况!$J$9</f>
        <v>888.511174480976</v>
      </c>
      <c r="P691" s="12">
        <f t="shared" si="216"/>
        <v>0.0455199027049792</v>
      </c>
      <c r="Q691" s="7">
        <f t="shared" si="217"/>
        <v>17.5152454428882</v>
      </c>
    </row>
    <row r="692" spans="1:17">
      <c r="A692">
        <v>690</v>
      </c>
      <c r="B692">
        <v>19519.18</v>
      </c>
      <c r="C692" s="7">
        <f t="shared" si="197"/>
        <v>0</v>
      </c>
      <c r="D692" s="8">
        <f t="shared" si="198"/>
        <v>0.303030303030303</v>
      </c>
      <c r="E692">
        <f t="shared" si="199"/>
        <v>0</v>
      </c>
      <c r="F692">
        <f t="shared" si="209"/>
        <v>0.9</v>
      </c>
      <c r="G692">
        <f t="shared" si="210"/>
        <v>0.02</v>
      </c>
      <c r="H692">
        <f t="shared" si="211"/>
        <v>0</v>
      </c>
      <c r="I692">
        <f t="shared" si="212"/>
        <v>0</v>
      </c>
      <c r="J692">
        <f t="shared" si="213"/>
        <v>0</v>
      </c>
      <c r="K692">
        <f>SQRT(POWER($C692*信号概况!$F$2,2)+POWER($D692*信号概况!$F$3,2)+POWER($E692*信号概况!$F$4,2)+POWER($F692*信号概况!$F$5,2)+POWER($G692*信号概况!$F$6,2)+POWER($H692*信号概况!$F$7,2)+POWER($I692*信号概况!$F$8,2)+POWER($J692*信号概况!$F$9,2)+2*$C692*信号概况!$F$2*$D692*信号概况!$F$3*信号相关性!$B$3+2*$C692*信号概况!$F$2*$E692*信号概况!$F$4*信号相关性!$B$4+2*$C692*信号概况!$F$2*$F692*信号概况!$F$5*信号相关性!$B$5+2*$C692*信号概况!$F$2*$G692*信号概况!$F$6*信号相关性!$B$6+2*$C692*信号概况!$F$2*$H692*信号概况!$F$7*信号相关性!$B$7+2*$C692*信号概况!$F$2*$I692*信号概况!$F$8*信号相关性!$B$8+2*$C692*信号概况!$F$2*$J692*信号概况!$F$9*信号相关性!$B$9+2*$D692*信号概况!$F$3*$E692*信号概况!$F$4*信号相关性!$C$4+2*$D692*信号概况!$F$3*$F692*信号概况!$F$5*信号相关性!$C$5+2*$D692*信号概况!$F$3*$G692*信号概况!$F$6*信号相关性!$C$6+2*$D692*信号概况!$F$3*$H692*信号概况!$F$7*信号相关性!$C$7+2*$D692*信号概况!$F$3*$I692*信号概况!$F$8*信号相关性!$C$8+2*$D692*信号概况!$F$3*$J692*信号概况!$F$9*信号相关性!$C$9+2*$E692*信号概况!$F$4*$F692*信号概况!$F$5*信号相关性!$D$5+2*$E692*信号概况!$F$4*$G692*信号概况!$F$6*信号相关性!$D$6+2*$E692*信号概况!$F$4*$H692*信号概况!$F$7*信号相关性!$D$7+2*$E692*信号概况!$F$4*$I692*信号概况!$F$8*信号相关性!$D$8+2*$E692*信号概况!$F$4*$J692*信号概况!$J$5*信号相关性!$D$9+2*$F692*信号概况!$F$5*$G692*信号概况!$F$6*信号相关性!$E$6+2*$F692*信号概况!$F$5*$H692*信号概况!$F$7*信号相关性!$E$7+2*$F692*信号概况!$F$5*$I692*信号概况!$F$8*信号相关性!$E$8+2*$F692*信号概况!$F$5*$J692*信号概况!$F$9*信号相关性!$E$9+2*$G692*信号概况!$F$6*$H692*信号概况!$F$7*信号相关性!$F$7+2*$G692*信号概况!$F$6*$I692*信号概况!$F$8*信号相关性!$F$8+2*$G692*信号概况!$F$6*$J692*信号概况!$F$9*信号相关性!$F$9+2*$H692*信号概况!$F$7*$I692*信号概况!$F$8*信号相关性!$G$8+2*$H692*信号概况!$F$7*$J692*信号概况!$F$9*信号相关性!$G$9+2*$I692*信号概况!$F$8*$J692*信号概况!$F$9*信号相关性!$H$9)</f>
        <v>616.585495218959</v>
      </c>
      <c r="L692" s="10">
        <f t="shared" si="214"/>
        <v>31.65689130113</v>
      </c>
      <c r="M692" s="11">
        <f>SQRT(POWER($C692*信号概况!$C$2,2)+POWER($D692*信号概况!$C$3,2)+POWER($E692*信号概况!$C$4,2)+POWER($F692*信号概况!$C$5,2)+POWER($G692*信号概况!$C$6,2)+POWER($H692*信号概况!$C$7,2)+POWER($I692*信号概况!$C$8,2)+POWER($J692*信号概况!$C$9,2)+2*$C692*信号概况!$C$2*$D692*信号概况!$C$3*信号相关性!$B$3+2*$C692*信号概况!$C$2*$E692*信号概况!$C$4*信号相关性!$B$4+2*$C692*信号概况!$C$2*$F692*信号概况!$C$5*信号相关性!$B$5+2*$C692*信号概况!$C$2*$G692*信号概况!$C$6*信号相关性!$B$6+2*$C692*信号概况!$C$2*$H692*信号概况!$C$7*信号相关性!$B$7+2*$C692*信号概况!$C$2*$I692*信号概况!$C$8*信号相关性!$B$8+2*$C692*信号概况!$C$2*$J692*信号概况!$C$9*信号相关性!$B$9+2*$D692*信号概况!$C$3*$E692*信号概况!$C$4*信号相关性!$C$4+2*$D692*信号概况!$C$3*$F692*信号概况!$C$5*信号相关性!$C$5+2*$D692*信号概况!$C$3*$G692*信号概况!$C$6*信号相关性!$C$6+2*$D692*信号概况!$C$3*$H692*信号概况!$C$7*信号相关性!$C$7+2*$D692*信号概况!$C$3*$I692*信号概况!$C$8*信号相关性!$C$8+2*$D692*信号概况!$C$3*$J692*信号概况!$C$9*信号相关性!$C$9+2*$E692*信号概况!$C$4*$F692*信号概况!$C$5*信号相关性!$D$5+2*$E692*信号概况!$C$4*$G692*信号概况!$C$6*信号相关性!$D$6+2*$E692*信号概况!$C$4*$H692*信号概况!$C$7*信号相关性!$D$7+2*$E692*信号概况!$C$4*$I692*信号概况!$C$8*信号相关性!$D$8+2*$E692*信号概况!$C$4*$J692*信号概况!$J$5*信号相关性!$D$9+2*$F692*信号概况!$C$5*$G692*信号概况!$C$6*信号相关性!$E$6+2*$F692*信号概况!$C$5*$H692*信号概况!$C$7*信号相关性!$E$7+2*$F692*信号概况!$C$5*$I692*信号概况!$C$8*信号相关性!$E$8+2*$F692*信号概况!$C$5*$J692*信号概况!$C$9*信号相关性!$E$9+2*$G692*信号概况!$C$6*$H692*信号概况!$C$7*信号相关性!$F$7+2*$G692*信号概况!$C$6*$I692*信号概况!$C$8*信号相关性!$F$8+2*$G692*信号概况!$C$6*$J692*信号概况!$C$9*信号相关性!$F$9+2*$H692*信号概况!$C$7*$I692*信号概况!$C$8*信号相关性!$G$8+2*$H692*信号概况!$C$7*$J692*信号概况!$C$9*信号相关性!$G$9+2*$I692*信号概况!$C$8*$J692*信号概况!$C$9*信号相关性!$H$9)</f>
        <v>3019.08383138417</v>
      </c>
      <c r="N692" s="12">
        <f t="shared" si="215"/>
        <v>0.154672677406744</v>
      </c>
      <c r="O692" s="10">
        <f>$C692*信号概况!$J$2+$D692*信号概况!$J$3+$E692*信号概况!$J$4+$F692*信号概况!$J$5+$G692*信号概况!$J$6+$H692*信号概况!$J$7+$I692*信号概况!$J$8+$J692*信号概况!$J$9</f>
        <v>913.039325165908</v>
      </c>
      <c r="P692" s="12">
        <f t="shared" si="216"/>
        <v>0.0467765205897946</v>
      </c>
      <c r="Q692" s="7">
        <f t="shared" si="217"/>
        <v>16.1867461680179</v>
      </c>
    </row>
    <row r="693" spans="1:17">
      <c r="A693">
        <v>691</v>
      </c>
      <c r="B693">
        <v>19519.18</v>
      </c>
      <c r="C693" s="7">
        <f t="shared" si="197"/>
        <v>0</v>
      </c>
      <c r="D693" s="8">
        <f t="shared" si="198"/>
        <v>0.333333333333333</v>
      </c>
      <c r="E693">
        <f t="shared" si="199"/>
        <v>0</v>
      </c>
      <c r="F693">
        <f t="shared" si="209"/>
        <v>0.9</v>
      </c>
      <c r="G693">
        <f t="shared" si="210"/>
        <v>0.02</v>
      </c>
      <c r="H693">
        <f t="shared" si="211"/>
        <v>0</v>
      </c>
      <c r="I693">
        <f t="shared" si="212"/>
        <v>0</v>
      </c>
      <c r="J693">
        <f t="shared" si="213"/>
        <v>0</v>
      </c>
      <c r="K693">
        <f>SQRT(POWER($C693*信号概况!$F$2,2)+POWER($D693*信号概况!$F$3,2)+POWER($E693*信号概况!$F$4,2)+POWER($F693*信号概况!$F$5,2)+POWER($G693*信号概况!$F$6,2)+POWER($H693*信号概况!$F$7,2)+POWER($I693*信号概况!$F$8,2)+POWER($J693*信号概况!$F$9,2)+2*$C693*信号概况!$F$2*$D693*信号概况!$F$3*信号相关性!$B$3+2*$C693*信号概况!$F$2*$E693*信号概况!$F$4*信号相关性!$B$4+2*$C693*信号概况!$F$2*$F693*信号概况!$F$5*信号相关性!$B$5+2*$C693*信号概况!$F$2*$G693*信号概况!$F$6*信号相关性!$B$6+2*$C693*信号概况!$F$2*$H693*信号概况!$F$7*信号相关性!$B$7+2*$C693*信号概况!$F$2*$I693*信号概况!$F$8*信号相关性!$B$8+2*$C693*信号概况!$F$2*$J693*信号概况!$F$9*信号相关性!$B$9+2*$D693*信号概况!$F$3*$E693*信号概况!$F$4*信号相关性!$C$4+2*$D693*信号概况!$F$3*$F693*信号概况!$F$5*信号相关性!$C$5+2*$D693*信号概况!$F$3*$G693*信号概况!$F$6*信号相关性!$C$6+2*$D693*信号概况!$F$3*$H693*信号概况!$F$7*信号相关性!$C$7+2*$D693*信号概况!$F$3*$I693*信号概况!$F$8*信号相关性!$C$8+2*$D693*信号概况!$F$3*$J693*信号概况!$F$9*信号相关性!$C$9+2*$E693*信号概况!$F$4*$F693*信号概况!$F$5*信号相关性!$D$5+2*$E693*信号概况!$F$4*$G693*信号概况!$F$6*信号相关性!$D$6+2*$E693*信号概况!$F$4*$H693*信号概况!$F$7*信号相关性!$D$7+2*$E693*信号概况!$F$4*$I693*信号概况!$F$8*信号相关性!$D$8+2*$E693*信号概况!$F$4*$J693*信号概况!$J$5*信号相关性!$D$9+2*$F693*信号概况!$F$5*$G693*信号概况!$F$6*信号相关性!$E$6+2*$F693*信号概况!$F$5*$H693*信号概况!$F$7*信号相关性!$E$7+2*$F693*信号概况!$F$5*$I693*信号概况!$F$8*信号相关性!$E$8+2*$F693*信号概况!$F$5*$J693*信号概况!$F$9*信号相关性!$E$9+2*$G693*信号概况!$F$6*$H693*信号概况!$F$7*信号相关性!$F$7+2*$G693*信号概况!$F$6*$I693*信号概况!$F$8*信号相关性!$F$8+2*$G693*信号概况!$F$6*$J693*信号概况!$F$9*信号相关性!$F$9+2*$H693*信号概况!$F$7*$I693*信号概况!$F$8*信号相关性!$G$8+2*$H693*信号概况!$F$7*$J693*信号概况!$F$9*信号相关性!$G$9+2*$I693*信号概况!$F$8*$J693*信号概况!$F$9*信号相关性!$H$9)</f>
        <v>680.786077744349</v>
      </c>
      <c r="L693" s="10">
        <f t="shared" si="214"/>
        <v>28.6715322743864</v>
      </c>
      <c r="M693" s="11">
        <f>SQRT(POWER($C693*信号概况!$C$2,2)+POWER($D693*信号概况!$C$3,2)+POWER($E693*信号概况!$C$4,2)+POWER($F693*信号概况!$C$5,2)+POWER($G693*信号概况!$C$6,2)+POWER($H693*信号概况!$C$7,2)+POWER($I693*信号概况!$C$8,2)+POWER($J693*信号概况!$C$9,2)+2*$C693*信号概况!$C$2*$D693*信号概况!$C$3*信号相关性!$B$3+2*$C693*信号概况!$C$2*$E693*信号概况!$C$4*信号相关性!$B$4+2*$C693*信号概况!$C$2*$F693*信号概况!$C$5*信号相关性!$B$5+2*$C693*信号概况!$C$2*$G693*信号概况!$C$6*信号相关性!$B$6+2*$C693*信号概况!$C$2*$H693*信号概况!$C$7*信号相关性!$B$7+2*$C693*信号概况!$C$2*$I693*信号概况!$C$8*信号相关性!$B$8+2*$C693*信号概况!$C$2*$J693*信号概况!$C$9*信号相关性!$B$9+2*$D693*信号概况!$C$3*$E693*信号概况!$C$4*信号相关性!$C$4+2*$D693*信号概况!$C$3*$F693*信号概况!$C$5*信号相关性!$C$5+2*$D693*信号概况!$C$3*$G693*信号概况!$C$6*信号相关性!$C$6+2*$D693*信号概况!$C$3*$H693*信号概况!$C$7*信号相关性!$C$7+2*$D693*信号概况!$C$3*$I693*信号概况!$C$8*信号相关性!$C$8+2*$D693*信号概况!$C$3*$J693*信号概况!$C$9*信号相关性!$C$9+2*$E693*信号概况!$C$4*$F693*信号概况!$C$5*信号相关性!$D$5+2*$E693*信号概况!$C$4*$G693*信号概况!$C$6*信号相关性!$D$6+2*$E693*信号概况!$C$4*$H693*信号概况!$C$7*信号相关性!$D$7+2*$E693*信号概况!$C$4*$I693*信号概况!$C$8*信号相关性!$D$8+2*$E693*信号概况!$C$4*$J693*信号概况!$J$5*信号相关性!$D$9+2*$F693*信号概况!$C$5*$G693*信号概况!$C$6*信号相关性!$E$6+2*$F693*信号概况!$C$5*$H693*信号概况!$C$7*信号相关性!$E$7+2*$F693*信号概况!$C$5*$I693*信号概况!$C$8*信号相关性!$E$8+2*$F693*信号概况!$C$5*$J693*信号概况!$C$9*信号相关性!$E$9+2*$G693*信号概况!$C$6*$H693*信号概况!$C$7*信号相关性!$F$7+2*$G693*信号概况!$C$6*$I693*信号概况!$C$8*信号相关性!$F$8+2*$G693*信号概况!$C$6*$J693*信号概况!$C$9*信号相关性!$F$9+2*$H693*信号概况!$C$7*$I693*信号概况!$C$8*信号相关性!$G$8+2*$H693*信号概况!$C$7*$J693*信号概况!$C$9*信号相关性!$G$9+2*$I693*信号概况!$C$8*$J693*信号概况!$C$9*信号相关性!$H$9)</f>
        <v>3331.18227860991</v>
      </c>
      <c r="N693" s="12">
        <f t="shared" si="215"/>
        <v>0.170661999049648</v>
      </c>
      <c r="O693" s="10">
        <f>$C693*信号概况!$J$2+$D693*信号概况!$J$3+$E693*信号概况!$J$4+$F693*信号概况!$J$5+$G693*信号概况!$J$6+$H693*信号概况!$J$7+$I693*信号概况!$J$8+$J693*信号概况!$J$9</f>
        <v>937.567475850839</v>
      </c>
      <c r="P693" s="12">
        <f t="shared" si="216"/>
        <v>0.0480331384746101</v>
      </c>
      <c r="Q693" s="7">
        <f t="shared" si="217"/>
        <v>15.0926275464589</v>
      </c>
    </row>
    <row r="694" spans="1:17">
      <c r="A694">
        <v>692</v>
      </c>
      <c r="B694">
        <v>19519.18</v>
      </c>
      <c r="C694" s="7">
        <f t="shared" si="197"/>
        <v>0</v>
      </c>
      <c r="D694" s="8">
        <f t="shared" si="198"/>
        <v>0.363636363636364</v>
      </c>
      <c r="E694">
        <f t="shared" si="199"/>
        <v>0</v>
      </c>
      <c r="F694">
        <f t="shared" si="209"/>
        <v>0.9</v>
      </c>
      <c r="G694">
        <f t="shared" si="210"/>
        <v>0.02</v>
      </c>
      <c r="H694">
        <f t="shared" si="211"/>
        <v>0</v>
      </c>
      <c r="I694">
        <f t="shared" si="212"/>
        <v>0</v>
      </c>
      <c r="J694">
        <f t="shared" si="213"/>
        <v>0</v>
      </c>
      <c r="K694">
        <f>SQRT(POWER($C694*信号概况!$F$2,2)+POWER($D694*信号概况!$F$3,2)+POWER($E694*信号概况!$F$4,2)+POWER($F694*信号概况!$F$5,2)+POWER($G694*信号概况!$F$6,2)+POWER($H694*信号概况!$F$7,2)+POWER($I694*信号概况!$F$8,2)+POWER($J694*信号概况!$F$9,2)+2*$C694*信号概况!$F$2*$D694*信号概况!$F$3*信号相关性!$B$3+2*$C694*信号概况!$F$2*$E694*信号概况!$F$4*信号相关性!$B$4+2*$C694*信号概况!$F$2*$F694*信号概况!$F$5*信号相关性!$B$5+2*$C694*信号概况!$F$2*$G694*信号概况!$F$6*信号相关性!$B$6+2*$C694*信号概况!$F$2*$H694*信号概况!$F$7*信号相关性!$B$7+2*$C694*信号概况!$F$2*$I694*信号概况!$F$8*信号相关性!$B$8+2*$C694*信号概况!$F$2*$J694*信号概况!$F$9*信号相关性!$B$9+2*$D694*信号概况!$F$3*$E694*信号概况!$F$4*信号相关性!$C$4+2*$D694*信号概况!$F$3*$F694*信号概况!$F$5*信号相关性!$C$5+2*$D694*信号概况!$F$3*$G694*信号概况!$F$6*信号相关性!$C$6+2*$D694*信号概况!$F$3*$H694*信号概况!$F$7*信号相关性!$C$7+2*$D694*信号概况!$F$3*$I694*信号概况!$F$8*信号相关性!$C$8+2*$D694*信号概况!$F$3*$J694*信号概况!$F$9*信号相关性!$C$9+2*$E694*信号概况!$F$4*$F694*信号概况!$F$5*信号相关性!$D$5+2*$E694*信号概况!$F$4*$G694*信号概况!$F$6*信号相关性!$D$6+2*$E694*信号概况!$F$4*$H694*信号概况!$F$7*信号相关性!$D$7+2*$E694*信号概况!$F$4*$I694*信号概况!$F$8*信号相关性!$D$8+2*$E694*信号概况!$F$4*$J694*信号概况!$J$5*信号相关性!$D$9+2*$F694*信号概况!$F$5*$G694*信号概况!$F$6*信号相关性!$E$6+2*$F694*信号概况!$F$5*$H694*信号概况!$F$7*信号相关性!$E$7+2*$F694*信号概况!$F$5*$I694*信号概况!$F$8*信号相关性!$E$8+2*$F694*信号概况!$F$5*$J694*信号概况!$F$9*信号相关性!$E$9+2*$G694*信号概况!$F$6*$H694*信号概况!$F$7*信号相关性!$F$7+2*$G694*信号概况!$F$6*$I694*信号概况!$F$8*信号相关性!$F$8+2*$G694*信号概况!$F$6*$J694*信号概况!$F$9*信号相关性!$F$9+2*$H694*信号概况!$F$7*$I694*信号概况!$F$8*信号相关性!$G$8+2*$H694*信号概况!$F$7*$J694*信号概况!$F$9*信号相关性!$G$9+2*$I694*信号概况!$F$8*$J694*信号概况!$F$9*信号相关性!$H$9)</f>
        <v>745.453192867396</v>
      </c>
      <c r="L694" s="10">
        <f t="shared" si="214"/>
        <v>26.1843133636858</v>
      </c>
      <c r="M694" s="11">
        <f>SQRT(POWER($C694*信号概况!$C$2,2)+POWER($D694*信号概况!$C$3,2)+POWER($E694*信号概况!$C$4,2)+POWER($F694*信号概况!$C$5,2)+POWER($G694*信号概况!$C$6,2)+POWER($H694*信号概况!$C$7,2)+POWER($I694*信号概况!$C$8,2)+POWER($J694*信号概况!$C$9,2)+2*$C694*信号概况!$C$2*$D694*信号概况!$C$3*信号相关性!$B$3+2*$C694*信号概况!$C$2*$E694*信号概况!$C$4*信号相关性!$B$4+2*$C694*信号概况!$C$2*$F694*信号概况!$C$5*信号相关性!$B$5+2*$C694*信号概况!$C$2*$G694*信号概况!$C$6*信号相关性!$B$6+2*$C694*信号概况!$C$2*$H694*信号概况!$C$7*信号相关性!$B$7+2*$C694*信号概况!$C$2*$I694*信号概况!$C$8*信号相关性!$B$8+2*$C694*信号概况!$C$2*$J694*信号概况!$C$9*信号相关性!$B$9+2*$D694*信号概况!$C$3*$E694*信号概况!$C$4*信号相关性!$C$4+2*$D694*信号概况!$C$3*$F694*信号概况!$C$5*信号相关性!$C$5+2*$D694*信号概况!$C$3*$G694*信号概况!$C$6*信号相关性!$C$6+2*$D694*信号概况!$C$3*$H694*信号概况!$C$7*信号相关性!$C$7+2*$D694*信号概况!$C$3*$I694*信号概况!$C$8*信号相关性!$C$8+2*$D694*信号概况!$C$3*$J694*信号概况!$C$9*信号相关性!$C$9+2*$E694*信号概况!$C$4*$F694*信号概况!$C$5*信号相关性!$D$5+2*$E694*信号概况!$C$4*$G694*信号概况!$C$6*信号相关性!$D$6+2*$E694*信号概况!$C$4*$H694*信号概况!$C$7*信号相关性!$D$7+2*$E694*信号概况!$C$4*$I694*信号概况!$C$8*信号相关性!$D$8+2*$E694*信号概况!$C$4*$J694*信号概况!$J$5*信号相关性!$D$9+2*$F694*信号概况!$C$5*$G694*信号概况!$C$6*信号相关性!$E$6+2*$F694*信号概况!$C$5*$H694*信号概况!$C$7*信号相关性!$E$7+2*$F694*信号概况!$C$5*$I694*信号概况!$C$8*信号相关性!$E$8+2*$F694*信号概况!$C$5*$J694*信号概况!$C$9*信号相关性!$E$9+2*$G694*信号概况!$C$6*$H694*信号概况!$C$7*信号相关性!$F$7+2*$G694*信号概况!$C$6*$I694*信号概况!$C$8*信号相关性!$F$8+2*$G694*信号概况!$C$6*$J694*信号概况!$C$9*信号相关性!$F$9+2*$H694*信号概况!$C$7*$I694*信号概况!$C$8*信号相关性!$G$8+2*$H694*信号概况!$C$7*$J694*信号概况!$C$9*信号相关性!$G$9+2*$I694*信号概况!$C$8*$J694*信号概况!$C$9*信号相关性!$H$9)</f>
        <v>3645.41736814131</v>
      </c>
      <c r="N694" s="12">
        <f t="shared" si="215"/>
        <v>0.186760784425437</v>
      </c>
      <c r="O694" s="10">
        <f>$C694*信号概况!$J$2+$D694*信号概况!$J$3+$E694*信号概况!$J$4+$F694*信号概况!$J$5+$G694*信号概况!$J$6+$H694*信号概况!$J$7+$I694*信号概况!$J$8+$J694*信号概况!$J$9</f>
        <v>962.095626535771</v>
      </c>
      <c r="P694" s="12">
        <f t="shared" si="216"/>
        <v>0.0492897563594255</v>
      </c>
      <c r="Q694" s="7">
        <f t="shared" si="217"/>
        <v>14.1782054454348</v>
      </c>
    </row>
    <row r="695" spans="1:17">
      <c r="A695">
        <v>693</v>
      </c>
      <c r="B695">
        <v>19519.18</v>
      </c>
      <c r="C695" s="7">
        <f t="shared" si="197"/>
        <v>0</v>
      </c>
      <c r="D695" s="8">
        <f t="shared" si="198"/>
        <v>0.393939393939394</v>
      </c>
      <c r="E695">
        <f t="shared" si="199"/>
        <v>0</v>
      </c>
      <c r="F695">
        <f t="shared" si="209"/>
        <v>0.9</v>
      </c>
      <c r="G695">
        <f t="shared" si="210"/>
        <v>0.02</v>
      </c>
      <c r="H695">
        <f t="shared" si="211"/>
        <v>0</v>
      </c>
      <c r="I695">
        <f t="shared" si="212"/>
        <v>0</v>
      </c>
      <c r="J695">
        <f t="shared" si="213"/>
        <v>0</v>
      </c>
      <c r="K695">
        <f>SQRT(POWER($C695*信号概况!$F$2,2)+POWER($D695*信号概况!$F$3,2)+POWER($E695*信号概况!$F$4,2)+POWER($F695*信号概况!$F$5,2)+POWER($G695*信号概况!$F$6,2)+POWER($H695*信号概况!$F$7,2)+POWER($I695*信号概况!$F$8,2)+POWER($J695*信号概况!$F$9,2)+2*$C695*信号概况!$F$2*$D695*信号概况!$F$3*信号相关性!$B$3+2*$C695*信号概况!$F$2*$E695*信号概况!$F$4*信号相关性!$B$4+2*$C695*信号概况!$F$2*$F695*信号概况!$F$5*信号相关性!$B$5+2*$C695*信号概况!$F$2*$G695*信号概况!$F$6*信号相关性!$B$6+2*$C695*信号概况!$F$2*$H695*信号概况!$F$7*信号相关性!$B$7+2*$C695*信号概况!$F$2*$I695*信号概况!$F$8*信号相关性!$B$8+2*$C695*信号概况!$F$2*$J695*信号概况!$F$9*信号相关性!$B$9+2*$D695*信号概况!$F$3*$E695*信号概况!$F$4*信号相关性!$C$4+2*$D695*信号概况!$F$3*$F695*信号概况!$F$5*信号相关性!$C$5+2*$D695*信号概况!$F$3*$G695*信号概况!$F$6*信号相关性!$C$6+2*$D695*信号概况!$F$3*$H695*信号概况!$F$7*信号相关性!$C$7+2*$D695*信号概况!$F$3*$I695*信号概况!$F$8*信号相关性!$C$8+2*$D695*信号概况!$F$3*$J695*信号概况!$F$9*信号相关性!$C$9+2*$E695*信号概况!$F$4*$F695*信号概况!$F$5*信号相关性!$D$5+2*$E695*信号概况!$F$4*$G695*信号概况!$F$6*信号相关性!$D$6+2*$E695*信号概况!$F$4*$H695*信号概况!$F$7*信号相关性!$D$7+2*$E695*信号概况!$F$4*$I695*信号概况!$F$8*信号相关性!$D$8+2*$E695*信号概况!$F$4*$J695*信号概况!$J$5*信号相关性!$D$9+2*$F695*信号概况!$F$5*$G695*信号概况!$F$6*信号相关性!$E$6+2*$F695*信号概况!$F$5*$H695*信号概况!$F$7*信号相关性!$E$7+2*$F695*信号概况!$F$5*$I695*信号概况!$F$8*信号相关性!$E$8+2*$F695*信号概况!$F$5*$J695*信号概况!$F$9*信号相关性!$E$9+2*$G695*信号概况!$F$6*$H695*信号概况!$F$7*信号相关性!$F$7+2*$G695*信号概况!$F$6*$I695*信号概况!$F$8*信号相关性!$F$8+2*$G695*信号概况!$F$6*$J695*信号概况!$F$9*信号相关性!$F$9+2*$H695*信号概况!$F$7*$I695*信号概况!$F$8*信号相关性!$G$8+2*$H695*信号概况!$F$7*$J695*信号概况!$F$9*信号相关性!$G$9+2*$I695*信号概况!$F$8*$J695*信号概况!$F$9*信号相关性!$H$9)</f>
        <v>810.475175579976</v>
      </c>
      <c r="L695" s="10">
        <f t="shared" si="214"/>
        <v>24.0836247526423</v>
      </c>
      <c r="M695" s="11">
        <f>SQRT(POWER($C695*信号概况!$C$2,2)+POWER($D695*信号概况!$C$3,2)+POWER($E695*信号概况!$C$4,2)+POWER($F695*信号概况!$C$5,2)+POWER($G695*信号概况!$C$6,2)+POWER($H695*信号概况!$C$7,2)+POWER($I695*信号概况!$C$8,2)+POWER($J695*信号概况!$C$9,2)+2*$C695*信号概况!$C$2*$D695*信号概况!$C$3*信号相关性!$B$3+2*$C695*信号概况!$C$2*$E695*信号概况!$C$4*信号相关性!$B$4+2*$C695*信号概况!$C$2*$F695*信号概况!$C$5*信号相关性!$B$5+2*$C695*信号概况!$C$2*$G695*信号概况!$C$6*信号相关性!$B$6+2*$C695*信号概况!$C$2*$H695*信号概况!$C$7*信号相关性!$B$7+2*$C695*信号概况!$C$2*$I695*信号概况!$C$8*信号相关性!$B$8+2*$C695*信号概况!$C$2*$J695*信号概况!$C$9*信号相关性!$B$9+2*$D695*信号概况!$C$3*$E695*信号概况!$C$4*信号相关性!$C$4+2*$D695*信号概况!$C$3*$F695*信号概况!$C$5*信号相关性!$C$5+2*$D695*信号概况!$C$3*$G695*信号概况!$C$6*信号相关性!$C$6+2*$D695*信号概况!$C$3*$H695*信号概况!$C$7*信号相关性!$C$7+2*$D695*信号概况!$C$3*$I695*信号概况!$C$8*信号相关性!$C$8+2*$D695*信号概况!$C$3*$J695*信号概况!$C$9*信号相关性!$C$9+2*$E695*信号概况!$C$4*$F695*信号概况!$C$5*信号相关性!$D$5+2*$E695*信号概况!$C$4*$G695*信号概况!$C$6*信号相关性!$D$6+2*$E695*信号概况!$C$4*$H695*信号概况!$C$7*信号相关性!$D$7+2*$E695*信号概况!$C$4*$I695*信号概况!$C$8*信号相关性!$D$8+2*$E695*信号概况!$C$4*$J695*信号概况!$J$5*信号相关性!$D$9+2*$F695*信号概况!$C$5*$G695*信号概况!$C$6*信号相关性!$E$6+2*$F695*信号概况!$C$5*$H695*信号概况!$C$7*信号相关性!$E$7+2*$F695*信号概况!$C$5*$I695*信号概况!$C$8*信号相关性!$E$8+2*$F695*信号概况!$C$5*$J695*信号概况!$C$9*信号相关性!$E$9+2*$G695*信号概况!$C$6*$H695*信号概况!$C$7*信号相关性!$F$7+2*$G695*信号概况!$C$6*$I695*信号概况!$C$8*信号相关性!$F$8+2*$G695*信号概况!$C$6*$J695*信号概况!$C$9*信号相关性!$F$9+2*$H695*信号概况!$C$7*$I695*信号概况!$C$8*信号相关性!$G$8+2*$H695*信号概况!$C$7*$J695*信号概况!$C$9*信号相关性!$G$9+2*$I695*信号概况!$C$8*$J695*信号概况!$C$9*信号相关性!$H$9)</f>
        <v>3961.28065463559</v>
      </c>
      <c r="N695" s="12">
        <f t="shared" si="215"/>
        <v>0.202942985035006</v>
      </c>
      <c r="O695" s="10">
        <f>$C695*信号概况!$J$2+$D695*信号概况!$J$3+$E695*信号概况!$J$4+$F695*信号概况!$J$5+$G695*信号概况!$J$6+$H695*信号概况!$J$7+$I695*信号概况!$J$8+$J695*信号概况!$J$9</f>
        <v>986.623777220702</v>
      </c>
      <c r="P695" s="12">
        <f t="shared" si="216"/>
        <v>0.0505463742442409</v>
      </c>
      <c r="Q695" s="7">
        <f t="shared" si="217"/>
        <v>13.4038976812269</v>
      </c>
    </row>
    <row r="696" spans="1:17">
      <c r="A696">
        <v>694</v>
      </c>
      <c r="B696">
        <v>19519.18</v>
      </c>
      <c r="C696" s="7">
        <f t="shared" si="197"/>
        <v>0</v>
      </c>
      <c r="D696" s="8">
        <f t="shared" si="198"/>
        <v>0.424242424242424</v>
      </c>
      <c r="E696">
        <f t="shared" si="199"/>
        <v>0</v>
      </c>
      <c r="F696">
        <f t="shared" si="209"/>
        <v>0.9</v>
      </c>
      <c r="G696">
        <f t="shared" si="210"/>
        <v>0.02</v>
      </c>
      <c r="H696">
        <f t="shared" si="211"/>
        <v>0</v>
      </c>
      <c r="I696">
        <f t="shared" si="212"/>
        <v>0</v>
      </c>
      <c r="J696">
        <f t="shared" si="213"/>
        <v>0</v>
      </c>
      <c r="K696">
        <f>SQRT(POWER($C696*信号概况!$F$2,2)+POWER($D696*信号概况!$F$3,2)+POWER($E696*信号概况!$F$4,2)+POWER($F696*信号概况!$F$5,2)+POWER($G696*信号概况!$F$6,2)+POWER($H696*信号概况!$F$7,2)+POWER($I696*信号概况!$F$8,2)+POWER($J696*信号概况!$F$9,2)+2*$C696*信号概况!$F$2*$D696*信号概况!$F$3*信号相关性!$B$3+2*$C696*信号概况!$F$2*$E696*信号概况!$F$4*信号相关性!$B$4+2*$C696*信号概况!$F$2*$F696*信号概况!$F$5*信号相关性!$B$5+2*$C696*信号概况!$F$2*$G696*信号概况!$F$6*信号相关性!$B$6+2*$C696*信号概况!$F$2*$H696*信号概况!$F$7*信号相关性!$B$7+2*$C696*信号概况!$F$2*$I696*信号概况!$F$8*信号相关性!$B$8+2*$C696*信号概况!$F$2*$J696*信号概况!$F$9*信号相关性!$B$9+2*$D696*信号概况!$F$3*$E696*信号概况!$F$4*信号相关性!$C$4+2*$D696*信号概况!$F$3*$F696*信号概况!$F$5*信号相关性!$C$5+2*$D696*信号概况!$F$3*$G696*信号概况!$F$6*信号相关性!$C$6+2*$D696*信号概况!$F$3*$H696*信号概况!$F$7*信号相关性!$C$7+2*$D696*信号概况!$F$3*$I696*信号概况!$F$8*信号相关性!$C$8+2*$D696*信号概况!$F$3*$J696*信号概况!$F$9*信号相关性!$C$9+2*$E696*信号概况!$F$4*$F696*信号概况!$F$5*信号相关性!$D$5+2*$E696*信号概况!$F$4*$G696*信号概况!$F$6*信号相关性!$D$6+2*$E696*信号概况!$F$4*$H696*信号概况!$F$7*信号相关性!$D$7+2*$E696*信号概况!$F$4*$I696*信号概况!$F$8*信号相关性!$D$8+2*$E696*信号概况!$F$4*$J696*信号概况!$J$5*信号相关性!$D$9+2*$F696*信号概况!$F$5*$G696*信号概况!$F$6*信号相关性!$E$6+2*$F696*信号概况!$F$5*$H696*信号概况!$F$7*信号相关性!$E$7+2*$F696*信号概况!$F$5*$I696*信号概况!$F$8*信号相关性!$E$8+2*$F696*信号概况!$F$5*$J696*信号概况!$F$9*信号相关性!$E$9+2*$G696*信号概况!$F$6*$H696*信号概况!$F$7*信号相关性!$F$7+2*$G696*信号概况!$F$6*$I696*信号概况!$F$8*信号相关性!$F$8+2*$G696*信号概况!$F$6*$J696*信号概况!$F$9*信号相关性!$F$9+2*$H696*信号概况!$F$7*$I696*信号概况!$F$8*信号相关性!$G$8+2*$H696*信号概况!$F$7*$J696*信号概况!$F$9*信号相关性!$G$9+2*$I696*信号概况!$F$8*$J696*信号概况!$F$9*信号相关性!$H$9)</f>
        <v>875.772987752035</v>
      </c>
      <c r="L696" s="10">
        <f t="shared" si="214"/>
        <v>22.2879447904674</v>
      </c>
      <c r="M696" s="11">
        <f>SQRT(POWER($C696*信号概况!$C$2,2)+POWER($D696*信号概况!$C$3,2)+POWER($E696*信号概况!$C$4,2)+POWER($F696*信号概况!$C$5,2)+POWER($G696*信号概况!$C$6,2)+POWER($H696*信号概况!$C$7,2)+POWER($I696*信号概况!$C$8,2)+POWER($J696*信号概况!$C$9,2)+2*$C696*信号概况!$C$2*$D696*信号概况!$C$3*信号相关性!$B$3+2*$C696*信号概况!$C$2*$E696*信号概况!$C$4*信号相关性!$B$4+2*$C696*信号概况!$C$2*$F696*信号概况!$C$5*信号相关性!$B$5+2*$C696*信号概况!$C$2*$G696*信号概况!$C$6*信号相关性!$B$6+2*$C696*信号概况!$C$2*$H696*信号概况!$C$7*信号相关性!$B$7+2*$C696*信号概况!$C$2*$I696*信号概况!$C$8*信号相关性!$B$8+2*$C696*信号概况!$C$2*$J696*信号概况!$C$9*信号相关性!$B$9+2*$D696*信号概况!$C$3*$E696*信号概况!$C$4*信号相关性!$C$4+2*$D696*信号概况!$C$3*$F696*信号概况!$C$5*信号相关性!$C$5+2*$D696*信号概况!$C$3*$G696*信号概况!$C$6*信号相关性!$C$6+2*$D696*信号概况!$C$3*$H696*信号概况!$C$7*信号相关性!$C$7+2*$D696*信号概况!$C$3*$I696*信号概况!$C$8*信号相关性!$C$8+2*$D696*信号概况!$C$3*$J696*信号概况!$C$9*信号相关性!$C$9+2*$E696*信号概况!$C$4*$F696*信号概况!$C$5*信号相关性!$D$5+2*$E696*信号概况!$C$4*$G696*信号概况!$C$6*信号相关性!$D$6+2*$E696*信号概况!$C$4*$H696*信号概况!$C$7*信号相关性!$D$7+2*$E696*信号概况!$C$4*$I696*信号概况!$C$8*信号相关性!$D$8+2*$E696*信号概况!$C$4*$J696*信号概况!$J$5*信号相关性!$D$9+2*$F696*信号概况!$C$5*$G696*信号概况!$C$6*信号相关性!$E$6+2*$F696*信号概况!$C$5*$H696*信号概况!$C$7*信号相关性!$E$7+2*$F696*信号概况!$C$5*$I696*信号概况!$C$8*信号相关性!$E$8+2*$F696*信号概况!$C$5*$J696*信号概况!$C$9*信号相关性!$E$9+2*$G696*信号概况!$C$6*$H696*信号概况!$C$7*信号相关性!$F$7+2*$G696*信号概况!$C$6*$I696*信号概况!$C$8*信号相关性!$F$8+2*$G696*信号概况!$C$6*$J696*信号概况!$C$9*信号相关性!$F$9+2*$H696*信号概况!$C$7*$I696*信号概况!$C$8*信号相关性!$G$8+2*$H696*信号概况!$C$7*$J696*信号概况!$C$9*信号相关性!$G$9+2*$I696*信号概况!$C$8*$J696*信号概况!$C$9*信号相关性!$H$9)</f>
        <v>4278.41153745829</v>
      </c>
      <c r="N696" s="12">
        <f t="shared" si="215"/>
        <v>0.219190126709129</v>
      </c>
      <c r="O696" s="10">
        <f>$C696*信号概况!$J$2+$D696*信号概况!$J$3+$E696*信号概况!$J$4+$F696*信号概况!$J$5+$G696*信号概况!$J$6+$H696*信号概况!$J$7+$I696*信号概况!$J$8+$J696*信号概况!$J$9</f>
        <v>1011.15192790563</v>
      </c>
      <c r="P696" s="12">
        <f t="shared" si="216"/>
        <v>0.0518029921290563</v>
      </c>
      <c r="Q696" s="7">
        <f t="shared" si="217"/>
        <v>12.7405895031177</v>
      </c>
    </row>
    <row r="697" spans="1:17">
      <c r="A697">
        <v>695</v>
      </c>
      <c r="B697">
        <v>19519.18</v>
      </c>
      <c r="C697" s="7">
        <f t="shared" si="197"/>
        <v>0</v>
      </c>
      <c r="D697" s="8">
        <f t="shared" si="198"/>
        <v>0.454545454545455</v>
      </c>
      <c r="E697">
        <f t="shared" si="199"/>
        <v>0</v>
      </c>
      <c r="F697">
        <f t="shared" si="209"/>
        <v>0.9</v>
      </c>
      <c r="G697">
        <f t="shared" si="210"/>
        <v>0.02</v>
      </c>
      <c r="H697">
        <f t="shared" si="211"/>
        <v>0</v>
      </c>
      <c r="I697">
        <f t="shared" si="212"/>
        <v>0</v>
      </c>
      <c r="J697">
        <f t="shared" si="213"/>
        <v>0</v>
      </c>
      <c r="K697">
        <f>SQRT(POWER($C697*信号概况!$F$2,2)+POWER($D697*信号概况!$F$3,2)+POWER($E697*信号概况!$F$4,2)+POWER($F697*信号概况!$F$5,2)+POWER($G697*信号概况!$F$6,2)+POWER($H697*信号概况!$F$7,2)+POWER($I697*信号概况!$F$8,2)+POWER($J697*信号概况!$F$9,2)+2*$C697*信号概况!$F$2*$D697*信号概况!$F$3*信号相关性!$B$3+2*$C697*信号概况!$F$2*$E697*信号概况!$F$4*信号相关性!$B$4+2*$C697*信号概况!$F$2*$F697*信号概况!$F$5*信号相关性!$B$5+2*$C697*信号概况!$F$2*$G697*信号概况!$F$6*信号相关性!$B$6+2*$C697*信号概况!$F$2*$H697*信号概况!$F$7*信号相关性!$B$7+2*$C697*信号概况!$F$2*$I697*信号概况!$F$8*信号相关性!$B$8+2*$C697*信号概况!$F$2*$J697*信号概况!$F$9*信号相关性!$B$9+2*$D697*信号概况!$F$3*$E697*信号概况!$F$4*信号相关性!$C$4+2*$D697*信号概况!$F$3*$F697*信号概况!$F$5*信号相关性!$C$5+2*$D697*信号概况!$F$3*$G697*信号概况!$F$6*信号相关性!$C$6+2*$D697*信号概况!$F$3*$H697*信号概况!$F$7*信号相关性!$C$7+2*$D697*信号概况!$F$3*$I697*信号概况!$F$8*信号相关性!$C$8+2*$D697*信号概况!$F$3*$J697*信号概况!$F$9*信号相关性!$C$9+2*$E697*信号概况!$F$4*$F697*信号概况!$F$5*信号相关性!$D$5+2*$E697*信号概况!$F$4*$G697*信号概况!$F$6*信号相关性!$D$6+2*$E697*信号概况!$F$4*$H697*信号概况!$F$7*信号相关性!$D$7+2*$E697*信号概况!$F$4*$I697*信号概况!$F$8*信号相关性!$D$8+2*$E697*信号概况!$F$4*$J697*信号概况!$J$5*信号相关性!$D$9+2*$F697*信号概况!$F$5*$G697*信号概况!$F$6*信号相关性!$E$6+2*$F697*信号概况!$F$5*$H697*信号概况!$F$7*信号相关性!$E$7+2*$F697*信号概况!$F$5*$I697*信号概况!$F$8*信号相关性!$E$8+2*$F697*信号概况!$F$5*$J697*信号概况!$F$9*信号相关性!$E$9+2*$G697*信号概况!$F$6*$H697*信号概况!$F$7*信号相关性!$F$7+2*$G697*信号概况!$F$6*$I697*信号概况!$F$8*信号相关性!$F$8+2*$G697*信号概况!$F$6*$J697*信号概况!$F$9*信号相关性!$F$9+2*$H697*信号概况!$F$7*$I697*信号概况!$F$8*信号相关性!$G$8+2*$H697*信号概况!$F$7*$J697*信号概况!$F$9*信号相关性!$G$9+2*$I697*信号概况!$F$8*$J697*信号概况!$F$9*信号相关性!$H$9)</f>
        <v>941.289227756482</v>
      </c>
      <c r="L697" s="10">
        <f t="shared" si="214"/>
        <v>20.7366444068664</v>
      </c>
      <c r="M697" s="11">
        <f>SQRT(POWER($C697*信号概况!$C$2,2)+POWER($D697*信号概况!$C$3,2)+POWER($E697*信号概况!$C$4,2)+POWER($F697*信号概况!$C$5,2)+POWER($G697*信号概况!$C$6,2)+POWER($H697*信号概况!$C$7,2)+POWER($I697*信号概况!$C$8,2)+POWER($J697*信号概况!$C$9,2)+2*$C697*信号概况!$C$2*$D697*信号概况!$C$3*信号相关性!$B$3+2*$C697*信号概况!$C$2*$E697*信号概况!$C$4*信号相关性!$B$4+2*$C697*信号概况!$C$2*$F697*信号概况!$C$5*信号相关性!$B$5+2*$C697*信号概况!$C$2*$G697*信号概况!$C$6*信号相关性!$B$6+2*$C697*信号概况!$C$2*$H697*信号概况!$C$7*信号相关性!$B$7+2*$C697*信号概况!$C$2*$I697*信号概况!$C$8*信号相关性!$B$8+2*$C697*信号概况!$C$2*$J697*信号概况!$C$9*信号相关性!$B$9+2*$D697*信号概况!$C$3*$E697*信号概况!$C$4*信号相关性!$C$4+2*$D697*信号概况!$C$3*$F697*信号概况!$C$5*信号相关性!$C$5+2*$D697*信号概况!$C$3*$G697*信号概况!$C$6*信号相关性!$C$6+2*$D697*信号概况!$C$3*$H697*信号概况!$C$7*信号相关性!$C$7+2*$D697*信号概况!$C$3*$I697*信号概况!$C$8*信号相关性!$C$8+2*$D697*信号概况!$C$3*$J697*信号概况!$C$9*信号相关性!$C$9+2*$E697*信号概况!$C$4*$F697*信号概况!$C$5*信号相关性!$D$5+2*$E697*信号概况!$C$4*$G697*信号概况!$C$6*信号相关性!$D$6+2*$E697*信号概况!$C$4*$H697*信号概况!$C$7*信号相关性!$D$7+2*$E697*信号概况!$C$4*$I697*信号概况!$C$8*信号相关性!$D$8+2*$E697*信号概况!$C$4*$J697*信号概况!$J$5*信号相关性!$D$9+2*$F697*信号概况!$C$5*$G697*信号概况!$C$6*信号相关性!$E$6+2*$F697*信号概况!$C$5*$H697*信号概况!$C$7*信号相关性!$E$7+2*$F697*信号概况!$C$5*$I697*信号概况!$C$8*信号相关性!$E$8+2*$F697*信号概况!$C$5*$J697*信号概况!$C$9*信号相关性!$E$9+2*$G697*信号概况!$C$6*$H697*信号概况!$C$7*信号相关性!$F$7+2*$G697*信号概况!$C$6*$I697*信号概况!$C$8*信号相关性!$F$8+2*$G697*信号概况!$C$6*$J697*信号概况!$C$9*信号相关性!$F$9+2*$H697*信号概况!$C$7*$I697*信号概况!$C$8*信号相关性!$G$8+2*$H697*信号概况!$C$7*$J697*信号概况!$C$9*信号相关性!$G$9+2*$I697*信号概况!$C$8*$J697*信号概况!$C$9*信号相关性!$H$9)</f>
        <v>4596.54765722541</v>
      </c>
      <c r="N697" s="12">
        <f t="shared" si="215"/>
        <v>0.235488768340956</v>
      </c>
      <c r="O697" s="10">
        <f>$C697*信号概况!$J$2+$D697*信号概况!$J$3+$E697*信号概况!$J$4+$F697*信号概况!$J$5+$G697*信号概况!$J$6+$H697*信号概况!$J$7+$I697*信号概况!$J$8+$J697*信号概况!$J$9</f>
        <v>1035.68007859057</v>
      </c>
      <c r="P697" s="12">
        <f t="shared" si="216"/>
        <v>0.0530596100138718</v>
      </c>
      <c r="Q697" s="7">
        <f t="shared" si="217"/>
        <v>12.1665069623526</v>
      </c>
    </row>
    <row r="698" spans="1:17">
      <c r="A698">
        <v>696</v>
      </c>
      <c r="B698">
        <v>19519.18</v>
      </c>
      <c r="C698" s="7">
        <f t="shared" si="197"/>
        <v>0</v>
      </c>
      <c r="D698" s="8">
        <f t="shared" si="198"/>
        <v>0.484848484848485</v>
      </c>
      <c r="E698">
        <f t="shared" si="199"/>
        <v>0</v>
      </c>
      <c r="F698">
        <f t="shared" si="209"/>
        <v>0.9</v>
      </c>
      <c r="G698">
        <f t="shared" si="210"/>
        <v>0.02</v>
      </c>
      <c r="H698">
        <f t="shared" si="211"/>
        <v>0</v>
      </c>
      <c r="I698">
        <f t="shared" si="212"/>
        <v>0</v>
      </c>
      <c r="J698">
        <f t="shared" si="213"/>
        <v>0</v>
      </c>
      <c r="K698">
        <f>SQRT(POWER($C698*信号概况!$F$2,2)+POWER($D698*信号概况!$F$3,2)+POWER($E698*信号概况!$F$4,2)+POWER($F698*信号概况!$F$5,2)+POWER($G698*信号概况!$F$6,2)+POWER($H698*信号概况!$F$7,2)+POWER($I698*信号概况!$F$8,2)+POWER($J698*信号概况!$F$9,2)+2*$C698*信号概况!$F$2*$D698*信号概况!$F$3*信号相关性!$B$3+2*$C698*信号概况!$F$2*$E698*信号概况!$F$4*信号相关性!$B$4+2*$C698*信号概况!$F$2*$F698*信号概况!$F$5*信号相关性!$B$5+2*$C698*信号概况!$F$2*$G698*信号概况!$F$6*信号相关性!$B$6+2*$C698*信号概况!$F$2*$H698*信号概况!$F$7*信号相关性!$B$7+2*$C698*信号概况!$F$2*$I698*信号概况!$F$8*信号相关性!$B$8+2*$C698*信号概况!$F$2*$J698*信号概况!$F$9*信号相关性!$B$9+2*$D698*信号概况!$F$3*$E698*信号概况!$F$4*信号相关性!$C$4+2*$D698*信号概况!$F$3*$F698*信号概况!$F$5*信号相关性!$C$5+2*$D698*信号概况!$F$3*$G698*信号概况!$F$6*信号相关性!$C$6+2*$D698*信号概况!$F$3*$H698*信号概况!$F$7*信号相关性!$C$7+2*$D698*信号概况!$F$3*$I698*信号概况!$F$8*信号相关性!$C$8+2*$D698*信号概况!$F$3*$J698*信号概况!$F$9*信号相关性!$C$9+2*$E698*信号概况!$F$4*$F698*信号概况!$F$5*信号相关性!$D$5+2*$E698*信号概况!$F$4*$G698*信号概况!$F$6*信号相关性!$D$6+2*$E698*信号概况!$F$4*$H698*信号概况!$F$7*信号相关性!$D$7+2*$E698*信号概况!$F$4*$I698*信号概况!$F$8*信号相关性!$D$8+2*$E698*信号概况!$F$4*$J698*信号概况!$J$5*信号相关性!$D$9+2*$F698*信号概况!$F$5*$G698*信号概况!$F$6*信号相关性!$E$6+2*$F698*信号概况!$F$5*$H698*信号概况!$F$7*信号相关性!$E$7+2*$F698*信号概况!$F$5*$I698*信号概况!$F$8*信号相关性!$E$8+2*$F698*信号概况!$F$5*$J698*信号概况!$F$9*信号相关性!$E$9+2*$G698*信号概况!$F$6*$H698*信号概况!$F$7*信号相关性!$F$7+2*$G698*信号概况!$F$6*$I698*信号概况!$F$8*信号相关性!$F$8+2*$G698*信号概况!$F$6*$J698*信号概况!$F$9*信号相关性!$F$9+2*$H698*信号概况!$F$7*$I698*信号概况!$F$8*信号相关性!$G$8+2*$H698*信号概况!$F$7*$J698*信号概况!$F$9*信号相关性!$G$9+2*$I698*信号概况!$F$8*$J698*信号概况!$F$9*信号相关性!$H$9)</f>
        <v>1006.98126242458</v>
      </c>
      <c r="L698" s="10">
        <f t="shared" si="214"/>
        <v>19.3838562129769</v>
      </c>
      <c r="M698" s="11">
        <f>SQRT(POWER($C698*信号概况!$C$2,2)+POWER($D698*信号概况!$C$3,2)+POWER($E698*信号概况!$C$4,2)+POWER($F698*信号概况!$C$5,2)+POWER($G698*信号概况!$C$6,2)+POWER($H698*信号概况!$C$7,2)+POWER($I698*信号概况!$C$8,2)+POWER($J698*信号概况!$C$9,2)+2*$C698*信号概况!$C$2*$D698*信号概况!$C$3*信号相关性!$B$3+2*$C698*信号概况!$C$2*$E698*信号概况!$C$4*信号相关性!$B$4+2*$C698*信号概况!$C$2*$F698*信号概况!$C$5*信号相关性!$B$5+2*$C698*信号概况!$C$2*$G698*信号概况!$C$6*信号相关性!$B$6+2*$C698*信号概况!$C$2*$H698*信号概况!$C$7*信号相关性!$B$7+2*$C698*信号概况!$C$2*$I698*信号概况!$C$8*信号相关性!$B$8+2*$C698*信号概况!$C$2*$J698*信号概况!$C$9*信号相关性!$B$9+2*$D698*信号概况!$C$3*$E698*信号概况!$C$4*信号相关性!$C$4+2*$D698*信号概况!$C$3*$F698*信号概况!$C$5*信号相关性!$C$5+2*$D698*信号概况!$C$3*$G698*信号概况!$C$6*信号相关性!$C$6+2*$D698*信号概况!$C$3*$H698*信号概况!$C$7*信号相关性!$C$7+2*$D698*信号概况!$C$3*$I698*信号概况!$C$8*信号相关性!$C$8+2*$D698*信号概况!$C$3*$J698*信号概况!$C$9*信号相关性!$C$9+2*$E698*信号概况!$C$4*$F698*信号概况!$C$5*信号相关性!$D$5+2*$E698*信号概况!$C$4*$G698*信号概况!$C$6*信号相关性!$D$6+2*$E698*信号概况!$C$4*$H698*信号概况!$C$7*信号相关性!$D$7+2*$E698*信号概况!$C$4*$I698*信号概况!$C$8*信号相关性!$D$8+2*$E698*信号概况!$C$4*$J698*信号概况!$J$5*信号相关性!$D$9+2*$F698*信号概况!$C$5*$G698*信号概况!$C$6*信号相关性!$E$6+2*$F698*信号概况!$C$5*$H698*信号概况!$C$7*信号相关性!$E$7+2*$F698*信号概况!$C$5*$I698*信号概况!$C$8*信号相关性!$E$8+2*$F698*信号概况!$C$5*$J698*信号概况!$C$9*信号相关性!$E$9+2*$G698*信号概况!$C$6*$H698*信号概况!$C$7*信号相关性!$F$7+2*$G698*信号概况!$C$6*$I698*信号概况!$C$8*信号相关性!$F$8+2*$G698*信号概况!$C$6*$J698*信号概况!$C$9*信号相关性!$F$9+2*$H698*信号概况!$C$7*$I698*信号概况!$C$8*信号相关性!$G$8+2*$H698*信号概况!$C$7*$J698*信号概况!$C$9*信号相关性!$G$9+2*$I698*信号概况!$C$8*$J698*信号概况!$C$9*信号相关性!$H$9)</f>
        <v>4915.49383771915</v>
      </c>
      <c r="N698" s="12">
        <f t="shared" si="215"/>
        <v>0.251828910728788</v>
      </c>
      <c r="O698" s="10">
        <f>$C698*信号概况!$J$2+$D698*信号概况!$J$3+$E698*信号概况!$J$4+$F698*信号概况!$J$5+$G698*信号概况!$J$6+$H698*信号概况!$J$7+$I698*信号概况!$J$8+$J698*信号概况!$J$9</f>
        <v>1060.2082292755</v>
      </c>
      <c r="P698" s="12">
        <f t="shared" si="216"/>
        <v>0.0543162278986872</v>
      </c>
      <c r="Q698" s="7">
        <f t="shared" si="217"/>
        <v>11.6651026087844</v>
      </c>
    </row>
    <row r="699" spans="1:17">
      <c r="A699">
        <v>697</v>
      </c>
      <c r="B699">
        <v>19519.18</v>
      </c>
      <c r="C699" s="7">
        <f t="shared" si="197"/>
        <v>0</v>
      </c>
      <c r="D699" s="8">
        <f t="shared" si="198"/>
        <v>0.515151515151515</v>
      </c>
      <c r="E699">
        <f t="shared" si="199"/>
        <v>0</v>
      </c>
      <c r="F699">
        <f t="shared" si="209"/>
        <v>0.9</v>
      </c>
      <c r="G699">
        <f t="shared" si="210"/>
        <v>0.02</v>
      </c>
      <c r="H699">
        <f t="shared" si="211"/>
        <v>0</v>
      </c>
      <c r="I699">
        <f t="shared" si="212"/>
        <v>0</v>
      </c>
      <c r="J699">
        <f t="shared" si="213"/>
        <v>0</v>
      </c>
      <c r="K699">
        <f>SQRT(POWER($C699*信号概况!$F$2,2)+POWER($D699*信号概况!$F$3,2)+POWER($E699*信号概况!$F$4,2)+POWER($F699*信号概况!$F$5,2)+POWER($G699*信号概况!$F$6,2)+POWER($H699*信号概况!$F$7,2)+POWER($I699*信号概况!$F$8,2)+POWER($J699*信号概况!$F$9,2)+2*$C699*信号概况!$F$2*$D699*信号概况!$F$3*信号相关性!$B$3+2*$C699*信号概况!$F$2*$E699*信号概况!$F$4*信号相关性!$B$4+2*$C699*信号概况!$F$2*$F699*信号概况!$F$5*信号相关性!$B$5+2*$C699*信号概况!$F$2*$G699*信号概况!$F$6*信号相关性!$B$6+2*$C699*信号概况!$F$2*$H699*信号概况!$F$7*信号相关性!$B$7+2*$C699*信号概况!$F$2*$I699*信号概况!$F$8*信号相关性!$B$8+2*$C699*信号概况!$F$2*$J699*信号概况!$F$9*信号相关性!$B$9+2*$D699*信号概况!$F$3*$E699*信号概况!$F$4*信号相关性!$C$4+2*$D699*信号概况!$F$3*$F699*信号概况!$F$5*信号相关性!$C$5+2*$D699*信号概况!$F$3*$G699*信号概况!$F$6*信号相关性!$C$6+2*$D699*信号概况!$F$3*$H699*信号概况!$F$7*信号相关性!$C$7+2*$D699*信号概况!$F$3*$I699*信号概况!$F$8*信号相关性!$C$8+2*$D699*信号概况!$F$3*$J699*信号概况!$F$9*信号相关性!$C$9+2*$E699*信号概况!$F$4*$F699*信号概况!$F$5*信号相关性!$D$5+2*$E699*信号概况!$F$4*$G699*信号概况!$F$6*信号相关性!$D$6+2*$E699*信号概况!$F$4*$H699*信号概况!$F$7*信号相关性!$D$7+2*$E699*信号概况!$F$4*$I699*信号概况!$F$8*信号相关性!$D$8+2*$E699*信号概况!$F$4*$J699*信号概况!$J$5*信号相关性!$D$9+2*$F699*信号概况!$F$5*$G699*信号概况!$F$6*信号相关性!$E$6+2*$F699*信号概况!$F$5*$H699*信号概况!$F$7*信号相关性!$E$7+2*$F699*信号概况!$F$5*$I699*信号概况!$F$8*信号相关性!$E$8+2*$F699*信号概况!$F$5*$J699*信号概况!$F$9*信号相关性!$E$9+2*$G699*信号概况!$F$6*$H699*信号概况!$F$7*信号相关性!$F$7+2*$G699*信号概况!$F$6*$I699*信号概况!$F$8*信号相关性!$F$8+2*$G699*信号概况!$F$6*$J699*信号概况!$F$9*信号相关性!$F$9+2*$H699*信号概况!$F$7*$I699*信号概况!$F$8*信号相关性!$G$8+2*$H699*信号概况!$F$7*$J699*信号概况!$F$9*信号相关性!$G$9+2*$I699*信号概况!$F$8*$J699*信号概况!$F$9*信号相关性!$H$9)</f>
        <v>1072.81679881867</v>
      </c>
      <c r="L699" s="10">
        <f t="shared" si="214"/>
        <v>18.1943273273624</v>
      </c>
      <c r="M699" s="11">
        <f>SQRT(POWER($C699*信号概况!$C$2,2)+POWER($D699*信号概况!$C$3,2)+POWER($E699*信号概况!$C$4,2)+POWER($F699*信号概况!$C$5,2)+POWER($G699*信号概况!$C$6,2)+POWER($H699*信号概况!$C$7,2)+POWER($I699*信号概况!$C$8,2)+POWER($J699*信号概况!$C$9,2)+2*$C699*信号概况!$C$2*$D699*信号概况!$C$3*信号相关性!$B$3+2*$C699*信号概况!$C$2*$E699*信号概况!$C$4*信号相关性!$B$4+2*$C699*信号概况!$C$2*$F699*信号概况!$C$5*信号相关性!$B$5+2*$C699*信号概况!$C$2*$G699*信号概况!$C$6*信号相关性!$B$6+2*$C699*信号概况!$C$2*$H699*信号概况!$C$7*信号相关性!$B$7+2*$C699*信号概况!$C$2*$I699*信号概况!$C$8*信号相关性!$B$8+2*$C699*信号概况!$C$2*$J699*信号概况!$C$9*信号相关性!$B$9+2*$D699*信号概况!$C$3*$E699*信号概况!$C$4*信号相关性!$C$4+2*$D699*信号概况!$C$3*$F699*信号概况!$C$5*信号相关性!$C$5+2*$D699*信号概况!$C$3*$G699*信号概况!$C$6*信号相关性!$C$6+2*$D699*信号概况!$C$3*$H699*信号概况!$C$7*信号相关性!$C$7+2*$D699*信号概况!$C$3*$I699*信号概况!$C$8*信号相关性!$C$8+2*$D699*信号概况!$C$3*$J699*信号概况!$C$9*信号相关性!$C$9+2*$E699*信号概况!$C$4*$F699*信号概况!$C$5*信号相关性!$D$5+2*$E699*信号概况!$C$4*$G699*信号概况!$C$6*信号相关性!$D$6+2*$E699*信号概况!$C$4*$H699*信号概况!$C$7*信号相关性!$D$7+2*$E699*信号概况!$C$4*$I699*信号概况!$C$8*信号相关性!$D$8+2*$E699*信号概况!$C$4*$J699*信号概况!$J$5*信号相关性!$D$9+2*$F699*信号概况!$C$5*$G699*信号概况!$C$6*信号相关性!$E$6+2*$F699*信号概况!$C$5*$H699*信号概况!$C$7*信号相关性!$E$7+2*$F699*信号概况!$C$5*$I699*信号概况!$C$8*信号相关性!$E$8+2*$F699*信号概况!$C$5*$J699*信号概况!$C$9*信号相关性!$E$9+2*$G699*信号概况!$C$6*$H699*信号概况!$C$7*信号相关性!$F$7+2*$G699*信号概况!$C$6*$I699*信号概况!$C$8*信号相关性!$F$8+2*$G699*信号概况!$C$6*$J699*信号概况!$C$9*信号相关性!$F$9+2*$H699*信号概况!$C$7*$I699*信号概况!$C$8*信号相关性!$G$8+2*$H699*信号概况!$C$7*$J699*信号概况!$C$9*信号相关性!$G$9+2*$I699*信号概况!$C$8*$J699*信号概况!$C$9*信号相关性!$H$9)</f>
        <v>5235.10202330266</v>
      </c>
      <c r="N699" s="12">
        <f t="shared" si="215"/>
        <v>0.268202968736528</v>
      </c>
      <c r="O699" s="10">
        <f>$C699*信号概况!$J$2+$D699*信号概况!$J$3+$E699*信号概况!$J$4+$F699*信号概况!$J$5+$G699*信号概况!$J$6+$H699*信号概况!$J$7+$I699*信号概况!$J$8+$J699*信号概况!$J$9</f>
        <v>1084.73637996043</v>
      </c>
      <c r="P699" s="12">
        <f t="shared" si="216"/>
        <v>0.0555728457835026</v>
      </c>
      <c r="Q699" s="7">
        <f t="shared" si="217"/>
        <v>11.2236101940088</v>
      </c>
    </row>
    <row r="700" spans="1:17">
      <c r="A700">
        <v>698</v>
      </c>
      <c r="B700">
        <v>19519.18</v>
      </c>
      <c r="C700" s="7">
        <f t="shared" si="197"/>
        <v>0</v>
      </c>
      <c r="D700" s="8">
        <f t="shared" si="198"/>
        <v>0.545454545454545</v>
      </c>
      <c r="E700">
        <f t="shared" si="199"/>
        <v>0</v>
      </c>
      <c r="F700">
        <f t="shared" si="209"/>
        <v>0.9</v>
      </c>
      <c r="G700">
        <f t="shared" si="210"/>
        <v>0.02</v>
      </c>
      <c r="H700">
        <f t="shared" si="211"/>
        <v>0</v>
      </c>
      <c r="I700">
        <f t="shared" si="212"/>
        <v>0</v>
      </c>
      <c r="J700">
        <f t="shared" si="213"/>
        <v>0</v>
      </c>
      <c r="K700">
        <f>SQRT(POWER($C700*信号概况!$F$2,2)+POWER($D700*信号概况!$F$3,2)+POWER($E700*信号概况!$F$4,2)+POWER($F700*信号概况!$F$5,2)+POWER($G700*信号概况!$F$6,2)+POWER($H700*信号概况!$F$7,2)+POWER($I700*信号概况!$F$8,2)+POWER($J700*信号概况!$F$9,2)+2*$C700*信号概况!$F$2*$D700*信号概况!$F$3*信号相关性!$B$3+2*$C700*信号概况!$F$2*$E700*信号概况!$F$4*信号相关性!$B$4+2*$C700*信号概况!$F$2*$F700*信号概况!$F$5*信号相关性!$B$5+2*$C700*信号概况!$F$2*$G700*信号概况!$F$6*信号相关性!$B$6+2*$C700*信号概况!$F$2*$H700*信号概况!$F$7*信号相关性!$B$7+2*$C700*信号概况!$F$2*$I700*信号概况!$F$8*信号相关性!$B$8+2*$C700*信号概况!$F$2*$J700*信号概况!$F$9*信号相关性!$B$9+2*$D700*信号概况!$F$3*$E700*信号概况!$F$4*信号相关性!$C$4+2*$D700*信号概况!$F$3*$F700*信号概况!$F$5*信号相关性!$C$5+2*$D700*信号概况!$F$3*$G700*信号概况!$F$6*信号相关性!$C$6+2*$D700*信号概况!$F$3*$H700*信号概况!$F$7*信号相关性!$C$7+2*$D700*信号概况!$F$3*$I700*信号概况!$F$8*信号相关性!$C$8+2*$D700*信号概况!$F$3*$J700*信号概况!$F$9*信号相关性!$C$9+2*$E700*信号概况!$F$4*$F700*信号概况!$F$5*信号相关性!$D$5+2*$E700*信号概况!$F$4*$G700*信号概况!$F$6*信号相关性!$D$6+2*$E700*信号概况!$F$4*$H700*信号概况!$F$7*信号相关性!$D$7+2*$E700*信号概况!$F$4*$I700*信号概况!$F$8*信号相关性!$D$8+2*$E700*信号概况!$F$4*$J700*信号概况!$J$5*信号相关性!$D$9+2*$F700*信号概况!$F$5*$G700*信号概况!$F$6*信号相关性!$E$6+2*$F700*信号概况!$F$5*$H700*信号概况!$F$7*信号相关性!$E$7+2*$F700*信号概况!$F$5*$I700*信号概况!$F$8*信号相关性!$E$8+2*$F700*信号概况!$F$5*$J700*信号概况!$F$9*信号相关性!$E$9+2*$G700*信号概况!$F$6*$H700*信号概况!$F$7*信号相关性!$F$7+2*$G700*信号概况!$F$6*$I700*信号概况!$F$8*信号相关性!$F$8+2*$G700*信号概况!$F$6*$J700*信号概况!$F$9*信号相关性!$F$9+2*$H700*信号概况!$F$7*$I700*信号概况!$F$8*信号相关性!$G$8+2*$H700*信号概况!$F$7*$J700*信号概况!$F$9*信号相关性!$G$9+2*$I700*信号概况!$F$8*$J700*信号概况!$F$9*信号相关性!$H$9)</f>
        <v>1138.77094850124</v>
      </c>
      <c r="L700" s="10">
        <f t="shared" si="214"/>
        <v>17.1405672279308</v>
      </c>
      <c r="M700" s="11">
        <f>SQRT(POWER($C700*信号概况!$C$2,2)+POWER($D700*信号概况!$C$3,2)+POWER($E700*信号概况!$C$4,2)+POWER($F700*信号概况!$C$5,2)+POWER($G700*信号概况!$C$6,2)+POWER($H700*信号概况!$C$7,2)+POWER($I700*信号概况!$C$8,2)+POWER($J700*信号概况!$C$9,2)+2*$C700*信号概况!$C$2*$D700*信号概况!$C$3*信号相关性!$B$3+2*$C700*信号概况!$C$2*$E700*信号概况!$C$4*信号相关性!$B$4+2*$C700*信号概况!$C$2*$F700*信号概况!$C$5*信号相关性!$B$5+2*$C700*信号概况!$C$2*$G700*信号概况!$C$6*信号相关性!$B$6+2*$C700*信号概况!$C$2*$H700*信号概况!$C$7*信号相关性!$B$7+2*$C700*信号概况!$C$2*$I700*信号概况!$C$8*信号相关性!$B$8+2*$C700*信号概况!$C$2*$J700*信号概况!$C$9*信号相关性!$B$9+2*$D700*信号概况!$C$3*$E700*信号概况!$C$4*信号相关性!$C$4+2*$D700*信号概况!$C$3*$F700*信号概况!$C$5*信号相关性!$C$5+2*$D700*信号概况!$C$3*$G700*信号概况!$C$6*信号相关性!$C$6+2*$D700*信号概况!$C$3*$H700*信号概况!$C$7*信号相关性!$C$7+2*$D700*信号概况!$C$3*$I700*信号概况!$C$8*信号相关性!$C$8+2*$D700*信号概况!$C$3*$J700*信号概况!$C$9*信号相关性!$C$9+2*$E700*信号概况!$C$4*$F700*信号概况!$C$5*信号相关性!$D$5+2*$E700*信号概况!$C$4*$G700*信号概况!$C$6*信号相关性!$D$6+2*$E700*信号概况!$C$4*$H700*信号概况!$C$7*信号相关性!$D$7+2*$E700*信号概况!$C$4*$I700*信号概况!$C$8*信号相关性!$D$8+2*$E700*信号概况!$C$4*$J700*信号概况!$J$5*信号相关性!$D$9+2*$F700*信号概况!$C$5*$G700*信号概况!$C$6*信号相关性!$E$6+2*$F700*信号概况!$C$5*$H700*信号概况!$C$7*信号相关性!$E$7+2*$F700*信号概况!$C$5*$I700*信号概况!$C$8*信号相关性!$E$8+2*$F700*信号概况!$C$5*$J700*信号概况!$C$9*信号相关性!$E$9+2*$G700*信号概况!$C$6*$H700*信号概况!$C$7*信号相关性!$F$7+2*$G700*信号概况!$C$6*$I700*信号概况!$C$8*信号相关性!$F$8+2*$G700*信号概况!$C$6*$J700*信号概况!$C$9*信号相关性!$F$9+2*$H700*信号概况!$C$7*$I700*信号概况!$C$8*信号相关性!$G$8+2*$H700*信号概况!$C$7*$J700*信号概况!$C$9*信号相关性!$G$9+2*$I700*信号概况!$C$8*$J700*信号概况!$C$9*信号相关性!$H$9)</f>
        <v>5555.25795461764</v>
      </c>
      <c r="N700" s="12">
        <f t="shared" si="215"/>
        <v>0.284605088667538</v>
      </c>
      <c r="O700" s="10">
        <f>$C700*信号概况!$J$2+$D700*信号概况!$J$3+$E700*信号概况!$J$4+$F700*信号概况!$J$5+$G700*信号概况!$J$6+$H700*信号概况!$J$7+$I700*信号概况!$J$8+$J700*信号概况!$J$9</f>
        <v>1109.26453064536</v>
      </c>
      <c r="P700" s="12">
        <f t="shared" si="216"/>
        <v>0.056829463668318</v>
      </c>
      <c r="Q700" s="7">
        <f t="shared" si="217"/>
        <v>10.8320425490121</v>
      </c>
    </row>
    <row r="701" spans="1:17">
      <c r="A701">
        <v>699</v>
      </c>
      <c r="B701">
        <v>19519.18</v>
      </c>
      <c r="C701" s="7">
        <f t="shared" si="197"/>
        <v>0</v>
      </c>
      <c r="D701" s="8">
        <f t="shared" si="198"/>
        <v>0.575757575757576</v>
      </c>
      <c r="E701">
        <f t="shared" si="199"/>
        <v>0</v>
      </c>
      <c r="F701">
        <f t="shared" si="209"/>
        <v>0.9</v>
      </c>
      <c r="G701">
        <f t="shared" si="210"/>
        <v>0.02</v>
      </c>
      <c r="H701">
        <f t="shared" si="211"/>
        <v>0</v>
      </c>
      <c r="I701">
        <f t="shared" si="212"/>
        <v>0</v>
      </c>
      <c r="J701">
        <f t="shared" si="213"/>
        <v>0</v>
      </c>
      <c r="K701">
        <f>SQRT(POWER($C701*信号概况!$F$2,2)+POWER($D701*信号概况!$F$3,2)+POWER($E701*信号概况!$F$4,2)+POWER($F701*信号概况!$F$5,2)+POWER($G701*信号概况!$F$6,2)+POWER($H701*信号概况!$F$7,2)+POWER($I701*信号概况!$F$8,2)+POWER($J701*信号概况!$F$9,2)+2*$C701*信号概况!$F$2*$D701*信号概况!$F$3*信号相关性!$B$3+2*$C701*信号概况!$F$2*$E701*信号概况!$F$4*信号相关性!$B$4+2*$C701*信号概况!$F$2*$F701*信号概况!$F$5*信号相关性!$B$5+2*$C701*信号概况!$F$2*$G701*信号概况!$F$6*信号相关性!$B$6+2*$C701*信号概况!$F$2*$H701*信号概况!$F$7*信号相关性!$B$7+2*$C701*信号概况!$F$2*$I701*信号概况!$F$8*信号相关性!$B$8+2*$C701*信号概况!$F$2*$J701*信号概况!$F$9*信号相关性!$B$9+2*$D701*信号概况!$F$3*$E701*信号概况!$F$4*信号相关性!$C$4+2*$D701*信号概况!$F$3*$F701*信号概况!$F$5*信号相关性!$C$5+2*$D701*信号概况!$F$3*$G701*信号概况!$F$6*信号相关性!$C$6+2*$D701*信号概况!$F$3*$H701*信号概况!$F$7*信号相关性!$C$7+2*$D701*信号概况!$F$3*$I701*信号概况!$F$8*信号相关性!$C$8+2*$D701*信号概况!$F$3*$J701*信号概况!$F$9*信号相关性!$C$9+2*$E701*信号概况!$F$4*$F701*信号概况!$F$5*信号相关性!$D$5+2*$E701*信号概况!$F$4*$G701*信号概况!$F$6*信号相关性!$D$6+2*$E701*信号概况!$F$4*$H701*信号概况!$F$7*信号相关性!$D$7+2*$E701*信号概况!$F$4*$I701*信号概况!$F$8*信号相关性!$D$8+2*$E701*信号概况!$F$4*$J701*信号概况!$J$5*信号相关性!$D$9+2*$F701*信号概况!$F$5*$G701*信号概况!$F$6*信号相关性!$E$6+2*$F701*信号概况!$F$5*$H701*信号概况!$F$7*信号相关性!$E$7+2*$F701*信号概况!$F$5*$I701*信号概况!$F$8*信号相关性!$E$8+2*$F701*信号概况!$F$5*$J701*信号概况!$F$9*信号相关性!$E$9+2*$G701*信号概况!$F$6*$H701*信号概况!$F$7*信号相关性!$F$7+2*$G701*信号概况!$F$6*$I701*信号概况!$F$8*信号相关性!$F$8+2*$G701*信号概况!$F$6*$J701*信号概况!$F$9*信号相关性!$F$9+2*$H701*信号概况!$F$7*$I701*信号概况!$F$8*信号相关性!$G$8+2*$H701*信号概况!$F$7*$J701*信号概况!$F$9*信号相关性!$G$9+2*$I701*信号概况!$F$8*$J701*信号概况!$F$9*信号相关性!$H$9)</f>
        <v>1204.8242323438</v>
      </c>
      <c r="L701" s="10">
        <f t="shared" si="214"/>
        <v>16.200852768398</v>
      </c>
      <c r="M701" s="11">
        <f>SQRT(POWER($C701*信号概况!$C$2,2)+POWER($D701*信号概况!$C$3,2)+POWER($E701*信号概况!$C$4,2)+POWER($F701*信号概况!$C$5,2)+POWER($G701*信号概况!$C$6,2)+POWER($H701*信号概况!$C$7,2)+POWER($I701*信号概况!$C$8,2)+POWER($J701*信号概况!$C$9,2)+2*$C701*信号概况!$C$2*$D701*信号概况!$C$3*信号相关性!$B$3+2*$C701*信号概况!$C$2*$E701*信号概况!$C$4*信号相关性!$B$4+2*$C701*信号概况!$C$2*$F701*信号概况!$C$5*信号相关性!$B$5+2*$C701*信号概况!$C$2*$G701*信号概况!$C$6*信号相关性!$B$6+2*$C701*信号概况!$C$2*$H701*信号概况!$C$7*信号相关性!$B$7+2*$C701*信号概况!$C$2*$I701*信号概况!$C$8*信号相关性!$B$8+2*$C701*信号概况!$C$2*$J701*信号概况!$C$9*信号相关性!$B$9+2*$D701*信号概况!$C$3*$E701*信号概况!$C$4*信号相关性!$C$4+2*$D701*信号概况!$C$3*$F701*信号概况!$C$5*信号相关性!$C$5+2*$D701*信号概况!$C$3*$G701*信号概况!$C$6*信号相关性!$C$6+2*$D701*信号概况!$C$3*$H701*信号概况!$C$7*信号相关性!$C$7+2*$D701*信号概况!$C$3*$I701*信号概况!$C$8*信号相关性!$C$8+2*$D701*信号概况!$C$3*$J701*信号概况!$C$9*信号相关性!$C$9+2*$E701*信号概况!$C$4*$F701*信号概况!$C$5*信号相关性!$D$5+2*$E701*信号概况!$C$4*$G701*信号概况!$C$6*信号相关性!$D$6+2*$E701*信号概况!$C$4*$H701*信号概况!$C$7*信号相关性!$D$7+2*$E701*信号概况!$C$4*$I701*信号概况!$C$8*信号相关性!$D$8+2*$E701*信号概况!$C$4*$J701*信号概况!$J$5*信号相关性!$D$9+2*$F701*信号概况!$C$5*$G701*信号概况!$C$6*信号相关性!$E$6+2*$F701*信号概况!$C$5*$H701*信号概况!$C$7*信号相关性!$E$7+2*$F701*信号概况!$C$5*$I701*信号概况!$C$8*信号相关性!$E$8+2*$F701*信号概况!$C$5*$J701*信号概况!$C$9*信号相关性!$E$9+2*$G701*信号概况!$C$6*$H701*信号概况!$C$7*信号相关性!$F$7+2*$G701*信号概况!$C$6*$I701*信号概况!$C$8*信号相关性!$F$8+2*$G701*信号概况!$C$6*$J701*信号概况!$C$9*信号相关性!$F$9+2*$H701*信号概况!$C$7*$I701*信号概况!$C$8*信号相关性!$G$8+2*$H701*信号概况!$C$7*$J701*信号概况!$C$9*信号相关性!$G$9+2*$I701*信号概况!$C$8*$J701*信号概况!$C$9*信号相关性!$H$9)</f>
        <v>5875.87209803955</v>
      </c>
      <c r="N701" s="12">
        <f t="shared" si="215"/>
        <v>0.301030683565578</v>
      </c>
      <c r="O701" s="10">
        <f>$C701*信号概况!$J$2+$D701*信号概况!$J$3+$E701*信号概况!$J$4+$F701*信号概况!$J$5+$G701*信号概况!$J$6+$H701*信号概况!$J$7+$I701*信号概况!$J$8+$J701*信号概况!$J$9</f>
        <v>1133.79268133029</v>
      </c>
      <c r="P701" s="12">
        <f t="shared" si="216"/>
        <v>0.0580860815531335</v>
      </c>
      <c r="Q701" s="7">
        <f t="shared" si="217"/>
        <v>10.4824860232058</v>
      </c>
    </row>
    <row r="702" spans="1:17">
      <c r="A702">
        <v>700</v>
      </c>
      <c r="B702">
        <v>19519.18</v>
      </c>
      <c r="C702" s="7">
        <f t="shared" si="197"/>
        <v>0</v>
      </c>
      <c r="D702" s="8">
        <f t="shared" si="198"/>
        <v>0.606060606060606</v>
      </c>
      <c r="E702">
        <f t="shared" si="199"/>
        <v>0</v>
      </c>
      <c r="F702">
        <f t="shared" si="209"/>
        <v>0.9</v>
      </c>
      <c r="G702">
        <f t="shared" si="210"/>
        <v>0.02</v>
      </c>
      <c r="H702">
        <f t="shared" si="211"/>
        <v>0</v>
      </c>
      <c r="I702">
        <f t="shared" si="212"/>
        <v>0</v>
      </c>
      <c r="J702">
        <f t="shared" si="213"/>
        <v>0</v>
      </c>
      <c r="K702">
        <f>SQRT(POWER($C702*信号概况!$F$2,2)+POWER($D702*信号概况!$F$3,2)+POWER($E702*信号概况!$F$4,2)+POWER($F702*信号概况!$F$5,2)+POWER($G702*信号概况!$F$6,2)+POWER($H702*信号概况!$F$7,2)+POWER($I702*信号概况!$F$8,2)+POWER($J702*信号概况!$F$9,2)+2*$C702*信号概况!$F$2*$D702*信号概况!$F$3*信号相关性!$B$3+2*$C702*信号概况!$F$2*$E702*信号概况!$F$4*信号相关性!$B$4+2*$C702*信号概况!$F$2*$F702*信号概况!$F$5*信号相关性!$B$5+2*$C702*信号概况!$F$2*$G702*信号概况!$F$6*信号相关性!$B$6+2*$C702*信号概况!$F$2*$H702*信号概况!$F$7*信号相关性!$B$7+2*$C702*信号概况!$F$2*$I702*信号概况!$F$8*信号相关性!$B$8+2*$C702*信号概况!$F$2*$J702*信号概况!$F$9*信号相关性!$B$9+2*$D702*信号概况!$F$3*$E702*信号概况!$F$4*信号相关性!$C$4+2*$D702*信号概况!$F$3*$F702*信号概况!$F$5*信号相关性!$C$5+2*$D702*信号概况!$F$3*$G702*信号概况!$F$6*信号相关性!$C$6+2*$D702*信号概况!$F$3*$H702*信号概况!$F$7*信号相关性!$C$7+2*$D702*信号概况!$F$3*$I702*信号概况!$F$8*信号相关性!$C$8+2*$D702*信号概况!$F$3*$J702*信号概况!$F$9*信号相关性!$C$9+2*$E702*信号概况!$F$4*$F702*信号概况!$F$5*信号相关性!$D$5+2*$E702*信号概况!$F$4*$G702*信号概况!$F$6*信号相关性!$D$6+2*$E702*信号概况!$F$4*$H702*信号概况!$F$7*信号相关性!$D$7+2*$E702*信号概况!$F$4*$I702*信号概况!$F$8*信号相关性!$D$8+2*$E702*信号概况!$F$4*$J702*信号概况!$J$5*信号相关性!$D$9+2*$F702*信号概况!$F$5*$G702*信号概况!$F$6*信号相关性!$E$6+2*$F702*信号概况!$F$5*$H702*信号概况!$F$7*信号相关性!$E$7+2*$F702*信号概况!$F$5*$I702*信号概况!$F$8*信号相关性!$E$8+2*$F702*信号概况!$F$5*$J702*信号概况!$F$9*信号相关性!$E$9+2*$G702*信号概况!$F$6*$H702*信号概况!$F$7*信号相关性!$F$7+2*$G702*信号概况!$F$6*$I702*信号概况!$F$8*信号相关性!$F$8+2*$G702*信号概况!$F$6*$J702*信号概况!$F$9*信号相关性!$F$9+2*$H702*信号概况!$F$7*$I702*信号概况!$F$8*信号相关性!$G$8+2*$H702*信号概况!$F$7*$J702*信号概况!$F$9*信号相关性!$G$9+2*$I702*信号概况!$F$8*$J702*信号概况!$F$9*信号相关性!$H$9)</f>
        <v>1270.96119409869</v>
      </c>
      <c r="L702" s="10">
        <f t="shared" si="214"/>
        <v>15.3578095780038</v>
      </c>
      <c r="M702" s="11">
        <f>SQRT(POWER($C702*信号概况!$C$2,2)+POWER($D702*信号概况!$C$3,2)+POWER($E702*信号概况!$C$4,2)+POWER($F702*信号概况!$C$5,2)+POWER($G702*信号概况!$C$6,2)+POWER($H702*信号概况!$C$7,2)+POWER($I702*信号概况!$C$8,2)+POWER($J702*信号概况!$C$9,2)+2*$C702*信号概况!$C$2*$D702*信号概况!$C$3*信号相关性!$B$3+2*$C702*信号概况!$C$2*$E702*信号概况!$C$4*信号相关性!$B$4+2*$C702*信号概况!$C$2*$F702*信号概况!$C$5*信号相关性!$B$5+2*$C702*信号概况!$C$2*$G702*信号概况!$C$6*信号相关性!$B$6+2*$C702*信号概况!$C$2*$H702*信号概况!$C$7*信号相关性!$B$7+2*$C702*信号概况!$C$2*$I702*信号概况!$C$8*信号相关性!$B$8+2*$C702*信号概况!$C$2*$J702*信号概况!$C$9*信号相关性!$B$9+2*$D702*信号概况!$C$3*$E702*信号概况!$C$4*信号相关性!$C$4+2*$D702*信号概况!$C$3*$F702*信号概况!$C$5*信号相关性!$C$5+2*$D702*信号概况!$C$3*$G702*信号概况!$C$6*信号相关性!$C$6+2*$D702*信号概况!$C$3*$H702*信号概况!$C$7*信号相关性!$C$7+2*$D702*信号概况!$C$3*$I702*信号概况!$C$8*信号相关性!$C$8+2*$D702*信号概况!$C$3*$J702*信号概况!$C$9*信号相关性!$C$9+2*$E702*信号概况!$C$4*$F702*信号概况!$C$5*信号相关性!$D$5+2*$E702*信号概况!$C$4*$G702*信号概况!$C$6*信号相关性!$D$6+2*$E702*信号概况!$C$4*$H702*信号概况!$C$7*信号相关性!$D$7+2*$E702*信号概况!$C$4*$I702*信号概况!$C$8*信号相关性!$D$8+2*$E702*信号概况!$C$4*$J702*信号概况!$J$5*信号相关性!$D$9+2*$F702*信号概况!$C$5*$G702*信号概况!$C$6*信号相关性!$E$6+2*$F702*信号概况!$C$5*$H702*信号概况!$C$7*信号相关性!$E$7+2*$F702*信号概况!$C$5*$I702*信号概况!$C$8*信号相关性!$E$8+2*$F702*信号概况!$C$5*$J702*信号概况!$C$9*信号相关性!$E$9+2*$G702*信号概况!$C$6*$H702*信号概况!$C$7*信号相关性!$F$7+2*$G702*信号概况!$C$6*$I702*信号概况!$C$8*信号相关性!$F$8+2*$G702*信号概况!$C$6*$J702*信号概况!$C$9*信号相关性!$F$9+2*$H702*信号概况!$C$7*$I702*信号概况!$C$8*信号相关性!$G$8+2*$H702*信号概况!$C$7*$J702*信号概况!$C$9*信号相关性!$G$9+2*$I702*信号概况!$C$8*$J702*信号概况!$C$9*信号相关性!$H$9)</f>
        <v>6196.87333297358</v>
      </c>
      <c r="N702" s="12">
        <f t="shared" si="215"/>
        <v>0.317476109804489</v>
      </c>
      <c r="O702" s="10">
        <f>$C702*信号概况!$J$2+$D702*信号概况!$J$3+$E702*信号概况!$J$4+$F702*信号概况!$J$5+$G702*信号概况!$J$6+$H702*信号概况!$J$7+$I702*信号概况!$J$8+$J702*信号概况!$J$9</f>
        <v>1158.32083201522</v>
      </c>
      <c r="P702" s="12">
        <f t="shared" si="216"/>
        <v>0.0593426994379489</v>
      </c>
      <c r="Q702" s="7">
        <f t="shared" si="217"/>
        <v>10.1685960548526</v>
      </c>
    </row>
    <row r="703" spans="1:17">
      <c r="A703">
        <v>701</v>
      </c>
      <c r="B703">
        <v>19519.18</v>
      </c>
      <c r="C703" s="7">
        <f t="shared" si="197"/>
        <v>0</v>
      </c>
      <c r="D703" s="8">
        <f t="shared" si="198"/>
        <v>0.636363636363636</v>
      </c>
      <c r="E703">
        <f t="shared" si="199"/>
        <v>0</v>
      </c>
      <c r="F703">
        <f t="shared" si="209"/>
        <v>0.9</v>
      </c>
      <c r="G703">
        <f t="shared" si="210"/>
        <v>0.02</v>
      </c>
      <c r="H703">
        <f t="shared" si="211"/>
        <v>0</v>
      </c>
      <c r="I703">
        <f t="shared" si="212"/>
        <v>0</v>
      </c>
      <c r="J703">
        <f t="shared" si="213"/>
        <v>0</v>
      </c>
      <c r="K703">
        <f>SQRT(POWER($C703*信号概况!$F$2,2)+POWER($D703*信号概况!$F$3,2)+POWER($E703*信号概况!$F$4,2)+POWER($F703*信号概况!$F$5,2)+POWER($G703*信号概况!$F$6,2)+POWER($H703*信号概况!$F$7,2)+POWER($I703*信号概况!$F$8,2)+POWER($J703*信号概况!$F$9,2)+2*$C703*信号概况!$F$2*$D703*信号概况!$F$3*信号相关性!$B$3+2*$C703*信号概况!$F$2*$E703*信号概况!$F$4*信号相关性!$B$4+2*$C703*信号概况!$F$2*$F703*信号概况!$F$5*信号相关性!$B$5+2*$C703*信号概况!$F$2*$G703*信号概况!$F$6*信号相关性!$B$6+2*$C703*信号概况!$F$2*$H703*信号概况!$F$7*信号相关性!$B$7+2*$C703*信号概况!$F$2*$I703*信号概况!$F$8*信号相关性!$B$8+2*$C703*信号概况!$F$2*$J703*信号概况!$F$9*信号相关性!$B$9+2*$D703*信号概况!$F$3*$E703*信号概况!$F$4*信号相关性!$C$4+2*$D703*信号概况!$F$3*$F703*信号概况!$F$5*信号相关性!$C$5+2*$D703*信号概况!$F$3*$G703*信号概况!$F$6*信号相关性!$C$6+2*$D703*信号概况!$F$3*$H703*信号概况!$F$7*信号相关性!$C$7+2*$D703*信号概况!$F$3*$I703*信号概况!$F$8*信号相关性!$C$8+2*$D703*信号概况!$F$3*$J703*信号概况!$F$9*信号相关性!$C$9+2*$E703*信号概况!$F$4*$F703*信号概况!$F$5*信号相关性!$D$5+2*$E703*信号概况!$F$4*$G703*信号概况!$F$6*信号相关性!$D$6+2*$E703*信号概况!$F$4*$H703*信号概况!$F$7*信号相关性!$D$7+2*$E703*信号概况!$F$4*$I703*信号概况!$F$8*信号相关性!$D$8+2*$E703*信号概况!$F$4*$J703*信号概况!$J$5*信号相关性!$D$9+2*$F703*信号概况!$F$5*$G703*信号概况!$F$6*信号相关性!$E$6+2*$F703*信号概况!$F$5*$H703*信号概况!$F$7*信号相关性!$E$7+2*$F703*信号概况!$F$5*$I703*信号概况!$F$8*信号相关性!$E$8+2*$F703*信号概况!$F$5*$J703*信号概况!$F$9*信号相关性!$E$9+2*$G703*信号概况!$F$6*$H703*信号概况!$F$7*信号相关性!$F$7+2*$G703*信号概况!$F$6*$I703*信号概况!$F$8*信号相关性!$F$8+2*$G703*信号概况!$F$6*$J703*信号概况!$F$9*信号相关性!$F$9+2*$H703*信号概况!$F$7*$I703*信号概况!$F$8*信号相关性!$G$8+2*$H703*信号概况!$F$7*$J703*信号概况!$F$9*信号相关性!$G$9+2*$I703*信号概况!$F$8*$J703*信号概况!$F$9*信号相关性!$H$9)</f>
        <v>1337.16941758935</v>
      </c>
      <c r="L703" s="10">
        <f t="shared" si="214"/>
        <v>14.597387394029</v>
      </c>
      <c r="M703" s="11">
        <f>SQRT(POWER($C703*信号概况!$C$2,2)+POWER($D703*信号概况!$C$3,2)+POWER($E703*信号概况!$C$4,2)+POWER($F703*信号概况!$C$5,2)+POWER($G703*信号概况!$C$6,2)+POWER($H703*信号概况!$C$7,2)+POWER($I703*信号概况!$C$8,2)+POWER($J703*信号概况!$C$9,2)+2*$C703*信号概况!$C$2*$D703*信号概况!$C$3*信号相关性!$B$3+2*$C703*信号概况!$C$2*$E703*信号概况!$C$4*信号相关性!$B$4+2*$C703*信号概况!$C$2*$F703*信号概况!$C$5*信号相关性!$B$5+2*$C703*信号概况!$C$2*$G703*信号概况!$C$6*信号相关性!$B$6+2*$C703*信号概况!$C$2*$H703*信号概况!$C$7*信号相关性!$B$7+2*$C703*信号概况!$C$2*$I703*信号概况!$C$8*信号相关性!$B$8+2*$C703*信号概况!$C$2*$J703*信号概况!$C$9*信号相关性!$B$9+2*$D703*信号概况!$C$3*$E703*信号概况!$C$4*信号相关性!$C$4+2*$D703*信号概况!$C$3*$F703*信号概况!$C$5*信号相关性!$C$5+2*$D703*信号概况!$C$3*$G703*信号概况!$C$6*信号相关性!$C$6+2*$D703*信号概况!$C$3*$H703*信号概况!$C$7*信号相关性!$C$7+2*$D703*信号概况!$C$3*$I703*信号概况!$C$8*信号相关性!$C$8+2*$D703*信号概况!$C$3*$J703*信号概况!$C$9*信号相关性!$C$9+2*$E703*信号概况!$C$4*$F703*信号概况!$C$5*信号相关性!$D$5+2*$E703*信号概况!$C$4*$G703*信号概况!$C$6*信号相关性!$D$6+2*$E703*信号概况!$C$4*$H703*信号概况!$C$7*信号相关性!$D$7+2*$E703*信号概况!$C$4*$I703*信号概况!$C$8*信号相关性!$D$8+2*$E703*信号概况!$C$4*$J703*信号概况!$J$5*信号相关性!$D$9+2*$F703*信号概况!$C$5*$G703*信号概况!$C$6*信号相关性!$E$6+2*$F703*信号概况!$C$5*$H703*信号概况!$C$7*信号相关性!$E$7+2*$F703*信号概况!$C$5*$I703*信号概况!$C$8*信号相关性!$E$8+2*$F703*信号概况!$C$5*$J703*信号概况!$C$9*信号相关性!$E$9+2*$G703*信号概况!$C$6*$H703*信号概况!$C$7*信号相关性!$F$7+2*$G703*信号概况!$C$6*$I703*信号概况!$C$8*信号相关性!$F$8+2*$G703*信号概况!$C$6*$J703*信号概况!$C$9*信号相关性!$F$9+2*$H703*信号概况!$C$7*$I703*信号概况!$C$8*信号相关性!$G$8+2*$H703*信号概况!$C$7*$J703*信号概况!$C$9*信号相关性!$G$9+2*$I703*信号概况!$C$8*$J703*信号概况!$C$9*信号相关性!$H$9)</f>
        <v>6518.20447052259</v>
      </c>
      <c r="N703" s="12">
        <f t="shared" si="215"/>
        <v>0.333938437502118</v>
      </c>
      <c r="O703" s="10">
        <f>$C703*信号概况!$J$2+$D703*信号概况!$J$3+$E703*信号概况!$J$4+$F703*信号概况!$J$5+$G703*信号概况!$J$6+$H703*信号概况!$J$7+$I703*信号概况!$J$8+$J703*信号概况!$J$9</f>
        <v>1182.84898270015</v>
      </c>
      <c r="P703" s="12">
        <f t="shared" si="216"/>
        <v>0.0605993173227643</v>
      </c>
      <c r="Q703" s="7">
        <f t="shared" si="217"/>
        <v>9.88523115958757</v>
      </c>
    </row>
    <row r="704" spans="1:17">
      <c r="A704">
        <v>702</v>
      </c>
      <c r="B704">
        <v>19519.18</v>
      </c>
      <c r="C704" s="7">
        <f t="shared" si="197"/>
        <v>0</v>
      </c>
      <c r="D704" s="8">
        <f t="shared" si="198"/>
        <v>0.666666666666667</v>
      </c>
      <c r="E704">
        <f t="shared" si="199"/>
        <v>0</v>
      </c>
      <c r="F704">
        <f t="shared" si="209"/>
        <v>0.9</v>
      </c>
      <c r="G704">
        <f t="shared" si="210"/>
        <v>0.02</v>
      </c>
      <c r="H704">
        <f t="shared" si="211"/>
        <v>0</v>
      </c>
      <c r="I704">
        <f t="shared" si="212"/>
        <v>0</v>
      </c>
      <c r="J704">
        <f t="shared" si="213"/>
        <v>0</v>
      </c>
      <c r="K704">
        <f>SQRT(POWER($C704*信号概况!$F$2,2)+POWER($D704*信号概况!$F$3,2)+POWER($E704*信号概况!$F$4,2)+POWER($F704*信号概况!$F$5,2)+POWER($G704*信号概况!$F$6,2)+POWER($H704*信号概况!$F$7,2)+POWER($I704*信号概况!$F$8,2)+POWER($J704*信号概况!$F$9,2)+2*$C704*信号概况!$F$2*$D704*信号概况!$F$3*信号相关性!$B$3+2*$C704*信号概况!$F$2*$E704*信号概况!$F$4*信号相关性!$B$4+2*$C704*信号概况!$F$2*$F704*信号概况!$F$5*信号相关性!$B$5+2*$C704*信号概况!$F$2*$G704*信号概况!$F$6*信号相关性!$B$6+2*$C704*信号概况!$F$2*$H704*信号概况!$F$7*信号相关性!$B$7+2*$C704*信号概况!$F$2*$I704*信号概况!$F$8*信号相关性!$B$8+2*$C704*信号概况!$F$2*$J704*信号概况!$F$9*信号相关性!$B$9+2*$D704*信号概况!$F$3*$E704*信号概况!$F$4*信号相关性!$C$4+2*$D704*信号概况!$F$3*$F704*信号概况!$F$5*信号相关性!$C$5+2*$D704*信号概况!$F$3*$G704*信号概况!$F$6*信号相关性!$C$6+2*$D704*信号概况!$F$3*$H704*信号概况!$F$7*信号相关性!$C$7+2*$D704*信号概况!$F$3*$I704*信号概况!$F$8*信号相关性!$C$8+2*$D704*信号概况!$F$3*$J704*信号概况!$F$9*信号相关性!$C$9+2*$E704*信号概况!$F$4*$F704*信号概况!$F$5*信号相关性!$D$5+2*$E704*信号概况!$F$4*$G704*信号概况!$F$6*信号相关性!$D$6+2*$E704*信号概况!$F$4*$H704*信号概况!$F$7*信号相关性!$D$7+2*$E704*信号概况!$F$4*$I704*信号概况!$F$8*信号相关性!$D$8+2*$E704*信号概况!$F$4*$J704*信号概况!$J$5*信号相关性!$D$9+2*$F704*信号概况!$F$5*$G704*信号概况!$F$6*信号相关性!$E$6+2*$F704*信号概况!$F$5*$H704*信号概况!$F$7*信号相关性!$E$7+2*$F704*信号概况!$F$5*$I704*信号概况!$F$8*信号相关性!$E$8+2*$F704*信号概况!$F$5*$J704*信号概况!$F$9*信号相关性!$E$9+2*$G704*信号概况!$F$6*$H704*信号概况!$F$7*信号相关性!$F$7+2*$G704*信号概况!$F$6*$I704*信号概况!$F$8*信号相关性!$F$8+2*$G704*信号概况!$F$6*$J704*信号概况!$F$9*信号相关性!$F$9+2*$H704*信号概况!$F$7*$I704*信号概况!$F$8*信号相关性!$G$8+2*$H704*信号概况!$F$7*$J704*信号概况!$F$9*信号相关性!$G$9+2*$I704*信号概况!$F$8*$J704*信号概况!$F$9*信号相关性!$H$9)</f>
        <v>1403.43881738296</v>
      </c>
      <c r="L704" s="10">
        <f t="shared" si="214"/>
        <v>13.9081089665156</v>
      </c>
      <c r="M704" s="11">
        <f>SQRT(POWER($C704*信号概况!$C$2,2)+POWER($D704*信号概况!$C$3,2)+POWER($E704*信号概况!$C$4,2)+POWER($F704*信号概况!$C$5,2)+POWER($G704*信号概况!$C$6,2)+POWER($H704*信号概况!$C$7,2)+POWER($I704*信号概况!$C$8,2)+POWER($J704*信号概况!$C$9,2)+2*$C704*信号概况!$C$2*$D704*信号概况!$C$3*信号相关性!$B$3+2*$C704*信号概况!$C$2*$E704*信号概况!$C$4*信号相关性!$B$4+2*$C704*信号概况!$C$2*$F704*信号概况!$C$5*信号相关性!$B$5+2*$C704*信号概况!$C$2*$G704*信号概况!$C$6*信号相关性!$B$6+2*$C704*信号概况!$C$2*$H704*信号概况!$C$7*信号相关性!$B$7+2*$C704*信号概况!$C$2*$I704*信号概况!$C$8*信号相关性!$B$8+2*$C704*信号概况!$C$2*$J704*信号概况!$C$9*信号相关性!$B$9+2*$D704*信号概况!$C$3*$E704*信号概况!$C$4*信号相关性!$C$4+2*$D704*信号概况!$C$3*$F704*信号概况!$C$5*信号相关性!$C$5+2*$D704*信号概况!$C$3*$G704*信号概况!$C$6*信号相关性!$C$6+2*$D704*信号概况!$C$3*$H704*信号概况!$C$7*信号相关性!$C$7+2*$D704*信号概况!$C$3*$I704*信号概况!$C$8*信号相关性!$C$8+2*$D704*信号概况!$C$3*$J704*信号概况!$C$9*信号相关性!$C$9+2*$E704*信号概况!$C$4*$F704*信号概况!$C$5*信号相关性!$D$5+2*$E704*信号概况!$C$4*$G704*信号概况!$C$6*信号相关性!$D$6+2*$E704*信号概况!$C$4*$H704*信号概况!$C$7*信号相关性!$D$7+2*$E704*信号概况!$C$4*$I704*信号概况!$C$8*信号相关性!$D$8+2*$E704*信号概况!$C$4*$J704*信号概况!$J$5*信号相关性!$D$9+2*$F704*信号概况!$C$5*$G704*信号概况!$C$6*信号相关性!$E$6+2*$F704*信号概况!$C$5*$H704*信号概况!$C$7*信号相关性!$E$7+2*$F704*信号概况!$C$5*$I704*信号概况!$C$8*信号相关性!$E$8+2*$F704*信号概况!$C$5*$J704*信号概况!$C$9*信号相关性!$E$9+2*$G704*信号概况!$C$6*$H704*信号概况!$C$7*信号相关性!$F$7+2*$G704*信号概况!$C$6*$I704*信号概况!$C$8*信号相关性!$F$8+2*$G704*信号概况!$C$6*$J704*信号概况!$C$9*信号相关性!$F$9+2*$H704*信号概况!$C$7*$I704*信号概况!$C$8*信号相关性!$G$8+2*$H704*信号概况!$C$7*$J704*信号概况!$C$9*信号相关性!$G$9+2*$I704*信号概况!$C$8*$J704*信号概况!$C$9*信号相关性!$H$9)</f>
        <v>6839.81901488516</v>
      </c>
      <c r="N704" s="12">
        <f t="shared" si="215"/>
        <v>0.350415284601359</v>
      </c>
      <c r="O704" s="10">
        <f>$C704*信号概况!$J$2+$D704*信号概况!$J$3+$E704*信号概况!$J$4+$F704*信号概况!$J$5+$G704*信号概况!$J$6+$H704*信号概况!$J$7+$I704*信号概况!$J$8+$J704*信号概况!$J$9</f>
        <v>1207.37713338509</v>
      </c>
      <c r="P704" s="12">
        <f t="shared" si="216"/>
        <v>0.0618559352075797</v>
      </c>
      <c r="Q704" s="7">
        <f t="shared" si="217"/>
        <v>9.62818359678721</v>
      </c>
    </row>
    <row r="705" spans="1:17">
      <c r="A705">
        <v>703</v>
      </c>
      <c r="B705">
        <v>19519.18</v>
      </c>
      <c r="C705" s="7">
        <f t="shared" si="197"/>
        <v>0</v>
      </c>
      <c r="D705" s="8">
        <f t="shared" si="198"/>
        <v>0.696969696969697</v>
      </c>
      <c r="E705">
        <f t="shared" si="199"/>
        <v>0</v>
      </c>
      <c r="F705">
        <f t="shared" si="209"/>
        <v>0.9</v>
      </c>
      <c r="G705">
        <f t="shared" si="210"/>
        <v>0.02</v>
      </c>
      <c r="H705">
        <f t="shared" si="211"/>
        <v>0</v>
      </c>
      <c r="I705">
        <f t="shared" si="212"/>
        <v>0</v>
      </c>
      <c r="J705">
        <f t="shared" si="213"/>
        <v>0</v>
      </c>
      <c r="K705">
        <f>SQRT(POWER($C705*信号概况!$F$2,2)+POWER($D705*信号概况!$F$3,2)+POWER($E705*信号概况!$F$4,2)+POWER($F705*信号概况!$F$5,2)+POWER($G705*信号概况!$F$6,2)+POWER($H705*信号概况!$F$7,2)+POWER($I705*信号概况!$F$8,2)+POWER($J705*信号概况!$F$9,2)+2*$C705*信号概况!$F$2*$D705*信号概况!$F$3*信号相关性!$B$3+2*$C705*信号概况!$F$2*$E705*信号概况!$F$4*信号相关性!$B$4+2*$C705*信号概况!$F$2*$F705*信号概况!$F$5*信号相关性!$B$5+2*$C705*信号概况!$F$2*$G705*信号概况!$F$6*信号相关性!$B$6+2*$C705*信号概况!$F$2*$H705*信号概况!$F$7*信号相关性!$B$7+2*$C705*信号概况!$F$2*$I705*信号概况!$F$8*信号相关性!$B$8+2*$C705*信号概况!$F$2*$J705*信号概况!$F$9*信号相关性!$B$9+2*$D705*信号概况!$F$3*$E705*信号概况!$F$4*信号相关性!$C$4+2*$D705*信号概况!$F$3*$F705*信号概况!$F$5*信号相关性!$C$5+2*$D705*信号概况!$F$3*$G705*信号概况!$F$6*信号相关性!$C$6+2*$D705*信号概况!$F$3*$H705*信号概况!$F$7*信号相关性!$C$7+2*$D705*信号概况!$F$3*$I705*信号概况!$F$8*信号相关性!$C$8+2*$D705*信号概况!$F$3*$J705*信号概况!$F$9*信号相关性!$C$9+2*$E705*信号概况!$F$4*$F705*信号概况!$F$5*信号相关性!$D$5+2*$E705*信号概况!$F$4*$G705*信号概况!$F$6*信号相关性!$D$6+2*$E705*信号概况!$F$4*$H705*信号概况!$F$7*信号相关性!$D$7+2*$E705*信号概况!$F$4*$I705*信号概况!$F$8*信号相关性!$D$8+2*$E705*信号概况!$F$4*$J705*信号概况!$J$5*信号相关性!$D$9+2*$F705*信号概况!$F$5*$G705*信号概况!$F$6*信号相关性!$E$6+2*$F705*信号概况!$F$5*$H705*信号概况!$F$7*信号相关性!$E$7+2*$F705*信号概况!$F$5*$I705*信号概况!$F$8*信号相关性!$E$8+2*$F705*信号概况!$F$5*$J705*信号概况!$F$9*信号相关性!$E$9+2*$G705*信号概况!$F$6*$H705*信号概况!$F$7*信号相关性!$F$7+2*$G705*信号概况!$F$6*$I705*信号概况!$F$8*信号相关性!$F$8+2*$G705*信号概况!$F$6*$J705*信号概况!$F$9*信号相关性!$F$9+2*$H705*信号概况!$F$7*$I705*信号概况!$F$8*信号相关性!$G$8+2*$H705*信号概况!$F$7*$J705*信号概况!$F$9*信号相关性!$G$9+2*$I705*信号概况!$F$8*$J705*信号概况!$F$9*信号相关性!$H$9)</f>
        <v>1469.76111845015</v>
      </c>
      <c r="L705" s="10">
        <f t="shared" si="214"/>
        <v>13.2805118838515</v>
      </c>
      <c r="M705" s="11">
        <f>SQRT(POWER($C705*信号概况!$C$2,2)+POWER($D705*信号概况!$C$3,2)+POWER($E705*信号概况!$C$4,2)+POWER($F705*信号概况!$C$5,2)+POWER($G705*信号概况!$C$6,2)+POWER($H705*信号概况!$C$7,2)+POWER($I705*信号概况!$C$8,2)+POWER($J705*信号概况!$C$9,2)+2*$C705*信号概况!$C$2*$D705*信号概况!$C$3*信号相关性!$B$3+2*$C705*信号概况!$C$2*$E705*信号概况!$C$4*信号相关性!$B$4+2*$C705*信号概况!$C$2*$F705*信号概况!$C$5*信号相关性!$B$5+2*$C705*信号概况!$C$2*$G705*信号概况!$C$6*信号相关性!$B$6+2*$C705*信号概况!$C$2*$H705*信号概况!$C$7*信号相关性!$B$7+2*$C705*信号概况!$C$2*$I705*信号概况!$C$8*信号相关性!$B$8+2*$C705*信号概况!$C$2*$J705*信号概况!$C$9*信号相关性!$B$9+2*$D705*信号概况!$C$3*$E705*信号概况!$C$4*信号相关性!$C$4+2*$D705*信号概况!$C$3*$F705*信号概况!$C$5*信号相关性!$C$5+2*$D705*信号概况!$C$3*$G705*信号概况!$C$6*信号相关性!$C$6+2*$D705*信号概况!$C$3*$H705*信号概况!$C$7*信号相关性!$C$7+2*$D705*信号概况!$C$3*$I705*信号概况!$C$8*信号相关性!$C$8+2*$D705*信号概况!$C$3*$J705*信号概况!$C$9*信号相关性!$C$9+2*$E705*信号概况!$C$4*$F705*信号概况!$C$5*信号相关性!$D$5+2*$E705*信号概况!$C$4*$G705*信号概况!$C$6*信号相关性!$D$6+2*$E705*信号概况!$C$4*$H705*信号概况!$C$7*信号相关性!$D$7+2*$E705*信号概况!$C$4*$I705*信号概况!$C$8*信号相关性!$D$8+2*$E705*信号概况!$C$4*$J705*信号概况!$J$5*信号相关性!$D$9+2*$F705*信号概况!$C$5*$G705*信号概况!$C$6*信号相关性!$E$6+2*$F705*信号概况!$C$5*$H705*信号概况!$C$7*信号相关性!$E$7+2*$F705*信号概况!$C$5*$I705*信号概况!$C$8*信号相关性!$E$8+2*$F705*信号概况!$C$5*$J705*信号概况!$C$9*信号相关性!$E$9+2*$G705*信号概况!$C$6*$H705*信号概况!$C$7*信号相关性!$F$7+2*$G705*信号概况!$C$6*$I705*信号概况!$C$8*信号相关性!$F$8+2*$G705*信号概况!$C$6*$J705*信号概况!$C$9*信号相关性!$F$9+2*$H705*信号概况!$C$7*$I705*信号概况!$C$8*信号相关性!$G$8+2*$H705*信号概况!$C$7*$J705*信号概况!$C$9*信号相关性!$G$9+2*$I705*信号概况!$C$8*$J705*信号概况!$C$9*信号相关性!$H$9)</f>
        <v>7161.67878471596</v>
      </c>
      <c r="N705" s="12">
        <f t="shared" si="215"/>
        <v>0.366904695008497</v>
      </c>
      <c r="O705" s="10">
        <f>$C705*信号概况!$J$2+$D705*信号概况!$J$3+$E705*信号概况!$J$4+$F705*信号概况!$J$5+$G705*信号概况!$J$6+$H705*信号概况!$J$7+$I705*信号概况!$J$8+$J705*信号概况!$J$9</f>
        <v>1231.90528407002</v>
      </c>
      <c r="P705" s="12">
        <f t="shared" si="216"/>
        <v>0.0631125530923951</v>
      </c>
      <c r="Q705" s="7">
        <f t="shared" si="217"/>
        <v>9.39397854217255</v>
      </c>
    </row>
    <row r="706" spans="1:17">
      <c r="A706">
        <v>704</v>
      </c>
      <c r="B706">
        <v>19519.18</v>
      </c>
      <c r="C706" s="7">
        <f t="shared" si="197"/>
        <v>0</v>
      </c>
      <c r="D706" s="8">
        <f t="shared" si="198"/>
        <v>0.727272727272727</v>
      </c>
      <c r="E706">
        <f t="shared" si="199"/>
        <v>0</v>
      </c>
      <c r="F706">
        <f t="shared" si="209"/>
        <v>0.9</v>
      </c>
      <c r="G706">
        <f t="shared" si="210"/>
        <v>0.02</v>
      </c>
      <c r="H706">
        <f t="shared" si="211"/>
        <v>0</v>
      </c>
      <c r="I706">
        <f t="shared" si="212"/>
        <v>0</v>
      </c>
      <c r="J706">
        <f t="shared" si="213"/>
        <v>0</v>
      </c>
      <c r="K706">
        <f>SQRT(POWER($C706*信号概况!$F$2,2)+POWER($D706*信号概况!$F$3,2)+POWER($E706*信号概况!$F$4,2)+POWER($F706*信号概况!$F$5,2)+POWER($G706*信号概况!$F$6,2)+POWER($H706*信号概况!$F$7,2)+POWER($I706*信号概况!$F$8,2)+POWER($J706*信号概况!$F$9,2)+2*$C706*信号概况!$F$2*$D706*信号概况!$F$3*信号相关性!$B$3+2*$C706*信号概况!$F$2*$E706*信号概况!$F$4*信号相关性!$B$4+2*$C706*信号概况!$F$2*$F706*信号概况!$F$5*信号相关性!$B$5+2*$C706*信号概况!$F$2*$G706*信号概况!$F$6*信号相关性!$B$6+2*$C706*信号概况!$F$2*$H706*信号概况!$F$7*信号相关性!$B$7+2*$C706*信号概况!$F$2*$I706*信号概况!$F$8*信号相关性!$B$8+2*$C706*信号概况!$F$2*$J706*信号概况!$F$9*信号相关性!$B$9+2*$D706*信号概况!$F$3*$E706*信号概况!$F$4*信号相关性!$C$4+2*$D706*信号概况!$F$3*$F706*信号概况!$F$5*信号相关性!$C$5+2*$D706*信号概况!$F$3*$G706*信号概况!$F$6*信号相关性!$C$6+2*$D706*信号概况!$F$3*$H706*信号概况!$F$7*信号相关性!$C$7+2*$D706*信号概况!$F$3*$I706*信号概况!$F$8*信号相关性!$C$8+2*$D706*信号概况!$F$3*$J706*信号概况!$F$9*信号相关性!$C$9+2*$E706*信号概况!$F$4*$F706*信号概况!$F$5*信号相关性!$D$5+2*$E706*信号概况!$F$4*$G706*信号概况!$F$6*信号相关性!$D$6+2*$E706*信号概况!$F$4*$H706*信号概况!$F$7*信号相关性!$D$7+2*$E706*信号概况!$F$4*$I706*信号概况!$F$8*信号相关性!$D$8+2*$E706*信号概况!$F$4*$J706*信号概况!$J$5*信号相关性!$D$9+2*$F706*信号概况!$F$5*$G706*信号概况!$F$6*信号相关性!$E$6+2*$F706*信号概况!$F$5*$H706*信号概况!$F$7*信号相关性!$E$7+2*$F706*信号概况!$F$5*$I706*信号概况!$F$8*信号相关性!$E$8+2*$F706*信号概况!$F$5*$J706*信号概况!$F$9*信号相关性!$E$9+2*$G706*信号概况!$F$6*$H706*信号概况!$F$7*信号相关性!$F$7+2*$G706*信号概况!$F$6*$I706*信号概况!$F$8*信号相关性!$F$8+2*$G706*信号概况!$F$6*$J706*信号概况!$F$9*信号相关性!$F$9+2*$H706*信号概况!$F$7*$I706*信号概况!$F$8*信号相关性!$G$8+2*$H706*信号概况!$F$7*$J706*信号概况!$F$9*信号相关性!$G$9+2*$I706*信号概况!$F$8*$J706*信号概况!$F$9*信号相关性!$H$9)</f>
        <v>1536.12946877791</v>
      </c>
      <c r="L706" s="10">
        <f t="shared" si="214"/>
        <v>12.7067284345041</v>
      </c>
      <c r="M706" s="11">
        <f>SQRT(POWER($C706*信号概况!$C$2,2)+POWER($D706*信号概况!$C$3,2)+POWER($E706*信号概况!$C$4,2)+POWER($F706*信号概况!$C$5,2)+POWER($G706*信号概况!$C$6,2)+POWER($H706*信号概况!$C$7,2)+POWER($I706*信号概况!$C$8,2)+POWER($J706*信号概况!$C$9,2)+2*$C706*信号概况!$C$2*$D706*信号概况!$C$3*信号相关性!$B$3+2*$C706*信号概况!$C$2*$E706*信号概况!$C$4*信号相关性!$B$4+2*$C706*信号概况!$C$2*$F706*信号概况!$C$5*信号相关性!$B$5+2*$C706*信号概况!$C$2*$G706*信号概况!$C$6*信号相关性!$B$6+2*$C706*信号概况!$C$2*$H706*信号概况!$C$7*信号相关性!$B$7+2*$C706*信号概况!$C$2*$I706*信号概况!$C$8*信号相关性!$B$8+2*$C706*信号概况!$C$2*$J706*信号概况!$C$9*信号相关性!$B$9+2*$D706*信号概况!$C$3*$E706*信号概况!$C$4*信号相关性!$C$4+2*$D706*信号概况!$C$3*$F706*信号概况!$C$5*信号相关性!$C$5+2*$D706*信号概况!$C$3*$G706*信号概况!$C$6*信号相关性!$C$6+2*$D706*信号概况!$C$3*$H706*信号概况!$C$7*信号相关性!$C$7+2*$D706*信号概况!$C$3*$I706*信号概况!$C$8*信号相关性!$C$8+2*$D706*信号概况!$C$3*$J706*信号概况!$C$9*信号相关性!$C$9+2*$E706*信号概况!$C$4*$F706*信号概况!$C$5*信号相关性!$D$5+2*$E706*信号概况!$C$4*$G706*信号概况!$C$6*信号相关性!$D$6+2*$E706*信号概况!$C$4*$H706*信号概况!$C$7*信号相关性!$D$7+2*$E706*信号概况!$C$4*$I706*信号概况!$C$8*信号相关性!$D$8+2*$E706*信号概况!$C$4*$J706*信号概况!$J$5*信号相关性!$D$9+2*$F706*信号概况!$C$5*$G706*信号概况!$C$6*信号相关性!$E$6+2*$F706*信号概况!$C$5*$H706*信号概况!$C$7*信号相关性!$E$7+2*$F706*信号概况!$C$5*$I706*信号概况!$C$8*信号相关性!$E$8+2*$F706*信号概况!$C$5*$J706*信号概况!$C$9*信号相关性!$E$9+2*$G706*信号概况!$C$6*$H706*信号概况!$C$7*信号相关性!$F$7+2*$G706*信号概况!$C$6*$I706*信号概况!$C$8*信号相关性!$F$8+2*$G706*信号概况!$C$6*$J706*信号概况!$C$9*信号相关性!$F$9+2*$H706*信号概况!$C$7*$I706*信号概况!$C$8*信号相关性!$G$8+2*$H706*信号概况!$C$7*$J706*信号概况!$C$9*信号相关性!$G$9+2*$I706*信号概况!$C$8*$J706*信号概况!$C$9*信号相关性!$H$9)</f>
        <v>7483.75214025283</v>
      </c>
      <c r="N706" s="12">
        <f t="shared" si="215"/>
        <v>0.383405047765984</v>
      </c>
      <c r="O706" s="10">
        <f>$C706*信号概况!$J$2+$D706*信号概况!$J$3+$E706*信号概况!$J$4+$F706*信号概况!$J$5+$G706*信号概况!$J$6+$H706*信号概况!$J$7+$I706*信号概况!$J$8+$J706*信号概况!$J$9</f>
        <v>1256.43343475495</v>
      </c>
      <c r="P706" s="12">
        <f t="shared" si="216"/>
        <v>0.0643691709772106</v>
      </c>
      <c r="Q706" s="7">
        <f t="shared" si="217"/>
        <v>9.17972248021372</v>
      </c>
    </row>
    <row r="707" spans="1:17">
      <c r="A707">
        <v>705</v>
      </c>
      <c r="B707">
        <v>19519.18</v>
      </c>
      <c r="C707" s="7">
        <f t="shared" si="197"/>
        <v>0</v>
      </c>
      <c r="D707" s="8">
        <f t="shared" si="198"/>
        <v>0.757575757575758</v>
      </c>
      <c r="E707">
        <f t="shared" si="199"/>
        <v>0</v>
      </c>
      <c r="F707">
        <f t="shared" si="209"/>
        <v>0.9</v>
      </c>
      <c r="G707">
        <f t="shared" si="210"/>
        <v>0.02</v>
      </c>
      <c r="H707">
        <f t="shared" si="211"/>
        <v>0</v>
      </c>
      <c r="I707">
        <f t="shared" si="212"/>
        <v>0</v>
      </c>
      <c r="J707">
        <f t="shared" si="213"/>
        <v>0</v>
      </c>
      <c r="K707">
        <f>SQRT(POWER($C707*信号概况!$F$2,2)+POWER($D707*信号概况!$F$3,2)+POWER($E707*信号概况!$F$4,2)+POWER($F707*信号概况!$F$5,2)+POWER($G707*信号概况!$F$6,2)+POWER($H707*信号概况!$F$7,2)+POWER($I707*信号概况!$F$8,2)+POWER($J707*信号概况!$F$9,2)+2*$C707*信号概况!$F$2*$D707*信号概况!$F$3*信号相关性!$B$3+2*$C707*信号概况!$F$2*$E707*信号概况!$F$4*信号相关性!$B$4+2*$C707*信号概况!$F$2*$F707*信号概况!$F$5*信号相关性!$B$5+2*$C707*信号概况!$F$2*$G707*信号概况!$F$6*信号相关性!$B$6+2*$C707*信号概况!$F$2*$H707*信号概况!$F$7*信号相关性!$B$7+2*$C707*信号概况!$F$2*$I707*信号概况!$F$8*信号相关性!$B$8+2*$C707*信号概况!$F$2*$J707*信号概况!$F$9*信号相关性!$B$9+2*$D707*信号概况!$F$3*$E707*信号概况!$F$4*信号相关性!$C$4+2*$D707*信号概况!$F$3*$F707*信号概况!$F$5*信号相关性!$C$5+2*$D707*信号概况!$F$3*$G707*信号概况!$F$6*信号相关性!$C$6+2*$D707*信号概况!$F$3*$H707*信号概况!$F$7*信号相关性!$C$7+2*$D707*信号概况!$F$3*$I707*信号概况!$F$8*信号相关性!$C$8+2*$D707*信号概况!$F$3*$J707*信号概况!$F$9*信号相关性!$C$9+2*$E707*信号概况!$F$4*$F707*信号概况!$F$5*信号相关性!$D$5+2*$E707*信号概况!$F$4*$G707*信号概况!$F$6*信号相关性!$D$6+2*$E707*信号概况!$F$4*$H707*信号概况!$F$7*信号相关性!$D$7+2*$E707*信号概况!$F$4*$I707*信号概况!$F$8*信号相关性!$D$8+2*$E707*信号概况!$F$4*$J707*信号概况!$J$5*信号相关性!$D$9+2*$F707*信号概况!$F$5*$G707*信号概况!$F$6*信号相关性!$E$6+2*$F707*信号概况!$F$5*$H707*信号概况!$F$7*信号相关性!$E$7+2*$F707*信号概况!$F$5*$I707*信号概况!$F$8*信号相关性!$E$8+2*$F707*信号概况!$F$5*$J707*信号概况!$F$9*信号相关性!$E$9+2*$G707*信号概况!$F$6*$H707*信号概况!$F$7*信号相关性!$F$7+2*$G707*信号概况!$F$6*$I707*信号概况!$F$8*信号相关性!$F$8+2*$G707*信号概况!$F$6*$J707*信号概况!$F$9*信号相关性!$F$9+2*$H707*信号概况!$F$7*$I707*信号概况!$F$8*信号相关性!$G$8+2*$H707*信号概况!$F$7*$J707*信号概况!$F$9*信号相关性!$G$9+2*$I707*信号概况!$F$8*$J707*信号概况!$F$9*信号相关性!$H$9)</f>
        <v>1602.53814705221</v>
      </c>
      <c r="L707" s="10">
        <f t="shared" si="214"/>
        <v>12.1801655928781</v>
      </c>
      <c r="M707" s="11">
        <f>SQRT(POWER($C707*信号概况!$C$2,2)+POWER($D707*信号概况!$C$3,2)+POWER($E707*信号概况!$C$4,2)+POWER($F707*信号概况!$C$5,2)+POWER($G707*信号概况!$C$6,2)+POWER($H707*信号概况!$C$7,2)+POWER($I707*信号概况!$C$8,2)+POWER($J707*信号概况!$C$9,2)+2*$C707*信号概况!$C$2*$D707*信号概况!$C$3*信号相关性!$B$3+2*$C707*信号概况!$C$2*$E707*信号概况!$C$4*信号相关性!$B$4+2*$C707*信号概况!$C$2*$F707*信号概况!$C$5*信号相关性!$B$5+2*$C707*信号概况!$C$2*$G707*信号概况!$C$6*信号相关性!$B$6+2*$C707*信号概况!$C$2*$H707*信号概况!$C$7*信号相关性!$B$7+2*$C707*信号概况!$C$2*$I707*信号概况!$C$8*信号相关性!$B$8+2*$C707*信号概况!$C$2*$J707*信号概况!$C$9*信号相关性!$B$9+2*$D707*信号概况!$C$3*$E707*信号概况!$C$4*信号相关性!$C$4+2*$D707*信号概况!$C$3*$F707*信号概况!$C$5*信号相关性!$C$5+2*$D707*信号概况!$C$3*$G707*信号概况!$C$6*信号相关性!$C$6+2*$D707*信号概况!$C$3*$H707*信号概况!$C$7*信号相关性!$C$7+2*$D707*信号概况!$C$3*$I707*信号概况!$C$8*信号相关性!$C$8+2*$D707*信号概况!$C$3*$J707*信号概况!$C$9*信号相关性!$C$9+2*$E707*信号概况!$C$4*$F707*信号概况!$C$5*信号相关性!$D$5+2*$E707*信号概况!$C$4*$G707*信号概况!$C$6*信号相关性!$D$6+2*$E707*信号概况!$C$4*$H707*信号概况!$C$7*信号相关性!$D$7+2*$E707*信号概况!$C$4*$I707*信号概况!$C$8*信号相关性!$D$8+2*$E707*信号概况!$C$4*$J707*信号概况!$J$5*信号相关性!$D$9+2*$F707*信号概况!$C$5*$G707*信号概况!$C$6*信号相关性!$E$6+2*$F707*信号概况!$C$5*$H707*信号概况!$C$7*信号相关性!$E$7+2*$F707*信号概况!$C$5*$I707*信号概况!$C$8*信号相关性!$E$8+2*$F707*信号概况!$C$5*$J707*信号概况!$C$9*信号相关性!$E$9+2*$G707*信号概况!$C$6*$H707*信号概况!$C$7*信号相关性!$F$7+2*$G707*信号概况!$C$6*$I707*信号概况!$C$8*信号相关性!$F$8+2*$G707*信号概况!$C$6*$J707*信号概况!$C$9*信号相关性!$F$9+2*$H707*信号概况!$C$7*$I707*信号概况!$C$8*信号相关性!$G$8+2*$H707*信号概况!$C$7*$J707*信号概况!$C$9*信号相关性!$G$9+2*$I707*信号概况!$C$8*$J707*信号概况!$C$9*信号相关性!$H$9)</f>
        <v>7806.01264412564</v>
      </c>
      <c r="N707" s="12">
        <f t="shared" si="215"/>
        <v>0.399914988443451</v>
      </c>
      <c r="O707" s="10">
        <f>$C707*信号概况!$J$2+$D707*信号概况!$J$3+$E707*信号概况!$J$4+$F707*信号概况!$J$5+$G707*信号概况!$J$6+$H707*信号概况!$J$7+$I707*信号概况!$J$8+$J707*信号概况!$J$9</f>
        <v>1280.96158543988</v>
      </c>
      <c r="P707" s="12">
        <f t="shared" si="216"/>
        <v>0.065625788862026</v>
      </c>
      <c r="Q707" s="7">
        <f t="shared" si="217"/>
        <v>8.98298742638887</v>
      </c>
    </row>
    <row r="708" spans="1:17">
      <c r="A708">
        <v>706</v>
      </c>
      <c r="B708">
        <v>19519.18</v>
      </c>
      <c r="C708" s="7">
        <f t="shared" ref="C708:C771" si="218">MOD(A708,$T$2*$U$2/0.01+1)/($T$2*100)</f>
        <v>0</v>
      </c>
      <c r="D708" s="8">
        <f t="shared" ref="D708:D771" si="219">MOD(QUOTIENT(A708,$T$2*$U$2/0.01+1),$T$3*$U$3/0.01+1)/($T$3*100)</f>
        <v>0.787878787878788</v>
      </c>
      <c r="E708">
        <f t="shared" ref="E708:E771" si="220">MOD(QUOTIENT(A708,($T$2*$U$2/0.01+1)*($T$3*$U$3/0.01+1)),$T$4*$U$4/0.01+1)/($T$4*100)</f>
        <v>0</v>
      </c>
      <c r="F708">
        <f t="shared" si="209"/>
        <v>0.9</v>
      </c>
      <c r="G708">
        <f t="shared" si="210"/>
        <v>0.02</v>
      </c>
      <c r="H708">
        <f t="shared" si="211"/>
        <v>0</v>
      </c>
      <c r="I708">
        <f t="shared" si="212"/>
        <v>0</v>
      </c>
      <c r="J708">
        <f t="shared" si="213"/>
        <v>0</v>
      </c>
      <c r="K708">
        <f>SQRT(POWER($C708*信号概况!$F$2,2)+POWER($D708*信号概况!$F$3,2)+POWER($E708*信号概况!$F$4,2)+POWER($F708*信号概况!$F$5,2)+POWER($G708*信号概况!$F$6,2)+POWER($H708*信号概况!$F$7,2)+POWER($I708*信号概况!$F$8,2)+POWER($J708*信号概况!$F$9,2)+2*$C708*信号概况!$F$2*$D708*信号概况!$F$3*信号相关性!$B$3+2*$C708*信号概况!$F$2*$E708*信号概况!$F$4*信号相关性!$B$4+2*$C708*信号概况!$F$2*$F708*信号概况!$F$5*信号相关性!$B$5+2*$C708*信号概况!$F$2*$G708*信号概况!$F$6*信号相关性!$B$6+2*$C708*信号概况!$F$2*$H708*信号概况!$F$7*信号相关性!$B$7+2*$C708*信号概况!$F$2*$I708*信号概况!$F$8*信号相关性!$B$8+2*$C708*信号概况!$F$2*$J708*信号概况!$F$9*信号相关性!$B$9+2*$D708*信号概况!$F$3*$E708*信号概况!$F$4*信号相关性!$C$4+2*$D708*信号概况!$F$3*$F708*信号概况!$F$5*信号相关性!$C$5+2*$D708*信号概况!$F$3*$G708*信号概况!$F$6*信号相关性!$C$6+2*$D708*信号概况!$F$3*$H708*信号概况!$F$7*信号相关性!$C$7+2*$D708*信号概况!$F$3*$I708*信号概况!$F$8*信号相关性!$C$8+2*$D708*信号概况!$F$3*$J708*信号概况!$F$9*信号相关性!$C$9+2*$E708*信号概况!$F$4*$F708*信号概况!$F$5*信号相关性!$D$5+2*$E708*信号概况!$F$4*$G708*信号概况!$F$6*信号相关性!$D$6+2*$E708*信号概况!$F$4*$H708*信号概况!$F$7*信号相关性!$D$7+2*$E708*信号概况!$F$4*$I708*信号概况!$F$8*信号相关性!$D$8+2*$E708*信号概况!$F$4*$J708*信号概况!$J$5*信号相关性!$D$9+2*$F708*信号概况!$F$5*$G708*信号概况!$F$6*信号相关性!$E$6+2*$F708*信号概况!$F$5*$H708*信号概况!$F$7*信号相关性!$E$7+2*$F708*信号概况!$F$5*$I708*信号概况!$F$8*信号相关性!$E$8+2*$F708*信号概况!$F$5*$J708*信号概况!$F$9*信号相关性!$E$9+2*$G708*信号概况!$F$6*$H708*信号概况!$F$7*信号相关性!$F$7+2*$G708*信号概况!$F$6*$I708*信号概况!$F$8*信号相关性!$F$8+2*$G708*信号概况!$F$6*$J708*信号概况!$F$9*信号相关性!$F$9+2*$H708*信号概况!$F$7*$I708*信号概况!$F$8*信号相关性!$G$8+2*$H708*信号概况!$F$7*$J708*信号概况!$F$9*信号相关性!$G$9+2*$I708*信号概况!$F$8*$J708*信号概况!$F$9*信号相关性!$H$9)</f>
        <v>1668.98233934236</v>
      </c>
      <c r="L708" s="10">
        <f t="shared" si="214"/>
        <v>11.6952585655827</v>
      </c>
      <c r="M708" s="11">
        <f>SQRT(POWER($C708*信号概况!$C$2,2)+POWER($D708*信号概况!$C$3,2)+POWER($E708*信号概况!$C$4,2)+POWER($F708*信号概况!$C$5,2)+POWER($G708*信号概况!$C$6,2)+POWER($H708*信号概况!$C$7,2)+POWER($I708*信号概况!$C$8,2)+POWER($J708*信号概况!$C$9,2)+2*$C708*信号概况!$C$2*$D708*信号概况!$C$3*信号相关性!$B$3+2*$C708*信号概况!$C$2*$E708*信号概况!$C$4*信号相关性!$B$4+2*$C708*信号概况!$C$2*$F708*信号概况!$C$5*信号相关性!$B$5+2*$C708*信号概况!$C$2*$G708*信号概况!$C$6*信号相关性!$B$6+2*$C708*信号概况!$C$2*$H708*信号概况!$C$7*信号相关性!$B$7+2*$C708*信号概况!$C$2*$I708*信号概况!$C$8*信号相关性!$B$8+2*$C708*信号概况!$C$2*$J708*信号概况!$C$9*信号相关性!$B$9+2*$D708*信号概况!$C$3*$E708*信号概况!$C$4*信号相关性!$C$4+2*$D708*信号概况!$C$3*$F708*信号概况!$C$5*信号相关性!$C$5+2*$D708*信号概况!$C$3*$G708*信号概况!$C$6*信号相关性!$C$6+2*$D708*信号概况!$C$3*$H708*信号概况!$C$7*信号相关性!$C$7+2*$D708*信号概况!$C$3*$I708*信号概况!$C$8*信号相关性!$C$8+2*$D708*信号概况!$C$3*$J708*信号概况!$C$9*信号相关性!$C$9+2*$E708*信号概况!$C$4*$F708*信号概况!$C$5*信号相关性!$D$5+2*$E708*信号概况!$C$4*$G708*信号概况!$C$6*信号相关性!$D$6+2*$E708*信号概况!$C$4*$H708*信号概况!$C$7*信号相关性!$D$7+2*$E708*信号概况!$C$4*$I708*信号概况!$C$8*信号相关性!$D$8+2*$E708*信号概况!$C$4*$J708*信号概况!$J$5*信号相关性!$D$9+2*$F708*信号概况!$C$5*$G708*信号概况!$C$6*信号相关性!$E$6+2*$F708*信号概况!$C$5*$H708*信号概况!$C$7*信号相关性!$E$7+2*$F708*信号概况!$C$5*$I708*信号概况!$C$8*信号相关性!$E$8+2*$F708*信号概况!$C$5*$J708*信号概况!$C$9*信号相关性!$E$9+2*$G708*信号概况!$C$6*$H708*信号概况!$C$7*信号相关性!$F$7+2*$G708*信号概况!$C$6*$I708*信号概况!$C$8*信号相关性!$F$8+2*$G708*信号概况!$C$6*$J708*信号概况!$C$9*信号相关性!$F$9+2*$H708*信号概况!$C$7*$I708*信号概况!$C$8*信号相关性!$G$8+2*$H708*信号概况!$C$7*$J708*信号概况!$C$9*信号相关性!$G$9+2*$I708*信号概况!$C$8*$J708*信号概况!$C$9*信号相关性!$H$9)</f>
        <v>8128.43803728503</v>
      </c>
      <c r="N708" s="12">
        <f t="shared" si="215"/>
        <v>0.416433376672843</v>
      </c>
      <c r="O708" s="10">
        <f>$C708*信号概况!$J$2+$D708*信号概况!$J$3+$E708*信号概况!$J$4+$F708*信号概况!$J$5+$G708*信号概况!$J$6+$H708*信号概况!$J$7+$I708*信号概况!$J$8+$J708*信号概况!$J$9</f>
        <v>1305.48973612481</v>
      </c>
      <c r="P708" s="12">
        <f t="shared" si="216"/>
        <v>0.0668824067468414</v>
      </c>
      <c r="Q708" s="7">
        <f t="shared" si="217"/>
        <v>8.80172155643425</v>
      </c>
    </row>
    <row r="709" spans="1:17">
      <c r="A709">
        <v>707</v>
      </c>
      <c r="B709">
        <v>19519.18</v>
      </c>
      <c r="C709" s="7">
        <f t="shared" si="218"/>
        <v>0</v>
      </c>
      <c r="D709" s="8">
        <f t="shared" si="219"/>
        <v>0.818181818181818</v>
      </c>
      <c r="E709">
        <f t="shared" si="220"/>
        <v>0</v>
      </c>
      <c r="F709">
        <f t="shared" si="209"/>
        <v>0.9</v>
      </c>
      <c r="G709">
        <f t="shared" si="210"/>
        <v>0.02</v>
      </c>
      <c r="H709">
        <f t="shared" si="211"/>
        <v>0</v>
      </c>
      <c r="I709">
        <f t="shared" si="212"/>
        <v>0</v>
      </c>
      <c r="J709">
        <f t="shared" si="213"/>
        <v>0</v>
      </c>
      <c r="K709">
        <f>SQRT(POWER($C709*信号概况!$F$2,2)+POWER($D709*信号概况!$F$3,2)+POWER($E709*信号概况!$F$4,2)+POWER($F709*信号概况!$F$5,2)+POWER($G709*信号概况!$F$6,2)+POWER($H709*信号概况!$F$7,2)+POWER($I709*信号概况!$F$8,2)+POWER($J709*信号概况!$F$9,2)+2*$C709*信号概况!$F$2*$D709*信号概况!$F$3*信号相关性!$B$3+2*$C709*信号概况!$F$2*$E709*信号概况!$F$4*信号相关性!$B$4+2*$C709*信号概况!$F$2*$F709*信号概况!$F$5*信号相关性!$B$5+2*$C709*信号概况!$F$2*$G709*信号概况!$F$6*信号相关性!$B$6+2*$C709*信号概况!$F$2*$H709*信号概况!$F$7*信号相关性!$B$7+2*$C709*信号概况!$F$2*$I709*信号概况!$F$8*信号相关性!$B$8+2*$C709*信号概况!$F$2*$J709*信号概况!$F$9*信号相关性!$B$9+2*$D709*信号概况!$F$3*$E709*信号概况!$F$4*信号相关性!$C$4+2*$D709*信号概况!$F$3*$F709*信号概况!$F$5*信号相关性!$C$5+2*$D709*信号概况!$F$3*$G709*信号概况!$F$6*信号相关性!$C$6+2*$D709*信号概况!$F$3*$H709*信号概况!$F$7*信号相关性!$C$7+2*$D709*信号概况!$F$3*$I709*信号概况!$F$8*信号相关性!$C$8+2*$D709*信号概况!$F$3*$J709*信号概况!$F$9*信号相关性!$C$9+2*$E709*信号概况!$F$4*$F709*信号概况!$F$5*信号相关性!$D$5+2*$E709*信号概况!$F$4*$G709*信号概况!$F$6*信号相关性!$D$6+2*$E709*信号概况!$F$4*$H709*信号概况!$F$7*信号相关性!$D$7+2*$E709*信号概况!$F$4*$I709*信号概况!$F$8*信号相关性!$D$8+2*$E709*信号概况!$F$4*$J709*信号概况!$J$5*信号相关性!$D$9+2*$F709*信号概况!$F$5*$G709*信号概况!$F$6*信号相关性!$E$6+2*$F709*信号概况!$F$5*$H709*信号概况!$F$7*信号相关性!$E$7+2*$F709*信号概况!$F$5*$I709*信号概况!$F$8*信号相关性!$E$8+2*$F709*信号概况!$F$5*$J709*信号概况!$F$9*信号相关性!$E$9+2*$G709*信号概况!$F$6*$H709*信号概况!$F$7*信号相关性!$F$7+2*$G709*信号概况!$F$6*$I709*信号概况!$F$8*信号相关性!$F$8+2*$G709*信号概况!$F$6*$J709*信号概况!$F$9*信号相关性!$F$9+2*$H709*信号概况!$F$7*$I709*信号概况!$F$8*信号相关性!$G$8+2*$H709*信号概况!$F$7*$J709*信号概况!$F$9*信号相关性!$G$9+2*$I709*信号概况!$F$8*$J709*信号概况!$F$9*信号相关性!$H$9)</f>
        <v>1735.45796655678</v>
      </c>
      <c r="L709" s="10">
        <f t="shared" si="214"/>
        <v>11.2472790330536</v>
      </c>
      <c r="M709" s="11">
        <f>SQRT(POWER($C709*信号概况!$C$2,2)+POWER($D709*信号概况!$C$3,2)+POWER($E709*信号概况!$C$4,2)+POWER($F709*信号概况!$C$5,2)+POWER($G709*信号概况!$C$6,2)+POWER($H709*信号概况!$C$7,2)+POWER($I709*信号概况!$C$8,2)+POWER($J709*信号概况!$C$9,2)+2*$C709*信号概况!$C$2*$D709*信号概况!$C$3*信号相关性!$B$3+2*$C709*信号概况!$C$2*$E709*信号概况!$C$4*信号相关性!$B$4+2*$C709*信号概况!$C$2*$F709*信号概况!$C$5*信号相关性!$B$5+2*$C709*信号概况!$C$2*$G709*信号概况!$C$6*信号相关性!$B$6+2*$C709*信号概况!$C$2*$H709*信号概况!$C$7*信号相关性!$B$7+2*$C709*信号概况!$C$2*$I709*信号概况!$C$8*信号相关性!$B$8+2*$C709*信号概况!$C$2*$J709*信号概况!$C$9*信号相关性!$B$9+2*$D709*信号概况!$C$3*$E709*信号概况!$C$4*信号相关性!$C$4+2*$D709*信号概况!$C$3*$F709*信号概况!$C$5*信号相关性!$C$5+2*$D709*信号概况!$C$3*$G709*信号概况!$C$6*信号相关性!$C$6+2*$D709*信号概况!$C$3*$H709*信号概况!$C$7*信号相关性!$C$7+2*$D709*信号概况!$C$3*$I709*信号概况!$C$8*信号相关性!$C$8+2*$D709*信号概况!$C$3*$J709*信号概况!$C$9*信号相关性!$C$9+2*$E709*信号概况!$C$4*$F709*信号概况!$C$5*信号相关性!$D$5+2*$E709*信号概况!$C$4*$G709*信号概况!$C$6*信号相关性!$D$6+2*$E709*信号概况!$C$4*$H709*信号概况!$C$7*信号相关性!$D$7+2*$E709*信号概况!$C$4*$I709*信号概况!$C$8*信号相关性!$D$8+2*$E709*信号概况!$C$4*$J709*信号概况!$J$5*信号相关性!$D$9+2*$F709*信号概况!$C$5*$G709*信号概况!$C$6*信号相关性!$E$6+2*$F709*信号概况!$C$5*$H709*信号概况!$C$7*信号相关性!$E$7+2*$F709*信号概况!$C$5*$I709*信号概况!$C$8*信号相关性!$E$8+2*$F709*信号概况!$C$5*$J709*信号概况!$C$9*信号相关性!$E$9+2*$G709*信号概况!$C$6*$H709*信号概况!$C$7*信号相关性!$F$7+2*$G709*信号概况!$C$6*$I709*信号概况!$C$8*信号相关性!$F$8+2*$G709*信号概况!$C$6*$J709*信号概况!$C$9*信号相关性!$F$9+2*$H709*信号概况!$C$7*$I709*信号概况!$C$8*信号相关性!$G$8+2*$H709*信号概况!$C$7*$J709*信号概况!$C$9*信号相关性!$G$9+2*$I709*信号概况!$C$8*$J709*信号概况!$C$9*信号相关性!$H$9)</f>
        <v>8451.00944703868</v>
      </c>
      <c r="N709" s="12">
        <f t="shared" si="215"/>
        <v>0.432959245574798</v>
      </c>
      <c r="O709" s="10">
        <f>$C709*信号概况!$J$2+$D709*信号概况!$J$3+$E709*信号概况!$J$4+$F709*信号概况!$J$5+$G709*信号概况!$J$6+$H709*信号概况!$J$7+$I709*信号概况!$J$8+$J709*信号概况!$J$9</f>
        <v>1330.01788680974</v>
      </c>
      <c r="P709" s="12">
        <f t="shared" si="216"/>
        <v>0.0681390246316568</v>
      </c>
      <c r="Q709" s="7">
        <f t="shared" si="217"/>
        <v>8.63417952521563</v>
      </c>
    </row>
    <row r="710" spans="1:17">
      <c r="A710">
        <v>708</v>
      </c>
      <c r="B710">
        <v>19519.18</v>
      </c>
      <c r="C710" s="7">
        <f t="shared" si="218"/>
        <v>0</v>
      </c>
      <c r="D710" s="8">
        <f t="shared" si="219"/>
        <v>0.848484848484849</v>
      </c>
      <c r="E710">
        <f t="shared" si="220"/>
        <v>0</v>
      </c>
      <c r="F710">
        <f t="shared" si="209"/>
        <v>0.9</v>
      </c>
      <c r="G710">
        <f t="shared" si="210"/>
        <v>0.02</v>
      </c>
      <c r="H710">
        <f t="shared" si="211"/>
        <v>0</v>
      </c>
      <c r="I710">
        <f t="shared" si="212"/>
        <v>0</v>
      </c>
      <c r="J710">
        <f t="shared" si="213"/>
        <v>0</v>
      </c>
      <c r="K710">
        <f>SQRT(POWER($C710*信号概况!$F$2,2)+POWER($D710*信号概况!$F$3,2)+POWER($E710*信号概况!$F$4,2)+POWER($F710*信号概况!$F$5,2)+POWER($G710*信号概况!$F$6,2)+POWER($H710*信号概况!$F$7,2)+POWER($I710*信号概况!$F$8,2)+POWER($J710*信号概况!$F$9,2)+2*$C710*信号概况!$F$2*$D710*信号概况!$F$3*信号相关性!$B$3+2*$C710*信号概况!$F$2*$E710*信号概况!$F$4*信号相关性!$B$4+2*$C710*信号概况!$F$2*$F710*信号概况!$F$5*信号相关性!$B$5+2*$C710*信号概况!$F$2*$G710*信号概况!$F$6*信号相关性!$B$6+2*$C710*信号概况!$F$2*$H710*信号概况!$F$7*信号相关性!$B$7+2*$C710*信号概况!$F$2*$I710*信号概况!$F$8*信号相关性!$B$8+2*$C710*信号概况!$F$2*$J710*信号概况!$F$9*信号相关性!$B$9+2*$D710*信号概况!$F$3*$E710*信号概况!$F$4*信号相关性!$C$4+2*$D710*信号概况!$F$3*$F710*信号概况!$F$5*信号相关性!$C$5+2*$D710*信号概况!$F$3*$G710*信号概况!$F$6*信号相关性!$C$6+2*$D710*信号概况!$F$3*$H710*信号概况!$F$7*信号相关性!$C$7+2*$D710*信号概况!$F$3*$I710*信号概况!$F$8*信号相关性!$C$8+2*$D710*信号概况!$F$3*$J710*信号概况!$F$9*信号相关性!$C$9+2*$E710*信号概况!$F$4*$F710*信号概况!$F$5*信号相关性!$D$5+2*$E710*信号概况!$F$4*$G710*信号概况!$F$6*信号相关性!$D$6+2*$E710*信号概况!$F$4*$H710*信号概况!$F$7*信号相关性!$D$7+2*$E710*信号概况!$F$4*$I710*信号概况!$F$8*信号相关性!$D$8+2*$E710*信号概况!$F$4*$J710*信号概况!$J$5*信号相关性!$D$9+2*$F710*信号概况!$F$5*$G710*信号概况!$F$6*信号相关性!$E$6+2*$F710*信号概况!$F$5*$H710*信号概况!$F$7*信号相关性!$E$7+2*$F710*信号概况!$F$5*$I710*信号概况!$F$8*信号相关性!$E$8+2*$F710*信号概况!$F$5*$J710*信号概况!$F$9*信号相关性!$E$9+2*$G710*信号概况!$F$6*$H710*信号概况!$F$7*信号相关性!$F$7+2*$G710*信号概况!$F$6*$I710*信号概况!$F$8*信号相关性!$F$8+2*$G710*信号概况!$F$6*$J710*信号概况!$F$9*信号相关性!$F$9+2*$H710*信号概况!$F$7*$I710*信号概况!$F$8*信号相关性!$G$8+2*$H710*信号概况!$F$7*$J710*信号概况!$F$9*信号相关性!$G$9+2*$I710*信号概况!$F$8*$J710*信号概况!$F$9*信号相关性!$H$9)</f>
        <v>1801.96154972953</v>
      </c>
      <c r="L710" s="10">
        <f t="shared" si="214"/>
        <v>10.8321845174387</v>
      </c>
      <c r="M710" s="11">
        <f>SQRT(POWER($C710*信号概况!$C$2,2)+POWER($D710*信号概况!$C$3,2)+POWER($E710*信号概况!$C$4,2)+POWER($F710*信号概况!$C$5,2)+POWER($G710*信号概况!$C$6,2)+POWER($H710*信号概况!$C$7,2)+POWER($I710*信号概况!$C$8,2)+POWER($J710*信号概况!$C$9,2)+2*$C710*信号概况!$C$2*$D710*信号概况!$C$3*信号相关性!$B$3+2*$C710*信号概况!$C$2*$E710*信号概况!$C$4*信号相关性!$B$4+2*$C710*信号概况!$C$2*$F710*信号概况!$C$5*信号相关性!$B$5+2*$C710*信号概况!$C$2*$G710*信号概况!$C$6*信号相关性!$B$6+2*$C710*信号概况!$C$2*$H710*信号概况!$C$7*信号相关性!$B$7+2*$C710*信号概况!$C$2*$I710*信号概况!$C$8*信号相关性!$B$8+2*$C710*信号概况!$C$2*$J710*信号概况!$C$9*信号相关性!$B$9+2*$D710*信号概况!$C$3*$E710*信号概况!$C$4*信号相关性!$C$4+2*$D710*信号概况!$C$3*$F710*信号概况!$C$5*信号相关性!$C$5+2*$D710*信号概况!$C$3*$G710*信号概况!$C$6*信号相关性!$C$6+2*$D710*信号概况!$C$3*$H710*信号概况!$C$7*信号相关性!$C$7+2*$D710*信号概况!$C$3*$I710*信号概况!$C$8*信号相关性!$C$8+2*$D710*信号概况!$C$3*$J710*信号概况!$C$9*信号相关性!$C$9+2*$E710*信号概况!$C$4*$F710*信号概况!$C$5*信号相关性!$D$5+2*$E710*信号概况!$C$4*$G710*信号概况!$C$6*信号相关性!$D$6+2*$E710*信号概况!$C$4*$H710*信号概况!$C$7*信号相关性!$D$7+2*$E710*信号概况!$C$4*$I710*信号概况!$C$8*信号相关性!$D$8+2*$E710*信号概况!$C$4*$J710*信号概况!$J$5*信号相关性!$D$9+2*$F710*信号概况!$C$5*$G710*信号概况!$C$6*信号相关性!$E$6+2*$F710*信号概况!$C$5*$H710*信号概况!$C$7*信号相关性!$E$7+2*$F710*信号概况!$C$5*$I710*信号概况!$C$8*信号相关性!$E$8+2*$F710*信号概况!$C$5*$J710*信号概况!$C$9*信号相关性!$E$9+2*$G710*信号概况!$C$6*$H710*信号概况!$C$7*信号相关性!$F$7+2*$G710*信号概况!$C$6*$I710*信号概况!$C$8*信号相关性!$F$8+2*$G710*信号概况!$C$6*$J710*信号概况!$C$9*信号相关性!$F$9+2*$H710*信号概况!$C$7*$I710*信号概况!$C$8*信号相关性!$G$8+2*$H710*信号概况!$C$7*$J710*信号概况!$C$9*信号相关性!$G$9+2*$I710*信号概况!$C$8*$J710*信号概况!$C$9*信号相关性!$H$9)</f>
        <v>8773.71076820488</v>
      </c>
      <c r="N710" s="12">
        <f t="shared" si="215"/>
        <v>0.449491770054115</v>
      </c>
      <c r="O710" s="10">
        <f>$C710*信号概况!$J$2+$D710*信号概况!$J$3+$E710*信号概况!$J$4+$F710*信号概况!$J$5+$G710*信号概况!$J$6+$H710*信号概况!$J$7+$I710*信号概况!$J$8+$J710*信号概况!$J$9</f>
        <v>1354.54603749467</v>
      </c>
      <c r="P710" s="12">
        <f t="shared" si="216"/>
        <v>0.0693956425164723</v>
      </c>
      <c r="Q710" s="7">
        <f t="shared" si="217"/>
        <v>8.47886762746375</v>
      </c>
    </row>
    <row r="711" spans="1:17">
      <c r="A711">
        <v>709</v>
      </c>
      <c r="B711">
        <v>19519.18</v>
      </c>
      <c r="C711" s="7">
        <f t="shared" si="218"/>
        <v>0</v>
      </c>
      <c r="D711" s="8">
        <f t="shared" si="219"/>
        <v>0.878787878787879</v>
      </c>
      <c r="E711">
        <f t="shared" si="220"/>
        <v>0</v>
      </c>
      <c r="F711">
        <f t="shared" si="209"/>
        <v>0.9</v>
      </c>
      <c r="G711">
        <f t="shared" si="210"/>
        <v>0.02</v>
      </c>
      <c r="H711">
        <f t="shared" si="211"/>
        <v>0</v>
      </c>
      <c r="I711">
        <f t="shared" si="212"/>
        <v>0</v>
      </c>
      <c r="J711">
        <f t="shared" si="213"/>
        <v>0</v>
      </c>
      <c r="K711">
        <f>SQRT(POWER($C711*信号概况!$F$2,2)+POWER($D711*信号概况!$F$3,2)+POWER($E711*信号概况!$F$4,2)+POWER($F711*信号概况!$F$5,2)+POWER($G711*信号概况!$F$6,2)+POWER($H711*信号概况!$F$7,2)+POWER($I711*信号概况!$F$8,2)+POWER($J711*信号概况!$F$9,2)+2*$C711*信号概况!$F$2*$D711*信号概况!$F$3*信号相关性!$B$3+2*$C711*信号概况!$F$2*$E711*信号概况!$F$4*信号相关性!$B$4+2*$C711*信号概况!$F$2*$F711*信号概况!$F$5*信号相关性!$B$5+2*$C711*信号概况!$F$2*$G711*信号概况!$F$6*信号相关性!$B$6+2*$C711*信号概况!$F$2*$H711*信号概况!$F$7*信号相关性!$B$7+2*$C711*信号概况!$F$2*$I711*信号概况!$F$8*信号相关性!$B$8+2*$C711*信号概况!$F$2*$J711*信号概况!$F$9*信号相关性!$B$9+2*$D711*信号概况!$F$3*$E711*信号概况!$F$4*信号相关性!$C$4+2*$D711*信号概况!$F$3*$F711*信号概况!$F$5*信号相关性!$C$5+2*$D711*信号概况!$F$3*$G711*信号概况!$F$6*信号相关性!$C$6+2*$D711*信号概况!$F$3*$H711*信号概况!$F$7*信号相关性!$C$7+2*$D711*信号概况!$F$3*$I711*信号概况!$F$8*信号相关性!$C$8+2*$D711*信号概况!$F$3*$J711*信号概况!$F$9*信号相关性!$C$9+2*$E711*信号概况!$F$4*$F711*信号概况!$F$5*信号相关性!$D$5+2*$E711*信号概况!$F$4*$G711*信号概况!$F$6*信号相关性!$D$6+2*$E711*信号概况!$F$4*$H711*信号概况!$F$7*信号相关性!$D$7+2*$E711*信号概况!$F$4*$I711*信号概况!$F$8*信号相关性!$D$8+2*$E711*信号概况!$F$4*$J711*信号概况!$J$5*信号相关性!$D$9+2*$F711*信号概况!$F$5*$G711*信号概况!$F$6*信号相关性!$E$6+2*$F711*信号概况!$F$5*$H711*信号概况!$F$7*信号相关性!$E$7+2*$F711*信号概况!$F$5*$I711*信号概况!$F$8*信号相关性!$E$8+2*$F711*信号概况!$F$5*$J711*信号概况!$F$9*信号相关性!$E$9+2*$G711*信号概况!$F$6*$H711*信号概况!$F$7*信号相关性!$F$7+2*$G711*信号概况!$F$6*$I711*信号概况!$F$8*信号相关性!$F$8+2*$G711*信号概况!$F$6*$J711*信号概况!$F$9*信号相关性!$F$9+2*$H711*信号概况!$F$7*$I711*信号概况!$F$8*信号相关性!$G$8+2*$H711*信号概况!$F$7*$J711*信号概况!$F$9*信号相关性!$G$9+2*$I711*信号概况!$F$8*$J711*信号概况!$F$9*信号相关性!$H$9)</f>
        <v>1868.49010382485</v>
      </c>
      <c r="L711" s="10">
        <f t="shared" si="214"/>
        <v>10.4464989994026</v>
      </c>
      <c r="M711" s="11">
        <f>SQRT(POWER($C711*信号概况!$C$2,2)+POWER($D711*信号概况!$C$3,2)+POWER($E711*信号概况!$C$4,2)+POWER($F711*信号概况!$C$5,2)+POWER($G711*信号概况!$C$6,2)+POWER($H711*信号概况!$C$7,2)+POWER($I711*信号概况!$C$8,2)+POWER($J711*信号概况!$C$9,2)+2*$C711*信号概况!$C$2*$D711*信号概况!$C$3*信号相关性!$B$3+2*$C711*信号概况!$C$2*$E711*信号概况!$C$4*信号相关性!$B$4+2*$C711*信号概况!$C$2*$F711*信号概况!$C$5*信号相关性!$B$5+2*$C711*信号概况!$C$2*$G711*信号概况!$C$6*信号相关性!$B$6+2*$C711*信号概况!$C$2*$H711*信号概况!$C$7*信号相关性!$B$7+2*$C711*信号概况!$C$2*$I711*信号概况!$C$8*信号相关性!$B$8+2*$C711*信号概况!$C$2*$J711*信号概况!$C$9*信号相关性!$B$9+2*$D711*信号概况!$C$3*$E711*信号概况!$C$4*信号相关性!$C$4+2*$D711*信号概况!$C$3*$F711*信号概况!$C$5*信号相关性!$C$5+2*$D711*信号概况!$C$3*$G711*信号概况!$C$6*信号相关性!$C$6+2*$D711*信号概况!$C$3*$H711*信号概况!$C$7*信号相关性!$C$7+2*$D711*信号概况!$C$3*$I711*信号概况!$C$8*信号相关性!$C$8+2*$D711*信号概况!$C$3*$J711*信号概况!$C$9*信号相关性!$C$9+2*$E711*信号概况!$C$4*$F711*信号概况!$C$5*信号相关性!$D$5+2*$E711*信号概况!$C$4*$G711*信号概况!$C$6*信号相关性!$D$6+2*$E711*信号概况!$C$4*$H711*信号概况!$C$7*信号相关性!$D$7+2*$E711*信号概况!$C$4*$I711*信号概况!$C$8*信号相关性!$D$8+2*$E711*信号概况!$C$4*$J711*信号概况!$J$5*信号相关性!$D$9+2*$F711*信号概况!$C$5*$G711*信号概况!$C$6*信号相关性!$E$6+2*$F711*信号概况!$C$5*$H711*信号概况!$C$7*信号相关性!$E$7+2*$F711*信号概况!$C$5*$I711*信号概况!$C$8*信号相关性!$E$8+2*$F711*信号概况!$C$5*$J711*信号概况!$C$9*信号相关性!$E$9+2*$G711*信号概况!$C$6*$H711*信号概况!$C$7*信号相关性!$F$7+2*$G711*信号概况!$C$6*$I711*信号概况!$C$8*信号相关性!$F$8+2*$G711*信号概况!$C$6*$J711*信号概况!$C$9*信号相关性!$F$9+2*$H711*信号概况!$C$7*$I711*信号概况!$C$8*信号相关性!$G$8+2*$H711*信号概况!$C$7*$J711*信号概况!$C$9*信号相关性!$G$9+2*$I711*信号概况!$C$8*$J711*信号概况!$C$9*信号相关性!$H$9)</f>
        <v>9096.52817488703</v>
      </c>
      <c r="N711" s="12">
        <f t="shared" si="215"/>
        <v>0.466030241787156</v>
      </c>
      <c r="O711" s="10">
        <f>$C711*信号概况!$J$2+$D711*信号概况!$J$3+$E711*信号概况!$J$4+$F711*信号概况!$J$5+$G711*信号概况!$J$6+$H711*信号概况!$J$7+$I711*信号概况!$J$8+$J711*信号概况!$J$9</f>
        <v>1379.07418817961</v>
      </c>
      <c r="P711" s="12">
        <f t="shared" si="216"/>
        <v>0.0706522604012877</v>
      </c>
      <c r="Q711" s="7">
        <f t="shared" si="217"/>
        <v>8.33450026108089</v>
      </c>
    </row>
    <row r="712" spans="1:17">
      <c r="A712">
        <v>710</v>
      </c>
      <c r="B712">
        <v>19519.18</v>
      </c>
      <c r="C712" s="7">
        <f t="shared" si="218"/>
        <v>0</v>
      </c>
      <c r="D712" s="8">
        <f t="shared" si="219"/>
        <v>0.909090909090909</v>
      </c>
      <c r="E712">
        <f t="shared" si="220"/>
        <v>0</v>
      </c>
      <c r="F712">
        <f t="shared" si="209"/>
        <v>0.9</v>
      </c>
      <c r="G712">
        <f t="shared" si="210"/>
        <v>0.02</v>
      </c>
      <c r="H712">
        <f t="shared" si="211"/>
        <v>0</v>
      </c>
      <c r="I712">
        <f t="shared" si="212"/>
        <v>0</v>
      </c>
      <c r="J712">
        <f t="shared" si="213"/>
        <v>0</v>
      </c>
      <c r="K712">
        <f>SQRT(POWER($C712*信号概况!$F$2,2)+POWER($D712*信号概况!$F$3,2)+POWER($E712*信号概况!$F$4,2)+POWER($F712*信号概况!$F$5,2)+POWER($G712*信号概况!$F$6,2)+POWER($H712*信号概况!$F$7,2)+POWER($I712*信号概况!$F$8,2)+POWER($J712*信号概况!$F$9,2)+2*$C712*信号概况!$F$2*$D712*信号概况!$F$3*信号相关性!$B$3+2*$C712*信号概况!$F$2*$E712*信号概况!$F$4*信号相关性!$B$4+2*$C712*信号概况!$F$2*$F712*信号概况!$F$5*信号相关性!$B$5+2*$C712*信号概况!$F$2*$G712*信号概况!$F$6*信号相关性!$B$6+2*$C712*信号概况!$F$2*$H712*信号概况!$F$7*信号相关性!$B$7+2*$C712*信号概况!$F$2*$I712*信号概况!$F$8*信号相关性!$B$8+2*$C712*信号概况!$F$2*$J712*信号概况!$F$9*信号相关性!$B$9+2*$D712*信号概况!$F$3*$E712*信号概况!$F$4*信号相关性!$C$4+2*$D712*信号概况!$F$3*$F712*信号概况!$F$5*信号相关性!$C$5+2*$D712*信号概况!$F$3*$G712*信号概况!$F$6*信号相关性!$C$6+2*$D712*信号概况!$F$3*$H712*信号概况!$F$7*信号相关性!$C$7+2*$D712*信号概况!$F$3*$I712*信号概况!$F$8*信号相关性!$C$8+2*$D712*信号概况!$F$3*$J712*信号概况!$F$9*信号相关性!$C$9+2*$E712*信号概况!$F$4*$F712*信号概况!$F$5*信号相关性!$D$5+2*$E712*信号概况!$F$4*$G712*信号概况!$F$6*信号相关性!$D$6+2*$E712*信号概况!$F$4*$H712*信号概况!$F$7*信号相关性!$D$7+2*$E712*信号概况!$F$4*$I712*信号概况!$F$8*信号相关性!$D$8+2*$E712*信号概况!$F$4*$J712*信号概况!$J$5*信号相关性!$D$9+2*$F712*信号概况!$F$5*$G712*信号概况!$F$6*信号相关性!$E$6+2*$F712*信号概况!$F$5*$H712*信号概况!$F$7*信号相关性!$E$7+2*$F712*信号概况!$F$5*$I712*信号概况!$F$8*信号相关性!$E$8+2*$F712*信号概况!$F$5*$J712*信号概况!$F$9*信号相关性!$E$9+2*$G712*信号概况!$F$6*$H712*信号概况!$F$7*信号相关性!$F$7+2*$G712*信号概况!$F$6*$I712*信号概况!$F$8*信号相关性!$F$8+2*$G712*信号概况!$F$6*$J712*信号概况!$F$9*信号相关性!$F$9+2*$H712*信号概况!$F$7*$I712*信号概况!$F$8*信号相关性!$G$8+2*$H712*信号概况!$F$7*$J712*信号概况!$F$9*信号相关性!$G$9+2*$I712*信号概况!$F$8*$J712*信号概况!$F$9*信号相关性!$H$9)</f>
        <v>1935.04105327218</v>
      </c>
      <c r="L712" s="10">
        <f t="shared" si="214"/>
        <v>10.0872175125137</v>
      </c>
      <c r="M712" s="11">
        <f>SQRT(POWER($C712*信号概况!$C$2,2)+POWER($D712*信号概况!$C$3,2)+POWER($E712*信号概况!$C$4,2)+POWER($F712*信号概况!$C$5,2)+POWER($G712*信号概况!$C$6,2)+POWER($H712*信号概况!$C$7,2)+POWER($I712*信号概况!$C$8,2)+POWER($J712*信号概况!$C$9,2)+2*$C712*信号概况!$C$2*$D712*信号概况!$C$3*信号相关性!$B$3+2*$C712*信号概况!$C$2*$E712*信号概况!$C$4*信号相关性!$B$4+2*$C712*信号概况!$C$2*$F712*信号概况!$C$5*信号相关性!$B$5+2*$C712*信号概况!$C$2*$G712*信号概况!$C$6*信号相关性!$B$6+2*$C712*信号概况!$C$2*$H712*信号概况!$C$7*信号相关性!$B$7+2*$C712*信号概况!$C$2*$I712*信号概况!$C$8*信号相关性!$B$8+2*$C712*信号概况!$C$2*$J712*信号概况!$C$9*信号相关性!$B$9+2*$D712*信号概况!$C$3*$E712*信号概况!$C$4*信号相关性!$C$4+2*$D712*信号概况!$C$3*$F712*信号概况!$C$5*信号相关性!$C$5+2*$D712*信号概况!$C$3*$G712*信号概况!$C$6*信号相关性!$C$6+2*$D712*信号概况!$C$3*$H712*信号概况!$C$7*信号相关性!$C$7+2*$D712*信号概况!$C$3*$I712*信号概况!$C$8*信号相关性!$C$8+2*$D712*信号概况!$C$3*$J712*信号概况!$C$9*信号相关性!$C$9+2*$E712*信号概况!$C$4*$F712*信号概况!$C$5*信号相关性!$D$5+2*$E712*信号概况!$C$4*$G712*信号概况!$C$6*信号相关性!$D$6+2*$E712*信号概况!$C$4*$H712*信号概况!$C$7*信号相关性!$D$7+2*$E712*信号概况!$C$4*$I712*信号概况!$C$8*信号相关性!$D$8+2*$E712*信号概况!$C$4*$J712*信号概况!$J$5*信号相关性!$D$9+2*$F712*信号概况!$C$5*$G712*信号概况!$C$6*信号相关性!$E$6+2*$F712*信号概况!$C$5*$H712*信号概况!$C$7*信号相关性!$E$7+2*$F712*信号概况!$C$5*$I712*信号概况!$C$8*信号相关性!$E$8+2*$F712*信号概况!$C$5*$J712*信号概况!$C$9*信号相关性!$E$9+2*$G712*信号概况!$C$6*$H712*信号概况!$C$7*信号相关性!$F$7+2*$G712*信号概况!$C$6*$I712*信号概况!$C$8*信号相关性!$F$8+2*$G712*信号概况!$C$6*$J712*信号概况!$C$9*信号相关性!$F$9+2*$H712*信号概况!$C$7*$I712*信号概况!$C$8*信号相关性!$G$8+2*$H712*信号概况!$C$7*$J712*信号概况!$C$9*信号相关性!$G$9+2*$I712*信号概况!$C$8*$J712*信号概况!$C$9*信号相关性!$H$9)</f>
        <v>9419.44973186519</v>
      </c>
      <c r="N712" s="12">
        <f t="shared" si="215"/>
        <v>0.482574049312788</v>
      </c>
      <c r="O712" s="10">
        <f>$C712*信号概况!$J$2+$D712*信号概况!$J$3+$E712*信号概况!$J$4+$F712*信号概况!$J$5+$G712*信号概况!$J$6+$H712*信号概况!$J$7+$I712*信号概况!$J$8+$J712*信号概况!$J$9</f>
        <v>1403.60233886454</v>
      </c>
      <c r="P712" s="12">
        <f t="shared" si="216"/>
        <v>0.0719088782861031</v>
      </c>
      <c r="Q712" s="7">
        <f t="shared" si="217"/>
        <v>8.19996508060782</v>
      </c>
    </row>
    <row r="713" spans="1:17">
      <c r="A713">
        <v>711</v>
      </c>
      <c r="B713">
        <v>19519.18</v>
      </c>
      <c r="C713" s="7">
        <f t="shared" si="218"/>
        <v>0</v>
      </c>
      <c r="D713" s="8">
        <f t="shared" si="219"/>
        <v>0.939393939393939</v>
      </c>
      <c r="E713">
        <f t="shared" si="220"/>
        <v>0</v>
      </c>
      <c r="F713">
        <f t="shared" si="209"/>
        <v>0.9</v>
      </c>
      <c r="G713">
        <f t="shared" si="210"/>
        <v>0.02</v>
      </c>
      <c r="H713">
        <f t="shared" si="211"/>
        <v>0</v>
      </c>
      <c r="I713">
        <f t="shared" si="212"/>
        <v>0</v>
      </c>
      <c r="J713">
        <f t="shared" si="213"/>
        <v>0</v>
      </c>
      <c r="K713">
        <f>SQRT(POWER($C713*信号概况!$F$2,2)+POWER($D713*信号概况!$F$3,2)+POWER($E713*信号概况!$F$4,2)+POWER($F713*信号概况!$F$5,2)+POWER($G713*信号概况!$F$6,2)+POWER($H713*信号概况!$F$7,2)+POWER($I713*信号概况!$F$8,2)+POWER($J713*信号概况!$F$9,2)+2*$C713*信号概况!$F$2*$D713*信号概况!$F$3*信号相关性!$B$3+2*$C713*信号概况!$F$2*$E713*信号概况!$F$4*信号相关性!$B$4+2*$C713*信号概况!$F$2*$F713*信号概况!$F$5*信号相关性!$B$5+2*$C713*信号概况!$F$2*$G713*信号概况!$F$6*信号相关性!$B$6+2*$C713*信号概况!$F$2*$H713*信号概况!$F$7*信号相关性!$B$7+2*$C713*信号概况!$F$2*$I713*信号概况!$F$8*信号相关性!$B$8+2*$C713*信号概况!$F$2*$J713*信号概况!$F$9*信号相关性!$B$9+2*$D713*信号概况!$F$3*$E713*信号概况!$F$4*信号相关性!$C$4+2*$D713*信号概况!$F$3*$F713*信号概况!$F$5*信号相关性!$C$5+2*$D713*信号概况!$F$3*$G713*信号概况!$F$6*信号相关性!$C$6+2*$D713*信号概况!$F$3*$H713*信号概况!$F$7*信号相关性!$C$7+2*$D713*信号概况!$F$3*$I713*信号概况!$F$8*信号相关性!$C$8+2*$D713*信号概况!$F$3*$J713*信号概况!$F$9*信号相关性!$C$9+2*$E713*信号概况!$F$4*$F713*信号概况!$F$5*信号相关性!$D$5+2*$E713*信号概况!$F$4*$G713*信号概况!$F$6*信号相关性!$D$6+2*$E713*信号概况!$F$4*$H713*信号概况!$F$7*信号相关性!$D$7+2*$E713*信号概况!$F$4*$I713*信号概况!$F$8*信号相关性!$D$8+2*$E713*信号概况!$F$4*$J713*信号概况!$J$5*信号相关性!$D$9+2*$F713*信号概况!$F$5*$G713*信号概况!$F$6*信号相关性!$E$6+2*$F713*信号概况!$F$5*$H713*信号概况!$F$7*信号相关性!$E$7+2*$F713*信号概况!$F$5*$I713*信号概况!$F$8*信号相关性!$E$8+2*$F713*信号概况!$F$5*$J713*信号概况!$F$9*信号相关性!$E$9+2*$G713*信号概况!$F$6*$H713*信号概况!$F$7*信号相关性!$F$7+2*$G713*信号概况!$F$6*$I713*信号概况!$F$8*信号相关性!$F$8+2*$G713*信号概况!$F$6*$J713*信号概况!$F$9*信号相关性!$F$9+2*$H713*信号概况!$F$7*$I713*信号概况!$F$8*信号相关性!$G$8+2*$H713*信号概况!$F$7*$J713*信号概况!$F$9*信号相关性!$G$9+2*$I713*信号概况!$F$8*$J713*信号概况!$F$9*信号相关性!$H$9)</f>
        <v>2001.61216422552</v>
      </c>
      <c r="L713" s="10">
        <f t="shared" si="214"/>
        <v>9.75172930543843</v>
      </c>
      <c r="M713" s="11">
        <f>SQRT(POWER($C713*信号概况!$C$2,2)+POWER($D713*信号概况!$C$3,2)+POWER($E713*信号概况!$C$4,2)+POWER($F713*信号概况!$C$5,2)+POWER($G713*信号概况!$C$6,2)+POWER($H713*信号概况!$C$7,2)+POWER($I713*信号概况!$C$8,2)+POWER($J713*信号概况!$C$9,2)+2*$C713*信号概况!$C$2*$D713*信号概况!$C$3*信号相关性!$B$3+2*$C713*信号概况!$C$2*$E713*信号概况!$C$4*信号相关性!$B$4+2*$C713*信号概况!$C$2*$F713*信号概况!$C$5*信号相关性!$B$5+2*$C713*信号概况!$C$2*$G713*信号概况!$C$6*信号相关性!$B$6+2*$C713*信号概况!$C$2*$H713*信号概况!$C$7*信号相关性!$B$7+2*$C713*信号概况!$C$2*$I713*信号概况!$C$8*信号相关性!$B$8+2*$C713*信号概况!$C$2*$J713*信号概况!$C$9*信号相关性!$B$9+2*$D713*信号概况!$C$3*$E713*信号概况!$C$4*信号相关性!$C$4+2*$D713*信号概况!$C$3*$F713*信号概况!$C$5*信号相关性!$C$5+2*$D713*信号概况!$C$3*$G713*信号概况!$C$6*信号相关性!$C$6+2*$D713*信号概况!$C$3*$H713*信号概况!$C$7*信号相关性!$C$7+2*$D713*信号概况!$C$3*$I713*信号概况!$C$8*信号相关性!$C$8+2*$D713*信号概况!$C$3*$J713*信号概况!$C$9*信号相关性!$C$9+2*$E713*信号概况!$C$4*$F713*信号概况!$C$5*信号相关性!$D$5+2*$E713*信号概况!$C$4*$G713*信号概况!$C$6*信号相关性!$D$6+2*$E713*信号概况!$C$4*$H713*信号概况!$C$7*信号相关性!$D$7+2*$E713*信号概况!$C$4*$I713*信号概况!$C$8*信号相关性!$D$8+2*$E713*信号概况!$C$4*$J713*信号概况!$J$5*信号相关性!$D$9+2*$F713*信号概况!$C$5*$G713*信号概况!$C$6*信号相关性!$E$6+2*$F713*信号概况!$C$5*$H713*信号概况!$C$7*信号相关性!$E$7+2*$F713*信号概况!$C$5*$I713*信号概况!$C$8*信号相关性!$E$8+2*$F713*信号概况!$C$5*$J713*信号概况!$C$9*信号相关性!$E$9+2*$G713*信号概况!$C$6*$H713*信号概况!$C$7*信号相关性!$F$7+2*$G713*信号概况!$C$6*$I713*信号概况!$C$8*信号相关性!$F$8+2*$G713*信号概况!$C$6*$J713*信号概况!$C$9*信号相关性!$F$9+2*$H713*信号概况!$C$7*$I713*信号概况!$C$8*信号相关性!$G$8+2*$H713*信号概况!$C$7*$J713*信号概况!$C$9*信号相关性!$G$9+2*$I713*信号概况!$C$8*$J713*信号概况!$C$9*信号相关性!$H$9)</f>
        <v>9742.46508271798</v>
      </c>
      <c r="N713" s="12">
        <f t="shared" si="215"/>
        <v>0.499122662054347</v>
      </c>
      <c r="O713" s="10">
        <f>$C713*信号概况!$J$2+$D713*信号概况!$J$3+$E713*信号概况!$J$4+$F713*信号概况!$J$5+$G713*信号概况!$J$6+$H713*信号概况!$J$7+$I713*信号概况!$J$8+$J713*信号概况!$J$9</f>
        <v>1428.13048954947</v>
      </c>
      <c r="P713" s="12">
        <f t="shared" si="216"/>
        <v>0.0731654961709185</v>
      </c>
      <c r="Q713" s="7">
        <f t="shared" si="217"/>
        <v>8.07429489261075</v>
      </c>
    </row>
    <row r="714" spans="1:17">
      <c r="A714">
        <v>712</v>
      </c>
      <c r="B714">
        <v>19519.18</v>
      </c>
      <c r="C714" s="7">
        <f t="shared" si="218"/>
        <v>0</v>
      </c>
      <c r="D714" s="8">
        <f t="shared" si="219"/>
        <v>0.96969696969697</v>
      </c>
      <c r="E714">
        <f t="shared" si="220"/>
        <v>0</v>
      </c>
      <c r="F714">
        <f t="shared" ref="F714:F735" si="221">MOD(QUOTIENT(A714,($T$2*$U$2/0.01+1)*($T$3*$U$3/0.01+1)*($T$4*$U$4/0.01+1)),$T$5*$U$5/0.01+1)/($T$5*100)</f>
        <v>0.9</v>
      </c>
      <c r="G714">
        <f t="shared" ref="G714:G735" si="222">MOD(QUOTIENT(A714,($T$2*$U$2/0.01+1)*($T$3*$U$3/0.01+1)*($T$4*$U$4/0.01+1)*($T$5*$U$5/0.01+1)),$T$6*$U$6/0.01+1)/($T$6*100)</f>
        <v>0.02</v>
      </c>
      <c r="H714">
        <f t="shared" ref="H714:H735" si="223">MOD(QUOTIENT(A714,($T$2*$U$2/0.01+1)*($T$3*$U$3/0.01+1)*($T$4*$U$4/0.01+1)*($T$5*$U$5/0.01+1)*($T$6*$U$6/0.01+1)),$T$7*$U$7/0.01+1)/($T$7*100)</f>
        <v>0</v>
      </c>
      <c r="I714">
        <f t="shared" ref="I714:I735" si="224">MOD(QUOTIENT(A714,($T$2*$U$2/0.01+1)*($T$3*$U$3/0.01+1)*($T$4*$U$4/0.01+1)*($T$5*$U$5/0.01+1)*($T$6*$U$6/0.01+1)*($T$7*$U$7/0.01+1)),$T$8*$U$8/0.01+1)/($T$8*100)</f>
        <v>0</v>
      </c>
      <c r="J714">
        <f t="shared" ref="J714:J735" si="225">MOD(QUOTIENT(A714,($T$2*$U$2/0.01+1)*($T$3*$U$3/0.01+1)*($T$4*$U$4/0.01+1)*($T$5*$U$5/0.01+1)*($T$6*$U$6/0.01+1)*($T$7*$U$7/0.01+1)*($T$8*$U$8/0.01+1)),$T$9*$U$9/0.01)/($T$9*100)</f>
        <v>0</v>
      </c>
      <c r="K714">
        <f>SQRT(POWER($C714*信号概况!$F$2,2)+POWER($D714*信号概况!$F$3,2)+POWER($E714*信号概况!$F$4,2)+POWER($F714*信号概况!$F$5,2)+POWER($G714*信号概况!$F$6,2)+POWER($H714*信号概况!$F$7,2)+POWER($I714*信号概况!$F$8,2)+POWER($J714*信号概况!$F$9,2)+2*$C714*信号概况!$F$2*$D714*信号概况!$F$3*信号相关性!$B$3+2*$C714*信号概况!$F$2*$E714*信号概况!$F$4*信号相关性!$B$4+2*$C714*信号概况!$F$2*$F714*信号概况!$F$5*信号相关性!$B$5+2*$C714*信号概况!$F$2*$G714*信号概况!$F$6*信号相关性!$B$6+2*$C714*信号概况!$F$2*$H714*信号概况!$F$7*信号相关性!$B$7+2*$C714*信号概况!$F$2*$I714*信号概况!$F$8*信号相关性!$B$8+2*$C714*信号概况!$F$2*$J714*信号概况!$F$9*信号相关性!$B$9+2*$D714*信号概况!$F$3*$E714*信号概况!$F$4*信号相关性!$C$4+2*$D714*信号概况!$F$3*$F714*信号概况!$F$5*信号相关性!$C$5+2*$D714*信号概况!$F$3*$G714*信号概况!$F$6*信号相关性!$C$6+2*$D714*信号概况!$F$3*$H714*信号概况!$F$7*信号相关性!$C$7+2*$D714*信号概况!$F$3*$I714*信号概况!$F$8*信号相关性!$C$8+2*$D714*信号概况!$F$3*$J714*信号概况!$F$9*信号相关性!$C$9+2*$E714*信号概况!$F$4*$F714*信号概况!$F$5*信号相关性!$D$5+2*$E714*信号概况!$F$4*$G714*信号概况!$F$6*信号相关性!$D$6+2*$E714*信号概况!$F$4*$H714*信号概况!$F$7*信号相关性!$D$7+2*$E714*信号概况!$F$4*$I714*信号概况!$F$8*信号相关性!$D$8+2*$E714*信号概况!$F$4*$J714*信号概况!$J$5*信号相关性!$D$9+2*$F714*信号概况!$F$5*$G714*信号概况!$F$6*信号相关性!$E$6+2*$F714*信号概况!$F$5*$H714*信号概况!$F$7*信号相关性!$E$7+2*$F714*信号概况!$F$5*$I714*信号概况!$F$8*信号相关性!$E$8+2*$F714*信号概况!$F$5*$J714*信号概况!$F$9*信号相关性!$E$9+2*$G714*信号概况!$F$6*$H714*信号概况!$F$7*信号相关性!$F$7+2*$G714*信号概况!$F$6*$I714*信号概况!$F$8*信号相关性!$F$8+2*$G714*信号概况!$F$6*$J714*信号概况!$F$9*信号相关性!$F$9+2*$H714*信号概况!$F$7*$I714*信号概况!$F$8*信号相关性!$G$8+2*$H714*信号概况!$F$7*$J714*信号概况!$F$9*信号相关性!$G$9+2*$I714*信号概况!$F$8*$J714*信号概况!$F$9*信号相关性!$H$9)</f>
        <v>2068.20148981474</v>
      </c>
      <c r="L714" s="10">
        <f t="shared" ref="L714:L735" si="226">B714/K714</f>
        <v>9.43775550695904</v>
      </c>
      <c r="M714" s="11">
        <f>SQRT(POWER($C714*信号概况!$C$2,2)+POWER($D714*信号概况!$C$3,2)+POWER($E714*信号概况!$C$4,2)+POWER($F714*信号概况!$C$5,2)+POWER($G714*信号概况!$C$6,2)+POWER($H714*信号概况!$C$7,2)+POWER($I714*信号概况!$C$8,2)+POWER($J714*信号概况!$C$9,2)+2*$C714*信号概况!$C$2*$D714*信号概况!$C$3*信号相关性!$B$3+2*$C714*信号概况!$C$2*$E714*信号概况!$C$4*信号相关性!$B$4+2*$C714*信号概况!$C$2*$F714*信号概况!$C$5*信号相关性!$B$5+2*$C714*信号概况!$C$2*$G714*信号概况!$C$6*信号相关性!$B$6+2*$C714*信号概况!$C$2*$H714*信号概况!$C$7*信号相关性!$B$7+2*$C714*信号概况!$C$2*$I714*信号概况!$C$8*信号相关性!$B$8+2*$C714*信号概况!$C$2*$J714*信号概况!$C$9*信号相关性!$B$9+2*$D714*信号概况!$C$3*$E714*信号概况!$C$4*信号相关性!$C$4+2*$D714*信号概况!$C$3*$F714*信号概况!$C$5*信号相关性!$C$5+2*$D714*信号概况!$C$3*$G714*信号概况!$C$6*信号相关性!$C$6+2*$D714*信号概况!$C$3*$H714*信号概况!$C$7*信号相关性!$C$7+2*$D714*信号概况!$C$3*$I714*信号概况!$C$8*信号相关性!$C$8+2*$D714*信号概况!$C$3*$J714*信号概况!$C$9*信号相关性!$C$9+2*$E714*信号概况!$C$4*$F714*信号概况!$C$5*信号相关性!$D$5+2*$E714*信号概况!$C$4*$G714*信号概况!$C$6*信号相关性!$D$6+2*$E714*信号概况!$C$4*$H714*信号概况!$C$7*信号相关性!$D$7+2*$E714*信号概况!$C$4*$I714*信号概况!$C$8*信号相关性!$D$8+2*$E714*信号概况!$C$4*$J714*信号概况!$J$5*信号相关性!$D$9+2*$F714*信号概况!$C$5*$G714*信号概况!$C$6*信号相关性!$E$6+2*$F714*信号概况!$C$5*$H714*信号概况!$C$7*信号相关性!$E$7+2*$F714*信号概况!$C$5*$I714*信号概况!$C$8*信号相关性!$E$8+2*$F714*信号概况!$C$5*$J714*信号概况!$C$9*信号相关性!$E$9+2*$G714*信号概况!$C$6*$H714*信号概况!$C$7*信号相关性!$F$7+2*$G714*信号概况!$C$6*$I714*信号概况!$C$8*信号相关性!$F$8+2*$G714*信号概况!$C$6*$J714*信号概况!$C$9*信号相关性!$F$9+2*$H714*信号概况!$C$7*$I714*信号概况!$C$8*信号相关性!$G$8+2*$H714*信号概况!$C$7*$J714*信号概况!$C$9*信号相关性!$G$9+2*$I714*信号概况!$C$8*$J714*信号概况!$C$9*信号相关性!$H$9)</f>
        <v>10065.5651975955</v>
      </c>
      <c r="N714" s="12">
        <f t="shared" ref="N714:N735" si="227">M714/B714</f>
        <v>0.51567561739763</v>
      </c>
      <c r="O714" s="10">
        <f>$C714*信号概况!$J$2+$D714*信号概况!$J$3+$E714*信号概况!$J$4+$F714*信号概况!$J$5+$G714*信号概况!$J$6+$H714*信号概况!$J$7+$I714*信号概况!$J$8+$J714*信号概况!$J$9</f>
        <v>1452.6586402344</v>
      </c>
      <c r="P714" s="12">
        <f t="shared" ref="P714:P735" si="228">O714/B714</f>
        <v>0.0744221140557339</v>
      </c>
      <c r="Q714" s="7">
        <f t="shared" ref="Q714:Q735" si="229">(O714*12-B714*5%)/K714</f>
        <v>7.95664482588049</v>
      </c>
    </row>
    <row r="715" spans="1:17">
      <c r="A715">
        <v>713</v>
      </c>
      <c r="B715">
        <v>19519.18</v>
      </c>
      <c r="C715" s="7">
        <f t="shared" si="218"/>
        <v>0</v>
      </c>
      <c r="D715" s="8">
        <f t="shared" si="219"/>
        <v>1</v>
      </c>
      <c r="E715">
        <f t="shared" si="220"/>
        <v>0</v>
      </c>
      <c r="F715">
        <f t="shared" si="221"/>
        <v>0.9</v>
      </c>
      <c r="G715">
        <f t="shared" si="222"/>
        <v>0.02</v>
      </c>
      <c r="H715">
        <f t="shared" si="223"/>
        <v>0</v>
      </c>
      <c r="I715">
        <f t="shared" si="224"/>
        <v>0</v>
      </c>
      <c r="J715">
        <f t="shared" si="225"/>
        <v>0</v>
      </c>
      <c r="K715">
        <f>SQRT(POWER($C715*信号概况!$F$2,2)+POWER($D715*信号概况!$F$3,2)+POWER($E715*信号概况!$F$4,2)+POWER($F715*信号概况!$F$5,2)+POWER($G715*信号概况!$F$6,2)+POWER($H715*信号概况!$F$7,2)+POWER($I715*信号概况!$F$8,2)+POWER($J715*信号概况!$F$9,2)+2*$C715*信号概况!$F$2*$D715*信号概况!$F$3*信号相关性!$B$3+2*$C715*信号概况!$F$2*$E715*信号概况!$F$4*信号相关性!$B$4+2*$C715*信号概况!$F$2*$F715*信号概况!$F$5*信号相关性!$B$5+2*$C715*信号概况!$F$2*$G715*信号概况!$F$6*信号相关性!$B$6+2*$C715*信号概况!$F$2*$H715*信号概况!$F$7*信号相关性!$B$7+2*$C715*信号概况!$F$2*$I715*信号概况!$F$8*信号相关性!$B$8+2*$C715*信号概况!$F$2*$J715*信号概况!$F$9*信号相关性!$B$9+2*$D715*信号概况!$F$3*$E715*信号概况!$F$4*信号相关性!$C$4+2*$D715*信号概况!$F$3*$F715*信号概况!$F$5*信号相关性!$C$5+2*$D715*信号概况!$F$3*$G715*信号概况!$F$6*信号相关性!$C$6+2*$D715*信号概况!$F$3*$H715*信号概况!$F$7*信号相关性!$C$7+2*$D715*信号概况!$F$3*$I715*信号概况!$F$8*信号相关性!$C$8+2*$D715*信号概况!$F$3*$J715*信号概况!$F$9*信号相关性!$C$9+2*$E715*信号概况!$F$4*$F715*信号概况!$F$5*信号相关性!$D$5+2*$E715*信号概况!$F$4*$G715*信号概况!$F$6*信号相关性!$D$6+2*$E715*信号概况!$F$4*$H715*信号概况!$F$7*信号相关性!$D$7+2*$E715*信号概况!$F$4*$I715*信号概况!$F$8*信号相关性!$D$8+2*$E715*信号概况!$F$4*$J715*信号概况!$J$5*信号相关性!$D$9+2*$F715*信号概况!$F$5*$G715*信号概况!$F$6*信号相关性!$E$6+2*$F715*信号概况!$F$5*$H715*信号概况!$F$7*信号相关性!$E$7+2*$F715*信号概况!$F$5*$I715*信号概况!$F$8*信号相关性!$E$8+2*$F715*信号概况!$F$5*$J715*信号概况!$F$9*信号相关性!$E$9+2*$G715*信号概况!$F$6*$H715*信号概况!$F$7*信号相关性!$F$7+2*$G715*信号概况!$F$6*$I715*信号概况!$F$8*信号相关性!$F$8+2*$G715*信号概况!$F$6*$J715*信号概况!$F$9*信号相关性!$F$9+2*$H715*信号概况!$F$7*$I715*信号概况!$F$8*信号相关性!$G$8+2*$H715*信号概况!$F$7*$J715*信号概况!$F$9*信号相关性!$G$9+2*$I715*信号概况!$F$8*$J715*信号概况!$F$9*信号相关性!$H$9)</f>
        <v>2134.80732557714</v>
      </c>
      <c r="L715" s="10">
        <f t="shared" si="226"/>
        <v>9.14329821063501</v>
      </c>
      <c r="M715" s="11">
        <f>SQRT(POWER($C715*信号概况!$C$2,2)+POWER($D715*信号概况!$C$3,2)+POWER($E715*信号概况!$C$4,2)+POWER($F715*信号概况!$C$5,2)+POWER($G715*信号概况!$C$6,2)+POWER($H715*信号概况!$C$7,2)+POWER($I715*信号概况!$C$8,2)+POWER($J715*信号概况!$C$9,2)+2*$C715*信号概况!$C$2*$D715*信号概况!$C$3*信号相关性!$B$3+2*$C715*信号概况!$C$2*$E715*信号概况!$C$4*信号相关性!$B$4+2*$C715*信号概况!$C$2*$F715*信号概况!$C$5*信号相关性!$B$5+2*$C715*信号概况!$C$2*$G715*信号概况!$C$6*信号相关性!$B$6+2*$C715*信号概况!$C$2*$H715*信号概况!$C$7*信号相关性!$B$7+2*$C715*信号概况!$C$2*$I715*信号概况!$C$8*信号相关性!$B$8+2*$C715*信号概况!$C$2*$J715*信号概况!$C$9*信号相关性!$B$9+2*$D715*信号概况!$C$3*$E715*信号概况!$C$4*信号相关性!$C$4+2*$D715*信号概况!$C$3*$F715*信号概况!$C$5*信号相关性!$C$5+2*$D715*信号概况!$C$3*$G715*信号概况!$C$6*信号相关性!$C$6+2*$D715*信号概况!$C$3*$H715*信号概况!$C$7*信号相关性!$C$7+2*$D715*信号概况!$C$3*$I715*信号概况!$C$8*信号相关性!$C$8+2*$D715*信号概况!$C$3*$J715*信号概况!$C$9*信号相关性!$C$9+2*$E715*信号概况!$C$4*$F715*信号概况!$C$5*信号相关性!$D$5+2*$E715*信号概况!$C$4*$G715*信号概况!$C$6*信号相关性!$D$6+2*$E715*信号概况!$C$4*$H715*信号概况!$C$7*信号相关性!$D$7+2*$E715*信号概况!$C$4*$I715*信号概况!$C$8*信号相关性!$D$8+2*$E715*信号概况!$C$4*$J715*信号概况!$J$5*信号相关性!$D$9+2*$F715*信号概况!$C$5*$G715*信号概况!$C$6*信号相关性!$E$6+2*$F715*信号概况!$C$5*$H715*信号概况!$C$7*信号相关性!$E$7+2*$F715*信号概况!$C$5*$I715*信号概况!$C$8*信号相关性!$E$8+2*$F715*信号概况!$C$5*$J715*信号概况!$C$9*信号相关性!$E$9+2*$G715*信号概况!$C$6*$H715*信号概况!$C$7*信号相关性!$F$7+2*$G715*信号概况!$C$6*$I715*信号概况!$C$8*信号相关性!$F$8+2*$G715*信号概况!$C$6*$J715*信号概况!$C$9*信号相关性!$F$9+2*$H715*信号概况!$C$7*$I715*信号概况!$C$8*信号相关性!$G$8+2*$H715*信号概况!$C$7*$J715*信号概况!$C$9*信号相关性!$G$9+2*$I715*信号概况!$C$8*$J715*信号概况!$C$9*信号相关性!$H$9)</f>
        <v>10388.7421677667</v>
      </c>
      <c r="N715" s="12">
        <f t="shared" si="227"/>
        <v>0.532232510165215</v>
      </c>
      <c r="O715" s="10">
        <f>$C715*信号概况!$J$2+$D715*信号概况!$J$3+$E715*信号概况!$J$4+$F715*信号概况!$J$5+$G715*信号概况!$J$6+$H715*信号概况!$J$7+$I715*信号概况!$J$8+$J715*信号概况!$J$9</f>
        <v>1477.18679091933</v>
      </c>
      <c r="P715" s="12">
        <f t="shared" si="228"/>
        <v>0.0756787319405494</v>
      </c>
      <c r="Q715" s="7">
        <f t="shared" si="229"/>
        <v>7.84627366149007</v>
      </c>
    </row>
    <row r="716" spans="1:17">
      <c r="A716">
        <v>714</v>
      </c>
      <c r="B716">
        <v>19519.18</v>
      </c>
      <c r="C716" s="7">
        <f t="shared" si="218"/>
        <v>0</v>
      </c>
      <c r="D716" s="8">
        <f t="shared" si="219"/>
        <v>0</v>
      </c>
      <c r="E716">
        <f t="shared" si="220"/>
        <v>0</v>
      </c>
      <c r="F716">
        <f t="shared" si="221"/>
        <v>1</v>
      </c>
      <c r="G716">
        <f t="shared" si="222"/>
        <v>0.02</v>
      </c>
      <c r="H716">
        <f t="shared" si="223"/>
        <v>0</v>
      </c>
      <c r="I716">
        <f t="shared" si="224"/>
        <v>0</v>
      </c>
      <c r="J716">
        <f t="shared" si="225"/>
        <v>0</v>
      </c>
      <c r="K716">
        <f>SQRT(POWER($C716*信号概况!$F$2,2)+POWER($D716*信号概况!$F$3,2)+POWER($E716*信号概况!$F$4,2)+POWER($F716*信号概况!$F$5,2)+POWER($G716*信号概况!$F$6,2)+POWER($H716*信号概况!$F$7,2)+POWER($I716*信号概况!$F$8,2)+POWER($J716*信号概况!$F$9,2)+2*$C716*信号概况!$F$2*$D716*信号概况!$F$3*信号相关性!$B$3+2*$C716*信号概况!$F$2*$E716*信号概况!$F$4*信号相关性!$B$4+2*$C716*信号概况!$F$2*$F716*信号概况!$F$5*信号相关性!$B$5+2*$C716*信号概况!$F$2*$G716*信号概况!$F$6*信号相关性!$B$6+2*$C716*信号概况!$F$2*$H716*信号概况!$F$7*信号相关性!$B$7+2*$C716*信号概况!$F$2*$I716*信号概况!$F$8*信号相关性!$B$8+2*$C716*信号概况!$F$2*$J716*信号概况!$F$9*信号相关性!$B$9+2*$D716*信号概况!$F$3*$E716*信号概况!$F$4*信号相关性!$C$4+2*$D716*信号概况!$F$3*$F716*信号概况!$F$5*信号相关性!$C$5+2*$D716*信号概况!$F$3*$G716*信号概况!$F$6*信号相关性!$C$6+2*$D716*信号概况!$F$3*$H716*信号概况!$F$7*信号相关性!$C$7+2*$D716*信号概况!$F$3*$I716*信号概况!$F$8*信号相关性!$C$8+2*$D716*信号概况!$F$3*$J716*信号概况!$F$9*信号相关性!$C$9+2*$E716*信号概况!$F$4*$F716*信号概况!$F$5*信号相关性!$D$5+2*$E716*信号概况!$F$4*$G716*信号概况!$F$6*信号相关性!$D$6+2*$E716*信号概况!$F$4*$H716*信号概况!$F$7*信号相关性!$D$7+2*$E716*信号概况!$F$4*$I716*信号概况!$F$8*信号相关性!$D$8+2*$E716*信号概况!$F$4*$J716*信号概况!$J$5*信号相关性!$D$9+2*$F716*信号概况!$F$5*$G716*信号概况!$F$6*信号相关性!$E$6+2*$F716*信号概况!$F$5*$H716*信号概况!$F$7*信号相关性!$E$7+2*$F716*信号概况!$F$5*$I716*信号概况!$F$8*信号相关性!$E$8+2*$F716*信号概况!$F$5*$J716*信号概况!$F$9*信号相关性!$E$9+2*$G716*信号概况!$F$6*$H716*信号概况!$F$7*信号相关性!$F$7+2*$G716*信号概况!$F$6*$I716*信号概况!$F$8*信号相关性!$F$8+2*$G716*信号概况!$F$6*$J716*信号概况!$F$9*信号相关性!$F$9+2*$H716*信号概况!$F$7*$I716*信号概况!$F$8*信号相关性!$G$8+2*$H716*信号概况!$F$7*$J716*信号概况!$F$9*信号相关性!$G$9+2*$I716*信号概况!$F$8*$J716*信号概况!$F$9*信号相关性!$H$9)</f>
        <v>217.324627137128</v>
      </c>
      <c r="L716" s="10">
        <f t="shared" si="226"/>
        <v>89.8157758608909</v>
      </c>
      <c r="M716" s="11">
        <f>SQRT(POWER($C716*信号概况!$C$2,2)+POWER($D716*信号概况!$C$3,2)+POWER($E716*信号概况!$C$4,2)+POWER($F716*信号概况!$C$5,2)+POWER($G716*信号概况!$C$6,2)+POWER($H716*信号概况!$C$7,2)+POWER($I716*信号概况!$C$8,2)+POWER($J716*信号概况!$C$9,2)+2*$C716*信号概况!$C$2*$D716*信号概况!$C$3*信号相关性!$B$3+2*$C716*信号概况!$C$2*$E716*信号概况!$C$4*信号相关性!$B$4+2*$C716*信号概况!$C$2*$F716*信号概况!$C$5*信号相关性!$B$5+2*$C716*信号概况!$C$2*$G716*信号概况!$C$6*信号相关性!$B$6+2*$C716*信号概况!$C$2*$H716*信号概况!$C$7*信号相关性!$B$7+2*$C716*信号概况!$C$2*$I716*信号概况!$C$8*信号相关性!$B$8+2*$C716*信号概况!$C$2*$J716*信号概况!$C$9*信号相关性!$B$9+2*$D716*信号概况!$C$3*$E716*信号概况!$C$4*信号相关性!$C$4+2*$D716*信号概况!$C$3*$F716*信号概况!$C$5*信号相关性!$C$5+2*$D716*信号概况!$C$3*$G716*信号概况!$C$6*信号相关性!$C$6+2*$D716*信号概况!$C$3*$H716*信号概况!$C$7*信号相关性!$C$7+2*$D716*信号概况!$C$3*$I716*信号概况!$C$8*信号相关性!$C$8+2*$D716*信号概况!$C$3*$J716*信号概况!$C$9*信号相关性!$C$9+2*$E716*信号概况!$C$4*$F716*信号概况!$C$5*信号相关性!$D$5+2*$E716*信号概况!$C$4*$G716*信号概况!$C$6*信号相关性!$D$6+2*$E716*信号概况!$C$4*$H716*信号概况!$C$7*信号相关性!$D$7+2*$E716*信号概况!$C$4*$I716*信号概况!$C$8*信号相关性!$D$8+2*$E716*信号概况!$C$4*$J716*信号概况!$J$5*信号相关性!$D$9+2*$F716*信号概况!$C$5*$G716*信号概况!$C$6*信号相关性!$E$6+2*$F716*信号概况!$C$5*$H716*信号概况!$C$7*信号相关性!$E$7+2*$F716*信号概况!$C$5*$I716*信号概况!$C$8*信号相关性!$E$8+2*$F716*信号概况!$C$5*$J716*信号概况!$C$9*信号相关性!$E$9+2*$G716*信号概况!$C$6*$H716*信号概况!$C$7*信号相关性!$F$7+2*$G716*信号概况!$C$6*$I716*信号概况!$C$8*信号相关性!$F$8+2*$G716*信号概况!$C$6*$J716*信号概况!$C$9*信号相关性!$F$9+2*$H716*信号概况!$C$7*$I716*信号概况!$C$8*信号相关性!$G$8+2*$H716*信号概况!$C$7*$J716*信号概况!$C$9*信号相关性!$G$9+2*$I716*信号概况!$C$8*$J716*信号概况!$C$9*信号相关性!$H$9)</f>
        <v>1030.00398930176</v>
      </c>
      <c r="N716" s="12">
        <f t="shared" si="227"/>
        <v>0.052768814535332</v>
      </c>
      <c r="O716" s="10">
        <f>$C716*信号概况!$J$2+$D716*信号概况!$J$3+$E716*信号概况!$J$4+$F716*信号概况!$J$5+$G716*信号概况!$J$6+$H716*信号概况!$J$7+$I716*信号概况!$J$8+$J716*信号概况!$J$9</f>
        <v>729.715646203917</v>
      </c>
      <c r="P716" s="12">
        <f t="shared" si="228"/>
        <v>0.0373845441357637</v>
      </c>
      <c r="Q716" s="7">
        <f t="shared" si="229"/>
        <v>35.8018732480675</v>
      </c>
    </row>
    <row r="717" spans="1:17">
      <c r="A717">
        <v>715</v>
      </c>
      <c r="B717">
        <v>19519.18</v>
      </c>
      <c r="C717" s="7">
        <f t="shared" si="218"/>
        <v>0</v>
      </c>
      <c r="D717" s="8">
        <f t="shared" si="219"/>
        <v>0.0303030303030303</v>
      </c>
      <c r="E717">
        <f t="shared" si="220"/>
        <v>0</v>
      </c>
      <c r="F717">
        <f t="shared" si="221"/>
        <v>1</v>
      </c>
      <c r="G717">
        <f t="shared" si="222"/>
        <v>0.02</v>
      </c>
      <c r="H717">
        <f t="shared" si="223"/>
        <v>0</v>
      </c>
      <c r="I717">
        <f t="shared" si="224"/>
        <v>0</v>
      </c>
      <c r="J717">
        <f t="shared" si="225"/>
        <v>0</v>
      </c>
      <c r="K717">
        <f>SQRT(POWER($C717*信号概况!$F$2,2)+POWER($D717*信号概况!$F$3,2)+POWER($E717*信号概况!$F$4,2)+POWER($F717*信号概况!$F$5,2)+POWER($G717*信号概况!$F$6,2)+POWER($H717*信号概况!$F$7,2)+POWER($I717*信号概况!$F$8,2)+POWER($J717*信号概况!$F$9,2)+2*$C717*信号概况!$F$2*$D717*信号概况!$F$3*信号相关性!$B$3+2*$C717*信号概况!$F$2*$E717*信号概况!$F$4*信号相关性!$B$4+2*$C717*信号概况!$F$2*$F717*信号概况!$F$5*信号相关性!$B$5+2*$C717*信号概况!$F$2*$G717*信号概况!$F$6*信号相关性!$B$6+2*$C717*信号概况!$F$2*$H717*信号概况!$F$7*信号相关性!$B$7+2*$C717*信号概况!$F$2*$I717*信号概况!$F$8*信号相关性!$B$8+2*$C717*信号概况!$F$2*$J717*信号概况!$F$9*信号相关性!$B$9+2*$D717*信号概况!$F$3*$E717*信号概况!$F$4*信号相关性!$C$4+2*$D717*信号概况!$F$3*$F717*信号概况!$F$5*信号相关性!$C$5+2*$D717*信号概况!$F$3*$G717*信号概况!$F$6*信号相关性!$C$6+2*$D717*信号概况!$F$3*$H717*信号概况!$F$7*信号相关性!$C$7+2*$D717*信号概况!$F$3*$I717*信号概况!$F$8*信号相关性!$C$8+2*$D717*信号概况!$F$3*$J717*信号概况!$F$9*信号相关性!$C$9+2*$E717*信号概况!$F$4*$F717*信号概况!$F$5*信号相关性!$D$5+2*$E717*信号概况!$F$4*$G717*信号概况!$F$6*信号相关性!$D$6+2*$E717*信号概况!$F$4*$H717*信号概况!$F$7*信号相关性!$D$7+2*$E717*信号概况!$F$4*$I717*信号概况!$F$8*信号相关性!$D$8+2*$E717*信号概况!$F$4*$J717*信号概况!$J$5*信号相关性!$D$9+2*$F717*信号概况!$F$5*$G717*信号概况!$F$6*信号相关性!$E$6+2*$F717*信号概况!$F$5*$H717*信号概况!$F$7*信号相关性!$E$7+2*$F717*信号概况!$F$5*$I717*信号概况!$F$8*信号相关性!$E$8+2*$F717*信号概况!$F$5*$J717*信号概况!$F$9*信号相关性!$E$9+2*$G717*信号概况!$F$6*$H717*信号概况!$F$7*信号相关性!$F$7+2*$G717*信号概况!$F$6*$I717*信号概况!$F$8*信号相关性!$F$8+2*$G717*信号概况!$F$6*$J717*信号概况!$F$9*信号相关性!$F$9+2*$H717*信号概况!$F$7*$I717*信号概况!$F$8*信号相关性!$G$8+2*$H717*信号概况!$F$7*$J717*信号概况!$F$9*信号相关性!$G$9+2*$I717*信号概况!$F$8*$J717*信号概况!$F$9*信号相关性!$H$9)</f>
        <v>200.759361851829</v>
      </c>
      <c r="L717" s="10">
        <f t="shared" si="226"/>
        <v>97.226748580752</v>
      </c>
      <c r="M717" s="11">
        <f>SQRT(POWER($C717*信号概况!$C$2,2)+POWER($D717*信号概况!$C$3,2)+POWER($E717*信号概况!$C$4,2)+POWER($F717*信号概况!$C$5,2)+POWER($G717*信号概况!$C$6,2)+POWER($H717*信号概况!$C$7,2)+POWER($I717*信号概况!$C$8,2)+POWER($J717*信号概况!$C$9,2)+2*$C717*信号概况!$C$2*$D717*信号概况!$C$3*信号相关性!$B$3+2*$C717*信号概况!$C$2*$E717*信号概况!$C$4*信号相关性!$B$4+2*$C717*信号概况!$C$2*$F717*信号概况!$C$5*信号相关性!$B$5+2*$C717*信号概况!$C$2*$G717*信号概况!$C$6*信号相关性!$B$6+2*$C717*信号概况!$C$2*$H717*信号概况!$C$7*信号相关性!$B$7+2*$C717*信号概况!$C$2*$I717*信号概况!$C$8*信号相关性!$B$8+2*$C717*信号概况!$C$2*$J717*信号概况!$C$9*信号相关性!$B$9+2*$D717*信号概况!$C$3*$E717*信号概况!$C$4*信号相关性!$C$4+2*$D717*信号概况!$C$3*$F717*信号概况!$C$5*信号相关性!$C$5+2*$D717*信号概况!$C$3*$G717*信号概况!$C$6*信号相关性!$C$6+2*$D717*信号概况!$C$3*$H717*信号概况!$C$7*信号相关性!$C$7+2*$D717*信号概况!$C$3*$I717*信号概况!$C$8*信号相关性!$C$8+2*$D717*信号概况!$C$3*$J717*信号概况!$C$9*信号相关性!$C$9+2*$E717*信号概况!$C$4*$F717*信号概况!$C$5*信号相关性!$D$5+2*$E717*信号概况!$C$4*$G717*信号概况!$C$6*信号相关性!$D$6+2*$E717*信号概况!$C$4*$H717*信号概况!$C$7*信号相关性!$D$7+2*$E717*信号概况!$C$4*$I717*信号概况!$C$8*信号相关性!$D$8+2*$E717*信号概况!$C$4*$J717*信号概况!$J$5*信号相关性!$D$9+2*$F717*信号概况!$C$5*$G717*信号概况!$C$6*信号相关性!$E$6+2*$F717*信号概况!$C$5*$H717*信号概况!$C$7*信号相关性!$E$7+2*$F717*信号概况!$C$5*$I717*信号概况!$C$8*信号相关性!$E$8+2*$F717*信号概况!$C$5*$J717*信号概况!$C$9*信号相关性!$E$9+2*$G717*信号概况!$C$6*$H717*信号概况!$C$7*信号相关性!$F$7+2*$G717*信号概况!$C$6*$I717*信号概况!$C$8*信号相关性!$F$8+2*$G717*信号概况!$C$6*$J717*信号概况!$C$9*信号相关性!$F$9+2*$H717*信号概况!$C$7*$I717*信号概况!$C$8*信号相关性!$G$8+2*$H717*信号概况!$C$7*$J717*信号概况!$C$9*信号相关性!$G$9+2*$I717*信号概况!$C$8*$J717*信号概况!$C$9*信号相关性!$H$9)</f>
        <v>958.939814453459</v>
      </c>
      <c r="N717" s="12">
        <f t="shared" si="227"/>
        <v>0.0491280788667075</v>
      </c>
      <c r="O717" s="10">
        <f>$C717*信号概况!$J$2+$D717*信号概况!$J$3+$E717*信号概况!$J$4+$F717*信号概况!$J$5+$G717*信号概况!$J$6+$H717*信号概况!$J$7+$I717*信号概况!$J$8+$J717*信号概况!$J$9</f>
        <v>754.243796888848</v>
      </c>
      <c r="P717" s="12">
        <f t="shared" si="228"/>
        <v>0.0386411620205791</v>
      </c>
      <c r="Q717" s="7">
        <f t="shared" si="229"/>
        <v>40.2221171066778</v>
      </c>
    </row>
    <row r="718" spans="1:17">
      <c r="A718">
        <v>716</v>
      </c>
      <c r="B718">
        <v>19519.18</v>
      </c>
      <c r="C718" s="7">
        <f t="shared" si="218"/>
        <v>0</v>
      </c>
      <c r="D718" s="8">
        <f t="shared" si="219"/>
        <v>0.0606060606060606</v>
      </c>
      <c r="E718">
        <f t="shared" si="220"/>
        <v>0</v>
      </c>
      <c r="F718">
        <f t="shared" si="221"/>
        <v>1</v>
      </c>
      <c r="G718">
        <f t="shared" si="222"/>
        <v>0.02</v>
      </c>
      <c r="H718">
        <f t="shared" si="223"/>
        <v>0</v>
      </c>
      <c r="I718">
        <f t="shared" si="224"/>
        <v>0</v>
      </c>
      <c r="J718">
        <f t="shared" si="225"/>
        <v>0</v>
      </c>
      <c r="K718">
        <f>SQRT(POWER($C718*信号概况!$F$2,2)+POWER($D718*信号概况!$F$3,2)+POWER($E718*信号概况!$F$4,2)+POWER($F718*信号概况!$F$5,2)+POWER($G718*信号概况!$F$6,2)+POWER($H718*信号概况!$F$7,2)+POWER($I718*信号概况!$F$8,2)+POWER($J718*信号概况!$F$9,2)+2*$C718*信号概况!$F$2*$D718*信号概况!$F$3*信号相关性!$B$3+2*$C718*信号概况!$F$2*$E718*信号概况!$F$4*信号相关性!$B$4+2*$C718*信号概况!$F$2*$F718*信号概况!$F$5*信号相关性!$B$5+2*$C718*信号概况!$F$2*$G718*信号概况!$F$6*信号相关性!$B$6+2*$C718*信号概况!$F$2*$H718*信号概况!$F$7*信号相关性!$B$7+2*$C718*信号概况!$F$2*$I718*信号概况!$F$8*信号相关性!$B$8+2*$C718*信号概况!$F$2*$J718*信号概况!$F$9*信号相关性!$B$9+2*$D718*信号概况!$F$3*$E718*信号概况!$F$4*信号相关性!$C$4+2*$D718*信号概况!$F$3*$F718*信号概况!$F$5*信号相关性!$C$5+2*$D718*信号概况!$F$3*$G718*信号概况!$F$6*信号相关性!$C$6+2*$D718*信号概况!$F$3*$H718*信号概况!$F$7*信号相关性!$C$7+2*$D718*信号概况!$F$3*$I718*信号概况!$F$8*信号相关性!$C$8+2*$D718*信号概况!$F$3*$J718*信号概况!$F$9*信号相关性!$C$9+2*$E718*信号概况!$F$4*$F718*信号概况!$F$5*信号相关性!$D$5+2*$E718*信号概况!$F$4*$G718*信号概况!$F$6*信号相关性!$D$6+2*$E718*信号概况!$F$4*$H718*信号概况!$F$7*信号相关性!$D$7+2*$E718*信号概况!$F$4*$I718*信号概况!$F$8*信号相关性!$D$8+2*$E718*信号概况!$F$4*$J718*信号概况!$J$5*信号相关性!$D$9+2*$F718*信号概况!$F$5*$G718*信号概况!$F$6*信号相关性!$E$6+2*$F718*信号概况!$F$5*$H718*信号概况!$F$7*信号相关性!$E$7+2*$F718*信号概况!$F$5*$I718*信号概况!$F$8*信号相关性!$E$8+2*$F718*信号概况!$F$5*$J718*信号概况!$F$9*信号相关性!$E$9+2*$G718*信号概况!$F$6*$H718*信号概况!$F$7*信号相关性!$F$7+2*$G718*信号概况!$F$6*$I718*信号概况!$F$8*信号相关性!$F$8+2*$G718*信号概况!$F$6*$J718*信号概况!$F$9*信号相关性!$F$9+2*$H718*信号概况!$F$7*$I718*信号概况!$F$8*信号相关性!$G$8+2*$H718*信号概况!$F$7*$J718*信号概况!$F$9*信号相关性!$G$9+2*$I718*信号概况!$F$8*$J718*信号概况!$F$9*信号相关性!$H$9)</f>
        <v>205.711977170876</v>
      </c>
      <c r="L718" s="10">
        <f t="shared" si="226"/>
        <v>94.885967596268</v>
      </c>
      <c r="M718" s="11">
        <f>SQRT(POWER($C718*信号概况!$C$2,2)+POWER($D718*信号概况!$C$3,2)+POWER($E718*信号概况!$C$4,2)+POWER($F718*信号概况!$C$5,2)+POWER($G718*信号概况!$C$6,2)+POWER($H718*信号概况!$C$7,2)+POWER($I718*信号概况!$C$8,2)+POWER($J718*信号概况!$C$9,2)+2*$C718*信号概况!$C$2*$D718*信号概况!$C$3*信号相关性!$B$3+2*$C718*信号概况!$C$2*$E718*信号概况!$C$4*信号相关性!$B$4+2*$C718*信号概况!$C$2*$F718*信号概况!$C$5*信号相关性!$B$5+2*$C718*信号概况!$C$2*$G718*信号概况!$C$6*信号相关性!$B$6+2*$C718*信号概况!$C$2*$H718*信号概况!$C$7*信号相关性!$B$7+2*$C718*信号概况!$C$2*$I718*信号概况!$C$8*信号相关性!$B$8+2*$C718*信号概况!$C$2*$J718*信号概况!$C$9*信号相关性!$B$9+2*$D718*信号概况!$C$3*$E718*信号概况!$C$4*信号相关性!$C$4+2*$D718*信号概况!$C$3*$F718*信号概况!$C$5*信号相关性!$C$5+2*$D718*信号概况!$C$3*$G718*信号概况!$C$6*信号相关性!$C$6+2*$D718*信号概况!$C$3*$H718*信号概况!$C$7*信号相关性!$C$7+2*$D718*信号概况!$C$3*$I718*信号概况!$C$8*信号相关性!$C$8+2*$D718*信号概况!$C$3*$J718*信号概况!$C$9*信号相关性!$C$9+2*$E718*信号概况!$C$4*$F718*信号概况!$C$5*信号相关性!$D$5+2*$E718*信号概况!$C$4*$G718*信号概况!$C$6*信号相关性!$D$6+2*$E718*信号概况!$C$4*$H718*信号概况!$C$7*信号相关性!$D$7+2*$E718*信号概况!$C$4*$I718*信号概况!$C$8*信号相关性!$D$8+2*$E718*信号概况!$C$4*$J718*信号概况!$J$5*信号相关性!$D$9+2*$F718*信号概况!$C$5*$G718*信号概况!$C$6*信号相关性!$E$6+2*$F718*信号概况!$C$5*$H718*信号概况!$C$7*信号相关性!$E$7+2*$F718*信号概况!$C$5*$I718*信号概况!$C$8*信号相关性!$E$8+2*$F718*信号概况!$C$5*$J718*信号概况!$C$9*信号相关性!$E$9+2*$G718*信号概况!$C$6*$H718*信号概况!$C$7*信号相关性!$F$7+2*$G718*信号概况!$C$6*$I718*信号概况!$C$8*信号相关性!$F$8+2*$G718*信号概况!$C$6*$J718*信号概况!$C$9*信号相关性!$F$9+2*$H718*信号概况!$C$7*$I718*信号概况!$C$8*信号相关性!$G$8+2*$H718*信号概况!$C$7*$J718*信号概况!$C$9*信号相关性!$G$9+2*$I718*信号概况!$C$8*$J718*信号概况!$C$9*信号相关性!$H$9)</f>
        <v>994.287252122217</v>
      </c>
      <c r="N718" s="12">
        <f t="shared" si="227"/>
        <v>0.0509389867874684</v>
      </c>
      <c r="O718" s="10">
        <f>$C718*信号概况!$J$2+$D718*信号概况!$J$3+$E718*信号概况!$J$4+$F718*信号概况!$J$5+$G718*信号概况!$J$6+$H718*信号概况!$J$7+$I718*信号概况!$J$8+$J718*信号概况!$J$9</f>
        <v>778.77194757378</v>
      </c>
      <c r="P718" s="12">
        <f t="shared" si="228"/>
        <v>0.0398977799053946</v>
      </c>
      <c r="Q718" s="7">
        <f t="shared" si="229"/>
        <v>40.6845750353822</v>
      </c>
    </row>
    <row r="719" spans="1:17">
      <c r="A719">
        <v>717</v>
      </c>
      <c r="B719">
        <v>19519.18</v>
      </c>
      <c r="C719" s="7">
        <f t="shared" si="218"/>
        <v>0</v>
      </c>
      <c r="D719" s="8">
        <f t="shared" si="219"/>
        <v>0.0909090909090909</v>
      </c>
      <c r="E719">
        <f t="shared" si="220"/>
        <v>0</v>
      </c>
      <c r="F719">
        <f t="shared" si="221"/>
        <v>1</v>
      </c>
      <c r="G719">
        <f t="shared" si="222"/>
        <v>0.02</v>
      </c>
      <c r="H719">
        <f t="shared" si="223"/>
        <v>0</v>
      </c>
      <c r="I719">
        <f t="shared" si="224"/>
        <v>0</v>
      </c>
      <c r="J719">
        <f t="shared" si="225"/>
        <v>0</v>
      </c>
      <c r="K719">
        <f>SQRT(POWER($C719*信号概况!$F$2,2)+POWER($D719*信号概况!$F$3,2)+POWER($E719*信号概况!$F$4,2)+POWER($F719*信号概况!$F$5,2)+POWER($G719*信号概况!$F$6,2)+POWER($H719*信号概况!$F$7,2)+POWER($I719*信号概况!$F$8,2)+POWER($J719*信号概况!$F$9,2)+2*$C719*信号概况!$F$2*$D719*信号概况!$F$3*信号相关性!$B$3+2*$C719*信号概况!$F$2*$E719*信号概况!$F$4*信号相关性!$B$4+2*$C719*信号概况!$F$2*$F719*信号概况!$F$5*信号相关性!$B$5+2*$C719*信号概况!$F$2*$G719*信号概况!$F$6*信号相关性!$B$6+2*$C719*信号概况!$F$2*$H719*信号概况!$F$7*信号相关性!$B$7+2*$C719*信号概况!$F$2*$I719*信号概况!$F$8*信号相关性!$B$8+2*$C719*信号概况!$F$2*$J719*信号概况!$F$9*信号相关性!$B$9+2*$D719*信号概况!$F$3*$E719*信号概况!$F$4*信号相关性!$C$4+2*$D719*信号概况!$F$3*$F719*信号概况!$F$5*信号相关性!$C$5+2*$D719*信号概况!$F$3*$G719*信号概况!$F$6*信号相关性!$C$6+2*$D719*信号概况!$F$3*$H719*信号概况!$F$7*信号相关性!$C$7+2*$D719*信号概况!$F$3*$I719*信号概况!$F$8*信号相关性!$C$8+2*$D719*信号概况!$F$3*$J719*信号概况!$F$9*信号相关性!$C$9+2*$E719*信号概况!$F$4*$F719*信号概况!$F$5*信号相关性!$D$5+2*$E719*信号概况!$F$4*$G719*信号概况!$F$6*信号相关性!$D$6+2*$E719*信号概况!$F$4*$H719*信号概况!$F$7*信号相关性!$D$7+2*$E719*信号概况!$F$4*$I719*信号概况!$F$8*信号相关性!$D$8+2*$E719*信号概况!$F$4*$J719*信号概况!$J$5*信号相关性!$D$9+2*$F719*信号概况!$F$5*$G719*信号概况!$F$6*信号相关性!$E$6+2*$F719*信号概况!$F$5*$H719*信号概况!$F$7*信号相关性!$E$7+2*$F719*信号概况!$F$5*$I719*信号概况!$F$8*信号相关性!$E$8+2*$F719*信号概况!$F$5*$J719*信号概况!$F$9*信号相关性!$E$9+2*$G719*信号概况!$F$6*$H719*信号概况!$F$7*信号相关性!$F$7+2*$G719*信号概况!$F$6*$I719*信号概况!$F$8*信号相关性!$F$8+2*$G719*信号概况!$F$6*$J719*信号概况!$F$9*信号相关性!$F$9+2*$H719*信号概况!$F$7*$I719*信号概况!$F$8*信号相关性!$G$8+2*$H719*信号概况!$F$7*$J719*信号概况!$F$9*信号相关性!$G$9+2*$I719*信号概况!$F$8*$J719*信号概况!$F$9*信号相关性!$H$9)</f>
        <v>230.80139103022</v>
      </c>
      <c r="L719" s="10">
        <f t="shared" si="226"/>
        <v>84.5713273775038</v>
      </c>
      <c r="M719" s="11">
        <f>SQRT(POWER($C719*信号概况!$C$2,2)+POWER($D719*信号概况!$C$3,2)+POWER($E719*信号概况!$C$4,2)+POWER($F719*信号概况!$C$5,2)+POWER($G719*信号概况!$C$6,2)+POWER($H719*信号概况!$C$7,2)+POWER($I719*信号概况!$C$8,2)+POWER($J719*信号概况!$C$9,2)+2*$C719*信号概况!$C$2*$D719*信号概况!$C$3*信号相关性!$B$3+2*$C719*信号概况!$C$2*$E719*信号概况!$C$4*信号相关性!$B$4+2*$C719*信号概况!$C$2*$F719*信号概况!$C$5*信号相关性!$B$5+2*$C719*信号概况!$C$2*$G719*信号概况!$C$6*信号相关性!$B$6+2*$C719*信号概况!$C$2*$H719*信号概况!$C$7*信号相关性!$B$7+2*$C719*信号概况!$C$2*$I719*信号概况!$C$8*信号相关性!$B$8+2*$C719*信号概况!$C$2*$J719*信号概况!$C$9*信号相关性!$B$9+2*$D719*信号概况!$C$3*$E719*信号概况!$C$4*信号相关性!$C$4+2*$D719*信号概况!$C$3*$F719*信号概况!$C$5*信号相关性!$C$5+2*$D719*信号概况!$C$3*$G719*信号概况!$C$6*信号相关性!$C$6+2*$D719*信号概况!$C$3*$H719*信号概况!$C$7*信号相关性!$C$7+2*$D719*信号概况!$C$3*$I719*信号概况!$C$8*信号相关性!$C$8+2*$D719*信号概况!$C$3*$J719*信号概况!$C$9*信号相关性!$C$9+2*$E719*信号概况!$C$4*$F719*信号概况!$C$5*信号相关性!$D$5+2*$E719*信号概况!$C$4*$G719*信号概况!$C$6*信号相关性!$D$6+2*$E719*信号概况!$C$4*$H719*信号概况!$C$7*信号相关性!$D$7+2*$E719*信号概况!$C$4*$I719*信号概况!$C$8*信号相关性!$D$8+2*$E719*信号概况!$C$4*$J719*信号概况!$J$5*信号相关性!$D$9+2*$F719*信号概况!$C$5*$G719*信号概况!$C$6*信号相关性!$E$6+2*$F719*信号概况!$C$5*$H719*信号概况!$C$7*信号相关性!$E$7+2*$F719*信号概况!$C$5*$I719*信号概况!$C$8*信号相关性!$E$8+2*$F719*信号概况!$C$5*$J719*信号概况!$C$9*信号相关性!$E$9+2*$G719*信号概况!$C$6*$H719*信号概况!$C$7*信号相关性!$F$7+2*$G719*信号概况!$C$6*$I719*信号概况!$C$8*信号相关性!$F$8+2*$G719*信号概况!$C$6*$J719*信号概况!$C$9*信号相关性!$F$9+2*$H719*信号概况!$C$7*$I719*信号概况!$C$8*信号相关性!$G$8+2*$H719*信号概况!$C$7*$J719*信号概况!$C$9*信号相关性!$G$9+2*$I719*信号概况!$C$8*$J719*信号概况!$C$9*信号相关性!$H$9)</f>
        <v>1126.06968431962</v>
      </c>
      <c r="N719" s="12">
        <f t="shared" si="227"/>
        <v>0.0576904195934265</v>
      </c>
      <c r="O719" s="10">
        <f>$C719*信号概况!$J$2+$D719*信号概况!$J$3+$E719*信号概况!$J$4+$F719*信号概况!$J$5+$G719*信号概况!$J$6+$H719*信号概况!$J$7+$I719*信号概况!$J$8+$J719*信号概况!$J$9</f>
        <v>803.300098258711</v>
      </c>
      <c r="P719" s="12">
        <f t="shared" si="228"/>
        <v>0.04115439779021</v>
      </c>
      <c r="Q719" s="7">
        <f t="shared" si="229"/>
        <v>37.5372182136032</v>
      </c>
    </row>
    <row r="720" spans="1:17">
      <c r="A720">
        <v>718</v>
      </c>
      <c r="B720">
        <v>19519.18</v>
      </c>
      <c r="C720" s="7">
        <f t="shared" si="218"/>
        <v>0</v>
      </c>
      <c r="D720" s="8">
        <f t="shared" si="219"/>
        <v>0.121212121212121</v>
      </c>
      <c r="E720">
        <f t="shared" si="220"/>
        <v>0</v>
      </c>
      <c r="F720">
        <f t="shared" si="221"/>
        <v>1</v>
      </c>
      <c r="G720">
        <f t="shared" si="222"/>
        <v>0.02</v>
      </c>
      <c r="H720">
        <f t="shared" si="223"/>
        <v>0</v>
      </c>
      <c r="I720">
        <f t="shared" si="224"/>
        <v>0</v>
      </c>
      <c r="J720">
        <f t="shared" si="225"/>
        <v>0</v>
      </c>
      <c r="K720">
        <f>SQRT(POWER($C720*信号概况!$F$2,2)+POWER($D720*信号概况!$F$3,2)+POWER($E720*信号概况!$F$4,2)+POWER($F720*信号概况!$F$5,2)+POWER($G720*信号概况!$F$6,2)+POWER($H720*信号概况!$F$7,2)+POWER($I720*信号概况!$F$8,2)+POWER($J720*信号概况!$F$9,2)+2*$C720*信号概况!$F$2*$D720*信号概况!$F$3*信号相关性!$B$3+2*$C720*信号概况!$F$2*$E720*信号概况!$F$4*信号相关性!$B$4+2*$C720*信号概况!$F$2*$F720*信号概况!$F$5*信号相关性!$B$5+2*$C720*信号概况!$F$2*$G720*信号概况!$F$6*信号相关性!$B$6+2*$C720*信号概况!$F$2*$H720*信号概况!$F$7*信号相关性!$B$7+2*$C720*信号概况!$F$2*$I720*信号概况!$F$8*信号相关性!$B$8+2*$C720*信号概况!$F$2*$J720*信号概况!$F$9*信号相关性!$B$9+2*$D720*信号概况!$F$3*$E720*信号概况!$F$4*信号相关性!$C$4+2*$D720*信号概况!$F$3*$F720*信号概况!$F$5*信号相关性!$C$5+2*$D720*信号概况!$F$3*$G720*信号概况!$F$6*信号相关性!$C$6+2*$D720*信号概况!$F$3*$H720*信号概况!$F$7*信号相关性!$C$7+2*$D720*信号概况!$F$3*$I720*信号概况!$F$8*信号相关性!$C$8+2*$D720*信号概况!$F$3*$J720*信号概况!$F$9*信号相关性!$C$9+2*$E720*信号概况!$F$4*$F720*信号概况!$F$5*信号相关性!$D$5+2*$E720*信号概况!$F$4*$G720*信号概况!$F$6*信号相关性!$D$6+2*$E720*信号概况!$F$4*$H720*信号概况!$F$7*信号相关性!$D$7+2*$E720*信号概况!$F$4*$I720*信号概况!$F$8*信号相关性!$D$8+2*$E720*信号概况!$F$4*$J720*信号概况!$J$5*信号相关性!$D$9+2*$F720*信号概况!$F$5*$G720*信号概况!$F$6*信号相关性!$E$6+2*$F720*信号概况!$F$5*$H720*信号概况!$F$7*信号相关性!$E$7+2*$F720*信号概况!$F$5*$I720*信号概况!$F$8*信号相关性!$E$8+2*$F720*信号概况!$F$5*$J720*信号概况!$F$9*信号相关性!$E$9+2*$G720*信号概况!$F$6*$H720*信号概况!$F$7*信号相关性!$F$7+2*$G720*信号概况!$F$6*$I720*信号概况!$F$8*信号相关性!$F$8+2*$G720*信号概况!$F$6*$J720*信号概况!$F$9*信号相关性!$F$9+2*$H720*信号概况!$F$7*$I720*信号概况!$F$8*信号相关性!$G$8+2*$H720*信号概况!$F$7*$J720*信号概况!$F$9*信号相关性!$G$9+2*$I720*信号概况!$F$8*$J720*信号概况!$F$9*信号相关性!$H$9)</f>
        <v>270.480895852098</v>
      </c>
      <c r="L720" s="10">
        <f t="shared" si="226"/>
        <v>72.164726970859</v>
      </c>
      <c r="M720" s="11">
        <f>SQRT(POWER($C720*信号概况!$C$2,2)+POWER($D720*信号概况!$C$3,2)+POWER($E720*信号概况!$C$4,2)+POWER($F720*信号概况!$C$5,2)+POWER($G720*信号概况!$C$6,2)+POWER($H720*信号概况!$C$7,2)+POWER($I720*信号概况!$C$8,2)+POWER($J720*信号概况!$C$9,2)+2*$C720*信号概况!$C$2*$D720*信号概况!$C$3*信号相关性!$B$3+2*$C720*信号概况!$C$2*$E720*信号概况!$C$4*信号相关性!$B$4+2*$C720*信号概况!$C$2*$F720*信号概况!$C$5*信号相关性!$B$5+2*$C720*信号概况!$C$2*$G720*信号概况!$C$6*信号相关性!$B$6+2*$C720*信号概况!$C$2*$H720*信号概况!$C$7*信号相关性!$B$7+2*$C720*信号概况!$C$2*$I720*信号概况!$C$8*信号相关性!$B$8+2*$C720*信号概况!$C$2*$J720*信号概况!$C$9*信号相关性!$B$9+2*$D720*信号概况!$C$3*$E720*信号概况!$C$4*信号相关性!$C$4+2*$D720*信号概况!$C$3*$F720*信号概况!$C$5*信号相关性!$C$5+2*$D720*信号概况!$C$3*$G720*信号概况!$C$6*信号相关性!$C$6+2*$D720*信号概况!$C$3*$H720*信号概况!$C$7*信号相关性!$C$7+2*$D720*信号概况!$C$3*$I720*信号概况!$C$8*信号相关性!$C$8+2*$D720*信号概况!$C$3*$J720*信号概况!$C$9*信号相关性!$C$9+2*$E720*信号概况!$C$4*$F720*信号概况!$C$5*信号相关性!$D$5+2*$E720*信号概况!$C$4*$G720*信号概况!$C$6*信号相关性!$D$6+2*$E720*信号概况!$C$4*$H720*信号概况!$C$7*信号相关性!$D$7+2*$E720*信号概况!$C$4*$I720*信号概况!$C$8*信号相关性!$D$8+2*$E720*信号概况!$C$4*$J720*信号概况!$J$5*信号相关性!$D$9+2*$F720*信号概况!$C$5*$G720*信号概况!$C$6*信号相关性!$E$6+2*$F720*信号概况!$C$5*$H720*信号概况!$C$7*信号相关性!$E$7+2*$F720*信号概况!$C$5*$I720*信号概况!$C$8*信号相关性!$E$8+2*$F720*信号概况!$C$5*$J720*信号概况!$C$9*信号相关性!$E$9+2*$G720*信号概况!$C$6*$H720*信号概况!$C$7*信号相关性!$F$7+2*$G720*信号概况!$C$6*$I720*信号概况!$C$8*信号相关性!$F$8+2*$G720*信号概况!$C$6*$J720*信号概况!$C$9*信号相关性!$F$9+2*$H720*信号概况!$C$7*$I720*信号概况!$C$8*信号相关性!$G$8+2*$H720*信号概况!$C$7*$J720*信号概况!$C$9*信号相关性!$G$9+2*$I720*信号概况!$C$8*$J720*信号概况!$C$9*信号相关性!$H$9)</f>
        <v>1325.83669823129</v>
      </c>
      <c r="N720" s="12">
        <f t="shared" si="227"/>
        <v>0.0679248153985612</v>
      </c>
      <c r="O720" s="10">
        <f>$C720*信号概况!$J$2+$D720*信号概况!$J$3+$E720*信号概况!$J$4+$F720*信号概况!$J$5+$G720*信号概况!$J$6+$H720*信号概况!$J$7+$I720*信号概况!$J$8+$J720*信号概况!$J$9</f>
        <v>827.828248943643</v>
      </c>
      <c r="P720" s="12">
        <f t="shared" si="228"/>
        <v>0.0424110156750254</v>
      </c>
      <c r="Q720" s="7">
        <f t="shared" si="229"/>
        <v>33.1187160523974</v>
      </c>
    </row>
    <row r="721" spans="1:17">
      <c r="A721">
        <v>719</v>
      </c>
      <c r="B721">
        <v>19519.18</v>
      </c>
      <c r="C721" s="7">
        <f t="shared" si="218"/>
        <v>0</v>
      </c>
      <c r="D721" s="8">
        <f t="shared" si="219"/>
        <v>0.151515151515152</v>
      </c>
      <c r="E721">
        <f t="shared" si="220"/>
        <v>0</v>
      </c>
      <c r="F721">
        <f t="shared" si="221"/>
        <v>1</v>
      </c>
      <c r="G721">
        <f t="shared" si="222"/>
        <v>0.02</v>
      </c>
      <c r="H721">
        <f t="shared" si="223"/>
        <v>0</v>
      </c>
      <c r="I721">
        <f t="shared" si="224"/>
        <v>0</v>
      </c>
      <c r="J721">
        <f t="shared" si="225"/>
        <v>0</v>
      </c>
      <c r="K721">
        <f>SQRT(POWER($C721*信号概况!$F$2,2)+POWER($D721*信号概况!$F$3,2)+POWER($E721*信号概况!$F$4,2)+POWER($F721*信号概况!$F$5,2)+POWER($G721*信号概况!$F$6,2)+POWER($H721*信号概况!$F$7,2)+POWER($I721*信号概况!$F$8,2)+POWER($J721*信号概况!$F$9,2)+2*$C721*信号概况!$F$2*$D721*信号概况!$F$3*信号相关性!$B$3+2*$C721*信号概况!$F$2*$E721*信号概况!$F$4*信号相关性!$B$4+2*$C721*信号概况!$F$2*$F721*信号概况!$F$5*信号相关性!$B$5+2*$C721*信号概况!$F$2*$G721*信号概况!$F$6*信号相关性!$B$6+2*$C721*信号概况!$F$2*$H721*信号概况!$F$7*信号相关性!$B$7+2*$C721*信号概况!$F$2*$I721*信号概况!$F$8*信号相关性!$B$8+2*$C721*信号概况!$F$2*$J721*信号概况!$F$9*信号相关性!$B$9+2*$D721*信号概况!$F$3*$E721*信号概况!$F$4*信号相关性!$C$4+2*$D721*信号概况!$F$3*$F721*信号概况!$F$5*信号相关性!$C$5+2*$D721*信号概况!$F$3*$G721*信号概况!$F$6*信号相关性!$C$6+2*$D721*信号概况!$F$3*$H721*信号概况!$F$7*信号相关性!$C$7+2*$D721*信号概况!$F$3*$I721*信号概况!$F$8*信号相关性!$C$8+2*$D721*信号概况!$F$3*$J721*信号概况!$F$9*信号相关性!$C$9+2*$E721*信号概况!$F$4*$F721*信号概况!$F$5*信号相关性!$D$5+2*$E721*信号概况!$F$4*$G721*信号概况!$F$6*信号相关性!$D$6+2*$E721*信号概况!$F$4*$H721*信号概况!$F$7*信号相关性!$D$7+2*$E721*信号概况!$F$4*$I721*信号概况!$F$8*信号相关性!$D$8+2*$E721*信号概况!$F$4*$J721*信号概况!$J$5*信号相关性!$D$9+2*$F721*信号概况!$F$5*$G721*信号概况!$F$6*信号相关性!$E$6+2*$F721*信号概况!$F$5*$H721*信号概况!$F$7*信号相关性!$E$7+2*$F721*信号概况!$F$5*$I721*信号概况!$F$8*信号相关性!$E$8+2*$F721*信号概况!$F$5*$J721*信号概况!$F$9*信号相关性!$E$9+2*$G721*信号概况!$F$6*$H721*信号概况!$F$7*信号相关性!$F$7+2*$G721*信号概况!$F$6*$I721*信号概况!$F$8*信号相关性!$F$8+2*$G721*信号概况!$F$6*$J721*信号概况!$F$9*信号相关性!$F$9+2*$H721*信号概况!$F$7*$I721*信号概况!$F$8*信号相关性!$G$8+2*$H721*信号概况!$F$7*$J721*信号概况!$F$9*信号相关性!$G$9+2*$I721*信号概况!$F$8*$J721*信号概况!$F$9*信号相关性!$H$9)</f>
        <v>319.357662049869</v>
      </c>
      <c r="L721" s="10">
        <f t="shared" si="226"/>
        <v>61.1201242979791</v>
      </c>
      <c r="M721" s="11">
        <f>SQRT(POWER($C721*信号概况!$C$2,2)+POWER($D721*信号概况!$C$3,2)+POWER($E721*信号概况!$C$4,2)+POWER($F721*信号概况!$C$5,2)+POWER($G721*信号概况!$C$6,2)+POWER($H721*信号概况!$C$7,2)+POWER($I721*信号概况!$C$8,2)+POWER($J721*信号概况!$C$9,2)+2*$C721*信号概况!$C$2*$D721*信号概况!$C$3*信号相关性!$B$3+2*$C721*信号概况!$C$2*$E721*信号概况!$C$4*信号相关性!$B$4+2*$C721*信号概况!$C$2*$F721*信号概况!$C$5*信号相关性!$B$5+2*$C721*信号概况!$C$2*$G721*信号概况!$C$6*信号相关性!$B$6+2*$C721*信号概况!$C$2*$H721*信号概况!$C$7*信号相关性!$B$7+2*$C721*信号概况!$C$2*$I721*信号概况!$C$8*信号相关性!$B$8+2*$C721*信号概况!$C$2*$J721*信号概况!$C$9*信号相关性!$B$9+2*$D721*信号概况!$C$3*$E721*信号概况!$C$4*信号相关性!$C$4+2*$D721*信号概况!$C$3*$F721*信号概况!$C$5*信号相关性!$C$5+2*$D721*信号概况!$C$3*$G721*信号概况!$C$6*信号相关性!$C$6+2*$D721*信号概况!$C$3*$H721*信号概况!$C$7*信号相关性!$C$7+2*$D721*信号概况!$C$3*$I721*信号概况!$C$8*信号相关性!$C$8+2*$D721*信号概况!$C$3*$J721*信号概况!$C$9*信号相关性!$C$9+2*$E721*信号概况!$C$4*$F721*信号概况!$C$5*信号相关性!$D$5+2*$E721*信号概况!$C$4*$G721*信号概况!$C$6*信号相关性!$D$6+2*$E721*信号概况!$C$4*$H721*信号概况!$C$7*信号相关性!$D$7+2*$E721*信号概况!$C$4*$I721*信号概况!$C$8*信号相关性!$D$8+2*$E721*信号概况!$C$4*$J721*信号概况!$J$5*信号相关性!$D$9+2*$F721*信号概况!$C$5*$G721*信号概况!$C$6*信号相关性!$E$6+2*$F721*信号概况!$C$5*$H721*信号概况!$C$7*信号相关性!$E$7+2*$F721*信号概况!$C$5*$I721*信号概况!$C$8*信号相关性!$E$8+2*$F721*信号概况!$C$5*$J721*信号概况!$C$9*信号相关性!$E$9+2*$G721*信号概况!$C$6*$H721*信号概况!$C$7*信号相关性!$F$7+2*$G721*信号概况!$C$6*$I721*信号概况!$C$8*信号相关性!$F$8+2*$G721*信号概况!$C$6*$J721*信号概况!$C$9*信号相关性!$F$9+2*$H721*信号概况!$C$7*$I721*信号概况!$C$8*信号相关性!$G$8+2*$H721*信号概况!$C$7*$J721*信号概况!$C$9*信号相关性!$G$9+2*$I721*信号概况!$C$8*$J721*信号概况!$C$9*信号相关性!$H$9)</f>
        <v>1567.8128679891</v>
      </c>
      <c r="N721" s="12">
        <f t="shared" si="227"/>
        <v>0.0803216563395135</v>
      </c>
      <c r="O721" s="10">
        <f>$C721*信号概况!$J$2+$D721*信号概况!$J$3+$E721*信号概况!$J$4+$F721*信号概况!$J$5+$G721*信号概况!$J$6+$H721*信号概况!$J$7+$I721*信号概况!$J$8+$J721*信号概况!$J$9</f>
        <v>852.356399628574</v>
      </c>
      <c r="P721" s="12">
        <f t="shared" si="228"/>
        <v>0.0436676335598408</v>
      </c>
      <c r="Q721" s="7">
        <f t="shared" si="229"/>
        <v>28.971648076814</v>
      </c>
    </row>
    <row r="722" spans="1:17">
      <c r="A722">
        <v>720</v>
      </c>
      <c r="B722">
        <v>19519.18</v>
      </c>
      <c r="C722" s="7">
        <f t="shared" si="218"/>
        <v>0</v>
      </c>
      <c r="D722" s="8">
        <f t="shared" si="219"/>
        <v>0.181818181818182</v>
      </c>
      <c r="E722">
        <f t="shared" si="220"/>
        <v>0</v>
      </c>
      <c r="F722">
        <f t="shared" si="221"/>
        <v>1</v>
      </c>
      <c r="G722">
        <f t="shared" si="222"/>
        <v>0.02</v>
      </c>
      <c r="H722">
        <f t="shared" si="223"/>
        <v>0</v>
      </c>
      <c r="I722">
        <f t="shared" si="224"/>
        <v>0</v>
      </c>
      <c r="J722">
        <f t="shared" si="225"/>
        <v>0</v>
      </c>
      <c r="K722">
        <f>SQRT(POWER($C722*信号概况!$F$2,2)+POWER($D722*信号概况!$F$3,2)+POWER($E722*信号概况!$F$4,2)+POWER($F722*信号概况!$F$5,2)+POWER($G722*信号概况!$F$6,2)+POWER($H722*信号概况!$F$7,2)+POWER($I722*信号概况!$F$8,2)+POWER($J722*信号概况!$F$9,2)+2*$C722*信号概况!$F$2*$D722*信号概况!$F$3*信号相关性!$B$3+2*$C722*信号概况!$F$2*$E722*信号概况!$F$4*信号相关性!$B$4+2*$C722*信号概况!$F$2*$F722*信号概况!$F$5*信号相关性!$B$5+2*$C722*信号概况!$F$2*$G722*信号概况!$F$6*信号相关性!$B$6+2*$C722*信号概况!$F$2*$H722*信号概况!$F$7*信号相关性!$B$7+2*$C722*信号概况!$F$2*$I722*信号概况!$F$8*信号相关性!$B$8+2*$C722*信号概况!$F$2*$J722*信号概况!$F$9*信号相关性!$B$9+2*$D722*信号概况!$F$3*$E722*信号概况!$F$4*信号相关性!$C$4+2*$D722*信号概况!$F$3*$F722*信号概况!$F$5*信号相关性!$C$5+2*$D722*信号概况!$F$3*$G722*信号概况!$F$6*信号相关性!$C$6+2*$D722*信号概况!$F$3*$H722*信号概况!$F$7*信号相关性!$C$7+2*$D722*信号概况!$F$3*$I722*信号概况!$F$8*信号相关性!$C$8+2*$D722*信号概况!$F$3*$J722*信号概况!$F$9*信号相关性!$C$9+2*$E722*信号概况!$F$4*$F722*信号概况!$F$5*信号相关性!$D$5+2*$E722*信号概况!$F$4*$G722*信号概况!$F$6*信号相关性!$D$6+2*$E722*信号概况!$F$4*$H722*信号概况!$F$7*信号相关性!$D$7+2*$E722*信号概况!$F$4*$I722*信号概况!$F$8*信号相关性!$D$8+2*$E722*信号概况!$F$4*$J722*信号概况!$J$5*信号相关性!$D$9+2*$F722*信号概况!$F$5*$G722*信号概况!$F$6*信号相关性!$E$6+2*$F722*信号概况!$F$5*$H722*信号概况!$F$7*信号相关性!$E$7+2*$F722*信号概况!$F$5*$I722*信号概况!$F$8*信号相关性!$E$8+2*$F722*信号概况!$F$5*$J722*信号概况!$F$9*信号相关性!$E$9+2*$G722*信号概况!$F$6*$H722*信号概况!$F$7*信号相关性!$F$7+2*$G722*信号概况!$F$6*$I722*信号概况!$F$8*信号相关性!$F$8+2*$G722*信号概况!$F$6*$J722*信号概况!$F$9*信号相关性!$F$9+2*$H722*信号概况!$F$7*$I722*信号概况!$F$8*信号相关性!$G$8+2*$H722*信号概况!$F$7*$J722*信号概况!$F$9*信号相关性!$G$9+2*$I722*信号概况!$F$8*$J722*信号概况!$F$9*信号相关性!$H$9)</f>
        <v>373.841525206201</v>
      </c>
      <c r="L722" s="10">
        <f t="shared" si="226"/>
        <v>52.2124448032725</v>
      </c>
      <c r="M722" s="11">
        <f>SQRT(POWER($C722*信号概况!$C$2,2)+POWER($D722*信号概况!$C$3,2)+POWER($E722*信号概况!$C$4,2)+POWER($F722*信号概况!$C$5,2)+POWER($G722*信号概况!$C$6,2)+POWER($H722*信号概况!$C$7,2)+POWER($I722*信号概况!$C$8,2)+POWER($J722*信号概况!$C$9,2)+2*$C722*信号概况!$C$2*$D722*信号概况!$C$3*信号相关性!$B$3+2*$C722*信号概况!$C$2*$E722*信号概况!$C$4*信号相关性!$B$4+2*$C722*信号概况!$C$2*$F722*信号概况!$C$5*信号相关性!$B$5+2*$C722*信号概况!$C$2*$G722*信号概况!$C$6*信号相关性!$B$6+2*$C722*信号概况!$C$2*$H722*信号概况!$C$7*信号相关性!$B$7+2*$C722*信号概况!$C$2*$I722*信号概况!$C$8*信号相关性!$B$8+2*$C722*信号概况!$C$2*$J722*信号概况!$C$9*信号相关性!$B$9+2*$D722*信号概况!$C$3*$E722*信号概况!$C$4*信号相关性!$C$4+2*$D722*信号概况!$C$3*$F722*信号概况!$C$5*信号相关性!$C$5+2*$D722*信号概况!$C$3*$G722*信号概况!$C$6*信号相关性!$C$6+2*$D722*信号概况!$C$3*$H722*信号概况!$C$7*信号相关性!$C$7+2*$D722*信号概况!$C$3*$I722*信号概况!$C$8*信号相关性!$C$8+2*$D722*信号概况!$C$3*$J722*信号概况!$C$9*信号相关性!$C$9+2*$E722*信号概况!$C$4*$F722*信号概况!$C$5*信号相关性!$D$5+2*$E722*信号概况!$C$4*$G722*信号概况!$C$6*信号相关性!$D$6+2*$E722*信号概况!$C$4*$H722*信号概况!$C$7*信号相关性!$D$7+2*$E722*信号概况!$C$4*$I722*信号概况!$C$8*信号相关性!$D$8+2*$E722*信号概况!$C$4*$J722*信号概况!$J$5*信号相关性!$D$9+2*$F722*信号概况!$C$5*$G722*信号概况!$C$6*信号相关性!$E$6+2*$F722*信号概况!$C$5*$H722*信号概况!$C$7*信号相关性!$E$7+2*$F722*信号概况!$C$5*$I722*信号概况!$C$8*信号相关性!$E$8+2*$F722*信号概况!$C$5*$J722*信号概况!$C$9*信号相关性!$E$9+2*$G722*信号概况!$C$6*$H722*信号概况!$C$7*信号相关性!$F$7+2*$G722*信号概况!$C$6*$I722*信号概况!$C$8*信号相关性!$F$8+2*$G722*信号概况!$C$6*$J722*信号概况!$C$9*信号相关性!$F$9+2*$H722*信号概况!$C$7*$I722*信号概况!$C$8*信号相关性!$G$8+2*$H722*信号概况!$C$7*$J722*信号概况!$C$9*信号相关性!$G$9+2*$I722*信号概况!$C$8*$J722*信号概况!$C$9*信号相关性!$H$9)</f>
        <v>1835.37888456575</v>
      </c>
      <c r="N722" s="12">
        <f t="shared" si="227"/>
        <v>0.0940295076210042</v>
      </c>
      <c r="O722" s="10">
        <f>$C722*信号概况!$J$2+$D722*信号概况!$J$3+$E722*信号概况!$J$4+$F722*信号概况!$J$5+$G722*信号概况!$J$6+$H722*信号概况!$J$7+$I722*信号概况!$J$8+$J722*信号概况!$J$9</f>
        <v>876.884550313506</v>
      </c>
      <c r="P722" s="12">
        <f t="shared" si="228"/>
        <v>0.0449242514446563</v>
      </c>
      <c r="Q722" s="7">
        <f t="shared" si="229"/>
        <v>25.5366377464258</v>
      </c>
    </row>
    <row r="723" spans="1:17">
      <c r="A723">
        <v>721</v>
      </c>
      <c r="B723">
        <v>19519.18</v>
      </c>
      <c r="C723" s="7">
        <f t="shared" si="218"/>
        <v>0</v>
      </c>
      <c r="D723" s="8">
        <f t="shared" si="219"/>
        <v>0.212121212121212</v>
      </c>
      <c r="E723">
        <f t="shared" si="220"/>
        <v>0</v>
      </c>
      <c r="F723">
        <f t="shared" si="221"/>
        <v>1</v>
      </c>
      <c r="G723">
        <f t="shared" si="222"/>
        <v>0.02</v>
      </c>
      <c r="H723">
        <f t="shared" si="223"/>
        <v>0</v>
      </c>
      <c r="I723">
        <f t="shared" si="224"/>
        <v>0</v>
      </c>
      <c r="J723">
        <f t="shared" si="225"/>
        <v>0</v>
      </c>
      <c r="K723">
        <f>SQRT(POWER($C723*信号概况!$F$2,2)+POWER($D723*信号概况!$F$3,2)+POWER($E723*信号概况!$F$4,2)+POWER($F723*信号概况!$F$5,2)+POWER($G723*信号概况!$F$6,2)+POWER($H723*信号概况!$F$7,2)+POWER($I723*信号概况!$F$8,2)+POWER($J723*信号概况!$F$9,2)+2*$C723*信号概况!$F$2*$D723*信号概况!$F$3*信号相关性!$B$3+2*$C723*信号概况!$F$2*$E723*信号概况!$F$4*信号相关性!$B$4+2*$C723*信号概况!$F$2*$F723*信号概况!$F$5*信号相关性!$B$5+2*$C723*信号概况!$F$2*$G723*信号概况!$F$6*信号相关性!$B$6+2*$C723*信号概况!$F$2*$H723*信号概况!$F$7*信号相关性!$B$7+2*$C723*信号概况!$F$2*$I723*信号概况!$F$8*信号相关性!$B$8+2*$C723*信号概况!$F$2*$J723*信号概况!$F$9*信号相关性!$B$9+2*$D723*信号概况!$F$3*$E723*信号概况!$F$4*信号相关性!$C$4+2*$D723*信号概况!$F$3*$F723*信号概况!$F$5*信号相关性!$C$5+2*$D723*信号概况!$F$3*$G723*信号概况!$F$6*信号相关性!$C$6+2*$D723*信号概况!$F$3*$H723*信号概况!$F$7*信号相关性!$C$7+2*$D723*信号概况!$F$3*$I723*信号概况!$F$8*信号相关性!$C$8+2*$D723*信号概况!$F$3*$J723*信号概况!$F$9*信号相关性!$C$9+2*$E723*信号概况!$F$4*$F723*信号概况!$F$5*信号相关性!$D$5+2*$E723*信号概况!$F$4*$G723*信号概况!$F$6*信号相关性!$D$6+2*$E723*信号概况!$F$4*$H723*信号概况!$F$7*信号相关性!$D$7+2*$E723*信号概况!$F$4*$I723*信号概况!$F$8*信号相关性!$D$8+2*$E723*信号概况!$F$4*$J723*信号概况!$J$5*信号相关性!$D$9+2*$F723*信号概况!$F$5*$G723*信号概况!$F$6*信号相关性!$E$6+2*$F723*信号概况!$F$5*$H723*信号概况!$F$7*信号相关性!$E$7+2*$F723*信号概况!$F$5*$I723*信号概况!$F$8*信号相关性!$E$8+2*$F723*信号概况!$F$5*$J723*信号概况!$F$9*信号相关性!$E$9+2*$G723*信号概况!$F$6*$H723*信号概况!$F$7*信号相关性!$F$7+2*$G723*信号概况!$F$6*$I723*信号概况!$F$8*信号相关性!$F$8+2*$G723*信号概况!$F$6*$J723*信号概况!$F$9*信号相关性!$F$9+2*$H723*信号概况!$F$7*$I723*信号概况!$F$8*信号相关性!$G$8+2*$H723*信号概况!$F$7*$J723*信号概况!$F$9*信号相关性!$G$9+2*$I723*信号概况!$F$8*$J723*信号概况!$F$9*信号相关性!$H$9)</f>
        <v>431.815266053176</v>
      </c>
      <c r="L723" s="10">
        <f t="shared" si="226"/>
        <v>45.2026168004822</v>
      </c>
      <c r="M723" s="11">
        <f>SQRT(POWER($C723*信号概况!$C$2,2)+POWER($D723*信号概况!$C$3,2)+POWER($E723*信号概况!$C$4,2)+POWER($F723*信号概况!$C$5,2)+POWER($G723*信号概况!$C$6,2)+POWER($H723*信号概况!$C$7,2)+POWER($I723*信号概况!$C$8,2)+POWER($J723*信号概况!$C$9,2)+2*$C723*信号概况!$C$2*$D723*信号概况!$C$3*信号相关性!$B$3+2*$C723*信号概况!$C$2*$E723*信号概况!$C$4*信号相关性!$B$4+2*$C723*信号概况!$C$2*$F723*信号概况!$C$5*信号相关性!$B$5+2*$C723*信号概况!$C$2*$G723*信号概况!$C$6*信号相关性!$B$6+2*$C723*信号概况!$C$2*$H723*信号概况!$C$7*信号相关性!$B$7+2*$C723*信号概况!$C$2*$I723*信号概况!$C$8*信号相关性!$B$8+2*$C723*信号概况!$C$2*$J723*信号概况!$C$9*信号相关性!$B$9+2*$D723*信号概况!$C$3*$E723*信号概况!$C$4*信号相关性!$C$4+2*$D723*信号概况!$C$3*$F723*信号概况!$C$5*信号相关性!$C$5+2*$D723*信号概况!$C$3*$G723*信号概况!$C$6*信号相关性!$C$6+2*$D723*信号概况!$C$3*$H723*信号概况!$C$7*信号相关性!$C$7+2*$D723*信号概况!$C$3*$I723*信号概况!$C$8*信号相关性!$C$8+2*$D723*信号概况!$C$3*$J723*信号概况!$C$9*信号相关性!$C$9+2*$E723*信号概况!$C$4*$F723*信号概况!$C$5*信号相关性!$D$5+2*$E723*信号概况!$C$4*$G723*信号概况!$C$6*信号相关性!$D$6+2*$E723*信号概况!$C$4*$H723*信号概况!$C$7*信号相关性!$D$7+2*$E723*信号概况!$C$4*$I723*信号概况!$C$8*信号相关性!$D$8+2*$E723*信号概况!$C$4*$J723*信号概况!$J$5*信号相关性!$D$9+2*$F723*信号概况!$C$5*$G723*信号概况!$C$6*信号相关性!$E$6+2*$F723*信号概况!$C$5*$H723*信号概况!$C$7*信号相关性!$E$7+2*$F723*信号概况!$C$5*$I723*信号概况!$C$8*信号相关性!$E$8+2*$F723*信号概况!$C$5*$J723*信号概况!$C$9*信号相关性!$E$9+2*$G723*信号概况!$C$6*$H723*信号概况!$C$7*信号相关性!$F$7+2*$G723*信号概况!$C$6*$I723*信号概况!$C$8*信号相关性!$F$8+2*$G723*信号概况!$C$6*$J723*信号概况!$C$9*信号相关性!$F$9+2*$H723*信号概况!$C$7*$I723*信号概况!$C$8*信号相关性!$G$8+2*$H723*信号概况!$C$7*$J723*信号概况!$C$9*信号相关性!$G$9+2*$I723*信号概况!$C$8*$J723*信号概况!$C$9*信号相关性!$H$9)</f>
        <v>2118.86250922745</v>
      </c>
      <c r="N723" s="12">
        <f t="shared" si="227"/>
        <v>0.108552844393435</v>
      </c>
      <c r="O723" s="10">
        <f>$C723*信号概况!$J$2+$D723*信号概况!$J$3+$E723*信号概况!$J$4+$F723*信号概况!$J$5+$G723*信号概况!$J$6+$H723*信号概况!$J$7+$I723*信号概况!$J$8+$J723*信号概况!$J$9</f>
        <v>901.412700998437</v>
      </c>
      <c r="P723" s="12">
        <f t="shared" si="228"/>
        <v>0.0461808693294717</v>
      </c>
      <c r="Q723" s="7">
        <f t="shared" si="229"/>
        <v>22.7898228377349</v>
      </c>
    </row>
    <row r="724" spans="1:17">
      <c r="A724">
        <v>722</v>
      </c>
      <c r="B724">
        <v>19519.18</v>
      </c>
      <c r="C724" s="7">
        <f t="shared" si="218"/>
        <v>0</v>
      </c>
      <c r="D724" s="8">
        <f t="shared" si="219"/>
        <v>0.242424242424242</v>
      </c>
      <c r="E724">
        <f t="shared" si="220"/>
        <v>0</v>
      </c>
      <c r="F724">
        <f t="shared" si="221"/>
        <v>1</v>
      </c>
      <c r="G724">
        <f t="shared" si="222"/>
        <v>0.02</v>
      </c>
      <c r="H724">
        <f t="shared" si="223"/>
        <v>0</v>
      </c>
      <c r="I724">
        <f t="shared" si="224"/>
        <v>0</v>
      </c>
      <c r="J724">
        <f t="shared" si="225"/>
        <v>0</v>
      </c>
      <c r="K724">
        <f>SQRT(POWER($C724*信号概况!$F$2,2)+POWER($D724*信号概况!$F$3,2)+POWER($E724*信号概况!$F$4,2)+POWER($F724*信号概况!$F$5,2)+POWER($G724*信号概况!$F$6,2)+POWER($H724*信号概况!$F$7,2)+POWER($I724*信号概况!$F$8,2)+POWER($J724*信号概况!$F$9,2)+2*$C724*信号概况!$F$2*$D724*信号概况!$F$3*信号相关性!$B$3+2*$C724*信号概况!$F$2*$E724*信号概况!$F$4*信号相关性!$B$4+2*$C724*信号概况!$F$2*$F724*信号概况!$F$5*信号相关性!$B$5+2*$C724*信号概况!$F$2*$G724*信号概况!$F$6*信号相关性!$B$6+2*$C724*信号概况!$F$2*$H724*信号概况!$F$7*信号相关性!$B$7+2*$C724*信号概况!$F$2*$I724*信号概况!$F$8*信号相关性!$B$8+2*$C724*信号概况!$F$2*$J724*信号概况!$F$9*信号相关性!$B$9+2*$D724*信号概况!$F$3*$E724*信号概况!$F$4*信号相关性!$C$4+2*$D724*信号概况!$F$3*$F724*信号概况!$F$5*信号相关性!$C$5+2*$D724*信号概况!$F$3*$G724*信号概况!$F$6*信号相关性!$C$6+2*$D724*信号概况!$F$3*$H724*信号概况!$F$7*信号相关性!$C$7+2*$D724*信号概况!$F$3*$I724*信号概况!$F$8*信号相关性!$C$8+2*$D724*信号概况!$F$3*$J724*信号概况!$F$9*信号相关性!$C$9+2*$E724*信号概况!$F$4*$F724*信号概况!$F$5*信号相关性!$D$5+2*$E724*信号概况!$F$4*$G724*信号概况!$F$6*信号相关性!$D$6+2*$E724*信号概况!$F$4*$H724*信号概况!$F$7*信号相关性!$D$7+2*$E724*信号概况!$F$4*$I724*信号概况!$F$8*信号相关性!$D$8+2*$E724*信号概况!$F$4*$J724*信号概况!$J$5*信号相关性!$D$9+2*$F724*信号概况!$F$5*$G724*信号概况!$F$6*信号相关性!$E$6+2*$F724*信号概况!$F$5*$H724*信号概况!$F$7*信号相关性!$E$7+2*$F724*信号概况!$F$5*$I724*信号概况!$F$8*信号相关性!$E$8+2*$F724*信号概况!$F$5*$J724*信号概况!$F$9*信号相关性!$E$9+2*$G724*信号概况!$F$6*$H724*信号概况!$F$7*信号相关性!$F$7+2*$G724*信号概况!$F$6*$I724*信号概况!$F$8*信号相关性!$F$8+2*$G724*信号概况!$F$6*$J724*信号概况!$F$9*信号相关性!$F$9+2*$H724*信号概况!$F$7*$I724*信号概况!$F$8*信号相关性!$G$8+2*$H724*信号概况!$F$7*$J724*信号概况!$F$9*信号相关性!$G$9+2*$I724*信号概况!$F$8*$J724*信号概况!$F$9*信号相关性!$H$9)</f>
        <v>492.046878248595</v>
      </c>
      <c r="L724" s="10">
        <f t="shared" si="226"/>
        <v>39.6693503462051</v>
      </c>
      <c r="M724" s="11">
        <f>SQRT(POWER($C724*信号概况!$C$2,2)+POWER($D724*信号概况!$C$3,2)+POWER($E724*信号概况!$C$4,2)+POWER($F724*信号概况!$C$5,2)+POWER($G724*信号概况!$C$6,2)+POWER($H724*信号概况!$C$7,2)+POWER($I724*信号概况!$C$8,2)+POWER($J724*信号概况!$C$9,2)+2*$C724*信号概况!$C$2*$D724*信号概况!$C$3*信号相关性!$B$3+2*$C724*信号概况!$C$2*$E724*信号概况!$C$4*信号相关性!$B$4+2*$C724*信号概况!$C$2*$F724*信号概况!$C$5*信号相关性!$B$5+2*$C724*信号概况!$C$2*$G724*信号概况!$C$6*信号相关性!$B$6+2*$C724*信号概况!$C$2*$H724*信号概况!$C$7*信号相关性!$B$7+2*$C724*信号概况!$C$2*$I724*信号概况!$C$8*信号相关性!$B$8+2*$C724*信号概况!$C$2*$J724*信号概况!$C$9*信号相关性!$B$9+2*$D724*信号概况!$C$3*$E724*信号概况!$C$4*信号相关性!$C$4+2*$D724*信号概况!$C$3*$F724*信号概况!$C$5*信号相关性!$C$5+2*$D724*信号概况!$C$3*$G724*信号概况!$C$6*信号相关性!$C$6+2*$D724*信号概况!$C$3*$H724*信号概况!$C$7*信号相关性!$C$7+2*$D724*信号概况!$C$3*$I724*信号概况!$C$8*信号相关性!$C$8+2*$D724*信号概况!$C$3*$J724*信号概况!$C$9*信号相关性!$C$9+2*$E724*信号概况!$C$4*$F724*信号概况!$C$5*信号相关性!$D$5+2*$E724*信号概况!$C$4*$G724*信号概况!$C$6*信号相关性!$D$6+2*$E724*信号概况!$C$4*$H724*信号概况!$C$7*信号相关性!$D$7+2*$E724*信号概况!$C$4*$I724*信号概况!$C$8*信号相关性!$D$8+2*$E724*信号概况!$C$4*$J724*信号概况!$J$5*信号相关性!$D$9+2*$F724*信号概况!$C$5*$G724*信号概况!$C$6*信号相关性!$E$6+2*$F724*信号概况!$C$5*$H724*信号概况!$C$7*信号相关性!$E$7+2*$F724*信号概况!$C$5*$I724*信号概况!$C$8*信号相关性!$E$8+2*$F724*信号概况!$C$5*$J724*信号概况!$C$9*信号相关性!$E$9+2*$G724*信号概况!$C$6*$H724*信号概况!$C$7*信号相关性!$F$7+2*$G724*信号概况!$C$6*$I724*信号概况!$C$8*信号相关性!$F$8+2*$G724*信号概况!$C$6*$J724*信号概况!$C$9*信号相关性!$F$9+2*$H724*信号概况!$C$7*$I724*信号概况!$C$8*信号相关性!$G$8+2*$H724*信号概况!$C$7*$J724*信号概况!$C$9*信号相关性!$G$9+2*$I724*信号概况!$C$8*$J724*信号概况!$C$9*信号相关性!$H$9)</f>
        <v>2412.659370556</v>
      </c>
      <c r="N724" s="12">
        <f t="shared" si="227"/>
        <v>0.123604545403854</v>
      </c>
      <c r="O724" s="10">
        <f>$C724*信号概况!$J$2+$D724*信号概况!$J$3+$E724*信号概况!$J$4+$F724*信号概况!$J$5+$G724*信号概况!$J$6+$H724*信号概况!$J$7+$I724*信号概况!$J$8+$J724*信号概况!$J$9</f>
        <v>925.940851683369</v>
      </c>
      <c r="P724" s="12">
        <f t="shared" si="228"/>
        <v>0.0474374872142871</v>
      </c>
      <c r="Q724" s="7">
        <f t="shared" si="229"/>
        <v>20.5983040808559</v>
      </c>
    </row>
    <row r="725" spans="1:17">
      <c r="A725">
        <v>723</v>
      </c>
      <c r="B725">
        <v>19519.18</v>
      </c>
      <c r="C725" s="7">
        <f t="shared" si="218"/>
        <v>0</v>
      </c>
      <c r="D725" s="8">
        <f t="shared" si="219"/>
        <v>0.272727272727273</v>
      </c>
      <c r="E725">
        <f t="shared" si="220"/>
        <v>0</v>
      </c>
      <c r="F725">
        <f t="shared" si="221"/>
        <v>1</v>
      </c>
      <c r="G725">
        <f t="shared" si="222"/>
        <v>0.02</v>
      </c>
      <c r="H725">
        <f t="shared" si="223"/>
        <v>0</v>
      </c>
      <c r="I725">
        <f t="shared" si="224"/>
        <v>0</v>
      </c>
      <c r="J725">
        <f t="shared" si="225"/>
        <v>0</v>
      </c>
      <c r="K725">
        <f>SQRT(POWER($C725*信号概况!$F$2,2)+POWER($D725*信号概况!$F$3,2)+POWER($E725*信号概况!$F$4,2)+POWER($F725*信号概况!$F$5,2)+POWER($G725*信号概况!$F$6,2)+POWER($H725*信号概况!$F$7,2)+POWER($I725*信号概况!$F$8,2)+POWER($J725*信号概况!$F$9,2)+2*$C725*信号概况!$F$2*$D725*信号概况!$F$3*信号相关性!$B$3+2*$C725*信号概况!$F$2*$E725*信号概况!$F$4*信号相关性!$B$4+2*$C725*信号概况!$F$2*$F725*信号概况!$F$5*信号相关性!$B$5+2*$C725*信号概况!$F$2*$G725*信号概况!$F$6*信号相关性!$B$6+2*$C725*信号概况!$F$2*$H725*信号概况!$F$7*信号相关性!$B$7+2*$C725*信号概况!$F$2*$I725*信号概况!$F$8*信号相关性!$B$8+2*$C725*信号概况!$F$2*$J725*信号概况!$F$9*信号相关性!$B$9+2*$D725*信号概况!$F$3*$E725*信号概况!$F$4*信号相关性!$C$4+2*$D725*信号概况!$F$3*$F725*信号概况!$F$5*信号相关性!$C$5+2*$D725*信号概况!$F$3*$G725*信号概况!$F$6*信号相关性!$C$6+2*$D725*信号概况!$F$3*$H725*信号概况!$F$7*信号相关性!$C$7+2*$D725*信号概况!$F$3*$I725*信号概况!$F$8*信号相关性!$C$8+2*$D725*信号概况!$F$3*$J725*信号概况!$F$9*信号相关性!$C$9+2*$E725*信号概况!$F$4*$F725*信号概况!$F$5*信号相关性!$D$5+2*$E725*信号概况!$F$4*$G725*信号概况!$F$6*信号相关性!$D$6+2*$E725*信号概况!$F$4*$H725*信号概况!$F$7*信号相关性!$D$7+2*$E725*信号概况!$F$4*$I725*信号概况!$F$8*信号相关性!$D$8+2*$E725*信号概况!$F$4*$J725*信号概况!$J$5*信号相关性!$D$9+2*$F725*信号概况!$F$5*$G725*信号概况!$F$6*信号相关性!$E$6+2*$F725*信号概况!$F$5*$H725*信号概况!$F$7*信号相关性!$E$7+2*$F725*信号概况!$F$5*$I725*信号概况!$F$8*信号相关性!$E$8+2*$F725*信号概况!$F$5*$J725*信号概况!$F$9*信号相关性!$E$9+2*$G725*信号概况!$F$6*$H725*信号概况!$F$7*信号相关性!$F$7+2*$G725*信号概况!$F$6*$I725*信号概况!$F$8*信号相关性!$F$8+2*$G725*信号概况!$F$6*$J725*信号概况!$F$9*信号相关性!$F$9+2*$H725*信号概况!$F$7*$I725*信号概况!$F$8*信号相关性!$G$8+2*$H725*信号概况!$F$7*$J725*信号概况!$F$9*信号相关性!$G$9+2*$I725*信号概况!$F$8*$J725*信号概况!$F$9*信号相关性!$H$9)</f>
        <v>553.800149116389</v>
      </c>
      <c r="L725" s="10">
        <f t="shared" si="226"/>
        <v>35.2458915569879</v>
      </c>
      <c r="M725" s="11">
        <f>SQRT(POWER($C725*信号概况!$C$2,2)+POWER($D725*信号概况!$C$3,2)+POWER($E725*信号概况!$C$4,2)+POWER($F725*信号概况!$C$5,2)+POWER($G725*信号概况!$C$6,2)+POWER($H725*信号概况!$C$7,2)+POWER($I725*信号概况!$C$8,2)+POWER($J725*信号概况!$C$9,2)+2*$C725*信号概况!$C$2*$D725*信号概况!$C$3*信号相关性!$B$3+2*$C725*信号概况!$C$2*$E725*信号概况!$C$4*信号相关性!$B$4+2*$C725*信号概况!$C$2*$F725*信号概况!$C$5*信号相关性!$B$5+2*$C725*信号概况!$C$2*$G725*信号概况!$C$6*信号相关性!$B$6+2*$C725*信号概况!$C$2*$H725*信号概况!$C$7*信号相关性!$B$7+2*$C725*信号概况!$C$2*$I725*信号概况!$C$8*信号相关性!$B$8+2*$C725*信号概况!$C$2*$J725*信号概况!$C$9*信号相关性!$B$9+2*$D725*信号概况!$C$3*$E725*信号概况!$C$4*信号相关性!$C$4+2*$D725*信号概况!$C$3*$F725*信号概况!$C$5*信号相关性!$C$5+2*$D725*信号概况!$C$3*$G725*信号概况!$C$6*信号相关性!$C$6+2*$D725*信号概况!$C$3*$H725*信号概况!$C$7*信号相关性!$C$7+2*$D725*信号概况!$C$3*$I725*信号概况!$C$8*信号相关性!$C$8+2*$D725*信号概况!$C$3*$J725*信号概况!$C$9*信号相关性!$C$9+2*$E725*信号概况!$C$4*$F725*信号概况!$C$5*信号相关性!$D$5+2*$E725*信号概况!$C$4*$G725*信号概况!$C$6*信号相关性!$D$6+2*$E725*信号概况!$C$4*$H725*信号概况!$C$7*信号相关性!$D$7+2*$E725*信号概况!$C$4*$I725*信号概况!$C$8*信号相关性!$D$8+2*$E725*信号概况!$C$4*$J725*信号概况!$J$5*信号相关性!$D$9+2*$F725*信号概况!$C$5*$G725*信号概况!$C$6*信号相关性!$E$6+2*$F725*信号概况!$C$5*$H725*信号概况!$C$7*信号相关性!$E$7+2*$F725*信号概况!$C$5*$I725*信号概况!$C$8*信号相关性!$E$8+2*$F725*信号概况!$C$5*$J725*信号概况!$C$9*信号相关性!$E$9+2*$G725*信号概况!$C$6*$H725*信号概况!$C$7*信号相关性!$F$7+2*$G725*信号概况!$C$6*$I725*信号概况!$C$8*信号相关性!$F$8+2*$G725*信号概况!$C$6*$J725*信号概况!$C$9*信号相关性!$F$9+2*$H725*信号概况!$C$7*$I725*信号概况!$C$8*信号相关性!$G$8+2*$H725*信号概况!$C$7*$J725*信号概况!$C$9*信号相关性!$G$9+2*$I725*信号概况!$C$8*$J725*信号概况!$C$9*信号相关性!$H$9)</f>
        <v>2713.42152381011</v>
      </c>
      <c r="N725" s="12">
        <f t="shared" si="227"/>
        <v>0.139013089884417</v>
      </c>
      <c r="O725" s="10">
        <f>$C725*信号概况!$J$2+$D725*信号概况!$J$3+$E725*信号概况!$J$4+$F725*信号概况!$J$5+$G725*信号概况!$J$6+$H725*信号概况!$J$7+$I725*信号概况!$J$8+$J725*信号概况!$J$9</f>
        <v>950.4690023683</v>
      </c>
      <c r="P725" s="12">
        <f t="shared" si="228"/>
        <v>0.0486941050991025</v>
      </c>
      <c r="Q725" s="7">
        <f t="shared" si="229"/>
        <v>18.8329111956011</v>
      </c>
    </row>
    <row r="726" spans="1:17">
      <c r="A726">
        <v>724</v>
      </c>
      <c r="B726">
        <v>19519.18</v>
      </c>
      <c r="C726" s="7">
        <f t="shared" si="218"/>
        <v>0</v>
      </c>
      <c r="D726" s="8">
        <f t="shared" si="219"/>
        <v>0.303030303030303</v>
      </c>
      <c r="E726">
        <f t="shared" si="220"/>
        <v>0</v>
      </c>
      <c r="F726">
        <f t="shared" si="221"/>
        <v>1</v>
      </c>
      <c r="G726">
        <f t="shared" si="222"/>
        <v>0.02</v>
      </c>
      <c r="H726">
        <f t="shared" si="223"/>
        <v>0</v>
      </c>
      <c r="I726">
        <f t="shared" si="224"/>
        <v>0</v>
      </c>
      <c r="J726">
        <f t="shared" si="225"/>
        <v>0</v>
      </c>
      <c r="K726">
        <f>SQRT(POWER($C726*信号概况!$F$2,2)+POWER($D726*信号概况!$F$3,2)+POWER($E726*信号概况!$F$4,2)+POWER($F726*信号概况!$F$5,2)+POWER($G726*信号概况!$F$6,2)+POWER($H726*信号概况!$F$7,2)+POWER($I726*信号概况!$F$8,2)+POWER($J726*信号概况!$F$9,2)+2*$C726*信号概况!$F$2*$D726*信号概况!$F$3*信号相关性!$B$3+2*$C726*信号概况!$F$2*$E726*信号概况!$F$4*信号相关性!$B$4+2*$C726*信号概况!$F$2*$F726*信号概况!$F$5*信号相关性!$B$5+2*$C726*信号概况!$F$2*$G726*信号概况!$F$6*信号相关性!$B$6+2*$C726*信号概况!$F$2*$H726*信号概况!$F$7*信号相关性!$B$7+2*$C726*信号概况!$F$2*$I726*信号概况!$F$8*信号相关性!$B$8+2*$C726*信号概况!$F$2*$J726*信号概况!$F$9*信号相关性!$B$9+2*$D726*信号概况!$F$3*$E726*信号概况!$F$4*信号相关性!$C$4+2*$D726*信号概况!$F$3*$F726*信号概况!$F$5*信号相关性!$C$5+2*$D726*信号概况!$F$3*$G726*信号概况!$F$6*信号相关性!$C$6+2*$D726*信号概况!$F$3*$H726*信号概况!$F$7*信号相关性!$C$7+2*$D726*信号概况!$F$3*$I726*信号概况!$F$8*信号相关性!$C$8+2*$D726*信号概况!$F$3*$J726*信号概况!$F$9*信号相关性!$C$9+2*$E726*信号概况!$F$4*$F726*信号概况!$F$5*信号相关性!$D$5+2*$E726*信号概况!$F$4*$G726*信号概况!$F$6*信号相关性!$D$6+2*$E726*信号概况!$F$4*$H726*信号概况!$F$7*信号相关性!$D$7+2*$E726*信号概况!$F$4*$I726*信号概况!$F$8*信号相关性!$D$8+2*$E726*信号概况!$F$4*$J726*信号概况!$J$5*信号相关性!$D$9+2*$F726*信号概况!$F$5*$G726*信号概况!$F$6*信号相关性!$E$6+2*$F726*信号概况!$F$5*$H726*信号概况!$F$7*信号相关性!$E$7+2*$F726*信号概况!$F$5*$I726*信号概况!$F$8*信号相关性!$E$8+2*$F726*信号概况!$F$5*$J726*信号概况!$F$9*信号相关性!$E$9+2*$G726*信号概况!$F$6*$H726*信号概况!$F$7*信号相关性!$F$7+2*$G726*信号概况!$F$6*$I726*信号概况!$F$8*信号相关性!$F$8+2*$G726*信号概况!$F$6*$J726*信号概况!$F$9*信号相关性!$F$9+2*$H726*信号概况!$F$7*$I726*信号概况!$F$8*信号相关性!$G$8+2*$H726*信号概况!$F$7*$J726*信号概况!$F$9*信号相关性!$G$9+2*$I726*信号概况!$F$8*$J726*信号概况!$F$9*信号相关性!$H$9)</f>
        <v>616.61807328201</v>
      </c>
      <c r="L726" s="10">
        <f t="shared" si="226"/>
        <v>31.655218758197</v>
      </c>
      <c r="M726" s="11">
        <f>SQRT(POWER($C726*信号概况!$C$2,2)+POWER($D726*信号概况!$C$3,2)+POWER($E726*信号概况!$C$4,2)+POWER($F726*信号概况!$C$5,2)+POWER($G726*信号概况!$C$6,2)+POWER($H726*信号概况!$C$7,2)+POWER($I726*信号概况!$C$8,2)+POWER($J726*信号概况!$C$9,2)+2*$C726*信号概况!$C$2*$D726*信号概况!$C$3*信号相关性!$B$3+2*$C726*信号概况!$C$2*$E726*信号概况!$C$4*信号相关性!$B$4+2*$C726*信号概况!$C$2*$F726*信号概况!$C$5*信号相关性!$B$5+2*$C726*信号概况!$C$2*$G726*信号概况!$C$6*信号相关性!$B$6+2*$C726*信号概况!$C$2*$H726*信号概况!$C$7*信号相关性!$B$7+2*$C726*信号概况!$C$2*$I726*信号概况!$C$8*信号相关性!$B$8+2*$C726*信号概况!$C$2*$J726*信号概况!$C$9*信号相关性!$B$9+2*$D726*信号概况!$C$3*$E726*信号概况!$C$4*信号相关性!$C$4+2*$D726*信号概况!$C$3*$F726*信号概况!$C$5*信号相关性!$C$5+2*$D726*信号概况!$C$3*$G726*信号概况!$C$6*信号相关性!$C$6+2*$D726*信号概况!$C$3*$H726*信号概况!$C$7*信号相关性!$C$7+2*$D726*信号概况!$C$3*$I726*信号概况!$C$8*信号相关性!$C$8+2*$D726*信号概况!$C$3*$J726*信号概况!$C$9*信号相关性!$C$9+2*$E726*信号概况!$C$4*$F726*信号概况!$C$5*信号相关性!$D$5+2*$E726*信号概况!$C$4*$G726*信号概况!$C$6*信号相关性!$D$6+2*$E726*信号概况!$C$4*$H726*信号概况!$C$7*信号相关性!$D$7+2*$E726*信号概况!$C$4*$I726*信号概况!$C$8*信号相关性!$D$8+2*$E726*信号概况!$C$4*$J726*信号概况!$J$5*信号相关性!$D$9+2*$F726*信号概况!$C$5*$G726*信号概况!$C$6*信号相关性!$E$6+2*$F726*信号概况!$C$5*$H726*信号概况!$C$7*信号相关性!$E$7+2*$F726*信号概况!$C$5*$I726*信号概况!$C$8*信号相关性!$E$8+2*$F726*信号概况!$C$5*$J726*信号概况!$C$9*信号相关性!$E$9+2*$G726*信号概况!$C$6*$H726*信号概况!$C$7*信号相关性!$F$7+2*$G726*信号概况!$C$6*$I726*信号概况!$C$8*信号相关性!$F$8+2*$G726*信号概况!$C$6*$J726*信号概况!$C$9*信号相关性!$F$9+2*$H726*信号概况!$C$7*$I726*信号概况!$C$8*信号相关性!$G$8+2*$H726*信号概况!$C$7*$J726*信号概况!$C$9*信号相关性!$G$9+2*$I726*信号概况!$C$8*$J726*信号概况!$C$9*信号相关性!$H$9)</f>
        <v>3019.06802103604</v>
      </c>
      <c r="N726" s="12">
        <f t="shared" si="227"/>
        <v>0.154671867416359</v>
      </c>
      <c r="O726" s="10">
        <f>$C726*信号概况!$J$2+$D726*信号概况!$J$3+$E726*信号概况!$J$4+$F726*信号概况!$J$5+$G726*信号概况!$J$6+$H726*信号概况!$J$7+$I726*信号概况!$J$8+$J726*信号概况!$J$9</f>
        <v>974.997153053232</v>
      </c>
      <c r="P726" s="12">
        <f t="shared" si="228"/>
        <v>0.049950722983918</v>
      </c>
      <c r="Q726" s="7">
        <f t="shared" si="229"/>
        <v>17.3916518203224</v>
      </c>
    </row>
    <row r="727" spans="1:17">
      <c r="A727">
        <v>725</v>
      </c>
      <c r="B727">
        <v>19519.18</v>
      </c>
      <c r="C727" s="7">
        <f t="shared" si="218"/>
        <v>0</v>
      </c>
      <c r="D727" s="8">
        <f t="shared" si="219"/>
        <v>0.333333333333333</v>
      </c>
      <c r="E727">
        <f t="shared" si="220"/>
        <v>0</v>
      </c>
      <c r="F727">
        <f t="shared" si="221"/>
        <v>1</v>
      </c>
      <c r="G727">
        <f t="shared" si="222"/>
        <v>0.02</v>
      </c>
      <c r="H727">
        <f t="shared" si="223"/>
        <v>0</v>
      </c>
      <c r="I727">
        <f t="shared" si="224"/>
        <v>0</v>
      </c>
      <c r="J727">
        <f t="shared" si="225"/>
        <v>0</v>
      </c>
      <c r="K727">
        <f>SQRT(POWER($C727*信号概况!$F$2,2)+POWER($D727*信号概况!$F$3,2)+POWER($E727*信号概况!$F$4,2)+POWER($F727*信号概况!$F$5,2)+POWER($G727*信号概况!$F$6,2)+POWER($H727*信号概况!$F$7,2)+POWER($I727*信号概况!$F$8,2)+POWER($J727*信号概况!$F$9,2)+2*$C727*信号概况!$F$2*$D727*信号概况!$F$3*信号相关性!$B$3+2*$C727*信号概况!$F$2*$E727*信号概况!$F$4*信号相关性!$B$4+2*$C727*信号概况!$F$2*$F727*信号概况!$F$5*信号相关性!$B$5+2*$C727*信号概况!$F$2*$G727*信号概况!$F$6*信号相关性!$B$6+2*$C727*信号概况!$F$2*$H727*信号概况!$F$7*信号相关性!$B$7+2*$C727*信号概况!$F$2*$I727*信号概况!$F$8*信号相关性!$B$8+2*$C727*信号概况!$F$2*$J727*信号概况!$F$9*信号相关性!$B$9+2*$D727*信号概况!$F$3*$E727*信号概况!$F$4*信号相关性!$C$4+2*$D727*信号概况!$F$3*$F727*信号概况!$F$5*信号相关性!$C$5+2*$D727*信号概况!$F$3*$G727*信号概况!$F$6*信号相关性!$C$6+2*$D727*信号概况!$F$3*$H727*信号概况!$F$7*信号相关性!$C$7+2*$D727*信号概况!$F$3*$I727*信号概况!$F$8*信号相关性!$C$8+2*$D727*信号概况!$F$3*$J727*信号概况!$F$9*信号相关性!$C$9+2*$E727*信号概况!$F$4*$F727*信号概况!$F$5*信号相关性!$D$5+2*$E727*信号概况!$F$4*$G727*信号概况!$F$6*信号相关性!$D$6+2*$E727*信号概况!$F$4*$H727*信号概况!$F$7*信号相关性!$D$7+2*$E727*信号概况!$F$4*$I727*信号概况!$F$8*信号相关性!$D$8+2*$E727*信号概况!$F$4*$J727*信号概况!$J$5*信号相关性!$D$9+2*$F727*信号概况!$F$5*$G727*信号概况!$F$6*信号相关性!$E$6+2*$F727*信号概况!$F$5*$H727*信号概况!$F$7*信号相关性!$E$7+2*$F727*信号概况!$F$5*$I727*信号概况!$F$8*信号相关性!$E$8+2*$F727*信号概况!$F$5*$J727*信号概况!$F$9*信号相关性!$E$9+2*$G727*信号概况!$F$6*$H727*信号概况!$F$7*信号相关性!$F$7+2*$G727*信号概况!$F$6*$I727*信号概况!$F$8*信号相关性!$F$8+2*$G727*信号概况!$F$6*$J727*信号概况!$F$9*信号相关性!$F$9+2*$H727*信号概况!$F$7*$I727*信号概况!$F$8*信号相关性!$G$8+2*$H727*信号概况!$F$7*$J727*信号概况!$F$9*信号相关性!$G$9+2*$I727*信号概况!$F$8*$J727*信号概况!$F$9*信号相关性!$H$9)</f>
        <v>680.205748141133</v>
      </c>
      <c r="L727" s="10">
        <f t="shared" si="226"/>
        <v>28.6959939008779</v>
      </c>
      <c r="M727" s="11">
        <f>SQRT(POWER($C727*信号概况!$C$2,2)+POWER($D727*信号概况!$C$3,2)+POWER($E727*信号概况!$C$4,2)+POWER($F727*信号概况!$C$5,2)+POWER($G727*信号概况!$C$6,2)+POWER($H727*信号概况!$C$7,2)+POWER($I727*信号概况!$C$8,2)+POWER($J727*信号概况!$C$9,2)+2*$C727*信号概况!$C$2*$D727*信号概况!$C$3*信号相关性!$B$3+2*$C727*信号概况!$C$2*$E727*信号概况!$C$4*信号相关性!$B$4+2*$C727*信号概况!$C$2*$F727*信号概况!$C$5*信号相关性!$B$5+2*$C727*信号概况!$C$2*$G727*信号概况!$C$6*信号相关性!$B$6+2*$C727*信号概况!$C$2*$H727*信号概况!$C$7*信号相关性!$B$7+2*$C727*信号概况!$C$2*$I727*信号概况!$C$8*信号相关性!$B$8+2*$C727*信号概况!$C$2*$J727*信号概况!$C$9*信号相关性!$B$9+2*$D727*信号概况!$C$3*$E727*信号概况!$C$4*信号相关性!$C$4+2*$D727*信号概况!$C$3*$F727*信号概况!$C$5*信号相关性!$C$5+2*$D727*信号概况!$C$3*$G727*信号概况!$C$6*信号相关性!$C$6+2*$D727*信号概况!$C$3*$H727*信号概况!$C$7*信号相关性!$C$7+2*$D727*信号概况!$C$3*$I727*信号概况!$C$8*信号相关性!$C$8+2*$D727*信号概况!$C$3*$J727*信号概况!$C$9*信号相关性!$C$9+2*$E727*信号概况!$C$4*$F727*信号概况!$C$5*信号相关性!$D$5+2*$E727*信号概况!$C$4*$G727*信号概况!$C$6*信号相关性!$D$6+2*$E727*信号概况!$C$4*$H727*信号概况!$C$7*信号相关性!$D$7+2*$E727*信号概况!$C$4*$I727*信号概况!$C$8*信号相关性!$D$8+2*$E727*信号概况!$C$4*$J727*信号概况!$J$5*信号相关性!$D$9+2*$F727*信号概况!$C$5*$G727*信号概况!$C$6*信号相关性!$E$6+2*$F727*信号概况!$C$5*$H727*信号概况!$C$7*信号相关性!$E$7+2*$F727*信号概况!$C$5*$I727*信号概况!$C$8*信号相关性!$E$8+2*$F727*信号概况!$C$5*$J727*信号概况!$C$9*信号相关性!$E$9+2*$G727*信号概况!$C$6*$H727*信号概况!$C$7*信号相关性!$F$7+2*$G727*信号概况!$C$6*$I727*信号概况!$C$8*信号相关性!$F$8+2*$G727*信号概况!$C$6*$J727*信号概况!$C$9*信号相关性!$F$9+2*$H727*信号概况!$C$7*$I727*信号概况!$C$8*信号相关性!$G$8+2*$H727*信号概况!$C$7*$J727*信号概况!$C$9*信号相关性!$G$9+2*$I727*信号概况!$C$8*$J727*信号概况!$C$9*信号相关性!$H$9)</f>
        <v>3328.25348908871</v>
      </c>
      <c r="N727" s="12">
        <f t="shared" si="227"/>
        <v>0.170511952299672</v>
      </c>
      <c r="O727" s="10">
        <f>$C727*信号概况!$J$2+$D727*信号概况!$J$3+$E727*信号概况!$J$4+$F727*信号概况!$J$5+$G727*信号概况!$J$6+$H727*信号概况!$J$7+$I727*信号概况!$J$8+$J727*信号概况!$J$9</f>
        <v>999.525303738163</v>
      </c>
      <c r="P727" s="12">
        <f t="shared" si="228"/>
        <v>0.0512073408687334</v>
      </c>
      <c r="Q727" s="7">
        <f t="shared" si="229"/>
        <v>16.1985467999483</v>
      </c>
    </row>
    <row r="728" spans="1:17">
      <c r="A728">
        <v>726</v>
      </c>
      <c r="B728">
        <v>19519.18</v>
      </c>
      <c r="C728" s="7">
        <f t="shared" si="218"/>
        <v>0</v>
      </c>
      <c r="D728" s="8">
        <f t="shared" si="219"/>
        <v>0.363636363636364</v>
      </c>
      <c r="E728">
        <f t="shared" si="220"/>
        <v>0</v>
      </c>
      <c r="F728">
        <f t="shared" si="221"/>
        <v>1</v>
      </c>
      <c r="G728">
        <f t="shared" si="222"/>
        <v>0.02</v>
      </c>
      <c r="H728">
        <f t="shared" si="223"/>
        <v>0</v>
      </c>
      <c r="I728">
        <f t="shared" si="224"/>
        <v>0</v>
      </c>
      <c r="J728">
        <f t="shared" si="225"/>
        <v>0</v>
      </c>
      <c r="K728">
        <f>SQRT(POWER($C728*信号概况!$F$2,2)+POWER($D728*信号概况!$F$3,2)+POWER($E728*信号概况!$F$4,2)+POWER($F728*信号概况!$F$5,2)+POWER($G728*信号概况!$F$6,2)+POWER($H728*信号概况!$F$7,2)+POWER($I728*信号概况!$F$8,2)+POWER($J728*信号概况!$F$9,2)+2*$C728*信号概况!$F$2*$D728*信号概况!$F$3*信号相关性!$B$3+2*$C728*信号概况!$F$2*$E728*信号概况!$F$4*信号相关性!$B$4+2*$C728*信号概况!$F$2*$F728*信号概况!$F$5*信号相关性!$B$5+2*$C728*信号概况!$F$2*$G728*信号概况!$F$6*信号相关性!$B$6+2*$C728*信号概况!$F$2*$H728*信号概况!$F$7*信号相关性!$B$7+2*$C728*信号概况!$F$2*$I728*信号概况!$F$8*信号相关性!$B$8+2*$C728*信号概况!$F$2*$J728*信号概况!$F$9*信号相关性!$B$9+2*$D728*信号概况!$F$3*$E728*信号概况!$F$4*信号相关性!$C$4+2*$D728*信号概况!$F$3*$F728*信号概况!$F$5*信号相关性!$C$5+2*$D728*信号概况!$F$3*$G728*信号概况!$F$6*信号相关性!$C$6+2*$D728*信号概况!$F$3*$H728*信号概况!$F$7*信号相关性!$C$7+2*$D728*信号概况!$F$3*$I728*信号概况!$F$8*信号相关性!$C$8+2*$D728*信号概况!$F$3*$J728*信号概况!$F$9*信号相关性!$C$9+2*$E728*信号概况!$F$4*$F728*信号概况!$F$5*信号相关性!$D$5+2*$E728*信号概况!$F$4*$G728*信号概况!$F$6*信号相关性!$D$6+2*$E728*信号概况!$F$4*$H728*信号概况!$F$7*信号相关性!$D$7+2*$E728*信号概况!$F$4*$I728*信号概况!$F$8*信号相关性!$D$8+2*$E728*信号概况!$F$4*$J728*信号概况!$J$5*信号相关性!$D$9+2*$F728*信号概况!$F$5*$G728*信号概况!$F$6*信号相关性!$E$6+2*$F728*信号概况!$F$5*$H728*信号概况!$F$7*信号相关性!$E$7+2*$F728*信号概况!$F$5*$I728*信号概况!$F$8*信号相关性!$E$8+2*$F728*信号概况!$F$5*$J728*信号概况!$F$9*信号相关性!$E$9+2*$G728*信号概况!$F$6*$H728*信号概况!$F$7*信号相关性!$F$7+2*$G728*信号概况!$F$6*$I728*信号概况!$F$8*信号相关性!$F$8+2*$G728*信号概况!$F$6*$J728*信号概况!$F$9*信号相关性!$F$9+2*$H728*信号概况!$F$7*$I728*信号概况!$F$8*信号相关性!$G$8+2*$H728*信号概况!$F$7*$J728*信号概况!$F$9*信号相关性!$G$9+2*$I728*信号概况!$F$8*$J728*信号概况!$F$9*信号相关性!$H$9)</f>
        <v>744.365931299917</v>
      </c>
      <c r="L728" s="10">
        <f t="shared" si="226"/>
        <v>26.2225596030609</v>
      </c>
      <c r="M728" s="11">
        <f>SQRT(POWER($C728*信号概况!$C$2,2)+POWER($D728*信号概况!$C$3,2)+POWER($E728*信号概况!$C$4,2)+POWER($F728*信号概况!$C$5,2)+POWER($G728*信号概况!$C$6,2)+POWER($H728*信号概况!$C$7,2)+POWER($I728*信号概况!$C$8,2)+POWER($J728*信号概况!$C$9,2)+2*$C728*信号概况!$C$2*$D728*信号概况!$C$3*信号相关性!$B$3+2*$C728*信号概况!$C$2*$E728*信号概况!$C$4*信号相关性!$B$4+2*$C728*信号概况!$C$2*$F728*信号概况!$C$5*信号相关性!$B$5+2*$C728*信号概况!$C$2*$G728*信号概况!$C$6*信号相关性!$B$6+2*$C728*信号概况!$C$2*$H728*信号概况!$C$7*信号相关性!$B$7+2*$C728*信号概况!$C$2*$I728*信号概况!$C$8*信号相关性!$B$8+2*$C728*信号概况!$C$2*$J728*信号概况!$C$9*信号相关性!$B$9+2*$D728*信号概况!$C$3*$E728*信号概况!$C$4*信号相关性!$C$4+2*$D728*信号概况!$C$3*$F728*信号概况!$C$5*信号相关性!$C$5+2*$D728*信号概况!$C$3*$G728*信号概况!$C$6*信号相关性!$C$6+2*$D728*信号概况!$C$3*$H728*信号概况!$C$7*信号相关性!$C$7+2*$D728*信号概况!$C$3*$I728*信号概况!$C$8*信号相关性!$C$8+2*$D728*信号概况!$C$3*$J728*信号概况!$C$9*信号相关性!$C$9+2*$E728*信号概况!$C$4*$F728*信号概况!$C$5*信号相关性!$D$5+2*$E728*信号概况!$C$4*$G728*信号概况!$C$6*信号相关性!$D$6+2*$E728*信号概况!$C$4*$H728*信号概况!$C$7*信号相关性!$D$7+2*$E728*信号概况!$C$4*$I728*信号概况!$C$8*信号相关性!$D$8+2*$E728*信号概况!$C$4*$J728*信号概况!$J$5*信号相关性!$D$9+2*$F728*信号概况!$C$5*$G728*信号概况!$C$6*信号相关性!$E$6+2*$F728*信号概况!$C$5*$H728*信号概况!$C$7*信号相关性!$E$7+2*$F728*信号概况!$C$5*$I728*信号概况!$C$8*信号相关性!$E$8+2*$F728*信号概况!$C$5*$J728*信号概况!$C$9*信号相关性!$E$9+2*$G728*信号概况!$C$6*$H728*信号概况!$C$7*信号相关性!$F$7+2*$G728*信号概况!$C$6*$I728*信号概况!$C$8*信号相关性!$F$8+2*$G728*信号概况!$C$6*$J728*信号概况!$C$9*信号相关性!$F$9+2*$H728*信号概况!$C$7*$I728*信号概况!$C$8*信号相关性!$G$8+2*$H728*信号概况!$C$7*$J728*信号概况!$C$9*信号相关性!$G$9+2*$I728*信号概况!$C$8*$J728*信号概况!$C$9*信号相关性!$H$9)</f>
        <v>3640.07624670722</v>
      </c>
      <c r="N728" s="12">
        <f t="shared" si="227"/>
        <v>0.186487149906257</v>
      </c>
      <c r="O728" s="10">
        <f>$C728*信号概况!$J$2+$D728*信号概况!$J$3+$E728*信号概况!$J$4+$F728*信号概况!$J$5+$G728*信号概况!$J$6+$H728*信号概况!$J$7+$I728*信号概况!$J$8+$J728*信号概况!$J$9</f>
        <v>1024.05345442309</v>
      </c>
      <c r="P728" s="12">
        <f t="shared" si="228"/>
        <v>0.0524639587535488</v>
      </c>
      <c r="Q728" s="7">
        <f t="shared" si="229"/>
        <v>15.1977434449765</v>
      </c>
    </row>
    <row r="729" spans="1:17">
      <c r="A729">
        <v>727</v>
      </c>
      <c r="B729">
        <v>19519.18</v>
      </c>
      <c r="C729" s="7">
        <f t="shared" si="218"/>
        <v>0</v>
      </c>
      <c r="D729" s="8">
        <f t="shared" si="219"/>
        <v>0.393939393939394</v>
      </c>
      <c r="E729">
        <f t="shared" si="220"/>
        <v>0</v>
      </c>
      <c r="F729">
        <f t="shared" si="221"/>
        <v>1</v>
      </c>
      <c r="G729">
        <f t="shared" si="222"/>
        <v>0.02</v>
      </c>
      <c r="H729">
        <f t="shared" si="223"/>
        <v>0</v>
      </c>
      <c r="I729">
        <f t="shared" si="224"/>
        <v>0</v>
      </c>
      <c r="J729">
        <f t="shared" si="225"/>
        <v>0</v>
      </c>
      <c r="K729">
        <f>SQRT(POWER($C729*信号概况!$F$2,2)+POWER($D729*信号概况!$F$3,2)+POWER($E729*信号概况!$F$4,2)+POWER($F729*信号概况!$F$5,2)+POWER($G729*信号概况!$F$6,2)+POWER($H729*信号概况!$F$7,2)+POWER($I729*信号概况!$F$8,2)+POWER($J729*信号概况!$F$9,2)+2*$C729*信号概况!$F$2*$D729*信号概况!$F$3*信号相关性!$B$3+2*$C729*信号概况!$F$2*$E729*信号概况!$F$4*信号相关性!$B$4+2*$C729*信号概况!$F$2*$F729*信号概况!$F$5*信号相关性!$B$5+2*$C729*信号概况!$F$2*$G729*信号概况!$F$6*信号相关性!$B$6+2*$C729*信号概况!$F$2*$H729*信号概况!$F$7*信号相关性!$B$7+2*$C729*信号概况!$F$2*$I729*信号概况!$F$8*信号相关性!$B$8+2*$C729*信号概况!$F$2*$J729*信号概况!$F$9*信号相关性!$B$9+2*$D729*信号概况!$F$3*$E729*信号概况!$F$4*信号相关性!$C$4+2*$D729*信号概况!$F$3*$F729*信号概况!$F$5*信号相关性!$C$5+2*$D729*信号概况!$F$3*$G729*信号概况!$F$6*信号相关性!$C$6+2*$D729*信号概况!$F$3*$H729*信号概况!$F$7*信号相关性!$C$7+2*$D729*信号概况!$F$3*$I729*信号概况!$F$8*信号相关性!$C$8+2*$D729*信号概况!$F$3*$J729*信号概况!$F$9*信号相关性!$C$9+2*$E729*信号概况!$F$4*$F729*信号概况!$F$5*信号相关性!$D$5+2*$E729*信号概况!$F$4*$G729*信号概况!$F$6*信号相关性!$D$6+2*$E729*信号概况!$F$4*$H729*信号概况!$F$7*信号相关性!$D$7+2*$E729*信号概况!$F$4*$I729*信号概况!$F$8*信号相关性!$D$8+2*$E729*信号概况!$F$4*$J729*信号概况!$J$5*信号相关性!$D$9+2*$F729*信号概况!$F$5*$G729*信号概况!$F$6*信号相关性!$E$6+2*$F729*信号概况!$F$5*$H729*信号概况!$F$7*信号相关性!$E$7+2*$F729*信号概况!$F$5*$I729*信号概况!$F$8*信号相关性!$E$8+2*$F729*信号概况!$F$5*$J729*信号概况!$F$9*信号相关性!$E$9+2*$G729*信号概况!$F$6*$H729*信号概况!$F$7*信号相关性!$F$7+2*$G729*信号概况!$F$6*$I729*信号概况!$F$8*信号相关性!$F$8+2*$G729*信号概况!$F$6*$J729*信号概况!$F$9*信号相关性!$F$9+2*$H729*信号概况!$F$7*$I729*信号概况!$F$8*信号相关性!$G$8+2*$H729*信号概况!$F$7*$J729*信号概况!$F$9*信号相关性!$G$9+2*$I729*信号概况!$F$8*$J729*信号概况!$F$9*信号相关性!$H$9)</f>
        <v>808.962414408286</v>
      </c>
      <c r="L729" s="10">
        <f t="shared" si="226"/>
        <v>24.1286611742985</v>
      </c>
      <c r="M729" s="11">
        <f>SQRT(POWER($C729*信号概况!$C$2,2)+POWER($D729*信号概况!$C$3,2)+POWER($E729*信号概况!$C$4,2)+POWER($F729*信号概况!$C$5,2)+POWER($G729*信号概况!$C$6,2)+POWER($H729*信号概况!$C$7,2)+POWER($I729*信号概况!$C$8,2)+POWER($J729*信号概况!$C$9,2)+2*$C729*信号概况!$C$2*$D729*信号概况!$C$3*信号相关性!$B$3+2*$C729*信号概况!$C$2*$E729*信号概况!$C$4*信号相关性!$B$4+2*$C729*信号概况!$C$2*$F729*信号概况!$C$5*信号相关性!$B$5+2*$C729*信号概况!$C$2*$G729*信号概况!$C$6*信号相关性!$B$6+2*$C729*信号概况!$C$2*$H729*信号概况!$C$7*信号相关性!$B$7+2*$C729*信号概况!$C$2*$I729*信号概况!$C$8*信号相关性!$B$8+2*$C729*信号概况!$C$2*$J729*信号概况!$C$9*信号相关性!$B$9+2*$D729*信号概况!$C$3*$E729*信号概况!$C$4*信号相关性!$C$4+2*$D729*信号概况!$C$3*$F729*信号概况!$C$5*信号相关性!$C$5+2*$D729*信号概况!$C$3*$G729*信号概况!$C$6*信号相关性!$C$6+2*$D729*信号概况!$C$3*$H729*信号概况!$C$7*信号相关性!$C$7+2*$D729*信号概况!$C$3*$I729*信号概况!$C$8*信号相关性!$C$8+2*$D729*信号概况!$C$3*$J729*信号概况!$C$9*信号相关性!$C$9+2*$E729*信号概况!$C$4*$F729*信号概况!$C$5*信号相关性!$D$5+2*$E729*信号概况!$C$4*$G729*信号概况!$C$6*信号相关性!$D$6+2*$E729*信号概况!$C$4*$H729*信号概况!$C$7*信号相关性!$D$7+2*$E729*信号概况!$C$4*$I729*信号概况!$C$8*信号相关性!$D$8+2*$E729*信号概况!$C$4*$J729*信号概况!$J$5*信号相关性!$D$9+2*$F729*信号概况!$C$5*$G729*信号概况!$C$6*信号相关性!$E$6+2*$F729*信号概况!$C$5*$H729*信号概况!$C$7*信号相关性!$E$7+2*$F729*信号概况!$C$5*$I729*信号概况!$C$8*信号相关性!$E$8+2*$F729*信号概况!$C$5*$J729*信号概况!$C$9*信号相关性!$E$9+2*$G729*信号概况!$C$6*$H729*信号概况!$C$7*信号相关性!$F$7+2*$G729*信号概况!$C$6*$I729*信号概况!$C$8*信号相关性!$F$8+2*$G729*信号概况!$C$6*$J729*信号概况!$C$9*信号相关性!$F$9+2*$H729*信号概况!$C$7*$I729*信号概况!$C$8*信号相关性!$G$8+2*$H729*信号概况!$C$7*$J729*信号概况!$C$9*信号相关性!$G$9+2*$I729*信号概况!$C$8*$J729*信号概况!$C$9*信号相关性!$H$9)</f>
        <v>3953.91237867953</v>
      </c>
      <c r="N729" s="12">
        <f t="shared" si="227"/>
        <v>0.202565496023887</v>
      </c>
      <c r="O729" s="10">
        <f>$C729*信号概况!$J$2+$D729*信号概况!$J$3+$E729*信号概况!$J$4+$F729*信号概况!$J$5+$G729*信号概况!$J$6+$H729*信号概况!$J$7+$I729*信号概况!$J$8+$J729*信号概况!$J$9</f>
        <v>1048.58160510803</v>
      </c>
      <c r="P729" s="12">
        <f t="shared" si="228"/>
        <v>0.0537205766383642</v>
      </c>
      <c r="Q729" s="7">
        <f t="shared" si="229"/>
        <v>14.3480340428254</v>
      </c>
    </row>
    <row r="730" spans="1:17">
      <c r="A730">
        <v>728</v>
      </c>
      <c r="B730">
        <v>19519.18</v>
      </c>
      <c r="C730" s="7">
        <f t="shared" si="218"/>
        <v>0</v>
      </c>
      <c r="D730" s="8">
        <f t="shared" si="219"/>
        <v>0.424242424242424</v>
      </c>
      <c r="E730">
        <f t="shared" si="220"/>
        <v>0</v>
      </c>
      <c r="F730">
        <f t="shared" si="221"/>
        <v>1</v>
      </c>
      <c r="G730">
        <f t="shared" si="222"/>
        <v>0.02</v>
      </c>
      <c r="H730">
        <f t="shared" si="223"/>
        <v>0</v>
      </c>
      <c r="I730">
        <f t="shared" si="224"/>
        <v>0</v>
      </c>
      <c r="J730">
        <f t="shared" si="225"/>
        <v>0</v>
      </c>
      <c r="K730">
        <f>SQRT(POWER($C730*信号概况!$F$2,2)+POWER($D730*信号概况!$F$3,2)+POWER($E730*信号概况!$F$4,2)+POWER($F730*信号概况!$F$5,2)+POWER($G730*信号概况!$F$6,2)+POWER($H730*信号概况!$F$7,2)+POWER($I730*信号概况!$F$8,2)+POWER($J730*信号概况!$F$9,2)+2*$C730*信号概况!$F$2*$D730*信号概况!$F$3*信号相关性!$B$3+2*$C730*信号概况!$F$2*$E730*信号概况!$F$4*信号相关性!$B$4+2*$C730*信号概况!$F$2*$F730*信号概况!$F$5*信号相关性!$B$5+2*$C730*信号概况!$F$2*$G730*信号概况!$F$6*信号相关性!$B$6+2*$C730*信号概况!$F$2*$H730*信号概况!$F$7*信号相关性!$B$7+2*$C730*信号概况!$F$2*$I730*信号概况!$F$8*信号相关性!$B$8+2*$C730*信号概况!$F$2*$J730*信号概况!$F$9*信号相关性!$B$9+2*$D730*信号概况!$F$3*$E730*信号概况!$F$4*信号相关性!$C$4+2*$D730*信号概况!$F$3*$F730*信号概况!$F$5*信号相关性!$C$5+2*$D730*信号概况!$F$3*$G730*信号概况!$F$6*信号相关性!$C$6+2*$D730*信号概况!$F$3*$H730*信号概况!$F$7*信号相关性!$C$7+2*$D730*信号概况!$F$3*$I730*信号概况!$F$8*信号相关性!$C$8+2*$D730*信号概况!$F$3*$J730*信号概况!$F$9*信号相关性!$C$9+2*$E730*信号概况!$F$4*$F730*信号概况!$F$5*信号相关性!$D$5+2*$E730*信号概况!$F$4*$G730*信号概况!$F$6*信号相关性!$D$6+2*$E730*信号概况!$F$4*$H730*信号概况!$F$7*信号相关性!$D$7+2*$E730*信号概况!$F$4*$I730*信号概况!$F$8*信号相关性!$D$8+2*$E730*信号概况!$F$4*$J730*信号概况!$J$5*信号相关性!$D$9+2*$F730*信号概况!$F$5*$G730*信号概况!$F$6*信号相关性!$E$6+2*$F730*信号概况!$F$5*$H730*信号概况!$F$7*信号相关性!$E$7+2*$F730*信号概况!$F$5*$I730*信号概况!$F$8*信号相关性!$E$8+2*$F730*信号概况!$F$5*$J730*信号概况!$F$9*信号相关性!$E$9+2*$G730*信号概况!$F$6*$H730*信号概况!$F$7*信号相关性!$F$7+2*$G730*信号概况!$F$6*$I730*信号概况!$F$8*信号相关性!$F$8+2*$G730*信号概况!$F$6*$J730*信号概况!$F$9*信号相关性!$F$9+2*$H730*信号概况!$F$7*$I730*信号概况!$F$8*信号相关性!$G$8+2*$H730*信号概况!$F$7*$J730*信号概况!$F$9*信号相关性!$G$9+2*$I730*信号概况!$F$8*$J730*信号概况!$F$9*信号相关性!$H$9)</f>
        <v>873.898452075589</v>
      </c>
      <c r="L730" s="10">
        <f t="shared" si="226"/>
        <v>22.3357530313049</v>
      </c>
      <c r="M730" s="11">
        <f>SQRT(POWER($C730*信号概况!$C$2,2)+POWER($D730*信号概况!$C$3,2)+POWER($E730*信号概况!$C$4,2)+POWER($F730*信号概况!$C$5,2)+POWER($G730*信号概况!$C$6,2)+POWER($H730*信号概况!$C$7,2)+POWER($I730*信号概况!$C$8,2)+POWER($J730*信号概况!$C$9,2)+2*$C730*信号概况!$C$2*$D730*信号概况!$C$3*信号相关性!$B$3+2*$C730*信号概况!$C$2*$E730*信号概况!$C$4*信号相关性!$B$4+2*$C730*信号概况!$C$2*$F730*信号概况!$C$5*信号相关性!$B$5+2*$C730*信号概况!$C$2*$G730*信号概况!$C$6*信号相关性!$B$6+2*$C730*信号概况!$C$2*$H730*信号概况!$C$7*信号相关性!$B$7+2*$C730*信号概况!$C$2*$I730*信号概况!$C$8*信号相关性!$B$8+2*$C730*信号概况!$C$2*$J730*信号概况!$C$9*信号相关性!$B$9+2*$D730*信号概况!$C$3*$E730*信号概况!$C$4*信号相关性!$C$4+2*$D730*信号概况!$C$3*$F730*信号概况!$C$5*信号相关性!$C$5+2*$D730*信号概况!$C$3*$G730*信号概况!$C$6*信号相关性!$C$6+2*$D730*信号概况!$C$3*$H730*信号概况!$C$7*信号相关性!$C$7+2*$D730*信号概况!$C$3*$I730*信号概况!$C$8*信号相关性!$C$8+2*$D730*信号概况!$C$3*$J730*信号概况!$C$9*信号相关性!$C$9+2*$E730*信号概况!$C$4*$F730*信号概况!$C$5*信号相关性!$D$5+2*$E730*信号概况!$C$4*$G730*信号概况!$C$6*信号相关性!$D$6+2*$E730*信号概况!$C$4*$H730*信号概况!$C$7*信号相关性!$D$7+2*$E730*信号概况!$C$4*$I730*信号概况!$C$8*信号相关性!$D$8+2*$E730*信号概况!$C$4*$J730*信号概况!$J$5*信号相关性!$D$9+2*$F730*信号概况!$C$5*$G730*信号概况!$C$6*信号相关性!$E$6+2*$F730*信号概况!$C$5*$H730*信号概况!$C$7*信号相关性!$E$7+2*$F730*信号概况!$C$5*$I730*信号概况!$C$8*信号相关性!$E$8+2*$F730*信号概况!$C$5*$J730*信号概况!$C$9*信号相关性!$E$9+2*$G730*信号概况!$C$6*$H730*信号概况!$C$7*信号相关性!$F$7+2*$G730*信号概况!$C$6*$I730*信号概况!$C$8*信号相关性!$F$8+2*$G730*信号概况!$C$6*$J730*信号概况!$C$9*信号相关性!$F$9+2*$H730*信号概况!$C$7*$I730*信号概况!$C$8*信号相关性!$G$8+2*$H730*信号概况!$C$7*$J730*信号概况!$C$9*信号相关性!$G$9+2*$I730*信号概况!$C$8*$J730*信号概况!$C$9*信号相关性!$H$9)</f>
        <v>4269.31790066407</v>
      </c>
      <c r="N730" s="12">
        <f t="shared" si="227"/>
        <v>0.218724244597574</v>
      </c>
      <c r="O730" s="10">
        <f>$C730*信号概况!$J$2+$D730*信号概况!$J$3+$E730*信号概况!$J$4+$F730*信号概况!$J$5+$G730*信号概况!$J$6+$H730*信号概况!$J$7+$I730*信号概况!$J$8+$J730*信号概况!$J$9</f>
        <v>1073.10975579296</v>
      </c>
      <c r="P730" s="12">
        <f t="shared" si="228"/>
        <v>0.0549771945231796</v>
      </c>
      <c r="Q730" s="7">
        <f t="shared" si="229"/>
        <v>13.6186968191197</v>
      </c>
    </row>
    <row r="731" spans="1:17">
      <c r="A731">
        <v>729</v>
      </c>
      <c r="B731">
        <v>19519.18</v>
      </c>
      <c r="C731" s="7">
        <f t="shared" si="218"/>
        <v>0</v>
      </c>
      <c r="D731" s="8">
        <f t="shared" si="219"/>
        <v>0.454545454545455</v>
      </c>
      <c r="E731">
        <f t="shared" si="220"/>
        <v>0</v>
      </c>
      <c r="F731">
        <f t="shared" si="221"/>
        <v>1</v>
      </c>
      <c r="G731">
        <f t="shared" si="222"/>
        <v>0.02</v>
      </c>
      <c r="H731">
        <f t="shared" si="223"/>
        <v>0</v>
      </c>
      <c r="I731">
        <f t="shared" si="224"/>
        <v>0</v>
      </c>
      <c r="J731">
        <f t="shared" si="225"/>
        <v>0</v>
      </c>
      <c r="K731">
        <f>SQRT(POWER($C731*信号概况!$F$2,2)+POWER($D731*信号概况!$F$3,2)+POWER($E731*信号概况!$F$4,2)+POWER($F731*信号概况!$F$5,2)+POWER($G731*信号概况!$F$6,2)+POWER($H731*信号概况!$F$7,2)+POWER($I731*信号概况!$F$8,2)+POWER($J731*信号概况!$F$9,2)+2*$C731*信号概况!$F$2*$D731*信号概况!$F$3*信号相关性!$B$3+2*$C731*信号概况!$F$2*$E731*信号概况!$F$4*信号相关性!$B$4+2*$C731*信号概况!$F$2*$F731*信号概况!$F$5*信号相关性!$B$5+2*$C731*信号概况!$F$2*$G731*信号概况!$F$6*信号相关性!$B$6+2*$C731*信号概况!$F$2*$H731*信号概况!$F$7*信号相关性!$B$7+2*$C731*信号概况!$F$2*$I731*信号概况!$F$8*信号相关性!$B$8+2*$C731*信号概况!$F$2*$J731*信号概况!$F$9*信号相关性!$B$9+2*$D731*信号概况!$F$3*$E731*信号概况!$F$4*信号相关性!$C$4+2*$D731*信号概况!$F$3*$F731*信号概况!$F$5*信号相关性!$C$5+2*$D731*信号概况!$F$3*$G731*信号概况!$F$6*信号相关性!$C$6+2*$D731*信号概况!$F$3*$H731*信号概况!$F$7*信号相关性!$C$7+2*$D731*信号概况!$F$3*$I731*信号概况!$F$8*信号相关性!$C$8+2*$D731*信号概况!$F$3*$J731*信号概况!$F$9*信号相关性!$C$9+2*$E731*信号概况!$F$4*$F731*信号概况!$F$5*信号相关性!$D$5+2*$E731*信号概况!$F$4*$G731*信号概况!$F$6*信号相关性!$D$6+2*$E731*信号概况!$F$4*$H731*信号概况!$F$7*信号相关性!$D$7+2*$E731*信号概况!$F$4*$I731*信号概况!$F$8*信号相关性!$D$8+2*$E731*信号概况!$F$4*$J731*信号概况!$J$5*信号相关性!$D$9+2*$F731*信号概况!$F$5*$G731*信号概况!$F$6*信号相关性!$E$6+2*$F731*信号概况!$F$5*$H731*信号概况!$F$7*信号相关性!$E$7+2*$F731*信号概况!$F$5*$I731*信号概况!$F$8*信号相关性!$E$8+2*$F731*信号概况!$F$5*$J731*信号概况!$F$9*信号相关性!$E$9+2*$G731*信号概况!$F$6*$H731*信号概况!$F$7*信号相关性!$F$7+2*$G731*信号概况!$F$6*$I731*信号概况!$F$8*信号相关性!$F$8+2*$G731*信号概况!$F$6*$J731*信号概况!$F$9*信号相关性!$F$9+2*$H731*信号概况!$F$7*$I731*信号概况!$F$8*信号相关性!$G$8+2*$H731*信号概况!$F$7*$J731*信号概况!$F$9*信号相关性!$G$9+2*$I731*信号概况!$F$8*$J731*信号概况!$F$9*信号相关性!$H$9)</f>
        <v>939.103609579088</v>
      </c>
      <c r="L731" s="10">
        <f t="shared" si="226"/>
        <v>20.784905734468</v>
      </c>
      <c r="M731" s="11">
        <f>SQRT(POWER($C731*信号概况!$C$2,2)+POWER($D731*信号概况!$C$3,2)+POWER($E731*信号概况!$C$4,2)+POWER($F731*信号概况!$C$5,2)+POWER($G731*信号概况!$C$6,2)+POWER($H731*信号概况!$C$7,2)+POWER($I731*信号概况!$C$8,2)+POWER($J731*信号概况!$C$9,2)+2*$C731*信号概况!$C$2*$D731*信号概况!$C$3*信号相关性!$B$3+2*$C731*信号概况!$C$2*$E731*信号概况!$C$4*信号相关性!$B$4+2*$C731*信号概况!$C$2*$F731*信号概况!$C$5*信号相关性!$B$5+2*$C731*信号概况!$C$2*$G731*信号概况!$C$6*信号相关性!$B$6+2*$C731*信号概况!$C$2*$H731*信号概况!$C$7*信号相关性!$B$7+2*$C731*信号概况!$C$2*$I731*信号概况!$C$8*信号相关性!$B$8+2*$C731*信号概况!$C$2*$J731*信号概况!$C$9*信号相关性!$B$9+2*$D731*信号概况!$C$3*$E731*信号概况!$C$4*信号相关性!$C$4+2*$D731*信号概况!$C$3*$F731*信号概况!$C$5*信号相关性!$C$5+2*$D731*信号概况!$C$3*$G731*信号概况!$C$6*信号相关性!$C$6+2*$D731*信号概况!$C$3*$H731*信号概况!$C$7*信号相关性!$C$7+2*$D731*信号概况!$C$3*$I731*信号概况!$C$8*信号相关性!$C$8+2*$D731*信号概况!$C$3*$J731*信号概况!$C$9*信号相关性!$C$9+2*$E731*信号概况!$C$4*$F731*信号概况!$C$5*信号相关性!$D$5+2*$E731*信号概况!$C$4*$G731*信号概况!$C$6*信号相关性!$D$6+2*$E731*信号概况!$C$4*$H731*信号概况!$C$7*信号相关性!$D$7+2*$E731*信号概况!$C$4*$I731*信号概况!$C$8*信号相关性!$D$8+2*$E731*信号概况!$C$4*$J731*信号概况!$J$5*信号相关性!$D$9+2*$F731*信号概况!$C$5*$G731*信号概况!$C$6*信号相关性!$E$6+2*$F731*信号概况!$C$5*$H731*信号概况!$C$7*信号相关性!$E$7+2*$F731*信号概况!$C$5*$I731*信号概况!$C$8*信号相关性!$E$8+2*$F731*信号概况!$C$5*$J731*信号概况!$C$9*信号相关性!$E$9+2*$G731*信号概况!$C$6*$H731*信号概况!$C$7*信号相关性!$F$7+2*$G731*信号概况!$C$6*$I731*信号概况!$C$8*信号相关性!$F$8+2*$G731*信号概况!$C$6*$J731*信号概况!$C$9*信号相关性!$F$9+2*$H731*信号概况!$C$7*$I731*信号概况!$C$8*信号相关性!$G$8+2*$H731*信号概况!$C$7*$J731*信号概况!$C$9*信号相关性!$G$9+2*$I731*信号概况!$C$8*$J731*信号概况!$C$9*信号相关性!$H$9)</f>
        <v>4585.96901404798</v>
      </c>
      <c r="N731" s="12">
        <f t="shared" si="227"/>
        <v>0.234946806886764</v>
      </c>
      <c r="O731" s="10">
        <f>$C731*信号概况!$J$2+$D731*信号概况!$J$3+$E731*信号概况!$J$4+$F731*信号概况!$J$5+$G731*信号概况!$J$6+$H731*信号概况!$J$7+$I731*信号概况!$J$8+$J731*信号概况!$J$9</f>
        <v>1097.63790647789</v>
      </c>
      <c r="P731" s="12">
        <f t="shared" si="228"/>
        <v>0.0562338124079951</v>
      </c>
      <c r="Q731" s="7">
        <f t="shared" si="229"/>
        <v>12.9865285931558</v>
      </c>
    </row>
    <row r="732" spans="1:17">
      <c r="A732">
        <v>730</v>
      </c>
      <c r="B732">
        <v>19519.18</v>
      </c>
      <c r="C732" s="7">
        <f t="shared" si="218"/>
        <v>0</v>
      </c>
      <c r="D732" s="8">
        <f t="shared" si="219"/>
        <v>0.484848484848485</v>
      </c>
      <c r="E732">
        <f t="shared" si="220"/>
        <v>0</v>
      </c>
      <c r="F732">
        <f t="shared" si="221"/>
        <v>1</v>
      </c>
      <c r="G732">
        <f t="shared" si="222"/>
        <v>0.02</v>
      </c>
      <c r="H732">
        <f t="shared" si="223"/>
        <v>0</v>
      </c>
      <c r="I732">
        <f t="shared" si="224"/>
        <v>0</v>
      </c>
      <c r="J732">
        <f t="shared" si="225"/>
        <v>0</v>
      </c>
      <c r="K732">
        <f>SQRT(POWER($C732*信号概况!$F$2,2)+POWER($D732*信号概况!$F$3,2)+POWER($E732*信号概况!$F$4,2)+POWER($F732*信号概况!$F$5,2)+POWER($G732*信号概况!$F$6,2)+POWER($H732*信号概况!$F$7,2)+POWER($I732*信号概况!$F$8,2)+POWER($J732*信号概况!$F$9,2)+2*$C732*信号概况!$F$2*$D732*信号概况!$F$3*信号相关性!$B$3+2*$C732*信号概况!$F$2*$E732*信号概况!$F$4*信号相关性!$B$4+2*$C732*信号概况!$F$2*$F732*信号概况!$F$5*信号相关性!$B$5+2*$C732*信号概况!$F$2*$G732*信号概况!$F$6*信号相关性!$B$6+2*$C732*信号概况!$F$2*$H732*信号概况!$F$7*信号相关性!$B$7+2*$C732*信号概况!$F$2*$I732*信号概况!$F$8*信号相关性!$B$8+2*$C732*信号概况!$F$2*$J732*信号概况!$F$9*信号相关性!$B$9+2*$D732*信号概况!$F$3*$E732*信号概况!$F$4*信号相关性!$C$4+2*$D732*信号概况!$F$3*$F732*信号概况!$F$5*信号相关性!$C$5+2*$D732*信号概况!$F$3*$G732*信号概况!$F$6*信号相关性!$C$6+2*$D732*信号概况!$F$3*$H732*信号概况!$F$7*信号相关性!$C$7+2*$D732*信号概况!$F$3*$I732*信号概况!$F$8*信号相关性!$C$8+2*$D732*信号概况!$F$3*$J732*信号概况!$F$9*信号相关性!$C$9+2*$E732*信号概况!$F$4*$F732*信号概况!$F$5*信号相关性!$D$5+2*$E732*信号概况!$F$4*$G732*信号概况!$F$6*信号相关性!$D$6+2*$E732*信号概况!$F$4*$H732*信号概况!$F$7*信号相关性!$D$7+2*$E732*信号概况!$F$4*$I732*信号概况!$F$8*信号相关性!$D$8+2*$E732*信号概况!$F$4*$J732*信号概况!$J$5*信号相关性!$D$9+2*$F732*信号概况!$F$5*$G732*信号概况!$F$6*信号相关性!$E$6+2*$F732*信号概况!$F$5*$H732*信号概况!$F$7*信号相关性!$E$7+2*$F732*信号概况!$F$5*$I732*信号概况!$F$8*信号相关性!$E$8+2*$F732*信号概况!$F$5*$J732*信号概况!$F$9*信号相关性!$E$9+2*$G732*信号概况!$F$6*$H732*信号概况!$F$7*信号相关性!$F$7+2*$G732*信号概况!$F$6*$I732*信号概况!$F$8*信号相关性!$F$8+2*$G732*信号概况!$F$6*$J732*信号概况!$F$9*信号相关性!$F$9+2*$H732*信号概况!$F$7*$I732*信号概况!$F$8*信号相关性!$G$8+2*$H732*信号概况!$F$7*$J732*信号概况!$F$9*信号相关性!$G$9+2*$I732*信号概况!$F$8*$J732*信号概况!$F$9*信号相关性!$H$9)</f>
        <v>1004.52548144802</v>
      </c>
      <c r="L732" s="10">
        <f t="shared" si="226"/>
        <v>19.4312442645688</v>
      </c>
      <c r="M732" s="11">
        <f>SQRT(POWER($C732*信号概况!$C$2,2)+POWER($D732*信号概况!$C$3,2)+POWER($E732*信号概况!$C$4,2)+POWER($F732*信号概况!$C$5,2)+POWER($G732*信号概况!$C$6,2)+POWER($H732*信号概况!$C$7,2)+POWER($I732*信号概况!$C$8,2)+POWER($J732*信号概况!$C$9,2)+2*$C732*信号概况!$C$2*$D732*信号概况!$C$3*信号相关性!$B$3+2*$C732*信号概况!$C$2*$E732*信号概况!$C$4*信号相关性!$B$4+2*$C732*信号概况!$C$2*$F732*信号概况!$C$5*信号相关性!$B$5+2*$C732*信号概况!$C$2*$G732*信号概况!$C$6*信号相关性!$B$6+2*$C732*信号概况!$C$2*$H732*信号概况!$C$7*信号相关性!$B$7+2*$C732*信号概况!$C$2*$I732*信号概况!$C$8*信号相关性!$B$8+2*$C732*信号概况!$C$2*$J732*信号概况!$C$9*信号相关性!$B$9+2*$D732*信号概况!$C$3*$E732*信号概况!$C$4*信号相关性!$C$4+2*$D732*信号概况!$C$3*$F732*信号概况!$C$5*信号相关性!$C$5+2*$D732*信号概况!$C$3*$G732*信号概况!$C$6*信号相关性!$C$6+2*$D732*信号概况!$C$3*$H732*信号概况!$C$7*信号相关性!$C$7+2*$D732*信号概况!$C$3*$I732*信号概况!$C$8*信号相关性!$C$8+2*$D732*信号概况!$C$3*$J732*信号概况!$C$9*信号相关性!$C$9+2*$E732*信号概况!$C$4*$F732*信号概况!$C$5*信号相关性!$D$5+2*$E732*信号概况!$C$4*$G732*信号概况!$C$6*信号相关性!$D$6+2*$E732*信号概况!$C$4*$H732*信号概况!$C$7*信号相关性!$D$7+2*$E732*信号概况!$C$4*$I732*信号概况!$C$8*信号相关性!$D$8+2*$E732*信号概况!$C$4*$J732*信号概况!$J$5*信号相关性!$D$9+2*$F732*信号概况!$C$5*$G732*信号概况!$C$6*信号相关性!$E$6+2*$F732*信号概况!$C$5*$H732*信号概况!$C$7*信号相关性!$E$7+2*$F732*信号概况!$C$5*$I732*信号概况!$C$8*信号相关性!$E$8+2*$F732*信号概况!$C$5*$J732*信号概况!$C$9*信号相关性!$E$9+2*$G732*信号概况!$C$6*$H732*信号概况!$C$7*信号相关性!$F$7+2*$G732*信号概况!$C$6*$I732*信号概况!$C$8*信号相关性!$F$8+2*$G732*信号概况!$C$6*$J732*信号概况!$C$9*信号相关性!$F$9+2*$H732*信号概况!$C$7*$I732*信号概况!$C$8*信号相关性!$G$8+2*$H732*信号概况!$C$7*$J732*信号概况!$C$9*信号相关性!$G$9+2*$I732*信号概况!$C$8*$J732*信号概况!$C$9*信号相关性!$H$9)</f>
        <v>4903.62442290476</v>
      </c>
      <c r="N732" s="12">
        <f t="shared" si="227"/>
        <v>0.251220820900507</v>
      </c>
      <c r="O732" s="10">
        <f>$C732*信号概况!$J$2+$D732*信号概况!$J$3+$E732*信号概况!$J$4+$F732*信号概况!$J$5+$G732*信号概况!$J$6+$H732*信号概况!$J$7+$I732*信号概况!$J$8+$J732*信号概况!$J$9</f>
        <v>1122.16605716282</v>
      </c>
      <c r="P732" s="12">
        <f t="shared" si="228"/>
        <v>0.0574904302928105</v>
      </c>
      <c r="Q732" s="7">
        <f t="shared" si="229"/>
        <v>12.4337649135088</v>
      </c>
    </row>
    <row r="733" spans="1:17">
      <c r="A733">
        <v>731</v>
      </c>
      <c r="B733">
        <v>19519.18</v>
      </c>
      <c r="C733" s="7">
        <f t="shared" si="218"/>
        <v>0</v>
      </c>
      <c r="D733" s="8">
        <f t="shared" si="219"/>
        <v>0.515151515151515</v>
      </c>
      <c r="E733">
        <f t="shared" si="220"/>
        <v>0</v>
      </c>
      <c r="F733">
        <f t="shared" si="221"/>
        <v>1</v>
      </c>
      <c r="G733">
        <f t="shared" si="222"/>
        <v>0.02</v>
      </c>
      <c r="H733">
        <f t="shared" si="223"/>
        <v>0</v>
      </c>
      <c r="I733">
        <f t="shared" si="224"/>
        <v>0</v>
      </c>
      <c r="J733">
        <f t="shared" si="225"/>
        <v>0</v>
      </c>
      <c r="K733">
        <f>SQRT(POWER($C733*信号概况!$F$2,2)+POWER($D733*信号概况!$F$3,2)+POWER($E733*信号概况!$F$4,2)+POWER($F733*信号概况!$F$5,2)+POWER($G733*信号概况!$F$6,2)+POWER($H733*信号概况!$F$7,2)+POWER($I733*信号概况!$F$8,2)+POWER($J733*信号概况!$F$9,2)+2*$C733*信号概况!$F$2*$D733*信号概况!$F$3*信号相关性!$B$3+2*$C733*信号概况!$F$2*$E733*信号概况!$F$4*信号相关性!$B$4+2*$C733*信号概况!$F$2*$F733*信号概况!$F$5*信号相关性!$B$5+2*$C733*信号概况!$F$2*$G733*信号概况!$F$6*信号相关性!$B$6+2*$C733*信号概况!$F$2*$H733*信号概况!$F$7*信号相关性!$B$7+2*$C733*信号概况!$F$2*$I733*信号概况!$F$8*信号相关性!$B$8+2*$C733*信号概况!$F$2*$J733*信号概况!$F$9*信号相关性!$B$9+2*$D733*信号概况!$F$3*$E733*信号概况!$F$4*信号相关性!$C$4+2*$D733*信号概况!$F$3*$F733*信号概况!$F$5*信号相关性!$C$5+2*$D733*信号概况!$F$3*$G733*信号概况!$F$6*信号相关性!$C$6+2*$D733*信号概况!$F$3*$H733*信号概况!$F$7*信号相关性!$C$7+2*$D733*信号概况!$F$3*$I733*信号概况!$F$8*信号相关性!$C$8+2*$D733*信号概况!$F$3*$J733*信号概况!$F$9*信号相关性!$C$9+2*$E733*信号概况!$F$4*$F733*信号概况!$F$5*信号相关性!$D$5+2*$E733*信号概况!$F$4*$G733*信号概况!$F$6*信号相关性!$D$6+2*$E733*信号概况!$F$4*$H733*信号概况!$F$7*信号相关性!$D$7+2*$E733*信号概况!$F$4*$I733*信号概况!$F$8*信号相关性!$D$8+2*$E733*信号概况!$F$4*$J733*信号概况!$J$5*信号相关性!$D$9+2*$F733*信号概况!$F$5*$G733*信号概况!$F$6*信号相关性!$E$6+2*$F733*信号概况!$F$5*$H733*信号概况!$F$7*信号相关性!$E$7+2*$F733*信号概况!$F$5*$I733*信号概况!$F$8*信号相关性!$E$8+2*$F733*信号概况!$F$5*$J733*信号概况!$F$9*信号相关性!$E$9+2*$G733*信号概况!$F$6*$H733*信号概况!$F$7*信号相关性!$F$7+2*$G733*信号概况!$F$6*$I733*信号概况!$F$8*信号相关性!$F$8+2*$G733*信号概况!$F$6*$J733*信号概况!$F$9*信号相关性!$F$9+2*$H733*信号概况!$F$7*$I733*信号概况!$F$8*信号相关性!$G$8+2*$H733*信号概况!$F$7*$J733*信号概况!$F$9*信号相关性!$G$9+2*$I733*信号概况!$F$8*$J733*信号概况!$F$9*信号相关性!$H$9)</f>
        <v>1070.12432203076</v>
      </c>
      <c r="L733" s="10">
        <f t="shared" si="226"/>
        <v>18.2401050029016</v>
      </c>
      <c r="M733" s="11">
        <f>SQRT(POWER($C733*信号概况!$C$2,2)+POWER($D733*信号概况!$C$3,2)+POWER($E733*信号概况!$C$4,2)+POWER($F733*信号概况!$C$5,2)+POWER($G733*信号概况!$C$6,2)+POWER($H733*信号概况!$C$7,2)+POWER($I733*信号概况!$C$8,2)+POWER($J733*信号概况!$C$9,2)+2*$C733*信号概况!$C$2*$D733*信号概况!$C$3*信号相关性!$B$3+2*$C733*信号概况!$C$2*$E733*信号概况!$C$4*信号相关性!$B$4+2*$C733*信号概况!$C$2*$F733*信号概况!$C$5*信号相关性!$B$5+2*$C733*信号概况!$C$2*$G733*信号概况!$C$6*信号相关性!$B$6+2*$C733*信号概况!$C$2*$H733*信号概况!$C$7*信号相关性!$B$7+2*$C733*信号概况!$C$2*$I733*信号概况!$C$8*信号相关性!$B$8+2*$C733*信号概况!$C$2*$J733*信号概况!$C$9*信号相关性!$B$9+2*$D733*信号概况!$C$3*$E733*信号概况!$C$4*信号相关性!$C$4+2*$D733*信号概况!$C$3*$F733*信号概况!$C$5*信号相关性!$C$5+2*$D733*信号概况!$C$3*$G733*信号概况!$C$6*信号相关性!$C$6+2*$D733*信号概况!$C$3*$H733*信号概况!$C$7*信号相关性!$C$7+2*$D733*信号概况!$C$3*$I733*信号概况!$C$8*信号相关性!$C$8+2*$D733*信号概况!$C$3*$J733*信号概况!$C$9*信号相关性!$C$9+2*$E733*信号概况!$C$4*$F733*信号概况!$C$5*信号相关性!$D$5+2*$E733*信号概况!$C$4*$G733*信号概况!$C$6*信号相关性!$D$6+2*$E733*信号概况!$C$4*$H733*信号概况!$C$7*信号相关性!$D$7+2*$E733*信号概况!$C$4*$I733*信号概况!$C$8*信号相关性!$D$8+2*$E733*信号概况!$C$4*$J733*信号概况!$J$5*信号相关性!$D$9+2*$F733*信号概况!$C$5*$G733*信号概况!$C$6*信号相关性!$E$6+2*$F733*信号概况!$C$5*$H733*信号概况!$C$7*信号相关性!$E$7+2*$F733*信号概况!$C$5*$I733*信号概况!$C$8*信号相关性!$E$8+2*$F733*信号概况!$C$5*$J733*信号概况!$C$9*信号相关性!$E$9+2*$G733*信号概况!$C$6*$H733*信号概况!$C$7*信号相关性!$F$7+2*$G733*信号概况!$C$6*$I733*信号概况!$C$8*信号相关性!$F$8+2*$G733*信号概况!$C$6*$J733*信号概况!$C$9*信号相关性!$F$9+2*$H733*信号概况!$C$7*$I733*信号概况!$C$8*信号相关性!$G$8+2*$H733*信号概况!$C$7*$J733*信号概况!$C$9*信号相关性!$G$9+2*$I733*信号概况!$C$8*$J733*信号概况!$C$9*信号相关性!$H$9)</f>
        <v>5222.10085944633</v>
      </c>
      <c r="N733" s="12">
        <f t="shared" si="227"/>
        <v>0.267536897525733</v>
      </c>
      <c r="O733" s="10">
        <f>$C733*信号概况!$J$2+$D733*信号概况!$J$3+$E733*信号概况!$J$4+$F733*信号概况!$J$5+$G733*信号概况!$J$6+$H733*信号概况!$J$7+$I733*信号概况!$J$8+$J733*信号概况!$J$9</f>
        <v>1146.69420784775</v>
      </c>
      <c r="P733" s="12">
        <f t="shared" si="228"/>
        <v>0.0587470481776259</v>
      </c>
      <c r="Q733" s="7">
        <f t="shared" si="229"/>
        <v>11.9466226782999</v>
      </c>
    </row>
    <row r="734" spans="1:17">
      <c r="A734">
        <v>732</v>
      </c>
      <c r="B734">
        <v>19519.18</v>
      </c>
      <c r="C734" s="7">
        <f t="shared" si="218"/>
        <v>0</v>
      </c>
      <c r="D734" s="8">
        <f t="shared" si="219"/>
        <v>0.545454545454545</v>
      </c>
      <c r="E734">
        <f t="shared" si="220"/>
        <v>0</v>
      </c>
      <c r="F734">
        <f t="shared" si="221"/>
        <v>1</v>
      </c>
      <c r="G734">
        <f t="shared" si="222"/>
        <v>0.02</v>
      </c>
      <c r="H734">
        <f t="shared" si="223"/>
        <v>0</v>
      </c>
      <c r="I734">
        <f t="shared" si="224"/>
        <v>0</v>
      </c>
      <c r="J734">
        <f t="shared" si="225"/>
        <v>0</v>
      </c>
      <c r="K734">
        <f>SQRT(POWER($C734*信号概况!$F$2,2)+POWER($D734*信号概况!$F$3,2)+POWER($E734*信号概况!$F$4,2)+POWER($F734*信号概况!$F$5,2)+POWER($G734*信号概况!$F$6,2)+POWER($H734*信号概况!$F$7,2)+POWER($I734*信号概况!$F$8,2)+POWER($J734*信号概况!$F$9,2)+2*$C734*信号概况!$F$2*$D734*信号概况!$F$3*信号相关性!$B$3+2*$C734*信号概况!$F$2*$E734*信号概况!$F$4*信号相关性!$B$4+2*$C734*信号概况!$F$2*$F734*信号概况!$F$5*信号相关性!$B$5+2*$C734*信号概况!$F$2*$G734*信号概况!$F$6*信号相关性!$B$6+2*$C734*信号概况!$F$2*$H734*信号概况!$F$7*信号相关性!$B$7+2*$C734*信号概况!$F$2*$I734*信号概况!$F$8*信号相关性!$B$8+2*$C734*信号概况!$F$2*$J734*信号概况!$F$9*信号相关性!$B$9+2*$D734*信号概况!$F$3*$E734*信号概况!$F$4*信号相关性!$C$4+2*$D734*信号概况!$F$3*$F734*信号概况!$F$5*信号相关性!$C$5+2*$D734*信号概况!$F$3*$G734*信号概况!$F$6*信号相关性!$C$6+2*$D734*信号概况!$F$3*$H734*信号概况!$F$7*信号相关性!$C$7+2*$D734*信号概况!$F$3*$I734*信号概况!$F$8*信号相关性!$C$8+2*$D734*信号概况!$F$3*$J734*信号概况!$F$9*信号相关性!$C$9+2*$E734*信号概况!$F$4*$F734*信号概况!$F$5*信号相关性!$D$5+2*$E734*信号概况!$F$4*$G734*信号概况!$F$6*信号相关性!$D$6+2*$E734*信号概况!$F$4*$H734*信号概况!$F$7*信号相关性!$D$7+2*$E734*信号概况!$F$4*$I734*信号概况!$F$8*信号相关性!$D$8+2*$E734*信号概况!$F$4*$J734*信号概况!$J$5*信号相关性!$D$9+2*$F734*信号概况!$F$5*$G734*信号概况!$F$6*信号相关性!$E$6+2*$F734*信号概况!$F$5*$H734*信号概况!$F$7*信号相关性!$E$7+2*$F734*信号概况!$F$5*$I734*信号概况!$F$8*信号相关性!$E$8+2*$F734*信号概况!$F$5*$J734*信号概况!$F$9*信号相关性!$E$9+2*$G734*信号概况!$F$6*$H734*信号概况!$F$7*信号相关性!$F$7+2*$G734*信号概况!$F$6*$I734*信号概况!$F$8*信号相关性!$F$8+2*$G734*信号概况!$F$6*$J734*信号概况!$F$9*信号相关性!$F$9+2*$H734*信号概况!$F$7*$I734*信号概况!$F$8*信号相关性!$G$8+2*$H734*信号概况!$F$7*$J734*信号概况!$F$9*信号相关性!$G$9+2*$I734*信号概况!$F$8*$J734*信号概况!$F$9*信号相关性!$H$9)</f>
        <v>1135.86947079969</v>
      </c>
      <c r="L734" s="10">
        <f t="shared" si="226"/>
        <v>17.1843512848865</v>
      </c>
      <c r="M734" s="11">
        <f>SQRT(POWER($C734*信号概况!$C$2,2)+POWER($D734*信号概况!$C$3,2)+POWER($E734*信号概况!$C$4,2)+POWER($F734*信号概况!$C$5,2)+POWER($G734*信号概况!$C$6,2)+POWER($H734*信号概况!$C$7,2)+POWER($I734*信号概况!$C$8,2)+POWER($J734*信号概况!$C$9,2)+2*$C734*信号概况!$C$2*$D734*信号概况!$C$3*信号相关性!$B$3+2*$C734*信号概况!$C$2*$E734*信号概况!$C$4*信号相关性!$B$4+2*$C734*信号概况!$C$2*$F734*信号概况!$C$5*信号相关性!$B$5+2*$C734*信号概况!$C$2*$G734*信号概况!$C$6*信号相关性!$B$6+2*$C734*信号概况!$C$2*$H734*信号概况!$C$7*信号相关性!$B$7+2*$C734*信号概况!$C$2*$I734*信号概况!$C$8*信号相关性!$B$8+2*$C734*信号概况!$C$2*$J734*信号概况!$C$9*信号相关性!$B$9+2*$D734*信号概况!$C$3*$E734*信号概况!$C$4*信号相关性!$C$4+2*$D734*信号概况!$C$3*$F734*信号概况!$C$5*信号相关性!$C$5+2*$D734*信号概况!$C$3*$G734*信号概况!$C$6*信号相关性!$C$6+2*$D734*信号概况!$C$3*$H734*信号概况!$C$7*信号相关性!$C$7+2*$D734*信号概况!$C$3*$I734*信号概况!$C$8*信号相关性!$C$8+2*$D734*信号概况!$C$3*$J734*信号概况!$C$9*信号相关性!$C$9+2*$E734*信号概况!$C$4*$F734*信号概况!$C$5*信号相关性!$D$5+2*$E734*信号概况!$C$4*$G734*信号概况!$C$6*信号相关性!$D$6+2*$E734*信号概况!$C$4*$H734*信号概况!$C$7*信号相关性!$D$7+2*$E734*信号概况!$C$4*$I734*信号概况!$C$8*信号相关性!$D$8+2*$E734*信号概况!$C$4*$J734*信号概况!$J$5*信号相关性!$D$9+2*$F734*信号概况!$C$5*$G734*信号概况!$C$6*信号相关性!$E$6+2*$F734*信号概况!$C$5*$H734*信号概况!$C$7*信号相关性!$E$7+2*$F734*信号概况!$C$5*$I734*信号概况!$C$8*信号相关性!$E$8+2*$F734*信号概况!$C$5*$J734*信号概况!$C$9*信号相关性!$E$9+2*$G734*信号概况!$C$6*$H734*信号概况!$C$7*信号相关性!$F$7+2*$G734*信号概况!$C$6*$I734*信号概况!$C$8*信号相关性!$F$8+2*$G734*信号概况!$C$6*$J734*信号概况!$C$9*信号相关性!$F$9+2*$H734*信号概况!$C$7*$I734*信号概况!$C$8*信号相关性!$G$8+2*$H734*信号概况!$C$7*$J734*信号概况!$C$9*信号相关性!$G$9+2*$I734*信号概况!$C$8*$J734*信号概况!$C$9*信号相关性!$H$9)</f>
        <v>5541.25676302537</v>
      </c>
      <c r="N734" s="12">
        <f t="shared" si="227"/>
        <v>0.283887784375438</v>
      </c>
      <c r="O734" s="10">
        <f>$C734*信号概况!$J$2+$D734*信号概况!$J$3+$E734*信号概况!$J$4+$F734*信号概况!$J$5+$G734*信号概况!$J$6+$H734*信号概况!$J$7+$I734*信号概况!$J$8+$J734*信号概况!$J$9</f>
        <v>1171.22235853268</v>
      </c>
      <c r="P734" s="12">
        <f t="shared" si="228"/>
        <v>0.0600036660624413</v>
      </c>
      <c r="Q734" s="7">
        <f t="shared" si="229"/>
        <v>11.5142713477318</v>
      </c>
    </row>
    <row r="735" spans="1:17">
      <c r="A735">
        <v>733</v>
      </c>
      <c r="B735">
        <v>19519.18</v>
      </c>
      <c r="C735" s="7">
        <f t="shared" si="218"/>
        <v>0</v>
      </c>
      <c r="D735" s="8">
        <f t="shared" si="219"/>
        <v>0.575757575757576</v>
      </c>
      <c r="E735">
        <f t="shared" si="220"/>
        <v>0</v>
      </c>
      <c r="F735">
        <f t="shared" si="221"/>
        <v>1</v>
      </c>
      <c r="G735">
        <f t="shared" si="222"/>
        <v>0.02</v>
      </c>
      <c r="H735">
        <f t="shared" si="223"/>
        <v>0</v>
      </c>
      <c r="I735">
        <f t="shared" si="224"/>
        <v>0</v>
      </c>
      <c r="J735">
        <f t="shared" si="225"/>
        <v>0</v>
      </c>
      <c r="K735">
        <f>SQRT(POWER($C735*信号概况!$F$2,2)+POWER($D735*信号概况!$F$3,2)+POWER($E735*信号概况!$F$4,2)+POWER($F735*信号概况!$F$5,2)+POWER($G735*信号概况!$F$6,2)+POWER($H735*信号概况!$F$7,2)+POWER($I735*信号概况!$F$8,2)+POWER($J735*信号概况!$F$9,2)+2*$C735*信号概况!$F$2*$D735*信号概况!$F$3*信号相关性!$B$3+2*$C735*信号概况!$F$2*$E735*信号概况!$F$4*信号相关性!$B$4+2*$C735*信号概况!$F$2*$F735*信号概况!$F$5*信号相关性!$B$5+2*$C735*信号概况!$F$2*$G735*信号概况!$F$6*信号相关性!$B$6+2*$C735*信号概况!$F$2*$H735*信号概况!$F$7*信号相关性!$B$7+2*$C735*信号概况!$F$2*$I735*信号概况!$F$8*信号相关性!$B$8+2*$C735*信号概况!$F$2*$J735*信号概况!$F$9*信号相关性!$B$9+2*$D735*信号概况!$F$3*$E735*信号概况!$F$4*信号相关性!$C$4+2*$D735*信号概况!$F$3*$F735*信号概况!$F$5*信号相关性!$C$5+2*$D735*信号概况!$F$3*$G735*信号概况!$F$6*信号相关性!$C$6+2*$D735*信号概况!$F$3*$H735*信号概况!$F$7*信号相关性!$C$7+2*$D735*信号概况!$F$3*$I735*信号概况!$F$8*信号相关性!$C$8+2*$D735*信号概况!$F$3*$J735*信号概况!$F$9*信号相关性!$C$9+2*$E735*信号概况!$F$4*$F735*信号概况!$F$5*信号相关性!$D$5+2*$E735*信号概况!$F$4*$G735*信号概况!$F$6*信号相关性!$D$6+2*$E735*信号概况!$F$4*$H735*信号概况!$F$7*信号相关性!$D$7+2*$E735*信号概况!$F$4*$I735*信号概况!$F$8*信号相关性!$D$8+2*$E735*信号概况!$F$4*$J735*信号概况!$J$5*信号相关性!$D$9+2*$F735*信号概况!$F$5*$G735*信号概况!$F$6*信号相关性!$E$6+2*$F735*信号概况!$F$5*$H735*信号概况!$F$7*信号相关性!$E$7+2*$F735*信号概况!$F$5*$I735*信号概况!$F$8*信号相关性!$E$8+2*$F735*信号概况!$F$5*$J735*信号概况!$F$9*信号相关性!$E$9+2*$G735*信号概况!$F$6*$H735*信号概况!$F$7*信号相关性!$F$7+2*$G735*信号概况!$F$6*$I735*信号概况!$F$8*信号相关性!$F$8+2*$G735*信号概况!$F$6*$J735*信号概况!$F$9*信号相关性!$F$9+2*$H735*信号概况!$F$7*$I735*信号概况!$F$8*信号相关性!$G$8+2*$H735*信号概况!$F$7*$J735*信号概况!$F$9*信号相关性!$G$9+2*$I735*信号概况!$F$8*$J735*信号概况!$F$9*信号相关性!$H$9)</f>
        <v>1201.73691511798</v>
      </c>
      <c r="L735" s="10">
        <f t="shared" si="226"/>
        <v>16.242473501851</v>
      </c>
      <c r="M735" s="11">
        <f>SQRT(POWER($C735*信号概况!$C$2,2)+POWER($D735*信号概况!$C$3,2)+POWER($E735*信号概况!$C$4,2)+POWER($F735*信号概况!$C$5,2)+POWER($G735*信号概况!$C$6,2)+POWER($H735*信号概况!$C$7,2)+POWER($I735*信号概况!$C$8,2)+POWER($J735*信号概况!$C$9,2)+2*$C735*信号概况!$C$2*$D735*信号概况!$C$3*信号相关性!$B$3+2*$C735*信号概况!$C$2*$E735*信号概况!$C$4*信号相关性!$B$4+2*$C735*信号概况!$C$2*$F735*信号概况!$C$5*信号相关性!$B$5+2*$C735*信号概况!$C$2*$G735*信号概况!$C$6*信号相关性!$B$6+2*$C735*信号概况!$C$2*$H735*信号概况!$C$7*信号相关性!$B$7+2*$C735*信号概况!$C$2*$I735*信号概况!$C$8*信号相关性!$B$8+2*$C735*信号概况!$C$2*$J735*信号概况!$C$9*信号相关性!$B$9+2*$D735*信号概况!$C$3*$E735*信号概况!$C$4*信号相关性!$C$4+2*$D735*信号概况!$C$3*$F735*信号概况!$C$5*信号相关性!$C$5+2*$D735*信号概况!$C$3*$G735*信号概况!$C$6*信号相关性!$C$6+2*$D735*信号概况!$C$3*$H735*信号概况!$C$7*信号相关性!$C$7+2*$D735*信号概况!$C$3*$I735*信号概况!$C$8*信号相关性!$C$8+2*$D735*信号概况!$C$3*$J735*信号概况!$C$9*信号相关性!$C$9+2*$E735*信号概况!$C$4*$F735*信号概况!$C$5*信号相关性!$D$5+2*$E735*信号概况!$C$4*$G735*信号概况!$C$6*信号相关性!$D$6+2*$E735*信号概况!$C$4*$H735*信号概况!$C$7*信号相关性!$D$7+2*$E735*信号概况!$C$4*$I735*信号概况!$C$8*信号相关性!$D$8+2*$E735*信号概况!$C$4*$J735*信号概况!$J$5*信号相关性!$D$9+2*$F735*信号概况!$C$5*$G735*信号概况!$C$6*信号相关性!$E$6+2*$F735*信号概况!$C$5*$H735*信号概况!$C$7*信号相关性!$E$7+2*$F735*信号概况!$C$5*$I735*信号概况!$C$8*信号相关性!$E$8+2*$F735*信号概况!$C$5*$J735*信号概况!$C$9*信号相关性!$E$9+2*$G735*信号概况!$C$6*$H735*信号概况!$C$7*信号相关性!$F$7+2*$G735*信号概况!$C$6*$I735*信号概况!$C$8*信号相关性!$F$8+2*$G735*信号概况!$C$6*$J735*信号概况!$C$9*信号相关性!$F$9+2*$H735*信号概况!$C$7*$I735*信号概况!$C$8*信号相关性!$G$8+2*$H735*信号概况!$C$7*$J735*信号概况!$C$9*信号相关性!$G$9+2*$I735*信号概况!$C$8*$J735*信号概况!$C$9*信号相关性!$H$9)</f>
        <v>5860.98113489038</v>
      </c>
      <c r="N735" s="12">
        <f t="shared" si="227"/>
        <v>0.300267794799289</v>
      </c>
      <c r="O735" s="10">
        <f>$C735*信号概况!$J$2+$D735*信号概况!$J$3+$E735*信号概况!$J$4+$F735*信号概况!$J$5+$G735*信号概况!$J$6+$H735*信号概况!$J$7+$I735*信号概况!$J$8+$J735*信号概况!$J$9</f>
        <v>1195.75050921762</v>
      </c>
      <c r="P735" s="12">
        <f t="shared" si="228"/>
        <v>0.0612602839472568</v>
      </c>
      <c r="Q735" s="7">
        <f t="shared" si="229"/>
        <v>11.1280987896577</v>
      </c>
    </row>
    <row r="736" spans="1:17">
      <c r="A736">
        <v>734</v>
      </c>
      <c r="B736">
        <v>19519.18</v>
      </c>
      <c r="C736" s="7">
        <f t="shared" si="218"/>
        <v>0</v>
      </c>
      <c r="D736" s="8">
        <f t="shared" si="219"/>
        <v>0.606060606060606</v>
      </c>
      <c r="E736">
        <f t="shared" si="220"/>
        <v>0</v>
      </c>
      <c r="F736">
        <f t="shared" ref="F736:F760" si="230">MOD(QUOTIENT(A736,($T$2*$U$2/0.01+1)*($T$3*$U$3/0.01+1)*($T$4*$U$4/0.01+1)),$T$5*$U$5/0.01+1)/($T$5*100)</f>
        <v>1</v>
      </c>
      <c r="G736">
        <f t="shared" ref="G736:G760" si="231">MOD(QUOTIENT(A736,($T$2*$U$2/0.01+1)*($T$3*$U$3/0.01+1)*($T$4*$U$4/0.01+1)*($T$5*$U$5/0.01+1)),$T$6*$U$6/0.01+1)/($T$6*100)</f>
        <v>0.02</v>
      </c>
      <c r="H736">
        <f t="shared" ref="H736:H760" si="232">MOD(QUOTIENT(A736,($T$2*$U$2/0.01+1)*($T$3*$U$3/0.01+1)*($T$4*$U$4/0.01+1)*($T$5*$U$5/0.01+1)*($T$6*$U$6/0.01+1)),$T$7*$U$7/0.01+1)/($T$7*100)</f>
        <v>0</v>
      </c>
      <c r="I736">
        <f t="shared" ref="I736:I760" si="233">MOD(QUOTIENT(A736,($T$2*$U$2/0.01+1)*($T$3*$U$3/0.01+1)*($T$4*$U$4/0.01+1)*($T$5*$U$5/0.01+1)*($T$6*$U$6/0.01+1)*($T$7*$U$7/0.01+1)),$T$8*$U$8/0.01+1)/($T$8*100)</f>
        <v>0</v>
      </c>
      <c r="J736">
        <f t="shared" ref="J736:J760" si="234">MOD(QUOTIENT(A736,($T$2*$U$2/0.01+1)*($T$3*$U$3/0.01+1)*($T$4*$U$4/0.01+1)*($T$5*$U$5/0.01+1)*($T$6*$U$6/0.01+1)*($T$7*$U$7/0.01+1)*($T$8*$U$8/0.01+1)),$T$9*$U$9/0.01)/($T$9*100)</f>
        <v>0</v>
      </c>
      <c r="K736">
        <f>SQRT(POWER($C736*信号概况!$F$2,2)+POWER($D736*信号概况!$F$3,2)+POWER($E736*信号概况!$F$4,2)+POWER($F736*信号概况!$F$5,2)+POWER($G736*信号概况!$F$6,2)+POWER($H736*信号概况!$F$7,2)+POWER($I736*信号概况!$F$8,2)+POWER($J736*信号概况!$F$9,2)+2*$C736*信号概况!$F$2*$D736*信号概况!$F$3*信号相关性!$B$3+2*$C736*信号概况!$F$2*$E736*信号概况!$F$4*信号相关性!$B$4+2*$C736*信号概况!$F$2*$F736*信号概况!$F$5*信号相关性!$B$5+2*$C736*信号概况!$F$2*$G736*信号概况!$F$6*信号相关性!$B$6+2*$C736*信号概况!$F$2*$H736*信号概况!$F$7*信号相关性!$B$7+2*$C736*信号概况!$F$2*$I736*信号概况!$F$8*信号相关性!$B$8+2*$C736*信号概况!$F$2*$J736*信号概况!$F$9*信号相关性!$B$9+2*$D736*信号概况!$F$3*$E736*信号概况!$F$4*信号相关性!$C$4+2*$D736*信号概况!$F$3*$F736*信号概况!$F$5*信号相关性!$C$5+2*$D736*信号概况!$F$3*$G736*信号概况!$F$6*信号相关性!$C$6+2*$D736*信号概况!$F$3*$H736*信号概况!$F$7*信号相关性!$C$7+2*$D736*信号概况!$F$3*$I736*信号概况!$F$8*信号相关性!$C$8+2*$D736*信号概况!$F$3*$J736*信号概况!$F$9*信号相关性!$C$9+2*$E736*信号概况!$F$4*$F736*信号概况!$F$5*信号相关性!$D$5+2*$E736*信号概况!$F$4*$G736*信号概况!$F$6*信号相关性!$D$6+2*$E736*信号概况!$F$4*$H736*信号概况!$F$7*信号相关性!$D$7+2*$E736*信号概况!$F$4*$I736*信号概况!$F$8*信号相关性!$D$8+2*$E736*信号概况!$F$4*$J736*信号概况!$J$5*信号相关性!$D$9+2*$F736*信号概况!$F$5*$G736*信号概况!$F$6*信号相关性!$E$6+2*$F736*信号概况!$F$5*$H736*信号概况!$F$7*信号相关性!$E$7+2*$F736*信号概况!$F$5*$I736*信号概况!$F$8*信号相关性!$E$8+2*$F736*信号概况!$F$5*$J736*信号概况!$F$9*信号相关性!$E$9+2*$G736*信号概况!$F$6*$H736*信号概况!$F$7*信号相关性!$F$7+2*$G736*信号概况!$F$6*$I736*信号概况!$F$8*信号相关性!$F$8+2*$G736*信号概况!$F$6*$J736*信号概况!$F$9*信号相关性!$F$9+2*$H736*信号概况!$F$7*$I736*信号概况!$F$8*信号相关性!$G$8+2*$H736*信号概况!$F$7*$J736*信号概况!$F$9*信号相关性!$G$9+2*$I736*信号概况!$F$8*$J736*信号概况!$F$9*信号相关性!$H$9)</f>
        <v>1267.70759246339</v>
      </c>
      <c r="L736" s="10">
        <f t="shared" ref="L736:L760" si="235">B736/K736</f>
        <v>15.397225760927</v>
      </c>
      <c r="M736" s="11">
        <f>SQRT(POWER($C736*信号概况!$C$2,2)+POWER($D736*信号概况!$C$3,2)+POWER($E736*信号概况!$C$4,2)+POWER($F736*信号概况!$C$5,2)+POWER($G736*信号概况!$C$6,2)+POWER($H736*信号概况!$C$7,2)+POWER($I736*信号概况!$C$8,2)+POWER($J736*信号概况!$C$9,2)+2*$C736*信号概况!$C$2*$D736*信号概况!$C$3*信号相关性!$B$3+2*$C736*信号概况!$C$2*$E736*信号概况!$C$4*信号相关性!$B$4+2*$C736*信号概况!$C$2*$F736*信号概况!$C$5*信号相关性!$B$5+2*$C736*信号概况!$C$2*$G736*信号概况!$C$6*信号相关性!$B$6+2*$C736*信号概况!$C$2*$H736*信号概况!$C$7*信号相关性!$B$7+2*$C736*信号概况!$C$2*$I736*信号概况!$C$8*信号相关性!$B$8+2*$C736*信号概况!$C$2*$J736*信号概况!$C$9*信号相关性!$B$9+2*$D736*信号概况!$C$3*$E736*信号概况!$C$4*信号相关性!$C$4+2*$D736*信号概况!$C$3*$F736*信号概况!$C$5*信号相关性!$C$5+2*$D736*信号概况!$C$3*$G736*信号概况!$C$6*信号相关性!$C$6+2*$D736*信号概况!$C$3*$H736*信号概况!$C$7*信号相关性!$C$7+2*$D736*信号概况!$C$3*$I736*信号概况!$C$8*信号相关性!$C$8+2*$D736*信号概况!$C$3*$J736*信号概况!$C$9*信号相关性!$C$9+2*$E736*信号概况!$C$4*$F736*信号概况!$C$5*信号相关性!$D$5+2*$E736*信号概况!$C$4*$G736*信号概况!$C$6*信号相关性!$D$6+2*$E736*信号概况!$C$4*$H736*信号概况!$C$7*信号相关性!$D$7+2*$E736*信号概况!$C$4*$I736*信号概况!$C$8*信号相关性!$D$8+2*$E736*信号概况!$C$4*$J736*信号概况!$J$5*信号相关性!$D$9+2*$F736*信号概况!$C$5*$G736*信号概况!$C$6*信号相关性!$E$6+2*$F736*信号概况!$C$5*$H736*信号概况!$C$7*信号相关性!$E$7+2*$F736*信号概况!$C$5*$I736*信号概况!$C$8*信号相关性!$E$8+2*$F736*信号概况!$C$5*$J736*信号概况!$C$9*信号相关性!$E$9+2*$G736*信号概况!$C$6*$H736*信号概况!$C$7*信号相关性!$F$7+2*$G736*信号概况!$C$6*$I736*信号概况!$C$8*信号相关性!$F$8+2*$G736*信号概况!$C$6*$J736*信号概况!$C$9*信号相关性!$F$9+2*$H736*信号概况!$C$7*$I736*信号概况!$C$8*信号相关性!$G$8+2*$H736*信号概况!$C$7*$J736*信号概况!$C$9*信号相关性!$G$9+2*$I736*信号概况!$C$8*$J736*信号概况!$C$9*信号相关性!$H$9)</f>
        <v>6181.1857629042</v>
      </c>
      <c r="N736" s="12">
        <f t="shared" ref="N736:N760" si="236">M736/B736</f>
        <v>0.316672409543034</v>
      </c>
      <c r="O736" s="10">
        <f>$C736*信号概况!$J$2+$D736*信号概况!$J$3+$E736*信号概况!$J$4+$F736*信号概况!$J$5+$G736*信号概况!$J$6+$H736*信号概况!$J$7+$I736*信号概况!$J$8+$J736*信号概况!$J$9</f>
        <v>1220.27865990255</v>
      </c>
      <c r="P736" s="12">
        <f t="shared" ref="P736:P760" si="237">O736/B736</f>
        <v>0.0625169018320722</v>
      </c>
      <c r="Q736" s="7">
        <f t="shared" ref="Q736:Q760" si="238">(O736*12-B736*5%)/K736</f>
        <v>10.7811809285392</v>
      </c>
    </row>
    <row r="737" spans="1:17">
      <c r="A737">
        <v>735</v>
      </c>
      <c r="B737">
        <v>19519.18</v>
      </c>
      <c r="C737" s="7">
        <f t="shared" si="218"/>
        <v>0</v>
      </c>
      <c r="D737" s="8">
        <f t="shared" si="219"/>
        <v>0.636363636363636</v>
      </c>
      <c r="E737">
        <f t="shared" si="220"/>
        <v>0</v>
      </c>
      <c r="F737">
        <f t="shared" si="230"/>
        <v>1</v>
      </c>
      <c r="G737">
        <f t="shared" si="231"/>
        <v>0.02</v>
      </c>
      <c r="H737">
        <f t="shared" si="232"/>
        <v>0</v>
      </c>
      <c r="I737">
        <f t="shared" si="233"/>
        <v>0</v>
      </c>
      <c r="J737">
        <f t="shared" si="234"/>
        <v>0</v>
      </c>
      <c r="K737">
        <f>SQRT(POWER($C737*信号概况!$F$2,2)+POWER($D737*信号概况!$F$3,2)+POWER($E737*信号概况!$F$4,2)+POWER($F737*信号概况!$F$5,2)+POWER($G737*信号概况!$F$6,2)+POWER($H737*信号概况!$F$7,2)+POWER($I737*信号概况!$F$8,2)+POWER($J737*信号概况!$F$9,2)+2*$C737*信号概况!$F$2*$D737*信号概况!$F$3*信号相关性!$B$3+2*$C737*信号概况!$F$2*$E737*信号概况!$F$4*信号相关性!$B$4+2*$C737*信号概况!$F$2*$F737*信号概况!$F$5*信号相关性!$B$5+2*$C737*信号概况!$F$2*$G737*信号概况!$F$6*信号相关性!$B$6+2*$C737*信号概况!$F$2*$H737*信号概况!$F$7*信号相关性!$B$7+2*$C737*信号概况!$F$2*$I737*信号概况!$F$8*信号相关性!$B$8+2*$C737*信号概况!$F$2*$J737*信号概况!$F$9*信号相关性!$B$9+2*$D737*信号概况!$F$3*$E737*信号概况!$F$4*信号相关性!$C$4+2*$D737*信号概况!$F$3*$F737*信号概况!$F$5*信号相关性!$C$5+2*$D737*信号概况!$F$3*$G737*信号概况!$F$6*信号相关性!$C$6+2*$D737*信号概况!$F$3*$H737*信号概况!$F$7*信号相关性!$C$7+2*$D737*信号概况!$F$3*$I737*信号概况!$F$8*信号相关性!$C$8+2*$D737*信号概况!$F$3*$J737*信号概况!$F$9*信号相关性!$C$9+2*$E737*信号概况!$F$4*$F737*信号概况!$F$5*信号相关性!$D$5+2*$E737*信号概况!$F$4*$G737*信号概况!$F$6*信号相关性!$D$6+2*$E737*信号概况!$F$4*$H737*信号概况!$F$7*信号相关性!$D$7+2*$E737*信号概况!$F$4*$I737*信号概况!$F$8*信号相关性!$D$8+2*$E737*信号概况!$F$4*$J737*信号概况!$J$5*信号相关性!$D$9+2*$F737*信号概况!$F$5*$G737*信号概况!$F$6*信号相关性!$E$6+2*$F737*信号概况!$F$5*$H737*信号概况!$F$7*信号相关性!$E$7+2*$F737*信号概况!$F$5*$I737*信号概况!$F$8*信号相关性!$E$8+2*$F737*信号概况!$F$5*$J737*信号概况!$F$9*信号相关性!$E$9+2*$G737*信号概况!$F$6*$H737*信号概况!$F$7*信号相关性!$F$7+2*$G737*信号概况!$F$6*$I737*信号概况!$F$8*信号相关性!$F$8+2*$G737*信号概况!$F$6*$J737*信号概况!$F$9*信号相关性!$F$9+2*$H737*信号概况!$F$7*$I737*信号概况!$F$8*信号相关性!$G$8+2*$H737*信号概况!$F$7*$J737*信号概况!$F$9*信号相关性!$G$9+2*$I737*信号概况!$F$8*$J737*信号概况!$F$9*信号相关性!$H$9)</f>
        <v>1333.76618460317</v>
      </c>
      <c r="L737" s="10">
        <f t="shared" si="235"/>
        <v>14.6346340350558</v>
      </c>
      <c r="M737" s="11">
        <f>SQRT(POWER($C737*信号概况!$C$2,2)+POWER($D737*信号概况!$C$3,2)+POWER($E737*信号概况!$C$4,2)+POWER($F737*信号概况!$C$5,2)+POWER($G737*信号概况!$C$6,2)+POWER($H737*信号概况!$C$7,2)+POWER($I737*信号概况!$C$8,2)+POWER($J737*信号概况!$C$9,2)+2*$C737*信号概况!$C$2*$D737*信号概况!$C$3*信号相关性!$B$3+2*$C737*信号概况!$C$2*$E737*信号概况!$C$4*信号相关性!$B$4+2*$C737*信号概况!$C$2*$F737*信号概况!$C$5*信号相关性!$B$5+2*$C737*信号概况!$C$2*$G737*信号概况!$C$6*信号相关性!$B$6+2*$C737*信号概况!$C$2*$H737*信号概况!$C$7*信号相关性!$B$7+2*$C737*信号概况!$C$2*$I737*信号概况!$C$8*信号相关性!$B$8+2*$C737*信号概况!$C$2*$J737*信号概况!$C$9*信号相关性!$B$9+2*$D737*信号概况!$C$3*$E737*信号概况!$C$4*信号相关性!$C$4+2*$D737*信号概况!$C$3*$F737*信号概况!$C$5*信号相关性!$C$5+2*$D737*信号概况!$C$3*$G737*信号概况!$C$6*信号相关性!$C$6+2*$D737*信号概况!$C$3*$H737*信号概况!$C$7*信号相关性!$C$7+2*$D737*信号概况!$C$3*$I737*信号概况!$C$8*信号相关性!$C$8+2*$D737*信号概况!$C$3*$J737*信号概况!$C$9*信号相关性!$C$9+2*$E737*信号概况!$C$4*$F737*信号概况!$C$5*信号相关性!$D$5+2*$E737*信号概况!$C$4*$G737*信号概况!$C$6*信号相关性!$D$6+2*$E737*信号概况!$C$4*$H737*信号概况!$C$7*信号相关性!$D$7+2*$E737*信号概况!$C$4*$I737*信号概况!$C$8*信号相关性!$D$8+2*$E737*信号概况!$C$4*$J737*信号概况!$J$5*信号相关性!$D$9+2*$F737*信号概况!$C$5*$G737*信号概况!$C$6*信号相关性!$E$6+2*$F737*信号概况!$C$5*$H737*信号概况!$C$7*信号相关性!$E$7+2*$F737*信号概况!$C$5*$I737*信号概况!$C$8*信号相关性!$E$8+2*$F737*信号概况!$C$5*$J737*信号概况!$C$9*信号相关性!$E$9+2*$G737*信号概况!$C$6*$H737*信号概况!$C$7*信号相关性!$F$7+2*$G737*信号概况!$C$6*$I737*信号概况!$C$8*信号相关性!$F$8+2*$G737*信号概况!$C$6*$J737*信号概况!$C$9*信号相关性!$F$9+2*$H737*信号概况!$C$7*$I737*信号概况!$C$8*信号相关性!$G$8+2*$H737*信号概况!$C$7*$J737*信号概况!$C$9*信号相关性!$G$9+2*$I737*信号概况!$C$8*$J737*信号概况!$C$9*信号相关性!$H$9)</f>
        <v>6501.7996916039</v>
      </c>
      <c r="N737" s="12">
        <f t="shared" si="236"/>
        <v>0.333097993440498</v>
      </c>
      <c r="O737" s="10">
        <f>$C737*信号概况!$J$2+$D737*信号概况!$J$3+$E737*信号概况!$J$4+$F737*信号概况!$J$5+$G737*信号概况!$J$6+$H737*信号概况!$J$7+$I737*信号概况!$J$8+$J737*信号概况!$J$9</f>
        <v>1244.80681058748</v>
      </c>
      <c r="P737" s="12">
        <f t="shared" si="237"/>
        <v>0.0637735197168876</v>
      </c>
      <c r="Q737" s="7">
        <f t="shared" si="238"/>
        <v>10.467893764456</v>
      </c>
    </row>
    <row r="738" spans="1:17">
      <c r="A738">
        <v>736</v>
      </c>
      <c r="B738">
        <v>19519.18</v>
      </c>
      <c r="C738" s="7">
        <f t="shared" si="218"/>
        <v>0</v>
      </c>
      <c r="D738" s="8">
        <f t="shared" si="219"/>
        <v>0.666666666666667</v>
      </c>
      <c r="E738">
        <f t="shared" si="220"/>
        <v>0</v>
      </c>
      <c r="F738">
        <f t="shared" si="230"/>
        <v>1</v>
      </c>
      <c r="G738">
        <f t="shared" si="231"/>
        <v>0.02</v>
      </c>
      <c r="H738">
        <f t="shared" si="232"/>
        <v>0</v>
      </c>
      <c r="I738">
        <f t="shared" si="233"/>
        <v>0</v>
      </c>
      <c r="J738">
        <f t="shared" si="234"/>
        <v>0</v>
      </c>
      <c r="K738">
        <f>SQRT(POWER($C738*信号概况!$F$2,2)+POWER($D738*信号概况!$F$3,2)+POWER($E738*信号概况!$F$4,2)+POWER($F738*信号概况!$F$5,2)+POWER($G738*信号概况!$F$6,2)+POWER($H738*信号概况!$F$7,2)+POWER($I738*信号概况!$F$8,2)+POWER($J738*信号概况!$F$9,2)+2*$C738*信号概况!$F$2*$D738*信号概况!$F$3*信号相关性!$B$3+2*$C738*信号概况!$F$2*$E738*信号概况!$F$4*信号相关性!$B$4+2*$C738*信号概况!$F$2*$F738*信号概况!$F$5*信号相关性!$B$5+2*$C738*信号概况!$F$2*$G738*信号概况!$F$6*信号相关性!$B$6+2*$C738*信号概况!$F$2*$H738*信号概况!$F$7*信号相关性!$B$7+2*$C738*信号概况!$F$2*$I738*信号概况!$F$8*信号相关性!$B$8+2*$C738*信号概况!$F$2*$J738*信号概况!$F$9*信号相关性!$B$9+2*$D738*信号概况!$F$3*$E738*信号概况!$F$4*信号相关性!$C$4+2*$D738*信号概况!$F$3*$F738*信号概况!$F$5*信号相关性!$C$5+2*$D738*信号概况!$F$3*$G738*信号概况!$F$6*信号相关性!$C$6+2*$D738*信号概况!$F$3*$H738*信号概况!$F$7*信号相关性!$C$7+2*$D738*信号概况!$F$3*$I738*信号概况!$F$8*信号相关性!$C$8+2*$D738*信号概况!$F$3*$J738*信号概况!$F$9*信号相关性!$C$9+2*$E738*信号概况!$F$4*$F738*信号概况!$F$5*信号相关性!$D$5+2*$E738*信号概况!$F$4*$G738*信号概况!$F$6*信号相关性!$D$6+2*$E738*信号概况!$F$4*$H738*信号概况!$F$7*信号相关性!$D$7+2*$E738*信号概况!$F$4*$I738*信号概况!$F$8*信号相关性!$D$8+2*$E738*信号概况!$F$4*$J738*信号概况!$J$5*信号相关性!$D$9+2*$F738*信号概况!$F$5*$G738*信号概况!$F$6*信号相关性!$E$6+2*$F738*信号概况!$F$5*$H738*信号概况!$F$7*信号相关性!$E$7+2*$F738*信号概况!$F$5*$I738*信号概况!$F$8*信号相关性!$E$8+2*$F738*信号概况!$F$5*$J738*信号概况!$F$9*信号相关性!$E$9+2*$G738*信号概况!$F$6*$H738*信号概况!$F$7*信号相关性!$F$7+2*$G738*信号概况!$F$6*$I738*信号概况!$F$8*信号相关性!$F$8+2*$G738*信号概况!$F$6*$J738*信号概况!$F$9*信号相关性!$F$9+2*$H738*信号概况!$F$7*$I738*信号概况!$F$8*信号相关性!$G$8+2*$H738*信号概况!$F$7*$J738*信号概况!$F$9*信号相关性!$G$9+2*$I738*信号概况!$F$8*$J738*信号概况!$F$9*信号相关性!$H$9)</f>
        <v>1399.90024600398</v>
      </c>
      <c r="L738" s="10">
        <f t="shared" si="235"/>
        <v>13.9432649259956</v>
      </c>
      <c r="M738" s="11">
        <f>SQRT(POWER($C738*信号概况!$C$2,2)+POWER($D738*信号概况!$C$3,2)+POWER($E738*信号概况!$C$4,2)+POWER($F738*信号概况!$C$5,2)+POWER($G738*信号概况!$C$6,2)+POWER($H738*信号概况!$C$7,2)+POWER($I738*信号概况!$C$8,2)+POWER($J738*信号概况!$C$9,2)+2*$C738*信号概况!$C$2*$D738*信号概况!$C$3*信号相关性!$B$3+2*$C738*信号概况!$C$2*$E738*信号概况!$C$4*信号相关性!$B$4+2*$C738*信号概况!$C$2*$F738*信号概况!$C$5*信号相关性!$B$5+2*$C738*信号概况!$C$2*$G738*信号概况!$C$6*信号相关性!$B$6+2*$C738*信号概况!$C$2*$H738*信号概况!$C$7*信号相关性!$B$7+2*$C738*信号概况!$C$2*$I738*信号概况!$C$8*信号相关性!$B$8+2*$C738*信号概况!$C$2*$J738*信号概况!$C$9*信号相关性!$B$9+2*$D738*信号概况!$C$3*$E738*信号概况!$C$4*信号相关性!$C$4+2*$D738*信号概况!$C$3*$F738*信号概况!$C$5*信号相关性!$C$5+2*$D738*信号概况!$C$3*$G738*信号概况!$C$6*信号相关性!$C$6+2*$D738*信号概况!$C$3*$H738*信号概况!$C$7*信号相关性!$C$7+2*$D738*信号概况!$C$3*$I738*信号概况!$C$8*信号相关性!$C$8+2*$D738*信号概况!$C$3*$J738*信号概况!$C$9*信号相关性!$C$9+2*$E738*信号概况!$C$4*$F738*信号概况!$C$5*信号相关性!$D$5+2*$E738*信号概况!$C$4*$G738*信号概况!$C$6*信号相关性!$D$6+2*$E738*信号概况!$C$4*$H738*信号概况!$C$7*信号相关性!$D$7+2*$E738*信号概况!$C$4*$I738*信号概况!$C$8*信号相关性!$D$8+2*$E738*信号概况!$C$4*$J738*信号概况!$J$5*信号相关性!$D$9+2*$F738*信号概况!$C$5*$G738*信号概况!$C$6*信号相关性!$E$6+2*$F738*信号概况!$C$5*$H738*信号概况!$C$7*信号相关性!$E$7+2*$F738*信号概况!$C$5*$I738*信号概况!$C$8*信号相关性!$E$8+2*$F738*信号概况!$C$5*$J738*信号概况!$C$9*信号相关性!$E$9+2*$G738*信号概况!$C$6*$H738*信号概况!$C$7*信号相关性!$F$7+2*$G738*信号概况!$C$6*$I738*信号概况!$C$8*信号相关性!$F$8+2*$G738*信号概况!$C$6*$J738*信号概况!$C$9*信号相关性!$F$9+2*$H738*信号概况!$C$7*$I738*信号概况!$C$8*信号相关性!$G$8+2*$H738*信号概况!$C$7*$J738*信号概况!$C$9*信号相关性!$G$9+2*$I738*信号概况!$C$8*$J738*信号概况!$C$9*信号相关性!$H$9)</f>
        <v>6822.76521992173</v>
      </c>
      <c r="N738" s="12">
        <f t="shared" si="236"/>
        <v>0.349541590370176</v>
      </c>
      <c r="O738" s="10">
        <f>$C738*信号概况!$J$2+$D738*信号概况!$J$3+$E738*信号概况!$J$4+$F738*信号概况!$J$5+$G738*信号概况!$J$6+$H738*信号概况!$J$7+$I738*信号概况!$J$8+$J738*信号概况!$J$9</f>
        <v>1269.33496127241</v>
      </c>
      <c r="P738" s="12">
        <f t="shared" si="237"/>
        <v>0.065030137601703</v>
      </c>
      <c r="Q738" s="7">
        <f t="shared" si="238"/>
        <v>10.1836259947542</v>
      </c>
    </row>
    <row r="739" spans="1:17">
      <c r="A739">
        <v>737</v>
      </c>
      <c r="B739">
        <v>19519.18</v>
      </c>
      <c r="C739" s="7">
        <f t="shared" si="218"/>
        <v>0</v>
      </c>
      <c r="D739" s="8">
        <f t="shared" si="219"/>
        <v>0.696969696969697</v>
      </c>
      <c r="E739">
        <f t="shared" si="220"/>
        <v>0</v>
      </c>
      <c r="F739">
        <f t="shared" si="230"/>
        <v>1</v>
      </c>
      <c r="G739">
        <f t="shared" si="231"/>
        <v>0.02</v>
      </c>
      <c r="H739">
        <f t="shared" si="232"/>
        <v>0</v>
      </c>
      <c r="I739">
        <f t="shared" si="233"/>
        <v>0</v>
      </c>
      <c r="J739">
        <f t="shared" si="234"/>
        <v>0</v>
      </c>
      <c r="K739">
        <f>SQRT(POWER($C739*信号概况!$F$2,2)+POWER($D739*信号概况!$F$3,2)+POWER($E739*信号概况!$F$4,2)+POWER($F739*信号概况!$F$5,2)+POWER($G739*信号概况!$F$6,2)+POWER($H739*信号概况!$F$7,2)+POWER($I739*信号概况!$F$8,2)+POWER($J739*信号概况!$F$9,2)+2*$C739*信号概况!$F$2*$D739*信号概况!$F$3*信号相关性!$B$3+2*$C739*信号概况!$F$2*$E739*信号概况!$F$4*信号相关性!$B$4+2*$C739*信号概况!$F$2*$F739*信号概况!$F$5*信号相关性!$B$5+2*$C739*信号概况!$F$2*$G739*信号概况!$F$6*信号相关性!$B$6+2*$C739*信号概况!$F$2*$H739*信号概况!$F$7*信号相关性!$B$7+2*$C739*信号概况!$F$2*$I739*信号概况!$F$8*信号相关性!$B$8+2*$C739*信号概况!$F$2*$J739*信号概况!$F$9*信号相关性!$B$9+2*$D739*信号概况!$F$3*$E739*信号概况!$F$4*信号相关性!$C$4+2*$D739*信号概况!$F$3*$F739*信号概况!$F$5*信号相关性!$C$5+2*$D739*信号概况!$F$3*$G739*信号概况!$F$6*信号相关性!$C$6+2*$D739*信号概况!$F$3*$H739*信号概况!$F$7*信号相关性!$C$7+2*$D739*信号概况!$F$3*$I739*信号概况!$F$8*信号相关性!$C$8+2*$D739*信号概况!$F$3*$J739*信号概况!$F$9*信号相关性!$C$9+2*$E739*信号概况!$F$4*$F739*信号概况!$F$5*信号相关性!$D$5+2*$E739*信号概况!$F$4*$G739*信号概况!$F$6*信号相关性!$D$6+2*$E739*信号概况!$F$4*$H739*信号概况!$F$7*信号相关性!$D$7+2*$E739*信号概况!$F$4*$I739*信号概况!$F$8*信号相关性!$D$8+2*$E739*信号概况!$F$4*$J739*信号概况!$J$5*信号相关性!$D$9+2*$F739*信号概况!$F$5*$G739*信号概况!$F$6*信号相关性!$E$6+2*$F739*信号概况!$F$5*$H739*信号概况!$F$7*信号相关性!$E$7+2*$F739*信号概况!$F$5*$I739*信号概况!$F$8*信号相关性!$E$8+2*$F739*信号概况!$F$5*$J739*信号概况!$F$9*信号相关性!$E$9+2*$G739*信号概况!$F$6*$H739*信号概况!$F$7*信号相关性!$F$7+2*$G739*信号概况!$F$6*$I739*信号概况!$F$8*信号相关性!$F$8+2*$G739*信号概况!$F$6*$J739*信号概况!$F$9*信号相关性!$F$9+2*$H739*信号概况!$F$7*$I739*信号概况!$F$8*信号相关性!$G$8+2*$H739*信号概况!$F$7*$J739*信号概况!$F$9*信号相关性!$G$9+2*$I739*信号概况!$F$8*$J739*信号概况!$F$9*信号相关性!$H$9)</f>
        <v>1466.09956370727</v>
      </c>
      <c r="L739" s="10">
        <f t="shared" si="235"/>
        <v>13.3136797003353</v>
      </c>
      <c r="M739" s="11">
        <f>SQRT(POWER($C739*信号概况!$C$2,2)+POWER($D739*信号概况!$C$3,2)+POWER($E739*信号概况!$C$4,2)+POWER($F739*信号概况!$C$5,2)+POWER($G739*信号概况!$C$6,2)+POWER($H739*信号概况!$C$7,2)+POWER($I739*信号概况!$C$8,2)+POWER($J739*信号概况!$C$9,2)+2*$C739*信号概况!$C$2*$D739*信号概况!$C$3*信号相关性!$B$3+2*$C739*信号概况!$C$2*$E739*信号概况!$C$4*信号相关性!$B$4+2*$C739*信号概况!$C$2*$F739*信号概况!$C$5*信号相关性!$B$5+2*$C739*信号概况!$C$2*$G739*信号概况!$C$6*信号相关性!$B$6+2*$C739*信号概况!$C$2*$H739*信号概况!$C$7*信号相关性!$B$7+2*$C739*信号概况!$C$2*$I739*信号概况!$C$8*信号相关性!$B$8+2*$C739*信号概况!$C$2*$J739*信号概况!$C$9*信号相关性!$B$9+2*$D739*信号概况!$C$3*$E739*信号概况!$C$4*信号相关性!$C$4+2*$D739*信号概况!$C$3*$F739*信号概况!$C$5*信号相关性!$C$5+2*$D739*信号概况!$C$3*$G739*信号概况!$C$6*信号相关性!$C$6+2*$D739*信号概况!$C$3*$H739*信号概况!$C$7*信号相关性!$C$7+2*$D739*信号概况!$C$3*$I739*信号概况!$C$8*信号相关性!$C$8+2*$D739*信号概况!$C$3*$J739*信号概况!$C$9*信号相关性!$C$9+2*$E739*信号概况!$C$4*$F739*信号概况!$C$5*信号相关性!$D$5+2*$E739*信号概况!$C$4*$G739*信号概况!$C$6*信号相关性!$D$6+2*$E739*信号概况!$C$4*$H739*信号概况!$C$7*信号相关性!$D$7+2*$E739*信号概况!$C$4*$I739*信号概况!$C$8*信号相关性!$D$8+2*$E739*信号概况!$C$4*$J739*信号概况!$J$5*信号相关性!$D$9+2*$F739*信号概况!$C$5*$G739*信号概况!$C$6*信号相关性!$E$6+2*$F739*信号概况!$C$5*$H739*信号概况!$C$7*信号相关性!$E$7+2*$F739*信号概况!$C$5*$I739*信号概况!$C$8*信号相关性!$E$8+2*$F739*信号概况!$C$5*$J739*信号概况!$C$9*信号相关性!$E$9+2*$G739*信号概况!$C$6*$H739*信号概况!$C$7*信号相关性!$F$7+2*$G739*信号概况!$C$6*$I739*信号概况!$C$8*信号相关性!$F$8+2*$G739*信号概况!$C$6*$J739*信号概况!$C$9*信号相关性!$F$9+2*$H739*信号概况!$C$7*$I739*信号概况!$C$8*信号相关性!$G$8+2*$H739*信号概况!$C$7*$J739*信号概况!$C$9*信号相关性!$G$9+2*$I739*信号概况!$C$8*$J739*信号概况!$C$9*信号相关性!$H$9)</f>
        <v>7144.03495825917</v>
      </c>
      <c r="N739" s="12">
        <f t="shared" si="236"/>
        <v>0.366000772484252</v>
      </c>
      <c r="O739" s="10">
        <f>$C739*信号概况!$J$2+$D739*信号概况!$J$3+$E739*信号概况!$J$4+$F739*信号概况!$J$5+$G739*信号概况!$J$6+$H739*信号概况!$J$7+$I739*信号概况!$J$8+$J739*信号概况!$J$9</f>
        <v>1293.86311195734</v>
      </c>
      <c r="P739" s="12">
        <f t="shared" si="237"/>
        <v>0.0662867554865185</v>
      </c>
      <c r="Q739" s="7">
        <f t="shared" si="238"/>
        <v>9.92456358604666</v>
      </c>
    </row>
    <row r="740" spans="1:17">
      <c r="A740">
        <v>738</v>
      </c>
      <c r="B740">
        <v>19519.18</v>
      </c>
      <c r="C740" s="7">
        <f t="shared" si="218"/>
        <v>0</v>
      </c>
      <c r="D740" s="8">
        <f t="shared" si="219"/>
        <v>0.727272727272727</v>
      </c>
      <c r="E740">
        <f t="shared" si="220"/>
        <v>0</v>
      </c>
      <c r="F740">
        <f t="shared" si="230"/>
        <v>1</v>
      </c>
      <c r="G740">
        <f t="shared" si="231"/>
        <v>0.02</v>
      </c>
      <c r="H740">
        <f t="shared" si="232"/>
        <v>0</v>
      </c>
      <c r="I740">
        <f t="shared" si="233"/>
        <v>0</v>
      </c>
      <c r="J740">
        <f t="shared" si="234"/>
        <v>0</v>
      </c>
      <c r="K740">
        <f>SQRT(POWER($C740*信号概况!$F$2,2)+POWER($D740*信号概况!$F$3,2)+POWER($E740*信号概况!$F$4,2)+POWER($F740*信号概况!$F$5,2)+POWER($G740*信号概况!$F$6,2)+POWER($H740*信号概况!$F$7,2)+POWER($I740*信号概况!$F$8,2)+POWER($J740*信号概况!$F$9,2)+2*$C740*信号概况!$F$2*$D740*信号概况!$F$3*信号相关性!$B$3+2*$C740*信号概况!$F$2*$E740*信号概况!$F$4*信号相关性!$B$4+2*$C740*信号概况!$F$2*$F740*信号概况!$F$5*信号相关性!$B$5+2*$C740*信号概况!$F$2*$G740*信号概况!$F$6*信号相关性!$B$6+2*$C740*信号概况!$F$2*$H740*信号概况!$F$7*信号相关性!$B$7+2*$C740*信号概况!$F$2*$I740*信号概况!$F$8*信号相关性!$B$8+2*$C740*信号概况!$F$2*$J740*信号概况!$F$9*信号相关性!$B$9+2*$D740*信号概况!$F$3*$E740*信号概况!$F$4*信号相关性!$C$4+2*$D740*信号概况!$F$3*$F740*信号概况!$F$5*信号相关性!$C$5+2*$D740*信号概况!$F$3*$G740*信号概况!$F$6*信号相关性!$C$6+2*$D740*信号概况!$F$3*$H740*信号概况!$F$7*信号相关性!$C$7+2*$D740*信号概况!$F$3*$I740*信号概况!$F$8*信号相关性!$C$8+2*$D740*信号概况!$F$3*$J740*信号概况!$F$9*信号相关性!$C$9+2*$E740*信号概况!$F$4*$F740*信号概况!$F$5*信号相关性!$D$5+2*$E740*信号概况!$F$4*$G740*信号概况!$F$6*信号相关性!$D$6+2*$E740*信号概况!$F$4*$H740*信号概况!$F$7*信号相关性!$D$7+2*$E740*信号概况!$F$4*$I740*信号概况!$F$8*信号相关性!$D$8+2*$E740*信号概况!$F$4*$J740*信号概况!$J$5*信号相关性!$D$9+2*$F740*信号概况!$F$5*$G740*信号概况!$F$6*信号相关性!$E$6+2*$F740*信号概况!$F$5*$H740*信号概况!$F$7*信号相关性!$E$7+2*$F740*信号概况!$F$5*$I740*信号概况!$F$8*信号相关性!$E$8+2*$F740*信号概况!$F$5*$J740*信号概况!$F$9*信号相关性!$E$9+2*$G740*信号概况!$F$6*$H740*信号概况!$F$7*信号相关性!$F$7+2*$G740*信号概况!$F$6*$I740*信号概况!$F$8*信号相关性!$F$8+2*$G740*信号概况!$F$6*$J740*信号概况!$F$9*信号相关性!$F$9+2*$H740*信号概况!$F$7*$I740*信号概况!$F$8*信号相关性!$G$8+2*$H740*信号概况!$F$7*$J740*信号概况!$F$9*信号相关性!$G$9+2*$I740*信号概况!$F$8*$J740*信号概况!$F$9*信号相关性!$H$9)</f>
        <v>1532.35568032126</v>
      </c>
      <c r="L740" s="10">
        <f t="shared" si="235"/>
        <v>12.7380217600053</v>
      </c>
      <c r="M740" s="11">
        <f>SQRT(POWER($C740*信号概况!$C$2,2)+POWER($D740*信号概况!$C$3,2)+POWER($E740*信号概况!$C$4,2)+POWER($F740*信号概况!$C$5,2)+POWER($G740*信号概况!$C$6,2)+POWER($H740*信号概况!$C$7,2)+POWER($I740*信号概况!$C$8,2)+POWER($J740*信号概况!$C$9,2)+2*$C740*信号概况!$C$2*$D740*信号概况!$C$3*信号相关性!$B$3+2*$C740*信号概况!$C$2*$E740*信号概况!$C$4*信号相关性!$B$4+2*$C740*信号概况!$C$2*$F740*信号概况!$C$5*信号相关性!$B$5+2*$C740*信号概况!$C$2*$G740*信号概况!$C$6*信号相关性!$B$6+2*$C740*信号概况!$C$2*$H740*信号概况!$C$7*信号相关性!$B$7+2*$C740*信号概况!$C$2*$I740*信号概况!$C$8*信号相关性!$B$8+2*$C740*信号概况!$C$2*$J740*信号概况!$C$9*信号相关性!$B$9+2*$D740*信号概况!$C$3*$E740*信号概况!$C$4*信号相关性!$C$4+2*$D740*信号概况!$C$3*$F740*信号概况!$C$5*信号相关性!$C$5+2*$D740*信号概况!$C$3*$G740*信号概况!$C$6*信号相关性!$C$6+2*$D740*信号概况!$C$3*$H740*信号概况!$C$7*信号相关性!$C$7+2*$D740*信号概况!$C$3*$I740*信号概况!$C$8*信号相关性!$C$8+2*$D740*信号概况!$C$3*$J740*信号概况!$C$9*信号相关性!$C$9+2*$E740*信号概况!$C$4*$F740*信号概况!$C$5*信号相关性!$D$5+2*$E740*信号概况!$C$4*$G740*信号概况!$C$6*信号相关性!$D$6+2*$E740*信号概况!$C$4*$H740*信号概况!$C$7*信号相关性!$D$7+2*$E740*信号概况!$C$4*$I740*信号概况!$C$8*信号相关性!$D$8+2*$E740*信号概况!$C$4*$J740*信号概况!$J$5*信号相关性!$D$9+2*$F740*信号概况!$C$5*$G740*信号概况!$C$6*信号相关性!$E$6+2*$F740*信号概况!$C$5*$H740*信号概况!$C$7*信号相关性!$E$7+2*$F740*信号概况!$C$5*$I740*信号概况!$C$8*信号相关性!$E$8+2*$F740*信号概况!$C$5*$J740*信号概况!$C$9*信号相关性!$E$9+2*$G740*信号概况!$C$6*$H740*信号概况!$C$7*信号相关性!$F$7+2*$G740*信号概况!$C$6*$I740*信号概况!$C$8*信号相关性!$F$8+2*$G740*信号概况!$C$6*$J740*信号概况!$C$9*信号相关性!$F$9+2*$H740*信号概况!$C$7*$I740*信号概况!$C$8*信号相关性!$G$8+2*$H740*信号概况!$C$7*$J740*信号概况!$C$9*信号相关性!$G$9+2*$I740*信号概况!$C$8*$J740*信号概况!$C$9*信号相关性!$H$9)</f>
        <v>7465.56963303583</v>
      </c>
      <c r="N740" s="12">
        <f t="shared" si="236"/>
        <v>0.382473527731996</v>
      </c>
      <c r="O740" s="10">
        <f>$C740*信号概况!$J$2+$D740*信号概况!$J$3+$E740*信号概况!$J$4+$F740*信号概况!$J$5+$G740*信号概况!$J$6+$H740*信号概况!$J$7+$I740*信号概况!$J$8+$J740*信号概况!$J$9</f>
        <v>1318.39126264227</v>
      </c>
      <c r="P740" s="12">
        <f t="shared" si="237"/>
        <v>0.0675433733713339</v>
      </c>
      <c r="Q740" s="7">
        <f t="shared" si="238"/>
        <v>9.68752642897831</v>
      </c>
    </row>
    <row r="741" spans="1:17">
      <c r="A741">
        <v>739</v>
      </c>
      <c r="B741">
        <v>19519.18</v>
      </c>
      <c r="C741" s="7">
        <f t="shared" si="218"/>
        <v>0</v>
      </c>
      <c r="D741" s="8">
        <f t="shared" si="219"/>
        <v>0.757575757575758</v>
      </c>
      <c r="E741">
        <f t="shared" si="220"/>
        <v>0</v>
      </c>
      <c r="F741">
        <f t="shared" si="230"/>
        <v>1</v>
      </c>
      <c r="G741">
        <f t="shared" si="231"/>
        <v>0.02</v>
      </c>
      <c r="H741">
        <f t="shared" si="232"/>
        <v>0</v>
      </c>
      <c r="I741">
        <f t="shared" si="233"/>
        <v>0</v>
      </c>
      <c r="J741">
        <f t="shared" si="234"/>
        <v>0</v>
      </c>
      <c r="K741">
        <f>SQRT(POWER($C741*信号概况!$F$2,2)+POWER($D741*信号概况!$F$3,2)+POWER($E741*信号概况!$F$4,2)+POWER($F741*信号概况!$F$5,2)+POWER($G741*信号概况!$F$6,2)+POWER($H741*信号概况!$F$7,2)+POWER($I741*信号概况!$F$8,2)+POWER($J741*信号概况!$F$9,2)+2*$C741*信号概况!$F$2*$D741*信号概况!$F$3*信号相关性!$B$3+2*$C741*信号概况!$F$2*$E741*信号概况!$F$4*信号相关性!$B$4+2*$C741*信号概况!$F$2*$F741*信号概况!$F$5*信号相关性!$B$5+2*$C741*信号概况!$F$2*$G741*信号概况!$F$6*信号相关性!$B$6+2*$C741*信号概况!$F$2*$H741*信号概况!$F$7*信号相关性!$B$7+2*$C741*信号概况!$F$2*$I741*信号概况!$F$8*信号相关性!$B$8+2*$C741*信号概况!$F$2*$J741*信号概况!$F$9*信号相关性!$B$9+2*$D741*信号概况!$F$3*$E741*信号概况!$F$4*信号相关性!$C$4+2*$D741*信号概况!$F$3*$F741*信号概况!$F$5*信号相关性!$C$5+2*$D741*信号概况!$F$3*$G741*信号概况!$F$6*信号相关性!$C$6+2*$D741*信号概况!$F$3*$H741*信号概况!$F$7*信号相关性!$C$7+2*$D741*信号概况!$F$3*$I741*信号概况!$F$8*信号相关性!$C$8+2*$D741*信号概况!$F$3*$J741*信号概况!$F$9*信号相关性!$C$9+2*$E741*信号概况!$F$4*$F741*信号概况!$F$5*信号相关性!$D$5+2*$E741*信号概况!$F$4*$G741*信号概况!$F$6*信号相关性!$D$6+2*$E741*信号概况!$F$4*$H741*信号概况!$F$7*信号相关性!$D$7+2*$E741*信号概况!$F$4*$I741*信号概况!$F$8*信号相关性!$D$8+2*$E741*信号概况!$F$4*$J741*信号概况!$J$5*信号相关性!$D$9+2*$F741*信号概况!$F$5*$G741*信号概况!$F$6*信号相关性!$E$6+2*$F741*信号概况!$F$5*$H741*信号概况!$F$7*信号相关性!$E$7+2*$F741*信号概况!$F$5*$I741*信号概况!$F$8*信号相关性!$E$8+2*$F741*信号概况!$F$5*$J741*信号概况!$F$9*信号相关性!$E$9+2*$G741*信号概况!$F$6*$H741*信号概况!$F$7*信号相关性!$F$7+2*$G741*信号概况!$F$6*$I741*信号概况!$F$8*信号相关性!$F$8+2*$G741*信号概况!$F$6*$J741*信号概况!$F$9*信号相关性!$F$9+2*$H741*信号概况!$F$7*$I741*信号概况!$F$8*信号相关性!$G$8+2*$H741*信号概况!$F$7*$J741*信号概况!$F$9*信号相关性!$G$9+2*$I741*信号概况!$F$8*$J741*信号概况!$F$9*信号相关性!$H$9)</f>
        <v>1598.66153381276</v>
      </c>
      <c r="L741" s="10">
        <f t="shared" si="235"/>
        <v>12.2097014203171</v>
      </c>
      <c r="M741" s="11">
        <f>SQRT(POWER($C741*信号概况!$C$2,2)+POWER($D741*信号概况!$C$3,2)+POWER($E741*信号概况!$C$4,2)+POWER($F741*信号概况!$C$5,2)+POWER($G741*信号概况!$C$6,2)+POWER($H741*信号概况!$C$7,2)+POWER($I741*信号概况!$C$8,2)+POWER($J741*信号概况!$C$9,2)+2*$C741*信号概况!$C$2*$D741*信号概况!$C$3*信号相关性!$B$3+2*$C741*信号概况!$C$2*$E741*信号概况!$C$4*信号相关性!$B$4+2*$C741*信号概况!$C$2*$F741*信号概况!$C$5*信号相关性!$B$5+2*$C741*信号概况!$C$2*$G741*信号概况!$C$6*信号相关性!$B$6+2*$C741*信号概况!$C$2*$H741*信号概况!$C$7*信号相关性!$B$7+2*$C741*信号概况!$C$2*$I741*信号概况!$C$8*信号相关性!$B$8+2*$C741*信号概况!$C$2*$J741*信号概况!$C$9*信号相关性!$B$9+2*$D741*信号概况!$C$3*$E741*信号概况!$C$4*信号相关性!$C$4+2*$D741*信号概况!$C$3*$F741*信号概况!$C$5*信号相关性!$C$5+2*$D741*信号概况!$C$3*$G741*信号概况!$C$6*信号相关性!$C$6+2*$D741*信号概况!$C$3*$H741*信号概况!$C$7*信号相关性!$C$7+2*$D741*信号概况!$C$3*$I741*信号概况!$C$8*信号相关性!$C$8+2*$D741*信号概况!$C$3*$J741*信号概况!$C$9*信号相关性!$C$9+2*$E741*信号概况!$C$4*$F741*信号概况!$C$5*信号相关性!$D$5+2*$E741*信号概况!$C$4*$G741*信号概况!$C$6*信号相关性!$D$6+2*$E741*信号概况!$C$4*$H741*信号概况!$C$7*信号相关性!$D$7+2*$E741*信号概况!$C$4*$I741*信号概况!$C$8*信号相关性!$D$8+2*$E741*信号概况!$C$4*$J741*信号概况!$J$5*信号相关性!$D$9+2*$F741*信号概况!$C$5*$G741*信号概况!$C$6*信号相关性!$E$6+2*$F741*信号概况!$C$5*$H741*信号概况!$C$7*信号相关性!$E$7+2*$F741*信号概况!$C$5*$I741*信号概况!$C$8*信号相关性!$E$8+2*$F741*信号概况!$C$5*$J741*信号概况!$C$9*信号相关性!$E$9+2*$G741*信号概况!$C$6*$H741*信号概况!$C$7*信号相关性!$F$7+2*$G741*信号概况!$C$6*$I741*信号概况!$C$8*信号相关性!$F$8+2*$G741*信号概况!$C$6*$J741*信号概况!$C$9*信号相关性!$F$9+2*$H741*信号概况!$C$7*$I741*信号概况!$C$8*信号相关性!$G$8+2*$H741*信号概况!$C$7*$J741*信号概况!$C$9*信号相关性!$G$9+2*$I741*信号概况!$C$8*$J741*信号概况!$C$9*信号相关性!$H$9)</f>
        <v>7787.33642709794</v>
      </c>
      <c r="N741" s="12">
        <f t="shared" si="236"/>
        <v>0.398958174836132</v>
      </c>
      <c r="O741" s="10">
        <f>$C741*信号概况!$J$2+$D741*信号概况!$J$3+$E741*信号概况!$J$4+$F741*信号概况!$J$5+$G741*信号概况!$J$6+$H741*信号概况!$J$7+$I741*信号概况!$J$8+$J741*信号概况!$J$9</f>
        <v>1342.9194133272</v>
      </c>
      <c r="P741" s="12">
        <f t="shared" si="237"/>
        <v>0.0687999912561493</v>
      </c>
      <c r="Q741" s="7">
        <f t="shared" si="238"/>
        <v>9.46984314048029</v>
      </c>
    </row>
    <row r="742" spans="1:17">
      <c r="A742">
        <v>740</v>
      </c>
      <c r="B742">
        <v>19519.18</v>
      </c>
      <c r="C742" s="7">
        <f t="shared" si="218"/>
        <v>0</v>
      </c>
      <c r="D742" s="8">
        <f t="shared" si="219"/>
        <v>0.787878787878788</v>
      </c>
      <c r="E742">
        <f t="shared" si="220"/>
        <v>0</v>
      </c>
      <c r="F742">
        <f t="shared" si="230"/>
        <v>1</v>
      </c>
      <c r="G742">
        <f t="shared" si="231"/>
        <v>0.02</v>
      </c>
      <c r="H742">
        <f t="shared" si="232"/>
        <v>0</v>
      </c>
      <c r="I742">
        <f t="shared" si="233"/>
        <v>0</v>
      </c>
      <c r="J742">
        <f t="shared" si="234"/>
        <v>0</v>
      </c>
      <c r="K742">
        <f>SQRT(POWER($C742*信号概况!$F$2,2)+POWER($D742*信号概况!$F$3,2)+POWER($E742*信号概况!$F$4,2)+POWER($F742*信号概况!$F$5,2)+POWER($G742*信号概况!$F$6,2)+POWER($H742*信号概况!$F$7,2)+POWER($I742*信号概况!$F$8,2)+POWER($J742*信号概况!$F$9,2)+2*$C742*信号概况!$F$2*$D742*信号概况!$F$3*信号相关性!$B$3+2*$C742*信号概况!$F$2*$E742*信号概况!$F$4*信号相关性!$B$4+2*$C742*信号概况!$F$2*$F742*信号概况!$F$5*信号相关性!$B$5+2*$C742*信号概况!$F$2*$G742*信号概况!$F$6*信号相关性!$B$6+2*$C742*信号概况!$F$2*$H742*信号概况!$F$7*信号相关性!$B$7+2*$C742*信号概况!$F$2*$I742*信号概况!$F$8*信号相关性!$B$8+2*$C742*信号概况!$F$2*$J742*信号概况!$F$9*信号相关性!$B$9+2*$D742*信号概况!$F$3*$E742*信号概况!$F$4*信号相关性!$C$4+2*$D742*信号概况!$F$3*$F742*信号概况!$F$5*信号相关性!$C$5+2*$D742*信号概况!$F$3*$G742*信号概况!$F$6*信号相关性!$C$6+2*$D742*信号概况!$F$3*$H742*信号概况!$F$7*信号相关性!$C$7+2*$D742*信号概况!$F$3*$I742*信号概况!$F$8*信号相关性!$C$8+2*$D742*信号概况!$F$3*$J742*信号概况!$F$9*信号相关性!$C$9+2*$E742*信号概况!$F$4*$F742*信号概况!$F$5*信号相关性!$D$5+2*$E742*信号概况!$F$4*$G742*信号概况!$F$6*信号相关性!$D$6+2*$E742*信号概况!$F$4*$H742*信号概况!$F$7*信号相关性!$D$7+2*$E742*信号概况!$F$4*$I742*信号概况!$F$8*信号相关性!$D$8+2*$E742*信号概况!$F$4*$J742*信号概况!$J$5*信号相关性!$D$9+2*$F742*信号概况!$F$5*$G742*信号概况!$F$6*信号相关性!$E$6+2*$F742*信号概况!$F$5*$H742*信号概况!$F$7*信号相关性!$E$7+2*$F742*信号概况!$F$5*$I742*信号概况!$F$8*信号相关性!$E$8+2*$F742*信号概况!$F$5*$J742*信号概况!$F$9*信号相关性!$E$9+2*$G742*信号概况!$F$6*$H742*信号概况!$F$7*信号相关性!$F$7+2*$G742*信号概况!$F$6*$I742*信号概况!$F$8*信号相关性!$F$8+2*$G742*信号概况!$F$6*$J742*信号概况!$F$9*信号相关性!$F$9+2*$H742*信号概况!$F$7*$I742*信号概况!$F$8*信号相关性!$G$8+2*$H742*信号概况!$F$7*$J742*信号概况!$F$9*信号相关性!$G$9+2*$I742*信号概况!$F$8*$J742*信号概况!$F$9*信号相关性!$H$9)</f>
        <v>1665.0111821672</v>
      </c>
      <c r="L742" s="10">
        <f t="shared" si="235"/>
        <v>11.7231524983475</v>
      </c>
      <c r="M742" s="11">
        <f>SQRT(POWER($C742*信号概况!$C$2,2)+POWER($D742*信号概况!$C$3,2)+POWER($E742*信号概况!$C$4,2)+POWER($F742*信号概况!$C$5,2)+POWER($G742*信号概况!$C$6,2)+POWER($H742*信号概况!$C$7,2)+POWER($I742*信号概况!$C$8,2)+POWER($J742*信号概况!$C$9,2)+2*$C742*信号概况!$C$2*$D742*信号概况!$C$3*信号相关性!$B$3+2*$C742*信号概况!$C$2*$E742*信号概况!$C$4*信号相关性!$B$4+2*$C742*信号概况!$C$2*$F742*信号概况!$C$5*信号相关性!$B$5+2*$C742*信号概况!$C$2*$G742*信号概况!$C$6*信号相关性!$B$6+2*$C742*信号概况!$C$2*$H742*信号概况!$C$7*信号相关性!$B$7+2*$C742*信号概况!$C$2*$I742*信号概况!$C$8*信号相关性!$B$8+2*$C742*信号概况!$C$2*$J742*信号概况!$C$9*信号相关性!$B$9+2*$D742*信号概况!$C$3*$E742*信号概况!$C$4*信号相关性!$C$4+2*$D742*信号概况!$C$3*$F742*信号概况!$C$5*信号相关性!$C$5+2*$D742*信号概况!$C$3*$G742*信号概况!$C$6*信号相关性!$C$6+2*$D742*信号概况!$C$3*$H742*信号概况!$C$7*信号相关性!$C$7+2*$D742*信号概况!$C$3*$I742*信号概况!$C$8*信号相关性!$C$8+2*$D742*信号概况!$C$3*$J742*信号概况!$C$9*信号相关性!$C$9+2*$E742*信号概况!$C$4*$F742*信号概况!$C$5*信号相关性!$D$5+2*$E742*信号概况!$C$4*$G742*信号概况!$C$6*信号相关性!$D$6+2*$E742*信号概况!$C$4*$H742*信号概况!$C$7*信号相关性!$D$7+2*$E742*信号概况!$C$4*$I742*信号概况!$C$8*信号相关性!$D$8+2*$E742*信号概况!$C$4*$J742*信号概况!$J$5*信号相关性!$D$9+2*$F742*信号概况!$C$5*$G742*信号概况!$C$6*信号相关性!$E$6+2*$F742*信号概况!$C$5*$H742*信号概况!$C$7*信号相关性!$E$7+2*$F742*信号概况!$C$5*$I742*信号概况!$C$8*信号相关性!$E$8+2*$F742*信号概况!$C$5*$J742*信号概况!$C$9*信号相关性!$E$9+2*$G742*信号概况!$C$6*$H742*信号概况!$C$7*信号相关性!$F$7+2*$G742*信号概况!$C$6*$I742*信号概况!$C$8*信号相关性!$F$8+2*$G742*信号概况!$C$6*$J742*信号概况!$C$9*信号相关性!$F$9+2*$H742*信号概况!$C$7*$I742*信号概况!$C$8*信号相关性!$G$8+2*$H742*信号概况!$C$7*$J742*信号概况!$C$9*信号相关性!$G$9+2*$I742*信号概况!$C$8*$J742*信号概况!$C$9*信号相关性!$H$9)</f>
        <v>8109.30770991757</v>
      </c>
      <c r="N742" s="12">
        <f t="shared" si="236"/>
        <v>0.415453298238838</v>
      </c>
      <c r="O742" s="10">
        <f>$C742*信号概况!$J$2+$D742*信号概况!$J$3+$E742*信号概况!$J$4+$F742*信号概况!$J$5+$G742*信号概况!$J$6+$H742*信号概况!$J$7+$I742*信号概况!$J$8+$J742*信号概况!$J$9</f>
        <v>1367.44756401214</v>
      </c>
      <c r="P742" s="12">
        <f t="shared" si="237"/>
        <v>0.0700566091409647</v>
      </c>
      <c r="Q742" s="7">
        <f t="shared" si="238"/>
        <v>9.26925412480252</v>
      </c>
    </row>
    <row r="743" spans="1:17">
      <c r="A743">
        <v>741</v>
      </c>
      <c r="B743">
        <v>19519.18</v>
      </c>
      <c r="C743" s="7">
        <f t="shared" si="218"/>
        <v>0</v>
      </c>
      <c r="D743" s="8">
        <f t="shared" si="219"/>
        <v>0.818181818181818</v>
      </c>
      <c r="E743">
        <f t="shared" si="220"/>
        <v>0</v>
      </c>
      <c r="F743">
        <f t="shared" si="230"/>
        <v>1</v>
      </c>
      <c r="G743">
        <f t="shared" si="231"/>
        <v>0.02</v>
      </c>
      <c r="H743">
        <f t="shared" si="232"/>
        <v>0</v>
      </c>
      <c r="I743">
        <f t="shared" si="233"/>
        <v>0</v>
      </c>
      <c r="J743">
        <f t="shared" si="234"/>
        <v>0</v>
      </c>
      <c r="K743">
        <f>SQRT(POWER($C743*信号概况!$F$2,2)+POWER($D743*信号概况!$F$3,2)+POWER($E743*信号概况!$F$4,2)+POWER($F743*信号概况!$F$5,2)+POWER($G743*信号概况!$F$6,2)+POWER($H743*信号概况!$F$7,2)+POWER($I743*信号概况!$F$8,2)+POWER($J743*信号概况!$F$9,2)+2*$C743*信号概况!$F$2*$D743*信号概况!$F$3*信号相关性!$B$3+2*$C743*信号概况!$F$2*$E743*信号概况!$F$4*信号相关性!$B$4+2*$C743*信号概况!$F$2*$F743*信号概况!$F$5*信号相关性!$B$5+2*$C743*信号概况!$F$2*$G743*信号概况!$F$6*信号相关性!$B$6+2*$C743*信号概况!$F$2*$H743*信号概况!$F$7*信号相关性!$B$7+2*$C743*信号概况!$F$2*$I743*信号概况!$F$8*信号相关性!$B$8+2*$C743*信号概况!$F$2*$J743*信号概况!$F$9*信号相关性!$B$9+2*$D743*信号概况!$F$3*$E743*信号概况!$F$4*信号相关性!$C$4+2*$D743*信号概况!$F$3*$F743*信号概况!$F$5*信号相关性!$C$5+2*$D743*信号概况!$F$3*$G743*信号概况!$F$6*信号相关性!$C$6+2*$D743*信号概况!$F$3*$H743*信号概况!$F$7*信号相关性!$C$7+2*$D743*信号概况!$F$3*$I743*信号概况!$F$8*信号相关性!$C$8+2*$D743*信号概况!$F$3*$J743*信号概况!$F$9*信号相关性!$C$9+2*$E743*信号概况!$F$4*$F743*信号概况!$F$5*信号相关性!$D$5+2*$E743*信号概况!$F$4*$G743*信号概况!$F$6*信号相关性!$D$6+2*$E743*信号概况!$F$4*$H743*信号概况!$F$7*信号相关性!$D$7+2*$E743*信号概况!$F$4*$I743*信号概况!$F$8*信号相关性!$D$8+2*$E743*信号概况!$F$4*$J743*信号概况!$J$5*信号相关性!$D$9+2*$F743*信号概况!$F$5*$G743*信号概况!$F$6*信号相关性!$E$6+2*$F743*信号概况!$F$5*$H743*信号概况!$F$7*信号相关性!$E$7+2*$F743*信号概况!$F$5*$I743*信号概况!$F$8*信号相关性!$E$8+2*$F743*信号概况!$F$5*$J743*信号概况!$F$9*信号相关性!$E$9+2*$G743*信号概况!$F$6*$H743*信号概况!$F$7*信号相关性!$F$7+2*$G743*信号概况!$F$6*$I743*信号概况!$F$8*信号相关性!$F$8+2*$G743*信号概况!$F$6*$J743*信号概况!$F$9*信号相关性!$F$9+2*$H743*信号概况!$F$7*$I743*信号概况!$F$8*信号相关性!$G$8+2*$H743*信号概况!$F$7*$J743*信号概况!$F$9*信号相关性!$G$9+2*$I743*信号概况!$F$8*$J743*信号概况!$F$9*信号相关性!$H$9)</f>
        <v>1731.39959055113</v>
      </c>
      <c r="L743" s="10">
        <f t="shared" si="235"/>
        <v>11.2736424950793</v>
      </c>
      <c r="M743" s="11">
        <f>SQRT(POWER($C743*信号概况!$C$2,2)+POWER($D743*信号概况!$C$3,2)+POWER($E743*信号概况!$C$4,2)+POWER($F743*信号概况!$C$5,2)+POWER($G743*信号概况!$C$6,2)+POWER($H743*信号概况!$C$7,2)+POWER($I743*信号概况!$C$8,2)+POWER($J743*信号概况!$C$9,2)+2*$C743*信号概况!$C$2*$D743*信号概况!$C$3*信号相关性!$B$3+2*$C743*信号概况!$C$2*$E743*信号概况!$C$4*信号相关性!$B$4+2*$C743*信号概况!$C$2*$F743*信号概况!$C$5*信号相关性!$B$5+2*$C743*信号概况!$C$2*$G743*信号概况!$C$6*信号相关性!$B$6+2*$C743*信号概况!$C$2*$H743*信号概况!$C$7*信号相关性!$B$7+2*$C743*信号概况!$C$2*$I743*信号概况!$C$8*信号相关性!$B$8+2*$C743*信号概况!$C$2*$J743*信号概况!$C$9*信号相关性!$B$9+2*$D743*信号概况!$C$3*$E743*信号概况!$C$4*信号相关性!$C$4+2*$D743*信号概况!$C$3*$F743*信号概况!$C$5*信号相关性!$C$5+2*$D743*信号概况!$C$3*$G743*信号概况!$C$6*信号相关性!$C$6+2*$D743*信号概况!$C$3*$H743*信号概况!$C$7*信号相关性!$C$7+2*$D743*信号概况!$C$3*$I743*信号概况!$C$8*信号相关性!$C$8+2*$D743*信号概况!$C$3*$J743*信号概况!$C$9*信号相关性!$C$9+2*$E743*信号概况!$C$4*$F743*信号概况!$C$5*信号相关性!$D$5+2*$E743*信号概况!$C$4*$G743*信号概况!$C$6*信号相关性!$D$6+2*$E743*信号概况!$C$4*$H743*信号概况!$C$7*信号相关性!$D$7+2*$E743*信号概况!$C$4*$I743*信号概况!$C$8*信号相关性!$D$8+2*$E743*信号概况!$C$4*$J743*信号概况!$J$5*信号相关性!$D$9+2*$F743*信号概况!$C$5*$G743*信号概况!$C$6*信号相关性!$E$6+2*$F743*信号概况!$C$5*$H743*信号概况!$C$7*信号相关性!$E$7+2*$F743*信号概况!$C$5*$I743*信号概况!$C$8*信号相关性!$E$8+2*$F743*信号概况!$C$5*$J743*信号概况!$C$9*信号相关性!$E$9+2*$G743*信号概况!$C$6*$H743*信号概况!$C$7*信号相关性!$F$7+2*$G743*信号概况!$C$6*$I743*信号概况!$C$8*信号相关性!$F$8+2*$G743*信号概况!$C$6*$J743*信号概况!$C$9*信号相关性!$F$9+2*$H743*信号概况!$C$7*$I743*信号概况!$C$8*信号相关性!$G$8+2*$H743*信号概况!$C$7*$J743*信号概况!$C$9*信号相关性!$G$9+2*$I743*信号概况!$C$8*$J743*信号概况!$C$9*信号相关性!$H$9)</f>
        <v>8431.46005515491</v>
      </c>
      <c r="N743" s="12">
        <f t="shared" si="236"/>
        <v>0.43195769776983</v>
      </c>
      <c r="O743" s="10">
        <f>$C743*信号概况!$J$2+$D743*信号概况!$J$3+$E743*信号概况!$J$4+$F743*信号概况!$J$5+$G743*信号概况!$J$6+$H743*信号概况!$J$7+$I743*信号概况!$J$8+$J743*信号概况!$J$9</f>
        <v>1391.97571469707</v>
      </c>
      <c r="P743" s="12">
        <f t="shared" si="237"/>
        <v>0.0713132270257801</v>
      </c>
      <c r="Q743" s="7">
        <f t="shared" si="238"/>
        <v>9.08383579515487</v>
      </c>
    </row>
    <row r="744" spans="1:17">
      <c r="A744">
        <v>742</v>
      </c>
      <c r="B744">
        <v>19519.18</v>
      </c>
      <c r="C744" s="7">
        <f t="shared" si="218"/>
        <v>0</v>
      </c>
      <c r="D744" s="8">
        <f t="shared" si="219"/>
        <v>0.848484848484849</v>
      </c>
      <c r="E744">
        <f t="shared" si="220"/>
        <v>0</v>
      </c>
      <c r="F744">
        <f t="shared" si="230"/>
        <v>1</v>
      </c>
      <c r="G744">
        <f t="shared" si="231"/>
        <v>0.02</v>
      </c>
      <c r="H744">
        <f t="shared" si="232"/>
        <v>0</v>
      </c>
      <c r="I744">
        <f t="shared" si="233"/>
        <v>0</v>
      </c>
      <c r="J744">
        <f t="shared" si="234"/>
        <v>0</v>
      </c>
      <c r="K744">
        <f>SQRT(POWER($C744*信号概况!$F$2,2)+POWER($D744*信号概况!$F$3,2)+POWER($E744*信号概况!$F$4,2)+POWER($F744*信号概况!$F$5,2)+POWER($G744*信号概况!$F$6,2)+POWER($H744*信号概况!$F$7,2)+POWER($I744*信号概况!$F$8,2)+POWER($J744*信号概况!$F$9,2)+2*$C744*信号概况!$F$2*$D744*信号概况!$F$3*信号相关性!$B$3+2*$C744*信号概况!$F$2*$E744*信号概况!$F$4*信号相关性!$B$4+2*$C744*信号概况!$F$2*$F744*信号概况!$F$5*信号相关性!$B$5+2*$C744*信号概况!$F$2*$G744*信号概况!$F$6*信号相关性!$B$6+2*$C744*信号概况!$F$2*$H744*信号概况!$F$7*信号相关性!$B$7+2*$C744*信号概况!$F$2*$I744*信号概况!$F$8*信号相关性!$B$8+2*$C744*信号概况!$F$2*$J744*信号概况!$F$9*信号相关性!$B$9+2*$D744*信号概况!$F$3*$E744*信号概况!$F$4*信号相关性!$C$4+2*$D744*信号概况!$F$3*$F744*信号概况!$F$5*信号相关性!$C$5+2*$D744*信号概况!$F$3*$G744*信号概况!$F$6*信号相关性!$C$6+2*$D744*信号概况!$F$3*$H744*信号概况!$F$7*信号相关性!$C$7+2*$D744*信号概况!$F$3*$I744*信号概况!$F$8*信号相关性!$C$8+2*$D744*信号概况!$F$3*$J744*信号概况!$F$9*信号相关性!$C$9+2*$E744*信号概况!$F$4*$F744*信号概况!$F$5*信号相关性!$D$5+2*$E744*信号概况!$F$4*$G744*信号概况!$F$6*信号相关性!$D$6+2*$E744*信号概况!$F$4*$H744*信号概况!$F$7*信号相关性!$D$7+2*$E744*信号概况!$F$4*$I744*信号概况!$F$8*信号相关性!$D$8+2*$E744*信号概况!$F$4*$J744*信号概况!$J$5*信号相关性!$D$9+2*$F744*信号概况!$F$5*$G744*信号概况!$F$6*信号相关性!$E$6+2*$F744*信号概况!$F$5*$H744*信号概况!$F$7*信号相关性!$E$7+2*$F744*信号概况!$F$5*$I744*信号概况!$F$8*信号相关性!$E$8+2*$F744*信号概况!$F$5*$J744*信号概况!$F$9*信号相关性!$E$9+2*$G744*信号概况!$F$6*$H744*信号概况!$F$7*信号相关性!$F$7+2*$G744*信号概况!$F$6*$I744*信号概况!$F$8*信号相关性!$F$8+2*$G744*信号概况!$F$6*$J744*信号概况!$F$9*信号相关性!$F$9+2*$H744*信号概况!$F$7*$I744*信号概况!$F$8*信号相关性!$G$8+2*$H744*信号概况!$F$7*$J744*信号概况!$F$9*信号相关性!$G$9+2*$I744*信号概况!$F$8*$J744*信号概况!$F$9*信号相关性!$H$9)</f>
        <v>1797.82246508072</v>
      </c>
      <c r="L744" s="10">
        <f t="shared" si="235"/>
        <v>10.8571232027204</v>
      </c>
      <c r="M744" s="11">
        <f>SQRT(POWER($C744*信号概况!$C$2,2)+POWER($D744*信号概况!$C$3,2)+POWER($E744*信号概况!$C$4,2)+POWER($F744*信号概况!$C$5,2)+POWER($G744*信号概况!$C$6,2)+POWER($H744*信号概况!$C$7,2)+POWER($I744*信号概况!$C$8,2)+POWER($J744*信号概况!$C$9,2)+2*$C744*信号概况!$C$2*$D744*信号概况!$C$3*信号相关性!$B$3+2*$C744*信号概况!$C$2*$E744*信号概况!$C$4*信号相关性!$B$4+2*$C744*信号概况!$C$2*$F744*信号概况!$C$5*信号相关性!$B$5+2*$C744*信号概况!$C$2*$G744*信号概况!$C$6*信号相关性!$B$6+2*$C744*信号概况!$C$2*$H744*信号概况!$C$7*信号相关性!$B$7+2*$C744*信号概况!$C$2*$I744*信号概况!$C$8*信号相关性!$B$8+2*$C744*信号概况!$C$2*$J744*信号概况!$C$9*信号相关性!$B$9+2*$D744*信号概况!$C$3*$E744*信号概况!$C$4*信号相关性!$C$4+2*$D744*信号概况!$C$3*$F744*信号概况!$C$5*信号相关性!$C$5+2*$D744*信号概况!$C$3*$G744*信号概况!$C$6*信号相关性!$C$6+2*$D744*信号概况!$C$3*$H744*信号概况!$C$7*信号相关性!$C$7+2*$D744*信号概况!$C$3*$I744*信号概况!$C$8*信号相关性!$C$8+2*$D744*信号概况!$C$3*$J744*信号概况!$C$9*信号相关性!$C$9+2*$E744*信号概况!$C$4*$F744*信号概况!$C$5*信号相关性!$D$5+2*$E744*信号概况!$C$4*$G744*信号概况!$C$6*信号相关性!$D$6+2*$E744*信号概况!$C$4*$H744*信号概况!$C$7*信号相关性!$D$7+2*$E744*信号概况!$C$4*$I744*信号概况!$C$8*信号相关性!$D$8+2*$E744*信号概况!$C$4*$J744*信号概况!$J$5*信号相关性!$D$9+2*$F744*信号概况!$C$5*$G744*信号概况!$C$6*信号相关性!$E$6+2*$F744*信号概况!$C$5*$H744*信号概况!$C$7*信号相关性!$E$7+2*$F744*信号概况!$C$5*$I744*信号概况!$C$8*信号相关性!$E$8+2*$F744*信号概况!$C$5*$J744*信号概况!$C$9*信号相关性!$E$9+2*$G744*信号概况!$C$6*$H744*信号概况!$C$7*信号相关性!$F$7+2*$G744*信号概况!$C$6*$I744*信号概况!$C$8*信号相关性!$F$8+2*$G744*信号概况!$C$6*$J744*信号概况!$C$9*信号相关性!$F$9+2*$H744*信号概况!$C$7*$I744*信号概况!$C$8*信号相关性!$G$8+2*$H744*信号概况!$C$7*$J744*信号概况!$C$9*信号相关性!$G$9+2*$I744*信号概况!$C$8*$J744*信号概况!$C$9*信号相关性!$H$9)</f>
        <v>8753.77347270532</v>
      </c>
      <c r="N744" s="12">
        <f t="shared" si="236"/>
        <v>0.448470349302856</v>
      </c>
      <c r="O744" s="10">
        <f>$C744*信号概况!$J$2+$D744*信号概况!$J$3+$E744*信号概况!$J$4+$F744*信号概况!$J$5+$G744*信号概况!$J$6+$H744*信号概况!$J$7+$I744*信号概况!$J$8+$J744*信号概况!$J$9</f>
        <v>1416.503865382</v>
      </c>
      <c r="P744" s="12">
        <f t="shared" si="237"/>
        <v>0.0725698449105956</v>
      </c>
      <c r="Q744" s="7">
        <f t="shared" si="238"/>
        <v>8.91194080382379</v>
      </c>
    </row>
    <row r="745" spans="1:17">
      <c r="A745">
        <v>743</v>
      </c>
      <c r="B745">
        <v>19519.18</v>
      </c>
      <c r="C745" s="7">
        <f t="shared" si="218"/>
        <v>0</v>
      </c>
      <c r="D745" s="8">
        <f t="shared" si="219"/>
        <v>0.878787878787879</v>
      </c>
      <c r="E745">
        <f t="shared" si="220"/>
        <v>0</v>
      </c>
      <c r="F745">
        <f t="shared" si="230"/>
        <v>1</v>
      </c>
      <c r="G745">
        <f t="shared" si="231"/>
        <v>0.02</v>
      </c>
      <c r="H745">
        <f t="shared" si="232"/>
        <v>0</v>
      </c>
      <c r="I745">
        <f t="shared" si="233"/>
        <v>0</v>
      </c>
      <c r="J745">
        <f t="shared" si="234"/>
        <v>0</v>
      </c>
      <c r="K745">
        <f>SQRT(POWER($C745*信号概况!$F$2,2)+POWER($D745*信号概况!$F$3,2)+POWER($E745*信号概况!$F$4,2)+POWER($F745*信号概况!$F$5,2)+POWER($G745*信号概况!$F$6,2)+POWER($H745*信号概况!$F$7,2)+POWER($I745*信号概况!$F$8,2)+POWER($J745*信号概况!$F$9,2)+2*$C745*信号概况!$F$2*$D745*信号概况!$F$3*信号相关性!$B$3+2*$C745*信号概况!$F$2*$E745*信号概况!$F$4*信号相关性!$B$4+2*$C745*信号概况!$F$2*$F745*信号概况!$F$5*信号相关性!$B$5+2*$C745*信号概况!$F$2*$G745*信号概况!$F$6*信号相关性!$B$6+2*$C745*信号概况!$F$2*$H745*信号概况!$F$7*信号相关性!$B$7+2*$C745*信号概况!$F$2*$I745*信号概况!$F$8*信号相关性!$B$8+2*$C745*信号概况!$F$2*$J745*信号概况!$F$9*信号相关性!$B$9+2*$D745*信号概况!$F$3*$E745*信号概况!$F$4*信号相关性!$C$4+2*$D745*信号概况!$F$3*$F745*信号概况!$F$5*信号相关性!$C$5+2*$D745*信号概况!$F$3*$G745*信号概况!$F$6*信号相关性!$C$6+2*$D745*信号概况!$F$3*$H745*信号概况!$F$7*信号相关性!$C$7+2*$D745*信号概况!$F$3*$I745*信号概况!$F$8*信号相关性!$C$8+2*$D745*信号概况!$F$3*$J745*信号概况!$F$9*信号相关性!$C$9+2*$E745*信号概况!$F$4*$F745*信号概况!$F$5*信号相关性!$D$5+2*$E745*信号概况!$F$4*$G745*信号概况!$F$6*信号相关性!$D$6+2*$E745*信号概况!$F$4*$H745*信号概况!$F$7*信号相关性!$D$7+2*$E745*信号概况!$F$4*$I745*信号概况!$F$8*信号相关性!$D$8+2*$E745*信号概况!$F$4*$J745*信号概况!$J$5*信号相关性!$D$9+2*$F745*信号概况!$F$5*$G745*信号概况!$F$6*信号相关性!$E$6+2*$F745*信号概况!$F$5*$H745*信号概况!$F$7*信号相关性!$E$7+2*$F745*信号概况!$F$5*$I745*信号概况!$F$8*信号相关性!$E$8+2*$F745*信号概况!$F$5*$J745*信号概况!$F$9*信号相关性!$E$9+2*$G745*信号概况!$F$6*$H745*信号概况!$F$7*信号相关性!$F$7+2*$G745*信号概况!$F$6*$I745*信号概况!$F$8*信号相关性!$F$8+2*$G745*信号概况!$F$6*$J745*信号概况!$F$9*信号相关性!$F$9+2*$H745*信号概况!$F$7*$I745*信号概况!$F$8*信号相关性!$G$8+2*$H745*信号概况!$F$7*$J745*信号概况!$F$9*信号相关性!$G$9+2*$I745*信号概况!$F$8*$J745*信号概况!$F$9*信号相关性!$H$9)</f>
        <v>1864.27612174452</v>
      </c>
      <c r="L745" s="10">
        <f t="shared" si="235"/>
        <v>10.4701121107182</v>
      </c>
      <c r="M745" s="11">
        <f>SQRT(POWER($C745*信号概况!$C$2,2)+POWER($D745*信号概况!$C$3,2)+POWER($E745*信号概况!$C$4,2)+POWER($F745*信号概况!$C$5,2)+POWER($G745*信号概况!$C$6,2)+POWER($H745*信号概况!$C$7,2)+POWER($I745*信号概况!$C$8,2)+POWER($J745*信号概况!$C$9,2)+2*$C745*信号概况!$C$2*$D745*信号概况!$C$3*信号相关性!$B$3+2*$C745*信号概况!$C$2*$E745*信号概况!$C$4*信号相关性!$B$4+2*$C745*信号概况!$C$2*$F745*信号概况!$C$5*信号相关性!$B$5+2*$C745*信号概况!$C$2*$G745*信号概况!$C$6*信号相关性!$B$6+2*$C745*信号概况!$C$2*$H745*信号概况!$C$7*信号相关性!$B$7+2*$C745*信号概况!$C$2*$I745*信号概况!$C$8*信号相关性!$B$8+2*$C745*信号概况!$C$2*$J745*信号概况!$C$9*信号相关性!$B$9+2*$D745*信号概况!$C$3*$E745*信号概况!$C$4*信号相关性!$C$4+2*$D745*信号概况!$C$3*$F745*信号概况!$C$5*信号相关性!$C$5+2*$D745*信号概况!$C$3*$G745*信号概况!$C$6*信号相关性!$C$6+2*$D745*信号概况!$C$3*$H745*信号概况!$C$7*信号相关性!$C$7+2*$D745*信号概况!$C$3*$I745*信号概况!$C$8*信号相关性!$C$8+2*$D745*信号概况!$C$3*$J745*信号概况!$C$9*信号相关性!$C$9+2*$E745*信号概况!$C$4*$F745*信号概况!$C$5*信号相关性!$D$5+2*$E745*信号概况!$C$4*$G745*信号概况!$C$6*信号相关性!$D$6+2*$E745*信号概况!$C$4*$H745*信号概况!$C$7*信号相关性!$D$7+2*$E745*信号概况!$C$4*$I745*信号概况!$C$8*信号相关性!$D$8+2*$E745*信号概况!$C$4*$J745*信号概况!$J$5*信号相关性!$D$9+2*$F745*信号概况!$C$5*$G745*信号概况!$C$6*信号相关性!$E$6+2*$F745*信号概况!$C$5*$H745*信号概况!$C$7*信号相关性!$E$7+2*$F745*信号概况!$C$5*$I745*信号概况!$C$8*信号相关性!$E$8+2*$F745*信号概况!$C$5*$J745*信号概况!$C$9*信号相关性!$E$9+2*$G745*信号概况!$C$6*$H745*信号概况!$C$7*信号相关性!$F$7+2*$G745*信号概况!$C$6*$I745*信号概况!$C$8*信号相关性!$F$8+2*$G745*信号概况!$C$6*$J745*信号概况!$C$9*信号相关性!$F$9+2*$H745*信号概况!$C$7*$I745*信号概况!$C$8*信号相关性!$G$8+2*$H745*信号概况!$C$7*$J745*信号概况!$C$9*信号相关性!$G$9+2*$I745*信号概况!$C$8*$J745*信号概况!$C$9*信号相关性!$H$9)</f>
        <v>9076.23080267509</v>
      </c>
      <c r="N745" s="12">
        <f t="shared" si="236"/>
        <v>0.46499037370807</v>
      </c>
      <c r="O745" s="10">
        <f>$C745*信号概况!$J$2+$D745*信号概况!$J$3+$E745*信号概况!$J$4+$F745*信号概况!$J$5+$G745*信号概况!$J$6+$H745*信号概况!$J$7+$I745*信号概况!$J$8+$J745*信号概况!$J$9</f>
        <v>1441.03201606693</v>
      </c>
      <c r="P745" s="12">
        <f t="shared" si="237"/>
        <v>0.073826462795411</v>
      </c>
      <c r="Q745" s="7">
        <f t="shared" si="238"/>
        <v>8.75215050093268</v>
      </c>
    </row>
    <row r="746" spans="1:17">
      <c r="A746">
        <v>744</v>
      </c>
      <c r="B746">
        <v>19519.18</v>
      </c>
      <c r="C746" s="7">
        <f t="shared" si="218"/>
        <v>0</v>
      </c>
      <c r="D746" s="8">
        <f t="shared" si="219"/>
        <v>0.909090909090909</v>
      </c>
      <c r="E746">
        <f t="shared" si="220"/>
        <v>0</v>
      </c>
      <c r="F746">
        <f t="shared" si="230"/>
        <v>1</v>
      </c>
      <c r="G746">
        <f t="shared" si="231"/>
        <v>0.02</v>
      </c>
      <c r="H746">
        <f t="shared" si="232"/>
        <v>0</v>
      </c>
      <c r="I746">
        <f t="shared" si="233"/>
        <v>0</v>
      </c>
      <c r="J746">
        <f t="shared" si="234"/>
        <v>0</v>
      </c>
      <c r="K746">
        <f>SQRT(POWER($C746*信号概况!$F$2,2)+POWER($D746*信号概况!$F$3,2)+POWER($E746*信号概况!$F$4,2)+POWER($F746*信号概况!$F$5,2)+POWER($G746*信号概况!$F$6,2)+POWER($H746*信号概况!$F$7,2)+POWER($I746*信号概况!$F$8,2)+POWER($J746*信号概况!$F$9,2)+2*$C746*信号概况!$F$2*$D746*信号概况!$F$3*信号相关性!$B$3+2*$C746*信号概况!$F$2*$E746*信号概况!$F$4*信号相关性!$B$4+2*$C746*信号概况!$F$2*$F746*信号概况!$F$5*信号相关性!$B$5+2*$C746*信号概况!$F$2*$G746*信号概况!$F$6*信号相关性!$B$6+2*$C746*信号概况!$F$2*$H746*信号概况!$F$7*信号相关性!$B$7+2*$C746*信号概况!$F$2*$I746*信号概况!$F$8*信号相关性!$B$8+2*$C746*信号概况!$F$2*$J746*信号概况!$F$9*信号相关性!$B$9+2*$D746*信号概况!$F$3*$E746*信号概况!$F$4*信号相关性!$C$4+2*$D746*信号概况!$F$3*$F746*信号概况!$F$5*信号相关性!$C$5+2*$D746*信号概况!$F$3*$G746*信号概况!$F$6*信号相关性!$C$6+2*$D746*信号概况!$F$3*$H746*信号概况!$F$7*信号相关性!$C$7+2*$D746*信号概况!$F$3*$I746*信号概况!$F$8*信号相关性!$C$8+2*$D746*信号概况!$F$3*$J746*信号概况!$F$9*信号相关性!$C$9+2*$E746*信号概况!$F$4*$F746*信号概况!$F$5*信号相关性!$D$5+2*$E746*信号概况!$F$4*$G746*信号概况!$F$6*信号相关性!$D$6+2*$E746*信号概况!$F$4*$H746*信号概况!$F$7*信号相关性!$D$7+2*$E746*信号概况!$F$4*$I746*信号概况!$F$8*信号相关性!$D$8+2*$E746*信号概况!$F$4*$J746*信号概况!$J$5*信号相关性!$D$9+2*$F746*信号概况!$F$5*$G746*信号概况!$F$6*信号相关性!$E$6+2*$F746*信号概况!$F$5*$H746*信号概况!$F$7*信号相关性!$E$7+2*$F746*信号概况!$F$5*$I746*信号概况!$F$8*信号相关性!$E$8+2*$F746*信号概况!$F$5*$J746*信号概况!$F$9*信号相关性!$E$9+2*$G746*信号概况!$F$6*$H746*信号概况!$F$7*信号相关性!$F$7+2*$G746*信号概况!$F$6*$I746*信号概况!$F$8*信号相关性!$F$8+2*$G746*信号概况!$F$6*$J746*信号概况!$F$9*信号相关性!$F$9+2*$H746*信号概况!$F$7*$I746*信号概况!$F$8*信号相关性!$G$8+2*$H746*信号概况!$F$7*$J746*信号概况!$F$9*信号相关性!$G$9+2*$I746*信号概况!$F$8*$J746*信号概况!$F$9*信号相关性!$H$9)</f>
        <v>1930.75738212604</v>
      </c>
      <c r="L746" s="10">
        <f t="shared" si="235"/>
        <v>10.1095974982142</v>
      </c>
      <c r="M746" s="11">
        <f>SQRT(POWER($C746*信号概况!$C$2,2)+POWER($D746*信号概况!$C$3,2)+POWER($E746*信号概况!$C$4,2)+POWER($F746*信号概况!$C$5,2)+POWER($G746*信号概况!$C$6,2)+POWER($H746*信号概况!$C$7,2)+POWER($I746*信号概况!$C$8,2)+POWER($J746*信号概况!$C$9,2)+2*$C746*信号概况!$C$2*$D746*信号概况!$C$3*信号相关性!$B$3+2*$C746*信号概况!$C$2*$E746*信号概况!$C$4*信号相关性!$B$4+2*$C746*信号概况!$C$2*$F746*信号概况!$C$5*信号相关性!$B$5+2*$C746*信号概况!$C$2*$G746*信号概况!$C$6*信号相关性!$B$6+2*$C746*信号概况!$C$2*$H746*信号概况!$C$7*信号相关性!$B$7+2*$C746*信号概况!$C$2*$I746*信号概况!$C$8*信号相关性!$B$8+2*$C746*信号概况!$C$2*$J746*信号概况!$C$9*信号相关性!$B$9+2*$D746*信号概况!$C$3*$E746*信号概况!$C$4*信号相关性!$C$4+2*$D746*信号概况!$C$3*$F746*信号概况!$C$5*信号相关性!$C$5+2*$D746*信号概况!$C$3*$G746*信号概况!$C$6*信号相关性!$C$6+2*$D746*信号概况!$C$3*$H746*信号概况!$C$7*信号相关性!$C$7+2*$D746*信号概况!$C$3*$I746*信号概况!$C$8*信号相关性!$C$8+2*$D746*信号概况!$C$3*$J746*信号概况!$C$9*信号相关性!$C$9+2*$E746*信号概况!$C$4*$F746*信号概况!$C$5*信号相关性!$D$5+2*$E746*信号概况!$C$4*$G746*信号概况!$C$6*信号相关性!$D$6+2*$E746*信号概况!$C$4*$H746*信号概况!$C$7*信号相关性!$D$7+2*$E746*信号概况!$C$4*$I746*信号概况!$C$8*信号相关性!$D$8+2*$E746*信号概况!$C$4*$J746*信号概况!$J$5*信号相关性!$D$9+2*$F746*信号概况!$C$5*$G746*信号概况!$C$6*信号相关性!$E$6+2*$F746*信号概况!$C$5*$H746*信号概况!$C$7*信号相关性!$E$7+2*$F746*信号概况!$C$5*$I746*信号概况!$C$8*信号相关性!$E$8+2*$F746*信号概况!$C$5*$J746*信号概况!$C$9*信号相关性!$E$9+2*$G746*信号概况!$C$6*$H746*信号概况!$C$7*信号相关性!$F$7+2*$G746*信号概况!$C$6*$I746*信号概况!$C$8*信号相关性!$F$8+2*$G746*信号概况!$C$6*$J746*信号概况!$C$9*信号相关性!$F$9+2*$H746*信号概况!$C$7*$I746*信号概况!$C$8*信号相关性!$G$8+2*$H746*信号概况!$C$7*$J746*信号概况!$C$9*信号相关性!$G$9+2*$I746*信号概况!$C$8*$J746*信号概况!$C$9*信号相关性!$H$9)</f>
        <v>9398.81723290963</v>
      </c>
      <c r="N746" s="12">
        <f t="shared" si="236"/>
        <v>0.4815170121342</v>
      </c>
      <c r="O746" s="10">
        <f>$C746*信号概况!$J$2+$D746*信号概况!$J$3+$E746*信号概况!$J$4+$F746*信号概况!$J$5+$G746*信号概况!$J$6+$H746*信号概况!$J$7+$I746*信号概况!$J$8+$J746*信号概况!$J$9</f>
        <v>1465.56016675186</v>
      </c>
      <c r="P746" s="12">
        <f t="shared" si="237"/>
        <v>0.0750830806802264</v>
      </c>
      <c r="Q746" s="7">
        <f t="shared" si="238"/>
        <v>8.60323682032567</v>
      </c>
    </row>
    <row r="747" spans="1:17">
      <c r="A747">
        <v>745</v>
      </c>
      <c r="B747">
        <v>19519.18</v>
      </c>
      <c r="C747" s="7">
        <f t="shared" si="218"/>
        <v>0</v>
      </c>
      <c r="D747" s="8">
        <f t="shared" si="219"/>
        <v>0.939393939393939</v>
      </c>
      <c r="E747">
        <f t="shared" si="220"/>
        <v>0</v>
      </c>
      <c r="F747">
        <f t="shared" si="230"/>
        <v>1</v>
      </c>
      <c r="G747">
        <f t="shared" si="231"/>
        <v>0.02</v>
      </c>
      <c r="H747">
        <f t="shared" si="232"/>
        <v>0</v>
      </c>
      <c r="I747">
        <f t="shared" si="233"/>
        <v>0</v>
      </c>
      <c r="J747">
        <f t="shared" si="234"/>
        <v>0</v>
      </c>
      <c r="K747">
        <f>SQRT(POWER($C747*信号概况!$F$2,2)+POWER($D747*信号概况!$F$3,2)+POWER($E747*信号概况!$F$4,2)+POWER($F747*信号概况!$F$5,2)+POWER($G747*信号概况!$F$6,2)+POWER($H747*信号概况!$F$7,2)+POWER($I747*信号概况!$F$8,2)+POWER($J747*信号概况!$F$9,2)+2*$C747*信号概况!$F$2*$D747*信号概况!$F$3*信号相关性!$B$3+2*$C747*信号概况!$F$2*$E747*信号概况!$F$4*信号相关性!$B$4+2*$C747*信号概况!$F$2*$F747*信号概况!$F$5*信号相关性!$B$5+2*$C747*信号概况!$F$2*$G747*信号概况!$F$6*信号相关性!$B$6+2*$C747*信号概况!$F$2*$H747*信号概况!$F$7*信号相关性!$B$7+2*$C747*信号概况!$F$2*$I747*信号概况!$F$8*信号相关性!$B$8+2*$C747*信号概况!$F$2*$J747*信号概况!$F$9*信号相关性!$B$9+2*$D747*信号概况!$F$3*$E747*信号概况!$F$4*信号相关性!$C$4+2*$D747*信号概况!$F$3*$F747*信号概况!$F$5*信号相关性!$C$5+2*$D747*信号概况!$F$3*$G747*信号概况!$F$6*信号相关性!$C$6+2*$D747*信号概况!$F$3*$H747*信号概况!$F$7*信号相关性!$C$7+2*$D747*信号概况!$F$3*$I747*信号概况!$F$8*信号相关性!$C$8+2*$D747*信号概况!$F$3*$J747*信号概况!$F$9*信号相关性!$C$9+2*$E747*信号概况!$F$4*$F747*信号概况!$F$5*信号相关性!$D$5+2*$E747*信号概况!$F$4*$G747*信号概况!$F$6*信号相关性!$D$6+2*$E747*信号概况!$F$4*$H747*信号概况!$F$7*信号相关性!$D$7+2*$E747*信号概况!$F$4*$I747*信号概况!$F$8*信号相关性!$D$8+2*$E747*信号概况!$F$4*$J747*信号概况!$J$5*信号相关性!$D$9+2*$F747*信号概况!$F$5*$G747*信号概况!$F$6*信号相关性!$E$6+2*$F747*信号概况!$F$5*$H747*信号概况!$F$7*信号相关性!$E$7+2*$F747*信号概况!$F$5*$I747*信号概况!$F$8*信号相关性!$E$8+2*$F747*信号概况!$F$5*$J747*信号概况!$F$9*信号相关性!$E$9+2*$G747*信号概况!$F$6*$H747*信号概况!$F$7*信号相关性!$F$7+2*$G747*信号概况!$F$6*$I747*信号概况!$F$8*信号相关性!$F$8+2*$G747*信号概况!$F$6*$J747*信号概况!$F$9*信号相关性!$F$9+2*$H747*信号概况!$F$7*$I747*信号概况!$F$8*信号相关性!$G$8+2*$H747*信号概况!$F$7*$J747*信号概况!$F$9*信号相关性!$G$9+2*$I747*信号概况!$F$8*$J747*信号概况!$F$9*信号相关性!$H$9)</f>
        <v>1997.26348976071</v>
      </c>
      <c r="L747" s="10">
        <f t="shared" si="235"/>
        <v>9.77296190516083</v>
      </c>
      <c r="M747" s="11">
        <f>SQRT(POWER($C747*信号概况!$C$2,2)+POWER($D747*信号概况!$C$3,2)+POWER($E747*信号概况!$C$4,2)+POWER($F747*信号概况!$C$5,2)+POWER($G747*信号概况!$C$6,2)+POWER($H747*信号概况!$C$7,2)+POWER($I747*信号概况!$C$8,2)+POWER($J747*信号概况!$C$9,2)+2*$C747*信号概况!$C$2*$D747*信号概况!$C$3*信号相关性!$B$3+2*$C747*信号概况!$C$2*$E747*信号概况!$C$4*信号相关性!$B$4+2*$C747*信号概况!$C$2*$F747*信号概况!$C$5*信号相关性!$B$5+2*$C747*信号概况!$C$2*$G747*信号概况!$C$6*信号相关性!$B$6+2*$C747*信号概况!$C$2*$H747*信号概况!$C$7*信号相关性!$B$7+2*$C747*信号概况!$C$2*$I747*信号概况!$C$8*信号相关性!$B$8+2*$C747*信号概况!$C$2*$J747*信号概况!$C$9*信号相关性!$B$9+2*$D747*信号概况!$C$3*$E747*信号概况!$C$4*信号相关性!$C$4+2*$D747*信号概况!$C$3*$F747*信号概况!$C$5*信号相关性!$C$5+2*$D747*信号概况!$C$3*$G747*信号概况!$C$6*信号相关性!$C$6+2*$D747*信号概况!$C$3*$H747*信号概况!$C$7*信号相关性!$C$7+2*$D747*信号概况!$C$3*$I747*信号概况!$C$8*信号相关性!$C$8+2*$D747*信号概况!$C$3*$J747*信号概况!$C$9*信号相关性!$C$9+2*$E747*信号概况!$C$4*$F747*信号概况!$C$5*信号相关性!$D$5+2*$E747*信号概况!$C$4*$G747*信号概况!$C$6*信号相关性!$D$6+2*$E747*信号概况!$C$4*$H747*信号概况!$C$7*信号相关性!$D$7+2*$E747*信号概况!$C$4*$I747*信号概况!$C$8*信号相关性!$D$8+2*$E747*信号概况!$C$4*$J747*信号概况!$J$5*信号相关性!$D$9+2*$F747*信号概况!$C$5*$G747*信号概况!$C$6*信号相关性!$E$6+2*$F747*信号概况!$C$5*$H747*信号概况!$C$7*信号相关性!$E$7+2*$F747*信号概况!$C$5*$I747*信号概况!$C$8*信号相关性!$E$8+2*$F747*信号概况!$C$5*$J747*信号概况!$C$9*信号相关性!$E$9+2*$G747*信号概况!$C$6*$H747*信号概况!$C$7*信号相关性!$F$7+2*$G747*信号概况!$C$6*$I747*信号概况!$C$8*信号相关性!$F$8+2*$G747*信号概况!$C$6*$J747*信号概况!$C$9*信号相关性!$F$9+2*$H747*信号概况!$C$7*$I747*信号概况!$C$8*信号相关性!$G$8+2*$H747*信号概况!$C$7*$J747*信号概况!$C$9*信号相关性!$G$9+2*$I747*信号概况!$C$8*$J747*信号概况!$C$9*信号相关性!$H$9)</f>
        <v>9721.51991172533</v>
      </c>
      <c r="N747" s="12">
        <f t="shared" si="236"/>
        <v>0.498049606168155</v>
      </c>
      <c r="O747" s="10">
        <f>$C747*信号概况!$J$2+$D747*信号概况!$J$3+$E747*信号概况!$J$4+$F747*信号概况!$J$5+$G747*信号概况!$J$6+$H747*信号概况!$J$7+$I747*信号概况!$J$8+$J747*信号概况!$J$9</f>
        <v>1490.08831743679</v>
      </c>
      <c r="P747" s="12">
        <f t="shared" si="237"/>
        <v>0.0763396985650418</v>
      </c>
      <c r="Q747" s="7">
        <f t="shared" si="238"/>
        <v>8.46413149587334</v>
      </c>
    </row>
    <row r="748" spans="1:17">
      <c r="A748">
        <v>746</v>
      </c>
      <c r="B748">
        <v>19519.18</v>
      </c>
      <c r="C748" s="7">
        <f t="shared" si="218"/>
        <v>0</v>
      </c>
      <c r="D748" s="8">
        <f t="shared" si="219"/>
        <v>0.96969696969697</v>
      </c>
      <c r="E748">
        <f t="shared" si="220"/>
        <v>0</v>
      </c>
      <c r="F748">
        <f t="shared" si="230"/>
        <v>1</v>
      </c>
      <c r="G748">
        <f t="shared" si="231"/>
        <v>0.02</v>
      </c>
      <c r="H748">
        <f t="shared" si="232"/>
        <v>0</v>
      </c>
      <c r="I748">
        <f t="shared" si="233"/>
        <v>0</v>
      </c>
      <c r="J748">
        <f t="shared" si="234"/>
        <v>0</v>
      </c>
      <c r="K748">
        <f>SQRT(POWER($C748*信号概况!$F$2,2)+POWER($D748*信号概况!$F$3,2)+POWER($E748*信号概况!$F$4,2)+POWER($F748*信号概况!$F$5,2)+POWER($G748*信号概况!$F$6,2)+POWER($H748*信号概况!$F$7,2)+POWER($I748*信号概况!$F$8,2)+POWER($J748*信号概况!$F$9,2)+2*$C748*信号概况!$F$2*$D748*信号概况!$F$3*信号相关性!$B$3+2*$C748*信号概况!$F$2*$E748*信号概况!$F$4*信号相关性!$B$4+2*$C748*信号概况!$F$2*$F748*信号概况!$F$5*信号相关性!$B$5+2*$C748*信号概况!$F$2*$G748*信号概况!$F$6*信号相关性!$B$6+2*$C748*信号概况!$F$2*$H748*信号概况!$F$7*信号相关性!$B$7+2*$C748*信号概况!$F$2*$I748*信号概况!$F$8*信号相关性!$B$8+2*$C748*信号概况!$F$2*$J748*信号概况!$F$9*信号相关性!$B$9+2*$D748*信号概况!$F$3*$E748*信号概况!$F$4*信号相关性!$C$4+2*$D748*信号概况!$F$3*$F748*信号概况!$F$5*信号相关性!$C$5+2*$D748*信号概况!$F$3*$G748*信号概况!$F$6*信号相关性!$C$6+2*$D748*信号概况!$F$3*$H748*信号概况!$F$7*信号相关性!$C$7+2*$D748*信号概况!$F$3*$I748*信号概况!$F$8*信号相关性!$C$8+2*$D748*信号概况!$F$3*$J748*信号概况!$F$9*信号相关性!$C$9+2*$E748*信号概况!$F$4*$F748*信号概况!$F$5*信号相关性!$D$5+2*$E748*信号概况!$F$4*$G748*信号概况!$F$6*信号相关性!$D$6+2*$E748*信号概况!$F$4*$H748*信号概况!$F$7*信号相关性!$D$7+2*$E748*信号概况!$F$4*$I748*信号概况!$F$8*信号相关性!$D$8+2*$E748*信号概况!$F$4*$J748*信号概况!$J$5*信号相关性!$D$9+2*$F748*信号概况!$F$5*$G748*信号概况!$F$6*信号相关性!$E$6+2*$F748*信号概况!$F$5*$H748*信号概况!$F$7*信号相关性!$E$7+2*$F748*信号概况!$F$5*$I748*信号概况!$F$8*信号相关性!$E$8+2*$F748*信号概况!$F$5*$J748*信号概况!$F$9*信号相关性!$E$9+2*$G748*信号概况!$F$6*$H748*信号概况!$F$7*信号相关性!$F$7+2*$G748*信号概况!$F$6*$I748*信号概况!$F$8*信号相关性!$F$8+2*$G748*信号概况!$F$6*$J748*信号概况!$F$9*信号相关性!$F$9+2*$H748*信号概况!$F$7*$I748*信号概况!$F$8*信号相关性!$G$8+2*$H748*信号概况!$F$7*$J748*信号概况!$F$9*信号相关性!$G$9+2*$I748*信号概况!$F$8*$J748*信号概况!$F$9*信号相关性!$H$9)</f>
        <v>2063.79204252696</v>
      </c>
      <c r="L748" s="10">
        <f t="shared" si="235"/>
        <v>9.45791998311042</v>
      </c>
      <c r="M748" s="11">
        <f>SQRT(POWER($C748*信号概况!$C$2,2)+POWER($D748*信号概况!$C$3,2)+POWER($E748*信号概况!$C$4,2)+POWER($F748*信号概况!$C$5,2)+POWER($G748*信号概况!$C$6,2)+POWER($H748*信号概况!$C$7,2)+POWER($I748*信号概况!$C$8,2)+POWER($J748*信号概况!$C$9,2)+2*$C748*信号概况!$C$2*$D748*信号概况!$C$3*信号相关性!$B$3+2*$C748*信号概况!$C$2*$E748*信号概况!$C$4*信号相关性!$B$4+2*$C748*信号概况!$C$2*$F748*信号概况!$C$5*信号相关性!$B$5+2*$C748*信号概况!$C$2*$G748*信号概况!$C$6*信号相关性!$B$6+2*$C748*信号概况!$C$2*$H748*信号概况!$C$7*信号相关性!$B$7+2*$C748*信号概况!$C$2*$I748*信号概况!$C$8*信号相关性!$B$8+2*$C748*信号概况!$C$2*$J748*信号概况!$C$9*信号相关性!$B$9+2*$D748*信号概况!$C$3*$E748*信号概况!$C$4*信号相关性!$C$4+2*$D748*信号概况!$C$3*$F748*信号概况!$C$5*信号相关性!$C$5+2*$D748*信号概况!$C$3*$G748*信号概况!$C$6*信号相关性!$C$6+2*$D748*信号概况!$C$3*$H748*信号概况!$C$7*信号相关性!$C$7+2*$D748*信号概况!$C$3*$I748*信号概况!$C$8*信号相关性!$C$8+2*$D748*信号概况!$C$3*$J748*信号概况!$C$9*信号相关性!$C$9+2*$E748*信号概况!$C$4*$F748*信号概况!$C$5*信号相关性!$D$5+2*$E748*信号概况!$C$4*$G748*信号概况!$C$6*信号相关性!$D$6+2*$E748*信号概况!$C$4*$H748*信号概况!$C$7*信号相关性!$D$7+2*$E748*信号概况!$C$4*$I748*信号概况!$C$8*信号相关性!$D$8+2*$E748*信号概况!$C$4*$J748*信号概况!$J$5*信号相关性!$D$9+2*$F748*信号概况!$C$5*$G748*信号概况!$C$6*信号相关性!$E$6+2*$F748*信号概况!$C$5*$H748*信号概况!$C$7*信号相关性!$E$7+2*$F748*信号概况!$C$5*$I748*信号概况!$C$8*信号相关性!$E$8+2*$F748*信号概况!$C$5*$J748*信号概况!$C$9*信号相关性!$E$9+2*$G748*信号概况!$C$6*$H748*信号概况!$C$7*信号相关性!$F$7+2*$G748*信号概况!$C$6*$I748*信号概况!$C$8*信号相关性!$F$8+2*$G748*信号概况!$C$6*$J748*信号概况!$C$9*信号相关性!$F$9+2*$H748*信号概况!$C$7*$I748*信号概况!$C$8*信号相关性!$G$8+2*$H748*信号概况!$C$7*$J748*信号概况!$C$9*信号相关性!$G$9+2*$I748*信号概况!$C$8*$J748*信号概况!$C$9*信号相关性!$H$9)</f>
        <v>10044.3276346766</v>
      </c>
      <c r="N748" s="12">
        <f t="shared" si="236"/>
        <v>0.514587581787584</v>
      </c>
      <c r="O748" s="10">
        <f>$C748*信号概况!$J$2+$D748*信号概况!$J$3+$E748*信号概况!$J$4+$F748*信号概况!$J$5+$G748*信号概况!$J$6+$H748*信号概况!$J$7+$I748*信号概况!$J$8+$J748*信号概况!$J$9</f>
        <v>1514.61646812172</v>
      </c>
      <c r="P748" s="12">
        <f t="shared" si="237"/>
        <v>0.0775963164498573</v>
      </c>
      <c r="Q748" s="7">
        <f t="shared" si="238"/>
        <v>8.33390102444686</v>
      </c>
    </row>
    <row r="749" spans="1:17">
      <c r="A749">
        <v>747</v>
      </c>
      <c r="B749">
        <v>19519.18</v>
      </c>
      <c r="C749" s="7">
        <f t="shared" si="218"/>
        <v>0</v>
      </c>
      <c r="D749" s="8">
        <f t="shared" si="219"/>
        <v>1</v>
      </c>
      <c r="E749">
        <f t="shared" si="220"/>
        <v>0</v>
      </c>
      <c r="F749">
        <f t="shared" si="230"/>
        <v>1</v>
      </c>
      <c r="G749">
        <f t="shared" si="231"/>
        <v>0.02</v>
      </c>
      <c r="H749">
        <f t="shared" si="232"/>
        <v>0</v>
      </c>
      <c r="I749">
        <f t="shared" si="233"/>
        <v>0</v>
      </c>
      <c r="J749">
        <f t="shared" si="234"/>
        <v>0</v>
      </c>
      <c r="K749">
        <f>SQRT(POWER($C749*信号概况!$F$2,2)+POWER($D749*信号概况!$F$3,2)+POWER($E749*信号概况!$F$4,2)+POWER($F749*信号概况!$F$5,2)+POWER($G749*信号概况!$F$6,2)+POWER($H749*信号概况!$F$7,2)+POWER($I749*信号概况!$F$8,2)+POWER($J749*信号概况!$F$9,2)+2*$C749*信号概况!$F$2*$D749*信号概况!$F$3*信号相关性!$B$3+2*$C749*信号概况!$F$2*$E749*信号概况!$F$4*信号相关性!$B$4+2*$C749*信号概况!$F$2*$F749*信号概况!$F$5*信号相关性!$B$5+2*$C749*信号概况!$F$2*$G749*信号概况!$F$6*信号相关性!$B$6+2*$C749*信号概况!$F$2*$H749*信号概况!$F$7*信号相关性!$B$7+2*$C749*信号概况!$F$2*$I749*信号概况!$F$8*信号相关性!$B$8+2*$C749*信号概况!$F$2*$J749*信号概况!$F$9*信号相关性!$B$9+2*$D749*信号概况!$F$3*$E749*信号概况!$F$4*信号相关性!$C$4+2*$D749*信号概况!$F$3*$F749*信号概况!$F$5*信号相关性!$C$5+2*$D749*信号概况!$F$3*$G749*信号概况!$F$6*信号相关性!$C$6+2*$D749*信号概况!$F$3*$H749*信号概况!$F$7*信号相关性!$C$7+2*$D749*信号概况!$F$3*$I749*信号概况!$F$8*信号相关性!$C$8+2*$D749*信号概况!$F$3*$J749*信号概况!$F$9*信号相关性!$C$9+2*$E749*信号概况!$F$4*$F749*信号概况!$F$5*信号相关性!$D$5+2*$E749*信号概况!$F$4*$G749*信号概况!$F$6*信号相关性!$D$6+2*$E749*信号概况!$F$4*$H749*信号概况!$F$7*信号相关性!$D$7+2*$E749*信号概况!$F$4*$I749*信号概况!$F$8*信号相关性!$D$8+2*$E749*信号概况!$F$4*$J749*信号概况!$J$5*信号相关性!$D$9+2*$F749*信号概况!$F$5*$G749*信号概况!$F$6*信号相关性!$E$6+2*$F749*信号概况!$F$5*$H749*信号概况!$F$7*信号相关性!$E$7+2*$F749*信号概况!$F$5*$I749*信号概况!$F$8*信号相关性!$E$8+2*$F749*信号概况!$F$5*$J749*信号概况!$F$9*信号相关性!$E$9+2*$G749*信号概况!$F$6*$H749*信号概况!$F$7*信号相关性!$F$7+2*$G749*信号概况!$F$6*$I749*信号概况!$F$8*信号相关性!$F$8+2*$G749*信号概况!$F$6*$J749*信号概况!$F$9*信号相关性!$F$9+2*$H749*信号概况!$F$7*$I749*信号概况!$F$8*信号相关性!$G$8+2*$H749*信号概况!$F$7*$J749*信号概况!$F$9*信号相关性!$G$9+2*$I749*信号概况!$F$8*$J749*信号概况!$F$9*信号相关性!$H$9)</f>
        <v>2130.3409376045</v>
      </c>
      <c r="L749" s="10">
        <f t="shared" si="235"/>
        <v>9.16246768554742</v>
      </c>
      <c r="M749" s="11">
        <f>SQRT(POWER($C749*信号概况!$C$2,2)+POWER($D749*信号概况!$C$3,2)+POWER($E749*信号概况!$C$4,2)+POWER($F749*信号概况!$C$5,2)+POWER($G749*信号概况!$C$6,2)+POWER($H749*信号概况!$C$7,2)+POWER($I749*信号概况!$C$8,2)+POWER($J749*信号概况!$C$9,2)+2*$C749*信号概况!$C$2*$D749*信号概况!$C$3*信号相关性!$B$3+2*$C749*信号概况!$C$2*$E749*信号概况!$C$4*信号相关性!$B$4+2*$C749*信号概况!$C$2*$F749*信号概况!$C$5*信号相关性!$B$5+2*$C749*信号概况!$C$2*$G749*信号概况!$C$6*信号相关性!$B$6+2*$C749*信号概况!$C$2*$H749*信号概况!$C$7*信号相关性!$B$7+2*$C749*信号概况!$C$2*$I749*信号概况!$C$8*信号相关性!$B$8+2*$C749*信号概况!$C$2*$J749*信号概况!$C$9*信号相关性!$B$9+2*$D749*信号概况!$C$3*$E749*信号概况!$C$4*信号相关性!$C$4+2*$D749*信号概况!$C$3*$F749*信号概况!$C$5*信号相关性!$C$5+2*$D749*信号概况!$C$3*$G749*信号概况!$C$6*信号相关性!$C$6+2*$D749*信号概况!$C$3*$H749*信号概况!$C$7*信号相关性!$C$7+2*$D749*信号概况!$C$3*$I749*信号概况!$C$8*信号相关性!$C$8+2*$D749*信号概况!$C$3*$J749*信号概况!$C$9*信号相关性!$C$9+2*$E749*信号概况!$C$4*$F749*信号概况!$C$5*信号相关性!$D$5+2*$E749*信号概况!$C$4*$G749*信号概况!$C$6*信号相关性!$D$6+2*$E749*信号概况!$C$4*$H749*信号概况!$C$7*信号相关性!$D$7+2*$E749*信号概况!$C$4*$I749*信号概况!$C$8*信号相关性!$D$8+2*$E749*信号概况!$C$4*$J749*信号概况!$J$5*信号相关性!$D$9+2*$F749*信号概况!$C$5*$G749*信号概况!$C$6*信号相关性!$E$6+2*$F749*信号概况!$C$5*$H749*信号概况!$C$7*信号相关性!$E$7+2*$F749*信号概况!$C$5*$I749*信号概况!$C$8*信号相关性!$E$8+2*$F749*信号概况!$C$5*$J749*信号概况!$C$9*信号相关性!$E$9+2*$G749*信号概况!$C$6*$H749*信号概况!$C$7*信号相关性!$F$7+2*$G749*信号概况!$C$6*$I749*信号概况!$C$8*信号相关性!$F$8+2*$G749*信号概况!$C$6*$J749*信号概况!$C$9*信号相关性!$F$9+2*$H749*信号概况!$C$7*$I749*信号概况!$C$8*信号相关性!$G$8+2*$H749*信号概况!$C$7*$J749*信号概况!$C$9*信号相关性!$G$9+2*$I749*信号概况!$C$8*$J749*信号概况!$C$9*信号相关性!$H$9)</f>
        <v>10367.230589391</v>
      </c>
      <c r="N749" s="12">
        <f t="shared" si="236"/>
        <v>0.53113043628836</v>
      </c>
      <c r="O749" s="10">
        <f>$C749*信号概况!$J$2+$D749*信号概况!$J$3+$E749*信号概况!$J$4+$F749*信号概况!$J$5+$G749*信号概况!$J$6+$H749*信号概况!$J$7+$I749*信号概况!$J$8+$J749*信号概况!$J$9</f>
        <v>1539.14461880666</v>
      </c>
      <c r="P749" s="12">
        <f t="shared" si="237"/>
        <v>0.0788529343346727</v>
      </c>
      <c r="Q749" s="7">
        <f t="shared" si="238"/>
        <v>8.21172616874701</v>
      </c>
    </row>
    <row r="750" spans="1:17">
      <c r="A750">
        <v>748</v>
      </c>
      <c r="B750">
        <v>19519.18</v>
      </c>
      <c r="C750" s="7">
        <f t="shared" si="218"/>
        <v>0</v>
      </c>
      <c r="D750" s="8">
        <f t="shared" si="219"/>
        <v>0</v>
      </c>
      <c r="E750">
        <f t="shared" si="220"/>
        <v>0</v>
      </c>
      <c r="F750">
        <f t="shared" si="230"/>
        <v>0</v>
      </c>
      <c r="G750">
        <f t="shared" si="231"/>
        <v>0.04</v>
      </c>
      <c r="H750">
        <f t="shared" si="232"/>
        <v>0</v>
      </c>
      <c r="I750">
        <f t="shared" si="233"/>
        <v>0</v>
      </c>
      <c r="J750">
        <f t="shared" si="234"/>
        <v>0</v>
      </c>
      <c r="K750">
        <f>SQRT(POWER($C750*信号概况!$F$2,2)+POWER($D750*信号概况!$F$3,2)+POWER($E750*信号概况!$F$4,2)+POWER($F750*信号概况!$F$5,2)+POWER($G750*信号概况!$F$6,2)+POWER($H750*信号概况!$F$7,2)+POWER($I750*信号概况!$F$8,2)+POWER($J750*信号概况!$F$9,2)+2*$C750*信号概况!$F$2*$D750*信号概况!$F$3*信号相关性!$B$3+2*$C750*信号概况!$F$2*$E750*信号概况!$F$4*信号相关性!$B$4+2*$C750*信号概况!$F$2*$F750*信号概况!$F$5*信号相关性!$B$5+2*$C750*信号概况!$F$2*$G750*信号概况!$F$6*信号相关性!$B$6+2*$C750*信号概况!$F$2*$H750*信号概况!$F$7*信号相关性!$B$7+2*$C750*信号概况!$F$2*$I750*信号概况!$F$8*信号相关性!$B$8+2*$C750*信号概况!$F$2*$J750*信号概况!$F$9*信号相关性!$B$9+2*$D750*信号概况!$F$3*$E750*信号概况!$F$4*信号相关性!$C$4+2*$D750*信号概况!$F$3*$F750*信号概况!$F$5*信号相关性!$C$5+2*$D750*信号概况!$F$3*$G750*信号概况!$F$6*信号相关性!$C$6+2*$D750*信号概况!$F$3*$H750*信号概况!$F$7*信号相关性!$C$7+2*$D750*信号概况!$F$3*$I750*信号概况!$F$8*信号相关性!$C$8+2*$D750*信号概况!$F$3*$J750*信号概况!$F$9*信号相关性!$C$9+2*$E750*信号概况!$F$4*$F750*信号概况!$F$5*信号相关性!$D$5+2*$E750*信号概况!$F$4*$G750*信号概况!$F$6*信号相关性!$D$6+2*$E750*信号概况!$F$4*$H750*信号概况!$F$7*信号相关性!$D$7+2*$E750*信号概况!$F$4*$I750*信号概况!$F$8*信号相关性!$D$8+2*$E750*信号概况!$F$4*$J750*信号概况!$J$5*信号相关性!$D$9+2*$F750*信号概况!$F$5*$G750*信号概况!$F$6*信号相关性!$E$6+2*$F750*信号概况!$F$5*$H750*信号概况!$F$7*信号相关性!$E$7+2*$F750*信号概况!$F$5*$I750*信号概况!$F$8*信号相关性!$E$8+2*$F750*信号概况!$F$5*$J750*信号概况!$F$9*信号相关性!$E$9+2*$G750*信号概况!$F$6*$H750*信号概况!$F$7*信号相关性!$F$7+2*$G750*信号概况!$F$6*$I750*信号概况!$F$8*信号相关性!$F$8+2*$G750*信号概况!$F$6*$J750*信号概况!$F$9*信号相关性!$F$9+2*$H750*信号概况!$F$7*$I750*信号概况!$F$8*信号相关性!$G$8+2*$H750*信号概况!$F$7*$J750*信号概况!$F$9*信号相关性!$G$9+2*$I750*信号概况!$F$8*$J750*信号概况!$F$9*信号相关性!$H$9)</f>
        <v>118.359321206949</v>
      </c>
      <c r="L750" s="10">
        <f t="shared" si="235"/>
        <v>164.914599044304</v>
      </c>
      <c r="M750" s="11">
        <f>SQRT(POWER($C750*信号概况!$C$2,2)+POWER($D750*信号概况!$C$3,2)+POWER($E750*信号概况!$C$4,2)+POWER($F750*信号概况!$C$5,2)+POWER($G750*信号概况!$C$6,2)+POWER($H750*信号概况!$C$7,2)+POWER($I750*信号概况!$C$8,2)+POWER($J750*信号概况!$C$9,2)+2*$C750*信号概况!$C$2*$D750*信号概况!$C$3*信号相关性!$B$3+2*$C750*信号概况!$C$2*$E750*信号概况!$C$4*信号相关性!$B$4+2*$C750*信号概况!$C$2*$F750*信号概况!$C$5*信号相关性!$B$5+2*$C750*信号概况!$C$2*$G750*信号概况!$C$6*信号相关性!$B$6+2*$C750*信号概况!$C$2*$H750*信号概况!$C$7*信号相关性!$B$7+2*$C750*信号概况!$C$2*$I750*信号概况!$C$8*信号相关性!$B$8+2*$C750*信号概况!$C$2*$J750*信号概况!$C$9*信号相关性!$B$9+2*$D750*信号概况!$C$3*$E750*信号概况!$C$4*信号相关性!$C$4+2*$D750*信号概况!$C$3*$F750*信号概况!$C$5*信号相关性!$C$5+2*$D750*信号概况!$C$3*$G750*信号概况!$C$6*信号相关性!$C$6+2*$D750*信号概况!$C$3*$H750*信号概况!$C$7*信号相关性!$C$7+2*$D750*信号概况!$C$3*$I750*信号概况!$C$8*信号相关性!$C$8+2*$D750*信号概况!$C$3*$J750*信号概况!$C$9*信号相关性!$C$9+2*$E750*信号概况!$C$4*$F750*信号概况!$C$5*信号相关性!$D$5+2*$E750*信号概况!$C$4*$G750*信号概况!$C$6*信号相关性!$D$6+2*$E750*信号概况!$C$4*$H750*信号概况!$C$7*信号相关性!$D$7+2*$E750*信号概况!$C$4*$I750*信号概况!$C$8*信号相关性!$D$8+2*$E750*信号概况!$C$4*$J750*信号概况!$J$5*信号相关性!$D$9+2*$F750*信号概况!$C$5*$G750*信号概况!$C$6*信号相关性!$E$6+2*$F750*信号概况!$C$5*$H750*信号概况!$C$7*信号相关性!$E$7+2*$F750*信号概况!$C$5*$I750*信号概况!$C$8*信号相关性!$E$8+2*$F750*信号概况!$C$5*$J750*信号概况!$C$9*信号相关性!$E$9+2*$G750*信号概况!$C$6*$H750*信号概况!$C$7*信号相关性!$F$7+2*$G750*信号概况!$C$6*$I750*信号概况!$C$8*信号相关性!$F$8+2*$G750*信号概况!$C$6*$J750*信号概况!$C$9*信号相关性!$F$9+2*$H750*信号概况!$C$7*$I750*信号概况!$C$8*信号相关性!$G$8+2*$H750*信号概况!$C$7*$J750*信号概况!$C$9*信号相关性!$G$9+2*$I750*信号概况!$C$8*$J750*信号概况!$C$9*信号相关性!$H$9)</f>
        <v>413.4268</v>
      </c>
      <c r="N750" s="12">
        <f t="shared" si="236"/>
        <v>0.0211805413956939</v>
      </c>
      <c r="O750" s="10">
        <f>$C750*信号概况!$J$2+$D750*信号概况!$J$3+$E750*信号概况!$J$4+$F750*信号概况!$J$5+$G750*信号概况!$J$6+$H750*信号概况!$J$7+$I750*信号概况!$J$8+$J750*信号概况!$J$9</f>
        <v>220.274734661355</v>
      </c>
      <c r="P750" s="12">
        <f t="shared" si="237"/>
        <v>0.0112850403890611</v>
      </c>
      <c r="Q750" s="7">
        <f t="shared" si="238"/>
        <v>14.0870849793143</v>
      </c>
    </row>
    <row r="751" spans="1:17">
      <c r="A751">
        <v>749</v>
      </c>
      <c r="B751">
        <v>19519.18</v>
      </c>
      <c r="C751" s="7">
        <f t="shared" si="218"/>
        <v>0</v>
      </c>
      <c r="D751" s="8">
        <f t="shared" si="219"/>
        <v>0.0303030303030303</v>
      </c>
      <c r="E751">
        <f t="shared" si="220"/>
        <v>0</v>
      </c>
      <c r="F751">
        <f t="shared" si="230"/>
        <v>0</v>
      </c>
      <c r="G751">
        <f t="shared" si="231"/>
        <v>0.04</v>
      </c>
      <c r="H751">
        <f t="shared" si="232"/>
        <v>0</v>
      </c>
      <c r="I751">
        <f t="shared" si="233"/>
        <v>0</v>
      </c>
      <c r="J751">
        <f t="shared" si="234"/>
        <v>0</v>
      </c>
      <c r="K751">
        <f>SQRT(POWER($C751*信号概况!$F$2,2)+POWER($D751*信号概况!$F$3,2)+POWER($E751*信号概况!$F$4,2)+POWER($F751*信号概况!$F$5,2)+POWER($G751*信号概况!$F$6,2)+POWER($H751*信号概况!$F$7,2)+POWER($I751*信号概况!$F$8,2)+POWER($J751*信号概况!$F$9,2)+2*$C751*信号概况!$F$2*$D751*信号概况!$F$3*信号相关性!$B$3+2*$C751*信号概况!$F$2*$E751*信号概况!$F$4*信号相关性!$B$4+2*$C751*信号概况!$F$2*$F751*信号概况!$F$5*信号相关性!$B$5+2*$C751*信号概况!$F$2*$G751*信号概况!$F$6*信号相关性!$B$6+2*$C751*信号概况!$F$2*$H751*信号概况!$F$7*信号相关性!$B$7+2*$C751*信号概况!$F$2*$I751*信号概况!$F$8*信号相关性!$B$8+2*$C751*信号概况!$F$2*$J751*信号概况!$F$9*信号相关性!$B$9+2*$D751*信号概况!$F$3*$E751*信号概况!$F$4*信号相关性!$C$4+2*$D751*信号概况!$F$3*$F751*信号概况!$F$5*信号相关性!$C$5+2*$D751*信号概况!$F$3*$G751*信号概况!$F$6*信号相关性!$C$6+2*$D751*信号概况!$F$3*$H751*信号概况!$F$7*信号相关性!$C$7+2*$D751*信号概况!$F$3*$I751*信号概况!$F$8*信号相关性!$C$8+2*$D751*信号概况!$F$3*$J751*信号概况!$F$9*信号相关性!$C$9+2*$E751*信号概况!$F$4*$F751*信号概况!$F$5*信号相关性!$D$5+2*$E751*信号概况!$F$4*$G751*信号概况!$F$6*信号相关性!$D$6+2*$E751*信号概况!$F$4*$H751*信号概况!$F$7*信号相关性!$D$7+2*$E751*信号概况!$F$4*$I751*信号概况!$F$8*信号相关性!$D$8+2*$E751*信号概况!$F$4*$J751*信号概况!$J$5*信号相关性!$D$9+2*$F751*信号概况!$F$5*$G751*信号概况!$F$6*信号相关性!$E$6+2*$F751*信号概况!$F$5*$H751*信号概况!$F$7*信号相关性!$E$7+2*$F751*信号概况!$F$5*$I751*信号概况!$F$8*信号相关性!$E$8+2*$F751*信号概况!$F$5*$J751*信号概况!$F$9*信号相关性!$E$9+2*$G751*信号概况!$F$6*$H751*信号概况!$F$7*信号相关性!$F$7+2*$G751*信号概况!$F$6*$I751*信号概况!$F$8*信号相关性!$F$8+2*$G751*信号概况!$F$6*$J751*信号概况!$F$9*信号相关性!$F$9+2*$H751*信号概况!$F$7*$I751*信号概况!$F$8*信号相关性!$G$8+2*$H751*信号概况!$F$7*$J751*信号概况!$F$9*信号相关性!$G$9+2*$I751*信号概况!$F$8*$J751*信号概况!$F$9*信号相关性!$H$9)</f>
        <v>110.852085914739</v>
      </c>
      <c r="L751" s="10">
        <f t="shared" si="235"/>
        <v>176.083109658514</v>
      </c>
      <c r="M751" s="11">
        <f>SQRT(POWER($C751*信号概况!$C$2,2)+POWER($D751*信号概况!$C$3,2)+POWER($E751*信号概况!$C$4,2)+POWER($F751*信号概况!$C$5,2)+POWER($G751*信号概况!$C$6,2)+POWER($H751*信号概况!$C$7,2)+POWER($I751*信号概况!$C$8,2)+POWER($J751*信号概况!$C$9,2)+2*$C751*信号概况!$C$2*$D751*信号概况!$C$3*信号相关性!$B$3+2*$C751*信号概况!$C$2*$E751*信号概况!$C$4*信号相关性!$B$4+2*$C751*信号概况!$C$2*$F751*信号概况!$C$5*信号相关性!$B$5+2*$C751*信号概况!$C$2*$G751*信号概况!$C$6*信号相关性!$B$6+2*$C751*信号概况!$C$2*$H751*信号概况!$C$7*信号相关性!$B$7+2*$C751*信号概况!$C$2*$I751*信号概况!$C$8*信号相关性!$B$8+2*$C751*信号概况!$C$2*$J751*信号概况!$C$9*信号相关性!$B$9+2*$D751*信号概况!$C$3*$E751*信号概况!$C$4*信号相关性!$C$4+2*$D751*信号概况!$C$3*$F751*信号概况!$C$5*信号相关性!$C$5+2*$D751*信号概况!$C$3*$G751*信号概况!$C$6*信号相关性!$C$6+2*$D751*信号概况!$C$3*$H751*信号概况!$C$7*信号相关性!$C$7+2*$D751*信号概况!$C$3*$I751*信号概况!$C$8*信号相关性!$C$8+2*$D751*信号概况!$C$3*$J751*信号概况!$C$9*信号相关性!$C$9+2*$E751*信号概况!$C$4*$F751*信号概况!$C$5*信号相关性!$D$5+2*$E751*信号概况!$C$4*$G751*信号概况!$C$6*信号相关性!$D$6+2*$E751*信号概况!$C$4*$H751*信号概况!$C$7*信号相关性!$D$7+2*$E751*信号概况!$C$4*$I751*信号概况!$C$8*信号相关性!$D$8+2*$E751*信号概况!$C$4*$J751*信号概况!$J$5*信号相关性!$D$9+2*$F751*信号概况!$C$5*$G751*信号概况!$C$6*信号相关性!$E$6+2*$F751*信号概况!$C$5*$H751*信号概况!$C$7*信号相关性!$E$7+2*$F751*信号概况!$C$5*$I751*信号概况!$C$8*信号相关性!$E$8+2*$F751*信号概况!$C$5*$J751*信号概况!$C$9*信号相关性!$E$9+2*$G751*信号概况!$C$6*$H751*信号概况!$C$7*信号相关性!$F$7+2*$G751*信号概况!$C$6*$I751*信号概况!$C$8*信号相关性!$F$8+2*$G751*信号概况!$C$6*$J751*信号概况!$C$9*信号相关性!$F$9+2*$H751*信号概况!$C$7*$I751*信号概况!$C$8*信号相关性!$G$8+2*$H751*信号概况!$C$7*$J751*信号概况!$C$9*信号相关性!$G$9+2*$I751*信号概况!$C$8*$J751*信号概况!$C$9*信号相关性!$H$9)</f>
        <v>413.783416286159</v>
      </c>
      <c r="N751" s="12">
        <f t="shared" si="236"/>
        <v>0.0211988114401403</v>
      </c>
      <c r="O751" s="10">
        <f>$C751*信号概况!$J$2+$D751*信号概况!$J$3+$E751*信号概况!$J$4+$F751*信号概况!$J$5+$G751*信号概况!$J$6+$H751*信号概况!$J$7+$I751*信号概况!$J$8+$J751*信号概况!$J$9</f>
        <v>244.802885346286</v>
      </c>
      <c r="P751" s="12">
        <f t="shared" si="237"/>
        <v>0.0125416582738766</v>
      </c>
      <c r="Q751" s="7">
        <f t="shared" si="238"/>
        <v>17.6963347867377</v>
      </c>
    </row>
    <row r="752" spans="1:17">
      <c r="A752">
        <v>750</v>
      </c>
      <c r="B752">
        <v>19519.18</v>
      </c>
      <c r="C752" s="7">
        <f t="shared" si="218"/>
        <v>0</v>
      </c>
      <c r="D752" s="8">
        <f t="shared" si="219"/>
        <v>0.0606060606060606</v>
      </c>
      <c r="E752">
        <f t="shared" si="220"/>
        <v>0</v>
      </c>
      <c r="F752">
        <f t="shared" si="230"/>
        <v>0</v>
      </c>
      <c r="G752">
        <f t="shared" si="231"/>
        <v>0.04</v>
      </c>
      <c r="H752">
        <f t="shared" si="232"/>
        <v>0</v>
      </c>
      <c r="I752">
        <f t="shared" si="233"/>
        <v>0</v>
      </c>
      <c r="J752">
        <f t="shared" si="234"/>
        <v>0</v>
      </c>
      <c r="K752">
        <f>SQRT(POWER($C752*信号概况!$F$2,2)+POWER($D752*信号概况!$F$3,2)+POWER($E752*信号概况!$F$4,2)+POWER($F752*信号概况!$F$5,2)+POWER($G752*信号概况!$F$6,2)+POWER($H752*信号概况!$F$7,2)+POWER($I752*信号概况!$F$8,2)+POWER($J752*信号概况!$F$9,2)+2*$C752*信号概况!$F$2*$D752*信号概况!$F$3*信号相关性!$B$3+2*$C752*信号概况!$F$2*$E752*信号概况!$F$4*信号相关性!$B$4+2*$C752*信号概况!$F$2*$F752*信号概况!$F$5*信号相关性!$B$5+2*$C752*信号概况!$F$2*$G752*信号概况!$F$6*信号相关性!$B$6+2*$C752*信号概况!$F$2*$H752*信号概况!$F$7*信号相关性!$B$7+2*$C752*信号概况!$F$2*$I752*信号概况!$F$8*信号相关性!$B$8+2*$C752*信号概况!$F$2*$J752*信号概况!$F$9*信号相关性!$B$9+2*$D752*信号概况!$F$3*$E752*信号概况!$F$4*信号相关性!$C$4+2*$D752*信号概况!$F$3*$F752*信号概况!$F$5*信号相关性!$C$5+2*$D752*信号概况!$F$3*$G752*信号概况!$F$6*信号相关性!$C$6+2*$D752*信号概况!$F$3*$H752*信号概况!$F$7*信号相关性!$C$7+2*$D752*信号概况!$F$3*$I752*信号概况!$F$8*信号相关性!$C$8+2*$D752*信号概况!$F$3*$J752*信号概况!$F$9*信号相关性!$C$9+2*$E752*信号概况!$F$4*$F752*信号概况!$F$5*信号相关性!$D$5+2*$E752*信号概况!$F$4*$G752*信号概况!$F$6*信号相关性!$D$6+2*$E752*信号概况!$F$4*$H752*信号概况!$F$7*信号相关性!$D$7+2*$E752*信号概况!$F$4*$I752*信号概况!$F$8*信号相关性!$D$8+2*$E752*信号概况!$F$4*$J752*信号概况!$J$5*信号相关性!$D$9+2*$F752*信号概况!$F$5*$G752*信号概况!$F$6*信号相关性!$E$6+2*$F752*信号概况!$F$5*$H752*信号概况!$F$7*信号相关性!$E$7+2*$F752*信号概况!$F$5*$I752*信号概况!$F$8*信号相关性!$E$8+2*$F752*信号概况!$F$5*$J752*信号概况!$F$9*信号相关性!$E$9+2*$G752*信号概况!$F$6*$H752*信号概况!$F$7*信号相关性!$F$7+2*$G752*信号概况!$F$6*$I752*信号概况!$F$8*信号相关性!$F$8+2*$G752*信号概况!$F$6*$J752*信号概况!$F$9*信号相关性!$F$9+2*$H752*信号概况!$F$7*$I752*信号概况!$F$8*信号相关性!$G$8+2*$H752*信号概况!$F$7*$J752*信号概况!$F$9*信号相关性!$G$9+2*$I752*信号概况!$F$8*$J752*信号概况!$F$9*信号相关性!$H$9)</f>
        <v>139.664631729953</v>
      </c>
      <c r="L752" s="10">
        <f t="shared" si="235"/>
        <v>139.75750165397</v>
      </c>
      <c r="M752" s="11">
        <f>SQRT(POWER($C752*信号概况!$C$2,2)+POWER($D752*信号概况!$C$3,2)+POWER($E752*信号概况!$C$4,2)+POWER($F752*信号概况!$C$5,2)+POWER($G752*信号概况!$C$6,2)+POWER($H752*信号概况!$C$7,2)+POWER($I752*信号概况!$C$8,2)+POWER($J752*信号概况!$C$9,2)+2*$C752*信号概况!$C$2*$D752*信号概况!$C$3*信号相关性!$B$3+2*$C752*信号概况!$C$2*$E752*信号概况!$C$4*信号相关性!$B$4+2*$C752*信号概况!$C$2*$F752*信号概况!$C$5*信号相关性!$B$5+2*$C752*信号概况!$C$2*$G752*信号概况!$C$6*信号相关性!$B$6+2*$C752*信号概况!$C$2*$H752*信号概况!$C$7*信号相关性!$B$7+2*$C752*信号概况!$C$2*$I752*信号概况!$C$8*信号相关性!$B$8+2*$C752*信号概况!$C$2*$J752*信号概况!$C$9*信号相关性!$B$9+2*$D752*信号概况!$C$3*$E752*信号概况!$C$4*信号相关性!$C$4+2*$D752*信号概况!$C$3*$F752*信号概况!$C$5*信号相关性!$C$5+2*$D752*信号概况!$C$3*$G752*信号概况!$C$6*信号相关性!$C$6+2*$D752*信号概况!$C$3*$H752*信号概况!$C$7*信号相关性!$C$7+2*$D752*信号概况!$C$3*$I752*信号概况!$C$8*信号相关性!$C$8+2*$D752*信号概况!$C$3*$J752*信号概况!$C$9*信号相关性!$C$9+2*$E752*信号概况!$C$4*$F752*信号概况!$C$5*信号相关性!$D$5+2*$E752*信号概况!$C$4*$G752*信号概况!$C$6*信号相关性!$D$6+2*$E752*信号概况!$C$4*$H752*信号概况!$C$7*信号相关性!$D$7+2*$E752*信号概况!$C$4*$I752*信号概况!$C$8*信号相关性!$D$8+2*$E752*信号概况!$C$4*$J752*信号概况!$J$5*信号相关性!$D$9+2*$F752*信号概况!$C$5*$G752*信号概况!$C$6*信号相关性!$E$6+2*$F752*信号概况!$C$5*$H752*信号概况!$C$7*信号相关性!$E$7+2*$F752*信号概况!$C$5*$I752*信号概况!$C$8*信号相关性!$E$8+2*$F752*信号概况!$C$5*$J752*信号概况!$C$9*信号相关性!$E$9+2*$G752*信号概况!$C$6*$H752*信号概况!$C$7*信号相关性!$F$7+2*$G752*信号概况!$C$6*$I752*信号概况!$C$8*信号相关性!$F$8+2*$G752*信号概况!$C$6*$J752*信号概况!$C$9*信号相关性!$F$9+2*$H752*信号概况!$C$7*$I752*信号概况!$C$8*信号相关性!$G$8+2*$H752*信号概况!$C$7*$J752*信号概况!$C$9*信号相关性!$G$9+2*$I752*信号概况!$C$8*$J752*信号概况!$C$9*信号相关性!$H$9)</f>
        <v>617.977292827877</v>
      </c>
      <c r="N752" s="12">
        <f t="shared" si="236"/>
        <v>0.0316600027679378</v>
      </c>
      <c r="O752" s="10">
        <f>$C752*信号概况!$J$2+$D752*信号概况!$J$3+$E752*信号概况!$J$4+$F752*信号概况!$J$5+$G752*信号概况!$J$6+$H752*信号概况!$J$7+$I752*信号概况!$J$8+$J752*信号概况!$J$9</f>
        <v>269.331036031218</v>
      </c>
      <c r="P752" s="12">
        <f t="shared" si="237"/>
        <v>0.013798276158692</v>
      </c>
      <c r="Q752" s="7">
        <f t="shared" si="238"/>
        <v>16.1530761541454</v>
      </c>
    </row>
    <row r="753" spans="1:17">
      <c r="A753">
        <v>751</v>
      </c>
      <c r="B753">
        <v>19519.18</v>
      </c>
      <c r="C753" s="7">
        <f t="shared" si="218"/>
        <v>0</v>
      </c>
      <c r="D753" s="8">
        <f t="shared" si="219"/>
        <v>0.0909090909090909</v>
      </c>
      <c r="E753">
        <f t="shared" si="220"/>
        <v>0</v>
      </c>
      <c r="F753">
        <f t="shared" si="230"/>
        <v>0</v>
      </c>
      <c r="G753">
        <f t="shared" si="231"/>
        <v>0.04</v>
      </c>
      <c r="H753">
        <f t="shared" si="232"/>
        <v>0</v>
      </c>
      <c r="I753">
        <f t="shared" si="233"/>
        <v>0</v>
      </c>
      <c r="J753">
        <f t="shared" si="234"/>
        <v>0</v>
      </c>
      <c r="K753">
        <f>SQRT(POWER($C753*信号概况!$F$2,2)+POWER($D753*信号概况!$F$3,2)+POWER($E753*信号概况!$F$4,2)+POWER($F753*信号概况!$F$5,2)+POWER($G753*信号概况!$F$6,2)+POWER($H753*信号概况!$F$7,2)+POWER($I753*信号概况!$F$8,2)+POWER($J753*信号概况!$F$9,2)+2*$C753*信号概况!$F$2*$D753*信号概况!$F$3*信号相关性!$B$3+2*$C753*信号概况!$F$2*$E753*信号概况!$F$4*信号相关性!$B$4+2*$C753*信号概况!$F$2*$F753*信号概况!$F$5*信号相关性!$B$5+2*$C753*信号概况!$F$2*$G753*信号概况!$F$6*信号相关性!$B$6+2*$C753*信号概况!$F$2*$H753*信号概况!$F$7*信号相关性!$B$7+2*$C753*信号概况!$F$2*$I753*信号概况!$F$8*信号相关性!$B$8+2*$C753*信号概况!$F$2*$J753*信号概况!$F$9*信号相关性!$B$9+2*$D753*信号概况!$F$3*$E753*信号概况!$F$4*信号相关性!$C$4+2*$D753*信号概况!$F$3*$F753*信号概况!$F$5*信号相关性!$C$5+2*$D753*信号概况!$F$3*$G753*信号概况!$F$6*信号相关性!$C$6+2*$D753*信号概况!$F$3*$H753*信号概况!$F$7*信号相关性!$C$7+2*$D753*信号概况!$F$3*$I753*信号概况!$F$8*信号相关性!$C$8+2*$D753*信号概况!$F$3*$J753*信号概况!$F$9*信号相关性!$C$9+2*$E753*信号概况!$F$4*$F753*信号概况!$F$5*信号相关性!$D$5+2*$E753*信号概况!$F$4*$G753*信号概况!$F$6*信号相关性!$D$6+2*$E753*信号概况!$F$4*$H753*信号概况!$F$7*信号相关性!$D$7+2*$E753*信号概况!$F$4*$I753*信号概况!$F$8*信号相关性!$D$8+2*$E753*信号概况!$F$4*$J753*信号概况!$J$5*信号相关性!$D$9+2*$F753*信号概况!$F$5*$G753*信号概况!$F$6*信号相关性!$E$6+2*$F753*信号概况!$F$5*$H753*信号概况!$F$7*信号相关性!$E$7+2*$F753*信号概况!$F$5*$I753*信号概况!$F$8*信号相关性!$E$8+2*$F753*信号概况!$F$5*$J753*信号概况!$F$9*信号相关性!$E$9+2*$G753*信号概况!$F$6*$H753*信号概况!$F$7*信号相关性!$F$7+2*$G753*信号概况!$F$6*$I753*信号概况!$F$8*信号相关性!$F$8+2*$G753*信号概况!$F$6*$J753*信号概况!$F$9*信号相关性!$F$9+2*$H753*信号概况!$F$7*$I753*信号概况!$F$8*信号相关性!$G$8+2*$H753*信号概况!$F$7*$J753*信号概况!$F$9*信号相关性!$G$9+2*$I753*信号概况!$F$8*$J753*信号概况!$F$9*信号相关性!$H$9)</f>
        <v>188.846504151954</v>
      </c>
      <c r="L753" s="10">
        <f t="shared" si="235"/>
        <v>103.360028228503</v>
      </c>
      <c r="M753" s="11">
        <f>SQRT(POWER($C753*信号概况!$C$2,2)+POWER($D753*信号概况!$C$3,2)+POWER($E753*信号概况!$C$4,2)+POWER($F753*信号概况!$C$5,2)+POWER($G753*信号概况!$C$6,2)+POWER($H753*信号概况!$C$7,2)+POWER($I753*信号概况!$C$8,2)+POWER($J753*信号概况!$C$9,2)+2*$C753*信号概况!$C$2*$D753*信号概况!$C$3*信号相关性!$B$3+2*$C753*信号概况!$C$2*$E753*信号概况!$C$4*信号相关性!$B$4+2*$C753*信号概况!$C$2*$F753*信号概况!$C$5*信号相关性!$B$5+2*$C753*信号概况!$C$2*$G753*信号概况!$C$6*信号相关性!$B$6+2*$C753*信号概况!$C$2*$H753*信号概况!$C$7*信号相关性!$B$7+2*$C753*信号概况!$C$2*$I753*信号概况!$C$8*信号相关性!$B$8+2*$C753*信号概况!$C$2*$J753*信号概况!$C$9*信号相关性!$B$9+2*$D753*信号概况!$C$3*$E753*信号概况!$C$4*信号相关性!$C$4+2*$D753*信号概况!$C$3*$F753*信号概况!$C$5*信号相关性!$C$5+2*$D753*信号概况!$C$3*$G753*信号概况!$C$6*信号相关性!$C$6+2*$D753*信号概况!$C$3*$H753*信号概况!$C$7*信号相关性!$C$7+2*$D753*信号概况!$C$3*$I753*信号概况!$C$8*信号相关性!$C$8+2*$D753*信号概况!$C$3*$J753*信号概况!$C$9*信号相关性!$C$9+2*$E753*信号概况!$C$4*$F753*信号概况!$C$5*信号相关性!$D$5+2*$E753*信号概况!$C$4*$G753*信号概况!$C$6*信号相关性!$D$6+2*$E753*信号概况!$C$4*$H753*信号概况!$C$7*信号相关性!$D$7+2*$E753*信号概况!$C$4*$I753*信号概况!$C$8*信号相关性!$D$8+2*$E753*信号概况!$C$4*$J753*信号概况!$J$5*信号相关性!$D$9+2*$F753*信号概况!$C$5*$G753*信号概况!$C$6*信号相关性!$E$6+2*$F753*信号概况!$C$5*$H753*信号概况!$C$7*信号相关性!$E$7+2*$F753*信号概况!$C$5*$I753*信号概况!$C$8*信号相关性!$E$8+2*$F753*信号概况!$C$5*$J753*信号概况!$C$9*信号相关性!$E$9+2*$G753*信号概况!$C$6*$H753*信号概况!$C$7*信号相关性!$F$7+2*$G753*信号概况!$C$6*$I753*信号概况!$C$8*信号相关性!$F$8+2*$G753*信号概况!$C$6*$J753*信号概况!$C$9*信号相关性!$F$9+2*$H753*信号概况!$C$7*$I753*信号概况!$C$8*信号相关性!$G$8+2*$H753*信号概况!$C$7*$J753*信号概况!$C$9*信号相关性!$G$9+2*$I753*信号概况!$C$8*$J753*信号概况!$C$9*信号相关性!$H$9)</f>
        <v>896.080005094701</v>
      </c>
      <c r="N753" s="12">
        <f t="shared" si="236"/>
        <v>0.0459076664642009</v>
      </c>
      <c r="O753" s="10">
        <f>$C753*信号概况!$J$2+$D753*信号概况!$J$3+$E753*信号概况!$J$4+$F753*信号概况!$J$5+$G753*信号概况!$J$6+$H753*信号概况!$J$7+$I753*信号概况!$J$8+$J753*信号概况!$J$9</f>
        <v>293.859186716149</v>
      </c>
      <c r="P753" s="12">
        <f t="shared" si="237"/>
        <v>0.0150548940435074</v>
      </c>
      <c r="Q753" s="7">
        <f t="shared" si="238"/>
        <v>13.5048898683434</v>
      </c>
    </row>
    <row r="754" spans="1:17">
      <c r="A754">
        <v>752</v>
      </c>
      <c r="B754">
        <v>19519.18</v>
      </c>
      <c r="C754" s="7">
        <f t="shared" si="218"/>
        <v>0</v>
      </c>
      <c r="D754" s="8">
        <f t="shared" si="219"/>
        <v>0.121212121212121</v>
      </c>
      <c r="E754">
        <f t="shared" si="220"/>
        <v>0</v>
      </c>
      <c r="F754">
        <f t="shared" si="230"/>
        <v>0</v>
      </c>
      <c r="G754">
        <f t="shared" si="231"/>
        <v>0.04</v>
      </c>
      <c r="H754">
        <f t="shared" si="232"/>
        <v>0</v>
      </c>
      <c r="I754">
        <f t="shared" si="233"/>
        <v>0</v>
      </c>
      <c r="J754">
        <f t="shared" si="234"/>
        <v>0</v>
      </c>
      <c r="K754">
        <f>SQRT(POWER($C754*信号概况!$F$2,2)+POWER($D754*信号概况!$F$3,2)+POWER($E754*信号概况!$F$4,2)+POWER($F754*信号概况!$F$5,2)+POWER($G754*信号概况!$F$6,2)+POWER($H754*信号概况!$F$7,2)+POWER($I754*信号概况!$F$8,2)+POWER($J754*信号概况!$F$9,2)+2*$C754*信号概况!$F$2*$D754*信号概况!$F$3*信号相关性!$B$3+2*$C754*信号概况!$F$2*$E754*信号概况!$F$4*信号相关性!$B$4+2*$C754*信号概况!$F$2*$F754*信号概况!$F$5*信号相关性!$B$5+2*$C754*信号概况!$F$2*$G754*信号概况!$F$6*信号相关性!$B$6+2*$C754*信号概况!$F$2*$H754*信号概况!$F$7*信号相关性!$B$7+2*$C754*信号概况!$F$2*$I754*信号概况!$F$8*信号相关性!$B$8+2*$C754*信号概况!$F$2*$J754*信号概况!$F$9*信号相关性!$B$9+2*$D754*信号概况!$F$3*$E754*信号概况!$F$4*信号相关性!$C$4+2*$D754*信号概况!$F$3*$F754*信号概况!$F$5*信号相关性!$C$5+2*$D754*信号概况!$F$3*$G754*信号概况!$F$6*信号相关性!$C$6+2*$D754*信号概况!$F$3*$H754*信号概况!$F$7*信号相关性!$C$7+2*$D754*信号概况!$F$3*$I754*信号概况!$F$8*信号相关性!$C$8+2*$D754*信号概况!$F$3*$J754*信号概况!$F$9*信号相关性!$C$9+2*$E754*信号概况!$F$4*$F754*信号概况!$F$5*信号相关性!$D$5+2*$E754*信号概况!$F$4*$G754*信号概况!$F$6*信号相关性!$D$6+2*$E754*信号概况!$F$4*$H754*信号概况!$F$7*信号相关性!$D$7+2*$E754*信号概况!$F$4*$I754*信号概况!$F$8*信号相关性!$D$8+2*$E754*信号概况!$F$4*$J754*信号概况!$J$5*信号相关性!$D$9+2*$F754*信号概况!$F$5*$G754*信号概况!$F$6*信号相关性!$E$6+2*$F754*信号概况!$F$5*$H754*信号概况!$F$7*信号相关性!$E$7+2*$F754*信号概况!$F$5*$I754*信号概况!$F$8*信号相关性!$E$8+2*$F754*信号概况!$F$5*$J754*信号概况!$F$9*信号相关性!$E$9+2*$G754*信号概况!$F$6*$H754*信号概况!$F$7*信号相关性!$F$7+2*$G754*信号概况!$F$6*$I754*信号概况!$F$8*信号相关性!$F$8+2*$G754*信号概况!$F$6*$J754*信号概况!$F$9*信号相关性!$F$9+2*$H754*信号概况!$F$7*$I754*信号概况!$F$8*信号相关性!$G$8+2*$H754*信号概况!$F$7*$J754*信号概况!$F$9*信号相关性!$G$9+2*$I754*信号概况!$F$8*$J754*信号概况!$F$9*信号相关性!$H$9)</f>
        <v>246.492521740722</v>
      </c>
      <c r="L754" s="10">
        <f t="shared" si="235"/>
        <v>79.1877167800314</v>
      </c>
      <c r="M754" s="11">
        <f>SQRT(POWER($C754*信号概况!$C$2,2)+POWER($D754*信号概况!$C$3,2)+POWER($E754*信号概况!$C$4,2)+POWER($F754*信号概况!$C$5,2)+POWER($G754*信号概况!$C$6,2)+POWER($H754*信号概况!$C$7,2)+POWER($I754*信号概况!$C$8,2)+POWER($J754*信号概况!$C$9,2)+2*$C754*信号概况!$C$2*$D754*信号概况!$C$3*信号相关性!$B$3+2*$C754*信号概况!$C$2*$E754*信号概况!$C$4*信号相关性!$B$4+2*$C754*信号概况!$C$2*$F754*信号概况!$C$5*信号相关性!$B$5+2*$C754*信号概况!$C$2*$G754*信号概况!$C$6*信号相关性!$B$6+2*$C754*信号概况!$C$2*$H754*信号概况!$C$7*信号相关性!$B$7+2*$C754*信号概况!$C$2*$I754*信号概况!$C$8*信号相关性!$B$8+2*$C754*信号概况!$C$2*$J754*信号概况!$C$9*信号相关性!$B$9+2*$D754*信号概况!$C$3*$E754*信号概况!$C$4*信号相关性!$C$4+2*$D754*信号概况!$C$3*$F754*信号概况!$C$5*信号相关性!$C$5+2*$D754*信号概况!$C$3*$G754*信号概况!$C$6*信号相关性!$C$6+2*$D754*信号概况!$C$3*$H754*信号概况!$C$7*信号相关性!$C$7+2*$D754*信号概况!$C$3*$I754*信号概况!$C$8*信号相关性!$C$8+2*$D754*信号概况!$C$3*$J754*信号概况!$C$9*信号相关性!$C$9+2*$E754*信号概况!$C$4*$F754*信号概况!$C$5*信号相关性!$D$5+2*$E754*信号概况!$C$4*$G754*信号概况!$C$6*信号相关性!$D$6+2*$E754*信号概况!$C$4*$H754*信号概况!$C$7*信号相关性!$D$7+2*$E754*信号概况!$C$4*$I754*信号概况!$C$8*信号相关性!$D$8+2*$E754*信号概况!$C$4*$J754*信号概况!$J$5*信号相关性!$D$9+2*$F754*信号概况!$C$5*$G754*信号概况!$C$6*信号相关性!$E$6+2*$F754*信号概况!$C$5*$H754*信号概况!$C$7*信号相关性!$E$7+2*$F754*信号概况!$C$5*$I754*信号概况!$C$8*信号相关性!$E$8+2*$F754*信号概况!$C$5*$J754*信号概况!$C$9*信号相关性!$E$9+2*$G754*信号概况!$C$6*$H754*信号概况!$C$7*信号相关性!$F$7+2*$G754*信号概况!$C$6*$I754*信号概况!$C$8*信号相关性!$F$8+2*$G754*信号概况!$C$6*$J754*信号概况!$C$9*信号相关性!$F$9+2*$H754*信号概况!$C$7*$I754*信号概况!$C$8*信号相关性!$G$8+2*$H754*信号概况!$C$7*$J754*信号概况!$C$9*信号相关性!$G$9+2*$I754*信号概况!$C$8*$J754*信号概况!$C$9*信号相关性!$H$9)</f>
        <v>1197.66733228906</v>
      </c>
      <c r="N754" s="12">
        <f t="shared" si="236"/>
        <v>0.0613584859757971</v>
      </c>
      <c r="O754" s="10">
        <f>$C754*信号概况!$J$2+$D754*信号概况!$J$3+$E754*信号概况!$J$4+$F754*信号概况!$J$5+$G754*信号概况!$J$6+$H754*信号概况!$J$7+$I754*信号概况!$J$8+$J754*信号概况!$J$9</f>
        <v>318.387337401081</v>
      </c>
      <c r="P754" s="12">
        <f t="shared" si="237"/>
        <v>0.0163115119283228</v>
      </c>
      <c r="Q754" s="7">
        <f t="shared" si="238"/>
        <v>11.540670803008</v>
      </c>
    </row>
    <row r="755" spans="1:17">
      <c r="A755">
        <v>753</v>
      </c>
      <c r="B755">
        <v>19519.18</v>
      </c>
      <c r="C755" s="7">
        <f t="shared" si="218"/>
        <v>0</v>
      </c>
      <c r="D755" s="8">
        <f t="shared" si="219"/>
        <v>0.151515151515152</v>
      </c>
      <c r="E755">
        <f t="shared" si="220"/>
        <v>0</v>
      </c>
      <c r="F755">
        <f t="shared" si="230"/>
        <v>0</v>
      </c>
      <c r="G755">
        <f t="shared" si="231"/>
        <v>0.04</v>
      </c>
      <c r="H755">
        <f t="shared" si="232"/>
        <v>0</v>
      </c>
      <c r="I755">
        <f t="shared" si="233"/>
        <v>0</v>
      </c>
      <c r="J755">
        <f t="shared" si="234"/>
        <v>0</v>
      </c>
      <c r="K755">
        <f>SQRT(POWER($C755*信号概况!$F$2,2)+POWER($D755*信号概况!$F$3,2)+POWER($E755*信号概况!$F$4,2)+POWER($F755*信号概况!$F$5,2)+POWER($G755*信号概况!$F$6,2)+POWER($H755*信号概况!$F$7,2)+POWER($I755*信号概况!$F$8,2)+POWER($J755*信号概况!$F$9,2)+2*$C755*信号概况!$F$2*$D755*信号概况!$F$3*信号相关性!$B$3+2*$C755*信号概况!$F$2*$E755*信号概况!$F$4*信号相关性!$B$4+2*$C755*信号概况!$F$2*$F755*信号概况!$F$5*信号相关性!$B$5+2*$C755*信号概况!$F$2*$G755*信号概况!$F$6*信号相关性!$B$6+2*$C755*信号概况!$F$2*$H755*信号概况!$F$7*信号相关性!$B$7+2*$C755*信号概况!$F$2*$I755*信号概况!$F$8*信号相关性!$B$8+2*$C755*信号概况!$F$2*$J755*信号概况!$F$9*信号相关性!$B$9+2*$D755*信号概况!$F$3*$E755*信号概况!$F$4*信号相关性!$C$4+2*$D755*信号概况!$F$3*$F755*信号概况!$F$5*信号相关性!$C$5+2*$D755*信号概况!$F$3*$G755*信号概况!$F$6*信号相关性!$C$6+2*$D755*信号概况!$F$3*$H755*信号概况!$F$7*信号相关性!$C$7+2*$D755*信号概况!$F$3*$I755*信号概况!$F$8*信号相关性!$C$8+2*$D755*信号概况!$F$3*$J755*信号概况!$F$9*信号相关性!$C$9+2*$E755*信号概况!$F$4*$F755*信号概况!$F$5*信号相关性!$D$5+2*$E755*信号概况!$F$4*$G755*信号概况!$F$6*信号相关性!$D$6+2*$E755*信号概况!$F$4*$H755*信号概况!$F$7*信号相关性!$D$7+2*$E755*信号概况!$F$4*$I755*信号概况!$F$8*信号相关性!$D$8+2*$E755*信号概况!$F$4*$J755*信号概况!$J$5*信号相关性!$D$9+2*$F755*信号概况!$F$5*$G755*信号概况!$F$6*信号相关性!$E$6+2*$F755*信号概况!$F$5*$H755*信号概况!$F$7*信号相关性!$E$7+2*$F755*信号概况!$F$5*$I755*信号概况!$F$8*信号相关性!$E$8+2*$F755*信号概况!$F$5*$J755*信号概况!$F$9*信号相关性!$E$9+2*$G755*信号概况!$F$6*$H755*信号概况!$F$7*信号相关性!$F$7+2*$G755*信号概况!$F$6*$I755*信号概况!$F$8*信号相关性!$F$8+2*$G755*信号概况!$F$6*$J755*信号概况!$F$9*信号相关性!$F$9+2*$H755*信号概况!$F$7*$I755*信号概况!$F$8*信号相关性!$G$8+2*$H755*信号概况!$F$7*$J755*信号概况!$F$9*信号相关性!$G$9+2*$I755*信号概况!$F$8*$J755*信号概况!$F$9*信号相关性!$H$9)</f>
        <v>307.884544573647</v>
      </c>
      <c r="L755" s="10">
        <f t="shared" si="235"/>
        <v>63.3977260113196</v>
      </c>
      <c r="M755" s="11">
        <f>SQRT(POWER($C755*信号概况!$C$2,2)+POWER($D755*信号概况!$C$3,2)+POWER($E755*信号概况!$C$4,2)+POWER($F755*信号概况!$C$5,2)+POWER($G755*信号概况!$C$6,2)+POWER($H755*信号概况!$C$7,2)+POWER($I755*信号概况!$C$8,2)+POWER($J755*信号概况!$C$9,2)+2*$C755*信号概况!$C$2*$D755*信号概况!$C$3*信号相关性!$B$3+2*$C755*信号概况!$C$2*$E755*信号概况!$C$4*信号相关性!$B$4+2*$C755*信号概况!$C$2*$F755*信号概况!$C$5*信号相关性!$B$5+2*$C755*信号概况!$C$2*$G755*信号概况!$C$6*信号相关性!$B$6+2*$C755*信号概况!$C$2*$H755*信号概况!$C$7*信号相关性!$B$7+2*$C755*信号概况!$C$2*$I755*信号概况!$C$8*信号相关性!$B$8+2*$C755*信号概况!$C$2*$J755*信号概况!$C$9*信号相关性!$B$9+2*$D755*信号概况!$C$3*$E755*信号概况!$C$4*信号相关性!$C$4+2*$D755*信号概况!$C$3*$F755*信号概况!$C$5*信号相关性!$C$5+2*$D755*信号概况!$C$3*$G755*信号概况!$C$6*信号相关性!$C$6+2*$D755*信号概况!$C$3*$H755*信号概况!$C$7*信号相关性!$C$7+2*$D755*信号概况!$C$3*$I755*信号概况!$C$8*信号相关性!$C$8+2*$D755*信号概况!$C$3*$J755*信号概况!$C$9*信号相关性!$C$9+2*$E755*信号概况!$C$4*$F755*信号概况!$C$5*信号相关性!$D$5+2*$E755*信号概况!$C$4*$G755*信号概况!$C$6*信号相关性!$D$6+2*$E755*信号概况!$C$4*$H755*信号概况!$C$7*信号相关性!$D$7+2*$E755*信号概况!$C$4*$I755*信号概况!$C$8*信号相关性!$D$8+2*$E755*信号概况!$C$4*$J755*信号概况!$J$5*信号相关性!$D$9+2*$F755*信号概况!$C$5*$G755*信号概况!$C$6*信号相关性!$E$6+2*$F755*信号概况!$C$5*$H755*信号概况!$C$7*信号相关性!$E$7+2*$F755*信号概况!$C$5*$I755*信号概况!$C$8*信号相关性!$E$8+2*$F755*信号概况!$C$5*$J755*信号概况!$C$9*信号相关性!$E$9+2*$G755*信号概况!$C$6*$H755*信号概况!$C$7*信号相关性!$F$7+2*$G755*信号概况!$C$6*$I755*信号概况!$C$8*信号相关性!$F$8+2*$G755*信号概况!$C$6*$J755*信号概况!$C$9*信号相关性!$F$9+2*$H755*信号概况!$C$7*$I755*信号概况!$C$8*信号相关性!$G$8+2*$H755*信号概况!$C$7*$J755*信号概况!$C$9*信号相关性!$G$9+2*$I755*信号概况!$C$8*$J755*信号概况!$C$9*信号相关性!$H$9)</f>
        <v>1508.72095642517</v>
      </c>
      <c r="N755" s="12">
        <f t="shared" si="236"/>
        <v>0.0772942795970513</v>
      </c>
      <c r="O755" s="10">
        <f>$C755*信号概况!$J$2+$D755*信号概况!$J$3+$E755*信号概况!$J$4+$F755*信号概况!$J$5+$G755*信号概况!$J$6+$H755*信号概况!$J$7+$I755*信号概况!$J$8+$J755*信号概况!$J$9</f>
        <v>342.915488086012</v>
      </c>
      <c r="P755" s="12">
        <f t="shared" si="237"/>
        <v>0.0175681298131383</v>
      </c>
      <c r="Q755" s="7">
        <f t="shared" si="238"/>
        <v>10.1954674645296</v>
      </c>
    </row>
    <row r="756" spans="1:17">
      <c r="A756">
        <v>754</v>
      </c>
      <c r="B756">
        <v>19519.18</v>
      </c>
      <c r="C756" s="7">
        <f t="shared" si="218"/>
        <v>0</v>
      </c>
      <c r="D756" s="8">
        <f t="shared" si="219"/>
        <v>0.181818181818182</v>
      </c>
      <c r="E756">
        <f t="shared" si="220"/>
        <v>0</v>
      </c>
      <c r="F756">
        <f t="shared" si="230"/>
        <v>0</v>
      </c>
      <c r="G756">
        <f t="shared" si="231"/>
        <v>0.04</v>
      </c>
      <c r="H756">
        <f t="shared" si="232"/>
        <v>0</v>
      </c>
      <c r="I756">
        <f t="shared" si="233"/>
        <v>0</v>
      </c>
      <c r="J756">
        <f t="shared" si="234"/>
        <v>0</v>
      </c>
      <c r="K756">
        <f>SQRT(POWER($C756*信号概况!$F$2,2)+POWER($D756*信号概况!$F$3,2)+POWER($E756*信号概况!$F$4,2)+POWER($F756*信号概况!$F$5,2)+POWER($G756*信号概况!$F$6,2)+POWER($H756*信号概况!$F$7,2)+POWER($I756*信号概况!$F$8,2)+POWER($J756*信号概况!$F$9,2)+2*$C756*信号概况!$F$2*$D756*信号概况!$F$3*信号相关性!$B$3+2*$C756*信号概况!$F$2*$E756*信号概况!$F$4*信号相关性!$B$4+2*$C756*信号概况!$F$2*$F756*信号概况!$F$5*信号相关性!$B$5+2*$C756*信号概况!$F$2*$G756*信号概况!$F$6*信号相关性!$B$6+2*$C756*信号概况!$F$2*$H756*信号概况!$F$7*信号相关性!$B$7+2*$C756*信号概况!$F$2*$I756*信号概况!$F$8*信号相关性!$B$8+2*$C756*信号概况!$F$2*$J756*信号概况!$F$9*信号相关性!$B$9+2*$D756*信号概况!$F$3*$E756*信号概况!$F$4*信号相关性!$C$4+2*$D756*信号概况!$F$3*$F756*信号概况!$F$5*信号相关性!$C$5+2*$D756*信号概况!$F$3*$G756*信号概况!$F$6*信号相关性!$C$6+2*$D756*信号概况!$F$3*$H756*信号概况!$F$7*信号相关性!$C$7+2*$D756*信号概况!$F$3*$I756*信号概况!$F$8*信号相关性!$C$8+2*$D756*信号概况!$F$3*$J756*信号概况!$F$9*信号相关性!$C$9+2*$E756*信号概况!$F$4*$F756*信号概况!$F$5*信号相关性!$D$5+2*$E756*信号概况!$F$4*$G756*信号概况!$F$6*信号相关性!$D$6+2*$E756*信号概况!$F$4*$H756*信号概况!$F$7*信号相关性!$D$7+2*$E756*信号概况!$F$4*$I756*信号概况!$F$8*信号相关性!$D$8+2*$E756*信号概况!$F$4*$J756*信号概况!$J$5*信号相关性!$D$9+2*$F756*信号概况!$F$5*$G756*信号概况!$F$6*信号相关性!$E$6+2*$F756*信号概况!$F$5*$H756*信号概况!$F$7*信号相关性!$E$7+2*$F756*信号概况!$F$5*$I756*信号概况!$F$8*信号相关性!$E$8+2*$F756*信号概况!$F$5*$J756*信号概况!$F$9*信号相关性!$E$9+2*$G756*信号概况!$F$6*$H756*信号概况!$F$7*信号相关性!$F$7+2*$G756*信号概况!$F$6*$I756*信号概况!$F$8*信号相关性!$F$8+2*$G756*信号概况!$F$6*$J756*信号概况!$F$9*信号相关性!$F$9+2*$H756*信号概况!$F$7*$I756*信号概况!$F$8*信号相关性!$G$8+2*$H756*信号概况!$F$7*$J756*信号概况!$F$9*信号相关性!$G$9+2*$I756*信号概况!$F$8*$J756*信号概况!$F$9*信号相关性!$H$9)</f>
        <v>371.168412812944</v>
      </c>
      <c r="L756" s="10">
        <f t="shared" si="235"/>
        <v>52.588472850024</v>
      </c>
      <c r="M756" s="11">
        <f>SQRT(POWER($C756*信号概况!$C$2,2)+POWER($D756*信号概况!$C$3,2)+POWER($E756*信号概况!$C$4,2)+POWER($F756*信号概况!$C$5,2)+POWER($G756*信号概况!$C$6,2)+POWER($H756*信号概况!$C$7,2)+POWER($I756*信号概况!$C$8,2)+POWER($J756*信号概况!$C$9,2)+2*$C756*信号概况!$C$2*$D756*信号概况!$C$3*信号相关性!$B$3+2*$C756*信号概况!$C$2*$E756*信号概况!$C$4*信号相关性!$B$4+2*$C756*信号概况!$C$2*$F756*信号概况!$C$5*信号相关性!$B$5+2*$C756*信号概况!$C$2*$G756*信号概况!$C$6*信号相关性!$B$6+2*$C756*信号概况!$C$2*$H756*信号概况!$C$7*信号相关性!$B$7+2*$C756*信号概况!$C$2*$I756*信号概况!$C$8*信号相关性!$B$8+2*$C756*信号概况!$C$2*$J756*信号概况!$C$9*信号相关性!$B$9+2*$D756*信号概况!$C$3*$E756*信号概况!$C$4*信号相关性!$C$4+2*$D756*信号概况!$C$3*$F756*信号概况!$C$5*信号相关性!$C$5+2*$D756*信号概况!$C$3*$G756*信号概况!$C$6*信号相关性!$C$6+2*$D756*信号概况!$C$3*$H756*信号概况!$C$7*信号相关性!$C$7+2*$D756*信号概况!$C$3*$I756*信号概况!$C$8*信号相关性!$C$8+2*$D756*信号概况!$C$3*$J756*信号概况!$C$9*信号相关性!$C$9+2*$E756*信号概况!$C$4*$F756*信号概况!$C$5*信号相关性!$D$5+2*$E756*信号概况!$C$4*$G756*信号概况!$C$6*信号相关性!$D$6+2*$E756*信号概况!$C$4*$H756*信号概况!$C$7*信号相关性!$D$7+2*$E756*信号概况!$C$4*$I756*信号概况!$C$8*信号相关性!$D$8+2*$E756*信号概况!$C$4*$J756*信号概况!$J$5*信号相关性!$D$9+2*$F756*信号概况!$C$5*$G756*信号概况!$C$6*信号相关性!$E$6+2*$F756*信号概况!$C$5*$H756*信号概况!$C$7*信号相关性!$E$7+2*$F756*信号概况!$C$5*$I756*信号概况!$C$8*信号相关性!$E$8+2*$F756*信号概况!$C$5*$J756*信号概况!$C$9*信号相关性!$E$9+2*$G756*信号概况!$C$6*$H756*信号概况!$C$7*信号相关性!$F$7+2*$G756*信号概况!$C$6*$I756*信号概况!$C$8*信号相关性!$F$8+2*$G756*信号概况!$C$6*$J756*信号概况!$C$9*信号相关性!$F$9+2*$H756*信号概况!$C$7*$I756*信号概况!$C$8*信号相关性!$G$8+2*$H756*信号概况!$C$7*$J756*信号概况!$C$9*信号相关性!$G$9+2*$I756*信号概况!$C$8*$J756*信号概况!$C$9*信号相关性!$H$9)</f>
        <v>1824.40539138175</v>
      </c>
      <c r="N756" s="12">
        <f t="shared" si="236"/>
        <v>0.093467317345388</v>
      </c>
      <c r="O756" s="10">
        <f>$C756*信号概况!$J$2+$D756*信号概况!$J$3+$E756*信号概况!$J$4+$F756*信号概况!$J$5+$G756*信号概况!$J$6+$H756*信号概况!$J$7+$I756*信号概况!$J$8+$J756*信号概况!$J$9</f>
        <v>367.443638770944</v>
      </c>
      <c r="P756" s="12">
        <f t="shared" si="237"/>
        <v>0.0188247476979537</v>
      </c>
      <c r="Q756" s="7">
        <f t="shared" si="238"/>
        <v>9.25015315616748</v>
      </c>
    </row>
    <row r="757" spans="1:17">
      <c r="A757">
        <v>755</v>
      </c>
      <c r="B757">
        <v>19519.18</v>
      </c>
      <c r="C757" s="7">
        <f t="shared" si="218"/>
        <v>0</v>
      </c>
      <c r="D757" s="8">
        <f t="shared" si="219"/>
        <v>0.212121212121212</v>
      </c>
      <c r="E757">
        <f t="shared" si="220"/>
        <v>0</v>
      </c>
      <c r="F757">
        <f t="shared" si="230"/>
        <v>0</v>
      </c>
      <c r="G757">
        <f t="shared" si="231"/>
        <v>0.04</v>
      </c>
      <c r="H757">
        <f t="shared" si="232"/>
        <v>0</v>
      </c>
      <c r="I757">
        <f t="shared" si="233"/>
        <v>0</v>
      </c>
      <c r="J757">
        <f t="shared" si="234"/>
        <v>0</v>
      </c>
      <c r="K757">
        <f>SQRT(POWER($C757*信号概况!$F$2,2)+POWER($D757*信号概况!$F$3,2)+POWER($E757*信号概况!$F$4,2)+POWER($F757*信号概况!$F$5,2)+POWER($G757*信号概况!$F$6,2)+POWER($H757*信号概况!$F$7,2)+POWER($I757*信号概况!$F$8,2)+POWER($J757*信号概况!$F$9,2)+2*$C757*信号概况!$F$2*$D757*信号概况!$F$3*信号相关性!$B$3+2*$C757*信号概况!$F$2*$E757*信号概况!$F$4*信号相关性!$B$4+2*$C757*信号概况!$F$2*$F757*信号概况!$F$5*信号相关性!$B$5+2*$C757*信号概况!$F$2*$G757*信号概况!$F$6*信号相关性!$B$6+2*$C757*信号概况!$F$2*$H757*信号概况!$F$7*信号相关性!$B$7+2*$C757*信号概况!$F$2*$I757*信号概况!$F$8*信号相关性!$B$8+2*$C757*信号概况!$F$2*$J757*信号概况!$F$9*信号相关性!$B$9+2*$D757*信号概况!$F$3*$E757*信号概况!$F$4*信号相关性!$C$4+2*$D757*信号概况!$F$3*$F757*信号概况!$F$5*信号相关性!$C$5+2*$D757*信号概况!$F$3*$G757*信号概况!$F$6*信号相关性!$C$6+2*$D757*信号概况!$F$3*$H757*信号概况!$F$7*信号相关性!$C$7+2*$D757*信号概况!$F$3*$I757*信号概况!$F$8*信号相关性!$C$8+2*$D757*信号概况!$F$3*$J757*信号概况!$F$9*信号相关性!$C$9+2*$E757*信号概况!$F$4*$F757*信号概况!$F$5*信号相关性!$D$5+2*$E757*信号概况!$F$4*$G757*信号概况!$F$6*信号相关性!$D$6+2*$E757*信号概况!$F$4*$H757*信号概况!$F$7*信号相关性!$D$7+2*$E757*信号概况!$F$4*$I757*信号概况!$F$8*信号相关性!$D$8+2*$E757*信号概况!$F$4*$J757*信号概况!$J$5*信号相关性!$D$9+2*$F757*信号概况!$F$5*$G757*信号概况!$F$6*信号相关性!$E$6+2*$F757*信号概况!$F$5*$H757*信号概况!$F$7*信号相关性!$E$7+2*$F757*信号概况!$F$5*$I757*信号概况!$F$8*信号相关性!$E$8+2*$F757*信号概况!$F$5*$J757*信号概况!$F$9*信号相关性!$E$9+2*$G757*信号概况!$F$6*$H757*信号概况!$F$7*信号相关性!$F$7+2*$G757*信号概况!$F$6*$I757*信号概况!$F$8*信号相关性!$F$8+2*$G757*信号概况!$F$6*$J757*信号概况!$F$9*信号相关性!$F$9+2*$H757*信号概况!$F$7*$I757*信号概况!$F$8*信号相关性!$G$8+2*$H757*信号概况!$F$7*$J757*信号概况!$F$9*信号相关性!$G$9+2*$I757*信号概况!$F$8*$J757*信号概况!$F$9*信号相关性!$H$9)</f>
        <v>435.520214137499</v>
      </c>
      <c r="L757" s="10">
        <f t="shared" si="235"/>
        <v>44.8180804619038</v>
      </c>
      <c r="M757" s="11">
        <f>SQRT(POWER($C757*信号概况!$C$2,2)+POWER($D757*信号概况!$C$3,2)+POWER($E757*信号概况!$C$4,2)+POWER($F757*信号概况!$C$5,2)+POWER($G757*信号概况!$C$6,2)+POWER($H757*信号概况!$C$7,2)+POWER($I757*信号概况!$C$8,2)+POWER($J757*信号概况!$C$9,2)+2*$C757*信号概况!$C$2*$D757*信号概况!$C$3*信号相关性!$B$3+2*$C757*信号概况!$C$2*$E757*信号概况!$C$4*信号相关性!$B$4+2*$C757*信号概况!$C$2*$F757*信号概况!$C$5*信号相关性!$B$5+2*$C757*信号概况!$C$2*$G757*信号概况!$C$6*信号相关性!$B$6+2*$C757*信号概况!$C$2*$H757*信号概况!$C$7*信号相关性!$B$7+2*$C757*信号概况!$C$2*$I757*信号概况!$C$8*信号相关性!$B$8+2*$C757*信号概况!$C$2*$J757*信号概况!$C$9*信号相关性!$B$9+2*$D757*信号概况!$C$3*$E757*信号概况!$C$4*信号相关性!$C$4+2*$D757*信号概况!$C$3*$F757*信号概况!$C$5*信号相关性!$C$5+2*$D757*信号概况!$C$3*$G757*信号概况!$C$6*信号相关性!$C$6+2*$D757*信号概况!$C$3*$H757*信号概况!$C$7*信号相关性!$C$7+2*$D757*信号概况!$C$3*$I757*信号概况!$C$8*信号相关性!$C$8+2*$D757*信号概况!$C$3*$J757*信号概况!$C$9*信号相关性!$C$9+2*$E757*信号概况!$C$4*$F757*信号概况!$C$5*信号相关性!$D$5+2*$E757*信号概况!$C$4*$G757*信号概况!$C$6*信号相关性!$D$6+2*$E757*信号概况!$C$4*$H757*信号概况!$C$7*信号相关性!$D$7+2*$E757*信号概况!$C$4*$I757*信号概况!$C$8*信号相关性!$D$8+2*$E757*信号概况!$C$4*$J757*信号概况!$J$5*信号相关性!$D$9+2*$F757*信号概况!$C$5*$G757*信号概况!$C$6*信号相关性!$E$6+2*$F757*信号概况!$C$5*$H757*信号概况!$C$7*信号相关性!$E$7+2*$F757*信号概况!$C$5*$I757*信号概况!$C$8*信号相关性!$E$8+2*$F757*信号概况!$C$5*$J757*信号概况!$C$9*信号相关性!$E$9+2*$G757*信号概况!$C$6*$H757*信号概况!$C$7*信号相关性!$F$7+2*$G757*信号概况!$C$6*$I757*信号概况!$C$8*信号相关性!$F$8+2*$G757*信号概况!$C$6*$J757*信号概况!$C$9*信号相关性!$F$9+2*$H757*信号概况!$C$7*$I757*信号概况!$C$8*信号相关性!$G$8+2*$H757*信号概况!$C$7*$J757*信号概况!$C$9*信号相关性!$G$9+2*$I757*信号概况!$C$8*$J757*信号概况!$C$9*信号相关性!$H$9)</f>
        <v>2142.67481482173</v>
      </c>
      <c r="N757" s="12">
        <f t="shared" si="236"/>
        <v>0.109772788345706</v>
      </c>
      <c r="O757" s="10">
        <f>$C757*信号概况!$J$2+$D757*信号概况!$J$3+$E757*信号概况!$J$4+$F757*信号概况!$J$5+$G757*信号概况!$J$6+$H757*信号概况!$J$7+$I757*信号概况!$J$8+$J757*信号概况!$J$9</f>
        <v>391.971789455875</v>
      </c>
      <c r="P757" s="12">
        <f t="shared" si="237"/>
        <v>0.0200813655827691</v>
      </c>
      <c r="Q757" s="7">
        <f t="shared" si="238"/>
        <v>8.55919507858622</v>
      </c>
    </row>
    <row r="758" spans="1:17">
      <c r="A758">
        <v>756</v>
      </c>
      <c r="B758">
        <v>19519.18</v>
      </c>
      <c r="C758" s="7">
        <f t="shared" si="218"/>
        <v>0</v>
      </c>
      <c r="D758" s="8">
        <f t="shared" si="219"/>
        <v>0.242424242424242</v>
      </c>
      <c r="E758">
        <f t="shared" si="220"/>
        <v>0</v>
      </c>
      <c r="F758">
        <f t="shared" si="230"/>
        <v>0</v>
      </c>
      <c r="G758">
        <f t="shared" si="231"/>
        <v>0.04</v>
      </c>
      <c r="H758">
        <f t="shared" si="232"/>
        <v>0</v>
      </c>
      <c r="I758">
        <f t="shared" si="233"/>
        <v>0</v>
      </c>
      <c r="J758">
        <f t="shared" si="234"/>
        <v>0</v>
      </c>
      <c r="K758">
        <f>SQRT(POWER($C758*信号概况!$F$2,2)+POWER($D758*信号概况!$F$3,2)+POWER($E758*信号概况!$F$4,2)+POWER($F758*信号概况!$F$5,2)+POWER($G758*信号概况!$F$6,2)+POWER($H758*信号概况!$F$7,2)+POWER($I758*信号概况!$F$8,2)+POWER($J758*信号概况!$F$9,2)+2*$C758*信号概况!$F$2*$D758*信号概况!$F$3*信号相关性!$B$3+2*$C758*信号概况!$F$2*$E758*信号概况!$F$4*信号相关性!$B$4+2*$C758*信号概况!$F$2*$F758*信号概况!$F$5*信号相关性!$B$5+2*$C758*信号概况!$F$2*$G758*信号概况!$F$6*信号相关性!$B$6+2*$C758*信号概况!$F$2*$H758*信号概况!$F$7*信号相关性!$B$7+2*$C758*信号概况!$F$2*$I758*信号概况!$F$8*信号相关性!$B$8+2*$C758*信号概况!$F$2*$J758*信号概况!$F$9*信号相关性!$B$9+2*$D758*信号概况!$F$3*$E758*信号概况!$F$4*信号相关性!$C$4+2*$D758*信号概况!$F$3*$F758*信号概况!$F$5*信号相关性!$C$5+2*$D758*信号概况!$F$3*$G758*信号概况!$F$6*信号相关性!$C$6+2*$D758*信号概况!$F$3*$H758*信号概况!$F$7*信号相关性!$C$7+2*$D758*信号概况!$F$3*$I758*信号概况!$F$8*信号相关性!$C$8+2*$D758*信号概况!$F$3*$J758*信号概况!$F$9*信号相关性!$C$9+2*$E758*信号概况!$F$4*$F758*信号概况!$F$5*信号相关性!$D$5+2*$E758*信号概况!$F$4*$G758*信号概况!$F$6*信号相关性!$D$6+2*$E758*信号概况!$F$4*$H758*信号概况!$F$7*信号相关性!$D$7+2*$E758*信号概况!$F$4*$I758*信号概况!$F$8*信号相关性!$D$8+2*$E758*信号概况!$F$4*$J758*信号概况!$J$5*信号相关性!$D$9+2*$F758*信号概况!$F$5*$G758*信号概况!$F$6*信号相关性!$E$6+2*$F758*信号概况!$F$5*$H758*信号概况!$F$7*信号相关性!$E$7+2*$F758*信号概况!$F$5*$I758*信号概况!$F$8*信号相关性!$E$8+2*$F758*信号概况!$F$5*$J758*信号概况!$F$9*信号相关性!$E$9+2*$G758*信号概况!$F$6*$H758*信号概况!$F$7*信号相关性!$F$7+2*$G758*信号概况!$F$6*$I758*信号概况!$F$8*信号相关性!$F$8+2*$G758*信号概况!$F$6*$J758*信号概况!$F$9*信号相关性!$F$9+2*$H758*信号概况!$F$7*$I758*信号概况!$F$8*信号相关性!$G$8+2*$H758*信号概况!$F$7*$J758*信号概况!$F$9*信号相关性!$G$9+2*$I758*信号概况!$F$8*$J758*信号概况!$F$9*信号相关性!$H$9)</f>
        <v>500.52821253572</v>
      </c>
      <c r="L758" s="10">
        <f t="shared" si="235"/>
        <v>38.9971624199046</v>
      </c>
      <c r="M758" s="11">
        <f>SQRT(POWER($C758*信号概况!$C$2,2)+POWER($D758*信号概况!$C$3,2)+POWER($E758*信号概况!$C$4,2)+POWER($F758*信号概况!$C$5,2)+POWER($G758*信号概况!$C$6,2)+POWER($H758*信号概况!$C$7,2)+POWER($I758*信号概况!$C$8,2)+POWER($J758*信号概况!$C$9,2)+2*$C758*信号概况!$C$2*$D758*信号概况!$C$3*信号相关性!$B$3+2*$C758*信号概况!$C$2*$E758*信号概况!$C$4*信号相关性!$B$4+2*$C758*信号概况!$C$2*$F758*信号概况!$C$5*信号相关性!$B$5+2*$C758*信号概况!$C$2*$G758*信号概况!$C$6*信号相关性!$B$6+2*$C758*信号概况!$C$2*$H758*信号概况!$C$7*信号相关性!$B$7+2*$C758*信号概况!$C$2*$I758*信号概况!$C$8*信号相关性!$B$8+2*$C758*信号概况!$C$2*$J758*信号概况!$C$9*信号相关性!$B$9+2*$D758*信号概况!$C$3*$E758*信号概况!$C$4*信号相关性!$C$4+2*$D758*信号概况!$C$3*$F758*信号概况!$C$5*信号相关性!$C$5+2*$D758*信号概况!$C$3*$G758*信号概况!$C$6*信号相关性!$C$6+2*$D758*信号概况!$C$3*$H758*信号概况!$C$7*信号相关性!$C$7+2*$D758*信号概况!$C$3*$I758*信号概况!$C$8*信号相关性!$C$8+2*$D758*信号概况!$C$3*$J758*信号概况!$C$9*信号相关性!$C$9+2*$E758*信号概况!$C$4*$F758*信号概况!$C$5*信号相关性!$D$5+2*$E758*信号概况!$C$4*$G758*信号概况!$C$6*信号相关性!$D$6+2*$E758*信号概况!$C$4*$H758*信号概况!$C$7*信号相关性!$D$7+2*$E758*信号概况!$C$4*$I758*信号概况!$C$8*信号相关性!$D$8+2*$E758*信号概况!$C$4*$J758*信号概况!$J$5*信号相关性!$D$9+2*$F758*信号概况!$C$5*$G758*信号概况!$C$6*信号相关性!$E$6+2*$F758*信号概况!$C$5*$H758*信号概况!$C$7*信号相关性!$E$7+2*$F758*信号概况!$C$5*$I758*信号概况!$C$8*信号相关性!$E$8+2*$F758*信号概况!$C$5*$J758*信号概况!$C$9*信号相关性!$E$9+2*$G758*信号概况!$C$6*$H758*信号概况!$C$7*信号相关性!$F$7+2*$G758*信号概况!$C$6*$I758*信号概况!$C$8*信号相关性!$F$8+2*$G758*信号概况!$C$6*$J758*信号概况!$C$9*信号相关性!$F$9+2*$H758*信号概况!$C$7*$I758*信号概况!$C$8*信号相关性!$G$8+2*$H758*信号概况!$C$7*$J758*信号概况!$C$9*信号相关性!$G$9+2*$I758*信号概况!$C$8*$J758*信号概况!$C$9*信号相关性!$H$9)</f>
        <v>2462.52713980214</v>
      </c>
      <c r="N758" s="12">
        <f t="shared" si="236"/>
        <v>0.126159354020104</v>
      </c>
      <c r="O758" s="10">
        <f>$C758*信号概况!$J$2+$D758*信号概况!$J$3+$E758*信号概况!$J$4+$F758*信号概况!$J$5+$G758*信号概况!$J$6+$H758*信号概况!$J$7+$I758*信号概况!$J$8+$J758*信号概况!$J$9</f>
        <v>416.499940140807</v>
      </c>
      <c r="P758" s="12">
        <f t="shared" si="237"/>
        <v>0.0213379834675845</v>
      </c>
      <c r="Q758" s="7">
        <f t="shared" si="238"/>
        <v>8.03559156298837</v>
      </c>
    </row>
    <row r="759" spans="1:17">
      <c r="A759">
        <v>757</v>
      </c>
      <c r="B759">
        <v>19519.18</v>
      </c>
      <c r="C759" s="7">
        <f t="shared" si="218"/>
        <v>0</v>
      </c>
      <c r="D759" s="8">
        <f t="shared" si="219"/>
        <v>0.272727272727273</v>
      </c>
      <c r="E759">
        <f t="shared" si="220"/>
        <v>0</v>
      </c>
      <c r="F759">
        <f t="shared" si="230"/>
        <v>0</v>
      </c>
      <c r="G759">
        <f t="shared" si="231"/>
        <v>0.04</v>
      </c>
      <c r="H759">
        <f t="shared" si="232"/>
        <v>0</v>
      </c>
      <c r="I759">
        <f t="shared" si="233"/>
        <v>0</v>
      </c>
      <c r="J759">
        <f t="shared" si="234"/>
        <v>0</v>
      </c>
      <c r="K759">
        <f>SQRT(POWER($C759*信号概况!$F$2,2)+POWER($D759*信号概况!$F$3,2)+POWER($E759*信号概况!$F$4,2)+POWER($F759*信号概况!$F$5,2)+POWER($G759*信号概况!$F$6,2)+POWER($H759*信号概况!$F$7,2)+POWER($I759*信号概况!$F$8,2)+POWER($J759*信号概况!$F$9,2)+2*$C759*信号概况!$F$2*$D759*信号概况!$F$3*信号相关性!$B$3+2*$C759*信号概况!$F$2*$E759*信号概况!$F$4*信号相关性!$B$4+2*$C759*信号概况!$F$2*$F759*信号概况!$F$5*信号相关性!$B$5+2*$C759*信号概况!$F$2*$G759*信号概况!$F$6*信号相关性!$B$6+2*$C759*信号概况!$F$2*$H759*信号概况!$F$7*信号相关性!$B$7+2*$C759*信号概况!$F$2*$I759*信号概况!$F$8*信号相关性!$B$8+2*$C759*信号概况!$F$2*$J759*信号概况!$F$9*信号相关性!$B$9+2*$D759*信号概况!$F$3*$E759*信号概况!$F$4*信号相关性!$C$4+2*$D759*信号概况!$F$3*$F759*信号概况!$F$5*信号相关性!$C$5+2*$D759*信号概况!$F$3*$G759*信号概况!$F$6*信号相关性!$C$6+2*$D759*信号概况!$F$3*$H759*信号概况!$F$7*信号相关性!$C$7+2*$D759*信号概况!$F$3*$I759*信号概况!$F$8*信号相关性!$C$8+2*$D759*信号概况!$F$3*$J759*信号概况!$F$9*信号相关性!$C$9+2*$E759*信号概况!$F$4*$F759*信号概况!$F$5*信号相关性!$D$5+2*$E759*信号概况!$F$4*$G759*信号概况!$F$6*信号相关性!$D$6+2*$E759*信号概况!$F$4*$H759*信号概况!$F$7*信号相关性!$D$7+2*$E759*信号概况!$F$4*$I759*信号概况!$F$8*信号相关性!$D$8+2*$E759*信号概况!$F$4*$J759*信号概况!$J$5*信号相关性!$D$9+2*$F759*信号概况!$F$5*$G759*信号概况!$F$6*信号相关性!$E$6+2*$F759*信号概况!$F$5*$H759*信号概况!$F$7*信号相关性!$E$7+2*$F759*信号概况!$F$5*$I759*信号概况!$F$8*信号相关性!$E$8+2*$F759*信号概况!$F$5*$J759*信号概况!$F$9*信号相关性!$E$9+2*$G759*信号概况!$F$6*$H759*信号概况!$F$7*信号相关性!$F$7+2*$G759*信号概况!$F$6*$I759*信号概况!$F$8*信号相关性!$F$8+2*$G759*信号概况!$F$6*$J759*信号概况!$F$9*信号相关性!$F$9+2*$H759*信号概况!$F$7*$I759*信号概况!$F$8*信号相关性!$G$8+2*$H759*信号概况!$F$7*$J759*信号概况!$F$9*信号相关性!$G$9+2*$I759*信号概况!$F$8*$J759*信号概况!$F$9*信号相关性!$H$9)</f>
        <v>565.966336927884</v>
      </c>
      <c r="L759" s="10">
        <f t="shared" si="235"/>
        <v>34.4882349468907</v>
      </c>
      <c r="M759" s="11">
        <f>SQRT(POWER($C759*信号概况!$C$2,2)+POWER($D759*信号概况!$C$3,2)+POWER($E759*信号概况!$C$4,2)+POWER($F759*信号概况!$C$5,2)+POWER($G759*信号概况!$C$6,2)+POWER($H759*信号概况!$C$7,2)+POWER($I759*信号概况!$C$8,2)+POWER($J759*信号概况!$C$9,2)+2*$C759*信号概况!$C$2*$D759*信号概况!$C$3*信号相关性!$B$3+2*$C759*信号概况!$C$2*$E759*信号概况!$C$4*信号相关性!$B$4+2*$C759*信号概况!$C$2*$F759*信号概况!$C$5*信号相关性!$B$5+2*$C759*信号概况!$C$2*$G759*信号概况!$C$6*信号相关性!$B$6+2*$C759*信号概况!$C$2*$H759*信号概况!$C$7*信号相关性!$B$7+2*$C759*信号概况!$C$2*$I759*信号概况!$C$8*信号相关性!$B$8+2*$C759*信号概况!$C$2*$J759*信号概况!$C$9*信号相关性!$B$9+2*$D759*信号概况!$C$3*$E759*信号概况!$C$4*信号相关性!$C$4+2*$D759*信号概况!$C$3*$F759*信号概况!$C$5*信号相关性!$C$5+2*$D759*信号概况!$C$3*$G759*信号概况!$C$6*信号相关性!$C$6+2*$D759*信号概况!$C$3*$H759*信号概况!$C$7*信号相关性!$C$7+2*$D759*信号概况!$C$3*$I759*信号概况!$C$8*信号相关性!$C$8+2*$D759*信号概况!$C$3*$J759*信号概况!$C$9*信号相关性!$C$9+2*$E759*信号概况!$C$4*$F759*信号概况!$C$5*信号相关性!$D$5+2*$E759*信号概况!$C$4*$G759*信号概况!$C$6*信号相关性!$D$6+2*$E759*信号概况!$C$4*$H759*信号概况!$C$7*信号相关性!$D$7+2*$E759*信号概况!$C$4*$I759*信号概况!$C$8*信号相关性!$D$8+2*$E759*信号概况!$C$4*$J759*信号概况!$J$5*信号相关性!$D$9+2*$F759*信号概况!$C$5*$G759*信号概况!$C$6*信号相关性!$E$6+2*$F759*信号概况!$C$5*$H759*信号概况!$C$7*信号相关性!$E$7+2*$F759*信号概况!$C$5*$I759*信号概况!$C$8*信号相关性!$E$8+2*$F759*信号概况!$C$5*$J759*信号概况!$C$9*信号相关性!$E$9+2*$G759*信号概况!$C$6*$H759*信号概况!$C$7*信号相关性!$F$7+2*$G759*信号概况!$C$6*$I759*信号概况!$C$8*信号相关性!$F$8+2*$G759*信号概况!$C$6*$J759*信号概况!$C$9*信号相关性!$F$9+2*$H759*信号概况!$C$7*$I759*信号概况!$C$8*信号相关性!$G$8+2*$H759*信号概况!$C$7*$J759*信号概况!$C$9*信号相关性!$G$9+2*$I759*信号概况!$C$8*$J759*信号概况!$C$9*信号相关性!$H$9)</f>
        <v>2783.41672925113</v>
      </c>
      <c r="N759" s="12">
        <f t="shared" si="236"/>
        <v>0.142599060475447</v>
      </c>
      <c r="O759" s="10">
        <f>$C759*信号概况!$J$2+$D759*信号概况!$J$3+$E759*信号概况!$J$4+$F759*信号概况!$J$5+$G759*信号概况!$J$6+$H759*信号概况!$J$7+$I759*信号概况!$J$8+$J759*信号概况!$J$9</f>
        <v>441.028090825738</v>
      </c>
      <c r="P759" s="12">
        <f t="shared" si="237"/>
        <v>0.0225946013524</v>
      </c>
      <c r="Q759" s="7">
        <f t="shared" si="238"/>
        <v>7.62656329233032</v>
      </c>
    </row>
    <row r="760" spans="1:17">
      <c r="A760">
        <v>758</v>
      </c>
      <c r="B760">
        <v>19519.18</v>
      </c>
      <c r="C760" s="7">
        <f t="shared" si="218"/>
        <v>0</v>
      </c>
      <c r="D760" s="8">
        <f t="shared" si="219"/>
        <v>0.303030303030303</v>
      </c>
      <c r="E760">
        <f t="shared" si="220"/>
        <v>0</v>
      </c>
      <c r="F760">
        <f t="shared" si="230"/>
        <v>0</v>
      </c>
      <c r="G760">
        <f t="shared" si="231"/>
        <v>0.04</v>
      </c>
      <c r="H760">
        <f t="shared" si="232"/>
        <v>0</v>
      </c>
      <c r="I760">
        <f t="shared" si="233"/>
        <v>0</v>
      </c>
      <c r="J760">
        <f t="shared" si="234"/>
        <v>0</v>
      </c>
      <c r="K760">
        <f>SQRT(POWER($C760*信号概况!$F$2,2)+POWER($D760*信号概况!$F$3,2)+POWER($E760*信号概况!$F$4,2)+POWER($F760*信号概况!$F$5,2)+POWER($G760*信号概况!$F$6,2)+POWER($H760*信号概况!$F$7,2)+POWER($I760*信号概况!$F$8,2)+POWER($J760*信号概况!$F$9,2)+2*$C760*信号概况!$F$2*$D760*信号概况!$F$3*信号相关性!$B$3+2*$C760*信号概况!$F$2*$E760*信号概况!$F$4*信号相关性!$B$4+2*$C760*信号概况!$F$2*$F760*信号概况!$F$5*信号相关性!$B$5+2*$C760*信号概况!$F$2*$G760*信号概况!$F$6*信号相关性!$B$6+2*$C760*信号概况!$F$2*$H760*信号概况!$F$7*信号相关性!$B$7+2*$C760*信号概况!$F$2*$I760*信号概况!$F$8*信号相关性!$B$8+2*$C760*信号概况!$F$2*$J760*信号概况!$F$9*信号相关性!$B$9+2*$D760*信号概况!$F$3*$E760*信号概况!$F$4*信号相关性!$C$4+2*$D760*信号概况!$F$3*$F760*信号概况!$F$5*信号相关性!$C$5+2*$D760*信号概况!$F$3*$G760*信号概况!$F$6*信号相关性!$C$6+2*$D760*信号概况!$F$3*$H760*信号概况!$F$7*信号相关性!$C$7+2*$D760*信号概况!$F$3*$I760*信号概况!$F$8*信号相关性!$C$8+2*$D760*信号概况!$F$3*$J760*信号概况!$F$9*信号相关性!$C$9+2*$E760*信号概况!$F$4*$F760*信号概况!$F$5*信号相关性!$D$5+2*$E760*信号概况!$F$4*$G760*信号概况!$F$6*信号相关性!$D$6+2*$E760*信号概况!$F$4*$H760*信号概况!$F$7*信号相关性!$D$7+2*$E760*信号概况!$F$4*$I760*信号概况!$F$8*信号相关性!$D$8+2*$E760*信号概况!$F$4*$J760*信号概况!$J$5*信号相关性!$D$9+2*$F760*信号概况!$F$5*$G760*信号概况!$F$6*信号相关性!$E$6+2*$F760*信号概况!$F$5*$H760*信号概况!$F$7*信号相关性!$E$7+2*$F760*信号概况!$F$5*$I760*信号概况!$F$8*信号相关性!$E$8+2*$F760*信号概况!$F$5*$J760*信号概况!$F$9*信号相关性!$E$9+2*$G760*信号概况!$F$6*$H760*信号概况!$F$7*信号相关性!$F$7+2*$G760*信号概况!$F$6*$I760*信号概况!$F$8*信号相关性!$F$8+2*$G760*信号概况!$F$6*$J760*信号概况!$F$9*信号相关性!$F$9+2*$H760*信号概况!$F$7*$I760*信号概况!$F$8*信号相关性!$G$8+2*$H760*信号概况!$F$7*$J760*信号概况!$F$9*信号相关性!$G$9+2*$I760*信号概况!$F$8*$J760*信号概况!$F$9*信号相关性!$H$9)</f>
        <v>631.70093073896</v>
      </c>
      <c r="L760" s="10">
        <f t="shared" si="235"/>
        <v>30.8994004127342</v>
      </c>
      <c r="M760" s="11">
        <f>SQRT(POWER($C760*信号概况!$C$2,2)+POWER($D760*信号概况!$C$3,2)+POWER($E760*信号概况!$C$4,2)+POWER($F760*信号概况!$C$5,2)+POWER($G760*信号概况!$C$6,2)+POWER($H760*信号概况!$C$7,2)+POWER($I760*信号概况!$C$8,2)+POWER($J760*信号概况!$C$9,2)+2*$C760*信号概况!$C$2*$D760*信号概况!$C$3*信号相关性!$B$3+2*$C760*信号概况!$C$2*$E760*信号概况!$C$4*信号相关性!$B$4+2*$C760*信号概况!$C$2*$F760*信号概况!$C$5*信号相关性!$B$5+2*$C760*信号概况!$C$2*$G760*信号概况!$C$6*信号相关性!$B$6+2*$C760*信号概况!$C$2*$H760*信号概况!$C$7*信号相关性!$B$7+2*$C760*信号概况!$C$2*$I760*信号概况!$C$8*信号相关性!$B$8+2*$C760*信号概况!$C$2*$J760*信号概况!$C$9*信号相关性!$B$9+2*$D760*信号概况!$C$3*$E760*信号概况!$C$4*信号相关性!$C$4+2*$D760*信号概况!$C$3*$F760*信号概况!$C$5*信号相关性!$C$5+2*$D760*信号概况!$C$3*$G760*信号概况!$C$6*信号相关性!$C$6+2*$D760*信号概况!$C$3*$H760*信号概况!$C$7*信号相关性!$C$7+2*$D760*信号概况!$C$3*$I760*信号概况!$C$8*信号相关性!$C$8+2*$D760*信号概况!$C$3*$J760*信号概况!$C$9*信号相关性!$C$9+2*$E760*信号概况!$C$4*$F760*信号概况!$C$5*信号相关性!$D$5+2*$E760*信号概况!$C$4*$G760*信号概况!$C$6*信号相关性!$D$6+2*$E760*信号概况!$C$4*$H760*信号概况!$C$7*信号相关性!$D$7+2*$E760*信号概况!$C$4*$I760*信号概况!$C$8*信号相关性!$D$8+2*$E760*信号概况!$C$4*$J760*信号概况!$J$5*信号相关性!$D$9+2*$F760*信号概况!$C$5*$G760*信号概况!$C$6*信号相关性!$E$6+2*$F760*信号概况!$C$5*$H760*信号概况!$C$7*信号相关性!$E$7+2*$F760*信号概况!$C$5*$I760*信号概况!$C$8*信号相关性!$E$8+2*$F760*信号概况!$C$5*$J760*信号概况!$C$9*信号相关性!$E$9+2*$G760*信号概况!$C$6*$H760*信号概况!$C$7*信号相关性!$F$7+2*$G760*信号概况!$C$6*$I760*信号概况!$C$8*信号相关性!$F$8+2*$G760*信号概况!$C$6*$J760*信号概况!$C$9*信号相关性!$F$9+2*$H760*信号概况!$C$7*$I760*信号概况!$C$8*信号相关性!$G$8+2*$H760*信号概况!$C$7*$J760*信号概况!$C$9*信号相关性!$G$9+2*$I760*信号概况!$C$8*$J760*信号概况!$C$9*信号相关性!$H$9)</f>
        <v>3105.02201043894</v>
      </c>
      <c r="N760" s="12">
        <f t="shared" si="236"/>
        <v>0.159075433006865</v>
      </c>
      <c r="O760" s="10">
        <f>$C760*信号概况!$J$2+$D760*信号概况!$J$3+$E760*信号概况!$J$4+$F760*信号概况!$J$5+$G760*信号概况!$J$6+$H760*信号概况!$J$7+$I760*信号概况!$J$8+$J760*信号概况!$J$9</f>
        <v>465.55624151067</v>
      </c>
      <c r="P760" s="12">
        <f t="shared" si="237"/>
        <v>0.0238512192372154</v>
      </c>
      <c r="Q760" s="7">
        <f t="shared" si="238"/>
        <v>7.29889046187481</v>
      </c>
    </row>
    <row r="761" spans="1:17">
      <c r="A761">
        <v>759</v>
      </c>
      <c r="B761">
        <v>19519.18</v>
      </c>
      <c r="C761" s="7">
        <f t="shared" si="218"/>
        <v>0</v>
      </c>
      <c r="D761" s="8">
        <f t="shared" si="219"/>
        <v>0.333333333333333</v>
      </c>
      <c r="E761">
        <f t="shared" si="220"/>
        <v>0</v>
      </c>
      <c r="F761">
        <f t="shared" ref="F761:F782" si="239">MOD(QUOTIENT(A761,($T$2*$U$2/0.01+1)*($T$3*$U$3/0.01+1)*($T$4*$U$4/0.01+1)),$T$5*$U$5/0.01+1)/($T$5*100)</f>
        <v>0</v>
      </c>
      <c r="G761">
        <f t="shared" ref="G761:G782" si="240">MOD(QUOTIENT(A761,($T$2*$U$2/0.01+1)*($T$3*$U$3/0.01+1)*($T$4*$U$4/0.01+1)*($T$5*$U$5/0.01+1)),$T$6*$U$6/0.01+1)/($T$6*100)</f>
        <v>0.04</v>
      </c>
      <c r="H761">
        <f t="shared" ref="H761:H782" si="241">MOD(QUOTIENT(A761,($T$2*$U$2/0.01+1)*($T$3*$U$3/0.01+1)*($T$4*$U$4/0.01+1)*($T$5*$U$5/0.01+1)*($T$6*$U$6/0.01+1)),$T$7*$U$7/0.01+1)/($T$7*100)</f>
        <v>0</v>
      </c>
      <c r="I761">
        <f t="shared" ref="I761:I782" si="242">MOD(QUOTIENT(A761,($T$2*$U$2/0.01+1)*($T$3*$U$3/0.01+1)*($T$4*$U$4/0.01+1)*($T$5*$U$5/0.01+1)*($T$6*$U$6/0.01+1)*($T$7*$U$7/0.01+1)),$T$8*$U$8/0.01+1)/($T$8*100)</f>
        <v>0</v>
      </c>
      <c r="J761">
        <f t="shared" ref="J761:J782" si="243">MOD(QUOTIENT(A761,($T$2*$U$2/0.01+1)*($T$3*$U$3/0.01+1)*($T$4*$U$4/0.01+1)*($T$5*$U$5/0.01+1)*($T$6*$U$6/0.01+1)*($T$7*$U$7/0.01+1)*($T$8*$U$8/0.01+1)),$T$9*$U$9/0.01)/($T$9*100)</f>
        <v>0</v>
      </c>
      <c r="K761">
        <f>SQRT(POWER($C761*信号概况!$F$2,2)+POWER($D761*信号概况!$F$3,2)+POWER($E761*信号概况!$F$4,2)+POWER($F761*信号概况!$F$5,2)+POWER($G761*信号概况!$F$6,2)+POWER($H761*信号概况!$F$7,2)+POWER($I761*信号概况!$F$8,2)+POWER($J761*信号概况!$F$9,2)+2*$C761*信号概况!$F$2*$D761*信号概况!$F$3*信号相关性!$B$3+2*$C761*信号概况!$F$2*$E761*信号概况!$F$4*信号相关性!$B$4+2*$C761*信号概况!$F$2*$F761*信号概况!$F$5*信号相关性!$B$5+2*$C761*信号概况!$F$2*$G761*信号概况!$F$6*信号相关性!$B$6+2*$C761*信号概况!$F$2*$H761*信号概况!$F$7*信号相关性!$B$7+2*$C761*信号概况!$F$2*$I761*信号概况!$F$8*信号相关性!$B$8+2*$C761*信号概况!$F$2*$J761*信号概况!$F$9*信号相关性!$B$9+2*$D761*信号概况!$F$3*$E761*信号概况!$F$4*信号相关性!$C$4+2*$D761*信号概况!$F$3*$F761*信号概况!$F$5*信号相关性!$C$5+2*$D761*信号概况!$F$3*$G761*信号概况!$F$6*信号相关性!$C$6+2*$D761*信号概况!$F$3*$H761*信号概况!$F$7*信号相关性!$C$7+2*$D761*信号概况!$F$3*$I761*信号概况!$F$8*信号相关性!$C$8+2*$D761*信号概况!$F$3*$J761*信号概况!$F$9*信号相关性!$C$9+2*$E761*信号概况!$F$4*$F761*信号概况!$F$5*信号相关性!$D$5+2*$E761*信号概况!$F$4*$G761*信号概况!$F$6*信号相关性!$D$6+2*$E761*信号概况!$F$4*$H761*信号概况!$F$7*信号相关性!$D$7+2*$E761*信号概况!$F$4*$I761*信号概况!$F$8*信号相关性!$D$8+2*$E761*信号概况!$F$4*$J761*信号概况!$J$5*信号相关性!$D$9+2*$F761*信号概况!$F$5*$G761*信号概况!$F$6*信号相关性!$E$6+2*$F761*信号概况!$F$5*$H761*信号概况!$F$7*信号相关性!$E$7+2*$F761*信号概况!$F$5*$I761*信号概况!$F$8*信号相关性!$E$8+2*$F761*信号概况!$F$5*$J761*信号概况!$F$9*信号相关性!$E$9+2*$G761*信号概况!$F$6*$H761*信号概况!$F$7*信号相关性!$F$7+2*$G761*信号概况!$F$6*$I761*信号概况!$F$8*信号相关性!$F$8+2*$G761*信号概况!$F$6*$J761*信号概况!$F$9*信号相关性!$F$9+2*$H761*信号概况!$F$7*$I761*信号概况!$F$8*信号相关性!$G$8+2*$H761*信号概况!$F$7*$J761*信号概况!$F$9*信号相关性!$G$9+2*$I761*信号概况!$F$8*$J761*信号概况!$F$9*信号相关性!$H$9)</f>
        <v>697.648196175482</v>
      </c>
      <c r="L761" s="10">
        <f t="shared" ref="L761:L782" si="244">B761/K761</f>
        <v>27.9785429203493</v>
      </c>
      <c r="M761" s="11">
        <f>SQRT(POWER($C761*信号概况!$C$2,2)+POWER($D761*信号概况!$C$3,2)+POWER($E761*信号概况!$C$4,2)+POWER($F761*信号概况!$C$5,2)+POWER($G761*信号概况!$C$6,2)+POWER($H761*信号概况!$C$7,2)+POWER($I761*信号概况!$C$8,2)+POWER($J761*信号概况!$C$9,2)+2*$C761*信号概况!$C$2*$D761*信号概况!$C$3*信号相关性!$B$3+2*$C761*信号概况!$C$2*$E761*信号概况!$C$4*信号相关性!$B$4+2*$C761*信号概况!$C$2*$F761*信号概况!$C$5*信号相关性!$B$5+2*$C761*信号概况!$C$2*$G761*信号概况!$C$6*信号相关性!$B$6+2*$C761*信号概况!$C$2*$H761*信号概况!$C$7*信号相关性!$B$7+2*$C761*信号概况!$C$2*$I761*信号概况!$C$8*信号相关性!$B$8+2*$C761*信号概况!$C$2*$J761*信号概况!$C$9*信号相关性!$B$9+2*$D761*信号概况!$C$3*$E761*信号概况!$C$4*信号相关性!$C$4+2*$D761*信号概况!$C$3*$F761*信号概况!$C$5*信号相关性!$C$5+2*$D761*信号概况!$C$3*$G761*信号概况!$C$6*信号相关性!$C$6+2*$D761*信号概况!$C$3*$H761*信号概况!$C$7*信号相关性!$C$7+2*$D761*信号概况!$C$3*$I761*信号概况!$C$8*信号相关性!$C$8+2*$D761*信号概况!$C$3*$J761*信号概况!$C$9*信号相关性!$C$9+2*$E761*信号概况!$C$4*$F761*信号概况!$C$5*信号相关性!$D$5+2*$E761*信号概况!$C$4*$G761*信号概况!$C$6*信号相关性!$D$6+2*$E761*信号概况!$C$4*$H761*信号概况!$C$7*信号相关性!$D$7+2*$E761*信号概况!$C$4*$I761*信号概况!$C$8*信号相关性!$D$8+2*$E761*信号概况!$C$4*$J761*信号概况!$J$5*信号相关性!$D$9+2*$F761*信号概况!$C$5*$G761*信号概况!$C$6*信号相关性!$E$6+2*$F761*信号概况!$C$5*$H761*信号概况!$C$7*信号相关性!$E$7+2*$F761*信号概况!$C$5*$I761*信号概况!$C$8*信号相关性!$E$8+2*$F761*信号概况!$C$5*$J761*信号概况!$C$9*信号相关性!$E$9+2*$G761*信号概况!$C$6*$H761*信号概况!$C$7*信号相关性!$F$7+2*$G761*信号概况!$C$6*$I761*信号概况!$C$8*信号相关性!$F$8+2*$G761*信号概况!$C$6*$J761*信号概况!$C$9*信号相关性!$F$9+2*$H761*信号概况!$C$7*$I761*信号概况!$C$8*信号相关性!$G$8+2*$H761*信号概况!$C$7*$J761*信号概况!$C$9*信号相关性!$G$9+2*$I761*信号概况!$C$8*$J761*信号概况!$C$9*信号相关性!$H$9)</f>
        <v>3427.14150629467</v>
      </c>
      <c r="N761" s="12">
        <f t="shared" ref="N761:N782" si="245">M761/B761</f>
        <v>0.175578149609495</v>
      </c>
      <c r="O761" s="10">
        <f>$C761*信号概况!$J$2+$D761*信号概况!$J$3+$E761*信号概况!$J$4+$F761*信号概况!$J$5+$G761*信号概况!$J$6+$H761*信号概况!$J$7+$I761*信号概况!$J$8+$J761*信号概况!$J$9</f>
        <v>490.084392195601</v>
      </c>
      <c r="P761" s="12">
        <f t="shared" ref="P761:P782" si="246">O761/B761</f>
        <v>0.0251078371220308</v>
      </c>
      <c r="Q761" s="7">
        <f t="shared" ref="Q761:Q782" si="247">(O761*12-B761*5%)/K761</f>
        <v>7.03084123665307</v>
      </c>
    </row>
    <row r="762" spans="1:17">
      <c r="A762">
        <v>760</v>
      </c>
      <c r="B762">
        <v>19519.18</v>
      </c>
      <c r="C762" s="7">
        <f t="shared" si="218"/>
        <v>0</v>
      </c>
      <c r="D762" s="8">
        <f t="shared" si="219"/>
        <v>0.363636363636364</v>
      </c>
      <c r="E762">
        <f t="shared" si="220"/>
        <v>0</v>
      </c>
      <c r="F762">
        <f t="shared" si="239"/>
        <v>0</v>
      </c>
      <c r="G762">
        <f t="shared" si="240"/>
        <v>0.04</v>
      </c>
      <c r="H762">
        <f t="shared" si="241"/>
        <v>0</v>
      </c>
      <c r="I762">
        <f t="shared" si="242"/>
        <v>0</v>
      </c>
      <c r="J762">
        <f t="shared" si="243"/>
        <v>0</v>
      </c>
      <c r="K762">
        <f>SQRT(POWER($C762*信号概况!$F$2,2)+POWER($D762*信号概况!$F$3,2)+POWER($E762*信号概况!$F$4,2)+POWER($F762*信号概况!$F$5,2)+POWER($G762*信号概况!$F$6,2)+POWER($H762*信号概况!$F$7,2)+POWER($I762*信号概况!$F$8,2)+POWER($J762*信号概况!$F$9,2)+2*$C762*信号概况!$F$2*$D762*信号概况!$F$3*信号相关性!$B$3+2*$C762*信号概况!$F$2*$E762*信号概况!$F$4*信号相关性!$B$4+2*$C762*信号概况!$F$2*$F762*信号概况!$F$5*信号相关性!$B$5+2*$C762*信号概况!$F$2*$G762*信号概况!$F$6*信号相关性!$B$6+2*$C762*信号概况!$F$2*$H762*信号概况!$F$7*信号相关性!$B$7+2*$C762*信号概况!$F$2*$I762*信号概况!$F$8*信号相关性!$B$8+2*$C762*信号概况!$F$2*$J762*信号概况!$F$9*信号相关性!$B$9+2*$D762*信号概况!$F$3*$E762*信号概况!$F$4*信号相关性!$C$4+2*$D762*信号概况!$F$3*$F762*信号概况!$F$5*信号相关性!$C$5+2*$D762*信号概况!$F$3*$G762*信号概况!$F$6*信号相关性!$C$6+2*$D762*信号概况!$F$3*$H762*信号概况!$F$7*信号相关性!$C$7+2*$D762*信号概况!$F$3*$I762*信号概况!$F$8*信号相关性!$C$8+2*$D762*信号概况!$F$3*$J762*信号概况!$F$9*信号相关性!$C$9+2*$E762*信号概况!$F$4*$F762*信号概况!$F$5*信号相关性!$D$5+2*$E762*信号概况!$F$4*$G762*信号概况!$F$6*信号相关性!$D$6+2*$E762*信号概况!$F$4*$H762*信号概况!$F$7*信号相关性!$D$7+2*$E762*信号概况!$F$4*$I762*信号概况!$F$8*信号相关性!$D$8+2*$E762*信号概况!$F$4*$J762*信号概况!$J$5*信号相关性!$D$9+2*$F762*信号概况!$F$5*$G762*信号概况!$F$6*信号相关性!$E$6+2*$F762*信号概况!$F$5*$H762*信号概况!$F$7*信号相关性!$E$7+2*$F762*信号概况!$F$5*$I762*信号概况!$F$8*信号相关性!$E$8+2*$F762*信号概况!$F$5*$J762*信号概况!$F$9*信号相关性!$E$9+2*$G762*信号概况!$F$6*$H762*信号概况!$F$7*信号相关性!$F$7+2*$G762*信号概况!$F$6*$I762*信号概况!$F$8*信号相关性!$F$8+2*$G762*信号概况!$F$6*$J762*信号概况!$F$9*信号相关性!$F$9+2*$H762*信号概况!$F$7*$I762*信号概况!$F$8*信号相关性!$G$8+2*$H762*信号概况!$F$7*$J762*信号概况!$F$9*信号相关性!$G$9+2*$I762*信号概况!$F$8*$J762*信号概况!$F$9*信号相关性!$H$9)</f>
        <v>763.753044986975</v>
      </c>
      <c r="L762" s="10">
        <f t="shared" si="244"/>
        <v>25.5569259305969</v>
      </c>
      <c r="M762" s="11">
        <f>SQRT(POWER($C762*信号概况!$C$2,2)+POWER($D762*信号概况!$C$3,2)+POWER($E762*信号概况!$C$4,2)+POWER($F762*信号概况!$C$5,2)+POWER($G762*信号概况!$C$6,2)+POWER($H762*信号概况!$C$7,2)+POWER($I762*信号概况!$C$8,2)+POWER($J762*信号概况!$C$9,2)+2*$C762*信号概况!$C$2*$D762*信号概况!$C$3*信号相关性!$B$3+2*$C762*信号概况!$C$2*$E762*信号概况!$C$4*信号相关性!$B$4+2*$C762*信号概况!$C$2*$F762*信号概况!$C$5*信号相关性!$B$5+2*$C762*信号概况!$C$2*$G762*信号概况!$C$6*信号相关性!$B$6+2*$C762*信号概况!$C$2*$H762*信号概况!$C$7*信号相关性!$B$7+2*$C762*信号概况!$C$2*$I762*信号概况!$C$8*信号相关性!$B$8+2*$C762*信号概况!$C$2*$J762*信号概况!$C$9*信号相关性!$B$9+2*$D762*信号概况!$C$3*$E762*信号概况!$C$4*信号相关性!$C$4+2*$D762*信号概况!$C$3*$F762*信号概况!$C$5*信号相关性!$C$5+2*$D762*信号概况!$C$3*$G762*信号概况!$C$6*信号相关性!$C$6+2*$D762*信号概况!$C$3*$H762*信号概况!$C$7*信号相关性!$C$7+2*$D762*信号概况!$C$3*$I762*信号概况!$C$8*信号相关性!$C$8+2*$D762*信号概况!$C$3*$J762*信号概况!$C$9*信号相关性!$C$9+2*$E762*信号概况!$C$4*$F762*信号概况!$C$5*信号相关性!$D$5+2*$E762*信号概况!$C$4*$G762*信号概况!$C$6*信号相关性!$D$6+2*$E762*信号概况!$C$4*$H762*信号概况!$C$7*信号相关性!$D$7+2*$E762*信号概况!$C$4*$I762*信号概况!$C$8*信号相关性!$D$8+2*$E762*信号概况!$C$4*$J762*信号概况!$J$5*信号相关性!$D$9+2*$F762*信号概况!$C$5*$G762*信号概况!$C$6*信号相关性!$E$6+2*$F762*信号概况!$C$5*$H762*信号概况!$C$7*信号相关性!$E$7+2*$F762*信号概况!$C$5*$I762*信号概况!$C$8*信号相关性!$E$8+2*$F762*信号概况!$C$5*$J762*信号概况!$C$9*信号相关性!$E$9+2*$G762*信号概况!$C$6*$H762*信号概况!$C$7*信号相关性!$F$7+2*$G762*信号概况!$C$6*$I762*信号概况!$C$8*信号相关性!$F$8+2*$G762*信号概况!$C$6*$J762*信号概况!$C$9*信号相关性!$F$9+2*$H762*信号概况!$C$7*$I762*信号概况!$C$8*信号相关性!$G$8+2*$H762*信号概况!$C$7*$J762*信号概况!$C$9*信号相关性!$G$9+2*$I762*信号概况!$C$8*$J762*信号概况!$C$9*信号相关性!$H$9)</f>
        <v>3749.64269567746</v>
      </c>
      <c r="N762" s="12">
        <f t="shared" si="245"/>
        <v>0.192100421005261</v>
      </c>
      <c r="O762" s="10">
        <f>$C762*信号概况!$J$2+$D762*信号概况!$J$3+$E762*信号概况!$J$4+$F762*信号概况!$J$5+$G762*信号概况!$J$6+$H762*信号概况!$J$7+$I762*信号概况!$J$8+$J762*信号概况!$J$9</f>
        <v>514.612542880533</v>
      </c>
      <c r="P762" s="12">
        <f t="shared" si="246"/>
        <v>0.0263644550068462</v>
      </c>
      <c r="Q762" s="7">
        <f t="shared" si="247"/>
        <v>6.80768678919645</v>
      </c>
    </row>
    <row r="763" spans="1:17">
      <c r="A763">
        <v>761</v>
      </c>
      <c r="B763">
        <v>19519.18</v>
      </c>
      <c r="C763" s="7">
        <f t="shared" si="218"/>
        <v>0</v>
      </c>
      <c r="D763" s="8">
        <f t="shared" si="219"/>
        <v>0.393939393939394</v>
      </c>
      <c r="E763">
        <f t="shared" si="220"/>
        <v>0</v>
      </c>
      <c r="F763">
        <f t="shared" si="239"/>
        <v>0</v>
      </c>
      <c r="G763">
        <f t="shared" si="240"/>
        <v>0.04</v>
      </c>
      <c r="H763">
        <f t="shared" si="241"/>
        <v>0</v>
      </c>
      <c r="I763">
        <f t="shared" si="242"/>
        <v>0</v>
      </c>
      <c r="J763">
        <f t="shared" si="243"/>
        <v>0</v>
      </c>
      <c r="K763">
        <f>SQRT(POWER($C763*信号概况!$F$2,2)+POWER($D763*信号概况!$F$3,2)+POWER($E763*信号概况!$F$4,2)+POWER($F763*信号概况!$F$5,2)+POWER($G763*信号概况!$F$6,2)+POWER($H763*信号概况!$F$7,2)+POWER($I763*信号概况!$F$8,2)+POWER($J763*信号概况!$F$9,2)+2*$C763*信号概况!$F$2*$D763*信号概况!$F$3*信号相关性!$B$3+2*$C763*信号概况!$F$2*$E763*信号概况!$F$4*信号相关性!$B$4+2*$C763*信号概况!$F$2*$F763*信号概况!$F$5*信号相关性!$B$5+2*$C763*信号概况!$F$2*$G763*信号概况!$F$6*信号相关性!$B$6+2*$C763*信号概况!$F$2*$H763*信号概况!$F$7*信号相关性!$B$7+2*$C763*信号概况!$F$2*$I763*信号概况!$F$8*信号相关性!$B$8+2*$C763*信号概况!$F$2*$J763*信号概况!$F$9*信号相关性!$B$9+2*$D763*信号概况!$F$3*$E763*信号概况!$F$4*信号相关性!$C$4+2*$D763*信号概况!$F$3*$F763*信号概况!$F$5*信号相关性!$C$5+2*$D763*信号概况!$F$3*$G763*信号概况!$F$6*信号相关性!$C$6+2*$D763*信号概况!$F$3*$H763*信号概况!$F$7*信号相关性!$C$7+2*$D763*信号概况!$F$3*$I763*信号概况!$F$8*信号相关性!$C$8+2*$D763*信号概况!$F$3*$J763*信号概况!$F$9*信号相关性!$C$9+2*$E763*信号概况!$F$4*$F763*信号概况!$F$5*信号相关性!$D$5+2*$E763*信号概况!$F$4*$G763*信号概况!$F$6*信号相关性!$D$6+2*$E763*信号概况!$F$4*$H763*信号概况!$F$7*信号相关性!$D$7+2*$E763*信号概况!$F$4*$I763*信号概况!$F$8*信号相关性!$D$8+2*$E763*信号概况!$F$4*$J763*信号概况!$J$5*信号相关性!$D$9+2*$F763*信号概况!$F$5*$G763*信号概况!$F$6*信号相关性!$E$6+2*$F763*信号概况!$F$5*$H763*信号概况!$F$7*信号相关性!$E$7+2*$F763*信号概况!$F$5*$I763*信号概况!$F$8*信号相关性!$E$8+2*$F763*信号概况!$F$5*$J763*信号概况!$F$9*信号相关性!$E$9+2*$G763*信号概况!$F$6*$H763*信号概况!$F$7*信号相关性!$F$7+2*$G763*信号概况!$F$6*$I763*信号概况!$F$8*信号相关性!$F$8+2*$G763*信号概况!$F$6*$J763*信号概况!$F$9*信号相关性!$F$9+2*$H763*信号概况!$F$7*$I763*信号概况!$F$8*信号相关性!$G$8+2*$H763*信号概况!$F$7*$J763*信号概况!$F$9*信号相关性!$G$9+2*$I763*信号概况!$F$8*$J763*信号概况!$F$9*信号相关性!$H$9)</f>
        <v>829.977825123289</v>
      </c>
      <c r="L763" s="10">
        <f t="shared" si="244"/>
        <v>23.5177126534682</v>
      </c>
      <c r="M763" s="11">
        <f>SQRT(POWER($C763*信号概况!$C$2,2)+POWER($D763*信号概况!$C$3,2)+POWER($E763*信号概况!$C$4,2)+POWER($F763*信号概况!$C$5,2)+POWER($G763*信号概况!$C$6,2)+POWER($H763*信号概况!$C$7,2)+POWER($I763*信号概况!$C$8,2)+POWER($J763*信号概况!$C$9,2)+2*$C763*信号概况!$C$2*$D763*信号概况!$C$3*信号相关性!$B$3+2*$C763*信号概况!$C$2*$E763*信号概况!$C$4*信号相关性!$B$4+2*$C763*信号概况!$C$2*$F763*信号概况!$C$5*信号相关性!$B$5+2*$C763*信号概况!$C$2*$G763*信号概况!$C$6*信号相关性!$B$6+2*$C763*信号概况!$C$2*$H763*信号概况!$C$7*信号相关性!$B$7+2*$C763*信号概况!$C$2*$I763*信号概况!$C$8*信号相关性!$B$8+2*$C763*信号概况!$C$2*$J763*信号概况!$C$9*信号相关性!$B$9+2*$D763*信号概况!$C$3*$E763*信号概况!$C$4*信号相关性!$C$4+2*$D763*信号概况!$C$3*$F763*信号概况!$C$5*信号相关性!$C$5+2*$D763*信号概况!$C$3*$G763*信号概况!$C$6*信号相关性!$C$6+2*$D763*信号概况!$C$3*$H763*信号概况!$C$7*信号相关性!$C$7+2*$D763*信号概况!$C$3*$I763*信号概况!$C$8*信号相关性!$C$8+2*$D763*信号概况!$C$3*$J763*信号概况!$C$9*信号相关性!$C$9+2*$E763*信号概况!$C$4*$F763*信号概况!$C$5*信号相关性!$D$5+2*$E763*信号概况!$C$4*$G763*信号概况!$C$6*信号相关性!$D$6+2*$E763*信号概况!$C$4*$H763*信号概况!$C$7*信号相关性!$D$7+2*$E763*信号概况!$C$4*$I763*信号概况!$C$8*信号相关性!$D$8+2*$E763*信号概况!$C$4*$J763*信号概况!$J$5*信号相关性!$D$9+2*$F763*信号概况!$C$5*$G763*信号概况!$C$6*信号相关性!$E$6+2*$F763*信号概况!$C$5*$H763*信号概况!$C$7*信号相关性!$E$7+2*$F763*信号概况!$C$5*$I763*信号概况!$C$8*信号相关性!$E$8+2*$F763*信号概况!$C$5*$J763*信号概况!$C$9*信号相关性!$E$9+2*$G763*信号概况!$C$6*$H763*信号概况!$C$7*信号相关性!$F$7+2*$G763*信号概况!$C$6*$I763*信号概况!$C$8*信号相关性!$F$8+2*$G763*信号概况!$C$6*$J763*信号概况!$C$9*信号相关性!$F$9+2*$H763*信号概况!$C$7*$I763*信号概况!$C$8*信号相关性!$G$8+2*$H763*信号概况!$C$7*$J763*信号概况!$C$9*信号相关性!$G$9+2*$I763*信号概况!$C$8*$J763*信号概况!$C$9*信号相关性!$H$9)</f>
        <v>4072.43489924016</v>
      </c>
      <c r="N763" s="12">
        <f t="shared" si="245"/>
        <v>0.208637601540647</v>
      </c>
      <c r="O763" s="10">
        <f>$C763*信号概况!$J$2+$D763*信号概况!$J$3+$E763*信号概况!$J$4+$F763*信号概况!$J$5+$G763*信号概况!$J$6+$H763*信号概况!$J$7+$I763*信号概况!$J$8+$J763*信号概况!$J$9</f>
        <v>539.140693565464</v>
      </c>
      <c r="P763" s="12">
        <f t="shared" si="246"/>
        <v>0.0276210728916616</v>
      </c>
      <c r="Q763" s="7">
        <f t="shared" si="247"/>
        <v>6.61912783268578</v>
      </c>
    </row>
    <row r="764" spans="1:17">
      <c r="A764">
        <v>762</v>
      </c>
      <c r="B764">
        <v>19519.18</v>
      </c>
      <c r="C764" s="7">
        <f t="shared" si="218"/>
        <v>0</v>
      </c>
      <c r="D764" s="8">
        <f t="shared" si="219"/>
        <v>0.424242424242424</v>
      </c>
      <c r="E764">
        <f t="shared" si="220"/>
        <v>0</v>
      </c>
      <c r="F764">
        <f t="shared" si="239"/>
        <v>0</v>
      </c>
      <c r="G764">
        <f t="shared" si="240"/>
        <v>0.04</v>
      </c>
      <c r="H764">
        <f t="shared" si="241"/>
        <v>0</v>
      </c>
      <c r="I764">
        <f t="shared" si="242"/>
        <v>0</v>
      </c>
      <c r="J764">
        <f t="shared" si="243"/>
        <v>0</v>
      </c>
      <c r="K764">
        <f>SQRT(POWER($C764*信号概况!$F$2,2)+POWER($D764*信号概况!$F$3,2)+POWER($E764*信号概况!$F$4,2)+POWER($F764*信号概况!$F$5,2)+POWER($G764*信号概况!$F$6,2)+POWER($H764*信号概况!$F$7,2)+POWER($I764*信号概况!$F$8,2)+POWER($J764*信号概况!$F$9,2)+2*$C764*信号概况!$F$2*$D764*信号概况!$F$3*信号相关性!$B$3+2*$C764*信号概况!$F$2*$E764*信号概况!$F$4*信号相关性!$B$4+2*$C764*信号概况!$F$2*$F764*信号概况!$F$5*信号相关性!$B$5+2*$C764*信号概况!$F$2*$G764*信号概况!$F$6*信号相关性!$B$6+2*$C764*信号概况!$F$2*$H764*信号概况!$F$7*信号相关性!$B$7+2*$C764*信号概况!$F$2*$I764*信号概况!$F$8*信号相关性!$B$8+2*$C764*信号概况!$F$2*$J764*信号概况!$F$9*信号相关性!$B$9+2*$D764*信号概况!$F$3*$E764*信号概况!$F$4*信号相关性!$C$4+2*$D764*信号概况!$F$3*$F764*信号概况!$F$5*信号相关性!$C$5+2*$D764*信号概况!$F$3*$G764*信号概况!$F$6*信号相关性!$C$6+2*$D764*信号概况!$F$3*$H764*信号概况!$F$7*信号相关性!$C$7+2*$D764*信号概况!$F$3*$I764*信号概况!$F$8*信号相关性!$C$8+2*$D764*信号概况!$F$3*$J764*信号概况!$F$9*信号相关性!$C$9+2*$E764*信号概况!$F$4*$F764*信号概况!$F$5*信号相关性!$D$5+2*$E764*信号概况!$F$4*$G764*信号概况!$F$6*信号相关性!$D$6+2*$E764*信号概况!$F$4*$H764*信号概况!$F$7*信号相关性!$D$7+2*$E764*信号概况!$F$4*$I764*信号概况!$F$8*信号相关性!$D$8+2*$E764*信号概况!$F$4*$J764*信号概况!$J$5*信号相关性!$D$9+2*$F764*信号概况!$F$5*$G764*信号概况!$F$6*信号相关性!$E$6+2*$F764*信号概况!$F$5*$H764*信号概况!$F$7*信号相关性!$E$7+2*$F764*信号概况!$F$5*$I764*信号概况!$F$8*信号相关性!$E$8+2*$F764*信号概况!$F$5*$J764*信号概况!$F$9*信号相关性!$E$9+2*$G764*信号概况!$F$6*$H764*信号概况!$F$7*信号相关性!$F$7+2*$G764*信号概况!$F$6*$I764*信号概况!$F$8*信号相关性!$F$8+2*$G764*信号概况!$F$6*$J764*信号概况!$F$9*信号相关性!$F$9+2*$H764*信号概况!$F$7*$I764*信号概况!$F$8*信号相关性!$G$8+2*$H764*信号概况!$F$7*$J764*信号概况!$F$9*信号相关性!$G$9+2*$I764*信号概况!$F$8*$J764*信号概况!$F$9*信号相关性!$H$9)</f>
        <v>896.295952816606</v>
      </c>
      <c r="L764" s="10">
        <f t="shared" si="244"/>
        <v>21.7776058663001</v>
      </c>
      <c r="M764" s="11">
        <f>SQRT(POWER($C764*信号概况!$C$2,2)+POWER($D764*信号概况!$C$3,2)+POWER($E764*信号概况!$C$4,2)+POWER($F764*信号概况!$C$5,2)+POWER($G764*信号概况!$C$6,2)+POWER($H764*信号概况!$C$7,2)+POWER($I764*信号概况!$C$8,2)+POWER($J764*信号概况!$C$9,2)+2*$C764*信号概况!$C$2*$D764*信号概况!$C$3*信号相关性!$B$3+2*$C764*信号概况!$C$2*$E764*信号概况!$C$4*信号相关性!$B$4+2*$C764*信号概况!$C$2*$F764*信号概况!$C$5*信号相关性!$B$5+2*$C764*信号概况!$C$2*$G764*信号概况!$C$6*信号相关性!$B$6+2*$C764*信号概况!$C$2*$H764*信号概况!$C$7*信号相关性!$B$7+2*$C764*信号概况!$C$2*$I764*信号概况!$C$8*信号相关性!$B$8+2*$C764*信号概况!$C$2*$J764*信号概况!$C$9*信号相关性!$B$9+2*$D764*信号概况!$C$3*$E764*信号概况!$C$4*信号相关性!$C$4+2*$D764*信号概况!$C$3*$F764*信号概况!$C$5*信号相关性!$C$5+2*$D764*信号概况!$C$3*$G764*信号概况!$C$6*信号相关性!$C$6+2*$D764*信号概况!$C$3*$H764*信号概况!$C$7*信号相关性!$C$7+2*$D764*信号概况!$C$3*$I764*信号概况!$C$8*信号相关性!$C$8+2*$D764*信号概况!$C$3*$J764*信号概况!$C$9*信号相关性!$C$9+2*$E764*信号概况!$C$4*$F764*信号概况!$C$5*信号相关性!$D$5+2*$E764*信号概况!$C$4*$G764*信号概况!$C$6*信号相关性!$D$6+2*$E764*信号概况!$C$4*$H764*信号概况!$C$7*信号相关性!$D$7+2*$E764*信号概况!$C$4*$I764*信号概况!$C$8*信号相关性!$D$8+2*$E764*信号概况!$C$4*$J764*信号概况!$J$5*信号相关性!$D$9+2*$F764*信号概况!$C$5*$G764*信号概况!$C$6*信号相关性!$E$6+2*$F764*信号概况!$C$5*$H764*信号概况!$C$7*信号相关性!$E$7+2*$F764*信号概况!$C$5*$I764*信号概况!$C$8*信号相关性!$E$8+2*$F764*信号概况!$C$5*$J764*信号概况!$C$9*信号相关性!$E$9+2*$G764*信号概况!$C$6*$H764*信号概况!$C$7*信号相关性!$F$7+2*$G764*信号概况!$C$6*$I764*信号概况!$C$8*信号相关性!$F$8+2*$G764*信号概况!$C$6*$J764*信号概况!$C$9*信号相关性!$F$9+2*$H764*信号概况!$C$7*$I764*信号概况!$C$8*信号相关性!$G$8+2*$H764*信号概况!$C$7*$J764*信号概况!$C$9*信号相关性!$G$9+2*$I764*信号概况!$C$8*$J764*信号概况!$C$9*信号相关性!$H$9)</f>
        <v>4395.45400318025</v>
      </c>
      <c r="N764" s="12">
        <f t="shared" si="245"/>
        <v>0.2251864065591</v>
      </c>
      <c r="O764" s="10">
        <f>$C764*信号概况!$J$2+$D764*信号概况!$J$3+$E764*信号概况!$J$4+$F764*信号概况!$J$5+$G764*信号概况!$J$6+$H764*信号概况!$J$7+$I764*信号概况!$J$8+$J764*信号概况!$J$9</f>
        <v>563.668844250396</v>
      </c>
      <c r="P764" s="12">
        <f t="shared" si="246"/>
        <v>0.0288776907764771</v>
      </c>
      <c r="Q764" s="7">
        <f t="shared" si="247"/>
        <v>6.4577633233931</v>
      </c>
    </row>
    <row r="765" spans="1:17">
      <c r="A765">
        <v>763</v>
      </c>
      <c r="B765">
        <v>19519.18</v>
      </c>
      <c r="C765" s="7">
        <f t="shared" si="218"/>
        <v>0</v>
      </c>
      <c r="D765" s="8">
        <f t="shared" si="219"/>
        <v>0.454545454545455</v>
      </c>
      <c r="E765">
        <f t="shared" si="220"/>
        <v>0</v>
      </c>
      <c r="F765">
        <f t="shared" si="239"/>
        <v>0</v>
      </c>
      <c r="G765">
        <f t="shared" si="240"/>
        <v>0.04</v>
      </c>
      <c r="H765">
        <f t="shared" si="241"/>
        <v>0</v>
      </c>
      <c r="I765">
        <f t="shared" si="242"/>
        <v>0</v>
      </c>
      <c r="J765">
        <f t="shared" si="243"/>
        <v>0</v>
      </c>
      <c r="K765">
        <f>SQRT(POWER($C765*信号概况!$F$2,2)+POWER($D765*信号概况!$F$3,2)+POWER($E765*信号概况!$F$4,2)+POWER($F765*信号概况!$F$5,2)+POWER($G765*信号概况!$F$6,2)+POWER($H765*信号概况!$F$7,2)+POWER($I765*信号概况!$F$8,2)+POWER($J765*信号概况!$F$9,2)+2*$C765*信号概况!$F$2*$D765*信号概况!$F$3*信号相关性!$B$3+2*$C765*信号概况!$F$2*$E765*信号概况!$F$4*信号相关性!$B$4+2*$C765*信号概况!$F$2*$F765*信号概况!$F$5*信号相关性!$B$5+2*$C765*信号概况!$F$2*$G765*信号概况!$F$6*信号相关性!$B$6+2*$C765*信号概况!$F$2*$H765*信号概况!$F$7*信号相关性!$B$7+2*$C765*信号概况!$F$2*$I765*信号概况!$F$8*信号相关性!$B$8+2*$C765*信号概况!$F$2*$J765*信号概况!$F$9*信号相关性!$B$9+2*$D765*信号概况!$F$3*$E765*信号概况!$F$4*信号相关性!$C$4+2*$D765*信号概况!$F$3*$F765*信号概况!$F$5*信号相关性!$C$5+2*$D765*信号概况!$F$3*$G765*信号概况!$F$6*信号相关性!$C$6+2*$D765*信号概况!$F$3*$H765*信号概况!$F$7*信号相关性!$C$7+2*$D765*信号概况!$F$3*$I765*信号概况!$F$8*信号相关性!$C$8+2*$D765*信号概况!$F$3*$J765*信号概况!$F$9*信号相关性!$C$9+2*$E765*信号概况!$F$4*$F765*信号概况!$F$5*信号相关性!$D$5+2*$E765*信号概况!$F$4*$G765*信号概况!$F$6*信号相关性!$D$6+2*$E765*信号概况!$F$4*$H765*信号概况!$F$7*信号相关性!$D$7+2*$E765*信号概况!$F$4*$I765*信号概况!$F$8*信号相关性!$D$8+2*$E765*信号概况!$F$4*$J765*信号概况!$J$5*信号相关性!$D$9+2*$F765*信号概况!$F$5*$G765*信号概况!$F$6*信号相关性!$E$6+2*$F765*信号概况!$F$5*$H765*信号概况!$F$7*信号相关性!$E$7+2*$F765*信号概况!$F$5*$I765*信号概况!$F$8*信号相关性!$E$8+2*$F765*信号概况!$F$5*$J765*信号概况!$F$9*信号相关性!$E$9+2*$G765*信号概况!$F$6*$H765*信号概况!$F$7*信号相关性!$F$7+2*$G765*信号概况!$F$6*$I765*信号概况!$F$8*信号相关性!$F$8+2*$G765*信号概况!$F$6*$J765*信号概况!$F$9*信号相关性!$F$9+2*$H765*信号概况!$F$7*$I765*信号概况!$F$8*信号相关性!$G$8+2*$H765*信号概况!$F$7*$J765*信号概况!$F$9*信号相关性!$G$9+2*$I765*信号概况!$F$8*$J765*信号概况!$F$9*信号相关性!$H$9)</f>
        <v>962.688136544752</v>
      </c>
      <c r="L765" s="10">
        <f t="shared" si="244"/>
        <v>20.2757043106998</v>
      </c>
      <c r="M765" s="11">
        <f>SQRT(POWER($C765*信号概况!$C$2,2)+POWER($D765*信号概况!$C$3,2)+POWER($E765*信号概况!$C$4,2)+POWER($F765*信号概况!$C$5,2)+POWER($G765*信号概况!$C$6,2)+POWER($H765*信号概况!$C$7,2)+POWER($I765*信号概况!$C$8,2)+POWER($J765*信号概况!$C$9,2)+2*$C765*信号概况!$C$2*$D765*信号概况!$C$3*信号相关性!$B$3+2*$C765*信号概况!$C$2*$E765*信号概况!$C$4*信号相关性!$B$4+2*$C765*信号概况!$C$2*$F765*信号概况!$C$5*信号相关性!$B$5+2*$C765*信号概况!$C$2*$G765*信号概况!$C$6*信号相关性!$B$6+2*$C765*信号概况!$C$2*$H765*信号概况!$C$7*信号相关性!$B$7+2*$C765*信号概况!$C$2*$I765*信号概况!$C$8*信号相关性!$B$8+2*$C765*信号概况!$C$2*$J765*信号概况!$C$9*信号相关性!$B$9+2*$D765*信号概况!$C$3*$E765*信号概况!$C$4*信号相关性!$C$4+2*$D765*信号概况!$C$3*$F765*信号概况!$C$5*信号相关性!$C$5+2*$D765*信号概况!$C$3*$G765*信号概况!$C$6*信号相关性!$C$6+2*$D765*信号概况!$C$3*$H765*信号概况!$C$7*信号相关性!$C$7+2*$D765*信号概况!$C$3*$I765*信号概况!$C$8*信号相关性!$C$8+2*$D765*信号概况!$C$3*$J765*信号概况!$C$9*信号相关性!$C$9+2*$E765*信号概况!$C$4*$F765*信号概况!$C$5*信号相关性!$D$5+2*$E765*信号概况!$C$4*$G765*信号概况!$C$6*信号相关性!$D$6+2*$E765*信号概况!$C$4*$H765*信号概况!$C$7*信号相关性!$D$7+2*$E765*信号概况!$C$4*$I765*信号概况!$C$8*信号相关性!$D$8+2*$E765*信号概况!$C$4*$J765*信号概况!$J$5*信号相关性!$D$9+2*$F765*信号概况!$C$5*$G765*信号概况!$C$6*信号相关性!$E$6+2*$F765*信号概况!$C$5*$H765*信号概况!$C$7*信号相关性!$E$7+2*$F765*信号概况!$C$5*$I765*信号概况!$C$8*信号相关性!$E$8+2*$F765*信号概况!$C$5*$J765*信号概况!$C$9*信号相关性!$E$9+2*$G765*信号概况!$C$6*$H765*信号概况!$C$7*信号相关性!$F$7+2*$G765*信号概况!$C$6*$I765*信号概况!$C$8*信号相关性!$F$8+2*$G765*信号概况!$C$6*$J765*信号概况!$C$9*信号相关性!$F$9+2*$H765*信号概况!$C$7*$I765*信号概况!$C$8*信号相关性!$G$8+2*$H765*信号概况!$C$7*$J765*信号概况!$C$9*信号相关性!$G$9+2*$I765*信号概况!$C$8*$J765*信号概况!$C$9*信号相关性!$H$9)</f>
        <v>4718.65340980026</v>
      </c>
      <c r="N765" s="12">
        <f t="shared" si="245"/>
        <v>0.24174444878321</v>
      </c>
      <c r="O765" s="10">
        <f>$C765*信号概况!$J$2+$D765*信号概况!$J$3+$E765*信号概况!$J$4+$F765*信号概况!$J$5+$G765*信号概况!$J$6+$H765*信号概况!$J$7+$I765*信号概况!$J$8+$J765*信号概况!$J$9</f>
        <v>588.196994935327</v>
      </c>
      <c r="P765" s="12">
        <f t="shared" si="246"/>
        <v>0.0301343086612925</v>
      </c>
      <c r="Q765" s="7">
        <f t="shared" si="247"/>
        <v>6.31814676874973</v>
      </c>
    </row>
    <row r="766" spans="1:17">
      <c r="A766">
        <v>764</v>
      </c>
      <c r="B766">
        <v>19519.18</v>
      </c>
      <c r="C766" s="7">
        <f t="shared" si="218"/>
        <v>0</v>
      </c>
      <c r="D766" s="8">
        <f t="shared" si="219"/>
        <v>0.484848484848485</v>
      </c>
      <c r="E766">
        <f t="shared" si="220"/>
        <v>0</v>
      </c>
      <c r="F766">
        <f t="shared" si="239"/>
        <v>0</v>
      </c>
      <c r="G766">
        <f t="shared" si="240"/>
        <v>0.04</v>
      </c>
      <c r="H766">
        <f t="shared" si="241"/>
        <v>0</v>
      </c>
      <c r="I766">
        <f t="shared" si="242"/>
        <v>0</v>
      </c>
      <c r="J766">
        <f t="shared" si="243"/>
        <v>0</v>
      </c>
      <c r="K766">
        <f>SQRT(POWER($C766*信号概况!$F$2,2)+POWER($D766*信号概况!$F$3,2)+POWER($E766*信号概况!$F$4,2)+POWER($F766*信号概况!$F$5,2)+POWER($G766*信号概况!$F$6,2)+POWER($H766*信号概况!$F$7,2)+POWER($I766*信号概况!$F$8,2)+POWER($J766*信号概况!$F$9,2)+2*$C766*信号概况!$F$2*$D766*信号概况!$F$3*信号相关性!$B$3+2*$C766*信号概况!$F$2*$E766*信号概况!$F$4*信号相关性!$B$4+2*$C766*信号概况!$F$2*$F766*信号概况!$F$5*信号相关性!$B$5+2*$C766*信号概况!$F$2*$G766*信号概况!$F$6*信号相关性!$B$6+2*$C766*信号概况!$F$2*$H766*信号概况!$F$7*信号相关性!$B$7+2*$C766*信号概况!$F$2*$I766*信号概况!$F$8*信号相关性!$B$8+2*$C766*信号概况!$F$2*$J766*信号概况!$F$9*信号相关性!$B$9+2*$D766*信号概况!$F$3*$E766*信号概况!$F$4*信号相关性!$C$4+2*$D766*信号概况!$F$3*$F766*信号概况!$F$5*信号相关性!$C$5+2*$D766*信号概况!$F$3*$G766*信号概况!$F$6*信号相关性!$C$6+2*$D766*信号概况!$F$3*$H766*信号概况!$F$7*信号相关性!$C$7+2*$D766*信号概况!$F$3*$I766*信号概况!$F$8*信号相关性!$C$8+2*$D766*信号概况!$F$3*$J766*信号概况!$F$9*信号相关性!$C$9+2*$E766*信号概况!$F$4*$F766*信号概况!$F$5*信号相关性!$D$5+2*$E766*信号概况!$F$4*$G766*信号概况!$F$6*信号相关性!$D$6+2*$E766*信号概况!$F$4*$H766*信号概况!$F$7*信号相关性!$D$7+2*$E766*信号概况!$F$4*$I766*信号概况!$F$8*信号相关性!$D$8+2*$E766*信号概况!$F$4*$J766*信号概况!$J$5*信号相关性!$D$9+2*$F766*信号概况!$F$5*$G766*信号概况!$F$6*信号相关性!$E$6+2*$F766*信号概况!$F$5*$H766*信号概况!$F$7*信号相关性!$E$7+2*$F766*信号概况!$F$5*$I766*信号概况!$F$8*信号相关性!$E$8+2*$F766*信号概况!$F$5*$J766*信号概况!$F$9*信号相关性!$E$9+2*$G766*信号概况!$F$6*$H766*信号概况!$F$7*信号相关性!$F$7+2*$G766*信号概况!$F$6*$I766*信号概况!$F$8*信号相关性!$F$8+2*$G766*信号概况!$F$6*$J766*信号概况!$F$9*信号相关性!$F$9+2*$H766*信号概况!$F$7*$I766*信号概况!$F$8*信号相关性!$G$8+2*$H766*信号概况!$F$7*$J766*信号概况!$F$9*信号相关性!$G$9+2*$I766*信号概况!$F$8*$J766*信号概况!$F$9*信号相关性!$H$9)</f>
        <v>1029.14004383375</v>
      </c>
      <c r="L766" s="10">
        <f t="shared" si="244"/>
        <v>18.9664954900475</v>
      </c>
      <c r="M766" s="11">
        <f>SQRT(POWER($C766*信号概况!$C$2,2)+POWER($D766*信号概况!$C$3,2)+POWER($E766*信号概况!$C$4,2)+POWER($F766*信号概况!$C$5,2)+POWER($G766*信号概况!$C$6,2)+POWER($H766*信号概况!$C$7,2)+POWER($I766*信号概况!$C$8,2)+POWER($J766*信号概况!$C$9,2)+2*$C766*信号概况!$C$2*$D766*信号概况!$C$3*信号相关性!$B$3+2*$C766*信号概况!$C$2*$E766*信号概况!$C$4*信号相关性!$B$4+2*$C766*信号概况!$C$2*$F766*信号概况!$C$5*信号相关性!$B$5+2*$C766*信号概况!$C$2*$G766*信号概况!$C$6*信号相关性!$B$6+2*$C766*信号概况!$C$2*$H766*信号概况!$C$7*信号相关性!$B$7+2*$C766*信号概况!$C$2*$I766*信号概况!$C$8*信号相关性!$B$8+2*$C766*信号概况!$C$2*$J766*信号概况!$C$9*信号相关性!$B$9+2*$D766*信号概况!$C$3*$E766*信号概况!$C$4*信号相关性!$C$4+2*$D766*信号概况!$C$3*$F766*信号概况!$C$5*信号相关性!$C$5+2*$D766*信号概况!$C$3*$G766*信号概况!$C$6*信号相关性!$C$6+2*$D766*信号概况!$C$3*$H766*信号概况!$C$7*信号相关性!$C$7+2*$D766*信号概况!$C$3*$I766*信号概况!$C$8*信号相关性!$C$8+2*$D766*信号概况!$C$3*$J766*信号概况!$C$9*信号相关性!$C$9+2*$E766*信号概况!$C$4*$F766*信号概况!$C$5*信号相关性!$D$5+2*$E766*信号概况!$C$4*$G766*信号概况!$C$6*信号相关性!$D$6+2*$E766*信号概况!$C$4*$H766*信号概况!$C$7*信号相关性!$D$7+2*$E766*信号概况!$C$4*$I766*信号概况!$C$8*信号相关性!$D$8+2*$E766*信号概况!$C$4*$J766*信号概况!$J$5*信号相关性!$D$9+2*$F766*信号概况!$C$5*$G766*信号概况!$C$6*信号相关性!$E$6+2*$F766*信号概况!$C$5*$H766*信号概况!$C$7*信号相关性!$E$7+2*$F766*信号概况!$C$5*$I766*信号概况!$C$8*信号相关性!$E$8+2*$F766*信号概况!$C$5*$J766*信号概况!$C$9*信号相关性!$E$9+2*$G766*信号概况!$C$6*$H766*信号概况!$C$7*信号相关性!$F$7+2*$G766*信号概况!$C$6*$I766*信号概况!$C$8*信号相关性!$F$8+2*$G766*信号概况!$C$6*$J766*信号概况!$C$9*信号相关性!$F$9+2*$H766*信号概况!$C$7*$I766*信号概况!$C$8*信号相关性!$G$8+2*$H766*信号概况!$C$7*$J766*信号概况!$C$9*信号相关性!$G$9+2*$I766*信号概况!$C$8*$J766*信号概况!$C$9*信号相关性!$H$9)</f>
        <v>5041.99844623024</v>
      </c>
      <c r="N766" s="12">
        <f t="shared" si="245"/>
        <v>0.258309951864281</v>
      </c>
      <c r="O766" s="10">
        <f>$C766*信号概况!$J$2+$D766*信号概况!$J$3+$E766*信号概况!$J$4+$F766*信号概况!$J$5+$G766*信号概况!$J$6+$H766*信号概况!$J$7+$I766*信号概况!$J$8+$J766*信号概况!$J$9</f>
        <v>612.725145620259</v>
      </c>
      <c r="P766" s="12">
        <f t="shared" si="246"/>
        <v>0.0313909265461079</v>
      </c>
      <c r="Q766" s="7">
        <f t="shared" si="247"/>
        <v>6.19618562667964</v>
      </c>
    </row>
    <row r="767" spans="1:17">
      <c r="A767">
        <v>765</v>
      </c>
      <c r="B767">
        <v>19519.18</v>
      </c>
      <c r="C767" s="7">
        <f t="shared" si="218"/>
        <v>0</v>
      </c>
      <c r="D767" s="8">
        <f t="shared" si="219"/>
        <v>0.515151515151515</v>
      </c>
      <c r="E767">
        <f t="shared" si="220"/>
        <v>0</v>
      </c>
      <c r="F767">
        <f t="shared" si="239"/>
        <v>0</v>
      </c>
      <c r="G767">
        <f t="shared" si="240"/>
        <v>0.04</v>
      </c>
      <c r="H767">
        <f t="shared" si="241"/>
        <v>0</v>
      </c>
      <c r="I767">
        <f t="shared" si="242"/>
        <v>0</v>
      </c>
      <c r="J767">
        <f t="shared" si="243"/>
        <v>0</v>
      </c>
      <c r="K767">
        <f>SQRT(POWER($C767*信号概况!$F$2,2)+POWER($D767*信号概况!$F$3,2)+POWER($E767*信号概况!$F$4,2)+POWER($F767*信号概况!$F$5,2)+POWER($G767*信号概况!$F$6,2)+POWER($H767*信号概况!$F$7,2)+POWER($I767*信号概况!$F$8,2)+POWER($J767*信号概况!$F$9,2)+2*$C767*信号概况!$F$2*$D767*信号概况!$F$3*信号相关性!$B$3+2*$C767*信号概况!$F$2*$E767*信号概况!$F$4*信号相关性!$B$4+2*$C767*信号概况!$F$2*$F767*信号概况!$F$5*信号相关性!$B$5+2*$C767*信号概况!$F$2*$G767*信号概况!$F$6*信号相关性!$B$6+2*$C767*信号概况!$F$2*$H767*信号概况!$F$7*信号相关性!$B$7+2*$C767*信号概况!$F$2*$I767*信号概况!$F$8*信号相关性!$B$8+2*$C767*信号概况!$F$2*$J767*信号概况!$F$9*信号相关性!$B$9+2*$D767*信号概况!$F$3*$E767*信号概况!$F$4*信号相关性!$C$4+2*$D767*信号概况!$F$3*$F767*信号概况!$F$5*信号相关性!$C$5+2*$D767*信号概况!$F$3*$G767*信号概况!$F$6*信号相关性!$C$6+2*$D767*信号概况!$F$3*$H767*信号概况!$F$7*信号相关性!$C$7+2*$D767*信号概况!$F$3*$I767*信号概况!$F$8*信号相关性!$C$8+2*$D767*信号概况!$F$3*$J767*信号概况!$F$9*信号相关性!$C$9+2*$E767*信号概况!$F$4*$F767*信号概况!$F$5*信号相关性!$D$5+2*$E767*信号概况!$F$4*$G767*信号概况!$F$6*信号相关性!$D$6+2*$E767*信号概况!$F$4*$H767*信号概况!$F$7*信号相关性!$D$7+2*$E767*信号概况!$F$4*$I767*信号概况!$F$8*信号相关性!$D$8+2*$E767*信号概况!$F$4*$J767*信号概况!$J$5*信号相关性!$D$9+2*$F767*信号概况!$F$5*$G767*信号概况!$F$6*信号相关性!$E$6+2*$F767*信号概况!$F$5*$H767*信号概况!$F$7*信号相关性!$E$7+2*$F767*信号概况!$F$5*$I767*信号概况!$F$8*信号相关性!$E$8+2*$F767*信号概况!$F$5*$J767*信号概况!$F$9*信号相关性!$E$9+2*$G767*信号概况!$F$6*$H767*信号概况!$F$7*信号相关性!$F$7+2*$G767*信号概况!$F$6*$I767*信号概况!$F$8*信号相关性!$F$8+2*$G767*信号概况!$F$6*$J767*信号概况!$F$9*信号相关性!$F$9+2*$H767*信号概况!$F$7*$I767*信号概况!$F$8*信号相关性!$G$8+2*$H767*信号概况!$F$7*$J767*信号概况!$F$9*信号相关性!$G$9+2*$I767*信号概况!$F$8*$J767*信号概况!$F$9*信号相关性!$H$9)</f>
        <v>1095.64080782425</v>
      </c>
      <c r="L767" s="10">
        <f t="shared" si="244"/>
        <v>17.815309415831</v>
      </c>
      <c r="M767" s="11">
        <f>SQRT(POWER($C767*信号概况!$C$2,2)+POWER($D767*信号概况!$C$3,2)+POWER($E767*信号概况!$C$4,2)+POWER($F767*信号概况!$C$5,2)+POWER($G767*信号概况!$C$6,2)+POWER($H767*信号概况!$C$7,2)+POWER($I767*信号概况!$C$8,2)+POWER($J767*信号概况!$C$9,2)+2*$C767*信号概况!$C$2*$D767*信号概况!$C$3*信号相关性!$B$3+2*$C767*信号概况!$C$2*$E767*信号概况!$C$4*信号相关性!$B$4+2*$C767*信号概况!$C$2*$F767*信号概况!$C$5*信号相关性!$B$5+2*$C767*信号概况!$C$2*$G767*信号概况!$C$6*信号相关性!$B$6+2*$C767*信号概况!$C$2*$H767*信号概况!$C$7*信号相关性!$B$7+2*$C767*信号概况!$C$2*$I767*信号概况!$C$8*信号相关性!$B$8+2*$C767*信号概况!$C$2*$J767*信号概况!$C$9*信号相关性!$B$9+2*$D767*信号概况!$C$3*$E767*信号概况!$C$4*信号相关性!$C$4+2*$D767*信号概况!$C$3*$F767*信号概况!$C$5*信号相关性!$C$5+2*$D767*信号概况!$C$3*$G767*信号概况!$C$6*信号相关性!$C$6+2*$D767*信号概况!$C$3*$H767*信号概况!$C$7*信号相关性!$C$7+2*$D767*信号概况!$C$3*$I767*信号概况!$C$8*信号相关性!$C$8+2*$D767*信号概况!$C$3*$J767*信号概况!$C$9*信号相关性!$C$9+2*$E767*信号概况!$C$4*$F767*信号概况!$C$5*信号相关性!$D$5+2*$E767*信号概况!$C$4*$G767*信号概况!$C$6*信号相关性!$D$6+2*$E767*信号概况!$C$4*$H767*信号概况!$C$7*信号相关性!$D$7+2*$E767*信号概况!$C$4*$I767*信号概况!$C$8*信号相关性!$D$8+2*$E767*信号概况!$C$4*$J767*信号概况!$J$5*信号相关性!$D$9+2*$F767*信号概况!$C$5*$G767*信号概况!$C$6*信号相关性!$E$6+2*$F767*信号概况!$C$5*$H767*信号概况!$C$7*信号相关性!$E$7+2*$F767*信号概况!$C$5*$I767*信号概况!$C$8*信号相关性!$E$8+2*$F767*信号概况!$C$5*$J767*信号概况!$C$9*信号相关性!$E$9+2*$G767*信号概况!$C$6*$H767*信号概况!$C$7*信号相关性!$F$7+2*$G767*信号概况!$C$6*$I767*信号概况!$C$8*信号相关性!$F$8+2*$G767*信号概况!$C$6*$J767*信号概况!$C$9*信号相关性!$F$9+2*$H767*信号概况!$C$7*$I767*信号概况!$C$8*信号相关性!$G$8+2*$H767*信号概况!$C$7*$J767*信号概况!$C$9*信号相关性!$G$9+2*$I767*信号概况!$C$8*$J767*信号概况!$C$9*信号相关性!$H$9)</f>
        <v>5365.46278376609</v>
      </c>
      <c r="N767" s="12">
        <f t="shared" si="245"/>
        <v>0.274881566939087</v>
      </c>
      <c r="O767" s="10">
        <f>$C767*信号概况!$J$2+$D767*信号概况!$J$3+$E767*信号概况!$J$4+$F767*信号概况!$J$5+$G767*信号概况!$J$6+$H767*信号概况!$J$7+$I767*信号概况!$J$8+$J767*信号概况!$J$9</f>
        <v>637.25329630519</v>
      </c>
      <c r="P767" s="12">
        <f t="shared" si="246"/>
        <v>0.0326475444309233</v>
      </c>
      <c r="Q767" s="7">
        <f t="shared" si="247"/>
        <v>6.08874779765631</v>
      </c>
    </row>
    <row r="768" spans="1:17">
      <c r="A768">
        <v>766</v>
      </c>
      <c r="B768">
        <v>19519.18</v>
      </c>
      <c r="C768" s="7">
        <f t="shared" si="218"/>
        <v>0</v>
      </c>
      <c r="D768" s="8">
        <f t="shared" si="219"/>
        <v>0.545454545454545</v>
      </c>
      <c r="E768">
        <f t="shared" si="220"/>
        <v>0</v>
      </c>
      <c r="F768">
        <f t="shared" si="239"/>
        <v>0</v>
      </c>
      <c r="G768">
        <f t="shared" si="240"/>
        <v>0.04</v>
      </c>
      <c r="H768">
        <f t="shared" si="241"/>
        <v>0</v>
      </c>
      <c r="I768">
        <f t="shared" si="242"/>
        <v>0</v>
      </c>
      <c r="J768">
        <f t="shared" si="243"/>
        <v>0</v>
      </c>
      <c r="K768">
        <f>SQRT(POWER($C768*信号概况!$F$2,2)+POWER($D768*信号概况!$F$3,2)+POWER($E768*信号概况!$F$4,2)+POWER($F768*信号概况!$F$5,2)+POWER($G768*信号概况!$F$6,2)+POWER($H768*信号概况!$F$7,2)+POWER($I768*信号概况!$F$8,2)+POWER($J768*信号概况!$F$9,2)+2*$C768*信号概况!$F$2*$D768*信号概况!$F$3*信号相关性!$B$3+2*$C768*信号概况!$F$2*$E768*信号概况!$F$4*信号相关性!$B$4+2*$C768*信号概况!$F$2*$F768*信号概况!$F$5*信号相关性!$B$5+2*$C768*信号概况!$F$2*$G768*信号概况!$F$6*信号相关性!$B$6+2*$C768*信号概况!$F$2*$H768*信号概况!$F$7*信号相关性!$B$7+2*$C768*信号概况!$F$2*$I768*信号概况!$F$8*信号相关性!$B$8+2*$C768*信号概况!$F$2*$J768*信号概况!$F$9*信号相关性!$B$9+2*$D768*信号概况!$F$3*$E768*信号概况!$F$4*信号相关性!$C$4+2*$D768*信号概况!$F$3*$F768*信号概况!$F$5*信号相关性!$C$5+2*$D768*信号概况!$F$3*$G768*信号概况!$F$6*信号相关性!$C$6+2*$D768*信号概况!$F$3*$H768*信号概况!$F$7*信号相关性!$C$7+2*$D768*信号概况!$F$3*$I768*信号概况!$F$8*信号相关性!$C$8+2*$D768*信号概况!$F$3*$J768*信号概况!$F$9*信号相关性!$C$9+2*$E768*信号概况!$F$4*$F768*信号概况!$F$5*信号相关性!$D$5+2*$E768*信号概况!$F$4*$G768*信号概况!$F$6*信号相关性!$D$6+2*$E768*信号概况!$F$4*$H768*信号概况!$F$7*信号相关性!$D$7+2*$E768*信号概况!$F$4*$I768*信号概况!$F$8*信号相关性!$D$8+2*$E768*信号概况!$F$4*$J768*信号概况!$J$5*信号相关性!$D$9+2*$F768*信号概况!$F$5*$G768*信号概况!$F$6*信号相关性!$E$6+2*$F768*信号概况!$F$5*$H768*信号概况!$F$7*信号相关性!$E$7+2*$F768*信号概况!$F$5*$I768*信号概况!$F$8*信号相关性!$E$8+2*$F768*信号概况!$F$5*$J768*信号概况!$F$9*信号相关性!$E$9+2*$G768*信号概况!$F$6*$H768*信号概况!$F$7*信号相关性!$F$7+2*$G768*信号概况!$F$6*$I768*信号概况!$F$8*信号相关性!$F$8+2*$G768*信号概况!$F$6*$J768*信号概况!$F$9*信号相关性!$F$9+2*$H768*信号概况!$F$7*$I768*信号概况!$F$8*信号相关性!$G$8+2*$H768*信号概况!$F$7*$J768*信号概况!$F$9*信号相关性!$G$9+2*$I768*信号概况!$F$8*$J768*信号概况!$F$9*信号相关性!$H$9)</f>
        <v>1162.18204171591</v>
      </c>
      <c r="L768" s="10">
        <f t="shared" si="244"/>
        <v>16.7952861938744</v>
      </c>
      <c r="M768" s="11">
        <f>SQRT(POWER($C768*信号概况!$C$2,2)+POWER($D768*信号概况!$C$3,2)+POWER($E768*信号概况!$C$4,2)+POWER($F768*信号概况!$C$5,2)+POWER($G768*信号概况!$C$6,2)+POWER($H768*信号概况!$C$7,2)+POWER($I768*信号概况!$C$8,2)+POWER($J768*信号概况!$C$9,2)+2*$C768*信号概况!$C$2*$D768*信号概况!$C$3*信号相关性!$B$3+2*$C768*信号概况!$C$2*$E768*信号概况!$C$4*信号相关性!$B$4+2*$C768*信号概况!$C$2*$F768*信号概况!$C$5*信号相关性!$B$5+2*$C768*信号概况!$C$2*$G768*信号概况!$C$6*信号相关性!$B$6+2*$C768*信号概况!$C$2*$H768*信号概况!$C$7*信号相关性!$B$7+2*$C768*信号概况!$C$2*$I768*信号概况!$C$8*信号相关性!$B$8+2*$C768*信号概况!$C$2*$J768*信号概况!$C$9*信号相关性!$B$9+2*$D768*信号概况!$C$3*$E768*信号概况!$C$4*信号相关性!$C$4+2*$D768*信号概况!$C$3*$F768*信号概况!$C$5*信号相关性!$C$5+2*$D768*信号概况!$C$3*$G768*信号概况!$C$6*信号相关性!$C$6+2*$D768*信号概况!$C$3*$H768*信号概况!$C$7*信号相关性!$C$7+2*$D768*信号概况!$C$3*$I768*信号概况!$C$8*信号相关性!$C$8+2*$D768*信号概况!$C$3*$J768*信号概况!$C$9*信号相关性!$C$9+2*$E768*信号概况!$C$4*$F768*信号概况!$C$5*信号相关性!$D$5+2*$E768*信号概况!$C$4*$G768*信号概况!$C$6*信号相关性!$D$6+2*$E768*信号概况!$C$4*$H768*信号概况!$C$7*信号相关性!$D$7+2*$E768*信号概况!$C$4*$I768*信号概况!$C$8*信号相关性!$D$8+2*$E768*信号概况!$C$4*$J768*信号概况!$J$5*信号相关性!$D$9+2*$F768*信号概况!$C$5*$G768*信号概况!$C$6*信号相关性!$E$6+2*$F768*信号概况!$C$5*$H768*信号概况!$C$7*信号相关性!$E$7+2*$F768*信号概况!$C$5*$I768*信号概况!$C$8*信号相关性!$E$8+2*$F768*信号概况!$C$5*$J768*信号概况!$C$9*信号相关性!$E$9+2*$G768*信号概况!$C$6*$H768*信号概况!$C$7*信号相关性!$F$7+2*$G768*信号概况!$C$6*$I768*信号概况!$C$8*信号相关性!$F$8+2*$G768*信号概况!$C$6*$J768*信号概况!$C$9*信号相关性!$F$9+2*$H768*信号概况!$C$7*$I768*信号概况!$C$8*信号相关性!$G$8+2*$H768*信号概况!$C$7*$J768*信号概况!$C$9*信号相关性!$G$9+2*$I768*信号概况!$C$8*$J768*信号概况!$C$9*信号相关性!$H$9)</f>
        <v>5689.02607292249</v>
      </c>
      <c r="N768" s="12">
        <f t="shared" si="245"/>
        <v>0.291458251469708</v>
      </c>
      <c r="O768" s="10">
        <f>$C768*信号概况!$J$2+$D768*信号概况!$J$3+$E768*信号概况!$J$4+$F768*信号概况!$J$5+$G768*信号概况!$J$6+$H768*信号概况!$J$7+$I768*信号概况!$J$8+$J768*信号概况!$J$9</f>
        <v>661.781446990122</v>
      </c>
      <c r="P768" s="12">
        <f t="shared" si="246"/>
        <v>0.0339041623157388</v>
      </c>
      <c r="Q768" s="7">
        <f t="shared" si="247"/>
        <v>5.99339700138313</v>
      </c>
    </row>
    <row r="769" spans="1:17">
      <c r="A769">
        <v>767</v>
      </c>
      <c r="B769">
        <v>19519.18</v>
      </c>
      <c r="C769" s="7">
        <f t="shared" si="218"/>
        <v>0</v>
      </c>
      <c r="D769" s="8">
        <f t="shared" si="219"/>
        <v>0.575757575757576</v>
      </c>
      <c r="E769">
        <f t="shared" si="220"/>
        <v>0</v>
      </c>
      <c r="F769">
        <f t="shared" si="239"/>
        <v>0</v>
      </c>
      <c r="G769">
        <f t="shared" si="240"/>
        <v>0.04</v>
      </c>
      <c r="H769">
        <f t="shared" si="241"/>
        <v>0</v>
      </c>
      <c r="I769">
        <f t="shared" si="242"/>
        <v>0</v>
      </c>
      <c r="J769">
        <f t="shared" si="243"/>
        <v>0</v>
      </c>
      <c r="K769">
        <f>SQRT(POWER($C769*信号概况!$F$2,2)+POWER($D769*信号概况!$F$3,2)+POWER($E769*信号概况!$F$4,2)+POWER($F769*信号概况!$F$5,2)+POWER($G769*信号概况!$F$6,2)+POWER($H769*信号概况!$F$7,2)+POWER($I769*信号概况!$F$8,2)+POWER($J769*信号概况!$F$9,2)+2*$C769*信号概况!$F$2*$D769*信号概况!$F$3*信号相关性!$B$3+2*$C769*信号概况!$F$2*$E769*信号概况!$F$4*信号相关性!$B$4+2*$C769*信号概况!$F$2*$F769*信号概况!$F$5*信号相关性!$B$5+2*$C769*信号概况!$F$2*$G769*信号概况!$F$6*信号相关性!$B$6+2*$C769*信号概况!$F$2*$H769*信号概况!$F$7*信号相关性!$B$7+2*$C769*信号概况!$F$2*$I769*信号概况!$F$8*信号相关性!$B$8+2*$C769*信号概况!$F$2*$J769*信号概况!$F$9*信号相关性!$B$9+2*$D769*信号概况!$F$3*$E769*信号概况!$F$4*信号相关性!$C$4+2*$D769*信号概况!$F$3*$F769*信号概况!$F$5*信号相关性!$C$5+2*$D769*信号概况!$F$3*$G769*信号概况!$F$6*信号相关性!$C$6+2*$D769*信号概况!$F$3*$H769*信号概况!$F$7*信号相关性!$C$7+2*$D769*信号概况!$F$3*$I769*信号概况!$F$8*信号相关性!$C$8+2*$D769*信号概况!$F$3*$J769*信号概况!$F$9*信号相关性!$C$9+2*$E769*信号概况!$F$4*$F769*信号概况!$F$5*信号相关性!$D$5+2*$E769*信号概况!$F$4*$G769*信号概况!$F$6*信号相关性!$D$6+2*$E769*信号概况!$F$4*$H769*信号概况!$F$7*信号相关性!$D$7+2*$E769*信号概况!$F$4*$I769*信号概况!$F$8*信号相关性!$D$8+2*$E769*信号概况!$F$4*$J769*信号概况!$J$5*信号相关性!$D$9+2*$F769*信号概况!$F$5*$G769*信号概况!$F$6*信号相关性!$E$6+2*$F769*信号概况!$F$5*$H769*信号概况!$F$7*信号相关性!$E$7+2*$F769*信号概况!$F$5*$I769*信号概况!$F$8*信号相关性!$E$8+2*$F769*信号概况!$F$5*$J769*信号概况!$F$9*信号相关性!$E$9+2*$G769*信号概况!$F$6*$H769*信号概况!$F$7*信号相关性!$F$7+2*$G769*信号概况!$F$6*$I769*信号概况!$F$8*信号相关性!$F$8+2*$G769*信号概况!$F$6*$J769*信号概况!$F$9*信号相关性!$F$9+2*$H769*信号概况!$F$7*$I769*信号概况!$F$8*信号相关性!$G$8+2*$H769*信号概况!$F$7*$J769*信号概况!$F$9*信号相关性!$G$9+2*$I769*信号概况!$F$8*$J769*信号概况!$F$9*信号相关性!$H$9)</f>
        <v>1228.75717079238</v>
      </c>
      <c r="L769" s="10">
        <f t="shared" si="244"/>
        <v>15.885303023227</v>
      </c>
      <c r="M769" s="11">
        <f>SQRT(POWER($C769*信号概况!$C$2,2)+POWER($D769*信号概况!$C$3,2)+POWER($E769*信号概况!$C$4,2)+POWER($F769*信号概况!$C$5,2)+POWER($G769*信号概况!$C$6,2)+POWER($H769*信号概况!$C$7,2)+POWER($I769*信号概况!$C$8,2)+POWER($J769*信号概况!$C$9,2)+2*$C769*信号概况!$C$2*$D769*信号概况!$C$3*信号相关性!$B$3+2*$C769*信号概况!$C$2*$E769*信号概况!$C$4*信号相关性!$B$4+2*$C769*信号概况!$C$2*$F769*信号概况!$C$5*信号相关性!$B$5+2*$C769*信号概况!$C$2*$G769*信号概况!$C$6*信号相关性!$B$6+2*$C769*信号概况!$C$2*$H769*信号概况!$C$7*信号相关性!$B$7+2*$C769*信号概况!$C$2*$I769*信号概况!$C$8*信号相关性!$B$8+2*$C769*信号概况!$C$2*$J769*信号概况!$C$9*信号相关性!$B$9+2*$D769*信号概况!$C$3*$E769*信号概况!$C$4*信号相关性!$C$4+2*$D769*信号概况!$C$3*$F769*信号概况!$C$5*信号相关性!$C$5+2*$D769*信号概况!$C$3*$G769*信号概况!$C$6*信号相关性!$C$6+2*$D769*信号概况!$C$3*$H769*信号概况!$C$7*信号相关性!$C$7+2*$D769*信号概况!$C$3*$I769*信号概况!$C$8*信号相关性!$C$8+2*$D769*信号概况!$C$3*$J769*信号概况!$C$9*信号相关性!$C$9+2*$E769*信号概况!$C$4*$F769*信号概况!$C$5*信号相关性!$D$5+2*$E769*信号概况!$C$4*$G769*信号概况!$C$6*信号相关性!$D$6+2*$E769*信号概况!$C$4*$H769*信号概况!$C$7*信号相关性!$D$7+2*$E769*信号概况!$C$4*$I769*信号概况!$C$8*信号相关性!$D$8+2*$E769*信号概况!$C$4*$J769*信号概况!$J$5*信号相关性!$D$9+2*$F769*信号概况!$C$5*$G769*信号概况!$C$6*信号相关性!$E$6+2*$F769*信号概况!$C$5*$H769*信号概况!$C$7*信号相关性!$E$7+2*$F769*信号概况!$C$5*$I769*信号概况!$C$8*信号相关性!$E$8+2*$F769*信号概况!$C$5*$J769*信号概况!$C$9*信号相关性!$E$9+2*$G769*信号概况!$C$6*$H769*信号概况!$C$7*信号相关性!$F$7+2*$G769*信号概况!$C$6*$I769*信号概况!$C$8*信号相关性!$F$8+2*$G769*信号概况!$C$6*$J769*信号概况!$C$9*信号相关性!$F$9+2*$H769*信号概况!$C$7*$I769*信号概况!$C$8*信号相关性!$G$8+2*$H769*信号概况!$C$7*$J769*信号概况!$C$9*信号相关性!$G$9+2*$I769*信号概况!$C$8*$J769*信号概况!$C$9*信号相关性!$H$9)</f>
        <v>6012.67233890449</v>
      </c>
      <c r="N769" s="12">
        <f t="shared" si="245"/>
        <v>0.308039187040874</v>
      </c>
      <c r="O769" s="10">
        <f>$C769*信号概况!$J$2+$D769*信号概况!$J$3+$E769*信号概况!$J$4+$F769*信号概况!$J$5+$G769*信号概况!$J$6+$H769*信号概况!$J$7+$I769*信号概况!$J$8+$J769*信号概况!$J$9</f>
        <v>686.309597675053</v>
      </c>
      <c r="P769" s="12">
        <f t="shared" si="246"/>
        <v>0.0351607802005542</v>
      </c>
      <c r="Q769" s="7">
        <f t="shared" si="247"/>
        <v>5.90821062506526</v>
      </c>
    </row>
    <row r="770" spans="1:17">
      <c r="A770">
        <v>768</v>
      </c>
      <c r="B770">
        <v>19519.18</v>
      </c>
      <c r="C770" s="7">
        <f t="shared" si="218"/>
        <v>0</v>
      </c>
      <c r="D770" s="8">
        <f t="shared" si="219"/>
        <v>0.606060606060606</v>
      </c>
      <c r="E770">
        <f t="shared" si="220"/>
        <v>0</v>
      </c>
      <c r="F770">
        <f t="shared" si="239"/>
        <v>0</v>
      </c>
      <c r="G770">
        <f t="shared" si="240"/>
        <v>0.04</v>
      </c>
      <c r="H770">
        <f t="shared" si="241"/>
        <v>0</v>
      </c>
      <c r="I770">
        <f t="shared" si="242"/>
        <v>0</v>
      </c>
      <c r="J770">
        <f t="shared" si="243"/>
        <v>0</v>
      </c>
      <c r="K770">
        <f>SQRT(POWER($C770*信号概况!$F$2,2)+POWER($D770*信号概况!$F$3,2)+POWER($E770*信号概况!$F$4,2)+POWER($F770*信号概况!$F$5,2)+POWER($G770*信号概况!$F$6,2)+POWER($H770*信号概况!$F$7,2)+POWER($I770*信号概况!$F$8,2)+POWER($J770*信号概况!$F$9,2)+2*$C770*信号概况!$F$2*$D770*信号概况!$F$3*信号相关性!$B$3+2*$C770*信号概况!$F$2*$E770*信号概况!$F$4*信号相关性!$B$4+2*$C770*信号概况!$F$2*$F770*信号概况!$F$5*信号相关性!$B$5+2*$C770*信号概况!$F$2*$G770*信号概况!$F$6*信号相关性!$B$6+2*$C770*信号概况!$F$2*$H770*信号概况!$F$7*信号相关性!$B$7+2*$C770*信号概况!$F$2*$I770*信号概况!$F$8*信号相关性!$B$8+2*$C770*信号概况!$F$2*$J770*信号概况!$F$9*信号相关性!$B$9+2*$D770*信号概况!$F$3*$E770*信号概况!$F$4*信号相关性!$C$4+2*$D770*信号概况!$F$3*$F770*信号概况!$F$5*信号相关性!$C$5+2*$D770*信号概况!$F$3*$G770*信号概况!$F$6*信号相关性!$C$6+2*$D770*信号概况!$F$3*$H770*信号概况!$F$7*信号相关性!$C$7+2*$D770*信号概况!$F$3*$I770*信号概况!$F$8*信号相关性!$C$8+2*$D770*信号概况!$F$3*$J770*信号概况!$F$9*信号相关性!$C$9+2*$E770*信号概况!$F$4*$F770*信号概况!$F$5*信号相关性!$D$5+2*$E770*信号概况!$F$4*$G770*信号概况!$F$6*信号相关性!$D$6+2*$E770*信号概况!$F$4*$H770*信号概况!$F$7*信号相关性!$D$7+2*$E770*信号概况!$F$4*$I770*信号概况!$F$8*信号相关性!$D$8+2*$E770*信号概况!$F$4*$J770*信号概况!$J$5*信号相关性!$D$9+2*$F770*信号概况!$F$5*$G770*信号概况!$F$6*信号相关性!$E$6+2*$F770*信号概况!$F$5*$H770*信号概况!$F$7*信号相关性!$E$7+2*$F770*信号概况!$F$5*$I770*信号概况!$F$8*信号相关性!$E$8+2*$F770*信号概况!$F$5*$J770*信号概况!$F$9*信号相关性!$E$9+2*$G770*信号概况!$F$6*$H770*信号概况!$F$7*信号相关性!$F$7+2*$G770*信号概况!$F$6*$I770*信号概况!$F$8*信号相关性!$F$8+2*$G770*信号概况!$F$6*$J770*信号概况!$F$9*信号相关性!$F$9+2*$H770*信号概况!$F$7*$I770*信号概况!$F$8*信号相关性!$G$8+2*$H770*信号概况!$F$7*$J770*信号概况!$F$9*信号相关性!$G$9+2*$I770*信号概况!$F$8*$J770*信号概况!$F$9*信号相关性!$H$9)</f>
        <v>1295.36096893103</v>
      </c>
      <c r="L770" s="10">
        <f t="shared" si="244"/>
        <v>15.0685256605406</v>
      </c>
      <c r="M770" s="11">
        <f>SQRT(POWER($C770*信号概况!$C$2,2)+POWER($D770*信号概况!$C$3,2)+POWER($E770*信号概况!$C$4,2)+POWER($F770*信号概况!$C$5,2)+POWER($G770*信号概况!$C$6,2)+POWER($H770*信号概况!$C$7,2)+POWER($I770*信号概况!$C$8,2)+POWER($J770*信号概况!$C$9,2)+2*$C770*信号概况!$C$2*$D770*信号概况!$C$3*信号相关性!$B$3+2*$C770*信号概况!$C$2*$E770*信号概况!$C$4*信号相关性!$B$4+2*$C770*信号概况!$C$2*$F770*信号概况!$C$5*信号相关性!$B$5+2*$C770*信号概况!$C$2*$G770*信号概况!$C$6*信号相关性!$B$6+2*$C770*信号概况!$C$2*$H770*信号概况!$C$7*信号相关性!$B$7+2*$C770*信号概况!$C$2*$I770*信号概况!$C$8*信号相关性!$B$8+2*$C770*信号概况!$C$2*$J770*信号概况!$C$9*信号相关性!$B$9+2*$D770*信号概况!$C$3*$E770*信号概况!$C$4*信号相关性!$C$4+2*$D770*信号概况!$C$3*$F770*信号概况!$C$5*信号相关性!$C$5+2*$D770*信号概况!$C$3*$G770*信号概况!$C$6*信号相关性!$C$6+2*$D770*信号概况!$C$3*$H770*信号概况!$C$7*信号相关性!$C$7+2*$D770*信号概况!$C$3*$I770*信号概况!$C$8*信号相关性!$C$8+2*$D770*信号概况!$C$3*$J770*信号概况!$C$9*信号相关性!$C$9+2*$E770*信号概况!$C$4*$F770*信号概况!$C$5*信号相关性!$D$5+2*$E770*信号概况!$C$4*$G770*信号概况!$C$6*信号相关性!$D$6+2*$E770*信号概况!$C$4*$H770*信号概况!$C$7*信号相关性!$D$7+2*$E770*信号概况!$C$4*$I770*信号概况!$C$8*信号相关性!$D$8+2*$E770*信号概况!$C$4*$J770*信号概况!$J$5*信号相关性!$D$9+2*$F770*信号概况!$C$5*$G770*信号概况!$C$6*信号相关性!$E$6+2*$F770*信号概况!$C$5*$H770*信号概况!$C$7*信号相关性!$E$7+2*$F770*信号概况!$C$5*$I770*信号概况!$C$8*信号相关性!$E$8+2*$F770*信号概况!$C$5*$J770*信号概况!$C$9*信号相关性!$E$9+2*$G770*信号概况!$C$6*$H770*信号概况!$C$7*信号相关性!$F$7+2*$G770*信号概况!$C$6*$I770*信号概况!$C$8*信号相关性!$F$8+2*$G770*信号概况!$C$6*$J770*信号概况!$C$9*信号相关性!$F$9+2*$H770*信号概况!$C$7*$I770*信号概况!$C$8*信号相关性!$G$8+2*$H770*信号概况!$C$7*$J770*信号概况!$C$9*信号相关性!$G$9+2*$I770*信号概况!$C$8*$J770*信号概况!$C$9*信号相关性!$H$9)</f>
        <v>6336.38886700339</v>
      </c>
      <c r="N770" s="12">
        <f t="shared" si="245"/>
        <v>0.324623722256949</v>
      </c>
      <c r="O770" s="10">
        <f>$C770*信号概况!$J$2+$D770*信号概况!$J$3+$E770*信号概况!$J$4+$F770*信号概况!$J$5+$G770*信号概况!$J$6+$H770*信号概况!$J$7+$I770*信号概况!$J$8+$J770*信号概况!$J$9</f>
        <v>710.837748359985</v>
      </c>
      <c r="P770" s="12">
        <f t="shared" si="246"/>
        <v>0.0364173980853696</v>
      </c>
      <c r="Q770" s="7">
        <f t="shared" si="247"/>
        <v>5.83165168744714</v>
      </c>
    </row>
    <row r="771" spans="1:17">
      <c r="A771">
        <v>769</v>
      </c>
      <c r="B771">
        <v>19519.18</v>
      </c>
      <c r="C771" s="7">
        <f t="shared" si="218"/>
        <v>0</v>
      </c>
      <c r="D771" s="8">
        <f t="shared" si="219"/>
        <v>0.636363636363636</v>
      </c>
      <c r="E771">
        <f t="shared" si="220"/>
        <v>0</v>
      </c>
      <c r="F771">
        <f t="shared" si="239"/>
        <v>0</v>
      </c>
      <c r="G771">
        <f t="shared" si="240"/>
        <v>0.04</v>
      </c>
      <c r="H771">
        <f t="shared" si="241"/>
        <v>0</v>
      </c>
      <c r="I771">
        <f t="shared" si="242"/>
        <v>0</v>
      </c>
      <c r="J771">
        <f t="shared" si="243"/>
        <v>0</v>
      </c>
      <c r="K771">
        <f>SQRT(POWER($C771*信号概况!$F$2,2)+POWER($D771*信号概况!$F$3,2)+POWER($E771*信号概况!$F$4,2)+POWER($F771*信号概况!$F$5,2)+POWER($G771*信号概况!$F$6,2)+POWER($H771*信号概况!$F$7,2)+POWER($I771*信号概况!$F$8,2)+POWER($J771*信号概况!$F$9,2)+2*$C771*信号概况!$F$2*$D771*信号概况!$F$3*信号相关性!$B$3+2*$C771*信号概况!$F$2*$E771*信号概况!$F$4*信号相关性!$B$4+2*$C771*信号概况!$F$2*$F771*信号概况!$F$5*信号相关性!$B$5+2*$C771*信号概况!$F$2*$G771*信号概况!$F$6*信号相关性!$B$6+2*$C771*信号概况!$F$2*$H771*信号概况!$F$7*信号相关性!$B$7+2*$C771*信号概况!$F$2*$I771*信号概况!$F$8*信号相关性!$B$8+2*$C771*信号概况!$F$2*$J771*信号概况!$F$9*信号相关性!$B$9+2*$D771*信号概况!$F$3*$E771*信号概况!$F$4*信号相关性!$C$4+2*$D771*信号概况!$F$3*$F771*信号概况!$F$5*信号相关性!$C$5+2*$D771*信号概况!$F$3*$G771*信号概况!$F$6*信号相关性!$C$6+2*$D771*信号概况!$F$3*$H771*信号概况!$F$7*信号相关性!$C$7+2*$D771*信号概况!$F$3*$I771*信号概况!$F$8*信号相关性!$C$8+2*$D771*信号概况!$F$3*$J771*信号概况!$F$9*信号相关性!$C$9+2*$E771*信号概况!$F$4*$F771*信号概况!$F$5*信号相关性!$D$5+2*$E771*信号概况!$F$4*$G771*信号概况!$F$6*信号相关性!$D$6+2*$E771*信号概况!$F$4*$H771*信号概况!$F$7*信号相关性!$D$7+2*$E771*信号概况!$F$4*$I771*信号概况!$F$8*信号相关性!$D$8+2*$E771*信号概况!$F$4*$J771*信号概况!$J$5*信号相关性!$D$9+2*$F771*信号概况!$F$5*$G771*信号概况!$F$6*信号相关性!$E$6+2*$F771*信号概况!$F$5*$H771*信号概况!$F$7*信号相关性!$E$7+2*$F771*信号概况!$F$5*$I771*信号概况!$F$8*信号相关性!$E$8+2*$F771*信号概况!$F$5*$J771*信号概况!$F$9*信号相关性!$E$9+2*$G771*信号概况!$F$6*$H771*信号概况!$F$7*信号相关性!$F$7+2*$G771*信号概况!$F$6*$I771*信号概况!$F$8*信号相关性!$F$8+2*$G771*信号概况!$F$6*$J771*信号概况!$F$9*信号相关性!$F$9+2*$H771*信号概况!$F$7*$I771*信号概况!$F$8*信号相关性!$G$8+2*$H771*信号概况!$F$7*$J771*信号概况!$F$9*信号相关性!$G$9+2*$I771*信号概况!$F$8*$J771*信号概况!$F$9*信号相关性!$H$9)</f>
        <v>1361.98923022751</v>
      </c>
      <c r="L771" s="10">
        <f t="shared" si="244"/>
        <v>14.3313761715571</v>
      </c>
      <c r="M771" s="11">
        <f>SQRT(POWER($C771*信号概况!$C$2,2)+POWER($D771*信号概况!$C$3,2)+POWER($E771*信号概况!$C$4,2)+POWER($F771*信号概况!$C$5,2)+POWER($G771*信号概况!$C$6,2)+POWER($H771*信号概况!$C$7,2)+POWER($I771*信号概况!$C$8,2)+POWER($J771*信号概况!$C$9,2)+2*$C771*信号概况!$C$2*$D771*信号概况!$C$3*信号相关性!$B$3+2*$C771*信号概况!$C$2*$E771*信号概况!$C$4*信号相关性!$B$4+2*$C771*信号概况!$C$2*$F771*信号概况!$C$5*信号相关性!$B$5+2*$C771*信号概况!$C$2*$G771*信号概况!$C$6*信号相关性!$B$6+2*$C771*信号概况!$C$2*$H771*信号概况!$C$7*信号相关性!$B$7+2*$C771*信号概况!$C$2*$I771*信号概况!$C$8*信号相关性!$B$8+2*$C771*信号概况!$C$2*$J771*信号概况!$C$9*信号相关性!$B$9+2*$D771*信号概况!$C$3*$E771*信号概况!$C$4*信号相关性!$C$4+2*$D771*信号概况!$C$3*$F771*信号概况!$C$5*信号相关性!$C$5+2*$D771*信号概况!$C$3*$G771*信号概况!$C$6*信号相关性!$C$6+2*$D771*信号概况!$C$3*$H771*信号概况!$C$7*信号相关性!$C$7+2*$D771*信号概况!$C$3*$I771*信号概况!$C$8*信号相关性!$C$8+2*$D771*信号概况!$C$3*$J771*信号概况!$C$9*信号相关性!$C$9+2*$E771*信号概况!$C$4*$F771*信号概况!$C$5*信号相关性!$D$5+2*$E771*信号概况!$C$4*$G771*信号概况!$C$6*信号相关性!$D$6+2*$E771*信号概况!$C$4*$H771*信号概况!$C$7*信号相关性!$D$7+2*$E771*信号概况!$C$4*$I771*信号概况!$C$8*信号相关性!$D$8+2*$E771*信号概况!$C$4*$J771*信号概况!$J$5*信号相关性!$D$9+2*$F771*信号概况!$C$5*$G771*信号概况!$C$6*信号相关性!$E$6+2*$F771*信号概况!$C$5*$H771*信号概况!$C$7*信号相关性!$E$7+2*$F771*信号概况!$C$5*$I771*信号概况!$C$8*信号相关性!$E$8+2*$F771*信号概况!$C$5*$J771*信号概况!$C$9*信号相关性!$E$9+2*$G771*信号概况!$C$6*$H771*信号概况!$C$7*信号相关性!$F$7+2*$G771*信号概况!$C$6*$I771*信号概况!$C$8*信号相关性!$F$8+2*$G771*信号概况!$C$6*$J771*信号概况!$C$9*信号相关性!$F$9+2*$H771*信号概况!$C$7*$I771*信号概况!$C$8*信号相关性!$G$8+2*$H771*信号概况!$C$7*$J771*信号概况!$C$9*信号相关性!$G$9+2*$I771*信号概况!$C$8*$J771*信号概况!$C$9*信号相关性!$H$9)</f>
        <v>6660.16541198221</v>
      </c>
      <c r="N771" s="12">
        <f t="shared" si="245"/>
        <v>0.341211332237431</v>
      </c>
      <c r="O771" s="10">
        <f>$C771*信号概况!$J$2+$D771*信号概况!$J$3+$E771*信号概况!$J$4+$F771*信号概况!$J$5+$G771*信号概况!$J$6+$H771*信号概况!$J$7+$I771*信号概况!$J$8+$J771*信号概况!$J$9</f>
        <v>735.365899044916</v>
      </c>
      <c r="P771" s="12">
        <f t="shared" si="246"/>
        <v>0.037674015970185</v>
      </c>
      <c r="Q771" s="7">
        <f t="shared" si="247"/>
        <v>5.76247712856581</v>
      </c>
    </row>
    <row r="772" spans="1:17">
      <c r="A772">
        <v>770</v>
      </c>
      <c r="B772">
        <v>19519.18</v>
      </c>
      <c r="C772" s="7">
        <f t="shared" ref="C772:C835" si="248">MOD(A772,$T$2*$U$2/0.01+1)/($T$2*100)</f>
        <v>0</v>
      </c>
      <c r="D772" s="8">
        <f t="shared" ref="D772:D835" si="249">MOD(QUOTIENT(A772,$T$2*$U$2/0.01+1),$T$3*$U$3/0.01+1)/($T$3*100)</f>
        <v>0.666666666666667</v>
      </c>
      <c r="E772">
        <f t="shared" ref="E772:E835" si="250">MOD(QUOTIENT(A772,($T$2*$U$2/0.01+1)*($T$3*$U$3/0.01+1)),$T$4*$U$4/0.01+1)/($T$4*100)</f>
        <v>0</v>
      </c>
      <c r="F772">
        <f t="shared" si="239"/>
        <v>0</v>
      </c>
      <c r="G772">
        <f t="shared" si="240"/>
        <v>0.04</v>
      </c>
      <c r="H772">
        <f t="shared" si="241"/>
        <v>0</v>
      </c>
      <c r="I772">
        <f t="shared" si="242"/>
        <v>0</v>
      </c>
      <c r="J772">
        <f t="shared" si="243"/>
        <v>0</v>
      </c>
      <c r="K772">
        <f>SQRT(POWER($C772*信号概况!$F$2,2)+POWER($D772*信号概况!$F$3,2)+POWER($E772*信号概况!$F$4,2)+POWER($F772*信号概况!$F$5,2)+POWER($G772*信号概况!$F$6,2)+POWER($H772*信号概况!$F$7,2)+POWER($I772*信号概况!$F$8,2)+POWER($J772*信号概况!$F$9,2)+2*$C772*信号概况!$F$2*$D772*信号概况!$F$3*信号相关性!$B$3+2*$C772*信号概况!$F$2*$E772*信号概况!$F$4*信号相关性!$B$4+2*$C772*信号概况!$F$2*$F772*信号概况!$F$5*信号相关性!$B$5+2*$C772*信号概况!$F$2*$G772*信号概况!$F$6*信号相关性!$B$6+2*$C772*信号概况!$F$2*$H772*信号概况!$F$7*信号相关性!$B$7+2*$C772*信号概况!$F$2*$I772*信号概况!$F$8*信号相关性!$B$8+2*$C772*信号概况!$F$2*$J772*信号概况!$F$9*信号相关性!$B$9+2*$D772*信号概况!$F$3*$E772*信号概况!$F$4*信号相关性!$C$4+2*$D772*信号概况!$F$3*$F772*信号概况!$F$5*信号相关性!$C$5+2*$D772*信号概况!$F$3*$G772*信号概况!$F$6*信号相关性!$C$6+2*$D772*信号概况!$F$3*$H772*信号概况!$F$7*信号相关性!$C$7+2*$D772*信号概况!$F$3*$I772*信号概况!$F$8*信号相关性!$C$8+2*$D772*信号概况!$F$3*$J772*信号概况!$F$9*信号相关性!$C$9+2*$E772*信号概况!$F$4*$F772*信号概况!$F$5*信号相关性!$D$5+2*$E772*信号概况!$F$4*$G772*信号概况!$F$6*信号相关性!$D$6+2*$E772*信号概况!$F$4*$H772*信号概况!$F$7*信号相关性!$D$7+2*$E772*信号概况!$F$4*$I772*信号概况!$F$8*信号相关性!$D$8+2*$E772*信号概况!$F$4*$J772*信号概况!$J$5*信号相关性!$D$9+2*$F772*信号概况!$F$5*$G772*信号概况!$F$6*信号相关性!$E$6+2*$F772*信号概况!$F$5*$H772*信号概况!$F$7*信号相关性!$E$7+2*$F772*信号概况!$F$5*$I772*信号概况!$F$8*信号相关性!$E$8+2*$F772*信号概况!$F$5*$J772*信号概况!$F$9*信号相关性!$E$9+2*$G772*信号概况!$F$6*$H772*信号概况!$F$7*信号相关性!$F$7+2*$G772*信号概况!$F$6*$I772*信号概况!$F$8*信号相关性!$F$8+2*$G772*信号概况!$F$6*$J772*信号概况!$F$9*信号相关性!$F$9+2*$H772*信号概况!$F$7*$I772*信号概况!$F$8*信号相关性!$G$8+2*$H772*信号概况!$F$7*$J772*信号概况!$F$9*信号相关性!$G$9+2*$I772*信号概况!$F$8*$J772*信号概况!$F$9*信号相关性!$H$9)</f>
        <v>1428.63853197758</v>
      </c>
      <c r="L772" s="10">
        <f t="shared" si="244"/>
        <v>13.6627842264486</v>
      </c>
      <c r="M772" s="11">
        <f>SQRT(POWER($C772*信号概况!$C$2,2)+POWER($D772*信号概况!$C$3,2)+POWER($E772*信号概况!$C$4,2)+POWER($F772*信号概况!$C$5,2)+POWER($G772*信号概况!$C$6,2)+POWER($H772*信号概况!$C$7,2)+POWER($I772*信号概况!$C$8,2)+POWER($J772*信号概况!$C$9,2)+2*$C772*信号概况!$C$2*$D772*信号概况!$C$3*信号相关性!$B$3+2*$C772*信号概况!$C$2*$E772*信号概况!$C$4*信号相关性!$B$4+2*$C772*信号概况!$C$2*$F772*信号概况!$C$5*信号相关性!$B$5+2*$C772*信号概况!$C$2*$G772*信号概况!$C$6*信号相关性!$B$6+2*$C772*信号概况!$C$2*$H772*信号概况!$C$7*信号相关性!$B$7+2*$C772*信号概况!$C$2*$I772*信号概况!$C$8*信号相关性!$B$8+2*$C772*信号概况!$C$2*$J772*信号概况!$C$9*信号相关性!$B$9+2*$D772*信号概况!$C$3*$E772*信号概况!$C$4*信号相关性!$C$4+2*$D772*信号概况!$C$3*$F772*信号概况!$C$5*信号相关性!$C$5+2*$D772*信号概况!$C$3*$G772*信号概况!$C$6*信号相关性!$C$6+2*$D772*信号概况!$C$3*$H772*信号概况!$C$7*信号相关性!$C$7+2*$D772*信号概况!$C$3*$I772*信号概况!$C$8*信号相关性!$C$8+2*$D772*信号概况!$C$3*$J772*信号概况!$C$9*信号相关性!$C$9+2*$E772*信号概况!$C$4*$F772*信号概况!$C$5*信号相关性!$D$5+2*$E772*信号概况!$C$4*$G772*信号概况!$C$6*信号相关性!$D$6+2*$E772*信号概况!$C$4*$H772*信号概况!$C$7*信号相关性!$D$7+2*$E772*信号概况!$C$4*$I772*信号概况!$C$8*信号相关性!$D$8+2*$E772*信号概况!$C$4*$J772*信号概况!$J$5*信号相关性!$D$9+2*$F772*信号概况!$C$5*$G772*信号概况!$C$6*信号相关性!$E$6+2*$F772*信号概况!$C$5*$H772*信号概况!$C$7*信号相关性!$E$7+2*$F772*信号概况!$C$5*$I772*信号概况!$C$8*信号相关性!$E$8+2*$F772*信号概况!$C$5*$J772*信号概况!$C$9*信号相关性!$E$9+2*$G772*信号概况!$C$6*$H772*信号概况!$C$7*信号相关性!$F$7+2*$G772*信号概况!$C$6*$I772*信号概况!$C$8*信号相关性!$F$8+2*$G772*信号概况!$C$6*$J772*信号概况!$C$9*信号相关性!$F$9+2*$H772*信号概况!$C$7*$I772*信号概况!$C$8*信号相关性!$G$8+2*$H772*信号概况!$C$7*$J772*信号概况!$C$9*信号相关性!$G$9+2*$I772*信号概况!$C$8*$J772*信号概况!$C$9*信号相关性!$H$9)</f>
        <v>6983.99362673435</v>
      </c>
      <c r="N772" s="12">
        <f t="shared" si="245"/>
        <v>0.357801589346189</v>
      </c>
      <c r="O772" s="10">
        <f>$C772*信号概况!$J$2+$D772*信号概况!$J$3+$E772*信号概况!$J$4+$F772*信号概况!$J$5+$G772*信号概况!$J$6+$H772*信号概况!$J$7+$I772*信号概况!$J$8+$J772*信号概况!$J$9</f>
        <v>759.894049729848</v>
      </c>
      <c r="P772" s="12">
        <f t="shared" si="246"/>
        <v>0.0389306338550005</v>
      </c>
      <c r="Q772" s="7">
        <f t="shared" si="247"/>
        <v>5.69967099059452</v>
      </c>
    </row>
    <row r="773" spans="1:17">
      <c r="A773">
        <v>771</v>
      </c>
      <c r="B773">
        <v>19519.18</v>
      </c>
      <c r="C773" s="7">
        <f t="shared" si="248"/>
        <v>0</v>
      </c>
      <c r="D773" s="8">
        <f t="shared" si="249"/>
        <v>0.696969696969697</v>
      </c>
      <c r="E773">
        <f t="shared" si="250"/>
        <v>0</v>
      </c>
      <c r="F773">
        <f t="shared" si="239"/>
        <v>0</v>
      </c>
      <c r="G773">
        <f t="shared" si="240"/>
        <v>0.04</v>
      </c>
      <c r="H773">
        <f t="shared" si="241"/>
        <v>0</v>
      </c>
      <c r="I773">
        <f t="shared" si="242"/>
        <v>0</v>
      </c>
      <c r="J773">
        <f t="shared" si="243"/>
        <v>0</v>
      </c>
      <c r="K773">
        <f>SQRT(POWER($C773*信号概况!$F$2,2)+POWER($D773*信号概况!$F$3,2)+POWER($E773*信号概况!$F$4,2)+POWER($F773*信号概况!$F$5,2)+POWER($G773*信号概况!$F$6,2)+POWER($H773*信号概况!$F$7,2)+POWER($I773*信号概况!$F$8,2)+POWER($J773*信号概况!$F$9,2)+2*$C773*信号概况!$F$2*$D773*信号概况!$F$3*信号相关性!$B$3+2*$C773*信号概况!$F$2*$E773*信号概况!$F$4*信号相关性!$B$4+2*$C773*信号概况!$F$2*$F773*信号概况!$F$5*信号相关性!$B$5+2*$C773*信号概况!$F$2*$G773*信号概况!$F$6*信号相关性!$B$6+2*$C773*信号概况!$F$2*$H773*信号概况!$F$7*信号相关性!$B$7+2*$C773*信号概况!$F$2*$I773*信号概况!$F$8*信号相关性!$B$8+2*$C773*信号概况!$F$2*$J773*信号概况!$F$9*信号相关性!$B$9+2*$D773*信号概况!$F$3*$E773*信号概况!$F$4*信号相关性!$C$4+2*$D773*信号概况!$F$3*$F773*信号概况!$F$5*信号相关性!$C$5+2*$D773*信号概况!$F$3*$G773*信号概况!$F$6*信号相关性!$C$6+2*$D773*信号概况!$F$3*$H773*信号概况!$F$7*信号相关性!$C$7+2*$D773*信号概况!$F$3*$I773*信号概况!$F$8*信号相关性!$C$8+2*$D773*信号概况!$F$3*$J773*信号概况!$F$9*信号相关性!$C$9+2*$E773*信号概况!$F$4*$F773*信号概况!$F$5*信号相关性!$D$5+2*$E773*信号概况!$F$4*$G773*信号概况!$F$6*信号相关性!$D$6+2*$E773*信号概况!$F$4*$H773*信号概况!$F$7*信号相关性!$D$7+2*$E773*信号概况!$F$4*$I773*信号概况!$F$8*信号相关性!$D$8+2*$E773*信号概况!$F$4*$J773*信号概况!$J$5*信号相关性!$D$9+2*$F773*信号概况!$F$5*$G773*信号概况!$F$6*信号相关性!$E$6+2*$F773*信号概况!$F$5*$H773*信号概况!$F$7*信号相关性!$E$7+2*$F773*信号概况!$F$5*$I773*信号概况!$F$8*信号相关性!$E$8+2*$F773*信号概况!$F$5*$J773*信号概况!$F$9*信号相关性!$E$9+2*$G773*信号概况!$F$6*$H773*信号概况!$F$7*信号相关性!$F$7+2*$G773*信号概况!$F$6*$I773*信号概况!$F$8*信号相关性!$F$8+2*$G773*信号概况!$F$6*$J773*信号概况!$F$9*信号相关性!$F$9+2*$H773*信号概况!$F$7*$I773*信号概况!$F$8*信号相关性!$G$8+2*$H773*信号概况!$F$7*$J773*信号概况!$F$9*信号相关性!$G$9+2*$I773*信号概况!$F$8*$J773*信号概况!$F$9*信号相关性!$H$9)</f>
        <v>1495.30606071664</v>
      </c>
      <c r="L773" s="10">
        <f t="shared" si="244"/>
        <v>13.0536353143952</v>
      </c>
      <c r="M773" s="11">
        <f>SQRT(POWER($C773*信号概况!$C$2,2)+POWER($D773*信号概况!$C$3,2)+POWER($E773*信号概况!$C$4,2)+POWER($F773*信号概况!$C$5,2)+POWER($G773*信号概况!$C$6,2)+POWER($H773*信号概况!$C$7,2)+POWER($I773*信号概况!$C$8,2)+POWER($J773*信号概况!$C$9,2)+2*$C773*信号概况!$C$2*$D773*信号概况!$C$3*信号相关性!$B$3+2*$C773*信号概况!$C$2*$E773*信号概况!$C$4*信号相关性!$B$4+2*$C773*信号概况!$C$2*$F773*信号概况!$C$5*信号相关性!$B$5+2*$C773*信号概况!$C$2*$G773*信号概况!$C$6*信号相关性!$B$6+2*$C773*信号概况!$C$2*$H773*信号概况!$C$7*信号相关性!$B$7+2*$C773*信号概况!$C$2*$I773*信号概况!$C$8*信号相关性!$B$8+2*$C773*信号概况!$C$2*$J773*信号概况!$C$9*信号相关性!$B$9+2*$D773*信号概况!$C$3*$E773*信号概况!$C$4*信号相关性!$C$4+2*$D773*信号概况!$C$3*$F773*信号概况!$C$5*信号相关性!$C$5+2*$D773*信号概况!$C$3*$G773*信号概况!$C$6*信号相关性!$C$6+2*$D773*信号概况!$C$3*$H773*信号概况!$C$7*信号相关性!$C$7+2*$D773*信号概况!$C$3*$I773*信号概况!$C$8*信号相关性!$C$8+2*$D773*信号概况!$C$3*$J773*信号概况!$C$9*信号相关性!$C$9+2*$E773*信号概况!$C$4*$F773*信号概况!$C$5*信号相关性!$D$5+2*$E773*信号概况!$C$4*$G773*信号概况!$C$6*信号相关性!$D$6+2*$E773*信号概况!$C$4*$H773*信号概况!$C$7*信号相关性!$D$7+2*$E773*信号概况!$C$4*$I773*信号概况!$C$8*信号相关性!$D$8+2*$E773*信号概况!$C$4*$J773*信号概况!$J$5*信号相关性!$D$9+2*$F773*信号概况!$C$5*$G773*信号概况!$C$6*信号相关性!$E$6+2*$F773*信号概况!$C$5*$H773*信号概况!$C$7*信号相关性!$E$7+2*$F773*信号概况!$C$5*$I773*信号概况!$C$8*信号相关性!$E$8+2*$F773*信号概况!$C$5*$J773*信号概况!$C$9*信号相关性!$E$9+2*$G773*信号概况!$C$6*$H773*信号概况!$C$7*信号相关性!$F$7+2*$G773*信号概况!$C$6*$I773*信号概况!$C$8*信号相关性!$F$8+2*$G773*信号概况!$C$6*$J773*信号概况!$C$9*信号相关性!$F$9+2*$H773*信号概况!$C$7*$I773*信号概况!$C$8*信号相关性!$G$8+2*$H773*信号概况!$C$7*$J773*信号概况!$C$9*信号相关性!$G$9+2*$I773*信号概况!$C$8*$J773*信号概况!$C$9*信号相关性!$H$9)</f>
        <v>7307.86664244704</v>
      </c>
      <c r="N773" s="12">
        <f t="shared" si="245"/>
        <v>0.374394141682542</v>
      </c>
      <c r="O773" s="10">
        <f>$C773*信号概况!$J$2+$D773*信号概况!$J$3+$E773*信号概况!$J$4+$F773*信号概况!$J$5+$G773*信号概况!$J$6+$H773*信号概况!$J$7+$I773*信号概况!$J$8+$J773*信号概况!$J$9</f>
        <v>784.422200414779</v>
      </c>
      <c r="P773" s="12">
        <f t="shared" si="246"/>
        <v>0.0401872517398159</v>
      </c>
      <c r="Q773" s="7">
        <f t="shared" si="247"/>
        <v>5.64239497627246</v>
      </c>
    </row>
    <row r="774" spans="1:17">
      <c r="A774">
        <v>772</v>
      </c>
      <c r="B774">
        <v>19519.18</v>
      </c>
      <c r="C774" s="7">
        <f t="shared" si="248"/>
        <v>0</v>
      </c>
      <c r="D774" s="8">
        <f t="shared" si="249"/>
        <v>0.727272727272727</v>
      </c>
      <c r="E774">
        <f t="shared" si="250"/>
        <v>0</v>
      </c>
      <c r="F774">
        <f t="shared" si="239"/>
        <v>0</v>
      </c>
      <c r="G774">
        <f t="shared" si="240"/>
        <v>0.04</v>
      </c>
      <c r="H774">
        <f t="shared" si="241"/>
        <v>0</v>
      </c>
      <c r="I774">
        <f t="shared" si="242"/>
        <v>0</v>
      </c>
      <c r="J774">
        <f t="shared" si="243"/>
        <v>0</v>
      </c>
      <c r="K774">
        <f>SQRT(POWER($C774*信号概况!$F$2,2)+POWER($D774*信号概况!$F$3,2)+POWER($E774*信号概况!$F$4,2)+POWER($F774*信号概况!$F$5,2)+POWER($G774*信号概况!$F$6,2)+POWER($H774*信号概况!$F$7,2)+POWER($I774*信号概况!$F$8,2)+POWER($J774*信号概况!$F$9,2)+2*$C774*信号概况!$F$2*$D774*信号概况!$F$3*信号相关性!$B$3+2*$C774*信号概况!$F$2*$E774*信号概况!$F$4*信号相关性!$B$4+2*$C774*信号概况!$F$2*$F774*信号概况!$F$5*信号相关性!$B$5+2*$C774*信号概况!$F$2*$G774*信号概况!$F$6*信号相关性!$B$6+2*$C774*信号概况!$F$2*$H774*信号概况!$F$7*信号相关性!$B$7+2*$C774*信号概况!$F$2*$I774*信号概况!$F$8*信号相关性!$B$8+2*$C774*信号概况!$F$2*$J774*信号概况!$F$9*信号相关性!$B$9+2*$D774*信号概况!$F$3*$E774*信号概况!$F$4*信号相关性!$C$4+2*$D774*信号概况!$F$3*$F774*信号概况!$F$5*信号相关性!$C$5+2*$D774*信号概况!$F$3*$G774*信号概况!$F$6*信号相关性!$C$6+2*$D774*信号概况!$F$3*$H774*信号概况!$F$7*信号相关性!$C$7+2*$D774*信号概况!$F$3*$I774*信号概况!$F$8*信号相关性!$C$8+2*$D774*信号概况!$F$3*$J774*信号概况!$F$9*信号相关性!$C$9+2*$E774*信号概况!$F$4*$F774*信号概况!$F$5*信号相关性!$D$5+2*$E774*信号概况!$F$4*$G774*信号概况!$F$6*信号相关性!$D$6+2*$E774*信号概况!$F$4*$H774*信号概况!$F$7*信号相关性!$D$7+2*$E774*信号概况!$F$4*$I774*信号概况!$F$8*信号相关性!$D$8+2*$E774*信号概况!$F$4*$J774*信号概况!$J$5*信号相关性!$D$9+2*$F774*信号概况!$F$5*$G774*信号概况!$F$6*信号相关性!$E$6+2*$F774*信号概况!$F$5*$H774*信号概况!$F$7*信号相关性!$E$7+2*$F774*信号概况!$F$5*$I774*信号概况!$F$8*信号相关性!$E$8+2*$F774*信号概况!$F$5*$J774*信号概况!$F$9*信号相关性!$E$9+2*$G774*信号概况!$F$6*$H774*信号概况!$F$7*信号相关性!$F$7+2*$G774*信号概况!$F$6*$I774*信号概况!$F$8*信号相关性!$F$8+2*$G774*信号概况!$F$6*$J774*信号概况!$F$9*信号相关性!$F$9+2*$H774*信号概况!$F$7*$I774*信号概况!$F$8*信号相关性!$G$8+2*$H774*信号概况!$F$7*$J774*信号概况!$F$9*信号相关性!$G$9+2*$I774*信号概况!$F$8*$J774*信号概况!$F$9*信号相关性!$H$9)</f>
        <v>1561.98948259914</v>
      </c>
      <c r="L774" s="10">
        <f t="shared" si="244"/>
        <v>12.4963581493009</v>
      </c>
      <c r="M774" s="11">
        <f>SQRT(POWER($C774*信号概况!$C$2,2)+POWER($D774*信号概况!$C$3,2)+POWER($E774*信号概况!$C$4,2)+POWER($F774*信号概况!$C$5,2)+POWER($G774*信号概况!$C$6,2)+POWER($H774*信号概况!$C$7,2)+POWER($I774*信号概况!$C$8,2)+POWER($J774*信号概况!$C$9,2)+2*$C774*信号概况!$C$2*$D774*信号概况!$C$3*信号相关性!$B$3+2*$C774*信号概况!$C$2*$E774*信号概况!$C$4*信号相关性!$B$4+2*$C774*信号概况!$C$2*$F774*信号概况!$C$5*信号相关性!$B$5+2*$C774*信号概况!$C$2*$G774*信号概况!$C$6*信号相关性!$B$6+2*$C774*信号概况!$C$2*$H774*信号概况!$C$7*信号相关性!$B$7+2*$C774*信号概况!$C$2*$I774*信号概况!$C$8*信号相关性!$B$8+2*$C774*信号概况!$C$2*$J774*信号概况!$C$9*信号相关性!$B$9+2*$D774*信号概况!$C$3*$E774*信号概况!$C$4*信号相关性!$C$4+2*$D774*信号概况!$C$3*$F774*信号概况!$C$5*信号相关性!$C$5+2*$D774*信号概况!$C$3*$G774*信号概况!$C$6*信号相关性!$C$6+2*$D774*信号概况!$C$3*$H774*信号概况!$C$7*信号相关性!$C$7+2*$D774*信号概况!$C$3*$I774*信号概况!$C$8*信号相关性!$C$8+2*$D774*信号概况!$C$3*$J774*信号概况!$C$9*信号相关性!$C$9+2*$E774*信号概况!$C$4*$F774*信号概况!$C$5*信号相关性!$D$5+2*$E774*信号概况!$C$4*$G774*信号概况!$C$6*信号相关性!$D$6+2*$E774*信号概况!$C$4*$H774*信号概况!$C$7*信号相关性!$D$7+2*$E774*信号概况!$C$4*$I774*信号概况!$C$8*信号相关性!$D$8+2*$E774*信号概况!$C$4*$J774*信号概况!$J$5*信号相关性!$D$9+2*$F774*信号概况!$C$5*$G774*信号概况!$C$6*信号相关性!$E$6+2*$F774*信号概况!$C$5*$H774*信号概况!$C$7*信号相关性!$E$7+2*$F774*信号概况!$C$5*$I774*信号概况!$C$8*信号相关性!$E$8+2*$F774*信号概况!$C$5*$J774*信号概况!$C$9*信号相关性!$E$9+2*$G774*信号概况!$C$6*$H774*信号概况!$C$7*信号相关性!$F$7+2*$G774*信号概况!$C$6*$I774*信号概况!$C$8*信号相关性!$F$8+2*$G774*信号概况!$C$6*$J774*信号概况!$C$9*信号相关性!$F$9+2*$H774*信号概况!$C$7*$I774*信号概况!$C$8*信号相关性!$G$8+2*$H774*信号概况!$C$7*$J774*信号概况!$C$9*信号相关性!$G$9+2*$I774*信号概况!$C$8*$J774*信号概况!$C$9*信号相关性!$H$9)</f>
        <v>7631.77875541059</v>
      </c>
      <c r="N774" s="12">
        <f t="shared" si="245"/>
        <v>0.390988697035971</v>
      </c>
      <c r="O774" s="10">
        <f>$C774*信号概况!$J$2+$D774*信号概况!$J$3+$E774*信号概况!$J$4+$F774*信号概况!$J$5+$G774*信号概况!$J$6+$H774*信号概况!$J$7+$I774*信号概况!$J$8+$J774*信号概况!$J$9</f>
        <v>808.950351099711</v>
      </c>
      <c r="P774" s="12">
        <f t="shared" si="246"/>
        <v>0.0414438696246313</v>
      </c>
      <c r="Q774" s="7">
        <f t="shared" si="247"/>
        <v>5.58995134760284</v>
      </c>
    </row>
    <row r="775" spans="1:17">
      <c r="A775">
        <v>773</v>
      </c>
      <c r="B775">
        <v>19519.18</v>
      </c>
      <c r="C775" s="7">
        <f t="shared" si="248"/>
        <v>0</v>
      </c>
      <c r="D775" s="8">
        <f t="shared" si="249"/>
        <v>0.757575757575758</v>
      </c>
      <c r="E775">
        <f t="shared" si="250"/>
        <v>0</v>
      </c>
      <c r="F775">
        <f t="shared" si="239"/>
        <v>0</v>
      </c>
      <c r="G775">
        <f t="shared" si="240"/>
        <v>0.04</v>
      </c>
      <c r="H775">
        <f t="shared" si="241"/>
        <v>0</v>
      </c>
      <c r="I775">
        <f t="shared" si="242"/>
        <v>0</v>
      </c>
      <c r="J775">
        <f t="shared" si="243"/>
        <v>0</v>
      </c>
      <c r="K775">
        <f>SQRT(POWER($C775*信号概况!$F$2,2)+POWER($D775*信号概况!$F$3,2)+POWER($E775*信号概况!$F$4,2)+POWER($F775*信号概况!$F$5,2)+POWER($G775*信号概况!$F$6,2)+POWER($H775*信号概况!$F$7,2)+POWER($I775*信号概况!$F$8,2)+POWER($J775*信号概况!$F$9,2)+2*$C775*信号概况!$F$2*$D775*信号概况!$F$3*信号相关性!$B$3+2*$C775*信号概况!$F$2*$E775*信号概况!$F$4*信号相关性!$B$4+2*$C775*信号概况!$F$2*$F775*信号概况!$F$5*信号相关性!$B$5+2*$C775*信号概况!$F$2*$G775*信号概况!$F$6*信号相关性!$B$6+2*$C775*信号概况!$F$2*$H775*信号概况!$F$7*信号相关性!$B$7+2*$C775*信号概况!$F$2*$I775*信号概况!$F$8*信号相关性!$B$8+2*$C775*信号概况!$F$2*$J775*信号概况!$F$9*信号相关性!$B$9+2*$D775*信号概况!$F$3*$E775*信号概况!$F$4*信号相关性!$C$4+2*$D775*信号概况!$F$3*$F775*信号概况!$F$5*信号相关性!$C$5+2*$D775*信号概况!$F$3*$G775*信号概况!$F$6*信号相关性!$C$6+2*$D775*信号概况!$F$3*$H775*信号概况!$F$7*信号相关性!$C$7+2*$D775*信号概况!$F$3*$I775*信号概况!$F$8*信号相关性!$C$8+2*$D775*信号概况!$F$3*$J775*信号概况!$F$9*信号相关性!$C$9+2*$E775*信号概况!$F$4*$F775*信号概况!$F$5*信号相关性!$D$5+2*$E775*信号概况!$F$4*$G775*信号概况!$F$6*信号相关性!$D$6+2*$E775*信号概况!$F$4*$H775*信号概况!$F$7*信号相关性!$D$7+2*$E775*信号概况!$F$4*$I775*信号概况!$F$8*信号相关性!$D$8+2*$E775*信号概况!$F$4*$J775*信号概况!$J$5*信号相关性!$D$9+2*$F775*信号概况!$F$5*$G775*信号概况!$F$6*信号相关性!$E$6+2*$F775*信号概况!$F$5*$H775*信号概况!$F$7*信号相关性!$E$7+2*$F775*信号概况!$F$5*$I775*信号概况!$F$8*信号相关性!$E$8+2*$F775*信号概况!$F$5*$J775*信号概况!$F$9*信号相关性!$E$9+2*$G775*信号概况!$F$6*$H775*信号概况!$F$7*信号相关性!$F$7+2*$G775*信号概况!$F$6*$I775*信号概况!$F$8*信号相关性!$F$8+2*$G775*信号概况!$F$6*$J775*信号概况!$F$9*信号相关性!$F$9+2*$H775*信号概况!$F$7*$I775*信号概况!$F$8*信号相关性!$G$8+2*$H775*信号概况!$F$7*$J775*信号概况!$F$9*信号相关性!$G$9+2*$I775*信号概况!$F$8*$J775*信号概况!$F$9*信号相关性!$H$9)</f>
        <v>1628.6868454845</v>
      </c>
      <c r="L775" s="10">
        <f t="shared" si="244"/>
        <v>11.9846120536409</v>
      </c>
      <c r="M775" s="11">
        <f>SQRT(POWER($C775*信号概况!$C$2,2)+POWER($D775*信号概况!$C$3,2)+POWER($E775*信号概况!$C$4,2)+POWER($F775*信号概况!$C$5,2)+POWER($G775*信号概况!$C$6,2)+POWER($H775*信号概况!$C$7,2)+POWER($I775*信号概况!$C$8,2)+POWER($J775*信号概况!$C$9,2)+2*$C775*信号概况!$C$2*$D775*信号概况!$C$3*信号相关性!$B$3+2*$C775*信号概况!$C$2*$E775*信号概况!$C$4*信号相关性!$B$4+2*$C775*信号概况!$C$2*$F775*信号概况!$C$5*信号相关性!$B$5+2*$C775*信号概况!$C$2*$G775*信号概况!$C$6*信号相关性!$B$6+2*$C775*信号概况!$C$2*$H775*信号概况!$C$7*信号相关性!$B$7+2*$C775*信号概况!$C$2*$I775*信号概况!$C$8*信号相关性!$B$8+2*$C775*信号概况!$C$2*$J775*信号概况!$C$9*信号相关性!$B$9+2*$D775*信号概况!$C$3*$E775*信号概况!$C$4*信号相关性!$C$4+2*$D775*信号概况!$C$3*$F775*信号概况!$C$5*信号相关性!$C$5+2*$D775*信号概况!$C$3*$G775*信号概况!$C$6*信号相关性!$C$6+2*$D775*信号概况!$C$3*$H775*信号概况!$C$7*信号相关性!$C$7+2*$D775*信号概况!$C$3*$I775*信号概况!$C$8*信号相关性!$C$8+2*$D775*信号概况!$C$3*$J775*信号概况!$C$9*信号相关性!$C$9+2*$E775*信号概况!$C$4*$F775*信号概况!$C$5*信号相关性!$D$5+2*$E775*信号概况!$C$4*$G775*信号概况!$C$6*信号相关性!$D$6+2*$E775*信号概况!$C$4*$H775*信号概况!$C$7*信号相关性!$D$7+2*$E775*信号概况!$C$4*$I775*信号概况!$C$8*信号相关性!$D$8+2*$E775*信号概况!$C$4*$J775*信号概况!$J$5*信号相关性!$D$9+2*$F775*信号概况!$C$5*$G775*信号概况!$C$6*信号相关性!$E$6+2*$F775*信号概况!$C$5*$H775*信号概况!$C$7*信号相关性!$E$7+2*$F775*信号概况!$C$5*$I775*信号概况!$C$8*信号相关性!$E$8+2*$F775*信号概况!$C$5*$J775*信号概况!$C$9*信号相关性!$E$9+2*$G775*信号概况!$C$6*$H775*信号概况!$C$7*信号相关性!$F$7+2*$G775*信号概况!$C$6*$I775*信号概况!$C$8*信号相关性!$F$8+2*$G775*信号概况!$C$6*$J775*信号概况!$C$9*信号相关性!$F$9+2*$H775*信号概况!$C$7*$I775*信号概况!$C$8*信号相关性!$G$8+2*$H775*信号概况!$C$7*$J775*信号概况!$C$9*信号相关性!$G$9+2*$I775*信号概况!$C$8*$J775*信号概况!$C$9*信号相关性!$H$9)</f>
        <v>7955.72519016997</v>
      </c>
      <c r="N775" s="12">
        <f t="shared" si="245"/>
        <v>0.407585010751987</v>
      </c>
      <c r="O775" s="10">
        <f>$C775*信号概况!$J$2+$D775*信号概况!$J$3+$E775*信号概况!$J$4+$F775*信号概况!$J$5+$G775*信号概况!$J$6+$H775*信号概况!$J$7+$I775*信号概况!$J$8+$J775*信号概况!$J$9</f>
        <v>833.478501784642</v>
      </c>
      <c r="P775" s="12">
        <f t="shared" si="246"/>
        <v>0.0427004875094467</v>
      </c>
      <c r="Q775" s="7">
        <f t="shared" si="247"/>
        <v>5.54175472494266</v>
      </c>
    </row>
    <row r="776" spans="1:17">
      <c r="A776">
        <v>774</v>
      </c>
      <c r="B776">
        <v>19519.18</v>
      </c>
      <c r="C776" s="7">
        <f t="shared" si="248"/>
        <v>0</v>
      </c>
      <c r="D776" s="8">
        <f t="shared" si="249"/>
        <v>0.787878787878788</v>
      </c>
      <c r="E776">
        <f t="shared" si="250"/>
        <v>0</v>
      </c>
      <c r="F776">
        <f t="shared" si="239"/>
        <v>0</v>
      </c>
      <c r="G776">
        <f t="shared" si="240"/>
        <v>0.04</v>
      </c>
      <c r="H776">
        <f t="shared" si="241"/>
        <v>0</v>
      </c>
      <c r="I776">
        <f t="shared" si="242"/>
        <v>0</v>
      </c>
      <c r="J776">
        <f t="shared" si="243"/>
        <v>0</v>
      </c>
      <c r="K776">
        <f>SQRT(POWER($C776*信号概况!$F$2,2)+POWER($D776*信号概况!$F$3,2)+POWER($E776*信号概况!$F$4,2)+POWER($F776*信号概况!$F$5,2)+POWER($G776*信号概况!$F$6,2)+POWER($H776*信号概况!$F$7,2)+POWER($I776*信号概况!$F$8,2)+POWER($J776*信号概况!$F$9,2)+2*$C776*信号概况!$F$2*$D776*信号概况!$F$3*信号相关性!$B$3+2*$C776*信号概况!$F$2*$E776*信号概况!$F$4*信号相关性!$B$4+2*$C776*信号概况!$F$2*$F776*信号概况!$F$5*信号相关性!$B$5+2*$C776*信号概况!$F$2*$G776*信号概况!$F$6*信号相关性!$B$6+2*$C776*信号概况!$F$2*$H776*信号概况!$F$7*信号相关性!$B$7+2*$C776*信号概况!$F$2*$I776*信号概况!$F$8*信号相关性!$B$8+2*$C776*信号概况!$F$2*$J776*信号概况!$F$9*信号相关性!$B$9+2*$D776*信号概况!$F$3*$E776*信号概况!$F$4*信号相关性!$C$4+2*$D776*信号概况!$F$3*$F776*信号概况!$F$5*信号相关性!$C$5+2*$D776*信号概况!$F$3*$G776*信号概况!$F$6*信号相关性!$C$6+2*$D776*信号概况!$F$3*$H776*信号概况!$F$7*信号相关性!$C$7+2*$D776*信号概况!$F$3*$I776*信号概况!$F$8*信号相关性!$C$8+2*$D776*信号概况!$F$3*$J776*信号概况!$F$9*信号相关性!$C$9+2*$E776*信号概况!$F$4*$F776*信号概况!$F$5*信号相关性!$D$5+2*$E776*信号概况!$F$4*$G776*信号概况!$F$6*信号相关性!$D$6+2*$E776*信号概况!$F$4*$H776*信号概况!$F$7*信号相关性!$D$7+2*$E776*信号概况!$F$4*$I776*信号概况!$F$8*信号相关性!$D$8+2*$E776*信号概况!$F$4*$J776*信号概况!$J$5*信号相关性!$D$9+2*$F776*信号概况!$F$5*$G776*信号概况!$F$6*信号相关性!$E$6+2*$F776*信号概况!$F$5*$H776*信号概况!$F$7*信号相关性!$E$7+2*$F776*信号概况!$F$5*$I776*信号概况!$F$8*信号相关性!$E$8+2*$F776*信号概况!$F$5*$J776*信号概况!$F$9*信号相关性!$E$9+2*$G776*信号概况!$F$6*$H776*信号概况!$F$7*信号相关性!$F$7+2*$G776*信号概况!$F$6*$I776*信号概况!$F$8*信号相关性!$F$8+2*$G776*信号概况!$F$6*$J776*信号概况!$F$9*信号相关性!$F$9+2*$H776*信号概况!$F$7*$I776*信号概况!$F$8*信号相关性!$G$8+2*$H776*信号概况!$F$7*$J776*信号概况!$F$9*信号相关性!$G$9+2*$I776*信号概况!$F$8*$J776*信号概况!$F$9*信号相关性!$H$9)</f>
        <v>1695.39650404492</v>
      </c>
      <c r="L776" s="10">
        <f t="shared" si="244"/>
        <v>11.513047215463</v>
      </c>
      <c r="M776" s="11">
        <f>SQRT(POWER($C776*信号概况!$C$2,2)+POWER($D776*信号概况!$C$3,2)+POWER($E776*信号概况!$C$4,2)+POWER($F776*信号概况!$C$5,2)+POWER($G776*信号概况!$C$6,2)+POWER($H776*信号概况!$C$7,2)+POWER($I776*信号概况!$C$8,2)+POWER($J776*信号概况!$C$9,2)+2*$C776*信号概况!$C$2*$D776*信号概况!$C$3*信号相关性!$B$3+2*$C776*信号概况!$C$2*$E776*信号概况!$C$4*信号相关性!$B$4+2*$C776*信号概况!$C$2*$F776*信号概况!$C$5*信号相关性!$B$5+2*$C776*信号概况!$C$2*$G776*信号概况!$C$6*信号相关性!$B$6+2*$C776*信号概况!$C$2*$H776*信号概况!$C$7*信号相关性!$B$7+2*$C776*信号概况!$C$2*$I776*信号概况!$C$8*信号相关性!$B$8+2*$C776*信号概况!$C$2*$J776*信号概况!$C$9*信号相关性!$B$9+2*$D776*信号概况!$C$3*$E776*信号概况!$C$4*信号相关性!$C$4+2*$D776*信号概况!$C$3*$F776*信号概况!$C$5*信号相关性!$C$5+2*$D776*信号概况!$C$3*$G776*信号概况!$C$6*信号相关性!$C$6+2*$D776*信号概况!$C$3*$H776*信号概况!$C$7*信号相关性!$C$7+2*$D776*信号概况!$C$3*$I776*信号概况!$C$8*信号相关性!$C$8+2*$D776*信号概况!$C$3*$J776*信号概况!$C$9*信号相关性!$C$9+2*$E776*信号概况!$C$4*$F776*信号概况!$C$5*信号相关性!$D$5+2*$E776*信号概况!$C$4*$G776*信号概况!$C$6*信号相关性!$D$6+2*$E776*信号概况!$C$4*$H776*信号概况!$C$7*信号相关性!$D$7+2*$E776*信号概况!$C$4*$I776*信号概况!$C$8*信号相关性!$D$8+2*$E776*信号概况!$C$4*$J776*信号概况!$J$5*信号相关性!$D$9+2*$F776*信号概况!$C$5*$G776*信号概况!$C$6*信号相关性!$E$6+2*$F776*信号概况!$C$5*$H776*信号概况!$C$7*信号相关性!$E$7+2*$F776*信号概况!$C$5*$I776*信号概况!$C$8*信号相关性!$E$8+2*$F776*信号概况!$C$5*$J776*信号概况!$C$9*信号相关性!$E$9+2*$G776*信号概况!$C$6*$H776*信号概况!$C$7*信号相关性!$F$7+2*$G776*信号概况!$C$6*$I776*信号概况!$C$8*信号相关性!$F$8+2*$G776*信号概况!$C$6*$J776*信号概况!$C$9*信号相关性!$F$9+2*$H776*信号概况!$C$7*$I776*信号概况!$C$8*信号相关性!$G$8+2*$H776*信号概况!$C$7*$J776*信号概况!$C$9*信号相关性!$G$9+2*$I776*信号概况!$C$8*$J776*信号概况!$C$9*信号相关性!$H$9)</f>
        <v>8279.70191816685</v>
      </c>
      <c r="N776" s="12">
        <f t="shared" si="245"/>
        <v>0.424182876440857</v>
      </c>
      <c r="O776" s="10">
        <f>$C776*信号概况!$J$2+$D776*信号概况!$J$3+$E776*信号概况!$J$4+$F776*信号概况!$J$5+$G776*信号概况!$J$6+$H776*信号概况!$J$7+$I776*信号概况!$J$8+$J776*信号概况!$J$9</f>
        <v>858.006652469574</v>
      </c>
      <c r="P776" s="12">
        <f t="shared" si="246"/>
        <v>0.0439571053942621</v>
      </c>
      <c r="Q776" s="7">
        <f t="shared" si="247"/>
        <v>5.49731039753751</v>
      </c>
    </row>
    <row r="777" spans="1:17">
      <c r="A777">
        <v>775</v>
      </c>
      <c r="B777">
        <v>19519.18</v>
      </c>
      <c r="C777" s="7">
        <f t="shared" si="248"/>
        <v>0</v>
      </c>
      <c r="D777" s="8">
        <f t="shared" si="249"/>
        <v>0.818181818181818</v>
      </c>
      <c r="E777">
        <f t="shared" si="250"/>
        <v>0</v>
      </c>
      <c r="F777">
        <f t="shared" si="239"/>
        <v>0</v>
      </c>
      <c r="G777">
        <f t="shared" si="240"/>
        <v>0.04</v>
      </c>
      <c r="H777">
        <f t="shared" si="241"/>
        <v>0</v>
      </c>
      <c r="I777">
        <f t="shared" si="242"/>
        <v>0</v>
      </c>
      <c r="J777">
        <f t="shared" si="243"/>
        <v>0</v>
      </c>
      <c r="K777">
        <f>SQRT(POWER($C777*信号概况!$F$2,2)+POWER($D777*信号概况!$F$3,2)+POWER($E777*信号概况!$F$4,2)+POWER($F777*信号概况!$F$5,2)+POWER($G777*信号概况!$F$6,2)+POWER($H777*信号概况!$F$7,2)+POWER($I777*信号概况!$F$8,2)+POWER($J777*信号概况!$F$9,2)+2*$C777*信号概况!$F$2*$D777*信号概况!$F$3*信号相关性!$B$3+2*$C777*信号概况!$F$2*$E777*信号概况!$F$4*信号相关性!$B$4+2*$C777*信号概况!$F$2*$F777*信号概况!$F$5*信号相关性!$B$5+2*$C777*信号概况!$F$2*$G777*信号概况!$F$6*信号相关性!$B$6+2*$C777*信号概况!$F$2*$H777*信号概况!$F$7*信号相关性!$B$7+2*$C777*信号概况!$F$2*$I777*信号概况!$F$8*信号相关性!$B$8+2*$C777*信号概况!$F$2*$J777*信号概况!$F$9*信号相关性!$B$9+2*$D777*信号概况!$F$3*$E777*信号概况!$F$4*信号相关性!$C$4+2*$D777*信号概况!$F$3*$F777*信号概况!$F$5*信号相关性!$C$5+2*$D777*信号概况!$F$3*$G777*信号概况!$F$6*信号相关性!$C$6+2*$D777*信号概况!$F$3*$H777*信号概况!$F$7*信号相关性!$C$7+2*$D777*信号概况!$F$3*$I777*信号概况!$F$8*信号相关性!$C$8+2*$D777*信号概况!$F$3*$J777*信号概况!$F$9*信号相关性!$C$9+2*$E777*信号概况!$F$4*$F777*信号概况!$F$5*信号相关性!$D$5+2*$E777*信号概况!$F$4*$G777*信号概况!$F$6*信号相关性!$D$6+2*$E777*信号概况!$F$4*$H777*信号概况!$F$7*信号相关性!$D$7+2*$E777*信号概况!$F$4*$I777*信号概况!$F$8*信号相关性!$D$8+2*$E777*信号概况!$F$4*$J777*信号概况!$J$5*信号相关性!$D$9+2*$F777*信号概况!$F$5*$G777*信号概况!$F$6*信号相关性!$E$6+2*$F777*信号概况!$F$5*$H777*信号概况!$F$7*信号相关性!$E$7+2*$F777*信号概况!$F$5*$I777*信号概况!$F$8*信号相关性!$E$8+2*$F777*信号概况!$F$5*$J777*信号概况!$F$9*信号相关性!$E$9+2*$G777*信号概况!$F$6*$H777*信号概况!$F$7*信号相关性!$F$7+2*$G777*信号概况!$F$6*$I777*信号概况!$F$8*信号相关性!$F$8+2*$G777*信号概况!$F$6*$J777*信号概况!$F$9*信号相关性!$F$9+2*$H777*信号概况!$F$7*$I777*信号概况!$F$8*信号相关性!$G$8+2*$H777*信号概况!$F$7*$J777*信号概况!$F$9*信号相关性!$G$9+2*$I777*信号概况!$F$8*$J777*信号概况!$F$9*信号相关性!$H$9)</f>
        <v>1762.11706182386</v>
      </c>
      <c r="L777" s="10">
        <f t="shared" si="244"/>
        <v>11.0771187810853</v>
      </c>
      <c r="M777" s="11">
        <f>SQRT(POWER($C777*信号概况!$C$2,2)+POWER($D777*信号概况!$C$3,2)+POWER($E777*信号概况!$C$4,2)+POWER($F777*信号概况!$C$5,2)+POWER($G777*信号概况!$C$6,2)+POWER($H777*信号概况!$C$7,2)+POWER($I777*信号概况!$C$8,2)+POWER($J777*信号概况!$C$9,2)+2*$C777*信号概况!$C$2*$D777*信号概况!$C$3*信号相关性!$B$3+2*$C777*信号概况!$C$2*$E777*信号概况!$C$4*信号相关性!$B$4+2*$C777*信号概况!$C$2*$F777*信号概况!$C$5*信号相关性!$B$5+2*$C777*信号概况!$C$2*$G777*信号概况!$C$6*信号相关性!$B$6+2*$C777*信号概况!$C$2*$H777*信号概况!$C$7*信号相关性!$B$7+2*$C777*信号概况!$C$2*$I777*信号概况!$C$8*信号相关性!$B$8+2*$C777*信号概况!$C$2*$J777*信号概况!$C$9*信号相关性!$B$9+2*$D777*信号概况!$C$3*$E777*信号概况!$C$4*信号相关性!$C$4+2*$D777*信号概况!$C$3*$F777*信号概况!$C$5*信号相关性!$C$5+2*$D777*信号概况!$C$3*$G777*信号概况!$C$6*信号相关性!$C$6+2*$D777*信号概况!$C$3*$H777*信号概况!$C$7*信号相关性!$C$7+2*$D777*信号概况!$C$3*$I777*信号概况!$C$8*信号相关性!$C$8+2*$D777*信号概况!$C$3*$J777*信号概况!$C$9*信号相关性!$C$9+2*$E777*信号概况!$C$4*$F777*信号概况!$C$5*信号相关性!$D$5+2*$E777*信号概况!$C$4*$G777*信号概况!$C$6*信号相关性!$D$6+2*$E777*信号概况!$C$4*$H777*信号概况!$C$7*信号相关性!$D$7+2*$E777*信号概况!$C$4*$I777*信号概况!$C$8*信号相关性!$D$8+2*$E777*信号概况!$C$4*$J777*信号概况!$J$5*信号相关性!$D$9+2*$F777*信号概况!$C$5*$G777*信号概况!$C$6*信号相关性!$E$6+2*$F777*信号概况!$C$5*$H777*信号概况!$C$7*信号相关性!$E$7+2*$F777*信号概况!$C$5*$I777*信号概况!$C$8*信号相关性!$E$8+2*$F777*信号概况!$C$5*$J777*信号概况!$C$9*信号相关性!$E$9+2*$G777*信号概况!$C$6*$H777*信号概况!$C$7*信号相关性!$F$7+2*$G777*信号概况!$C$6*$I777*信号概况!$C$8*信号相关性!$F$8+2*$G777*信号概况!$C$6*$J777*信号概况!$C$9*信号相关性!$F$9+2*$H777*信号概况!$C$7*$I777*信号概况!$C$8*信号相关性!$G$8+2*$H777*信号概况!$C$7*$J777*信号概况!$C$9*信号相关性!$G$9+2*$I777*信号概况!$C$8*$J777*信号概况!$C$9*信号相关性!$H$9)</f>
        <v>8603.705517282</v>
      </c>
      <c r="N777" s="12">
        <f t="shared" si="245"/>
        <v>0.440782118781732</v>
      </c>
      <c r="O777" s="10">
        <f>$C777*信号概况!$J$2+$D777*信号概况!$J$3+$E777*信号概况!$J$4+$F777*信号概况!$J$5+$G777*信号概况!$J$6+$H777*信号概况!$J$7+$I777*信号概况!$J$8+$J777*信号概况!$J$9</f>
        <v>882.534803154505</v>
      </c>
      <c r="P777" s="12">
        <f t="shared" si="246"/>
        <v>0.0452137232790776</v>
      </c>
      <c r="Q777" s="7">
        <f t="shared" si="247"/>
        <v>5.45619746051532</v>
      </c>
    </row>
    <row r="778" spans="1:17">
      <c r="A778">
        <v>776</v>
      </c>
      <c r="B778">
        <v>19519.18</v>
      </c>
      <c r="C778" s="7">
        <f t="shared" si="248"/>
        <v>0</v>
      </c>
      <c r="D778" s="8">
        <f t="shared" si="249"/>
        <v>0.848484848484849</v>
      </c>
      <c r="E778">
        <f t="shared" si="250"/>
        <v>0</v>
      </c>
      <c r="F778">
        <f t="shared" si="239"/>
        <v>0</v>
      </c>
      <c r="G778">
        <f t="shared" si="240"/>
        <v>0.04</v>
      </c>
      <c r="H778">
        <f t="shared" si="241"/>
        <v>0</v>
      </c>
      <c r="I778">
        <f t="shared" si="242"/>
        <v>0</v>
      </c>
      <c r="J778">
        <f t="shared" si="243"/>
        <v>0</v>
      </c>
      <c r="K778">
        <f>SQRT(POWER($C778*信号概况!$F$2,2)+POWER($D778*信号概况!$F$3,2)+POWER($E778*信号概况!$F$4,2)+POWER($F778*信号概况!$F$5,2)+POWER($G778*信号概况!$F$6,2)+POWER($H778*信号概况!$F$7,2)+POWER($I778*信号概况!$F$8,2)+POWER($J778*信号概况!$F$9,2)+2*$C778*信号概况!$F$2*$D778*信号概况!$F$3*信号相关性!$B$3+2*$C778*信号概况!$F$2*$E778*信号概况!$F$4*信号相关性!$B$4+2*$C778*信号概况!$F$2*$F778*信号概况!$F$5*信号相关性!$B$5+2*$C778*信号概况!$F$2*$G778*信号概况!$F$6*信号相关性!$B$6+2*$C778*信号概况!$F$2*$H778*信号概况!$F$7*信号相关性!$B$7+2*$C778*信号概况!$F$2*$I778*信号概况!$F$8*信号相关性!$B$8+2*$C778*信号概况!$F$2*$J778*信号概况!$F$9*信号相关性!$B$9+2*$D778*信号概况!$F$3*$E778*信号概况!$F$4*信号相关性!$C$4+2*$D778*信号概况!$F$3*$F778*信号概况!$F$5*信号相关性!$C$5+2*$D778*信号概况!$F$3*$G778*信号概况!$F$6*信号相关性!$C$6+2*$D778*信号概况!$F$3*$H778*信号概况!$F$7*信号相关性!$C$7+2*$D778*信号概况!$F$3*$I778*信号概况!$F$8*信号相关性!$C$8+2*$D778*信号概况!$F$3*$J778*信号概况!$F$9*信号相关性!$C$9+2*$E778*信号概况!$F$4*$F778*信号概况!$F$5*信号相关性!$D$5+2*$E778*信号概况!$F$4*$G778*信号概况!$F$6*信号相关性!$D$6+2*$E778*信号概况!$F$4*$H778*信号概况!$F$7*信号相关性!$D$7+2*$E778*信号概况!$F$4*$I778*信号概况!$F$8*信号相关性!$D$8+2*$E778*信号概况!$F$4*$J778*信号概况!$J$5*信号相关性!$D$9+2*$F778*信号概况!$F$5*$G778*信号概况!$F$6*信号相关性!$E$6+2*$F778*信号概况!$F$5*$H778*信号概况!$F$7*信号相关性!$E$7+2*$F778*信号概况!$F$5*$I778*信号概况!$F$8*信号相关性!$E$8+2*$F778*信号概况!$F$5*$J778*信号概况!$F$9*信号相关性!$E$9+2*$G778*信号概况!$F$6*$H778*信号概况!$F$7*信号相关性!$F$7+2*$G778*信号概况!$F$6*$I778*信号概况!$F$8*信号相关性!$F$8+2*$G778*信号概况!$F$6*$J778*信号概况!$F$9*信号相关性!$F$9+2*$H778*信号概况!$F$7*$I778*信号概况!$F$8*信号相关性!$G$8+2*$H778*信号概况!$F$7*$J778*信号概况!$F$9*信号相关性!$G$9+2*$I778*信号概况!$F$8*$J778*信号概况!$F$9*信号相关性!$H$9)</f>
        <v>1828.84732593601</v>
      </c>
      <c r="L778" s="10">
        <f t="shared" si="244"/>
        <v>10.6729412144942</v>
      </c>
      <c r="M778" s="11">
        <f>SQRT(POWER($C778*信号概况!$C$2,2)+POWER($D778*信号概况!$C$3,2)+POWER($E778*信号概况!$C$4,2)+POWER($F778*信号概况!$C$5,2)+POWER($G778*信号概况!$C$6,2)+POWER($H778*信号概况!$C$7,2)+POWER($I778*信号概况!$C$8,2)+POWER($J778*信号概况!$C$9,2)+2*$C778*信号概况!$C$2*$D778*信号概况!$C$3*信号相关性!$B$3+2*$C778*信号概况!$C$2*$E778*信号概况!$C$4*信号相关性!$B$4+2*$C778*信号概况!$C$2*$F778*信号概况!$C$5*信号相关性!$B$5+2*$C778*信号概况!$C$2*$G778*信号概况!$C$6*信号相关性!$B$6+2*$C778*信号概况!$C$2*$H778*信号概况!$C$7*信号相关性!$B$7+2*$C778*信号概况!$C$2*$I778*信号概况!$C$8*信号相关性!$B$8+2*$C778*信号概况!$C$2*$J778*信号概况!$C$9*信号相关性!$B$9+2*$D778*信号概况!$C$3*$E778*信号概况!$C$4*信号相关性!$C$4+2*$D778*信号概况!$C$3*$F778*信号概况!$C$5*信号相关性!$C$5+2*$D778*信号概况!$C$3*$G778*信号概况!$C$6*信号相关性!$C$6+2*$D778*信号概况!$C$3*$H778*信号概况!$C$7*信号相关性!$C$7+2*$D778*信号概况!$C$3*$I778*信号概况!$C$8*信号相关性!$C$8+2*$D778*信号概况!$C$3*$J778*信号概况!$C$9*信号相关性!$C$9+2*$E778*信号概况!$C$4*$F778*信号概况!$C$5*信号相关性!$D$5+2*$E778*信号概况!$C$4*$G778*信号概况!$C$6*信号相关性!$D$6+2*$E778*信号概况!$C$4*$H778*信号概况!$C$7*信号相关性!$D$7+2*$E778*信号概况!$C$4*$I778*信号概况!$C$8*信号相关性!$D$8+2*$E778*信号概况!$C$4*$J778*信号概况!$J$5*信号相关性!$D$9+2*$F778*信号概况!$C$5*$G778*信号概况!$C$6*信号相关性!$E$6+2*$F778*信号概况!$C$5*$H778*信号概况!$C$7*信号相关性!$E$7+2*$F778*信号概况!$C$5*$I778*信号概况!$C$8*信号相关性!$E$8+2*$F778*信号概况!$C$5*$J778*信号概况!$C$9*信号相关性!$E$9+2*$G778*信号概况!$C$6*$H778*信号概况!$C$7*信号相关性!$F$7+2*$G778*信号概况!$C$6*$I778*信号概况!$C$8*信号相关性!$F$8+2*$G778*信号概况!$C$6*$J778*信号概况!$C$9*信号相关性!$F$9+2*$H778*信号概况!$C$7*$I778*信号概况!$C$8*信号相关性!$G$8+2*$H778*信号概况!$C$7*$J778*信号概况!$C$9*信号相关性!$G$9+2*$I778*信号概况!$C$8*$J778*信号概况!$C$9*信号相关性!$H$9)</f>
        <v>8927.73306191129</v>
      </c>
      <c r="N778" s="12">
        <f t="shared" si="245"/>
        <v>0.457382587891053</v>
      </c>
      <c r="O778" s="10">
        <f>$C778*信号概况!$J$2+$D778*信号概况!$J$3+$E778*信号概况!$J$4+$F778*信号概况!$J$5+$G778*信号概况!$J$6+$H778*信号概况!$J$7+$I778*信号概况!$J$8+$J778*信号概况!$J$9</f>
        <v>907.062953839437</v>
      </c>
      <c r="P778" s="12">
        <f t="shared" si="246"/>
        <v>0.046470341163893</v>
      </c>
      <c r="Q778" s="7">
        <f t="shared" si="247"/>
        <v>5.41805557279194</v>
      </c>
    </row>
    <row r="779" spans="1:17">
      <c r="A779">
        <v>777</v>
      </c>
      <c r="B779">
        <v>19519.18</v>
      </c>
      <c r="C779" s="7">
        <f t="shared" si="248"/>
        <v>0</v>
      </c>
      <c r="D779" s="8">
        <f t="shared" si="249"/>
        <v>0.878787878787879</v>
      </c>
      <c r="E779">
        <f t="shared" si="250"/>
        <v>0</v>
      </c>
      <c r="F779">
        <f t="shared" si="239"/>
        <v>0</v>
      </c>
      <c r="G779">
        <f t="shared" si="240"/>
        <v>0.04</v>
      </c>
      <c r="H779">
        <f t="shared" si="241"/>
        <v>0</v>
      </c>
      <c r="I779">
        <f t="shared" si="242"/>
        <v>0</v>
      </c>
      <c r="J779">
        <f t="shared" si="243"/>
        <v>0</v>
      </c>
      <c r="K779">
        <f>SQRT(POWER($C779*信号概况!$F$2,2)+POWER($D779*信号概况!$F$3,2)+POWER($E779*信号概况!$F$4,2)+POWER($F779*信号概况!$F$5,2)+POWER($G779*信号概况!$F$6,2)+POWER($H779*信号概况!$F$7,2)+POWER($I779*信号概况!$F$8,2)+POWER($J779*信号概况!$F$9,2)+2*$C779*信号概况!$F$2*$D779*信号概况!$F$3*信号相关性!$B$3+2*$C779*信号概况!$F$2*$E779*信号概况!$F$4*信号相关性!$B$4+2*$C779*信号概况!$F$2*$F779*信号概况!$F$5*信号相关性!$B$5+2*$C779*信号概况!$F$2*$G779*信号概况!$F$6*信号相关性!$B$6+2*$C779*信号概况!$F$2*$H779*信号概况!$F$7*信号相关性!$B$7+2*$C779*信号概况!$F$2*$I779*信号概况!$F$8*信号相关性!$B$8+2*$C779*信号概况!$F$2*$J779*信号概况!$F$9*信号相关性!$B$9+2*$D779*信号概况!$F$3*$E779*信号概况!$F$4*信号相关性!$C$4+2*$D779*信号概况!$F$3*$F779*信号概况!$F$5*信号相关性!$C$5+2*$D779*信号概况!$F$3*$G779*信号概况!$F$6*信号相关性!$C$6+2*$D779*信号概况!$F$3*$H779*信号概况!$F$7*信号相关性!$C$7+2*$D779*信号概况!$F$3*$I779*信号概况!$F$8*信号相关性!$C$8+2*$D779*信号概况!$F$3*$J779*信号概况!$F$9*信号相关性!$C$9+2*$E779*信号概况!$F$4*$F779*信号概况!$F$5*信号相关性!$D$5+2*$E779*信号概况!$F$4*$G779*信号概况!$F$6*信号相关性!$D$6+2*$E779*信号概况!$F$4*$H779*信号概况!$F$7*信号相关性!$D$7+2*$E779*信号概况!$F$4*$I779*信号概况!$F$8*信号相关性!$D$8+2*$E779*信号概况!$F$4*$J779*信号概况!$J$5*信号相关性!$D$9+2*$F779*信号概况!$F$5*$G779*信号概况!$F$6*信号相关性!$E$6+2*$F779*信号概况!$F$5*$H779*信号概况!$F$7*信号相关性!$E$7+2*$F779*信号概况!$F$5*$I779*信号概况!$F$8*信号相关性!$E$8+2*$F779*信号概况!$F$5*$J779*信号概况!$F$9*信号相关性!$E$9+2*$G779*信号概况!$F$6*$H779*信号概况!$F$7*信号相关性!$F$7+2*$G779*信号概况!$F$6*$I779*信号概况!$F$8*信号相关性!$F$8+2*$G779*信号概况!$F$6*$J779*信号概况!$F$9*信号相关性!$F$9+2*$H779*信号概况!$F$7*$I779*信号概况!$F$8*信号相关性!$G$8+2*$H779*信号概况!$F$7*$J779*信号概况!$F$9*信号相关性!$G$9+2*$I779*信号概况!$F$8*$J779*信号概况!$F$9*信号相关性!$H$9)</f>
        <v>1895.58627130642</v>
      </c>
      <c r="L779" s="10">
        <f t="shared" si="244"/>
        <v>10.297173120244</v>
      </c>
      <c r="M779" s="11">
        <f>SQRT(POWER($C779*信号概况!$C$2,2)+POWER($D779*信号概况!$C$3,2)+POWER($E779*信号概况!$C$4,2)+POWER($F779*信号概况!$C$5,2)+POWER($G779*信号概况!$C$6,2)+POWER($H779*信号概况!$C$7,2)+POWER($I779*信号概况!$C$8,2)+POWER($J779*信号概况!$C$9,2)+2*$C779*信号概况!$C$2*$D779*信号概况!$C$3*信号相关性!$B$3+2*$C779*信号概况!$C$2*$E779*信号概况!$C$4*信号相关性!$B$4+2*$C779*信号概况!$C$2*$F779*信号概况!$C$5*信号相关性!$B$5+2*$C779*信号概况!$C$2*$G779*信号概况!$C$6*信号相关性!$B$6+2*$C779*信号概况!$C$2*$H779*信号概况!$C$7*信号相关性!$B$7+2*$C779*信号概况!$C$2*$I779*信号概况!$C$8*信号相关性!$B$8+2*$C779*信号概况!$C$2*$J779*信号概况!$C$9*信号相关性!$B$9+2*$D779*信号概况!$C$3*$E779*信号概况!$C$4*信号相关性!$C$4+2*$D779*信号概况!$C$3*$F779*信号概况!$C$5*信号相关性!$C$5+2*$D779*信号概况!$C$3*$G779*信号概况!$C$6*信号相关性!$C$6+2*$D779*信号概况!$C$3*$H779*信号概况!$C$7*信号相关性!$C$7+2*$D779*信号概况!$C$3*$I779*信号概况!$C$8*信号相关性!$C$8+2*$D779*信号概况!$C$3*$J779*信号概况!$C$9*信号相关性!$C$9+2*$E779*信号概况!$C$4*$F779*信号概况!$C$5*信号相关性!$D$5+2*$E779*信号概况!$C$4*$G779*信号概况!$C$6*信号相关性!$D$6+2*$E779*信号概况!$C$4*$H779*信号概况!$C$7*信号相关性!$D$7+2*$E779*信号概况!$C$4*$I779*信号概况!$C$8*信号相关性!$D$8+2*$E779*信号概况!$C$4*$J779*信号概况!$J$5*信号相关性!$D$9+2*$F779*信号概况!$C$5*$G779*信号概况!$C$6*信号相关性!$E$6+2*$F779*信号概况!$C$5*$H779*信号概况!$C$7*信号相关性!$E$7+2*$F779*信号概况!$C$5*$I779*信号概况!$C$8*信号相关性!$E$8+2*$F779*信号概况!$C$5*$J779*信号概况!$C$9*信号相关性!$E$9+2*$G779*信号概况!$C$6*$H779*信号概况!$C$7*信号相关性!$F$7+2*$G779*信号概况!$C$6*$I779*信号概况!$C$8*信号相关性!$F$8+2*$G779*信号概况!$C$6*$J779*信号概况!$C$9*信号相关性!$F$9+2*$H779*信号概况!$C$7*$I779*信号概况!$C$8*信号相关性!$G$8+2*$H779*信号概况!$C$7*$J779*信号概况!$C$9*信号相关性!$G$9+2*$I779*信号概况!$C$8*$J779*信号概况!$C$9*信号相关性!$H$9)</f>
        <v>9251.78203610533</v>
      </c>
      <c r="N779" s="12">
        <f t="shared" si="245"/>
        <v>0.473984154872558</v>
      </c>
      <c r="O779" s="10">
        <f>$C779*信号概况!$J$2+$D779*信号概况!$J$3+$E779*信号概况!$J$4+$F779*信号概况!$J$5+$G779*信号概况!$J$6+$H779*信号概况!$J$7+$I779*信号概况!$J$8+$J779*信号概况!$J$9</f>
        <v>931.591104524368</v>
      </c>
      <c r="P779" s="12">
        <f t="shared" si="246"/>
        <v>0.0477269590487084</v>
      </c>
      <c r="Q779" s="7">
        <f t="shared" si="247"/>
        <v>5.38257446191595</v>
      </c>
    </row>
    <row r="780" spans="1:17">
      <c r="A780">
        <v>778</v>
      </c>
      <c r="B780">
        <v>19519.18</v>
      </c>
      <c r="C780" s="7">
        <f t="shared" si="248"/>
        <v>0</v>
      </c>
      <c r="D780" s="8">
        <f t="shared" si="249"/>
        <v>0.909090909090909</v>
      </c>
      <c r="E780">
        <f t="shared" si="250"/>
        <v>0</v>
      </c>
      <c r="F780">
        <f t="shared" si="239"/>
        <v>0</v>
      </c>
      <c r="G780">
        <f t="shared" si="240"/>
        <v>0.04</v>
      </c>
      <c r="H780">
        <f t="shared" si="241"/>
        <v>0</v>
      </c>
      <c r="I780">
        <f t="shared" si="242"/>
        <v>0</v>
      </c>
      <c r="J780">
        <f t="shared" si="243"/>
        <v>0</v>
      </c>
      <c r="K780">
        <f>SQRT(POWER($C780*信号概况!$F$2,2)+POWER($D780*信号概况!$F$3,2)+POWER($E780*信号概况!$F$4,2)+POWER($F780*信号概况!$F$5,2)+POWER($G780*信号概况!$F$6,2)+POWER($H780*信号概况!$F$7,2)+POWER($I780*信号概况!$F$8,2)+POWER($J780*信号概况!$F$9,2)+2*$C780*信号概况!$F$2*$D780*信号概况!$F$3*信号相关性!$B$3+2*$C780*信号概况!$F$2*$E780*信号概况!$F$4*信号相关性!$B$4+2*$C780*信号概况!$F$2*$F780*信号概况!$F$5*信号相关性!$B$5+2*$C780*信号概况!$F$2*$G780*信号概况!$F$6*信号相关性!$B$6+2*$C780*信号概况!$F$2*$H780*信号概况!$F$7*信号相关性!$B$7+2*$C780*信号概况!$F$2*$I780*信号概况!$F$8*信号相关性!$B$8+2*$C780*信号概况!$F$2*$J780*信号概况!$F$9*信号相关性!$B$9+2*$D780*信号概况!$F$3*$E780*信号概况!$F$4*信号相关性!$C$4+2*$D780*信号概况!$F$3*$F780*信号概况!$F$5*信号相关性!$C$5+2*$D780*信号概况!$F$3*$G780*信号概况!$F$6*信号相关性!$C$6+2*$D780*信号概况!$F$3*$H780*信号概况!$F$7*信号相关性!$C$7+2*$D780*信号概况!$F$3*$I780*信号概况!$F$8*信号相关性!$C$8+2*$D780*信号概况!$F$3*$J780*信号概况!$F$9*信号相关性!$C$9+2*$E780*信号概况!$F$4*$F780*信号概况!$F$5*信号相关性!$D$5+2*$E780*信号概况!$F$4*$G780*信号概况!$F$6*信号相关性!$D$6+2*$E780*信号概况!$F$4*$H780*信号概况!$F$7*信号相关性!$D$7+2*$E780*信号概况!$F$4*$I780*信号概况!$F$8*信号相关性!$D$8+2*$E780*信号概况!$F$4*$J780*信号概况!$J$5*信号相关性!$D$9+2*$F780*信号概况!$F$5*$G780*信号概况!$F$6*信号相关性!$E$6+2*$F780*信号概况!$F$5*$H780*信号概况!$F$7*信号相关性!$E$7+2*$F780*信号概况!$F$5*$I780*信号概况!$F$8*信号相关性!$E$8+2*$F780*信号概况!$F$5*$J780*信号概况!$F$9*信号相关性!$E$9+2*$G780*信号概况!$F$6*$H780*信号概况!$F$7*信号相关性!$F$7+2*$G780*信号概况!$F$6*$I780*信号概况!$F$8*信号相关性!$F$8+2*$G780*信号概况!$F$6*$J780*信号概况!$F$9*信号相关性!$F$9+2*$H780*信号概况!$F$7*$I780*信号概况!$F$8*信号相关性!$G$8+2*$H780*信号概况!$F$7*$J780*信号概况!$F$9*信号相关性!$G$9+2*$I780*信号概况!$F$8*$J780*信号概况!$F$9*信号相关性!$H$9)</f>
        <v>1962.33301218651</v>
      </c>
      <c r="L780" s="10">
        <f t="shared" si="244"/>
        <v>9.94692535812305</v>
      </c>
      <c r="M780" s="11">
        <f>SQRT(POWER($C780*信号概况!$C$2,2)+POWER($D780*信号概况!$C$3,2)+POWER($E780*信号概况!$C$4,2)+POWER($F780*信号概况!$C$5,2)+POWER($G780*信号概况!$C$6,2)+POWER($H780*信号概况!$C$7,2)+POWER($I780*信号概况!$C$8,2)+POWER($J780*信号概况!$C$9,2)+2*$C780*信号概况!$C$2*$D780*信号概况!$C$3*信号相关性!$B$3+2*$C780*信号概况!$C$2*$E780*信号概况!$C$4*信号相关性!$B$4+2*$C780*信号概况!$C$2*$F780*信号概况!$C$5*信号相关性!$B$5+2*$C780*信号概况!$C$2*$G780*信号概况!$C$6*信号相关性!$B$6+2*$C780*信号概况!$C$2*$H780*信号概况!$C$7*信号相关性!$B$7+2*$C780*信号概况!$C$2*$I780*信号概况!$C$8*信号相关性!$B$8+2*$C780*信号概况!$C$2*$J780*信号概况!$C$9*信号相关性!$B$9+2*$D780*信号概况!$C$3*$E780*信号概况!$C$4*信号相关性!$C$4+2*$D780*信号概况!$C$3*$F780*信号概况!$C$5*信号相关性!$C$5+2*$D780*信号概况!$C$3*$G780*信号概况!$C$6*信号相关性!$C$6+2*$D780*信号概况!$C$3*$H780*信号概况!$C$7*信号相关性!$C$7+2*$D780*信号概况!$C$3*$I780*信号概况!$C$8*信号相关性!$C$8+2*$D780*信号概况!$C$3*$J780*信号概况!$C$9*信号相关性!$C$9+2*$E780*信号概况!$C$4*$F780*信号概况!$C$5*信号相关性!$D$5+2*$E780*信号概况!$C$4*$G780*信号概况!$C$6*信号相关性!$D$6+2*$E780*信号概况!$C$4*$H780*信号概况!$C$7*信号相关性!$D$7+2*$E780*信号概况!$C$4*$I780*信号概况!$C$8*信号相关性!$D$8+2*$E780*信号概况!$C$4*$J780*信号概况!$J$5*信号相关性!$D$9+2*$F780*信号概况!$C$5*$G780*信号概况!$C$6*信号相关性!$E$6+2*$F780*信号概况!$C$5*$H780*信号概况!$C$7*信号相关性!$E$7+2*$F780*信号概况!$C$5*$I780*信号概况!$C$8*信号相关性!$E$8+2*$F780*信号概况!$C$5*$J780*信号概况!$C$9*信号相关性!$E$9+2*$G780*信号概况!$C$6*$H780*信号概况!$C$7*信号相关性!$F$7+2*$G780*信号概况!$C$6*$I780*信号概况!$C$8*信号相关性!$F$8+2*$G780*信号概况!$C$6*$J780*信号概况!$C$9*信号相关性!$F$9+2*$H780*信号概况!$C$7*$I780*信号概况!$C$8*信号相关性!$G$8+2*$H780*信号概况!$C$7*$J780*信号概况!$C$9*信号相关性!$G$9+2*$I780*信号概况!$C$8*$J780*信号概况!$C$9*信号相关性!$H$9)</f>
        <v>9575.85026432019</v>
      </c>
      <c r="N780" s="12">
        <f t="shared" si="245"/>
        <v>0.490586708269517</v>
      </c>
      <c r="O780" s="10">
        <f>$C780*信号概况!$J$2+$D780*信号概况!$J$3+$E780*信号概况!$J$4+$F780*信号概况!$J$5+$G780*信号概况!$J$6+$H780*信号概况!$J$7+$I780*信号概况!$J$8+$J780*信号概况!$J$9</f>
        <v>956.1192552093</v>
      </c>
      <c r="P780" s="12">
        <f t="shared" si="246"/>
        <v>0.0489835769335238</v>
      </c>
      <c r="Q780" s="7">
        <f t="shared" si="247"/>
        <v>5.34948553447352</v>
      </c>
    </row>
    <row r="781" spans="1:17">
      <c r="A781">
        <v>779</v>
      </c>
      <c r="B781">
        <v>19519.18</v>
      </c>
      <c r="C781" s="7">
        <f t="shared" si="248"/>
        <v>0</v>
      </c>
      <c r="D781" s="8">
        <f t="shared" si="249"/>
        <v>0.939393939393939</v>
      </c>
      <c r="E781">
        <f t="shared" si="250"/>
        <v>0</v>
      </c>
      <c r="F781">
        <f t="shared" si="239"/>
        <v>0</v>
      </c>
      <c r="G781">
        <f t="shared" si="240"/>
        <v>0.04</v>
      </c>
      <c r="H781">
        <f t="shared" si="241"/>
        <v>0</v>
      </c>
      <c r="I781">
        <f t="shared" si="242"/>
        <v>0</v>
      </c>
      <c r="J781">
        <f t="shared" si="243"/>
        <v>0</v>
      </c>
      <c r="K781">
        <f>SQRT(POWER($C781*信号概况!$F$2,2)+POWER($D781*信号概况!$F$3,2)+POWER($E781*信号概况!$F$4,2)+POWER($F781*信号概况!$F$5,2)+POWER($G781*信号概况!$F$6,2)+POWER($H781*信号概况!$F$7,2)+POWER($I781*信号概况!$F$8,2)+POWER($J781*信号概况!$F$9,2)+2*$C781*信号概况!$F$2*$D781*信号概况!$F$3*信号相关性!$B$3+2*$C781*信号概况!$F$2*$E781*信号概况!$F$4*信号相关性!$B$4+2*$C781*信号概况!$F$2*$F781*信号概况!$F$5*信号相关性!$B$5+2*$C781*信号概况!$F$2*$G781*信号概况!$F$6*信号相关性!$B$6+2*$C781*信号概况!$F$2*$H781*信号概况!$F$7*信号相关性!$B$7+2*$C781*信号概况!$F$2*$I781*信号概况!$F$8*信号相关性!$B$8+2*$C781*信号概况!$F$2*$J781*信号概况!$F$9*信号相关性!$B$9+2*$D781*信号概况!$F$3*$E781*信号概况!$F$4*信号相关性!$C$4+2*$D781*信号概况!$F$3*$F781*信号概况!$F$5*信号相关性!$C$5+2*$D781*信号概况!$F$3*$G781*信号概况!$F$6*信号相关性!$C$6+2*$D781*信号概况!$F$3*$H781*信号概况!$F$7*信号相关性!$C$7+2*$D781*信号概况!$F$3*$I781*信号概况!$F$8*信号相关性!$C$8+2*$D781*信号概况!$F$3*$J781*信号概况!$F$9*信号相关性!$C$9+2*$E781*信号概况!$F$4*$F781*信号概况!$F$5*信号相关性!$D$5+2*$E781*信号概况!$F$4*$G781*信号概况!$F$6*信号相关性!$D$6+2*$E781*信号概况!$F$4*$H781*信号概况!$F$7*信号相关性!$D$7+2*$E781*信号概况!$F$4*$I781*信号概况!$F$8*信号相关性!$D$8+2*$E781*信号概况!$F$4*$J781*信号概况!$J$5*信号相关性!$D$9+2*$F781*信号概况!$F$5*$G781*信号概况!$F$6*信号相关性!$E$6+2*$F781*信号概况!$F$5*$H781*信号概况!$F$7*信号相关性!$E$7+2*$F781*信号概况!$F$5*$I781*信号概况!$F$8*信号相关性!$E$8+2*$F781*信号概况!$F$5*$J781*信号概况!$F$9*信号相关性!$E$9+2*$G781*信号概况!$F$6*$H781*信号概况!$F$7*信号相关性!$F$7+2*$G781*信号概况!$F$6*$I781*信号概况!$F$8*信号相关性!$F$8+2*$G781*信号概况!$F$6*$J781*信号概况!$F$9*信号相关性!$F$9+2*$H781*信号概况!$F$7*$I781*信号概况!$F$8*信号相关性!$G$8+2*$H781*信号概况!$F$7*$J781*信号概况!$F$9*信号相关性!$G$9+2*$I781*信号概况!$F$8*$J781*信号概况!$F$9*信号相关性!$H$9)</f>
        <v>2029.08677927735</v>
      </c>
      <c r="L781" s="10">
        <f t="shared" si="244"/>
        <v>9.61968714169615</v>
      </c>
      <c r="M781" s="11">
        <f>SQRT(POWER($C781*信号概况!$C$2,2)+POWER($D781*信号概况!$C$3,2)+POWER($E781*信号概况!$C$4,2)+POWER($F781*信号概况!$C$5,2)+POWER($G781*信号概况!$C$6,2)+POWER($H781*信号概况!$C$7,2)+POWER($I781*信号概况!$C$8,2)+POWER($J781*信号概况!$C$9,2)+2*$C781*信号概况!$C$2*$D781*信号概况!$C$3*信号相关性!$B$3+2*$C781*信号概况!$C$2*$E781*信号概况!$C$4*信号相关性!$B$4+2*$C781*信号概况!$C$2*$F781*信号概况!$C$5*信号相关性!$B$5+2*$C781*信号概况!$C$2*$G781*信号概况!$C$6*信号相关性!$B$6+2*$C781*信号概况!$C$2*$H781*信号概况!$C$7*信号相关性!$B$7+2*$C781*信号概况!$C$2*$I781*信号概况!$C$8*信号相关性!$B$8+2*$C781*信号概况!$C$2*$J781*信号概况!$C$9*信号相关性!$B$9+2*$D781*信号概况!$C$3*$E781*信号概况!$C$4*信号相关性!$C$4+2*$D781*信号概况!$C$3*$F781*信号概况!$C$5*信号相关性!$C$5+2*$D781*信号概况!$C$3*$G781*信号概况!$C$6*信号相关性!$C$6+2*$D781*信号概况!$C$3*$H781*信号概况!$C$7*信号相关性!$C$7+2*$D781*信号概况!$C$3*$I781*信号概况!$C$8*信号相关性!$C$8+2*$D781*信号概况!$C$3*$J781*信号概况!$C$9*信号相关性!$C$9+2*$E781*信号概况!$C$4*$F781*信号概况!$C$5*信号相关性!$D$5+2*$E781*信号概况!$C$4*$G781*信号概况!$C$6*信号相关性!$D$6+2*$E781*信号概况!$C$4*$H781*信号概况!$C$7*信号相关性!$D$7+2*$E781*信号概况!$C$4*$I781*信号概况!$C$8*信号相关性!$D$8+2*$E781*信号概况!$C$4*$J781*信号概况!$J$5*信号相关性!$D$9+2*$F781*信号概况!$C$5*$G781*信号概况!$C$6*信号相关性!$E$6+2*$F781*信号概况!$C$5*$H781*信号概况!$C$7*信号相关性!$E$7+2*$F781*信号概况!$C$5*$I781*信号概况!$C$8*信号相关性!$E$8+2*$F781*信号概况!$C$5*$J781*信号概况!$C$9*信号相关性!$E$9+2*$G781*信号概况!$C$6*$H781*信号概况!$C$7*信号相关性!$F$7+2*$G781*信号概况!$C$6*$I781*信号概况!$C$8*信号相关性!$F$8+2*$G781*信号概况!$C$6*$J781*信号概况!$C$9*信号相关性!$F$9+2*$H781*信号概况!$C$7*$I781*信号概况!$C$8*信号相关性!$G$8+2*$H781*信号概况!$C$7*$J781*信号概况!$C$9*信号相关性!$G$9+2*$I781*信号概况!$C$8*$J781*信号概况!$C$9*信号相关性!$H$9)</f>
        <v>9899.93585575093</v>
      </c>
      <c r="N781" s="12">
        <f t="shared" si="245"/>
        <v>0.507190151212855</v>
      </c>
      <c r="O781" s="10">
        <f>$C781*信号概况!$J$2+$D781*信号概况!$J$3+$E781*信号概况!$J$4+$F781*信号概况!$J$5+$G781*信号概况!$J$6+$H781*信号概况!$J$7+$I781*信号概况!$J$8+$J781*信号概况!$J$9</f>
        <v>980.647405894231</v>
      </c>
      <c r="P781" s="12">
        <f t="shared" si="246"/>
        <v>0.0502401948183393</v>
      </c>
      <c r="Q781" s="7">
        <f t="shared" si="247"/>
        <v>5.31855511599864</v>
      </c>
    </row>
    <row r="782" spans="1:17">
      <c r="A782">
        <v>780</v>
      </c>
      <c r="B782">
        <v>19519.18</v>
      </c>
      <c r="C782" s="7">
        <f t="shared" si="248"/>
        <v>0</v>
      </c>
      <c r="D782" s="8">
        <f t="shared" si="249"/>
        <v>0.96969696969697</v>
      </c>
      <c r="E782">
        <f t="shared" si="250"/>
        <v>0</v>
      </c>
      <c r="F782">
        <f t="shared" si="239"/>
        <v>0</v>
      </c>
      <c r="G782">
        <f t="shared" si="240"/>
        <v>0.04</v>
      </c>
      <c r="H782">
        <f t="shared" si="241"/>
        <v>0</v>
      </c>
      <c r="I782">
        <f t="shared" si="242"/>
        <v>0</v>
      </c>
      <c r="J782">
        <f t="shared" si="243"/>
        <v>0</v>
      </c>
      <c r="K782">
        <f>SQRT(POWER($C782*信号概况!$F$2,2)+POWER($D782*信号概况!$F$3,2)+POWER($E782*信号概况!$F$4,2)+POWER($F782*信号概况!$F$5,2)+POWER($G782*信号概况!$F$6,2)+POWER($H782*信号概况!$F$7,2)+POWER($I782*信号概况!$F$8,2)+POWER($J782*信号概况!$F$9,2)+2*$C782*信号概况!$F$2*$D782*信号概况!$F$3*信号相关性!$B$3+2*$C782*信号概况!$F$2*$E782*信号概况!$F$4*信号相关性!$B$4+2*$C782*信号概况!$F$2*$F782*信号概况!$F$5*信号相关性!$B$5+2*$C782*信号概况!$F$2*$G782*信号概况!$F$6*信号相关性!$B$6+2*$C782*信号概况!$F$2*$H782*信号概况!$F$7*信号相关性!$B$7+2*$C782*信号概况!$F$2*$I782*信号概况!$F$8*信号相关性!$B$8+2*$C782*信号概况!$F$2*$J782*信号概况!$F$9*信号相关性!$B$9+2*$D782*信号概况!$F$3*$E782*信号概况!$F$4*信号相关性!$C$4+2*$D782*信号概况!$F$3*$F782*信号概况!$F$5*信号相关性!$C$5+2*$D782*信号概况!$F$3*$G782*信号概况!$F$6*信号相关性!$C$6+2*$D782*信号概况!$F$3*$H782*信号概况!$F$7*信号相关性!$C$7+2*$D782*信号概况!$F$3*$I782*信号概况!$F$8*信号相关性!$C$8+2*$D782*信号概况!$F$3*$J782*信号概况!$F$9*信号相关性!$C$9+2*$E782*信号概况!$F$4*$F782*信号概况!$F$5*信号相关性!$D$5+2*$E782*信号概况!$F$4*$G782*信号概况!$F$6*信号相关性!$D$6+2*$E782*信号概况!$F$4*$H782*信号概况!$F$7*信号相关性!$D$7+2*$E782*信号概况!$F$4*$I782*信号概况!$F$8*信号相关性!$D$8+2*$E782*信号概况!$F$4*$J782*信号概况!$J$5*信号相关性!$D$9+2*$F782*信号概况!$F$5*$G782*信号概况!$F$6*信号相关性!$E$6+2*$F782*信号概况!$F$5*$H782*信号概况!$F$7*信号相关性!$E$7+2*$F782*信号概况!$F$5*$I782*信号概况!$F$8*信号相关性!$E$8+2*$F782*信号概况!$F$5*$J782*信号概况!$F$9*信号相关性!$E$9+2*$G782*信号概况!$F$6*$H782*信号概况!$F$7*信号相关性!$F$7+2*$G782*信号概况!$F$6*$I782*信号概况!$F$8*信号相关性!$F$8+2*$G782*信号概况!$F$6*$J782*信号概况!$F$9*信号相关性!$F$9+2*$H782*信号概况!$F$7*$I782*信号概况!$F$8*信号相关性!$G$8+2*$H782*信号概况!$F$7*$J782*信号概况!$F$9*信号相关性!$G$9+2*$I782*信号概况!$F$8*$J782*信号概况!$F$9*信号相关性!$H$9)</f>
        <v>2095.84690121412</v>
      </c>
      <c r="L782" s="10">
        <f t="shared" si="244"/>
        <v>9.31326614968516</v>
      </c>
      <c r="M782" s="11">
        <f>SQRT(POWER($C782*信号概况!$C$2,2)+POWER($D782*信号概况!$C$3,2)+POWER($E782*信号概况!$C$4,2)+POWER($F782*信号概况!$C$5,2)+POWER($G782*信号概况!$C$6,2)+POWER($H782*信号概况!$C$7,2)+POWER($I782*信号概况!$C$8,2)+POWER($J782*信号概况!$C$9,2)+2*$C782*信号概况!$C$2*$D782*信号概况!$C$3*信号相关性!$B$3+2*$C782*信号概况!$C$2*$E782*信号概况!$C$4*信号相关性!$B$4+2*$C782*信号概况!$C$2*$F782*信号概况!$C$5*信号相关性!$B$5+2*$C782*信号概况!$C$2*$G782*信号概况!$C$6*信号相关性!$B$6+2*$C782*信号概况!$C$2*$H782*信号概况!$C$7*信号相关性!$B$7+2*$C782*信号概况!$C$2*$I782*信号概况!$C$8*信号相关性!$B$8+2*$C782*信号概况!$C$2*$J782*信号概况!$C$9*信号相关性!$B$9+2*$D782*信号概况!$C$3*$E782*信号概况!$C$4*信号相关性!$C$4+2*$D782*信号概况!$C$3*$F782*信号概况!$C$5*信号相关性!$C$5+2*$D782*信号概况!$C$3*$G782*信号概况!$C$6*信号相关性!$C$6+2*$D782*信号概况!$C$3*$H782*信号概况!$C$7*信号相关性!$C$7+2*$D782*信号概况!$C$3*$I782*信号概况!$C$8*信号相关性!$C$8+2*$D782*信号概况!$C$3*$J782*信号概况!$C$9*信号相关性!$C$9+2*$E782*信号概况!$C$4*$F782*信号概况!$C$5*信号相关性!$D$5+2*$E782*信号概况!$C$4*$G782*信号概况!$C$6*信号相关性!$D$6+2*$E782*信号概况!$C$4*$H782*信号概况!$C$7*信号相关性!$D$7+2*$E782*信号概况!$C$4*$I782*信号概况!$C$8*信号相关性!$D$8+2*$E782*信号概况!$C$4*$J782*信号概况!$J$5*信号相关性!$D$9+2*$F782*信号概况!$C$5*$G782*信号概况!$C$6*信号相关性!$E$6+2*$F782*信号概况!$C$5*$H782*信号概况!$C$7*信号相关性!$E$7+2*$F782*信号概况!$C$5*$I782*信号概况!$C$8*信号相关性!$E$8+2*$F782*信号概况!$C$5*$J782*信号概况!$C$9*信号相关性!$E$9+2*$G782*信号概况!$C$6*$H782*信号概况!$C$7*信号相关性!$F$7+2*$G782*信号概况!$C$6*$I782*信号概况!$C$8*信号相关性!$F$8+2*$G782*信号概况!$C$6*$J782*信号概况!$C$9*信号相关性!$F$9+2*$H782*信号概况!$C$7*$I782*信号概况!$C$8*信号相关性!$G$8+2*$H782*信号概况!$C$7*$J782*信号概况!$C$9*信号相关性!$G$9+2*$I782*信号概况!$C$8*$J782*信号概况!$C$9*信号相关性!$H$9)</f>
        <v>10224.0371592393</v>
      </c>
      <c r="N782" s="12">
        <f t="shared" si="245"/>
        <v>0.523794399110995</v>
      </c>
      <c r="O782" s="10">
        <f>$C782*信号概况!$J$2+$D782*信号概况!$J$3+$E782*信号概况!$J$4+$F782*信号概况!$J$5+$G782*信号概况!$J$6+$H782*信号概况!$J$7+$I782*信号概况!$J$8+$J782*信号概况!$J$9</f>
        <v>1005.17555657916</v>
      </c>
      <c r="P782" s="12">
        <f t="shared" si="246"/>
        <v>0.0514968127031547</v>
      </c>
      <c r="Q782" s="7">
        <f t="shared" si="247"/>
        <v>5.28957896329535</v>
      </c>
    </row>
    <row r="783" spans="1:17">
      <c r="A783">
        <v>781</v>
      </c>
      <c r="B783">
        <v>19519.18</v>
      </c>
      <c r="C783" s="7">
        <f t="shared" si="248"/>
        <v>0</v>
      </c>
      <c r="D783" s="8">
        <f t="shared" si="249"/>
        <v>1</v>
      </c>
      <c r="E783">
        <f t="shared" si="250"/>
        <v>0</v>
      </c>
      <c r="F783">
        <f t="shared" ref="F783:F811" si="251">MOD(QUOTIENT(A783,($T$2*$U$2/0.01+1)*($T$3*$U$3/0.01+1)*($T$4*$U$4/0.01+1)),$T$5*$U$5/0.01+1)/($T$5*100)</f>
        <v>0</v>
      </c>
      <c r="G783">
        <f t="shared" ref="G783:G811" si="252">MOD(QUOTIENT(A783,($T$2*$U$2/0.01+1)*($T$3*$U$3/0.01+1)*($T$4*$U$4/0.01+1)*($T$5*$U$5/0.01+1)),$T$6*$U$6/0.01+1)/($T$6*100)</f>
        <v>0.04</v>
      </c>
      <c r="H783">
        <f t="shared" ref="H783:H811" si="253">MOD(QUOTIENT(A783,($T$2*$U$2/0.01+1)*($T$3*$U$3/0.01+1)*($T$4*$U$4/0.01+1)*($T$5*$U$5/0.01+1)*($T$6*$U$6/0.01+1)),$T$7*$U$7/0.01+1)/($T$7*100)</f>
        <v>0</v>
      </c>
      <c r="I783">
        <f t="shared" ref="I783:I811" si="254">MOD(QUOTIENT(A783,($T$2*$U$2/0.01+1)*($T$3*$U$3/0.01+1)*($T$4*$U$4/0.01+1)*($T$5*$U$5/0.01+1)*($T$6*$U$6/0.01+1)*($T$7*$U$7/0.01+1)),$T$8*$U$8/0.01+1)/($T$8*100)</f>
        <v>0</v>
      </c>
      <c r="J783">
        <f t="shared" ref="J783:J811" si="255">MOD(QUOTIENT(A783,($T$2*$U$2/0.01+1)*($T$3*$U$3/0.01+1)*($T$4*$U$4/0.01+1)*($T$5*$U$5/0.01+1)*($T$6*$U$6/0.01+1)*($T$7*$U$7/0.01+1)*($T$8*$U$8/0.01+1)),$T$9*$U$9/0.01)/($T$9*100)</f>
        <v>0</v>
      </c>
      <c r="K783">
        <f>SQRT(POWER($C783*信号概况!$F$2,2)+POWER($D783*信号概况!$F$3,2)+POWER($E783*信号概况!$F$4,2)+POWER($F783*信号概况!$F$5,2)+POWER($G783*信号概况!$F$6,2)+POWER($H783*信号概况!$F$7,2)+POWER($I783*信号概况!$F$8,2)+POWER($J783*信号概况!$F$9,2)+2*$C783*信号概况!$F$2*$D783*信号概况!$F$3*信号相关性!$B$3+2*$C783*信号概况!$F$2*$E783*信号概况!$F$4*信号相关性!$B$4+2*$C783*信号概况!$F$2*$F783*信号概况!$F$5*信号相关性!$B$5+2*$C783*信号概况!$F$2*$G783*信号概况!$F$6*信号相关性!$B$6+2*$C783*信号概况!$F$2*$H783*信号概况!$F$7*信号相关性!$B$7+2*$C783*信号概况!$F$2*$I783*信号概况!$F$8*信号相关性!$B$8+2*$C783*信号概况!$F$2*$J783*信号概况!$F$9*信号相关性!$B$9+2*$D783*信号概况!$F$3*$E783*信号概况!$F$4*信号相关性!$C$4+2*$D783*信号概况!$F$3*$F783*信号概况!$F$5*信号相关性!$C$5+2*$D783*信号概况!$F$3*$G783*信号概况!$F$6*信号相关性!$C$6+2*$D783*信号概况!$F$3*$H783*信号概况!$F$7*信号相关性!$C$7+2*$D783*信号概况!$F$3*$I783*信号概况!$F$8*信号相关性!$C$8+2*$D783*信号概况!$F$3*$J783*信号概况!$F$9*信号相关性!$C$9+2*$E783*信号概况!$F$4*$F783*信号概况!$F$5*信号相关性!$D$5+2*$E783*信号概况!$F$4*$G783*信号概况!$F$6*信号相关性!$D$6+2*$E783*信号概况!$F$4*$H783*信号概况!$F$7*信号相关性!$D$7+2*$E783*信号概况!$F$4*$I783*信号概况!$F$8*信号相关性!$D$8+2*$E783*信号概况!$F$4*$J783*信号概况!$J$5*信号相关性!$D$9+2*$F783*信号概况!$F$5*$G783*信号概况!$F$6*信号相关性!$E$6+2*$F783*信号概况!$F$5*$H783*信号概况!$F$7*信号相关性!$E$7+2*$F783*信号概况!$F$5*$I783*信号概况!$F$8*信号相关性!$E$8+2*$F783*信号概况!$F$5*$J783*信号概况!$F$9*信号相关性!$E$9+2*$G783*信号概况!$F$6*$H783*信号概况!$F$7*信号相关性!$F$7+2*$G783*信号概况!$F$6*$I783*信号概况!$F$8*信号相关性!$F$8+2*$G783*信号概况!$F$6*$J783*信号概况!$F$9*信号相关性!$F$9+2*$H783*信号概况!$F$7*$I783*信号概况!$F$8*信号相关性!$G$8+2*$H783*信号概况!$F$7*$J783*信号概况!$F$9*信号相关性!$G$9+2*$I783*信号概况!$F$8*$J783*信号概况!$F$9*信号相关性!$H$9)</f>
        <v>2162.61278947227</v>
      </c>
      <c r="L783" s="10">
        <f t="shared" ref="L783:L811" si="256">B783/K783</f>
        <v>9.02573964928928</v>
      </c>
      <c r="M783" s="11">
        <f>SQRT(POWER($C783*信号概况!$C$2,2)+POWER($D783*信号概况!$C$3,2)+POWER($E783*信号概况!$C$4,2)+POWER($F783*信号概况!$C$5,2)+POWER($G783*信号概况!$C$6,2)+POWER($H783*信号概况!$C$7,2)+POWER($I783*信号概况!$C$8,2)+POWER($J783*信号概况!$C$9,2)+2*$C783*信号概况!$C$2*$D783*信号概况!$C$3*信号相关性!$B$3+2*$C783*信号概况!$C$2*$E783*信号概况!$C$4*信号相关性!$B$4+2*$C783*信号概况!$C$2*$F783*信号概况!$C$5*信号相关性!$B$5+2*$C783*信号概况!$C$2*$G783*信号概况!$C$6*信号相关性!$B$6+2*$C783*信号概况!$C$2*$H783*信号概况!$C$7*信号相关性!$B$7+2*$C783*信号概况!$C$2*$I783*信号概况!$C$8*信号相关性!$B$8+2*$C783*信号概况!$C$2*$J783*信号概况!$C$9*信号相关性!$B$9+2*$D783*信号概况!$C$3*$E783*信号概况!$C$4*信号相关性!$C$4+2*$D783*信号概况!$C$3*$F783*信号概况!$C$5*信号相关性!$C$5+2*$D783*信号概况!$C$3*$G783*信号概况!$C$6*信号相关性!$C$6+2*$D783*信号概况!$C$3*$H783*信号概况!$C$7*信号相关性!$C$7+2*$D783*信号概况!$C$3*$I783*信号概况!$C$8*信号相关性!$C$8+2*$D783*信号概况!$C$3*$J783*信号概况!$C$9*信号相关性!$C$9+2*$E783*信号概况!$C$4*$F783*信号概况!$C$5*信号相关性!$D$5+2*$E783*信号概况!$C$4*$G783*信号概况!$C$6*信号相关性!$D$6+2*$E783*信号概况!$C$4*$H783*信号概况!$C$7*信号相关性!$D$7+2*$E783*信号概况!$C$4*$I783*信号概况!$C$8*信号相关性!$D$8+2*$E783*信号概况!$C$4*$J783*信号概况!$J$5*信号相关性!$D$9+2*$F783*信号概况!$C$5*$G783*信号概况!$C$6*信号相关性!$E$6+2*$F783*信号概况!$C$5*$H783*信号概况!$C$7*信号相关性!$E$7+2*$F783*信号概况!$C$5*$I783*信号概况!$C$8*信号相关性!$E$8+2*$F783*信号概况!$C$5*$J783*信号概况!$C$9*信号相关性!$E$9+2*$G783*信号概况!$C$6*$H783*信号概况!$C$7*信号相关性!$F$7+2*$G783*信号概况!$C$6*$I783*信号概况!$C$8*信号相关性!$F$8+2*$G783*信号概况!$C$6*$J783*信号概况!$C$9*信号相关性!$F$9+2*$H783*信号概况!$C$7*$I783*信号概况!$C$8*信号相关性!$G$8+2*$H783*信号概况!$C$7*$J783*信号概况!$C$9*信号相关性!$G$9+2*$I783*信号概况!$C$8*$J783*信号概况!$C$9*信号相关性!$H$9)</f>
        <v>10548.152726485</v>
      </c>
      <c r="N783" s="12">
        <f t="shared" ref="N783:N811" si="257">M783/B783</f>
        <v>0.540399377765102</v>
      </c>
      <c r="O783" s="10">
        <f>$C783*信号概况!$J$2+$D783*信号概况!$J$3+$E783*信号概况!$J$4+$F783*信号概况!$J$5+$G783*信号概况!$J$6+$H783*信号概况!$J$7+$I783*信号概况!$J$8+$J783*信号概况!$J$9</f>
        <v>1029.70370726409</v>
      </c>
      <c r="P783" s="12">
        <f t="shared" ref="P783:P811" si="258">O783/B783</f>
        <v>0.0527534305879701</v>
      </c>
      <c r="Q783" s="7">
        <f t="shared" ref="Q783:Q811" si="259">(O783*12-B783*5%)/K783</f>
        <v>5.262377778662</v>
      </c>
    </row>
    <row r="784" spans="1:17">
      <c r="A784">
        <v>782</v>
      </c>
      <c r="B784">
        <v>19519.18</v>
      </c>
      <c r="C784" s="7">
        <f t="shared" si="248"/>
        <v>0</v>
      </c>
      <c r="D784" s="8">
        <f t="shared" si="249"/>
        <v>0</v>
      </c>
      <c r="E784">
        <f t="shared" si="250"/>
        <v>0</v>
      </c>
      <c r="F784">
        <f t="shared" si="251"/>
        <v>0.1</v>
      </c>
      <c r="G784">
        <f t="shared" si="252"/>
        <v>0.04</v>
      </c>
      <c r="H784">
        <f t="shared" si="253"/>
        <v>0</v>
      </c>
      <c r="I784">
        <f t="shared" si="254"/>
        <v>0</v>
      </c>
      <c r="J784">
        <f t="shared" si="255"/>
        <v>0</v>
      </c>
      <c r="K784">
        <f>SQRT(POWER($C784*信号概况!$F$2,2)+POWER($D784*信号概况!$F$3,2)+POWER($E784*信号概况!$F$4,2)+POWER($F784*信号概况!$F$5,2)+POWER($G784*信号概况!$F$6,2)+POWER($H784*信号概况!$F$7,2)+POWER($I784*信号概况!$F$8,2)+POWER($J784*信号概况!$F$9,2)+2*$C784*信号概况!$F$2*$D784*信号概况!$F$3*信号相关性!$B$3+2*$C784*信号概况!$F$2*$E784*信号概况!$F$4*信号相关性!$B$4+2*$C784*信号概况!$F$2*$F784*信号概况!$F$5*信号相关性!$B$5+2*$C784*信号概况!$F$2*$G784*信号概况!$F$6*信号相关性!$B$6+2*$C784*信号概况!$F$2*$H784*信号概况!$F$7*信号相关性!$B$7+2*$C784*信号概况!$F$2*$I784*信号概况!$F$8*信号相关性!$B$8+2*$C784*信号概况!$F$2*$J784*信号概况!$F$9*信号相关性!$B$9+2*$D784*信号概况!$F$3*$E784*信号概况!$F$4*信号相关性!$C$4+2*$D784*信号概况!$F$3*$F784*信号概况!$F$5*信号相关性!$C$5+2*$D784*信号概况!$F$3*$G784*信号概况!$F$6*信号相关性!$C$6+2*$D784*信号概况!$F$3*$H784*信号概况!$F$7*信号相关性!$C$7+2*$D784*信号概况!$F$3*$I784*信号概况!$F$8*信号相关性!$C$8+2*$D784*信号概况!$F$3*$J784*信号概况!$F$9*信号相关性!$C$9+2*$E784*信号概况!$F$4*$F784*信号概况!$F$5*信号相关性!$D$5+2*$E784*信号概况!$F$4*$G784*信号概况!$F$6*信号相关性!$D$6+2*$E784*信号概况!$F$4*$H784*信号概况!$F$7*信号相关性!$D$7+2*$E784*信号概况!$F$4*$I784*信号概况!$F$8*信号相关性!$D$8+2*$E784*信号概况!$F$4*$J784*信号概况!$J$5*信号相关性!$D$9+2*$F784*信号概况!$F$5*$G784*信号概况!$F$6*信号相关性!$E$6+2*$F784*信号概况!$F$5*$H784*信号概况!$F$7*信号相关性!$E$7+2*$F784*信号概况!$F$5*$I784*信号概况!$F$8*信号相关性!$E$8+2*$F784*信号概况!$F$5*$J784*信号概况!$F$9*信号相关性!$E$9+2*$G784*信号概况!$F$6*$H784*信号概况!$F$7*信号相关性!$F$7+2*$G784*信号概况!$F$6*$I784*信号概况!$F$8*信号相关性!$F$8+2*$G784*信号概况!$F$6*$J784*信号概况!$F$9*信号相关性!$F$9+2*$H784*信号概况!$F$7*$I784*信号概况!$F$8*信号相关性!$G$8+2*$H784*信号概况!$F$7*$J784*信号概况!$F$9*信号相关性!$G$9+2*$I784*信号概况!$F$8*$J784*信号概况!$F$9*信号相关性!$H$9)</f>
        <v>119.911954368208</v>
      </c>
      <c r="L784" s="10">
        <f t="shared" si="256"/>
        <v>162.779266694823</v>
      </c>
      <c r="M784" s="11">
        <f>SQRT(POWER($C784*信号概况!$C$2,2)+POWER($D784*信号概况!$C$3,2)+POWER($E784*信号概况!$C$4,2)+POWER($F784*信号概况!$C$5,2)+POWER($G784*信号概况!$C$6,2)+POWER($H784*信号概况!$C$7,2)+POWER($I784*信号概况!$C$8,2)+POWER($J784*信号概况!$C$9,2)+2*$C784*信号概况!$C$2*$D784*信号概况!$C$3*信号相关性!$B$3+2*$C784*信号概况!$C$2*$E784*信号概况!$C$4*信号相关性!$B$4+2*$C784*信号概况!$C$2*$F784*信号概况!$C$5*信号相关性!$B$5+2*$C784*信号概况!$C$2*$G784*信号概况!$C$6*信号相关性!$B$6+2*$C784*信号概况!$C$2*$H784*信号概况!$C$7*信号相关性!$B$7+2*$C784*信号概况!$C$2*$I784*信号概况!$C$8*信号相关性!$B$8+2*$C784*信号概况!$C$2*$J784*信号概况!$C$9*信号相关性!$B$9+2*$D784*信号概况!$C$3*$E784*信号概况!$C$4*信号相关性!$C$4+2*$D784*信号概况!$C$3*$F784*信号概况!$C$5*信号相关性!$C$5+2*$D784*信号概况!$C$3*$G784*信号概况!$C$6*信号相关性!$C$6+2*$D784*信号概况!$C$3*$H784*信号概况!$C$7*信号相关性!$C$7+2*$D784*信号概况!$C$3*$I784*信号概况!$C$8*信号相关性!$C$8+2*$D784*信号概况!$C$3*$J784*信号概况!$C$9*信号相关性!$C$9+2*$E784*信号概况!$C$4*$F784*信号概况!$C$5*信号相关性!$D$5+2*$E784*信号概况!$C$4*$G784*信号概况!$C$6*信号相关性!$D$6+2*$E784*信号概况!$C$4*$H784*信号概况!$C$7*信号相关性!$D$7+2*$E784*信号概况!$C$4*$I784*信号概况!$C$8*信号相关性!$D$8+2*$E784*信号概况!$C$4*$J784*信号概况!$J$5*信号相关性!$D$9+2*$F784*信号概况!$C$5*$G784*信号概况!$C$6*信号相关性!$E$6+2*$F784*信号概况!$C$5*$H784*信号概况!$C$7*信号相关性!$E$7+2*$F784*信号概况!$C$5*$I784*信号概况!$C$8*信号相关性!$E$8+2*$F784*信号概况!$C$5*$J784*信号概况!$C$9*信号相关性!$E$9+2*$G784*信号概况!$C$6*$H784*信号概况!$C$7*信号相关性!$F$7+2*$G784*信号概况!$C$6*$I784*信号概况!$C$8*信号相关性!$F$8+2*$G784*信号概况!$C$6*$J784*信号概况!$C$9*信号相关性!$F$9+2*$H784*信号概况!$C$7*$I784*信号概况!$C$8*信号相关性!$G$8+2*$H784*信号概况!$C$7*$J784*信号概况!$C$9*信号相关性!$G$9+2*$I784*信号概况!$C$8*$J784*信号概况!$C$9*信号相关性!$H$9)</f>
        <v>424.228613610441</v>
      </c>
      <c r="N784" s="12">
        <f t="shared" si="257"/>
        <v>0.021733936241709</v>
      </c>
      <c r="O784" s="10">
        <f>$C784*信号概况!$J$2+$D784*信号概况!$J$3+$E784*信号概况!$J$4+$F784*信号概况!$J$5+$G784*信号概况!$J$6+$H784*信号概况!$J$7+$I784*信号概况!$J$8+$J784*信号概况!$J$9</f>
        <v>282.232562548679</v>
      </c>
      <c r="P784" s="12">
        <f t="shared" si="258"/>
        <v>0.0144592427831845</v>
      </c>
      <c r="Q784" s="7">
        <f t="shared" si="259"/>
        <v>20.105015911769</v>
      </c>
    </row>
    <row r="785" spans="1:17">
      <c r="A785">
        <v>783</v>
      </c>
      <c r="B785">
        <v>19519.18</v>
      </c>
      <c r="C785" s="7">
        <f t="shared" si="248"/>
        <v>0</v>
      </c>
      <c r="D785" s="8">
        <f t="shared" si="249"/>
        <v>0.0303030303030303</v>
      </c>
      <c r="E785">
        <f t="shared" si="250"/>
        <v>0</v>
      </c>
      <c r="F785">
        <f t="shared" si="251"/>
        <v>0.1</v>
      </c>
      <c r="G785">
        <f t="shared" si="252"/>
        <v>0.04</v>
      </c>
      <c r="H785">
        <f t="shared" si="253"/>
        <v>0</v>
      </c>
      <c r="I785">
        <f t="shared" si="254"/>
        <v>0</v>
      </c>
      <c r="J785">
        <f t="shared" si="255"/>
        <v>0</v>
      </c>
      <c r="K785">
        <f>SQRT(POWER($C785*信号概况!$F$2,2)+POWER($D785*信号概况!$F$3,2)+POWER($E785*信号概况!$F$4,2)+POWER($F785*信号概况!$F$5,2)+POWER($G785*信号概况!$F$6,2)+POWER($H785*信号概况!$F$7,2)+POWER($I785*信号概况!$F$8,2)+POWER($J785*信号概况!$F$9,2)+2*$C785*信号概况!$F$2*$D785*信号概况!$F$3*信号相关性!$B$3+2*$C785*信号概况!$F$2*$E785*信号概况!$F$4*信号相关性!$B$4+2*$C785*信号概况!$F$2*$F785*信号概况!$F$5*信号相关性!$B$5+2*$C785*信号概况!$F$2*$G785*信号概况!$F$6*信号相关性!$B$6+2*$C785*信号概况!$F$2*$H785*信号概况!$F$7*信号相关性!$B$7+2*$C785*信号概况!$F$2*$I785*信号概况!$F$8*信号相关性!$B$8+2*$C785*信号概况!$F$2*$J785*信号概况!$F$9*信号相关性!$B$9+2*$D785*信号概况!$F$3*$E785*信号概况!$F$4*信号相关性!$C$4+2*$D785*信号概况!$F$3*$F785*信号概况!$F$5*信号相关性!$C$5+2*$D785*信号概况!$F$3*$G785*信号概况!$F$6*信号相关性!$C$6+2*$D785*信号概况!$F$3*$H785*信号概况!$F$7*信号相关性!$C$7+2*$D785*信号概况!$F$3*$I785*信号概况!$F$8*信号相关性!$C$8+2*$D785*信号概况!$F$3*$J785*信号概况!$F$9*信号相关性!$C$9+2*$E785*信号概况!$F$4*$F785*信号概况!$F$5*信号相关性!$D$5+2*$E785*信号概况!$F$4*$G785*信号概况!$F$6*信号相关性!$D$6+2*$E785*信号概况!$F$4*$H785*信号概况!$F$7*信号相关性!$D$7+2*$E785*信号概况!$F$4*$I785*信号概况!$F$8*信号相关性!$D$8+2*$E785*信号概况!$F$4*$J785*信号概况!$J$5*信号相关性!$D$9+2*$F785*信号概况!$F$5*$G785*信号概况!$F$6*信号相关性!$E$6+2*$F785*信号概况!$F$5*$H785*信号概况!$F$7*信号相关性!$E$7+2*$F785*信号概况!$F$5*$I785*信号概况!$F$8*信号相关性!$E$8+2*$F785*信号概况!$F$5*$J785*信号概况!$F$9*信号相关性!$E$9+2*$G785*信号概况!$F$6*$H785*信号概况!$F$7*信号相关性!$F$7+2*$G785*信号概况!$F$6*$I785*信号概况!$F$8*信号相关性!$F$8+2*$G785*信号概况!$F$6*$J785*信号概况!$F$9*信号相关性!$F$9+2*$H785*信号概况!$F$7*$I785*信号概况!$F$8*信号相关性!$G$8+2*$H785*信号概况!$F$7*$J785*信号概况!$F$9*信号相关性!$G$9+2*$I785*信号概况!$F$8*$J785*信号概况!$F$9*信号相关性!$H$9)</f>
        <v>108.757223234027</v>
      </c>
      <c r="L785" s="10">
        <f t="shared" si="256"/>
        <v>179.47479183059</v>
      </c>
      <c r="M785" s="11">
        <f>SQRT(POWER($C785*信号概况!$C$2,2)+POWER($D785*信号概况!$C$3,2)+POWER($E785*信号概况!$C$4,2)+POWER($F785*信号概况!$C$5,2)+POWER($G785*信号概况!$C$6,2)+POWER($H785*信号概况!$C$7,2)+POWER($I785*信号概况!$C$8,2)+POWER($J785*信号概况!$C$9,2)+2*$C785*信号概况!$C$2*$D785*信号概况!$C$3*信号相关性!$B$3+2*$C785*信号概况!$C$2*$E785*信号概况!$C$4*信号相关性!$B$4+2*$C785*信号概况!$C$2*$F785*信号概况!$C$5*信号相关性!$B$5+2*$C785*信号概况!$C$2*$G785*信号概况!$C$6*信号相关性!$B$6+2*$C785*信号概况!$C$2*$H785*信号概况!$C$7*信号相关性!$B$7+2*$C785*信号概况!$C$2*$I785*信号概况!$C$8*信号相关性!$B$8+2*$C785*信号概况!$C$2*$J785*信号概况!$C$9*信号相关性!$B$9+2*$D785*信号概况!$C$3*$E785*信号概况!$C$4*信号相关性!$C$4+2*$D785*信号概况!$C$3*$F785*信号概况!$C$5*信号相关性!$C$5+2*$D785*信号概况!$C$3*$G785*信号概况!$C$6*信号相关性!$C$6+2*$D785*信号概况!$C$3*$H785*信号概况!$C$7*信号相关性!$C$7+2*$D785*信号概况!$C$3*$I785*信号概况!$C$8*信号相关性!$C$8+2*$D785*信号概况!$C$3*$J785*信号概况!$C$9*信号相关性!$C$9+2*$E785*信号概况!$C$4*$F785*信号概况!$C$5*信号相关性!$D$5+2*$E785*信号概况!$C$4*$G785*信号概况!$C$6*信号相关性!$D$6+2*$E785*信号概况!$C$4*$H785*信号概况!$C$7*信号相关性!$D$7+2*$E785*信号概况!$C$4*$I785*信号概况!$C$8*信号相关性!$D$8+2*$E785*信号概况!$C$4*$J785*信号概况!$J$5*信号相关性!$D$9+2*$F785*信号概况!$C$5*$G785*信号概况!$C$6*信号相关性!$E$6+2*$F785*信号概况!$C$5*$H785*信号概况!$C$7*信号相关性!$E$7+2*$F785*信号概况!$C$5*$I785*信号概况!$C$8*信号相关性!$E$8+2*$F785*信号概况!$C$5*$J785*信号概况!$C$9*信号相关性!$E$9+2*$G785*信号概况!$C$6*$H785*信号概况!$C$7*信号相关性!$F$7+2*$G785*信号概况!$C$6*$I785*信号概况!$C$8*信号相关性!$F$8+2*$G785*信号概况!$C$6*$J785*信号概况!$C$9*信号相关性!$F$9+2*$H785*信号概况!$C$7*$I785*信号概况!$C$8*信号相关性!$G$8+2*$H785*信号概况!$C$7*$J785*信号概况!$C$9*信号相关性!$G$9+2*$I785*信号概况!$C$8*$J785*信号概况!$C$9*信号相关性!$H$9)</f>
        <v>401.068937753068</v>
      </c>
      <c r="N785" s="12">
        <f t="shared" si="257"/>
        <v>0.0205474275944516</v>
      </c>
      <c r="O785" s="10">
        <f>$C785*信号概况!$J$2+$D785*信号概况!$J$3+$E785*信号概况!$J$4+$F785*信号概况!$J$5+$G785*信号概况!$J$6+$H785*信号概况!$J$7+$I785*信号概况!$J$8+$J785*信号概况!$J$9</f>
        <v>306.76071323361</v>
      </c>
      <c r="P785" s="12">
        <f t="shared" si="258"/>
        <v>0.0157158606679999</v>
      </c>
      <c r="Q785" s="7">
        <f t="shared" si="259"/>
        <v>24.8734702704045</v>
      </c>
    </row>
    <row r="786" spans="1:17">
      <c r="A786">
        <v>784</v>
      </c>
      <c r="B786">
        <v>19519.18</v>
      </c>
      <c r="C786" s="7">
        <f t="shared" si="248"/>
        <v>0</v>
      </c>
      <c r="D786" s="8">
        <f t="shared" si="249"/>
        <v>0.0606060606060606</v>
      </c>
      <c r="E786">
        <f t="shared" si="250"/>
        <v>0</v>
      </c>
      <c r="F786">
        <f t="shared" si="251"/>
        <v>0.1</v>
      </c>
      <c r="G786">
        <f t="shared" si="252"/>
        <v>0.04</v>
      </c>
      <c r="H786">
        <f t="shared" si="253"/>
        <v>0</v>
      </c>
      <c r="I786">
        <f t="shared" si="254"/>
        <v>0</v>
      </c>
      <c r="J786">
        <f t="shared" si="255"/>
        <v>0</v>
      </c>
      <c r="K786">
        <f>SQRT(POWER($C786*信号概况!$F$2,2)+POWER($D786*信号概况!$F$3,2)+POWER($E786*信号概况!$F$4,2)+POWER($F786*信号概况!$F$5,2)+POWER($G786*信号概况!$F$6,2)+POWER($H786*信号概况!$F$7,2)+POWER($I786*信号概况!$F$8,2)+POWER($J786*信号概况!$F$9,2)+2*$C786*信号概况!$F$2*$D786*信号概况!$F$3*信号相关性!$B$3+2*$C786*信号概况!$F$2*$E786*信号概况!$F$4*信号相关性!$B$4+2*$C786*信号概况!$F$2*$F786*信号概况!$F$5*信号相关性!$B$5+2*$C786*信号概况!$F$2*$G786*信号概况!$F$6*信号相关性!$B$6+2*$C786*信号概况!$F$2*$H786*信号概况!$F$7*信号相关性!$B$7+2*$C786*信号概况!$F$2*$I786*信号概况!$F$8*信号相关性!$B$8+2*$C786*信号概况!$F$2*$J786*信号概况!$F$9*信号相关性!$B$9+2*$D786*信号概况!$F$3*$E786*信号概况!$F$4*信号相关性!$C$4+2*$D786*信号概况!$F$3*$F786*信号概况!$F$5*信号相关性!$C$5+2*$D786*信号概况!$F$3*$G786*信号概况!$F$6*信号相关性!$C$6+2*$D786*信号概况!$F$3*$H786*信号概况!$F$7*信号相关性!$C$7+2*$D786*信号概况!$F$3*$I786*信号概况!$F$8*信号相关性!$C$8+2*$D786*信号概况!$F$3*$J786*信号概况!$F$9*信号相关性!$C$9+2*$E786*信号概况!$F$4*$F786*信号概况!$F$5*信号相关性!$D$5+2*$E786*信号概况!$F$4*$G786*信号概况!$F$6*信号相关性!$D$6+2*$E786*信号概况!$F$4*$H786*信号概况!$F$7*信号相关性!$D$7+2*$E786*信号概况!$F$4*$I786*信号概况!$F$8*信号相关性!$D$8+2*$E786*信号概况!$F$4*$J786*信号概况!$J$5*信号相关性!$D$9+2*$F786*信号概况!$F$5*$G786*信号概况!$F$6*信号相关性!$E$6+2*$F786*信号概况!$F$5*$H786*信号概况!$F$7*信号相关性!$E$7+2*$F786*信号概况!$F$5*$I786*信号概况!$F$8*信号相关性!$E$8+2*$F786*信号概况!$F$5*$J786*信号概况!$F$9*信号相关性!$E$9+2*$G786*信号概况!$F$6*$H786*信号概况!$F$7*信号相关性!$F$7+2*$G786*信号概况!$F$6*$I786*信号概况!$F$8*信号相关性!$F$8+2*$G786*信号概况!$F$6*$J786*信号概况!$F$9*信号相关性!$F$9+2*$H786*信号概况!$F$7*$I786*信号概况!$F$8*信号相关性!$G$8+2*$H786*信号概况!$F$7*$J786*信号概况!$F$9*信号相关性!$G$9+2*$I786*信号概况!$F$8*$J786*信号概况!$F$9*信号相关性!$H$9)</f>
        <v>134.967250769528</v>
      </c>
      <c r="L786" s="10">
        <f t="shared" si="256"/>
        <v>144.621601823477</v>
      </c>
      <c r="M786" s="11">
        <f>SQRT(POWER($C786*信号概况!$C$2,2)+POWER($D786*信号概况!$C$3,2)+POWER($E786*信号概况!$C$4,2)+POWER($F786*信号概况!$C$5,2)+POWER($G786*信号概况!$C$6,2)+POWER($H786*信号概况!$C$7,2)+POWER($I786*信号概况!$C$8,2)+POWER($J786*信号概况!$C$9,2)+2*$C786*信号概况!$C$2*$D786*信号概况!$C$3*信号相关性!$B$3+2*$C786*信号概况!$C$2*$E786*信号概况!$C$4*信号相关性!$B$4+2*$C786*信号概况!$C$2*$F786*信号概况!$C$5*信号相关性!$B$5+2*$C786*信号概况!$C$2*$G786*信号概况!$C$6*信号相关性!$B$6+2*$C786*信号概况!$C$2*$H786*信号概况!$C$7*信号相关性!$B$7+2*$C786*信号概况!$C$2*$I786*信号概况!$C$8*信号相关性!$B$8+2*$C786*信号概况!$C$2*$J786*信号概况!$C$9*信号相关性!$B$9+2*$D786*信号概况!$C$3*$E786*信号概况!$C$4*信号相关性!$C$4+2*$D786*信号概况!$C$3*$F786*信号概况!$C$5*信号相关性!$C$5+2*$D786*信号概况!$C$3*$G786*信号概况!$C$6*信号相关性!$C$6+2*$D786*信号概况!$C$3*$H786*信号概况!$C$7*信号相关性!$C$7+2*$D786*信号概况!$C$3*$I786*信号概况!$C$8*信号相关性!$C$8+2*$D786*信号概况!$C$3*$J786*信号概况!$C$9*信号相关性!$C$9+2*$E786*信号概况!$C$4*$F786*信号概况!$C$5*信号相关性!$D$5+2*$E786*信号概况!$C$4*$G786*信号概况!$C$6*信号相关性!$D$6+2*$E786*信号概况!$C$4*$H786*信号概况!$C$7*信号相关性!$D$7+2*$E786*信号概况!$C$4*$I786*信号概况!$C$8*信号相关性!$D$8+2*$E786*信号概况!$C$4*$J786*信号概况!$J$5*信号相关性!$D$9+2*$F786*信号概况!$C$5*$G786*信号概况!$C$6*信号相关性!$E$6+2*$F786*信号概况!$C$5*$H786*信号概况!$C$7*信号相关性!$E$7+2*$F786*信号概况!$C$5*$I786*信号概况!$C$8*信号相关性!$E$8+2*$F786*信号概况!$C$5*$J786*信号概况!$C$9*信号相关性!$E$9+2*$G786*信号概况!$C$6*$H786*信号概况!$C$7*信号相关性!$F$7+2*$G786*信号概况!$C$6*$I786*信号概况!$C$8*信号相关性!$F$8+2*$G786*信号概况!$C$6*$J786*信号概况!$C$9*信号相关性!$F$9+2*$H786*信号概况!$C$7*$I786*信号概况!$C$8*信号相关性!$G$8+2*$H786*信号概况!$C$7*$J786*信号概况!$C$9*信号相关性!$G$9+2*$I786*信号概况!$C$8*$J786*信号概况!$C$9*信号相关性!$H$9)</f>
        <v>593.402806933987</v>
      </c>
      <c r="N786" s="12">
        <f t="shared" si="257"/>
        <v>0.030401011053435</v>
      </c>
      <c r="O786" s="10">
        <f>$C786*信号概况!$J$2+$D786*信号概况!$J$3+$E786*信号概况!$J$4+$F786*信号概况!$J$5+$G786*信号概况!$J$6+$H786*信号概况!$J$7+$I786*信号概况!$J$8+$J786*信号概况!$J$9</f>
        <v>331.288863918542</v>
      </c>
      <c r="P786" s="12">
        <f t="shared" si="258"/>
        <v>0.0169724785528153</v>
      </c>
      <c r="Q786" s="7">
        <f t="shared" si="259"/>
        <v>22.2239643314993</v>
      </c>
    </row>
    <row r="787" spans="1:17">
      <c r="A787">
        <v>785</v>
      </c>
      <c r="B787">
        <v>19519.18</v>
      </c>
      <c r="C787" s="7">
        <f t="shared" si="248"/>
        <v>0</v>
      </c>
      <c r="D787" s="8">
        <f t="shared" si="249"/>
        <v>0.0909090909090909</v>
      </c>
      <c r="E787">
        <f t="shared" si="250"/>
        <v>0</v>
      </c>
      <c r="F787">
        <f t="shared" si="251"/>
        <v>0.1</v>
      </c>
      <c r="G787">
        <f t="shared" si="252"/>
        <v>0.04</v>
      </c>
      <c r="H787">
        <f t="shared" si="253"/>
        <v>0</v>
      </c>
      <c r="I787">
        <f t="shared" si="254"/>
        <v>0</v>
      </c>
      <c r="J787">
        <f t="shared" si="255"/>
        <v>0</v>
      </c>
      <c r="K787">
        <f>SQRT(POWER($C787*信号概况!$F$2,2)+POWER($D787*信号概况!$F$3,2)+POWER($E787*信号概况!$F$4,2)+POWER($F787*信号概况!$F$5,2)+POWER($G787*信号概况!$F$6,2)+POWER($H787*信号概况!$F$7,2)+POWER($I787*信号概况!$F$8,2)+POWER($J787*信号概况!$F$9,2)+2*$C787*信号概况!$F$2*$D787*信号概况!$F$3*信号相关性!$B$3+2*$C787*信号概况!$F$2*$E787*信号概况!$F$4*信号相关性!$B$4+2*$C787*信号概况!$F$2*$F787*信号概况!$F$5*信号相关性!$B$5+2*$C787*信号概况!$F$2*$G787*信号概况!$F$6*信号相关性!$B$6+2*$C787*信号概况!$F$2*$H787*信号概况!$F$7*信号相关性!$B$7+2*$C787*信号概况!$F$2*$I787*信号概况!$F$8*信号相关性!$B$8+2*$C787*信号概况!$F$2*$J787*信号概况!$F$9*信号相关性!$B$9+2*$D787*信号概况!$F$3*$E787*信号概况!$F$4*信号相关性!$C$4+2*$D787*信号概况!$F$3*$F787*信号概况!$F$5*信号相关性!$C$5+2*$D787*信号概况!$F$3*$G787*信号概况!$F$6*信号相关性!$C$6+2*$D787*信号概况!$F$3*$H787*信号概况!$F$7*信号相关性!$C$7+2*$D787*信号概况!$F$3*$I787*信号概况!$F$8*信号相关性!$C$8+2*$D787*信号概况!$F$3*$J787*信号概况!$F$9*信号相关性!$C$9+2*$E787*信号概况!$F$4*$F787*信号概况!$F$5*信号相关性!$D$5+2*$E787*信号概况!$F$4*$G787*信号概况!$F$6*信号相关性!$D$6+2*$E787*信号概况!$F$4*$H787*信号概况!$F$7*信号相关性!$D$7+2*$E787*信号概况!$F$4*$I787*信号概况!$F$8*信号相关性!$D$8+2*$E787*信号概况!$F$4*$J787*信号概况!$J$5*信号相关性!$D$9+2*$F787*信号概况!$F$5*$G787*信号概况!$F$6*信号相关性!$E$6+2*$F787*信号概况!$F$5*$H787*信号概况!$F$7*信号相关性!$E$7+2*$F787*信号概况!$F$5*$I787*信号概况!$F$8*信号相关性!$E$8+2*$F787*信号概况!$F$5*$J787*信号概况!$F$9*信号相关性!$E$9+2*$G787*信号概况!$F$6*$H787*信号概况!$F$7*信号相关性!$F$7+2*$G787*信号概况!$F$6*$I787*信号概况!$F$8*信号相关性!$F$8+2*$G787*信号概况!$F$6*$J787*信号概况!$F$9*信号相关性!$F$9+2*$H787*信号概况!$F$7*$I787*信号概况!$F$8*信号相关性!$G$8+2*$H787*信号概况!$F$7*$J787*信号概况!$F$9*信号相关性!$G$9+2*$I787*信号概况!$F$8*$J787*信号概况!$F$9*信号相关性!$H$9)</f>
        <v>183.147351399164</v>
      </c>
      <c r="L787" s="10">
        <f t="shared" si="256"/>
        <v>106.576370615694</v>
      </c>
      <c r="M787" s="11">
        <f>SQRT(POWER($C787*信号概况!$C$2,2)+POWER($D787*信号概况!$C$3,2)+POWER($E787*信号概况!$C$4,2)+POWER($F787*信号概况!$C$5,2)+POWER($G787*信号概况!$C$6,2)+POWER($H787*信号概况!$C$7,2)+POWER($I787*信号概况!$C$8,2)+POWER($J787*信号概况!$C$9,2)+2*$C787*信号概况!$C$2*$D787*信号概况!$C$3*信号相关性!$B$3+2*$C787*信号概况!$C$2*$E787*信号概况!$C$4*信号相关性!$B$4+2*$C787*信号概况!$C$2*$F787*信号概况!$C$5*信号相关性!$B$5+2*$C787*信号概况!$C$2*$G787*信号概况!$C$6*信号相关性!$B$6+2*$C787*信号概况!$C$2*$H787*信号概况!$C$7*信号相关性!$B$7+2*$C787*信号概况!$C$2*$I787*信号概况!$C$8*信号相关性!$B$8+2*$C787*信号概况!$C$2*$J787*信号概况!$C$9*信号相关性!$B$9+2*$D787*信号概况!$C$3*$E787*信号概况!$C$4*信号相关性!$C$4+2*$D787*信号概况!$C$3*$F787*信号概况!$C$5*信号相关性!$C$5+2*$D787*信号概况!$C$3*$G787*信号概况!$C$6*信号相关性!$C$6+2*$D787*信号概况!$C$3*$H787*信号概况!$C$7*信号相关性!$C$7+2*$D787*信号概况!$C$3*$I787*信号概况!$C$8*信号相关性!$C$8+2*$D787*信号概况!$C$3*$J787*信号概况!$C$9*信号相关性!$C$9+2*$E787*信号概况!$C$4*$F787*信号概况!$C$5*信号相关性!$D$5+2*$E787*信号概况!$C$4*$G787*信号概况!$C$6*信号相关性!$D$6+2*$E787*信号概况!$C$4*$H787*信号概况!$C$7*信号相关性!$D$7+2*$E787*信号概况!$C$4*$I787*信号概况!$C$8*信号相关性!$D$8+2*$E787*信号概况!$C$4*$J787*信号概况!$J$5*信号相关性!$D$9+2*$F787*信号概况!$C$5*$G787*信号概况!$C$6*信号相关性!$E$6+2*$F787*信号概况!$C$5*$H787*信号概况!$C$7*信号相关性!$E$7+2*$F787*信号概况!$C$5*$I787*信号概况!$C$8*信号相关性!$E$8+2*$F787*信号概况!$C$5*$J787*信号概况!$C$9*信号相关性!$E$9+2*$G787*信号概况!$C$6*$H787*信号概况!$C$7*信号相关性!$F$7+2*$G787*信号概况!$C$6*$I787*信号概况!$C$8*信号相关性!$F$8+2*$G787*信号概况!$C$6*$J787*信号概况!$C$9*信号相关性!$F$9+2*$H787*信号概况!$C$7*$I787*信号概况!$C$8*信号相关性!$G$8+2*$H787*信号概况!$C$7*$J787*信号概况!$C$9*信号相关性!$G$9+2*$I787*信号概况!$C$8*$J787*信号概况!$C$9*信号相关性!$H$9)</f>
        <v>868.206030816486</v>
      </c>
      <c r="N787" s="12">
        <f t="shared" si="257"/>
        <v>0.0444796364814754</v>
      </c>
      <c r="O787" s="10">
        <f>$C787*信号概况!$J$2+$D787*信号概况!$J$3+$E787*信号概况!$J$4+$F787*信号概况!$J$5+$G787*信号概况!$J$6+$H787*信号概况!$J$7+$I787*信号概况!$J$8+$J787*信号概况!$J$9</f>
        <v>355.817014603473</v>
      </c>
      <c r="P787" s="12">
        <f t="shared" si="258"/>
        <v>0.0182290964376307</v>
      </c>
      <c r="Q787" s="7">
        <f t="shared" si="259"/>
        <v>17.9846727243292</v>
      </c>
    </row>
    <row r="788" spans="1:17">
      <c r="A788">
        <v>786</v>
      </c>
      <c r="B788">
        <v>19519.18</v>
      </c>
      <c r="C788" s="7">
        <f t="shared" si="248"/>
        <v>0</v>
      </c>
      <c r="D788" s="8">
        <f t="shared" si="249"/>
        <v>0.121212121212121</v>
      </c>
      <c r="E788">
        <f t="shared" si="250"/>
        <v>0</v>
      </c>
      <c r="F788">
        <f t="shared" si="251"/>
        <v>0.1</v>
      </c>
      <c r="G788">
        <f t="shared" si="252"/>
        <v>0.04</v>
      </c>
      <c r="H788">
        <f t="shared" si="253"/>
        <v>0</v>
      </c>
      <c r="I788">
        <f t="shared" si="254"/>
        <v>0</v>
      </c>
      <c r="J788">
        <f t="shared" si="255"/>
        <v>0</v>
      </c>
      <c r="K788">
        <f>SQRT(POWER($C788*信号概况!$F$2,2)+POWER($D788*信号概况!$F$3,2)+POWER($E788*信号概况!$F$4,2)+POWER($F788*信号概况!$F$5,2)+POWER($G788*信号概况!$F$6,2)+POWER($H788*信号概况!$F$7,2)+POWER($I788*信号概况!$F$8,2)+POWER($J788*信号概况!$F$9,2)+2*$C788*信号概况!$F$2*$D788*信号概况!$F$3*信号相关性!$B$3+2*$C788*信号概况!$F$2*$E788*信号概况!$F$4*信号相关性!$B$4+2*$C788*信号概况!$F$2*$F788*信号概况!$F$5*信号相关性!$B$5+2*$C788*信号概况!$F$2*$G788*信号概况!$F$6*信号相关性!$B$6+2*$C788*信号概况!$F$2*$H788*信号概况!$F$7*信号相关性!$B$7+2*$C788*信号概况!$F$2*$I788*信号概况!$F$8*信号相关性!$B$8+2*$C788*信号概况!$F$2*$J788*信号概况!$F$9*信号相关性!$B$9+2*$D788*信号概况!$F$3*$E788*信号概况!$F$4*信号相关性!$C$4+2*$D788*信号概况!$F$3*$F788*信号概况!$F$5*信号相关性!$C$5+2*$D788*信号概况!$F$3*$G788*信号概况!$F$6*信号相关性!$C$6+2*$D788*信号概况!$F$3*$H788*信号概况!$F$7*信号相关性!$C$7+2*$D788*信号概况!$F$3*$I788*信号概况!$F$8*信号相关性!$C$8+2*$D788*信号概况!$F$3*$J788*信号概况!$F$9*信号相关性!$C$9+2*$E788*信号概况!$F$4*$F788*信号概况!$F$5*信号相关性!$D$5+2*$E788*信号概况!$F$4*$G788*信号概况!$F$6*信号相关性!$D$6+2*$E788*信号概况!$F$4*$H788*信号概况!$F$7*信号相关性!$D$7+2*$E788*信号概况!$F$4*$I788*信号概况!$F$8*信号相关性!$D$8+2*$E788*信号概况!$F$4*$J788*信号概况!$J$5*信号相关性!$D$9+2*$F788*信号概况!$F$5*$G788*信号概况!$F$6*信号相关性!$E$6+2*$F788*信号概况!$F$5*$H788*信号概况!$F$7*信号相关性!$E$7+2*$F788*信号概况!$F$5*$I788*信号概况!$F$8*信号相关性!$E$8+2*$F788*信号概况!$F$5*$J788*信号概况!$F$9*信号相关性!$E$9+2*$G788*信号概况!$F$6*$H788*信号概况!$F$7*信号相关性!$F$7+2*$G788*信号概况!$F$6*$I788*信号概况!$F$8*信号相关性!$F$8+2*$G788*信号概况!$F$6*$J788*信号概况!$F$9*信号相关性!$F$9+2*$H788*信号概况!$F$7*$I788*信号概况!$F$8*信号相关性!$G$8+2*$H788*信号概况!$F$7*$J788*信号概况!$F$9*信号相关性!$G$9+2*$I788*信号概况!$F$8*$J788*信号概况!$F$9*信号相关性!$H$9)</f>
        <v>240.434012232689</v>
      </c>
      <c r="L788" s="10">
        <f t="shared" si="256"/>
        <v>81.183106411374</v>
      </c>
      <c r="M788" s="11">
        <f>SQRT(POWER($C788*信号概况!$C$2,2)+POWER($D788*信号概况!$C$3,2)+POWER($E788*信号概况!$C$4,2)+POWER($F788*信号概况!$C$5,2)+POWER($G788*信号概况!$C$6,2)+POWER($H788*信号概况!$C$7,2)+POWER($I788*信号概况!$C$8,2)+POWER($J788*信号概况!$C$9,2)+2*$C788*信号概况!$C$2*$D788*信号概况!$C$3*信号相关性!$B$3+2*$C788*信号概况!$C$2*$E788*信号概况!$C$4*信号相关性!$B$4+2*$C788*信号概况!$C$2*$F788*信号概况!$C$5*信号相关性!$B$5+2*$C788*信号概况!$C$2*$G788*信号概况!$C$6*信号相关性!$B$6+2*$C788*信号概况!$C$2*$H788*信号概况!$C$7*信号相关性!$B$7+2*$C788*信号概况!$C$2*$I788*信号概况!$C$8*信号相关性!$B$8+2*$C788*信号概况!$C$2*$J788*信号概况!$C$9*信号相关性!$B$9+2*$D788*信号概况!$C$3*$E788*信号概况!$C$4*信号相关性!$C$4+2*$D788*信号概况!$C$3*$F788*信号概况!$C$5*信号相关性!$C$5+2*$D788*信号概况!$C$3*$G788*信号概况!$C$6*信号相关性!$C$6+2*$D788*信号概况!$C$3*$H788*信号概况!$C$7*信号相关性!$C$7+2*$D788*信号概况!$C$3*$I788*信号概况!$C$8*信号相关性!$C$8+2*$D788*信号概况!$C$3*$J788*信号概况!$C$9*信号相关性!$C$9+2*$E788*信号概况!$C$4*$F788*信号概况!$C$5*信号相关性!$D$5+2*$E788*信号概况!$C$4*$G788*信号概况!$C$6*信号相关性!$D$6+2*$E788*信号概况!$C$4*$H788*信号概况!$C$7*信号相关性!$D$7+2*$E788*信号概况!$C$4*$I788*信号概况!$C$8*信号相关性!$D$8+2*$E788*信号概况!$C$4*$J788*信号概况!$J$5*信号相关性!$D$9+2*$F788*信号概况!$C$5*$G788*信号概况!$C$6*信号相关性!$E$6+2*$F788*信号概况!$C$5*$H788*信号概况!$C$7*信号相关性!$E$7+2*$F788*信号概况!$C$5*$I788*信号概况!$C$8*信号相关性!$E$8+2*$F788*信号概况!$C$5*$J788*信号概况!$C$9*信号相关性!$E$9+2*$G788*信号概况!$C$6*$H788*信号概况!$C$7*信号相关性!$F$7+2*$G788*信号概况!$C$6*$I788*信号概况!$C$8*信号相关性!$F$8+2*$G788*信号概况!$C$6*$J788*信号概况!$C$9*信号相关性!$F$9+2*$H788*信号概况!$C$7*$I788*信号概况!$C$8*信号相关性!$G$8+2*$H788*信号概况!$C$7*$J788*信号概况!$C$9*信号相关性!$G$9+2*$I788*信号概况!$C$8*$J788*信号概况!$C$9*信号相关性!$H$9)</f>
        <v>1168.68334241458</v>
      </c>
      <c r="N788" s="12">
        <f t="shared" si="257"/>
        <v>0.0598735880510648</v>
      </c>
      <c r="O788" s="10">
        <f>$C788*信号概况!$J$2+$D788*信号概况!$J$3+$E788*信号概况!$J$4+$F788*信号概况!$J$5+$G788*信号概况!$J$6+$H788*信号概况!$J$7+$I788*信号概况!$J$8+$J788*信号概况!$J$9</f>
        <v>380.345165288405</v>
      </c>
      <c r="P788" s="12">
        <f t="shared" si="258"/>
        <v>0.0194857143224462</v>
      </c>
      <c r="Q788" s="7">
        <f t="shared" si="259"/>
        <v>14.9237745115207</v>
      </c>
    </row>
    <row r="789" spans="1:17">
      <c r="A789">
        <v>787</v>
      </c>
      <c r="B789">
        <v>19519.18</v>
      </c>
      <c r="C789" s="7">
        <f t="shared" si="248"/>
        <v>0</v>
      </c>
      <c r="D789" s="8">
        <f t="shared" si="249"/>
        <v>0.151515151515152</v>
      </c>
      <c r="E789">
        <f t="shared" si="250"/>
        <v>0</v>
      </c>
      <c r="F789">
        <f t="shared" si="251"/>
        <v>0.1</v>
      </c>
      <c r="G789">
        <f t="shared" si="252"/>
        <v>0.04</v>
      </c>
      <c r="H789">
        <f t="shared" si="253"/>
        <v>0</v>
      </c>
      <c r="I789">
        <f t="shared" si="254"/>
        <v>0</v>
      </c>
      <c r="J789">
        <f t="shared" si="255"/>
        <v>0</v>
      </c>
      <c r="K789">
        <f>SQRT(POWER($C789*信号概况!$F$2,2)+POWER($D789*信号概况!$F$3,2)+POWER($E789*信号概况!$F$4,2)+POWER($F789*信号概况!$F$5,2)+POWER($G789*信号概况!$F$6,2)+POWER($H789*信号概况!$F$7,2)+POWER($I789*信号概况!$F$8,2)+POWER($J789*信号概况!$F$9,2)+2*$C789*信号概况!$F$2*$D789*信号概况!$F$3*信号相关性!$B$3+2*$C789*信号概况!$F$2*$E789*信号概况!$F$4*信号相关性!$B$4+2*$C789*信号概况!$F$2*$F789*信号概况!$F$5*信号相关性!$B$5+2*$C789*信号概况!$F$2*$G789*信号概况!$F$6*信号相关性!$B$6+2*$C789*信号概况!$F$2*$H789*信号概况!$F$7*信号相关性!$B$7+2*$C789*信号概况!$F$2*$I789*信号概况!$F$8*信号相关性!$B$8+2*$C789*信号概况!$F$2*$J789*信号概况!$F$9*信号相关性!$B$9+2*$D789*信号概况!$F$3*$E789*信号概况!$F$4*信号相关性!$C$4+2*$D789*信号概况!$F$3*$F789*信号概况!$F$5*信号相关性!$C$5+2*$D789*信号概况!$F$3*$G789*信号概况!$F$6*信号相关性!$C$6+2*$D789*信号概况!$F$3*$H789*信号概况!$F$7*信号相关性!$C$7+2*$D789*信号概况!$F$3*$I789*信号概况!$F$8*信号相关性!$C$8+2*$D789*信号概况!$F$3*$J789*信号概况!$F$9*信号相关性!$C$9+2*$E789*信号概况!$F$4*$F789*信号概况!$F$5*信号相关性!$D$5+2*$E789*信号概况!$F$4*$G789*信号概况!$F$6*信号相关性!$D$6+2*$E789*信号概况!$F$4*$H789*信号概况!$F$7*信号相关性!$D$7+2*$E789*信号概况!$F$4*$I789*信号概况!$F$8*信号相关性!$D$8+2*$E789*信号概况!$F$4*$J789*信号概况!$J$5*信号相关性!$D$9+2*$F789*信号概况!$F$5*$G789*信号概况!$F$6*信号相关性!$E$6+2*$F789*信号概况!$F$5*$H789*信号概况!$F$7*信号相关性!$E$7+2*$F789*信号概况!$F$5*$I789*信号概况!$F$8*信号相关性!$E$8+2*$F789*信号概况!$F$5*$J789*信号概况!$F$9*信号相关性!$E$9+2*$G789*信号概况!$F$6*$H789*信号概况!$F$7*信号相关性!$F$7+2*$G789*信号概况!$F$6*$I789*信号概况!$F$8*信号相关性!$F$8+2*$G789*信号概况!$F$6*$J789*信号概况!$F$9*信号相关性!$F$9+2*$H789*信号概况!$F$7*$I789*信号概况!$F$8*信号相关性!$G$8+2*$H789*信号概况!$F$7*$J789*信号概况!$F$9*信号相关性!$G$9+2*$I789*信号概况!$F$8*$J789*信号概况!$F$9*信号相关性!$H$9)</f>
        <v>301.683351416058</v>
      </c>
      <c r="L789" s="10">
        <f t="shared" si="256"/>
        <v>64.7008855754877</v>
      </c>
      <c r="M789" s="11">
        <f>SQRT(POWER($C789*信号概况!$C$2,2)+POWER($D789*信号概况!$C$3,2)+POWER($E789*信号概况!$C$4,2)+POWER($F789*信号概况!$C$5,2)+POWER($G789*信号概况!$C$6,2)+POWER($H789*信号概况!$C$7,2)+POWER($I789*信号概况!$C$8,2)+POWER($J789*信号概况!$C$9,2)+2*$C789*信号概况!$C$2*$D789*信号概况!$C$3*信号相关性!$B$3+2*$C789*信号概况!$C$2*$E789*信号概况!$C$4*信号相关性!$B$4+2*$C789*信号概况!$C$2*$F789*信号概况!$C$5*信号相关性!$B$5+2*$C789*信号概况!$C$2*$G789*信号概况!$C$6*信号相关性!$B$6+2*$C789*信号概况!$C$2*$H789*信号概况!$C$7*信号相关性!$B$7+2*$C789*信号概况!$C$2*$I789*信号概况!$C$8*信号相关性!$B$8+2*$C789*信号概况!$C$2*$J789*信号概况!$C$9*信号相关性!$B$9+2*$D789*信号概况!$C$3*$E789*信号概况!$C$4*信号相关性!$C$4+2*$D789*信号概况!$C$3*$F789*信号概况!$C$5*信号相关性!$C$5+2*$D789*信号概况!$C$3*$G789*信号概况!$C$6*信号相关性!$C$6+2*$D789*信号概况!$C$3*$H789*信号概况!$C$7*信号相关性!$C$7+2*$D789*信号概况!$C$3*$I789*信号概况!$C$8*信号相关性!$C$8+2*$D789*信号概况!$C$3*$J789*信号概况!$C$9*信号相关性!$C$9+2*$E789*信号概况!$C$4*$F789*信号概况!$C$5*信号相关性!$D$5+2*$E789*信号概况!$C$4*$G789*信号概况!$C$6*信号相关性!$D$6+2*$E789*信号概况!$C$4*$H789*信号概况!$C$7*信号相关性!$D$7+2*$E789*信号概况!$C$4*$I789*信号概况!$C$8*信号相关性!$D$8+2*$E789*信号概况!$C$4*$J789*信号概况!$J$5*信号相关性!$D$9+2*$F789*信号概况!$C$5*$G789*信号概况!$C$6*信号相关性!$E$6+2*$F789*信号概况!$C$5*$H789*信号概况!$C$7*信号相关性!$E$7+2*$F789*信号概况!$C$5*$I789*信号概况!$C$8*信号相关性!$E$8+2*$F789*信号概况!$C$5*$J789*信号概况!$C$9*信号相关性!$E$9+2*$G789*信号概况!$C$6*$H789*信号概况!$C$7*信号相关性!$F$7+2*$G789*信号概况!$C$6*$I789*信号概况!$C$8*信号相关性!$F$8+2*$G789*信号概况!$C$6*$J789*信号概况!$C$9*信号相关性!$F$9+2*$H789*信号概况!$C$7*$I789*信号概况!$C$8*信号相关性!$G$8+2*$H789*信号概况!$C$7*$J789*信号概况!$C$9*信号相关性!$G$9+2*$I789*信号概况!$C$8*$J789*信号概况!$C$9*信号相关性!$H$9)</f>
        <v>1479.27144904198</v>
      </c>
      <c r="N789" s="12">
        <f t="shared" si="257"/>
        <v>0.075785532437427</v>
      </c>
      <c r="O789" s="10">
        <f>$C789*信号概况!$J$2+$D789*信号概况!$J$3+$E789*信号概况!$J$4+$F789*信号概况!$J$5+$G789*信号概况!$J$6+$H789*信号概况!$J$7+$I789*信号概况!$J$8+$J789*信号概况!$J$9</f>
        <v>404.873315973336</v>
      </c>
      <c r="P789" s="12">
        <f t="shared" si="258"/>
        <v>0.0207423322072616</v>
      </c>
      <c r="Q789" s="7">
        <f t="shared" si="259"/>
        <v>12.869522873755</v>
      </c>
    </row>
    <row r="790" spans="1:17">
      <c r="A790">
        <v>788</v>
      </c>
      <c r="B790">
        <v>19519.18</v>
      </c>
      <c r="C790" s="7">
        <f t="shared" si="248"/>
        <v>0</v>
      </c>
      <c r="D790" s="8">
        <f t="shared" si="249"/>
        <v>0.181818181818182</v>
      </c>
      <c r="E790">
        <f t="shared" si="250"/>
        <v>0</v>
      </c>
      <c r="F790">
        <f t="shared" si="251"/>
        <v>0.1</v>
      </c>
      <c r="G790">
        <f t="shared" si="252"/>
        <v>0.04</v>
      </c>
      <c r="H790">
        <f t="shared" si="253"/>
        <v>0</v>
      </c>
      <c r="I790">
        <f t="shared" si="254"/>
        <v>0</v>
      </c>
      <c r="J790">
        <f t="shared" si="255"/>
        <v>0</v>
      </c>
      <c r="K790">
        <f>SQRT(POWER($C790*信号概况!$F$2,2)+POWER($D790*信号概况!$F$3,2)+POWER($E790*信号概况!$F$4,2)+POWER($F790*信号概况!$F$5,2)+POWER($G790*信号概况!$F$6,2)+POWER($H790*信号概况!$F$7,2)+POWER($I790*信号概况!$F$8,2)+POWER($J790*信号概况!$F$9,2)+2*$C790*信号概况!$F$2*$D790*信号概况!$F$3*信号相关性!$B$3+2*$C790*信号概况!$F$2*$E790*信号概况!$F$4*信号相关性!$B$4+2*$C790*信号概况!$F$2*$F790*信号概况!$F$5*信号相关性!$B$5+2*$C790*信号概况!$F$2*$G790*信号概况!$F$6*信号相关性!$B$6+2*$C790*信号概况!$F$2*$H790*信号概况!$F$7*信号相关性!$B$7+2*$C790*信号概况!$F$2*$I790*信号概况!$F$8*信号相关性!$B$8+2*$C790*信号概况!$F$2*$J790*信号概况!$F$9*信号相关性!$B$9+2*$D790*信号概况!$F$3*$E790*信号概况!$F$4*信号相关性!$C$4+2*$D790*信号概况!$F$3*$F790*信号概况!$F$5*信号相关性!$C$5+2*$D790*信号概况!$F$3*$G790*信号概况!$F$6*信号相关性!$C$6+2*$D790*信号概况!$F$3*$H790*信号概况!$F$7*信号相关性!$C$7+2*$D790*信号概况!$F$3*$I790*信号概况!$F$8*信号相关性!$C$8+2*$D790*信号概况!$F$3*$J790*信号概况!$F$9*信号相关性!$C$9+2*$E790*信号概况!$F$4*$F790*信号概况!$F$5*信号相关性!$D$5+2*$E790*信号概况!$F$4*$G790*信号概况!$F$6*信号相关性!$D$6+2*$E790*信号概况!$F$4*$H790*信号概况!$F$7*信号相关性!$D$7+2*$E790*信号概况!$F$4*$I790*信号概况!$F$8*信号相关性!$D$8+2*$E790*信号概况!$F$4*$J790*信号概况!$J$5*信号相关性!$D$9+2*$F790*信号概况!$F$5*$G790*信号概况!$F$6*信号相关性!$E$6+2*$F790*信号概况!$F$5*$H790*信号概况!$F$7*信号相关性!$E$7+2*$F790*信号概况!$F$5*$I790*信号概况!$F$8*信号相关性!$E$8+2*$F790*信号概况!$F$5*$J790*信号概况!$F$9*信号相关性!$E$9+2*$G790*信号概况!$F$6*$H790*信号概况!$F$7*信号相关性!$F$7+2*$G790*信号概况!$F$6*$I790*信号概况!$F$8*信号相关性!$F$8+2*$G790*信号概况!$F$6*$J790*信号概况!$F$9*信号相关性!$F$9+2*$H790*信号概况!$F$7*$I790*信号概况!$F$8*信号相关性!$G$8+2*$H790*信号概况!$F$7*$J790*信号概况!$F$9*信号相关性!$G$9+2*$I790*信号概况!$F$8*$J790*信号概况!$F$9*信号相关性!$H$9)</f>
        <v>364.905389346987</v>
      </c>
      <c r="L790" s="10">
        <f t="shared" si="256"/>
        <v>53.4910707537928</v>
      </c>
      <c r="M790" s="11">
        <f>SQRT(POWER($C790*信号概况!$C$2,2)+POWER($D790*信号概况!$C$3,2)+POWER($E790*信号概况!$C$4,2)+POWER($F790*信号概况!$C$5,2)+POWER($G790*信号概况!$C$6,2)+POWER($H790*信号概况!$C$7,2)+POWER($I790*信号概况!$C$8,2)+POWER($J790*信号概况!$C$9,2)+2*$C790*信号概况!$C$2*$D790*信号概况!$C$3*信号相关性!$B$3+2*$C790*信号概况!$C$2*$E790*信号概况!$C$4*信号相关性!$B$4+2*$C790*信号概况!$C$2*$F790*信号概况!$C$5*信号相关性!$B$5+2*$C790*信号概况!$C$2*$G790*信号概况!$C$6*信号相关性!$B$6+2*$C790*信号概况!$C$2*$H790*信号概况!$C$7*信号相关性!$B$7+2*$C790*信号概况!$C$2*$I790*信号概况!$C$8*信号相关性!$B$8+2*$C790*信号概况!$C$2*$J790*信号概况!$C$9*信号相关性!$B$9+2*$D790*信号概况!$C$3*$E790*信号概况!$C$4*信号相关性!$C$4+2*$D790*信号概况!$C$3*$F790*信号概况!$C$5*信号相关性!$C$5+2*$D790*信号概况!$C$3*$G790*信号概况!$C$6*信号相关性!$C$6+2*$D790*信号概况!$C$3*$H790*信号概况!$C$7*信号相关性!$C$7+2*$D790*信号概况!$C$3*$I790*信号概况!$C$8*信号相关性!$C$8+2*$D790*信号概况!$C$3*$J790*信号概况!$C$9*信号相关性!$C$9+2*$E790*信号概况!$C$4*$F790*信号概况!$C$5*信号相关性!$D$5+2*$E790*信号概况!$C$4*$G790*信号概况!$C$6*信号相关性!$D$6+2*$E790*信号概况!$C$4*$H790*信号概况!$C$7*信号相关性!$D$7+2*$E790*信号概况!$C$4*$I790*信号概况!$C$8*信号相关性!$D$8+2*$E790*信号概况!$C$4*$J790*信号概况!$J$5*信号相关性!$D$9+2*$F790*信号概况!$C$5*$G790*信号概况!$C$6*信号相关性!$E$6+2*$F790*信号概况!$C$5*$H790*信号概况!$C$7*信号相关性!$E$7+2*$F790*信号概况!$C$5*$I790*信号概况!$C$8*信号相关性!$E$8+2*$F790*信号概况!$C$5*$J790*信号概况!$C$9*信号相关性!$E$9+2*$G790*信号概况!$C$6*$H790*信号概况!$C$7*信号相关性!$F$7+2*$G790*信号概况!$C$6*$I790*信号概况!$C$8*信号相关性!$F$8+2*$G790*信号概况!$C$6*$J790*信号概况!$C$9*信号相关性!$F$9+2*$H790*信号概况!$C$7*$I790*信号概况!$C$8*信号相关性!$G$8+2*$H790*信号概况!$C$7*$J790*信号概况!$C$9*信号相关性!$G$9+2*$I790*信号概况!$C$8*$J790*信号概况!$C$9*信号相关性!$H$9)</f>
        <v>1794.72881162765</v>
      </c>
      <c r="N790" s="12">
        <f t="shared" si="257"/>
        <v>0.0919469368911834</v>
      </c>
      <c r="O790" s="10">
        <f>$C790*信号概况!$J$2+$D790*信号概况!$J$3+$E790*信号概况!$J$4+$F790*信号概况!$J$5+$G790*信号概况!$J$6+$H790*信号概况!$J$7+$I790*信号概况!$J$8+$J790*信号概况!$J$9</f>
        <v>429.401466658268</v>
      </c>
      <c r="P790" s="12">
        <f t="shared" si="258"/>
        <v>0.021998950092077</v>
      </c>
      <c r="Q790" s="7">
        <f t="shared" si="259"/>
        <v>11.4464152129237</v>
      </c>
    </row>
    <row r="791" spans="1:17">
      <c r="A791">
        <v>789</v>
      </c>
      <c r="B791">
        <v>19519.18</v>
      </c>
      <c r="C791" s="7">
        <f t="shared" si="248"/>
        <v>0</v>
      </c>
      <c r="D791" s="8">
        <f t="shared" si="249"/>
        <v>0.212121212121212</v>
      </c>
      <c r="E791">
        <f t="shared" si="250"/>
        <v>0</v>
      </c>
      <c r="F791">
        <f t="shared" si="251"/>
        <v>0.1</v>
      </c>
      <c r="G791">
        <f t="shared" si="252"/>
        <v>0.04</v>
      </c>
      <c r="H791">
        <f t="shared" si="253"/>
        <v>0</v>
      </c>
      <c r="I791">
        <f t="shared" si="254"/>
        <v>0</v>
      </c>
      <c r="J791">
        <f t="shared" si="255"/>
        <v>0</v>
      </c>
      <c r="K791">
        <f>SQRT(POWER($C791*信号概况!$F$2,2)+POWER($D791*信号概况!$F$3,2)+POWER($E791*信号概况!$F$4,2)+POWER($F791*信号概况!$F$5,2)+POWER($G791*信号概况!$F$6,2)+POWER($H791*信号概况!$F$7,2)+POWER($I791*信号概况!$F$8,2)+POWER($J791*信号概况!$F$9,2)+2*$C791*信号概况!$F$2*$D791*信号概况!$F$3*信号相关性!$B$3+2*$C791*信号概况!$F$2*$E791*信号概况!$F$4*信号相关性!$B$4+2*$C791*信号概况!$F$2*$F791*信号概况!$F$5*信号相关性!$B$5+2*$C791*信号概况!$F$2*$G791*信号概况!$F$6*信号相关性!$B$6+2*$C791*信号概况!$F$2*$H791*信号概况!$F$7*信号相关性!$B$7+2*$C791*信号概况!$F$2*$I791*信号概况!$F$8*信号相关性!$B$8+2*$C791*信号概况!$F$2*$J791*信号概况!$F$9*信号相关性!$B$9+2*$D791*信号概况!$F$3*$E791*信号概况!$F$4*信号相关性!$C$4+2*$D791*信号概况!$F$3*$F791*信号概况!$F$5*信号相关性!$C$5+2*$D791*信号概况!$F$3*$G791*信号概况!$F$6*信号相关性!$C$6+2*$D791*信号概况!$F$3*$H791*信号概况!$F$7*信号相关性!$C$7+2*$D791*信号概况!$F$3*$I791*信号概况!$F$8*信号相关性!$C$8+2*$D791*信号概况!$F$3*$J791*信号概况!$F$9*信号相关性!$C$9+2*$E791*信号概况!$F$4*$F791*信号概况!$F$5*信号相关性!$D$5+2*$E791*信号概况!$F$4*$G791*信号概况!$F$6*信号相关性!$D$6+2*$E791*信号概况!$F$4*$H791*信号概况!$F$7*信号相关性!$D$7+2*$E791*信号概况!$F$4*$I791*信号概况!$F$8*信号相关性!$D$8+2*$E791*信号概况!$F$4*$J791*信号概况!$J$5*信号相关性!$D$9+2*$F791*信号概况!$F$5*$G791*信号概况!$F$6*信号相关性!$E$6+2*$F791*信号概况!$F$5*$H791*信号概况!$F$7*信号相关性!$E$7+2*$F791*信号概况!$F$5*$I791*信号概况!$F$8*信号相关性!$E$8+2*$F791*信号概况!$F$5*$J791*信号概况!$F$9*信号相关性!$E$9+2*$G791*信号概况!$F$6*$H791*信号概况!$F$7*信号相关性!$F$7+2*$G791*信号概况!$F$6*$I791*信号概况!$F$8*信号相关性!$F$8+2*$G791*信号概况!$F$6*$J791*信号概况!$F$9*信号相关性!$F$9+2*$H791*信号概况!$F$7*$I791*信号概况!$F$8*信号相关性!$G$8+2*$H791*信号概况!$F$7*$J791*信号概况!$F$9*信号相关性!$G$9+2*$I791*信号概况!$F$8*$J791*信号概况!$F$9*信号相关性!$H$9)</f>
        <v>429.229321222192</v>
      </c>
      <c r="L791" s="10">
        <f t="shared" si="256"/>
        <v>45.4749455242734</v>
      </c>
      <c r="M791" s="11">
        <f>SQRT(POWER($C791*信号概况!$C$2,2)+POWER($D791*信号概况!$C$3,2)+POWER($E791*信号概况!$C$4,2)+POWER($F791*信号概况!$C$5,2)+POWER($G791*信号概况!$C$6,2)+POWER($H791*信号概况!$C$7,2)+POWER($I791*信号概况!$C$8,2)+POWER($J791*信号概况!$C$9,2)+2*$C791*信号概况!$C$2*$D791*信号概况!$C$3*信号相关性!$B$3+2*$C791*信号概况!$C$2*$E791*信号概况!$C$4*信号相关性!$B$4+2*$C791*信号概况!$C$2*$F791*信号概况!$C$5*信号相关性!$B$5+2*$C791*信号概况!$C$2*$G791*信号概况!$C$6*信号相关性!$B$6+2*$C791*信号概况!$C$2*$H791*信号概况!$C$7*信号相关性!$B$7+2*$C791*信号概况!$C$2*$I791*信号概况!$C$8*信号相关性!$B$8+2*$C791*信号概况!$C$2*$J791*信号概况!$C$9*信号相关性!$B$9+2*$D791*信号概况!$C$3*$E791*信号概况!$C$4*信号相关性!$C$4+2*$D791*信号概况!$C$3*$F791*信号概况!$C$5*信号相关性!$C$5+2*$D791*信号概况!$C$3*$G791*信号概况!$C$6*信号相关性!$C$6+2*$D791*信号概况!$C$3*$H791*信号概况!$C$7*信号相关性!$C$7+2*$D791*信号概况!$C$3*$I791*信号概况!$C$8*信号相关性!$C$8+2*$D791*信号概况!$C$3*$J791*信号概况!$C$9*信号相关性!$C$9+2*$E791*信号概况!$C$4*$F791*信号概况!$C$5*信号相关性!$D$5+2*$E791*信号概况!$C$4*$G791*信号概况!$C$6*信号相关性!$D$6+2*$E791*信号概况!$C$4*$H791*信号概况!$C$7*信号相关性!$D$7+2*$E791*信号概况!$C$4*$I791*信号概况!$C$8*信号相关性!$D$8+2*$E791*信号概况!$C$4*$J791*信号概况!$J$5*信号相关性!$D$9+2*$F791*信号概况!$C$5*$G791*信号概况!$C$6*信号相关性!$E$6+2*$F791*信号概况!$C$5*$H791*信号概况!$C$7*信号相关性!$E$7+2*$F791*信号概况!$C$5*$I791*信号概况!$C$8*信号相关性!$E$8+2*$F791*信号概况!$C$5*$J791*信号概况!$C$9*信号相关性!$E$9+2*$G791*信号概况!$C$6*$H791*信号概况!$C$7*信号相关性!$F$7+2*$G791*信号概况!$C$6*$I791*信号概况!$C$8*信号相关性!$F$8+2*$G791*信号概况!$C$6*$J791*信号概况!$C$9*信号相关性!$F$9+2*$H791*信号概况!$C$7*$I791*信号概况!$C$8*信号相关性!$G$8+2*$H791*信号概况!$C$7*$J791*信号概况!$C$9*信号相关性!$G$9+2*$I791*信号概况!$C$8*$J791*信号概况!$C$9*信号相关性!$H$9)</f>
        <v>2112.87558006719</v>
      </c>
      <c r="N791" s="12">
        <f t="shared" si="257"/>
        <v>0.108246124072179</v>
      </c>
      <c r="O791" s="10">
        <f>$C791*信号概况!$J$2+$D791*信号概况!$J$3+$E791*信号概况!$J$4+$F791*信号概况!$J$5+$G791*信号概况!$J$6+$H791*信号概况!$J$7+$I791*信号概况!$J$8+$J791*信号概况!$J$9</f>
        <v>453.929617343199</v>
      </c>
      <c r="P791" s="12">
        <f t="shared" si="258"/>
        <v>0.0232555679768924</v>
      </c>
      <c r="Q791" s="7">
        <f t="shared" si="259"/>
        <v>10.416800966409</v>
      </c>
    </row>
    <row r="792" spans="1:17">
      <c r="A792">
        <v>790</v>
      </c>
      <c r="B792">
        <v>19519.18</v>
      </c>
      <c r="C792" s="7">
        <f t="shared" si="248"/>
        <v>0</v>
      </c>
      <c r="D792" s="8">
        <f t="shared" si="249"/>
        <v>0.242424242424242</v>
      </c>
      <c r="E792">
        <f t="shared" si="250"/>
        <v>0</v>
      </c>
      <c r="F792">
        <f t="shared" si="251"/>
        <v>0.1</v>
      </c>
      <c r="G792">
        <f t="shared" si="252"/>
        <v>0.04</v>
      </c>
      <c r="H792">
        <f t="shared" si="253"/>
        <v>0</v>
      </c>
      <c r="I792">
        <f t="shared" si="254"/>
        <v>0</v>
      </c>
      <c r="J792">
        <f t="shared" si="255"/>
        <v>0</v>
      </c>
      <c r="K792">
        <f>SQRT(POWER($C792*信号概况!$F$2,2)+POWER($D792*信号概况!$F$3,2)+POWER($E792*信号概况!$F$4,2)+POWER($F792*信号概况!$F$5,2)+POWER($G792*信号概况!$F$6,2)+POWER($H792*信号概况!$F$7,2)+POWER($I792*信号概况!$F$8,2)+POWER($J792*信号概况!$F$9,2)+2*$C792*信号概况!$F$2*$D792*信号概况!$F$3*信号相关性!$B$3+2*$C792*信号概况!$F$2*$E792*信号概况!$F$4*信号相关性!$B$4+2*$C792*信号概况!$F$2*$F792*信号概况!$F$5*信号相关性!$B$5+2*$C792*信号概况!$F$2*$G792*信号概况!$F$6*信号相关性!$B$6+2*$C792*信号概况!$F$2*$H792*信号概况!$F$7*信号相关性!$B$7+2*$C792*信号概况!$F$2*$I792*信号概况!$F$8*信号相关性!$B$8+2*$C792*信号概况!$F$2*$J792*信号概况!$F$9*信号相关性!$B$9+2*$D792*信号概况!$F$3*$E792*信号概况!$F$4*信号相关性!$C$4+2*$D792*信号概况!$F$3*$F792*信号概况!$F$5*信号相关性!$C$5+2*$D792*信号概况!$F$3*$G792*信号概况!$F$6*信号相关性!$C$6+2*$D792*信号概况!$F$3*$H792*信号概况!$F$7*信号相关性!$C$7+2*$D792*信号概况!$F$3*$I792*信号概况!$F$8*信号相关性!$C$8+2*$D792*信号概况!$F$3*$J792*信号概况!$F$9*信号相关性!$C$9+2*$E792*信号概况!$F$4*$F792*信号概况!$F$5*信号相关性!$D$5+2*$E792*信号概况!$F$4*$G792*信号概况!$F$6*信号相关性!$D$6+2*$E792*信号概况!$F$4*$H792*信号概况!$F$7*信号相关性!$D$7+2*$E792*信号概况!$F$4*$I792*信号概况!$F$8*信号相关性!$D$8+2*$E792*信号概况!$F$4*$J792*信号概况!$J$5*信号相关性!$D$9+2*$F792*信号概况!$F$5*$G792*信号概况!$F$6*信号相关性!$E$6+2*$F792*信号概况!$F$5*$H792*信号概况!$F$7*信号相关性!$E$7+2*$F792*信号概况!$F$5*$I792*信号概况!$F$8*信号相关性!$E$8+2*$F792*信号概况!$F$5*$J792*信号概况!$F$9*信号相关性!$E$9+2*$G792*信号概况!$F$6*$H792*信号概况!$F$7*信号相关性!$F$7+2*$G792*信号概况!$F$6*$I792*信号概况!$F$8*信号相关性!$F$8+2*$G792*信号概况!$F$6*$J792*信号概况!$F$9*信号相关性!$F$9+2*$H792*信号概况!$F$7*$I792*信号概况!$F$8*信号相关性!$G$8+2*$H792*信号概况!$F$7*$J792*信号概况!$F$9*信号相关性!$G$9+2*$I792*信号概况!$F$8*$J792*信号概况!$F$9*信号相关性!$H$9)</f>
        <v>494.225096073425</v>
      </c>
      <c r="L792" s="10">
        <f t="shared" si="256"/>
        <v>39.4945140485138</v>
      </c>
      <c r="M792" s="11">
        <f>SQRT(POWER($C792*信号概况!$C$2,2)+POWER($D792*信号概况!$C$3,2)+POWER($E792*信号概况!$C$4,2)+POWER($F792*信号概况!$C$5,2)+POWER($G792*信号概况!$C$6,2)+POWER($H792*信号概况!$C$7,2)+POWER($I792*信号概况!$C$8,2)+POWER($J792*信号概况!$C$9,2)+2*$C792*信号概况!$C$2*$D792*信号概况!$C$3*信号相关性!$B$3+2*$C792*信号概况!$C$2*$E792*信号概况!$C$4*信号相关性!$B$4+2*$C792*信号概况!$C$2*$F792*信号概况!$C$5*信号相关性!$B$5+2*$C792*信号概况!$C$2*$G792*信号概况!$C$6*信号相关性!$B$6+2*$C792*信号概况!$C$2*$H792*信号概况!$C$7*信号相关性!$B$7+2*$C792*信号概况!$C$2*$I792*信号概况!$C$8*信号相关性!$B$8+2*$C792*信号概况!$C$2*$J792*信号概况!$C$9*信号相关性!$B$9+2*$D792*信号概况!$C$3*$E792*信号概况!$C$4*信号相关性!$C$4+2*$D792*信号概况!$C$3*$F792*信号概况!$C$5*信号相关性!$C$5+2*$D792*信号概况!$C$3*$G792*信号概况!$C$6*信号相关性!$C$6+2*$D792*信号概况!$C$3*$H792*信号概况!$C$7*信号相关性!$C$7+2*$D792*信号概况!$C$3*$I792*信号概况!$C$8*信号相关性!$C$8+2*$D792*信号概况!$C$3*$J792*信号概况!$C$9*信号相关性!$C$9+2*$E792*信号概况!$C$4*$F792*信号概况!$C$5*信号相关性!$D$5+2*$E792*信号概况!$C$4*$G792*信号概况!$C$6*信号相关性!$D$6+2*$E792*信号概况!$C$4*$H792*信号概况!$C$7*信号相关性!$D$7+2*$E792*信号概况!$C$4*$I792*信号概况!$C$8*信号相关性!$D$8+2*$E792*信号概况!$C$4*$J792*信号概况!$J$5*信号相关性!$D$9+2*$F792*信号概况!$C$5*$G792*信号概况!$C$6*信号相关性!$E$6+2*$F792*信号概况!$C$5*$H792*信号概况!$C$7*信号相关性!$E$7+2*$F792*信号概况!$C$5*$I792*信号概况!$C$8*信号相关性!$E$8+2*$F792*信号概况!$C$5*$J792*信号概况!$C$9*信号相关性!$E$9+2*$G792*信号概况!$C$6*$H792*信号概况!$C$7*信号相关性!$F$7+2*$G792*信号概况!$C$6*$I792*信号概况!$C$8*信号相关性!$F$8+2*$G792*信号概况!$C$6*$J792*信号概况!$C$9*信号相关性!$F$9+2*$H792*信号概况!$C$7*$I792*信号概况!$C$8*信号相关性!$G$8+2*$H792*信号概况!$C$7*$J792*信号概况!$C$9*信号相关性!$G$9+2*$I792*信号概况!$C$8*$J792*信号概况!$C$9*信号相关性!$H$9)</f>
        <v>2432.65680864037</v>
      </c>
      <c r="N792" s="12">
        <f t="shared" si="257"/>
        <v>0.124629047359591</v>
      </c>
      <c r="O792" s="10">
        <f>$C792*信号概况!$J$2+$D792*信号概况!$J$3+$E792*信号概况!$J$4+$F792*信号概况!$J$5+$G792*信号概况!$J$6+$H792*信号概况!$J$7+$I792*信号概况!$J$8+$J792*信号概况!$J$9</f>
        <v>478.457768028131</v>
      </c>
      <c r="P792" s="12">
        <f t="shared" si="258"/>
        <v>0.0245121858617078</v>
      </c>
      <c r="Q792" s="7">
        <f t="shared" si="259"/>
        <v>9.64243672407434</v>
      </c>
    </row>
    <row r="793" spans="1:17">
      <c r="A793">
        <v>791</v>
      </c>
      <c r="B793">
        <v>19519.18</v>
      </c>
      <c r="C793" s="7">
        <f t="shared" si="248"/>
        <v>0</v>
      </c>
      <c r="D793" s="8">
        <f t="shared" si="249"/>
        <v>0.272727272727273</v>
      </c>
      <c r="E793">
        <f t="shared" si="250"/>
        <v>0</v>
      </c>
      <c r="F793">
        <f t="shared" si="251"/>
        <v>0.1</v>
      </c>
      <c r="G793">
        <f t="shared" si="252"/>
        <v>0.04</v>
      </c>
      <c r="H793">
        <f t="shared" si="253"/>
        <v>0</v>
      </c>
      <c r="I793">
        <f t="shared" si="254"/>
        <v>0</v>
      </c>
      <c r="J793">
        <f t="shared" si="255"/>
        <v>0</v>
      </c>
      <c r="K793">
        <f>SQRT(POWER($C793*信号概况!$F$2,2)+POWER($D793*信号概况!$F$3,2)+POWER($E793*信号概况!$F$4,2)+POWER($F793*信号概况!$F$5,2)+POWER($G793*信号概况!$F$6,2)+POWER($H793*信号概况!$F$7,2)+POWER($I793*信号概况!$F$8,2)+POWER($J793*信号概况!$F$9,2)+2*$C793*信号概况!$F$2*$D793*信号概况!$F$3*信号相关性!$B$3+2*$C793*信号概况!$F$2*$E793*信号概况!$F$4*信号相关性!$B$4+2*$C793*信号概况!$F$2*$F793*信号概况!$F$5*信号相关性!$B$5+2*$C793*信号概况!$F$2*$G793*信号概况!$F$6*信号相关性!$B$6+2*$C793*信号概况!$F$2*$H793*信号概况!$F$7*信号相关性!$B$7+2*$C793*信号概况!$F$2*$I793*信号概况!$F$8*信号相关性!$B$8+2*$C793*信号概况!$F$2*$J793*信号概况!$F$9*信号相关性!$B$9+2*$D793*信号概况!$F$3*$E793*信号概况!$F$4*信号相关性!$C$4+2*$D793*信号概况!$F$3*$F793*信号概况!$F$5*信号相关性!$C$5+2*$D793*信号概况!$F$3*$G793*信号概况!$F$6*信号相关性!$C$6+2*$D793*信号概况!$F$3*$H793*信号概况!$F$7*信号相关性!$C$7+2*$D793*信号概况!$F$3*$I793*信号概况!$F$8*信号相关性!$C$8+2*$D793*信号概况!$F$3*$J793*信号概况!$F$9*信号相关性!$C$9+2*$E793*信号概况!$F$4*$F793*信号概况!$F$5*信号相关性!$D$5+2*$E793*信号概况!$F$4*$G793*信号概况!$F$6*信号相关性!$D$6+2*$E793*信号概况!$F$4*$H793*信号概况!$F$7*信号相关性!$D$7+2*$E793*信号概况!$F$4*$I793*信号概况!$F$8*信号相关性!$D$8+2*$E793*信号概况!$F$4*$J793*信号概况!$J$5*信号相关性!$D$9+2*$F793*信号概况!$F$5*$G793*信号概况!$F$6*信号相关性!$E$6+2*$F793*信号概况!$F$5*$H793*信号概况!$F$7*信号相关性!$E$7+2*$F793*信号概况!$F$5*$I793*信号概况!$F$8*信号相关性!$E$8+2*$F793*信号概况!$F$5*$J793*信号概况!$F$9*信号相关性!$E$9+2*$G793*信号概况!$F$6*$H793*信号概况!$F$7*信号相关性!$F$7+2*$G793*信号概况!$F$6*$I793*信号概况!$F$8*信号相关性!$F$8+2*$G793*信号概况!$F$6*$J793*信号概况!$F$9*信号相关性!$F$9+2*$H793*信号概况!$F$7*$I793*信号概况!$F$8*信号相关性!$G$8+2*$H793*信号概况!$F$7*$J793*信号概况!$F$9*信号相关性!$G$9+2*$I793*信号概况!$F$8*$J793*信号概况!$F$9*信号相关性!$H$9)</f>
        <v>559.658690051575</v>
      </c>
      <c r="L793" s="10">
        <f t="shared" si="256"/>
        <v>34.8769354375632</v>
      </c>
      <c r="M793" s="11">
        <f>SQRT(POWER($C793*信号概况!$C$2,2)+POWER($D793*信号概况!$C$3,2)+POWER($E793*信号概况!$C$4,2)+POWER($F793*信号概况!$C$5,2)+POWER($G793*信号概况!$C$6,2)+POWER($H793*信号概况!$C$7,2)+POWER($I793*信号概况!$C$8,2)+POWER($J793*信号概况!$C$9,2)+2*$C793*信号概况!$C$2*$D793*信号概况!$C$3*信号相关性!$B$3+2*$C793*信号概况!$C$2*$E793*信号概况!$C$4*信号相关性!$B$4+2*$C793*信号概况!$C$2*$F793*信号概况!$C$5*信号相关性!$B$5+2*$C793*信号概况!$C$2*$G793*信号概况!$C$6*信号相关性!$B$6+2*$C793*信号概况!$C$2*$H793*信号概况!$C$7*信号相关性!$B$7+2*$C793*信号概况!$C$2*$I793*信号概况!$C$8*信号相关性!$B$8+2*$C793*信号概况!$C$2*$J793*信号概况!$C$9*信号相关性!$B$9+2*$D793*信号概况!$C$3*$E793*信号概况!$C$4*信号相关性!$C$4+2*$D793*信号概况!$C$3*$F793*信号概况!$C$5*信号相关性!$C$5+2*$D793*信号概况!$C$3*$G793*信号概况!$C$6*信号相关性!$C$6+2*$D793*信号概况!$C$3*$H793*信号概况!$C$7*信号相关性!$C$7+2*$D793*信号概况!$C$3*$I793*信号概况!$C$8*信号相关性!$C$8+2*$D793*信号概况!$C$3*$J793*信号概况!$C$9*信号相关性!$C$9+2*$E793*信号概况!$C$4*$F793*信号概况!$C$5*信号相关性!$D$5+2*$E793*信号概况!$C$4*$G793*信号概况!$C$6*信号相关性!$D$6+2*$E793*信号概况!$C$4*$H793*信号概况!$C$7*信号相关性!$D$7+2*$E793*信号概况!$C$4*$I793*信号概况!$C$8*信号相关性!$D$8+2*$E793*信号概况!$C$4*$J793*信号概况!$J$5*信号相关性!$D$9+2*$F793*信号概况!$C$5*$G793*信号概况!$C$6*信号相关性!$E$6+2*$F793*信号概况!$C$5*$H793*信号概况!$C$7*信号相关性!$E$7+2*$F793*信号概况!$C$5*$I793*信号概况!$C$8*信号相关性!$E$8+2*$F793*信号概况!$C$5*$J793*信号概况!$C$9*信号相关性!$E$9+2*$G793*信号概况!$C$6*$H793*信号概况!$C$7*信号相关性!$F$7+2*$G793*信号概况!$C$6*$I793*信号概况!$C$8*信号相关性!$F$8+2*$G793*信号概况!$C$6*$J793*信号概况!$C$9*信号相关性!$F$9+2*$H793*信号概况!$C$7*$I793*信号概况!$C$8*信号相关性!$G$8+2*$H793*信号概况!$C$7*$J793*信号概况!$C$9*信号相关性!$G$9+2*$I793*信号概况!$C$8*$J793*信号概况!$C$9*信号相关性!$H$9)</f>
        <v>2753.50309653479</v>
      </c>
      <c r="N793" s="12">
        <f t="shared" si="257"/>
        <v>0.141066535404397</v>
      </c>
      <c r="O793" s="10">
        <f>$C793*信号概况!$J$2+$D793*信号概况!$J$3+$E793*信号概况!$J$4+$F793*信号概况!$J$5+$G793*信号概况!$J$6+$H793*信号概况!$J$7+$I793*信号概况!$J$8+$J793*信号概况!$J$9</f>
        <v>502.985918713062</v>
      </c>
      <c r="P793" s="12">
        <f t="shared" si="258"/>
        <v>0.0257688037465233</v>
      </c>
      <c r="Q793" s="7">
        <f t="shared" si="259"/>
        <v>9.04099608297059</v>
      </c>
    </row>
    <row r="794" spans="1:17">
      <c r="A794">
        <v>792</v>
      </c>
      <c r="B794">
        <v>19519.18</v>
      </c>
      <c r="C794" s="7">
        <f t="shared" si="248"/>
        <v>0</v>
      </c>
      <c r="D794" s="8">
        <f t="shared" si="249"/>
        <v>0.303030303030303</v>
      </c>
      <c r="E794">
        <f t="shared" si="250"/>
        <v>0</v>
      </c>
      <c r="F794">
        <f t="shared" si="251"/>
        <v>0.1</v>
      </c>
      <c r="G794">
        <f t="shared" si="252"/>
        <v>0.04</v>
      </c>
      <c r="H794">
        <f t="shared" si="253"/>
        <v>0</v>
      </c>
      <c r="I794">
        <f t="shared" si="254"/>
        <v>0</v>
      </c>
      <c r="J794">
        <f t="shared" si="255"/>
        <v>0</v>
      </c>
      <c r="K794">
        <f>SQRT(POWER($C794*信号概况!$F$2,2)+POWER($D794*信号概况!$F$3,2)+POWER($E794*信号概况!$F$4,2)+POWER($F794*信号概况!$F$5,2)+POWER($G794*信号概况!$F$6,2)+POWER($H794*信号概况!$F$7,2)+POWER($I794*信号概况!$F$8,2)+POWER($J794*信号概况!$F$9,2)+2*$C794*信号概况!$F$2*$D794*信号概况!$F$3*信号相关性!$B$3+2*$C794*信号概况!$F$2*$E794*信号概况!$F$4*信号相关性!$B$4+2*$C794*信号概况!$F$2*$F794*信号概况!$F$5*信号相关性!$B$5+2*$C794*信号概况!$F$2*$G794*信号概况!$F$6*信号相关性!$B$6+2*$C794*信号概况!$F$2*$H794*信号概况!$F$7*信号相关性!$B$7+2*$C794*信号概况!$F$2*$I794*信号概况!$F$8*信号相关性!$B$8+2*$C794*信号概况!$F$2*$J794*信号概况!$F$9*信号相关性!$B$9+2*$D794*信号概况!$F$3*$E794*信号概况!$F$4*信号相关性!$C$4+2*$D794*信号概况!$F$3*$F794*信号概况!$F$5*信号相关性!$C$5+2*$D794*信号概况!$F$3*$G794*信号概况!$F$6*信号相关性!$C$6+2*$D794*信号概况!$F$3*$H794*信号概况!$F$7*信号相关性!$C$7+2*$D794*信号概况!$F$3*$I794*信号概况!$F$8*信号相关性!$C$8+2*$D794*信号概况!$F$3*$J794*信号概况!$F$9*信号相关性!$C$9+2*$E794*信号概况!$F$4*$F794*信号概况!$F$5*信号相关性!$D$5+2*$E794*信号概况!$F$4*$G794*信号概况!$F$6*信号相关性!$D$6+2*$E794*信号概况!$F$4*$H794*信号概况!$F$7*信号相关性!$D$7+2*$E794*信号概况!$F$4*$I794*信号概况!$F$8*信号相关性!$D$8+2*$E794*信号概况!$F$4*$J794*信号概况!$J$5*信号相关性!$D$9+2*$F794*信号概况!$F$5*$G794*信号概况!$F$6*信号相关性!$E$6+2*$F794*信号概况!$F$5*$H794*信号概况!$F$7*信号相关性!$E$7+2*$F794*信号概况!$F$5*$I794*信号概况!$F$8*信号相关性!$E$8+2*$F794*信号概况!$F$5*$J794*信号概况!$F$9*信号相关性!$E$9+2*$G794*信号概况!$F$6*$H794*信号概况!$F$7*信号相关性!$F$7+2*$G794*信号概况!$F$6*$I794*信号概况!$F$8*信号相关性!$F$8+2*$G794*信号概况!$F$6*$J794*信号概况!$F$9*信号相关性!$F$9+2*$H794*信号概况!$F$7*$I794*信号概况!$F$8*信号相关性!$G$8+2*$H794*信号概况!$F$7*$J794*信号概况!$F$9*信号相关性!$G$9+2*$I794*信号概况!$F$8*$J794*信号概况!$F$9*信号相关性!$H$9)</f>
        <v>625.392693818244</v>
      </c>
      <c r="L794" s="10">
        <f t="shared" si="256"/>
        <v>31.2110777643219</v>
      </c>
      <c r="M794" s="11">
        <f>SQRT(POWER($C794*信号概况!$C$2,2)+POWER($D794*信号概况!$C$3,2)+POWER($E794*信号概况!$C$4,2)+POWER($F794*信号概况!$C$5,2)+POWER($G794*信号概况!$C$6,2)+POWER($H794*信号概况!$C$7,2)+POWER($I794*信号概况!$C$8,2)+POWER($J794*信号概况!$C$9,2)+2*$C794*信号概况!$C$2*$D794*信号概况!$C$3*信号相关性!$B$3+2*$C794*信号概况!$C$2*$E794*信号概况!$C$4*信号相关性!$B$4+2*$C794*信号概况!$C$2*$F794*信号概况!$C$5*信号相关性!$B$5+2*$C794*信号概况!$C$2*$G794*信号概况!$C$6*信号相关性!$B$6+2*$C794*信号概况!$C$2*$H794*信号概况!$C$7*信号相关性!$B$7+2*$C794*信号概况!$C$2*$I794*信号概况!$C$8*信号相关性!$B$8+2*$C794*信号概况!$C$2*$J794*信号概况!$C$9*信号相关性!$B$9+2*$D794*信号概况!$C$3*$E794*信号概况!$C$4*信号相关性!$C$4+2*$D794*信号概况!$C$3*$F794*信号概况!$C$5*信号相关性!$C$5+2*$D794*信号概况!$C$3*$G794*信号概况!$C$6*信号相关性!$C$6+2*$D794*信号概况!$C$3*$H794*信号概况!$C$7*信号相关性!$C$7+2*$D794*信号概况!$C$3*$I794*信号概况!$C$8*信号相关性!$C$8+2*$D794*信号概况!$C$3*$J794*信号概况!$C$9*信号相关性!$C$9+2*$E794*信号概况!$C$4*$F794*信号概况!$C$5*信号相关性!$D$5+2*$E794*信号概况!$C$4*$G794*信号概况!$C$6*信号相关性!$D$6+2*$E794*信号概况!$C$4*$H794*信号概况!$C$7*信号相关性!$D$7+2*$E794*信号概况!$C$4*$I794*信号概况!$C$8*信号相关性!$D$8+2*$E794*信号概况!$C$4*$J794*信号概况!$J$5*信号相关性!$D$9+2*$F794*信号概况!$C$5*$G794*信号概况!$C$6*信号相关性!$E$6+2*$F794*信号概况!$C$5*$H794*信号概况!$C$7*信号相关性!$E$7+2*$F794*信号概况!$C$5*$I794*信号概况!$C$8*信号相关性!$E$8+2*$F794*信号概况!$C$5*$J794*信号概况!$C$9*信号相关性!$E$9+2*$G794*信号概况!$C$6*$H794*信号概况!$C$7*信号相关性!$F$7+2*$G794*信号概况!$C$6*$I794*信号概况!$C$8*信号相关性!$F$8+2*$G794*信号概况!$C$6*$J794*信号概况!$C$9*信号相关性!$F$9+2*$H794*信号概况!$C$7*$I794*信号概况!$C$8*信号相关性!$G$8+2*$H794*信号概况!$C$7*$J794*信号概况!$C$9*信号相关性!$G$9+2*$I794*信号概况!$C$8*$J794*信号概况!$C$9*信号相关性!$H$9)</f>
        <v>3075.081084923</v>
      </c>
      <c r="N794" s="12">
        <f t="shared" si="257"/>
        <v>0.157541509680376</v>
      </c>
      <c r="O794" s="10">
        <f>$C794*信号概况!$J$2+$D794*信号概况!$J$3+$E794*信号概况!$J$4+$F794*信号概况!$J$5+$G794*信号概况!$J$6+$H794*信号概况!$J$7+$I794*信号概况!$J$8+$J794*信号概况!$J$9</f>
        <v>527.514069397994</v>
      </c>
      <c r="P794" s="12">
        <f t="shared" si="258"/>
        <v>0.0270254216313387</v>
      </c>
      <c r="Q794" s="7">
        <f t="shared" si="259"/>
        <v>8.56135654557551</v>
      </c>
    </row>
    <row r="795" spans="1:17">
      <c r="A795">
        <v>793</v>
      </c>
      <c r="B795">
        <v>19519.18</v>
      </c>
      <c r="C795" s="7">
        <f t="shared" si="248"/>
        <v>0</v>
      </c>
      <c r="D795" s="8">
        <f t="shared" si="249"/>
        <v>0.333333333333333</v>
      </c>
      <c r="E795">
        <f t="shared" si="250"/>
        <v>0</v>
      </c>
      <c r="F795">
        <f t="shared" si="251"/>
        <v>0.1</v>
      </c>
      <c r="G795">
        <f t="shared" si="252"/>
        <v>0.04</v>
      </c>
      <c r="H795">
        <f t="shared" si="253"/>
        <v>0</v>
      </c>
      <c r="I795">
        <f t="shared" si="254"/>
        <v>0</v>
      </c>
      <c r="J795">
        <f t="shared" si="255"/>
        <v>0</v>
      </c>
      <c r="K795">
        <f>SQRT(POWER($C795*信号概况!$F$2,2)+POWER($D795*信号概况!$F$3,2)+POWER($E795*信号概况!$F$4,2)+POWER($F795*信号概况!$F$5,2)+POWER($G795*信号概况!$F$6,2)+POWER($H795*信号概况!$F$7,2)+POWER($I795*信号概况!$F$8,2)+POWER($J795*信号概况!$F$9,2)+2*$C795*信号概况!$F$2*$D795*信号概况!$F$3*信号相关性!$B$3+2*$C795*信号概况!$F$2*$E795*信号概况!$F$4*信号相关性!$B$4+2*$C795*信号概况!$F$2*$F795*信号概况!$F$5*信号相关性!$B$5+2*$C795*信号概况!$F$2*$G795*信号概况!$F$6*信号相关性!$B$6+2*$C795*信号概况!$F$2*$H795*信号概况!$F$7*信号相关性!$B$7+2*$C795*信号概况!$F$2*$I795*信号概况!$F$8*信号相关性!$B$8+2*$C795*信号概况!$F$2*$J795*信号概况!$F$9*信号相关性!$B$9+2*$D795*信号概况!$F$3*$E795*信号概况!$F$4*信号相关性!$C$4+2*$D795*信号概况!$F$3*$F795*信号概况!$F$5*信号相关性!$C$5+2*$D795*信号概况!$F$3*$G795*信号概况!$F$6*信号相关性!$C$6+2*$D795*信号概况!$F$3*$H795*信号概况!$F$7*信号相关性!$C$7+2*$D795*信号概况!$F$3*$I795*信号概况!$F$8*信号相关性!$C$8+2*$D795*信号概况!$F$3*$J795*信号概况!$F$9*信号相关性!$C$9+2*$E795*信号概况!$F$4*$F795*信号概况!$F$5*信号相关性!$D$5+2*$E795*信号概况!$F$4*$G795*信号概况!$F$6*信号相关性!$D$6+2*$E795*信号概况!$F$4*$H795*信号概况!$F$7*信号相关性!$D$7+2*$E795*信号概况!$F$4*$I795*信号概况!$F$8*信号相关性!$D$8+2*$E795*信号概况!$F$4*$J795*信号概况!$J$5*信号相关性!$D$9+2*$F795*信号概况!$F$5*$G795*信号概况!$F$6*信号相关性!$E$6+2*$F795*信号概况!$F$5*$H795*信号概况!$F$7*信号相关性!$E$7+2*$F795*信号概况!$F$5*$I795*信号概况!$F$8*信号相关性!$E$8+2*$F795*信号概况!$F$5*$J795*信号概况!$F$9*信号相关性!$E$9+2*$G795*信号概况!$F$6*$H795*信号概况!$F$7*信号相关性!$F$7+2*$G795*信号概况!$F$6*$I795*信号概况!$F$8*信号相关性!$F$8+2*$G795*信号概况!$F$6*$J795*信号概况!$F$9*信号相关性!$F$9+2*$H795*信号概况!$F$7*$I795*信号概况!$F$8*信号相关性!$G$8+2*$H795*信号概况!$F$7*$J795*信号概况!$F$9*信号相关性!$G$9+2*$I795*信号概况!$F$8*$J795*信号概况!$F$9*信号相关性!$H$9)</f>
        <v>691.341422151002</v>
      </c>
      <c r="L795" s="10">
        <f t="shared" si="256"/>
        <v>28.2337776597692</v>
      </c>
      <c r="M795" s="11">
        <f>SQRT(POWER($C795*信号概况!$C$2,2)+POWER($D795*信号概况!$C$3,2)+POWER($E795*信号概况!$C$4,2)+POWER($F795*信号概况!$C$5,2)+POWER($G795*信号概况!$C$6,2)+POWER($H795*信号概况!$C$7,2)+POWER($I795*信号概况!$C$8,2)+POWER($J795*信号概况!$C$9,2)+2*$C795*信号概况!$C$2*$D795*信号概况!$C$3*信号相关性!$B$3+2*$C795*信号概况!$C$2*$E795*信号概况!$C$4*信号相关性!$B$4+2*$C795*信号概况!$C$2*$F795*信号概况!$C$5*信号相关性!$B$5+2*$C795*信号概况!$C$2*$G795*信号概况!$C$6*信号相关性!$B$6+2*$C795*信号概况!$C$2*$H795*信号概况!$C$7*信号相关性!$B$7+2*$C795*信号概况!$C$2*$I795*信号概况!$C$8*信号相关性!$B$8+2*$C795*信号概况!$C$2*$J795*信号概况!$C$9*信号相关性!$B$9+2*$D795*信号概况!$C$3*$E795*信号概况!$C$4*信号相关性!$C$4+2*$D795*信号概况!$C$3*$F795*信号概况!$C$5*信号相关性!$C$5+2*$D795*信号概况!$C$3*$G795*信号概况!$C$6*信号相关性!$C$6+2*$D795*信号概况!$C$3*$H795*信号概况!$C$7*信号相关性!$C$7+2*$D795*信号概况!$C$3*$I795*信号概况!$C$8*信号相关性!$C$8+2*$D795*信号概况!$C$3*$J795*信号概况!$C$9*信号相关性!$C$9+2*$E795*信号概况!$C$4*$F795*信号概况!$C$5*信号相关性!$D$5+2*$E795*信号概况!$C$4*$G795*信号概况!$C$6*信号相关性!$D$6+2*$E795*信号概况!$C$4*$H795*信号概况!$C$7*信号相关性!$D$7+2*$E795*信号概况!$C$4*$I795*信号概况!$C$8*信号相关性!$D$8+2*$E795*信号概况!$C$4*$J795*信号概况!$J$5*信号相关性!$D$9+2*$F795*信号概况!$C$5*$G795*信号概况!$C$6*信号相关性!$E$6+2*$F795*信号概况!$C$5*$H795*信号概况!$C$7*信号相关性!$E$7+2*$F795*信号概况!$C$5*$I795*信号概况!$C$8*信号相关性!$E$8+2*$F795*信号概况!$C$5*$J795*信号概况!$C$9*信号相关性!$E$9+2*$G795*信号概况!$C$6*$H795*信号概况!$C$7*信号相关性!$F$7+2*$G795*信号概况!$C$6*$I795*信号概况!$C$8*信号相关性!$F$8+2*$G795*信号概况!$C$6*$J795*信号概况!$C$9*信号相关性!$F$9+2*$H795*信号概况!$C$7*$I795*信号概况!$C$8*信号相关性!$G$8+2*$H795*信号概况!$C$7*$J795*信号概况!$C$9*信号相关性!$G$9+2*$I795*信号概况!$C$8*$J795*信号概况!$C$9*信号相关性!$H$9)</f>
        <v>3397.1829914354</v>
      </c>
      <c r="N795" s="12">
        <f t="shared" si="257"/>
        <v>0.174043325151743</v>
      </c>
      <c r="O795" s="10">
        <f>$C795*信号概况!$J$2+$D795*信号概况!$J$3+$E795*信号概况!$J$4+$F795*信号概况!$J$5+$G795*信号概况!$J$6+$H795*信号概况!$J$7+$I795*信号概况!$J$8+$J795*信号概况!$J$9</f>
        <v>552.042220082925</v>
      </c>
      <c r="P795" s="12">
        <f t="shared" si="258"/>
        <v>0.0282820395161541</v>
      </c>
      <c r="Q795" s="7">
        <f t="shared" si="259"/>
        <v>8.17041690257835</v>
      </c>
    </row>
    <row r="796" spans="1:17">
      <c r="A796">
        <v>794</v>
      </c>
      <c r="B796">
        <v>19519.18</v>
      </c>
      <c r="C796" s="7">
        <f t="shared" si="248"/>
        <v>0</v>
      </c>
      <c r="D796" s="8">
        <f t="shared" si="249"/>
        <v>0.363636363636364</v>
      </c>
      <c r="E796">
        <f t="shared" si="250"/>
        <v>0</v>
      </c>
      <c r="F796">
        <f t="shared" si="251"/>
        <v>0.1</v>
      </c>
      <c r="G796">
        <f t="shared" si="252"/>
        <v>0.04</v>
      </c>
      <c r="H796">
        <f t="shared" si="253"/>
        <v>0</v>
      </c>
      <c r="I796">
        <f t="shared" si="254"/>
        <v>0</v>
      </c>
      <c r="J796">
        <f t="shared" si="255"/>
        <v>0</v>
      </c>
      <c r="K796">
        <f>SQRT(POWER($C796*信号概况!$F$2,2)+POWER($D796*信号概况!$F$3,2)+POWER($E796*信号概况!$F$4,2)+POWER($F796*信号概况!$F$5,2)+POWER($G796*信号概况!$F$6,2)+POWER($H796*信号概况!$F$7,2)+POWER($I796*信号概况!$F$8,2)+POWER($J796*信号概况!$F$9,2)+2*$C796*信号概况!$F$2*$D796*信号概况!$F$3*信号相关性!$B$3+2*$C796*信号概况!$F$2*$E796*信号概况!$F$4*信号相关性!$B$4+2*$C796*信号概况!$F$2*$F796*信号概况!$F$5*信号相关性!$B$5+2*$C796*信号概况!$F$2*$G796*信号概况!$F$6*信号相关性!$B$6+2*$C796*信号概况!$F$2*$H796*信号概况!$F$7*信号相关性!$B$7+2*$C796*信号概况!$F$2*$I796*信号概况!$F$8*信号相关性!$B$8+2*$C796*信号概况!$F$2*$J796*信号概况!$F$9*信号相关性!$B$9+2*$D796*信号概况!$F$3*$E796*信号概况!$F$4*信号相关性!$C$4+2*$D796*信号概况!$F$3*$F796*信号概况!$F$5*信号相关性!$C$5+2*$D796*信号概况!$F$3*$G796*信号概况!$F$6*信号相关性!$C$6+2*$D796*信号概况!$F$3*$H796*信号概况!$F$7*信号相关性!$C$7+2*$D796*信号概况!$F$3*$I796*信号概况!$F$8*信号相关性!$C$8+2*$D796*信号概况!$F$3*$J796*信号概况!$F$9*信号相关性!$C$9+2*$E796*信号概况!$F$4*$F796*信号概况!$F$5*信号相关性!$D$5+2*$E796*信号概况!$F$4*$G796*信号概况!$F$6*信号相关性!$D$6+2*$E796*信号概况!$F$4*$H796*信号概况!$F$7*信号相关性!$D$7+2*$E796*信号概况!$F$4*$I796*信号概况!$F$8*信号相关性!$D$8+2*$E796*信号概况!$F$4*$J796*信号概况!$J$5*信号相关性!$D$9+2*$F796*信号概况!$F$5*$G796*信号概况!$F$6*信号相关性!$E$6+2*$F796*信号概况!$F$5*$H796*信号概况!$F$7*信号相关性!$E$7+2*$F796*信号概况!$F$5*$I796*信号概况!$F$8*信号相关性!$E$8+2*$F796*信号概况!$F$5*$J796*信号概况!$F$9*信号相关性!$E$9+2*$G796*信号概况!$F$6*$H796*信号概况!$F$7*信号相关性!$F$7+2*$G796*信号概况!$F$6*$I796*信号概况!$F$8*信号相关性!$F$8+2*$G796*信号概况!$F$6*$J796*信号概况!$F$9*信号相关性!$F$9+2*$H796*信号概况!$F$7*$I796*信号概况!$F$8*信号相关性!$G$8+2*$H796*信号概况!$F$7*$J796*信号概况!$F$9*信号相关性!$G$9+2*$I796*信号概况!$F$8*$J796*信号概况!$F$9*信号相关性!$H$9)</f>
        <v>757.448790910538</v>
      </c>
      <c r="L796" s="10">
        <f t="shared" si="256"/>
        <v>25.7696364879476</v>
      </c>
      <c r="M796" s="11">
        <f>SQRT(POWER($C796*信号概况!$C$2,2)+POWER($D796*信号概况!$C$3,2)+POWER($E796*信号概况!$C$4,2)+POWER($F796*信号概况!$C$5,2)+POWER($G796*信号概况!$C$6,2)+POWER($H796*信号概况!$C$7,2)+POWER($I796*信号概况!$C$8,2)+POWER($J796*信号概况!$C$9,2)+2*$C796*信号概况!$C$2*$D796*信号概况!$C$3*信号相关性!$B$3+2*$C796*信号概况!$C$2*$E796*信号概况!$C$4*信号相关性!$B$4+2*$C796*信号概况!$C$2*$F796*信号概况!$C$5*信号相关性!$B$5+2*$C796*信号概况!$C$2*$G796*信号概况!$C$6*信号相关性!$B$6+2*$C796*信号概况!$C$2*$H796*信号概况!$C$7*信号相关性!$B$7+2*$C796*信号概况!$C$2*$I796*信号概况!$C$8*信号相关性!$B$8+2*$C796*信号概况!$C$2*$J796*信号概况!$C$9*信号相关性!$B$9+2*$D796*信号概况!$C$3*$E796*信号概况!$C$4*信号相关性!$C$4+2*$D796*信号概况!$C$3*$F796*信号概况!$C$5*信号相关性!$C$5+2*$D796*信号概况!$C$3*$G796*信号概况!$C$6*信号相关性!$C$6+2*$D796*信号概况!$C$3*$H796*信号概况!$C$7*信号相关性!$C$7+2*$D796*信号概况!$C$3*$I796*信号概况!$C$8*信号相关性!$C$8+2*$D796*信号概况!$C$3*$J796*信号概况!$C$9*信号相关性!$C$9+2*$E796*信号概况!$C$4*$F796*信号概况!$C$5*信号相关性!$D$5+2*$E796*信号概况!$C$4*$G796*信号概况!$C$6*信号相关性!$D$6+2*$E796*信号概况!$C$4*$H796*信号概况!$C$7*信号相关性!$D$7+2*$E796*信号概况!$C$4*$I796*信号概况!$C$8*信号相关性!$D$8+2*$E796*信号概况!$C$4*$J796*信号概况!$J$5*信号相关性!$D$9+2*$F796*信号概况!$C$5*$G796*信号概况!$C$6*信号相关性!$E$6+2*$F796*信号概况!$C$5*$H796*信号概况!$C$7*信号相关性!$E$7+2*$F796*信号概况!$C$5*$I796*信号概况!$C$8*信号相关性!$E$8+2*$F796*信号概况!$C$5*$J796*信号概况!$C$9*信号相关性!$E$9+2*$G796*信号概况!$C$6*$H796*信号概况!$C$7*信号相关性!$F$7+2*$G796*信号概况!$C$6*$I796*信号概况!$C$8*信号相关性!$F$8+2*$G796*信号概况!$C$6*$J796*信号概况!$C$9*信号相关性!$F$9+2*$H796*信号概况!$C$7*$I796*信号概况!$C$8*信号相关性!$G$8+2*$H796*信号概况!$C$7*$J796*信号概况!$C$9*信号相关性!$G$9+2*$I796*信号概况!$C$8*$J796*信号概况!$C$9*信号相关性!$H$9)</f>
        <v>3719.67271382402</v>
      </c>
      <c r="N796" s="12">
        <f t="shared" si="257"/>
        <v>0.190565009074358</v>
      </c>
      <c r="O796" s="10">
        <f>$C796*信号概况!$J$2+$D796*信号概况!$J$3+$E796*信号概况!$J$4+$F796*信号概况!$J$5+$G796*信号概况!$J$6+$H796*信号概况!$J$7+$I796*信号概况!$J$8+$J796*信号概况!$J$9</f>
        <v>576.570370767857</v>
      </c>
      <c r="P796" s="12">
        <f t="shared" si="258"/>
        <v>0.0295386574009695</v>
      </c>
      <c r="Q796" s="7">
        <f t="shared" si="259"/>
        <v>7.84592373838272</v>
      </c>
    </row>
    <row r="797" spans="1:17">
      <c r="A797">
        <v>795</v>
      </c>
      <c r="B797">
        <v>19519.18</v>
      </c>
      <c r="C797" s="7">
        <f t="shared" si="248"/>
        <v>0</v>
      </c>
      <c r="D797" s="8">
        <f t="shared" si="249"/>
        <v>0.393939393939394</v>
      </c>
      <c r="E797">
        <f t="shared" si="250"/>
        <v>0</v>
      </c>
      <c r="F797">
        <f t="shared" si="251"/>
        <v>0.1</v>
      </c>
      <c r="G797">
        <f t="shared" si="252"/>
        <v>0.04</v>
      </c>
      <c r="H797">
        <f t="shared" si="253"/>
        <v>0</v>
      </c>
      <c r="I797">
        <f t="shared" si="254"/>
        <v>0</v>
      </c>
      <c r="J797">
        <f t="shared" si="255"/>
        <v>0</v>
      </c>
      <c r="K797">
        <f>SQRT(POWER($C797*信号概况!$F$2,2)+POWER($D797*信号概况!$F$3,2)+POWER($E797*信号概况!$F$4,2)+POWER($F797*信号概况!$F$5,2)+POWER($G797*信号概况!$F$6,2)+POWER($H797*信号概况!$F$7,2)+POWER($I797*信号概况!$F$8,2)+POWER($J797*信号概况!$F$9,2)+2*$C797*信号概况!$F$2*$D797*信号概况!$F$3*信号相关性!$B$3+2*$C797*信号概况!$F$2*$E797*信号概况!$F$4*信号相关性!$B$4+2*$C797*信号概况!$F$2*$F797*信号概况!$F$5*信号相关性!$B$5+2*$C797*信号概况!$F$2*$G797*信号概况!$F$6*信号相关性!$B$6+2*$C797*信号概况!$F$2*$H797*信号概况!$F$7*信号相关性!$B$7+2*$C797*信号概况!$F$2*$I797*信号概况!$F$8*信号相关性!$B$8+2*$C797*信号概况!$F$2*$J797*信号概况!$F$9*信号相关性!$B$9+2*$D797*信号概况!$F$3*$E797*信号概况!$F$4*信号相关性!$C$4+2*$D797*信号概况!$F$3*$F797*信号概况!$F$5*信号相关性!$C$5+2*$D797*信号概况!$F$3*$G797*信号概况!$F$6*信号相关性!$C$6+2*$D797*信号概况!$F$3*$H797*信号概况!$F$7*信号相关性!$C$7+2*$D797*信号概况!$F$3*$I797*信号概况!$F$8*信号相关性!$C$8+2*$D797*信号概况!$F$3*$J797*信号概况!$F$9*信号相关性!$C$9+2*$E797*信号概况!$F$4*$F797*信号概况!$F$5*信号相关性!$D$5+2*$E797*信号概况!$F$4*$G797*信号概况!$F$6*信号相关性!$D$6+2*$E797*信号概况!$F$4*$H797*信号概况!$F$7*信号相关性!$D$7+2*$E797*信号概况!$F$4*$I797*信号概况!$F$8*信号相关性!$D$8+2*$E797*信号概况!$F$4*$J797*信号概况!$J$5*信号相关性!$D$9+2*$F797*信号概况!$F$5*$G797*信号概况!$F$6*信号相关性!$E$6+2*$F797*信号概况!$F$5*$H797*信号概况!$F$7*信号相关性!$E$7+2*$F797*信号概况!$F$5*$I797*信号概况!$F$8*信号相关性!$E$8+2*$F797*信号概况!$F$5*$J797*信号概况!$F$9*信号相关性!$E$9+2*$G797*信号概况!$F$6*$H797*信号概况!$F$7*信号相关性!$F$7+2*$G797*信号概况!$F$6*$I797*信号概况!$F$8*信号相关性!$F$8+2*$G797*信号概况!$F$6*$J797*信号概况!$F$9*信号相关性!$F$9+2*$H797*信号概况!$F$7*$I797*信号概况!$F$8*信号相关性!$G$8+2*$H797*信号概况!$F$7*$J797*信号概况!$F$9*信号相关性!$G$9+2*$I797*信号概况!$F$8*$J797*信号概况!$F$9*信号相关性!$H$9)</f>
        <v>823.676604069484</v>
      </c>
      <c r="L797" s="10">
        <f t="shared" si="256"/>
        <v>23.6976258686515</v>
      </c>
      <c r="M797" s="11">
        <f>SQRT(POWER($C797*信号概况!$C$2,2)+POWER($D797*信号概况!$C$3,2)+POWER($E797*信号概况!$C$4,2)+POWER($F797*信号概况!$C$5,2)+POWER($G797*信号概况!$C$6,2)+POWER($H797*信号概况!$C$7,2)+POWER($I797*信号概况!$C$8,2)+POWER($J797*信号概况!$C$9,2)+2*$C797*信号概况!$C$2*$D797*信号概况!$C$3*信号相关性!$B$3+2*$C797*信号概况!$C$2*$E797*信号概况!$C$4*信号相关性!$B$4+2*$C797*信号概况!$C$2*$F797*信号概况!$C$5*信号相关性!$B$5+2*$C797*信号概况!$C$2*$G797*信号概况!$C$6*信号相关性!$B$6+2*$C797*信号概况!$C$2*$H797*信号概况!$C$7*信号相关性!$B$7+2*$C797*信号概况!$C$2*$I797*信号概况!$C$8*信号相关性!$B$8+2*$C797*信号概况!$C$2*$J797*信号概况!$C$9*信号相关性!$B$9+2*$D797*信号概况!$C$3*$E797*信号概况!$C$4*信号相关性!$C$4+2*$D797*信号概况!$C$3*$F797*信号概况!$C$5*信号相关性!$C$5+2*$D797*信号概况!$C$3*$G797*信号概况!$C$6*信号相关性!$C$6+2*$D797*信号概况!$C$3*$H797*信号概况!$C$7*信号相关性!$C$7+2*$D797*信号概况!$C$3*$I797*信号概况!$C$8*信号相关性!$C$8+2*$D797*信号概况!$C$3*$J797*信号概况!$C$9*信号相关性!$C$9+2*$E797*信号概况!$C$4*$F797*信号概况!$C$5*信号相关性!$D$5+2*$E797*信号概况!$C$4*$G797*信号概况!$C$6*信号相关性!$D$6+2*$E797*信号概况!$C$4*$H797*信号概况!$C$7*信号相关性!$D$7+2*$E797*信号概况!$C$4*$I797*信号概况!$C$8*信号相关性!$D$8+2*$E797*信号概况!$C$4*$J797*信号概况!$J$5*信号相关性!$D$9+2*$F797*信号概况!$C$5*$G797*信号概况!$C$6*信号相关性!$E$6+2*$F797*信号概况!$C$5*$H797*信号概况!$C$7*信号相关性!$E$7+2*$F797*信号概况!$C$5*$I797*信号概况!$C$8*信号相关性!$E$8+2*$F797*信号概况!$C$5*$J797*信号概况!$C$9*信号相关性!$E$9+2*$G797*信号概况!$C$6*$H797*信号概况!$C$7*信号相关性!$F$7+2*$G797*信号概况!$C$6*$I797*信号概况!$C$8*信号相关性!$F$8+2*$G797*信号概况!$C$6*$J797*信号概况!$C$9*信号相关性!$F$9+2*$H797*信号概况!$C$7*$I797*信号概况!$C$8*信号相关性!$G$8+2*$H797*信号概况!$C$7*$J797*信号概况!$C$9*信号相关性!$G$9+2*$I797*信号概况!$C$8*$J797*信号概况!$C$9*信号相关性!$H$9)</f>
        <v>4042.45743834838</v>
      </c>
      <c r="N797" s="12">
        <f t="shared" si="257"/>
        <v>0.207101806446192</v>
      </c>
      <c r="O797" s="10">
        <f>$C797*信号概况!$J$2+$D797*信号概况!$J$3+$E797*信号概况!$J$4+$F797*信号概况!$J$5+$G797*信号概况!$J$6+$H797*信号概况!$J$7+$I797*信号概况!$J$8+$J797*信号概况!$J$9</f>
        <v>601.098521452788</v>
      </c>
      <c r="P797" s="12">
        <f t="shared" si="258"/>
        <v>0.030795275285785</v>
      </c>
      <c r="Q797" s="7">
        <f t="shared" si="259"/>
        <v>7.57241765350336</v>
      </c>
    </row>
    <row r="798" spans="1:17">
      <c r="A798">
        <v>796</v>
      </c>
      <c r="B798">
        <v>19519.18</v>
      </c>
      <c r="C798" s="7">
        <f t="shared" si="248"/>
        <v>0</v>
      </c>
      <c r="D798" s="8">
        <f t="shared" si="249"/>
        <v>0.424242424242424</v>
      </c>
      <c r="E798">
        <f t="shared" si="250"/>
        <v>0</v>
      </c>
      <c r="F798">
        <f t="shared" si="251"/>
        <v>0.1</v>
      </c>
      <c r="G798">
        <f t="shared" si="252"/>
        <v>0.04</v>
      </c>
      <c r="H798">
        <f t="shared" si="253"/>
        <v>0</v>
      </c>
      <c r="I798">
        <f t="shared" si="254"/>
        <v>0</v>
      </c>
      <c r="J798">
        <f t="shared" si="255"/>
        <v>0</v>
      </c>
      <c r="K798">
        <f>SQRT(POWER($C798*信号概况!$F$2,2)+POWER($D798*信号概况!$F$3,2)+POWER($E798*信号概况!$F$4,2)+POWER($F798*信号概况!$F$5,2)+POWER($G798*信号概况!$F$6,2)+POWER($H798*信号概况!$F$7,2)+POWER($I798*信号概况!$F$8,2)+POWER($J798*信号概况!$F$9,2)+2*$C798*信号概况!$F$2*$D798*信号概况!$F$3*信号相关性!$B$3+2*$C798*信号概况!$F$2*$E798*信号概况!$F$4*信号相关性!$B$4+2*$C798*信号概况!$F$2*$F798*信号概况!$F$5*信号相关性!$B$5+2*$C798*信号概况!$F$2*$G798*信号概况!$F$6*信号相关性!$B$6+2*$C798*信号概况!$F$2*$H798*信号概况!$F$7*信号相关性!$B$7+2*$C798*信号概况!$F$2*$I798*信号概况!$F$8*信号相关性!$B$8+2*$C798*信号概况!$F$2*$J798*信号概况!$F$9*信号相关性!$B$9+2*$D798*信号概况!$F$3*$E798*信号概况!$F$4*信号相关性!$C$4+2*$D798*信号概况!$F$3*$F798*信号概况!$F$5*信号相关性!$C$5+2*$D798*信号概况!$F$3*$G798*信号概况!$F$6*信号相关性!$C$6+2*$D798*信号概况!$F$3*$H798*信号概况!$F$7*信号相关性!$C$7+2*$D798*信号概况!$F$3*$I798*信号概况!$F$8*信号相关性!$C$8+2*$D798*信号概况!$F$3*$J798*信号概况!$F$9*信号相关性!$C$9+2*$E798*信号概况!$F$4*$F798*信号概况!$F$5*信号相关性!$D$5+2*$E798*信号概况!$F$4*$G798*信号概况!$F$6*信号相关性!$D$6+2*$E798*信号概况!$F$4*$H798*信号概况!$F$7*信号相关性!$D$7+2*$E798*信号概况!$F$4*$I798*信号概况!$F$8*信号相关性!$D$8+2*$E798*信号概况!$F$4*$J798*信号概况!$J$5*信号相关性!$D$9+2*$F798*信号概况!$F$5*$G798*信号概况!$F$6*信号相关性!$E$6+2*$F798*信号概况!$F$5*$H798*信号概况!$F$7*信号相关性!$E$7+2*$F798*信号概况!$F$5*$I798*信号概况!$F$8*信号相关性!$E$8+2*$F798*信号概况!$F$5*$J798*信号概况!$F$9*信号相关性!$E$9+2*$G798*信号概况!$F$6*$H798*信号概况!$F$7*信号相关性!$F$7+2*$G798*信号概况!$F$6*$I798*信号概况!$F$8*信号相关性!$F$8+2*$G798*信号概况!$F$6*$J798*信号概况!$F$9*信号相关性!$F$9+2*$H798*信号概况!$F$7*$I798*信号概况!$F$8*信号相关性!$G$8+2*$H798*信号概况!$F$7*$J798*信号概况!$F$9*信号相关性!$G$9+2*$I798*信号概况!$F$8*$J798*信号概况!$F$9*信号相关性!$H$9)</f>
        <v>889.997973986781</v>
      </c>
      <c r="L798" s="10">
        <f t="shared" si="256"/>
        <v>21.9317128471238</v>
      </c>
      <c r="M798" s="11">
        <f>SQRT(POWER($C798*信号概况!$C$2,2)+POWER($D798*信号概况!$C$3,2)+POWER($E798*信号概况!$C$4,2)+POWER($F798*信号概况!$C$5,2)+POWER($G798*信号概况!$C$6,2)+POWER($H798*信号概况!$C$7,2)+POWER($I798*信号概况!$C$8,2)+POWER($J798*信号概况!$C$9,2)+2*$C798*信号概况!$C$2*$D798*信号概况!$C$3*信号相关性!$B$3+2*$C798*信号概况!$C$2*$E798*信号概况!$C$4*信号相关性!$B$4+2*$C798*信号概况!$C$2*$F798*信号概况!$C$5*信号相关性!$B$5+2*$C798*信号概况!$C$2*$G798*信号概况!$C$6*信号相关性!$B$6+2*$C798*信号概况!$C$2*$H798*信号概况!$C$7*信号相关性!$B$7+2*$C798*信号概况!$C$2*$I798*信号概况!$C$8*信号相关性!$B$8+2*$C798*信号概况!$C$2*$J798*信号概况!$C$9*信号相关性!$B$9+2*$D798*信号概况!$C$3*$E798*信号概况!$C$4*信号相关性!$C$4+2*$D798*信号概况!$C$3*$F798*信号概况!$C$5*信号相关性!$C$5+2*$D798*信号概况!$C$3*$G798*信号概况!$C$6*信号相关性!$C$6+2*$D798*信号概况!$C$3*$H798*信号概况!$C$7*信号相关性!$C$7+2*$D798*信号概况!$C$3*$I798*信号概况!$C$8*信号相关性!$C$8+2*$D798*信号概况!$C$3*$J798*信号概况!$C$9*信号相关性!$C$9+2*$E798*信号概况!$C$4*$F798*信号概况!$C$5*信号相关性!$D$5+2*$E798*信号概况!$C$4*$G798*信号概况!$C$6*信号相关性!$D$6+2*$E798*信号概况!$C$4*$H798*信号概况!$C$7*信号相关性!$D$7+2*$E798*信号概况!$C$4*$I798*信号概况!$C$8*信号相关性!$D$8+2*$E798*信号概况!$C$4*$J798*信号概况!$J$5*信号相关性!$D$9+2*$F798*信号概况!$C$5*$G798*信号概况!$C$6*信号相关性!$E$6+2*$F798*信号概况!$C$5*$H798*信号概况!$C$7*信号相关性!$E$7+2*$F798*信号概况!$C$5*$I798*信号概况!$C$8*信号相关性!$E$8+2*$F798*信号概况!$C$5*$J798*信号概况!$C$9*信号相关性!$E$9+2*$G798*信号概况!$C$6*$H798*信号概况!$C$7*信号相关性!$F$7+2*$G798*信号概况!$C$6*$I798*信号概况!$C$8*信号相关性!$F$8+2*$G798*信号概况!$C$6*$J798*信号概况!$C$9*信号相关性!$F$9+2*$H798*信号概况!$C$7*$I798*信号概况!$C$8*信号相关性!$G$8+2*$H798*信号概况!$C$7*$J798*信号概况!$C$9*信号相关性!$G$9+2*$I798*信号概况!$C$8*$J798*信号概况!$C$9*信号相关性!$H$9)</f>
        <v>4365.47172777142</v>
      </c>
      <c r="N798" s="12">
        <f t="shared" si="257"/>
        <v>0.223650364808943</v>
      </c>
      <c r="O798" s="10">
        <f>$C798*信号概况!$J$2+$D798*信号概况!$J$3+$E798*信号概况!$J$4+$F798*信号概况!$J$5+$G798*信号概况!$J$6+$H798*信号概况!$J$7+$I798*信号概况!$J$8+$J798*信号概况!$J$9</f>
        <v>625.62667213772</v>
      </c>
      <c r="P798" s="12">
        <f t="shared" si="258"/>
        <v>0.0320518931706004</v>
      </c>
      <c r="Q798" s="7">
        <f t="shared" si="259"/>
        <v>7.33884936433535</v>
      </c>
    </row>
    <row r="799" spans="1:17">
      <c r="A799">
        <v>797</v>
      </c>
      <c r="B799">
        <v>19519.18</v>
      </c>
      <c r="C799" s="7">
        <f t="shared" si="248"/>
        <v>0</v>
      </c>
      <c r="D799" s="8">
        <f t="shared" si="249"/>
        <v>0.454545454545455</v>
      </c>
      <c r="E799">
        <f t="shared" si="250"/>
        <v>0</v>
      </c>
      <c r="F799">
        <f t="shared" si="251"/>
        <v>0.1</v>
      </c>
      <c r="G799">
        <f t="shared" si="252"/>
        <v>0.04</v>
      </c>
      <c r="H799">
        <f t="shared" si="253"/>
        <v>0</v>
      </c>
      <c r="I799">
        <f t="shared" si="254"/>
        <v>0</v>
      </c>
      <c r="J799">
        <f t="shared" si="255"/>
        <v>0</v>
      </c>
      <c r="K799">
        <f>SQRT(POWER($C799*信号概况!$F$2,2)+POWER($D799*信号概况!$F$3,2)+POWER($E799*信号概况!$F$4,2)+POWER($F799*信号概况!$F$5,2)+POWER($G799*信号概况!$F$6,2)+POWER($H799*信号概况!$F$7,2)+POWER($I799*信号概况!$F$8,2)+POWER($J799*信号概况!$F$9,2)+2*$C799*信号概况!$F$2*$D799*信号概况!$F$3*信号相关性!$B$3+2*$C799*信号概况!$F$2*$E799*信号概况!$F$4*信号相关性!$B$4+2*$C799*信号概况!$F$2*$F799*信号概况!$F$5*信号相关性!$B$5+2*$C799*信号概况!$F$2*$G799*信号概况!$F$6*信号相关性!$B$6+2*$C799*信号概况!$F$2*$H799*信号概况!$F$7*信号相关性!$B$7+2*$C799*信号概况!$F$2*$I799*信号概况!$F$8*信号相关性!$B$8+2*$C799*信号概况!$F$2*$J799*信号概况!$F$9*信号相关性!$B$9+2*$D799*信号概况!$F$3*$E799*信号概况!$F$4*信号相关性!$C$4+2*$D799*信号概况!$F$3*$F799*信号概况!$F$5*信号相关性!$C$5+2*$D799*信号概况!$F$3*$G799*信号概况!$F$6*信号相关性!$C$6+2*$D799*信号概况!$F$3*$H799*信号概况!$F$7*信号相关性!$C$7+2*$D799*信号概况!$F$3*$I799*信号概况!$F$8*信号相关性!$C$8+2*$D799*信号概况!$F$3*$J799*信号概况!$F$9*信号相关性!$C$9+2*$E799*信号概况!$F$4*$F799*信号概况!$F$5*信号相关性!$D$5+2*$E799*信号概况!$F$4*$G799*信号概况!$F$6*信号相关性!$D$6+2*$E799*信号概况!$F$4*$H799*信号概况!$F$7*信号相关性!$D$7+2*$E799*信号概况!$F$4*$I799*信号概况!$F$8*信号相关性!$D$8+2*$E799*信号概况!$F$4*$J799*信号概况!$J$5*信号相关性!$D$9+2*$F799*信号概况!$F$5*$G799*信号概况!$F$6*信号相关性!$E$6+2*$F799*信号概况!$F$5*$H799*信号概况!$F$7*信号相关性!$E$7+2*$F799*信号概况!$F$5*$I799*信号概况!$F$8*信号相关性!$E$8+2*$F799*信号概况!$F$5*$J799*信号概况!$F$9*信号相关性!$E$9+2*$G799*信号概况!$F$6*$H799*信号概况!$F$7*信号相关性!$F$7+2*$G799*信号概况!$F$6*$I799*信号概况!$F$8*信号相关性!$F$8+2*$G799*信号概况!$F$6*$J799*信号概况!$F$9*信号相关性!$F$9+2*$H799*信号概况!$F$7*$I799*信号概况!$F$8*信号相关性!$G$8+2*$H799*信号概况!$F$7*$J799*信号概况!$F$9*信号相关性!$G$9+2*$I799*信号概况!$F$8*$J799*信号概况!$F$9*信号相关性!$H$9)</f>
        <v>956.393437701895</v>
      </c>
      <c r="L799" s="10">
        <f t="shared" si="256"/>
        <v>20.4091530018257</v>
      </c>
      <c r="M799" s="11">
        <f>SQRT(POWER($C799*信号概况!$C$2,2)+POWER($D799*信号概况!$C$3,2)+POWER($E799*信号概况!$C$4,2)+POWER($F799*信号概况!$C$5,2)+POWER($G799*信号概况!$C$6,2)+POWER($H799*信号概况!$C$7,2)+POWER($I799*信号概况!$C$8,2)+POWER($J799*信号概况!$C$9,2)+2*$C799*信号概况!$C$2*$D799*信号概况!$C$3*信号相关性!$B$3+2*$C799*信号概况!$C$2*$E799*信号概况!$C$4*信号相关性!$B$4+2*$C799*信号概况!$C$2*$F799*信号概况!$C$5*信号相关性!$B$5+2*$C799*信号概况!$C$2*$G799*信号概况!$C$6*信号相关性!$B$6+2*$C799*信号概况!$C$2*$H799*信号概况!$C$7*信号相关性!$B$7+2*$C799*信号概况!$C$2*$I799*信号概况!$C$8*信号相关性!$B$8+2*$C799*信号概况!$C$2*$J799*信号概况!$C$9*信号相关性!$B$9+2*$D799*信号概况!$C$3*$E799*信号概况!$C$4*信号相关性!$C$4+2*$D799*信号概况!$C$3*$F799*信号概况!$C$5*信号相关性!$C$5+2*$D799*信号概况!$C$3*$G799*信号概况!$C$6*信号相关性!$C$6+2*$D799*信号概况!$C$3*$H799*信号概况!$C$7*信号相关性!$C$7+2*$D799*信号概况!$C$3*$I799*信号概况!$C$8*信号相关性!$C$8+2*$D799*信号概况!$C$3*$J799*信号概况!$C$9*信号相关性!$C$9+2*$E799*信号概况!$C$4*$F799*信号概况!$C$5*信号相关性!$D$5+2*$E799*信号概况!$C$4*$G799*信号概况!$C$6*信号相关性!$D$6+2*$E799*信号概况!$C$4*$H799*信号概况!$C$7*信号相关性!$D$7+2*$E799*信号概况!$C$4*$I799*信号概况!$C$8*信号相关性!$D$8+2*$E799*信号概况!$C$4*$J799*信号概况!$J$5*信号相关性!$D$9+2*$F799*信号概况!$C$5*$G799*信号概况!$C$6*信号相关性!$E$6+2*$F799*信号概况!$C$5*$H799*信号概况!$C$7*信号相关性!$E$7+2*$F799*信号概况!$C$5*$I799*信号概况!$C$8*信号相关性!$E$8+2*$F799*信号概况!$C$5*$J799*信号概况!$C$9*信号相关性!$E$9+2*$G799*信号概况!$C$6*$H799*信号概况!$C$7*信号相关性!$F$7+2*$G799*信号概况!$C$6*$I799*信号概况!$C$8*信号相关性!$F$8+2*$G799*信号概况!$C$6*$J799*信号概况!$C$9*信号相关性!$F$9+2*$H799*信号概况!$C$7*$I799*信号概况!$C$8*信号相关性!$G$8+2*$H799*信号概况!$C$7*$J799*信号概况!$C$9*信号相关性!$G$9+2*$I799*信号概况!$C$8*$J799*信号概况!$C$9*信号相关性!$H$9)</f>
        <v>4688.66813640156</v>
      </c>
      <c r="N799" s="12">
        <f t="shared" si="257"/>
        <v>0.240208253441054</v>
      </c>
      <c r="O799" s="10">
        <f>$C799*信号概况!$J$2+$D799*信号概况!$J$3+$E799*信号概况!$J$4+$F799*信号概况!$J$5+$G799*信号概况!$J$6+$H799*信号概况!$J$7+$I799*信号概况!$J$8+$J799*信号概况!$J$9</f>
        <v>650.154822822651</v>
      </c>
      <c r="P799" s="12">
        <f t="shared" si="258"/>
        <v>0.0333085110554158</v>
      </c>
      <c r="Q799" s="7">
        <f t="shared" si="259"/>
        <v>7.13712433062451</v>
      </c>
    </row>
    <row r="800" spans="1:17">
      <c r="A800">
        <v>798</v>
      </c>
      <c r="B800">
        <v>19519.18</v>
      </c>
      <c r="C800" s="7">
        <f t="shared" si="248"/>
        <v>0</v>
      </c>
      <c r="D800" s="8">
        <f t="shared" si="249"/>
        <v>0.484848484848485</v>
      </c>
      <c r="E800">
        <f t="shared" si="250"/>
        <v>0</v>
      </c>
      <c r="F800">
        <f t="shared" si="251"/>
        <v>0.1</v>
      </c>
      <c r="G800">
        <f t="shared" si="252"/>
        <v>0.04</v>
      </c>
      <c r="H800">
        <f t="shared" si="253"/>
        <v>0</v>
      </c>
      <c r="I800">
        <f t="shared" si="254"/>
        <v>0</v>
      </c>
      <c r="J800">
        <f t="shared" si="255"/>
        <v>0</v>
      </c>
      <c r="K800">
        <f>SQRT(POWER($C800*信号概况!$F$2,2)+POWER($D800*信号概况!$F$3,2)+POWER($E800*信号概况!$F$4,2)+POWER($F800*信号概况!$F$5,2)+POWER($G800*信号概况!$F$6,2)+POWER($H800*信号概况!$F$7,2)+POWER($I800*信号概况!$F$8,2)+POWER($J800*信号概况!$F$9,2)+2*$C800*信号概况!$F$2*$D800*信号概况!$F$3*信号相关性!$B$3+2*$C800*信号概况!$F$2*$E800*信号概况!$F$4*信号相关性!$B$4+2*$C800*信号概况!$F$2*$F800*信号概况!$F$5*信号相关性!$B$5+2*$C800*信号概况!$F$2*$G800*信号概况!$F$6*信号相关性!$B$6+2*$C800*信号概况!$F$2*$H800*信号概况!$F$7*信号相关性!$B$7+2*$C800*信号概况!$F$2*$I800*信号概况!$F$8*信号相关性!$B$8+2*$C800*信号概况!$F$2*$J800*信号概况!$F$9*信号相关性!$B$9+2*$D800*信号概况!$F$3*$E800*信号概况!$F$4*信号相关性!$C$4+2*$D800*信号概况!$F$3*$F800*信号概况!$F$5*信号相关性!$C$5+2*$D800*信号概况!$F$3*$G800*信号概况!$F$6*信号相关性!$C$6+2*$D800*信号概况!$F$3*$H800*信号概况!$F$7*信号相关性!$C$7+2*$D800*信号概况!$F$3*$I800*信号概况!$F$8*信号相关性!$C$8+2*$D800*信号概况!$F$3*$J800*信号概况!$F$9*信号相关性!$C$9+2*$E800*信号概况!$F$4*$F800*信号概况!$F$5*信号相关性!$D$5+2*$E800*信号概况!$F$4*$G800*信号概况!$F$6*信号相关性!$D$6+2*$E800*信号概况!$F$4*$H800*信号概况!$F$7*信号相关性!$D$7+2*$E800*信号概况!$F$4*$I800*信号概况!$F$8*信号相关性!$D$8+2*$E800*信号概况!$F$4*$J800*信号概况!$J$5*信号相关性!$D$9+2*$F800*信号概况!$F$5*$G800*信号概况!$F$6*信号相关性!$E$6+2*$F800*信号概况!$F$5*$H800*信号概况!$F$7*信号相关性!$E$7+2*$F800*信号概况!$F$5*$I800*信号概况!$F$8*信号相关性!$E$8+2*$F800*信号概况!$F$5*$J800*信号概况!$F$9*信号相关性!$E$9+2*$G800*信号概况!$F$6*$H800*信号概况!$F$7*信号相关性!$F$7+2*$G800*信号概况!$F$6*$I800*信号概况!$F$8*信号相关性!$F$8+2*$G800*信号概况!$F$6*$J800*信号概况!$F$9*信号相关性!$F$9+2*$H800*信号概况!$F$7*$I800*信号概况!$F$8*信号相关性!$G$8+2*$H800*信号概况!$F$7*$J800*信号概况!$F$9*信号相关性!$G$9+2*$I800*信号概况!$F$8*$J800*信号概况!$F$9*信号相关性!$H$9)</f>
        <v>1022.84856651777</v>
      </c>
      <c r="L800" s="10">
        <f t="shared" si="256"/>
        <v>19.0831572130486</v>
      </c>
      <c r="M800" s="11">
        <f>SQRT(POWER($C800*信号概况!$C$2,2)+POWER($D800*信号概况!$C$3,2)+POWER($E800*信号概况!$C$4,2)+POWER($F800*信号概况!$C$5,2)+POWER($G800*信号概况!$C$6,2)+POWER($H800*信号概况!$C$7,2)+POWER($I800*信号概况!$C$8,2)+POWER($J800*信号概况!$C$9,2)+2*$C800*信号概况!$C$2*$D800*信号概况!$C$3*信号相关性!$B$3+2*$C800*信号概况!$C$2*$E800*信号概况!$C$4*信号相关性!$B$4+2*$C800*信号概况!$C$2*$F800*信号概况!$C$5*信号相关性!$B$5+2*$C800*信号概况!$C$2*$G800*信号概况!$C$6*信号相关性!$B$6+2*$C800*信号概况!$C$2*$H800*信号概况!$C$7*信号相关性!$B$7+2*$C800*信号概况!$C$2*$I800*信号概况!$C$8*信号相关性!$B$8+2*$C800*信号概况!$C$2*$J800*信号概况!$C$9*信号相关性!$B$9+2*$D800*信号概况!$C$3*$E800*信号概况!$C$4*信号相关性!$C$4+2*$D800*信号概况!$C$3*$F800*信号概况!$C$5*信号相关性!$C$5+2*$D800*信号概况!$C$3*$G800*信号概况!$C$6*信号相关性!$C$6+2*$D800*信号概况!$C$3*$H800*信号概况!$C$7*信号相关性!$C$7+2*$D800*信号概况!$C$3*$I800*信号概况!$C$8*信号相关性!$C$8+2*$D800*信号概况!$C$3*$J800*信号概况!$C$9*信号相关性!$C$9+2*$E800*信号概况!$C$4*$F800*信号概况!$C$5*信号相关性!$D$5+2*$E800*信号概况!$C$4*$G800*信号概况!$C$6*信号相关性!$D$6+2*$E800*信号概况!$C$4*$H800*信号概况!$C$7*信号相关性!$D$7+2*$E800*信号概况!$C$4*$I800*信号概况!$C$8*信号相关性!$D$8+2*$E800*信号概况!$C$4*$J800*信号概况!$J$5*信号相关性!$D$9+2*$F800*信号概况!$C$5*$G800*信号概况!$C$6*信号相关性!$E$6+2*$F800*信号概况!$C$5*$H800*信号概况!$C$7*信号相关性!$E$7+2*$F800*信号概况!$C$5*$I800*信号概况!$C$8*信号相关性!$E$8+2*$F800*信号概况!$C$5*$J800*信号概况!$C$9*信号相关性!$E$9+2*$G800*信号概况!$C$6*$H800*信号概况!$C$7*信号相关性!$F$7+2*$G800*信号概况!$C$6*$I800*信号概况!$C$8*信号相关性!$F$8+2*$G800*信号概况!$C$6*$J800*信号概况!$C$9*信号相关性!$F$9+2*$H800*信号概况!$C$7*$I800*信号概况!$C$8*信号相关性!$G$8+2*$H800*信号概况!$C$7*$J800*信号概况!$C$9*信号相关性!$G$9+2*$I800*信号概况!$C$8*$J800*信号概况!$C$9*信号相关性!$H$9)</f>
        <v>5012.01143283464</v>
      </c>
      <c r="N800" s="12">
        <f t="shared" si="257"/>
        <v>0.256773667379195</v>
      </c>
      <c r="O800" s="10">
        <f>$C800*信号概况!$J$2+$D800*信号概况!$J$3+$E800*信号概况!$J$4+$F800*信号概况!$J$5+$G800*信号概况!$J$6+$H800*信号概况!$J$7+$I800*信号概况!$J$8+$J800*信号概况!$J$9</f>
        <v>674.682973507583</v>
      </c>
      <c r="P800" s="12">
        <f t="shared" si="258"/>
        <v>0.0345651289402312</v>
      </c>
      <c r="Q800" s="7">
        <f t="shared" si="259"/>
        <v>6.96118361521631</v>
      </c>
    </row>
    <row r="801" spans="1:17">
      <c r="A801">
        <v>799</v>
      </c>
      <c r="B801">
        <v>19519.18</v>
      </c>
      <c r="C801" s="7">
        <f t="shared" si="248"/>
        <v>0</v>
      </c>
      <c r="D801" s="8">
        <f t="shared" si="249"/>
        <v>0.515151515151515</v>
      </c>
      <c r="E801">
        <f t="shared" si="250"/>
        <v>0</v>
      </c>
      <c r="F801">
        <f t="shared" si="251"/>
        <v>0.1</v>
      </c>
      <c r="G801">
        <f t="shared" si="252"/>
        <v>0.04</v>
      </c>
      <c r="H801">
        <f t="shared" si="253"/>
        <v>0</v>
      </c>
      <c r="I801">
        <f t="shared" si="254"/>
        <v>0</v>
      </c>
      <c r="J801">
        <f t="shared" si="255"/>
        <v>0</v>
      </c>
      <c r="K801">
        <f>SQRT(POWER($C801*信号概况!$F$2,2)+POWER($D801*信号概况!$F$3,2)+POWER($E801*信号概况!$F$4,2)+POWER($F801*信号概况!$F$5,2)+POWER($G801*信号概况!$F$6,2)+POWER($H801*信号概况!$F$7,2)+POWER($I801*信号概况!$F$8,2)+POWER($J801*信号概况!$F$9,2)+2*$C801*信号概况!$F$2*$D801*信号概况!$F$3*信号相关性!$B$3+2*$C801*信号概况!$F$2*$E801*信号概况!$F$4*信号相关性!$B$4+2*$C801*信号概况!$F$2*$F801*信号概况!$F$5*信号相关性!$B$5+2*$C801*信号概况!$F$2*$G801*信号概况!$F$6*信号相关性!$B$6+2*$C801*信号概况!$F$2*$H801*信号概况!$F$7*信号相关性!$B$7+2*$C801*信号概况!$F$2*$I801*信号概况!$F$8*信号相关性!$B$8+2*$C801*信号概况!$F$2*$J801*信号概况!$F$9*信号相关性!$B$9+2*$D801*信号概况!$F$3*$E801*信号概况!$F$4*信号相关性!$C$4+2*$D801*信号概况!$F$3*$F801*信号概况!$F$5*信号相关性!$C$5+2*$D801*信号概况!$F$3*$G801*信号概况!$F$6*信号相关性!$C$6+2*$D801*信号概况!$F$3*$H801*信号概况!$F$7*信号相关性!$C$7+2*$D801*信号概况!$F$3*$I801*信号概况!$F$8*信号相关性!$C$8+2*$D801*信号概况!$F$3*$J801*信号概况!$F$9*信号相关性!$C$9+2*$E801*信号概况!$F$4*$F801*信号概况!$F$5*信号相关性!$D$5+2*$E801*信号概况!$F$4*$G801*信号概况!$F$6*信号相关性!$D$6+2*$E801*信号概况!$F$4*$H801*信号概况!$F$7*信号相关性!$D$7+2*$E801*信号概况!$F$4*$I801*信号概况!$F$8*信号相关性!$D$8+2*$E801*信号概况!$F$4*$J801*信号概况!$J$5*信号相关性!$D$9+2*$F801*信号概况!$F$5*$G801*信号概况!$F$6*信号相关性!$E$6+2*$F801*信号概况!$F$5*$H801*信号概况!$F$7*信号相关性!$E$7+2*$F801*信号概况!$F$5*$I801*信号概况!$F$8*信号相关性!$E$8+2*$F801*信号概况!$F$5*$J801*信号概况!$F$9*信号相关性!$E$9+2*$G801*信号概况!$F$6*$H801*信号概况!$F$7*信号相关性!$F$7+2*$G801*信号概况!$F$6*$I801*信号概况!$F$8*信号相关性!$F$8+2*$G801*信号概况!$F$6*$J801*信号概况!$F$9*信号相关性!$F$9+2*$H801*信号概况!$F$7*$I801*信号概况!$F$8*信号相关性!$G$8+2*$H801*信号概况!$F$7*$J801*信号概况!$F$9*信号相关性!$G$9+2*$I801*信号概况!$F$8*$J801*信号概况!$F$9*信号相关性!$H$9)</f>
        <v>1089.35244101494</v>
      </c>
      <c r="L801" s="10">
        <f t="shared" si="256"/>
        <v>17.9181495951982</v>
      </c>
      <c r="M801" s="11">
        <f>SQRT(POWER($C801*信号概况!$C$2,2)+POWER($D801*信号概况!$C$3,2)+POWER($E801*信号概况!$C$4,2)+POWER($F801*信号概况!$C$5,2)+POWER($G801*信号概况!$C$6,2)+POWER($H801*信号概况!$C$7,2)+POWER($I801*信号概况!$C$8,2)+POWER($J801*信号概况!$C$9,2)+2*$C801*信号概况!$C$2*$D801*信号概况!$C$3*信号相关性!$B$3+2*$C801*信号概况!$C$2*$E801*信号概况!$C$4*信号相关性!$B$4+2*$C801*信号概况!$C$2*$F801*信号概况!$C$5*信号相关性!$B$5+2*$C801*信号概况!$C$2*$G801*信号概况!$C$6*信号相关性!$B$6+2*$C801*信号概况!$C$2*$H801*信号概况!$C$7*信号相关性!$B$7+2*$C801*信号概况!$C$2*$I801*信号概况!$C$8*信号相关性!$B$8+2*$C801*信号概况!$C$2*$J801*信号概况!$C$9*信号相关性!$B$9+2*$D801*信号概况!$C$3*$E801*信号概况!$C$4*信号相关性!$C$4+2*$D801*信号概况!$C$3*$F801*信号概况!$C$5*信号相关性!$C$5+2*$D801*信号概况!$C$3*$G801*信号概况!$C$6*信号相关性!$C$6+2*$D801*信号概况!$C$3*$H801*信号概况!$C$7*信号相关性!$C$7+2*$D801*信号概况!$C$3*$I801*信号概况!$C$8*信号相关性!$C$8+2*$D801*信号概况!$C$3*$J801*信号概况!$C$9*信号相关性!$C$9+2*$E801*信号概况!$C$4*$F801*信号概况!$C$5*信号相关性!$D$5+2*$E801*信号概况!$C$4*$G801*信号概况!$C$6*信号相关性!$D$6+2*$E801*信号概况!$C$4*$H801*信号概况!$C$7*信号相关性!$D$7+2*$E801*信号概况!$C$4*$I801*信号概况!$C$8*信号相关性!$D$8+2*$E801*信号概况!$C$4*$J801*信号概况!$J$5*信号相关性!$D$9+2*$F801*信号概况!$C$5*$G801*信号概况!$C$6*信号相关性!$E$6+2*$F801*信号概况!$C$5*$H801*信号概况!$C$7*信号相关性!$E$7+2*$F801*信号概况!$C$5*$I801*信号概况!$C$8*信号相关性!$E$8+2*$F801*信号概况!$C$5*$J801*信号概况!$C$9*信号相关性!$E$9+2*$G801*信号概况!$C$6*$H801*信号概况!$C$7*信号相关性!$F$7+2*$G801*信号概况!$C$6*$I801*信号概况!$C$8*信号相关性!$F$8+2*$G801*信号概况!$C$6*$J801*信号概况!$C$9*信号相关性!$F$9+2*$H801*信号概况!$C$7*$I801*信号概况!$C$8*信号相关性!$G$8+2*$H801*信号概况!$C$7*$J801*信号概况!$C$9*信号相关性!$G$9+2*$I801*信号概况!$C$8*$J801*信号概况!$C$9*信号相关性!$H$9)</f>
        <v>5335.47491181855</v>
      </c>
      <c r="N801" s="12">
        <f t="shared" si="257"/>
        <v>0.27334523846896</v>
      </c>
      <c r="O801" s="10">
        <f>$C801*信号概况!$J$2+$D801*信号概况!$J$3+$E801*信号概况!$J$4+$F801*信号概况!$J$5+$G801*信号概况!$J$6+$H801*信号概况!$J$7+$I801*信号概况!$J$8+$J801*信号概况!$J$9</f>
        <v>699.211124192514</v>
      </c>
      <c r="P801" s="12">
        <f t="shared" si="258"/>
        <v>0.0358217468250467</v>
      </c>
      <c r="Q801" s="7">
        <f t="shared" si="259"/>
        <v>6.80640554071013</v>
      </c>
    </row>
    <row r="802" spans="1:17">
      <c r="A802">
        <v>800</v>
      </c>
      <c r="B802">
        <v>19519.18</v>
      </c>
      <c r="C802" s="7">
        <f t="shared" si="248"/>
        <v>0</v>
      </c>
      <c r="D802" s="8">
        <f t="shared" si="249"/>
        <v>0.545454545454545</v>
      </c>
      <c r="E802">
        <f t="shared" si="250"/>
        <v>0</v>
      </c>
      <c r="F802">
        <f t="shared" si="251"/>
        <v>0.1</v>
      </c>
      <c r="G802">
        <f t="shared" si="252"/>
        <v>0.04</v>
      </c>
      <c r="H802">
        <f t="shared" si="253"/>
        <v>0</v>
      </c>
      <c r="I802">
        <f t="shared" si="254"/>
        <v>0</v>
      </c>
      <c r="J802">
        <f t="shared" si="255"/>
        <v>0</v>
      </c>
      <c r="K802">
        <f>SQRT(POWER($C802*信号概况!$F$2,2)+POWER($D802*信号概况!$F$3,2)+POWER($E802*信号概况!$F$4,2)+POWER($F802*信号概况!$F$5,2)+POWER($G802*信号概况!$F$6,2)+POWER($H802*信号概况!$F$7,2)+POWER($I802*信号概况!$F$8,2)+POWER($J802*信号概况!$F$9,2)+2*$C802*信号概况!$F$2*$D802*信号概况!$F$3*信号相关性!$B$3+2*$C802*信号概况!$F$2*$E802*信号概况!$F$4*信号相关性!$B$4+2*$C802*信号概况!$F$2*$F802*信号概况!$F$5*信号相关性!$B$5+2*$C802*信号概况!$F$2*$G802*信号概况!$F$6*信号相关性!$B$6+2*$C802*信号概况!$F$2*$H802*信号概况!$F$7*信号相关性!$B$7+2*$C802*信号概况!$F$2*$I802*信号概况!$F$8*信号相关性!$B$8+2*$C802*信号概况!$F$2*$J802*信号概况!$F$9*信号相关性!$B$9+2*$D802*信号概况!$F$3*$E802*信号概况!$F$4*信号相关性!$C$4+2*$D802*信号概况!$F$3*$F802*信号概况!$F$5*信号相关性!$C$5+2*$D802*信号概况!$F$3*$G802*信号概况!$F$6*信号相关性!$C$6+2*$D802*信号概况!$F$3*$H802*信号概况!$F$7*信号相关性!$C$7+2*$D802*信号概况!$F$3*$I802*信号概况!$F$8*信号相关性!$C$8+2*$D802*信号概况!$F$3*$J802*信号概况!$F$9*信号相关性!$C$9+2*$E802*信号概况!$F$4*$F802*信号概况!$F$5*信号相关性!$D$5+2*$E802*信号概况!$F$4*$G802*信号概况!$F$6*信号相关性!$D$6+2*$E802*信号概况!$F$4*$H802*信号概况!$F$7*信号相关性!$D$7+2*$E802*信号概况!$F$4*$I802*信号概况!$F$8*信号相关性!$D$8+2*$E802*信号概况!$F$4*$J802*信号概况!$J$5*信号相关性!$D$9+2*$F802*信号概况!$F$5*$G802*信号概况!$F$6*信号相关性!$E$6+2*$F802*信号概况!$F$5*$H802*信号概况!$F$7*信号相关性!$E$7+2*$F802*信号概况!$F$5*$I802*信号概况!$F$8*信号相关性!$E$8+2*$F802*信号概况!$F$5*$J802*信号概况!$F$9*信号相关性!$E$9+2*$G802*信号概况!$F$6*$H802*信号概况!$F$7*信号相关性!$F$7+2*$G802*信号概况!$F$6*$I802*信号概况!$F$8*信号相关性!$F$8+2*$G802*信号概况!$F$6*$J802*信号概况!$F$9*信号相关性!$F$9+2*$H802*信号概况!$F$7*$I802*信号概况!$F$8*信号相关性!$G$8+2*$H802*信号概况!$F$7*$J802*信号概况!$F$9*信号相关性!$G$9+2*$I802*信号概况!$F$8*$J802*信号概况!$F$9*信号相关性!$H$9)</f>
        <v>1155.89664755655</v>
      </c>
      <c r="L802" s="10">
        <f t="shared" si="256"/>
        <v>16.8866135577619</v>
      </c>
      <c r="M802" s="11">
        <f>SQRT(POWER($C802*信号概况!$C$2,2)+POWER($D802*信号概况!$C$3,2)+POWER($E802*信号概况!$C$4,2)+POWER($F802*信号概况!$C$5,2)+POWER($G802*信号概况!$C$6,2)+POWER($H802*信号概况!$C$7,2)+POWER($I802*信号概况!$C$8,2)+POWER($J802*信号概况!$C$9,2)+2*$C802*信号概况!$C$2*$D802*信号概况!$C$3*信号相关性!$B$3+2*$C802*信号概况!$C$2*$E802*信号概况!$C$4*信号相关性!$B$4+2*$C802*信号概况!$C$2*$F802*信号概况!$C$5*信号相关性!$B$5+2*$C802*信号概况!$C$2*$G802*信号概况!$C$6*信号相关性!$B$6+2*$C802*信号概况!$C$2*$H802*信号概况!$C$7*信号相关性!$B$7+2*$C802*信号概况!$C$2*$I802*信号概况!$C$8*信号相关性!$B$8+2*$C802*信号概况!$C$2*$J802*信号概况!$C$9*信号相关性!$B$9+2*$D802*信号概况!$C$3*$E802*信号概况!$C$4*信号相关性!$C$4+2*$D802*信号概况!$C$3*$F802*信号概况!$C$5*信号相关性!$C$5+2*$D802*信号概况!$C$3*$G802*信号概况!$C$6*信号相关性!$C$6+2*$D802*信号概况!$C$3*$H802*信号概况!$C$7*信号相关性!$C$7+2*$D802*信号概况!$C$3*$I802*信号概况!$C$8*信号相关性!$C$8+2*$D802*信号概况!$C$3*$J802*信号概况!$C$9*信号相关性!$C$9+2*$E802*信号概况!$C$4*$F802*信号概况!$C$5*信号相关性!$D$5+2*$E802*信号概况!$C$4*$G802*信号概况!$C$6*信号相关性!$D$6+2*$E802*信号概况!$C$4*$H802*信号概况!$C$7*信号相关性!$D$7+2*$E802*信号概况!$C$4*$I802*信号概况!$C$8*信号相关性!$D$8+2*$E802*信号概况!$C$4*$J802*信号概况!$J$5*信号相关性!$D$9+2*$F802*信号概况!$C$5*$G802*信号概况!$C$6*信号相关性!$E$6+2*$F802*信号概况!$C$5*$H802*信号概况!$C$7*信号相关性!$E$7+2*$F802*信号概况!$C$5*$I802*信号概况!$C$8*信号相关性!$E$8+2*$F802*信号概况!$C$5*$J802*信号概况!$C$9*信号相关性!$E$9+2*$G802*信号概况!$C$6*$H802*信号概况!$C$7*信号相关性!$F$7+2*$G802*信号概况!$C$6*$I802*信号概况!$C$8*信号相关性!$F$8+2*$G802*信号概况!$C$6*$J802*信号概况!$C$9*信号相关性!$F$9+2*$H802*信号概况!$C$7*$I802*信号概况!$C$8*信号相关性!$G$8+2*$H802*信号概况!$C$7*$J802*信号概况!$C$9*信号相关性!$G$9+2*$I802*信号概况!$C$8*$J802*信号概况!$C$9*信号相关性!$H$9)</f>
        <v>5659.03796494135</v>
      </c>
      <c r="N802" s="12">
        <f t="shared" si="257"/>
        <v>0.289921910907187</v>
      </c>
      <c r="O802" s="10">
        <f>$C802*信号概况!$J$2+$D802*信号概况!$J$3+$E802*信号概况!$J$4+$F802*信号概况!$J$5+$G802*信号概况!$J$6+$H802*信号概况!$J$7+$I802*信号概况!$J$8+$J802*信号概况!$J$9</f>
        <v>723.739274877446</v>
      </c>
      <c r="P802" s="12">
        <f t="shared" si="258"/>
        <v>0.0370783647098621</v>
      </c>
      <c r="Q802" s="7">
        <f t="shared" si="259"/>
        <v>6.66920551662226</v>
      </c>
    </row>
    <row r="803" spans="1:17">
      <c r="A803">
        <v>801</v>
      </c>
      <c r="B803">
        <v>19519.18</v>
      </c>
      <c r="C803" s="7">
        <f t="shared" si="248"/>
        <v>0</v>
      </c>
      <c r="D803" s="8">
        <f t="shared" si="249"/>
        <v>0.575757575757576</v>
      </c>
      <c r="E803">
        <f t="shared" si="250"/>
        <v>0</v>
      </c>
      <c r="F803">
        <f t="shared" si="251"/>
        <v>0.1</v>
      </c>
      <c r="G803">
        <f t="shared" si="252"/>
        <v>0.04</v>
      </c>
      <c r="H803">
        <f t="shared" si="253"/>
        <v>0</v>
      </c>
      <c r="I803">
        <f t="shared" si="254"/>
        <v>0</v>
      </c>
      <c r="J803">
        <f t="shared" si="255"/>
        <v>0</v>
      </c>
      <c r="K803">
        <f>SQRT(POWER($C803*信号概况!$F$2,2)+POWER($D803*信号概况!$F$3,2)+POWER($E803*信号概况!$F$4,2)+POWER($F803*信号概况!$F$5,2)+POWER($G803*信号概况!$F$6,2)+POWER($H803*信号概况!$F$7,2)+POWER($I803*信号概况!$F$8,2)+POWER($J803*信号概况!$F$9,2)+2*$C803*信号概况!$F$2*$D803*信号概况!$F$3*信号相关性!$B$3+2*$C803*信号概况!$F$2*$E803*信号概况!$F$4*信号相关性!$B$4+2*$C803*信号概况!$F$2*$F803*信号概况!$F$5*信号相关性!$B$5+2*$C803*信号概况!$F$2*$G803*信号概况!$F$6*信号相关性!$B$6+2*$C803*信号概况!$F$2*$H803*信号概况!$F$7*信号相关性!$B$7+2*$C803*信号概况!$F$2*$I803*信号概况!$F$8*信号相关性!$B$8+2*$C803*信号概况!$F$2*$J803*信号概况!$F$9*信号相关性!$B$9+2*$D803*信号概况!$F$3*$E803*信号概况!$F$4*信号相关性!$C$4+2*$D803*信号概况!$F$3*$F803*信号概况!$F$5*信号相关性!$C$5+2*$D803*信号概况!$F$3*$G803*信号概况!$F$6*信号相关性!$C$6+2*$D803*信号概况!$F$3*$H803*信号概况!$F$7*信号相关性!$C$7+2*$D803*信号概况!$F$3*$I803*信号概况!$F$8*信号相关性!$C$8+2*$D803*信号概况!$F$3*$J803*信号概况!$F$9*信号相关性!$C$9+2*$E803*信号概况!$F$4*$F803*信号概况!$F$5*信号相关性!$D$5+2*$E803*信号概况!$F$4*$G803*信号概况!$F$6*信号相关性!$D$6+2*$E803*信号概况!$F$4*$H803*信号概况!$F$7*信号相关性!$D$7+2*$E803*信号概况!$F$4*$I803*信号概况!$F$8*信号相关性!$D$8+2*$E803*信号概况!$F$4*$J803*信号概况!$J$5*信号相关性!$D$9+2*$F803*信号概况!$F$5*$G803*信号概况!$F$6*信号相关性!$E$6+2*$F803*信号概况!$F$5*$H803*信号概况!$F$7*信号相关性!$E$7+2*$F803*信号概况!$F$5*$I803*信号概况!$F$8*信号相关性!$E$8+2*$F803*信号概况!$F$5*$J803*信号概况!$F$9*信号相关性!$E$9+2*$G803*信号概况!$F$6*$H803*信号概况!$F$7*信号相关性!$F$7+2*$G803*信号概况!$F$6*$I803*信号概况!$F$8*信号相关性!$F$8+2*$G803*信号概况!$F$6*$J803*信号概况!$F$9*信号相关性!$F$9+2*$H803*信号概况!$F$7*$I803*信号概况!$F$8*信号相关性!$G$8+2*$H803*信号概况!$F$7*$J803*信号概况!$F$9*信号相关性!$G$9+2*$I803*信号概况!$F$8*$J803*信号概况!$F$9*信号相关性!$H$9)</f>
        <v>1222.47459985445</v>
      </c>
      <c r="L803" s="10">
        <f t="shared" si="256"/>
        <v>15.966941155525</v>
      </c>
      <c r="M803" s="11">
        <f>SQRT(POWER($C803*信号概况!$C$2,2)+POWER($D803*信号概况!$C$3,2)+POWER($E803*信号概况!$C$4,2)+POWER($F803*信号概况!$C$5,2)+POWER($G803*信号概况!$C$6,2)+POWER($H803*信号概况!$C$7,2)+POWER($I803*信号概况!$C$8,2)+POWER($J803*信号概况!$C$9,2)+2*$C803*信号概况!$C$2*$D803*信号概况!$C$3*信号相关性!$B$3+2*$C803*信号概况!$C$2*$E803*信号概况!$C$4*信号相关性!$B$4+2*$C803*信号概况!$C$2*$F803*信号概况!$C$5*信号相关性!$B$5+2*$C803*信号概况!$C$2*$G803*信号概况!$C$6*信号相关性!$B$6+2*$C803*信号概况!$C$2*$H803*信号概况!$C$7*信号相关性!$B$7+2*$C803*信号概况!$C$2*$I803*信号概况!$C$8*信号相关性!$B$8+2*$C803*信号概况!$C$2*$J803*信号概况!$C$9*信号相关性!$B$9+2*$D803*信号概况!$C$3*$E803*信号概况!$C$4*信号相关性!$C$4+2*$D803*信号概况!$C$3*$F803*信号概况!$C$5*信号相关性!$C$5+2*$D803*信号概况!$C$3*$G803*信号概况!$C$6*信号相关性!$C$6+2*$D803*信号概况!$C$3*$H803*信号概况!$C$7*信号相关性!$C$7+2*$D803*信号概况!$C$3*$I803*信号概况!$C$8*信号相关性!$C$8+2*$D803*信号概况!$C$3*$J803*信号概况!$C$9*信号相关性!$C$9+2*$E803*信号概况!$C$4*$F803*信号概况!$C$5*信号相关性!$D$5+2*$E803*信号概况!$C$4*$G803*信号概况!$C$6*信号相关性!$D$6+2*$E803*信号概况!$C$4*$H803*信号概况!$C$7*信号相关性!$D$7+2*$E803*信号概况!$C$4*$I803*信号概况!$C$8*信号相关性!$D$8+2*$E803*信号概况!$C$4*$J803*信号概况!$J$5*信号相关性!$D$9+2*$F803*信号概况!$C$5*$G803*信号概况!$C$6*信号相关性!$E$6+2*$F803*信号概况!$C$5*$H803*信号概况!$C$7*信号相关性!$E$7+2*$F803*信号概况!$C$5*$I803*信号概况!$C$8*信号相关性!$E$8+2*$F803*信号概况!$C$5*$J803*信号概况!$C$9*信号相关性!$E$9+2*$G803*信号概况!$C$6*$H803*信号概况!$C$7*信号相关性!$F$7+2*$G803*信号概况!$C$6*$I803*信号概况!$C$8*信号相关性!$F$8+2*$G803*信号概况!$C$6*$J803*信号概况!$C$9*信号相关性!$F$9+2*$H803*信号概况!$C$7*$I803*信号概况!$C$8*信号相关性!$G$8+2*$H803*信号概况!$C$7*$J803*信号概况!$C$9*信号相关性!$G$9+2*$I803*信号概况!$C$8*$J803*信号概况!$C$9*信号相关性!$H$9)</f>
        <v>5982.68443634394</v>
      </c>
      <c r="N803" s="12">
        <f t="shared" si="257"/>
        <v>0.306502857002392</v>
      </c>
      <c r="O803" s="10">
        <f>$C803*信号概况!$J$2+$D803*信号概况!$J$3+$E803*信号概况!$J$4+$F803*信号概况!$J$5+$G803*信号概况!$J$6+$H803*信号概况!$J$7+$I803*信号概况!$J$8+$J803*信号概况!$J$9</f>
        <v>748.267425562377</v>
      </c>
      <c r="P803" s="12">
        <f t="shared" si="258"/>
        <v>0.0383349825946775</v>
      </c>
      <c r="Q803" s="7">
        <f t="shared" si="259"/>
        <v>6.54676187767125</v>
      </c>
    </row>
    <row r="804" spans="1:17">
      <c r="A804">
        <v>802</v>
      </c>
      <c r="B804">
        <v>19519.18</v>
      </c>
      <c r="C804" s="7">
        <f t="shared" si="248"/>
        <v>0</v>
      </c>
      <c r="D804" s="8">
        <f t="shared" si="249"/>
        <v>0.606060606060606</v>
      </c>
      <c r="E804">
        <f t="shared" si="250"/>
        <v>0</v>
      </c>
      <c r="F804">
        <f t="shared" si="251"/>
        <v>0.1</v>
      </c>
      <c r="G804">
        <f t="shared" si="252"/>
        <v>0.04</v>
      </c>
      <c r="H804">
        <f t="shared" si="253"/>
        <v>0</v>
      </c>
      <c r="I804">
        <f t="shared" si="254"/>
        <v>0</v>
      </c>
      <c r="J804">
        <f t="shared" si="255"/>
        <v>0</v>
      </c>
      <c r="K804">
        <f>SQRT(POWER($C804*信号概况!$F$2,2)+POWER($D804*信号概况!$F$3,2)+POWER($E804*信号概况!$F$4,2)+POWER($F804*信号概况!$F$5,2)+POWER($G804*信号概况!$F$6,2)+POWER($H804*信号概况!$F$7,2)+POWER($I804*信号概况!$F$8,2)+POWER($J804*信号概况!$F$9,2)+2*$C804*信号概况!$F$2*$D804*信号概况!$F$3*信号相关性!$B$3+2*$C804*信号概况!$F$2*$E804*信号概况!$F$4*信号相关性!$B$4+2*$C804*信号概况!$F$2*$F804*信号概况!$F$5*信号相关性!$B$5+2*$C804*信号概况!$F$2*$G804*信号概况!$F$6*信号相关性!$B$6+2*$C804*信号概况!$F$2*$H804*信号概况!$F$7*信号相关性!$B$7+2*$C804*信号概况!$F$2*$I804*信号概况!$F$8*信号相关性!$B$8+2*$C804*信号概况!$F$2*$J804*信号概况!$F$9*信号相关性!$B$9+2*$D804*信号概况!$F$3*$E804*信号概况!$F$4*信号相关性!$C$4+2*$D804*信号概况!$F$3*$F804*信号概况!$F$5*信号相关性!$C$5+2*$D804*信号概况!$F$3*$G804*信号概况!$F$6*信号相关性!$C$6+2*$D804*信号概况!$F$3*$H804*信号概况!$F$7*信号相关性!$C$7+2*$D804*信号概况!$F$3*$I804*信号概况!$F$8*信号相关性!$C$8+2*$D804*信号概况!$F$3*$J804*信号概况!$F$9*信号相关性!$C$9+2*$E804*信号概况!$F$4*$F804*信号概况!$F$5*信号相关性!$D$5+2*$E804*信号概况!$F$4*$G804*信号概况!$F$6*信号相关性!$D$6+2*$E804*信号概况!$F$4*$H804*信号概况!$F$7*信号相关性!$D$7+2*$E804*信号概况!$F$4*$I804*信号概况!$F$8*信号相关性!$D$8+2*$E804*信号概况!$F$4*$J804*信号概况!$J$5*信号相关性!$D$9+2*$F804*信号概况!$F$5*$G804*信号概况!$F$6*信号相关性!$E$6+2*$F804*信号概况!$F$5*$H804*信号概况!$F$7*信号相关性!$E$7+2*$F804*信号概况!$F$5*$I804*信号概况!$F$8*信号相关性!$E$8+2*$F804*信号概况!$F$5*$J804*信号概况!$F$9*信号相关性!$E$9+2*$G804*信号概况!$F$6*$H804*信号概况!$F$7*信号相关性!$F$7+2*$G804*信号概况!$F$6*$I804*信号概况!$F$8*信号相关性!$F$8+2*$G804*信号概况!$F$6*$J804*信号概况!$F$9*信号相关性!$F$9+2*$H804*信号概况!$F$7*$I804*信号概况!$F$8*信号相关性!$G$8+2*$H804*信号概况!$F$7*$J804*信号概况!$F$9*信号相关性!$G$9+2*$I804*信号概况!$F$8*$J804*信号概况!$F$9*信号相关性!$H$9)</f>
        <v>1289.08106925657</v>
      </c>
      <c r="L804" s="10">
        <f t="shared" si="256"/>
        <v>15.1419336343656</v>
      </c>
      <c r="M804" s="11">
        <f>SQRT(POWER($C804*信号概况!$C$2,2)+POWER($D804*信号概况!$C$3,2)+POWER($E804*信号概况!$C$4,2)+POWER($F804*信号概况!$C$5,2)+POWER($G804*信号概况!$C$6,2)+POWER($H804*信号概况!$C$7,2)+POWER($I804*信号概况!$C$8,2)+POWER($J804*信号概况!$C$9,2)+2*$C804*信号概况!$C$2*$D804*信号概况!$C$3*信号相关性!$B$3+2*$C804*信号概况!$C$2*$E804*信号概况!$C$4*信号相关性!$B$4+2*$C804*信号概况!$C$2*$F804*信号概况!$C$5*信号相关性!$B$5+2*$C804*信号概况!$C$2*$G804*信号概况!$C$6*信号相关性!$B$6+2*$C804*信号概况!$C$2*$H804*信号概况!$C$7*信号相关性!$B$7+2*$C804*信号概况!$C$2*$I804*信号概况!$C$8*信号相关性!$B$8+2*$C804*信号概况!$C$2*$J804*信号概况!$C$9*信号相关性!$B$9+2*$D804*信号概况!$C$3*$E804*信号概况!$C$4*信号相关性!$C$4+2*$D804*信号概况!$C$3*$F804*信号概况!$C$5*信号相关性!$C$5+2*$D804*信号概况!$C$3*$G804*信号概况!$C$6*信号相关性!$C$6+2*$D804*信号概况!$C$3*$H804*信号概况!$C$7*信号相关性!$C$7+2*$D804*信号概况!$C$3*$I804*信号概况!$C$8*信号相关性!$C$8+2*$D804*信号概况!$C$3*$J804*信号概况!$C$9*信号相关性!$C$9+2*$E804*信号概况!$C$4*$F804*信号概况!$C$5*信号相关性!$D$5+2*$E804*信号概况!$C$4*$G804*信号概况!$C$6*信号相关性!$D$6+2*$E804*信号概况!$C$4*$H804*信号概况!$C$7*信号相关性!$D$7+2*$E804*信号概况!$C$4*$I804*信号概况!$C$8*信号相关性!$D$8+2*$E804*信号概况!$C$4*$J804*信号概况!$J$5*信号相关性!$D$9+2*$F804*信号概况!$C$5*$G804*信号概况!$C$6*信号相关性!$E$6+2*$F804*信号概况!$C$5*$H804*信号概况!$C$7*信号相关性!$E$7+2*$F804*信号概况!$C$5*$I804*信号概况!$C$8*信号相关性!$E$8+2*$F804*信号概况!$C$5*$J804*信号概况!$C$9*信号相关性!$E$9+2*$G804*信号概况!$C$6*$H804*信号概况!$C$7*信号相关性!$F$7+2*$G804*信号概况!$C$6*$I804*信号概况!$C$8*信号相关性!$F$8+2*$G804*信号概况!$C$6*$J804*信号概况!$C$9*信号相关性!$F$9+2*$H804*信号概况!$C$7*$I804*信号概况!$C$8*信号相关性!$G$8+2*$H804*信号概况!$C$7*$J804*信号概况!$C$9*信号相关性!$G$9+2*$I804*信号概况!$C$8*$J804*信号概况!$C$9*信号相关性!$H$9)</f>
        <v>6306.40148288379</v>
      </c>
      <c r="N804" s="12">
        <f t="shared" si="257"/>
        <v>0.323087418779057</v>
      </c>
      <c r="O804" s="10">
        <f>$C804*信号概况!$J$2+$D804*信号概况!$J$3+$E804*信号概况!$J$4+$F804*信号概况!$J$5+$G804*信号概况!$J$6+$H804*信号概况!$J$7+$I804*信号概况!$J$8+$J804*信号概况!$J$9</f>
        <v>772.795576247309</v>
      </c>
      <c r="P804" s="12">
        <f t="shared" si="258"/>
        <v>0.0395916004794929</v>
      </c>
      <c r="Q804" s="7">
        <f t="shared" si="259"/>
        <v>6.43682396154732</v>
      </c>
    </row>
    <row r="805" spans="1:17">
      <c r="A805">
        <v>803</v>
      </c>
      <c r="B805">
        <v>19519.18</v>
      </c>
      <c r="C805" s="7">
        <f t="shared" si="248"/>
        <v>0</v>
      </c>
      <c r="D805" s="8">
        <f t="shared" si="249"/>
        <v>0.636363636363636</v>
      </c>
      <c r="E805">
        <f t="shared" si="250"/>
        <v>0</v>
      </c>
      <c r="F805">
        <f t="shared" si="251"/>
        <v>0.1</v>
      </c>
      <c r="G805">
        <f t="shared" si="252"/>
        <v>0.04</v>
      </c>
      <c r="H805">
        <f t="shared" si="253"/>
        <v>0</v>
      </c>
      <c r="I805">
        <f t="shared" si="254"/>
        <v>0</v>
      </c>
      <c r="J805">
        <f t="shared" si="255"/>
        <v>0</v>
      </c>
      <c r="K805">
        <f>SQRT(POWER($C805*信号概况!$F$2,2)+POWER($D805*信号概况!$F$3,2)+POWER($E805*信号概况!$F$4,2)+POWER($F805*信号概况!$F$5,2)+POWER($G805*信号概况!$F$6,2)+POWER($H805*信号概况!$F$7,2)+POWER($I805*信号概况!$F$8,2)+POWER($J805*信号概况!$F$9,2)+2*$C805*信号概况!$F$2*$D805*信号概况!$F$3*信号相关性!$B$3+2*$C805*信号概况!$F$2*$E805*信号概况!$F$4*信号相关性!$B$4+2*$C805*信号概况!$F$2*$F805*信号概况!$F$5*信号相关性!$B$5+2*$C805*信号概况!$F$2*$G805*信号概况!$F$6*信号相关性!$B$6+2*$C805*信号概况!$F$2*$H805*信号概况!$F$7*信号相关性!$B$7+2*$C805*信号概况!$F$2*$I805*信号概况!$F$8*信号相关性!$B$8+2*$C805*信号概况!$F$2*$J805*信号概况!$F$9*信号相关性!$B$9+2*$D805*信号概况!$F$3*$E805*信号概况!$F$4*信号相关性!$C$4+2*$D805*信号概况!$F$3*$F805*信号概况!$F$5*信号相关性!$C$5+2*$D805*信号概况!$F$3*$G805*信号概况!$F$6*信号相关性!$C$6+2*$D805*信号概况!$F$3*$H805*信号概况!$F$7*信号相关性!$C$7+2*$D805*信号概况!$F$3*$I805*信号概况!$F$8*信号相关性!$C$8+2*$D805*信号概况!$F$3*$J805*信号概况!$F$9*信号相关性!$C$9+2*$E805*信号概况!$F$4*$F805*信号概况!$F$5*信号相关性!$D$5+2*$E805*信号概况!$F$4*$G805*信号概况!$F$6*信号相关性!$D$6+2*$E805*信号概况!$F$4*$H805*信号概况!$F$7*信号相关性!$D$7+2*$E805*信号概况!$F$4*$I805*信号概况!$F$8*信号相关性!$D$8+2*$E805*信号概况!$F$4*$J805*信号概况!$J$5*信号相关性!$D$9+2*$F805*信号概况!$F$5*$G805*信号概况!$F$6*信号相关性!$E$6+2*$F805*信号概况!$F$5*$H805*信号概况!$F$7*信号相关性!$E$7+2*$F805*信号概况!$F$5*$I805*信号概况!$F$8*信号相关性!$E$8+2*$F805*信号概况!$F$5*$J805*信号概况!$F$9*信号相关性!$E$9+2*$G805*信号概况!$F$6*$H805*信号概况!$F$7*信号相关性!$F$7+2*$G805*信号概况!$F$6*$I805*信号概况!$F$8*信号相关性!$F$8+2*$G805*信号概况!$F$6*$J805*信号概况!$F$9*信号相关性!$F$9+2*$H805*信号概况!$F$7*$I805*信号概况!$F$8*信号相关性!$G$8+2*$H805*信号概况!$F$7*$J805*信号概况!$F$9*信号相关性!$G$9+2*$I805*信号概况!$F$8*$J805*信号概况!$F$9*信号相关性!$H$9)</f>
        <v>1355.71185261159</v>
      </c>
      <c r="L805" s="10">
        <f t="shared" si="256"/>
        <v>14.3977350071839</v>
      </c>
      <c r="M805" s="11">
        <f>SQRT(POWER($C805*信号概况!$C$2,2)+POWER($D805*信号概况!$C$3,2)+POWER($E805*信号概况!$C$4,2)+POWER($F805*信号概况!$C$5,2)+POWER($G805*信号概况!$C$6,2)+POWER($H805*信号概况!$C$7,2)+POWER($I805*信号概况!$C$8,2)+POWER($J805*信号概况!$C$9,2)+2*$C805*信号概况!$C$2*$D805*信号概况!$C$3*信号相关性!$B$3+2*$C805*信号概况!$C$2*$E805*信号概况!$C$4*信号相关性!$B$4+2*$C805*信号概况!$C$2*$F805*信号概况!$C$5*信号相关性!$B$5+2*$C805*信号概况!$C$2*$G805*信号概况!$C$6*信号相关性!$B$6+2*$C805*信号概况!$C$2*$H805*信号概况!$C$7*信号相关性!$B$7+2*$C805*信号概况!$C$2*$I805*信号概况!$C$8*信号相关性!$B$8+2*$C805*信号概况!$C$2*$J805*信号概况!$C$9*信号相关性!$B$9+2*$D805*信号概况!$C$3*$E805*信号概况!$C$4*信号相关性!$C$4+2*$D805*信号概况!$C$3*$F805*信号概况!$C$5*信号相关性!$C$5+2*$D805*信号概况!$C$3*$G805*信号概况!$C$6*信号相关性!$C$6+2*$D805*信号概况!$C$3*$H805*信号概况!$C$7*信号相关性!$C$7+2*$D805*信号概况!$C$3*$I805*信号概况!$C$8*信号相关性!$C$8+2*$D805*信号概况!$C$3*$J805*信号概况!$C$9*信号相关性!$C$9+2*$E805*信号概况!$C$4*$F805*信号概况!$C$5*信号相关性!$D$5+2*$E805*信号概况!$C$4*$G805*信号概况!$C$6*信号相关性!$D$6+2*$E805*信号概况!$C$4*$H805*信号概况!$C$7*信号相关性!$D$7+2*$E805*信号概况!$C$4*$I805*信号概况!$C$8*信号相关性!$D$8+2*$E805*信号概况!$C$4*$J805*信号概况!$J$5*信号相关性!$D$9+2*$F805*信号概况!$C$5*$G805*信号概况!$C$6*信号相关性!$E$6+2*$F805*信号概况!$C$5*$H805*信号概况!$C$7*信号相关性!$E$7+2*$F805*信号概况!$C$5*$I805*信号概况!$C$8*信号相关性!$E$8+2*$F805*信号概况!$C$5*$J805*信号概况!$C$9*信号相关性!$E$9+2*$G805*信号概况!$C$6*$H805*信号概况!$C$7*信号相关性!$F$7+2*$G805*信号概况!$C$6*$I805*信号概况!$C$8*信号相关性!$F$8+2*$G805*信号概况!$C$6*$J805*信号概况!$C$9*信号相关性!$F$9+2*$H805*信号概况!$C$7*$I805*信号概况!$C$8*信号相关性!$G$8+2*$H805*信号概况!$C$7*$J805*信号概况!$C$9*信号相关性!$G$9+2*$I805*信号概况!$C$8*$J805*信号概况!$C$9*信号相关性!$H$9)</f>
        <v>6630.17876712143</v>
      </c>
      <c r="N805" s="12">
        <f t="shared" si="257"/>
        <v>0.339675066632995</v>
      </c>
      <c r="O805" s="10">
        <f>$C805*信号概况!$J$2+$D805*信号概况!$J$3+$E805*信号概况!$J$4+$F805*信号概况!$J$5+$G805*信号概况!$J$6+$H805*信号概况!$J$7+$I805*信号概况!$J$8+$J805*信号概况!$J$9</f>
        <v>797.32372693224</v>
      </c>
      <c r="P805" s="12">
        <f t="shared" si="258"/>
        <v>0.0408482183643083</v>
      </c>
      <c r="Q805" s="7">
        <f t="shared" si="259"/>
        <v>6.33757513193955</v>
      </c>
    </row>
    <row r="806" spans="1:17">
      <c r="A806">
        <v>804</v>
      </c>
      <c r="B806">
        <v>19519.18</v>
      </c>
      <c r="C806" s="7">
        <f t="shared" si="248"/>
        <v>0</v>
      </c>
      <c r="D806" s="8">
        <f t="shared" si="249"/>
        <v>0.666666666666667</v>
      </c>
      <c r="E806">
        <f t="shared" si="250"/>
        <v>0</v>
      </c>
      <c r="F806">
        <f t="shared" si="251"/>
        <v>0.1</v>
      </c>
      <c r="G806">
        <f t="shared" si="252"/>
        <v>0.04</v>
      </c>
      <c r="H806">
        <f t="shared" si="253"/>
        <v>0</v>
      </c>
      <c r="I806">
        <f t="shared" si="254"/>
        <v>0</v>
      </c>
      <c r="J806">
        <f t="shared" si="255"/>
        <v>0</v>
      </c>
      <c r="K806">
        <f>SQRT(POWER($C806*信号概况!$F$2,2)+POWER($D806*信号概况!$F$3,2)+POWER($E806*信号概况!$F$4,2)+POWER($F806*信号概况!$F$5,2)+POWER($G806*信号概况!$F$6,2)+POWER($H806*信号概况!$F$7,2)+POWER($I806*信号概况!$F$8,2)+POWER($J806*信号概况!$F$9,2)+2*$C806*信号概况!$F$2*$D806*信号概况!$F$3*信号相关性!$B$3+2*$C806*信号概况!$F$2*$E806*信号概况!$F$4*信号相关性!$B$4+2*$C806*信号概况!$F$2*$F806*信号概况!$F$5*信号相关性!$B$5+2*$C806*信号概况!$F$2*$G806*信号概况!$F$6*信号相关性!$B$6+2*$C806*信号概况!$F$2*$H806*信号概况!$F$7*信号相关性!$B$7+2*$C806*信号概况!$F$2*$I806*信号概况!$F$8*信号相关性!$B$8+2*$C806*信号概况!$F$2*$J806*信号概况!$F$9*信号相关性!$B$9+2*$D806*信号概况!$F$3*$E806*信号概况!$F$4*信号相关性!$C$4+2*$D806*信号概况!$F$3*$F806*信号概况!$F$5*信号相关性!$C$5+2*$D806*信号概况!$F$3*$G806*信号概况!$F$6*信号相关性!$C$6+2*$D806*信号概况!$F$3*$H806*信号概况!$F$7*信号相关性!$C$7+2*$D806*信号概况!$F$3*$I806*信号概况!$F$8*信号相关性!$C$8+2*$D806*信号概况!$F$3*$J806*信号概况!$F$9*信号相关性!$C$9+2*$E806*信号概况!$F$4*$F806*信号概况!$F$5*信号相关性!$D$5+2*$E806*信号概况!$F$4*$G806*信号概况!$F$6*信号相关性!$D$6+2*$E806*信号概况!$F$4*$H806*信号概况!$F$7*信号相关性!$D$7+2*$E806*信号概况!$F$4*$I806*信号概况!$F$8*信号相关性!$D$8+2*$E806*信号概况!$F$4*$J806*信号概况!$J$5*信号相关性!$D$9+2*$F806*信号概况!$F$5*$G806*信号概况!$F$6*信号相关性!$E$6+2*$F806*信号概况!$F$5*$H806*信号概况!$F$7*信号相关性!$E$7+2*$F806*信号概况!$F$5*$I806*信号概况!$F$8*信号相关性!$E$8+2*$F806*信号概况!$F$5*$J806*信号概况!$F$9*信号相关性!$E$9+2*$G806*信号概况!$F$6*$H806*信号概况!$F$7*信号相关性!$F$7+2*$G806*信号概况!$F$6*$I806*信号概况!$F$8*信号相关性!$F$8+2*$G806*信号概况!$F$6*$J806*信号概况!$F$9*信号相关性!$F$9+2*$H806*信号概况!$F$7*$I806*信号概况!$F$8*信号相关性!$G$8+2*$H806*信号概况!$F$7*$J806*信号概况!$F$9*信号相关性!$G$9+2*$I806*信号概况!$F$8*$J806*信号概况!$F$9*信号相关性!$H$9)</f>
        <v>1422.36353295385</v>
      </c>
      <c r="L806" s="10">
        <f t="shared" si="256"/>
        <v>13.7230599265042</v>
      </c>
      <c r="M806" s="11">
        <f>SQRT(POWER($C806*信号概况!$C$2,2)+POWER($D806*信号概况!$C$3,2)+POWER($E806*信号概况!$C$4,2)+POWER($F806*信号概况!$C$5,2)+POWER($G806*信号概况!$C$6,2)+POWER($H806*信号概况!$C$7,2)+POWER($I806*信号概况!$C$8,2)+POWER($J806*信号概况!$C$9,2)+2*$C806*信号概况!$C$2*$D806*信号概况!$C$3*信号相关性!$B$3+2*$C806*信号概况!$C$2*$E806*信号概况!$C$4*信号相关性!$B$4+2*$C806*信号概况!$C$2*$F806*信号概况!$C$5*信号相关性!$B$5+2*$C806*信号概况!$C$2*$G806*信号概况!$C$6*信号相关性!$B$6+2*$C806*信号概况!$C$2*$H806*信号概况!$C$7*信号相关性!$B$7+2*$C806*信号概况!$C$2*$I806*信号概况!$C$8*信号相关性!$B$8+2*$C806*信号概况!$C$2*$J806*信号概况!$C$9*信号相关性!$B$9+2*$D806*信号概况!$C$3*$E806*信号概况!$C$4*信号相关性!$C$4+2*$D806*信号概况!$C$3*$F806*信号概况!$C$5*信号相关性!$C$5+2*$D806*信号概况!$C$3*$G806*信号概况!$C$6*信号相关性!$C$6+2*$D806*信号概况!$C$3*$H806*信号概况!$C$7*信号相关性!$C$7+2*$D806*信号概况!$C$3*$I806*信号概况!$C$8*信号相关性!$C$8+2*$D806*信号概况!$C$3*$J806*信号概况!$C$9*信号相关性!$C$9+2*$E806*信号概况!$C$4*$F806*信号概况!$C$5*信号相关性!$D$5+2*$E806*信号概况!$C$4*$G806*信号概况!$C$6*信号相关性!$D$6+2*$E806*信号概况!$C$4*$H806*信号概况!$C$7*信号相关性!$D$7+2*$E806*信号概况!$C$4*$I806*信号概况!$C$8*信号相关性!$D$8+2*$E806*信号概况!$C$4*$J806*信号概况!$J$5*信号相关性!$D$9+2*$F806*信号概况!$C$5*$G806*信号概况!$C$6*信号相关性!$E$6+2*$F806*信号概况!$C$5*$H806*信号概况!$C$7*信号相关性!$E$7+2*$F806*信号概况!$C$5*$I806*信号概况!$C$8*信号相关性!$E$8+2*$F806*信号概况!$C$5*$J806*信号概况!$C$9*信号相关性!$E$9+2*$G806*信号概况!$C$6*$H806*信号概况!$C$7*信号相关性!$F$7+2*$G806*信号概况!$C$6*$I806*信号概况!$C$8*信号相关性!$F$8+2*$G806*信号概况!$C$6*$J806*信号概况!$C$9*信号相关性!$F$9+2*$H806*信号概况!$C$7*$I806*信号概况!$C$8*信号相关性!$G$8+2*$H806*信号概况!$C$7*$J806*信号概况!$C$9*信号相关性!$G$9+2*$I806*信号概况!$C$8*$J806*信号概况!$C$9*信号相关性!$H$9)</f>
        <v>6954.00787509469</v>
      </c>
      <c r="N806" s="12">
        <f t="shared" si="257"/>
        <v>0.356265369502955</v>
      </c>
      <c r="O806" s="10">
        <f>$C806*信号概况!$J$2+$D806*信号概况!$J$3+$E806*信号概况!$J$4+$F806*信号概况!$J$5+$G806*信号概况!$J$6+$H806*信号概况!$J$7+$I806*信号概况!$J$8+$J806*信号概况!$J$9</f>
        <v>821.851877617172</v>
      </c>
      <c r="P806" s="12">
        <f t="shared" si="258"/>
        <v>0.0421048362491238</v>
      </c>
      <c r="Q806" s="7">
        <f t="shared" si="259"/>
        <v>6.24753329618327</v>
      </c>
    </row>
    <row r="807" spans="1:17">
      <c r="A807">
        <v>805</v>
      </c>
      <c r="B807">
        <v>19519.18</v>
      </c>
      <c r="C807" s="7">
        <f t="shared" si="248"/>
        <v>0</v>
      </c>
      <c r="D807" s="8">
        <f t="shared" si="249"/>
        <v>0.696969696969697</v>
      </c>
      <c r="E807">
        <f t="shared" si="250"/>
        <v>0</v>
      </c>
      <c r="F807">
        <f t="shared" si="251"/>
        <v>0.1</v>
      </c>
      <c r="G807">
        <f t="shared" si="252"/>
        <v>0.04</v>
      </c>
      <c r="H807">
        <f t="shared" si="253"/>
        <v>0</v>
      </c>
      <c r="I807">
        <f t="shared" si="254"/>
        <v>0</v>
      </c>
      <c r="J807">
        <f t="shared" si="255"/>
        <v>0</v>
      </c>
      <c r="K807">
        <f>SQRT(POWER($C807*信号概况!$F$2,2)+POWER($D807*信号概况!$F$3,2)+POWER($E807*信号概况!$F$4,2)+POWER($F807*信号概况!$F$5,2)+POWER($G807*信号概况!$F$6,2)+POWER($H807*信号概况!$F$7,2)+POWER($I807*信号概况!$F$8,2)+POWER($J807*信号概况!$F$9,2)+2*$C807*信号概况!$F$2*$D807*信号概况!$F$3*信号相关性!$B$3+2*$C807*信号概况!$F$2*$E807*信号概况!$F$4*信号相关性!$B$4+2*$C807*信号概况!$F$2*$F807*信号概况!$F$5*信号相关性!$B$5+2*$C807*信号概况!$F$2*$G807*信号概况!$F$6*信号相关性!$B$6+2*$C807*信号概况!$F$2*$H807*信号概况!$F$7*信号相关性!$B$7+2*$C807*信号概况!$F$2*$I807*信号概况!$F$8*信号相关性!$B$8+2*$C807*信号概况!$F$2*$J807*信号概况!$F$9*信号相关性!$B$9+2*$D807*信号概况!$F$3*$E807*信号概况!$F$4*信号相关性!$C$4+2*$D807*信号概况!$F$3*$F807*信号概况!$F$5*信号相关性!$C$5+2*$D807*信号概况!$F$3*$G807*信号概况!$F$6*信号相关性!$C$6+2*$D807*信号概况!$F$3*$H807*信号概况!$F$7*信号相关性!$C$7+2*$D807*信号概况!$F$3*$I807*信号概况!$F$8*信号相关性!$C$8+2*$D807*信号概况!$F$3*$J807*信号概况!$F$9*信号相关性!$C$9+2*$E807*信号概况!$F$4*$F807*信号概况!$F$5*信号相关性!$D$5+2*$E807*信号概况!$F$4*$G807*信号概况!$F$6*信号相关性!$D$6+2*$E807*信号概况!$F$4*$H807*信号概况!$F$7*信号相关性!$D$7+2*$E807*信号概况!$F$4*$I807*信号概况!$F$8*信号相关性!$D$8+2*$E807*信号概况!$F$4*$J807*信号概况!$J$5*信号相关性!$D$9+2*$F807*信号概况!$F$5*$G807*信号概况!$F$6*信号相关性!$E$6+2*$F807*信号概况!$F$5*$H807*信号概况!$F$7*信号相关性!$E$7+2*$F807*信号概况!$F$5*$I807*信号概况!$F$8*信号相关性!$E$8+2*$F807*信号概况!$F$5*$J807*信号概况!$F$9*信号相关性!$E$9+2*$G807*信号概况!$F$6*$H807*信号概况!$F$7*信号相关性!$F$7+2*$G807*信号概况!$F$6*$I807*信号概况!$F$8*信号相关性!$F$8+2*$G807*信号概况!$F$6*$J807*信号概况!$F$9*信号相关性!$F$9+2*$H807*信号概况!$F$7*$I807*信号概况!$F$8*信号相关性!$G$8+2*$H807*信号概况!$F$7*$J807*信号概况!$F$9*信号相关性!$G$9+2*$I807*信号概况!$F$8*$J807*信号概况!$F$9*信号相关性!$H$9)</f>
        <v>1489.03330413121</v>
      </c>
      <c r="L807" s="10">
        <f t="shared" si="256"/>
        <v>13.1086255397011</v>
      </c>
      <c r="M807" s="11">
        <f>SQRT(POWER($C807*信号概况!$C$2,2)+POWER($D807*信号概况!$C$3,2)+POWER($E807*信号概况!$C$4,2)+POWER($F807*信号概况!$C$5,2)+POWER($G807*信号概况!$C$6,2)+POWER($H807*信号概况!$C$7,2)+POWER($I807*信号概况!$C$8,2)+POWER($J807*信号概况!$C$9,2)+2*$C807*信号概况!$C$2*$D807*信号概况!$C$3*信号相关性!$B$3+2*$C807*信号概况!$C$2*$E807*信号概况!$C$4*信号相关性!$B$4+2*$C807*信号概况!$C$2*$F807*信号概况!$C$5*信号相关性!$B$5+2*$C807*信号概况!$C$2*$G807*信号概况!$C$6*信号相关性!$B$6+2*$C807*信号概况!$C$2*$H807*信号概况!$C$7*信号相关性!$B$7+2*$C807*信号概况!$C$2*$I807*信号概况!$C$8*信号相关性!$B$8+2*$C807*信号概况!$C$2*$J807*信号概况!$C$9*信号相关性!$B$9+2*$D807*信号概况!$C$3*$E807*信号概况!$C$4*信号相关性!$C$4+2*$D807*信号概况!$C$3*$F807*信号概况!$C$5*信号相关性!$C$5+2*$D807*信号概况!$C$3*$G807*信号概况!$C$6*信号相关性!$C$6+2*$D807*信号概况!$C$3*$H807*信号概况!$C$7*信号相关性!$C$7+2*$D807*信号概况!$C$3*$I807*信号概况!$C$8*信号相关性!$C$8+2*$D807*信号概况!$C$3*$J807*信号概况!$C$9*信号相关性!$C$9+2*$E807*信号概况!$C$4*$F807*信号概况!$C$5*信号相关性!$D$5+2*$E807*信号概况!$C$4*$G807*信号概况!$C$6*信号相关性!$D$6+2*$E807*信号概况!$C$4*$H807*信号概况!$C$7*信号相关性!$D$7+2*$E807*信号概况!$C$4*$I807*信号概况!$C$8*信号相关性!$D$8+2*$E807*信号概况!$C$4*$J807*信号概况!$J$5*信号相关性!$D$9+2*$F807*信号概况!$C$5*$G807*信号概况!$C$6*信号相关性!$E$6+2*$F807*信号概况!$C$5*$H807*信号概况!$C$7*信号相关性!$E$7+2*$F807*信号概况!$C$5*$I807*信号概况!$C$8*信号相关性!$E$8+2*$F807*信号概况!$C$5*$J807*信号概况!$C$9*信号相关性!$E$9+2*$G807*信号概况!$C$6*$H807*信号概况!$C$7*信号相关性!$F$7+2*$G807*信号概况!$C$6*$I807*信号概况!$C$8*信号相关性!$F$8+2*$G807*信号概况!$C$6*$J807*信号概况!$C$9*信号相关性!$F$9+2*$H807*信号概况!$C$7*$I807*信号概况!$C$8*信号相关性!$G$8+2*$H807*信号概况!$C$7*$J807*信号概况!$C$9*信号相关性!$G$9+2*$I807*信号概况!$C$8*$J807*信号概况!$C$9*信号相关性!$H$9)</f>
        <v>7277.88188912079</v>
      </c>
      <c r="N807" s="12">
        <f t="shared" si="257"/>
        <v>0.372857972984561</v>
      </c>
      <c r="O807" s="10">
        <f>$C807*信号概况!$J$2+$D807*信号概况!$J$3+$E807*信号概况!$J$4+$F807*信号概况!$J$5+$G807*信号概况!$J$6+$H807*信号概况!$J$7+$I807*信号概况!$J$8+$J807*信号概况!$J$9</f>
        <v>846.380028302103</v>
      </c>
      <c r="P807" s="12">
        <f t="shared" si="258"/>
        <v>0.0433614541339392</v>
      </c>
      <c r="Q807" s="7">
        <f t="shared" si="259"/>
        <v>6.16547750419976</v>
      </c>
    </row>
    <row r="808" spans="1:17">
      <c r="A808">
        <v>806</v>
      </c>
      <c r="B808">
        <v>19519.18</v>
      </c>
      <c r="C808" s="7">
        <f t="shared" si="248"/>
        <v>0</v>
      </c>
      <c r="D808" s="8">
        <f t="shared" si="249"/>
        <v>0.727272727272727</v>
      </c>
      <c r="E808">
        <f t="shared" si="250"/>
        <v>0</v>
      </c>
      <c r="F808">
        <f t="shared" si="251"/>
        <v>0.1</v>
      </c>
      <c r="G808">
        <f t="shared" si="252"/>
        <v>0.04</v>
      </c>
      <c r="H808">
        <f t="shared" si="253"/>
        <v>0</v>
      </c>
      <c r="I808">
        <f t="shared" si="254"/>
        <v>0</v>
      </c>
      <c r="J808">
        <f t="shared" si="255"/>
        <v>0</v>
      </c>
      <c r="K808">
        <f>SQRT(POWER($C808*信号概况!$F$2,2)+POWER($D808*信号概况!$F$3,2)+POWER($E808*信号概况!$F$4,2)+POWER($F808*信号概况!$F$5,2)+POWER($G808*信号概况!$F$6,2)+POWER($H808*信号概况!$F$7,2)+POWER($I808*信号概况!$F$8,2)+POWER($J808*信号概况!$F$9,2)+2*$C808*信号概况!$F$2*$D808*信号概况!$F$3*信号相关性!$B$3+2*$C808*信号概况!$F$2*$E808*信号概况!$F$4*信号相关性!$B$4+2*$C808*信号概况!$F$2*$F808*信号概况!$F$5*信号相关性!$B$5+2*$C808*信号概况!$F$2*$G808*信号概况!$F$6*信号相关性!$B$6+2*$C808*信号概况!$F$2*$H808*信号概况!$F$7*信号相关性!$B$7+2*$C808*信号概况!$F$2*$I808*信号概况!$F$8*信号相关性!$B$8+2*$C808*信号概况!$F$2*$J808*信号概况!$F$9*信号相关性!$B$9+2*$D808*信号概况!$F$3*$E808*信号概况!$F$4*信号相关性!$C$4+2*$D808*信号概况!$F$3*$F808*信号概况!$F$5*信号相关性!$C$5+2*$D808*信号概况!$F$3*$G808*信号概况!$F$6*信号相关性!$C$6+2*$D808*信号概况!$F$3*$H808*信号概况!$F$7*信号相关性!$C$7+2*$D808*信号概况!$F$3*$I808*信号概况!$F$8*信号相关性!$C$8+2*$D808*信号概况!$F$3*$J808*信号概况!$F$9*信号相关性!$C$9+2*$E808*信号概况!$F$4*$F808*信号概况!$F$5*信号相关性!$D$5+2*$E808*信号概况!$F$4*$G808*信号概况!$F$6*信号相关性!$D$6+2*$E808*信号概况!$F$4*$H808*信号概况!$F$7*信号相关性!$D$7+2*$E808*信号概况!$F$4*$I808*信号概况!$F$8*信号相关性!$D$8+2*$E808*信号概况!$F$4*$J808*信号概况!$J$5*信号相关性!$D$9+2*$F808*信号概况!$F$5*$G808*信号概况!$F$6*信号相关性!$E$6+2*$F808*信号概况!$F$5*$H808*信号概况!$F$7*信号相关性!$E$7+2*$F808*信号概况!$F$5*$I808*信号概况!$F$8*信号相关性!$E$8+2*$F808*信号概况!$F$5*$J808*信号概况!$F$9*信号相关性!$E$9+2*$G808*信号概况!$F$6*$H808*信号概况!$F$7*信号相关性!$F$7+2*$G808*信号概况!$F$6*$I808*信号概况!$F$8*信号相关性!$F$8+2*$G808*信号概况!$F$6*$J808*信号概况!$F$9*信号相关性!$F$9+2*$H808*信号概况!$F$7*$I808*信号概况!$F$8*信号相关性!$G$8+2*$H808*信号概况!$F$7*$J808*信号概况!$F$9*信号相关性!$G$9+2*$I808*信号概况!$F$8*$J808*信号概况!$F$9*信号相关性!$H$9)</f>
        <v>1555.71884031673</v>
      </c>
      <c r="L808" s="10">
        <f t="shared" si="256"/>
        <v>12.5467272711219</v>
      </c>
      <c r="M808" s="11">
        <f>SQRT(POWER($C808*信号概况!$C$2,2)+POWER($D808*信号概况!$C$3,2)+POWER($E808*信号概况!$C$4,2)+POWER($F808*信号概况!$C$5,2)+POWER($G808*信号概况!$C$6,2)+POWER($H808*信号概况!$C$7,2)+POWER($I808*信号概况!$C$8,2)+POWER($J808*信号概况!$C$9,2)+2*$C808*信号概况!$C$2*$D808*信号概况!$C$3*信号相关性!$B$3+2*$C808*信号概况!$C$2*$E808*信号概况!$C$4*信号相关性!$B$4+2*$C808*信号概况!$C$2*$F808*信号概况!$C$5*信号相关性!$B$5+2*$C808*信号概况!$C$2*$G808*信号概况!$C$6*信号相关性!$B$6+2*$C808*信号概况!$C$2*$H808*信号概况!$C$7*信号相关性!$B$7+2*$C808*信号概况!$C$2*$I808*信号概况!$C$8*信号相关性!$B$8+2*$C808*信号概况!$C$2*$J808*信号概况!$C$9*信号相关性!$B$9+2*$D808*信号概况!$C$3*$E808*信号概况!$C$4*信号相关性!$C$4+2*$D808*信号概况!$C$3*$F808*信号概况!$C$5*信号相关性!$C$5+2*$D808*信号概况!$C$3*$G808*信号概况!$C$6*信号相关性!$C$6+2*$D808*信号概况!$C$3*$H808*信号概况!$C$7*信号相关性!$C$7+2*$D808*信号概况!$C$3*$I808*信号概况!$C$8*信号相关性!$C$8+2*$D808*信号概况!$C$3*$J808*信号概况!$C$9*信号相关性!$C$9+2*$E808*信号概况!$C$4*$F808*信号概况!$C$5*信号相关性!$D$5+2*$E808*信号概况!$C$4*$G808*信号概况!$C$6*信号相关性!$D$6+2*$E808*信号概况!$C$4*$H808*信号概况!$C$7*信号相关性!$D$7+2*$E808*信号概况!$C$4*$I808*信号概况!$C$8*信号相关性!$D$8+2*$E808*信号概况!$C$4*$J808*信号概况!$J$5*信号相关性!$D$9+2*$F808*信号概况!$C$5*$G808*信号概况!$C$6*信号相关性!$E$6+2*$F808*信号概况!$C$5*$H808*信号概况!$C$7*信号相关性!$E$7+2*$F808*信号概况!$C$5*$I808*信号概况!$C$8*信号相关性!$E$8+2*$F808*信号概况!$C$5*$J808*信号概况!$C$9*信号相关性!$E$9+2*$G808*信号概况!$C$6*$H808*信号概况!$C$7*信号相关性!$F$7+2*$G808*信号概况!$C$6*$I808*信号概况!$C$8*信号相关性!$F$8+2*$G808*信号概况!$C$6*$J808*信号概况!$C$9*信号相关性!$F$9+2*$H808*信号概况!$C$7*$I808*信号概况!$C$8*信号相关性!$G$8+2*$H808*信号概况!$C$7*$J808*信号概况!$C$9*信号相关性!$G$9+2*$I808*信号概况!$C$8*$J808*信号概况!$C$9*信号相关性!$H$9)</f>
        <v>7601.79506954299</v>
      </c>
      <c r="N808" s="12">
        <f t="shared" si="257"/>
        <v>0.389452583025669</v>
      </c>
      <c r="O808" s="10">
        <f>$C808*信号概况!$J$2+$D808*信号概况!$J$3+$E808*信号概况!$J$4+$F808*信号概况!$J$5+$G808*信号概况!$J$6+$H808*信号概况!$J$7+$I808*信号概况!$J$8+$J808*信号概况!$J$9</f>
        <v>870.908178987035</v>
      </c>
      <c r="P808" s="12">
        <f t="shared" si="258"/>
        <v>0.0446180720187546</v>
      </c>
      <c r="Q808" s="7">
        <f t="shared" si="259"/>
        <v>6.09039300823498</v>
      </c>
    </row>
    <row r="809" spans="1:17">
      <c r="A809">
        <v>807</v>
      </c>
      <c r="B809">
        <v>19519.18</v>
      </c>
      <c r="C809" s="7">
        <f t="shared" si="248"/>
        <v>0</v>
      </c>
      <c r="D809" s="8">
        <f t="shared" si="249"/>
        <v>0.757575757575758</v>
      </c>
      <c r="E809">
        <f t="shared" si="250"/>
        <v>0</v>
      </c>
      <c r="F809">
        <f t="shared" si="251"/>
        <v>0.1</v>
      </c>
      <c r="G809">
        <f t="shared" si="252"/>
        <v>0.04</v>
      </c>
      <c r="H809">
        <f t="shared" si="253"/>
        <v>0</v>
      </c>
      <c r="I809">
        <f t="shared" si="254"/>
        <v>0</v>
      </c>
      <c r="J809">
        <f t="shared" si="255"/>
        <v>0</v>
      </c>
      <c r="K809">
        <f>SQRT(POWER($C809*信号概况!$F$2,2)+POWER($D809*信号概况!$F$3,2)+POWER($E809*信号概况!$F$4,2)+POWER($F809*信号概况!$F$5,2)+POWER($G809*信号概况!$F$6,2)+POWER($H809*信号概况!$F$7,2)+POWER($I809*信号概况!$F$8,2)+POWER($J809*信号概况!$F$9,2)+2*$C809*信号概况!$F$2*$D809*信号概况!$F$3*信号相关性!$B$3+2*$C809*信号概况!$F$2*$E809*信号概况!$F$4*信号相关性!$B$4+2*$C809*信号概况!$F$2*$F809*信号概况!$F$5*信号相关性!$B$5+2*$C809*信号概况!$F$2*$G809*信号概况!$F$6*信号相关性!$B$6+2*$C809*信号概况!$F$2*$H809*信号概况!$F$7*信号相关性!$B$7+2*$C809*信号概况!$F$2*$I809*信号概况!$F$8*信号相关性!$B$8+2*$C809*信号概况!$F$2*$J809*信号概况!$F$9*信号相关性!$B$9+2*$D809*信号概况!$F$3*$E809*信号概况!$F$4*信号相关性!$C$4+2*$D809*信号概况!$F$3*$F809*信号概况!$F$5*信号相关性!$C$5+2*$D809*信号概况!$F$3*$G809*信号概况!$F$6*信号相关性!$C$6+2*$D809*信号概况!$F$3*$H809*信号概况!$F$7*信号相关性!$C$7+2*$D809*信号概况!$F$3*$I809*信号概况!$F$8*信号相关性!$C$8+2*$D809*信号概况!$F$3*$J809*信号概况!$F$9*信号相关性!$C$9+2*$E809*信号概况!$F$4*$F809*信号概况!$F$5*信号相关性!$D$5+2*$E809*信号概况!$F$4*$G809*信号概况!$F$6*信号相关性!$D$6+2*$E809*信号概况!$F$4*$H809*信号概况!$F$7*信号相关性!$D$7+2*$E809*信号概况!$F$4*$I809*信号概况!$F$8*信号相关性!$D$8+2*$E809*信号概况!$F$4*$J809*信号概况!$J$5*信号相关性!$D$9+2*$F809*信号概况!$F$5*$G809*信号概况!$F$6*信号相关性!$E$6+2*$F809*信号概况!$F$5*$H809*信号概况!$F$7*信号相关性!$E$7+2*$F809*信号概况!$F$5*$I809*信号概况!$F$8*信号相关性!$E$8+2*$F809*信号概况!$F$5*$J809*信号概况!$F$9*信号相关性!$E$9+2*$G809*信号概况!$F$6*$H809*信号概况!$F$7*信号相关性!$F$7+2*$G809*信号概况!$F$6*$I809*信号概况!$F$8*信号相关性!$F$8+2*$G809*信号概况!$F$6*$J809*信号概况!$F$9*信号相关性!$F$9+2*$H809*信号概况!$F$7*$I809*信号概况!$F$8*信号相关性!$G$8+2*$H809*信号概况!$F$7*$J809*信号概况!$F$9*信号相关性!$G$9+2*$I809*信号概况!$F$8*$J809*信号概况!$F$9*信号相关性!$H$9)</f>
        <v>1622.41819756512</v>
      </c>
      <c r="L809" s="10">
        <f t="shared" si="256"/>
        <v>12.030917817178</v>
      </c>
      <c r="M809" s="11">
        <f>SQRT(POWER($C809*信号概况!$C$2,2)+POWER($D809*信号概况!$C$3,2)+POWER($E809*信号概况!$C$4,2)+POWER($F809*信号概况!$C$5,2)+POWER($G809*信号概况!$C$6,2)+POWER($H809*信号概况!$C$7,2)+POWER($I809*信号概况!$C$8,2)+POWER($J809*信号概况!$C$9,2)+2*$C809*信号概况!$C$2*$D809*信号概况!$C$3*信号相关性!$B$3+2*$C809*信号概况!$C$2*$E809*信号概况!$C$4*信号相关性!$B$4+2*$C809*信号概况!$C$2*$F809*信号概况!$C$5*信号相关性!$B$5+2*$C809*信号概况!$C$2*$G809*信号概况!$C$6*信号相关性!$B$6+2*$C809*信号概况!$C$2*$H809*信号概况!$C$7*信号相关性!$B$7+2*$C809*信号概况!$C$2*$I809*信号概况!$C$8*信号相关性!$B$8+2*$C809*信号概况!$C$2*$J809*信号概况!$C$9*信号相关性!$B$9+2*$D809*信号概况!$C$3*$E809*信号概况!$C$4*信号相关性!$C$4+2*$D809*信号概况!$C$3*$F809*信号概况!$C$5*信号相关性!$C$5+2*$D809*信号概况!$C$3*$G809*信号概况!$C$6*信号相关性!$C$6+2*$D809*信号概况!$C$3*$H809*信号概况!$C$7*信号相关性!$C$7+2*$D809*信号概况!$C$3*$I809*信号概况!$C$8*信号相关性!$C$8+2*$D809*信号概况!$C$3*$J809*信号概况!$C$9*信号相关性!$C$9+2*$E809*信号概况!$C$4*$F809*信号概况!$C$5*信号相关性!$D$5+2*$E809*信号概况!$C$4*$G809*信号概况!$C$6*信号相关性!$D$6+2*$E809*信号概况!$C$4*$H809*信号概况!$C$7*信号相关性!$D$7+2*$E809*信号概况!$C$4*$I809*信号概况!$C$8*信号相关性!$D$8+2*$E809*信号概况!$C$4*$J809*信号概况!$J$5*信号相关性!$D$9+2*$F809*信号概况!$C$5*$G809*信号概况!$C$6*信号相关性!$E$6+2*$F809*信号概况!$C$5*$H809*信号概况!$C$7*信号相关性!$E$7+2*$F809*信号概况!$C$5*$I809*信号概况!$C$8*信号相关性!$E$8+2*$F809*信号概况!$C$5*$J809*信号概况!$C$9*信号相关性!$E$9+2*$G809*信号概况!$C$6*$H809*信号概况!$C$7*信号相关性!$F$7+2*$G809*信号概况!$C$6*$I809*信号概况!$C$8*信号相关性!$F$8+2*$G809*信号概况!$C$6*$J809*信号概况!$C$9*信号相关性!$F$9+2*$H809*信号概况!$C$7*$I809*信号概况!$C$8*信号相关性!$G$8+2*$H809*信号概况!$C$7*$J809*信号概况!$C$9*信号相关性!$G$9+2*$I809*信号概况!$C$8*$J809*信号概况!$C$9*信号相关性!$H$9)</f>
        <v>7925.74261434763</v>
      </c>
      <c r="N809" s="12">
        <f t="shared" si="257"/>
        <v>0.406048953611147</v>
      </c>
      <c r="O809" s="10">
        <f>$C809*信号概况!$J$2+$D809*信号概况!$J$3+$E809*信号概况!$J$4+$F809*信号概况!$J$5+$G809*信号概况!$J$6+$H809*信号概况!$J$7+$I809*信号概况!$J$8+$J809*信号概况!$J$9</f>
        <v>895.436329671966</v>
      </c>
      <c r="P809" s="12">
        <f t="shared" si="258"/>
        <v>0.04587468990357</v>
      </c>
      <c r="Q809" s="7">
        <f t="shared" si="259"/>
        <v>6.02142959856162</v>
      </c>
    </row>
    <row r="810" spans="1:17">
      <c r="A810">
        <v>808</v>
      </c>
      <c r="B810">
        <v>19519.18</v>
      </c>
      <c r="C810" s="7">
        <f t="shared" si="248"/>
        <v>0</v>
      </c>
      <c r="D810" s="8">
        <f t="shared" si="249"/>
        <v>0.787878787878788</v>
      </c>
      <c r="E810">
        <f t="shared" si="250"/>
        <v>0</v>
      </c>
      <c r="F810">
        <f t="shared" si="251"/>
        <v>0.1</v>
      </c>
      <c r="G810">
        <f t="shared" si="252"/>
        <v>0.04</v>
      </c>
      <c r="H810">
        <f t="shared" si="253"/>
        <v>0</v>
      </c>
      <c r="I810">
        <f t="shared" si="254"/>
        <v>0</v>
      </c>
      <c r="J810">
        <f t="shared" si="255"/>
        <v>0</v>
      </c>
      <c r="K810">
        <f>SQRT(POWER($C810*信号概况!$F$2,2)+POWER($D810*信号概况!$F$3,2)+POWER($E810*信号概况!$F$4,2)+POWER($F810*信号概况!$F$5,2)+POWER($G810*信号概况!$F$6,2)+POWER($H810*信号概况!$F$7,2)+POWER($I810*信号概况!$F$8,2)+POWER($J810*信号概况!$F$9,2)+2*$C810*信号概况!$F$2*$D810*信号概况!$F$3*信号相关性!$B$3+2*$C810*信号概况!$F$2*$E810*信号概况!$F$4*信号相关性!$B$4+2*$C810*信号概况!$F$2*$F810*信号概况!$F$5*信号相关性!$B$5+2*$C810*信号概况!$F$2*$G810*信号概况!$F$6*信号相关性!$B$6+2*$C810*信号概况!$F$2*$H810*信号概况!$F$7*信号相关性!$B$7+2*$C810*信号概况!$F$2*$I810*信号概况!$F$8*信号相关性!$B$8+2*$C810*信号概况!$F$2*$J810*信号概况!$F$9*信号相关性!$B$9+2*$D810*信号概况!$F$3*$E810*信号概况!$F$4*信号相关性!$C$4+2*$D810*信号概况!$F$3*$F810*信号概况!$F$5*信号相关性!$C$5+2*$D810*信号概况!$F$3*$G810*信号概况!$F$6*信号相关性!$C$6+2*$D810*信号概况!$F$3*$H810*信号概况!$F$7*信号相关性!$C$7+2*$D810*信号概况!$F$3*$I810*信号概况!$F$8*信号相关性!$C$8+2*$D810*信号概况!$F$3*$J810*信号概况!$F$9*信号相关性!$C$9+2*$E810*信号概况!$F$4*$F810*信号概况!$F$5*信号相关性!$D$5+2*$E810*信号概况!$F$4*$G810*信号概况!$F$6*信号相关性!$D$6+2*$E810*信号概况!$F$4*$H810*信号概况!$F$7*信号相关性!$D$7+2*$E810*信号概况!$F$4*$I810*信号概况!$F$8*信号相关性!$D$8+2*$E810*信号概况!$F$4*$J810*信号概况!$J$5*信号相关性!$D$9+2*$F810*信号概况!$F$5*$G810*信号概况!$F$6*信号相关性!$E$6+2*$F810*信号概况!$F$5*$H810*信号概况!$F$7*信号相关性!$E$7+2*$F810*信号概况!$F$5*$I810*信号概况!$F$8*信号相关性!$E$8+2*$F810*信号概况!$F$5*$J810*信号概况!$F$9*信号相关性!$E$9+2*$G810*信号概况!$F$6*$H810*信号概况!$F$7*信号相关性!$F$7+2*$G810*信号概况!$F$6*$I810*信号概况!$F$8*信号相关性!$F$8+2*$G810*信号概况!$F$6*$J810*信号概况!$F$9*信号相关性!$F$9+2*$H810*信号概况!$F$7*$I810*信号概况!$F$8*信号相关性!$G$8+2*$H810*信号概况!$F$7*$J810*信号概况!$F$9*信号相关性!$G$9+2*$I810*信号概况!$F$8*$J810*信号概况!$F$9*信号相关性!$H$9)</f>
        <v>1689.12973860329</v>
      </c>
      <c r="L810" s="10">
        <f t="shared" si="256"/>
        <v>11.5557612620923</v>
      </c>
      <c r="M810" s="11">
        <f>SQRT(POWER($C810*信号概况!$C$2,2)+POWER($D810*信号概况!$C$3,2)+POWER($E810*信号概况!$C$4,2)+POWER($F810*信号概况!$C$5,2)+POWER($G810*信号概况!$C$6,2)+POWER($H810*信号概况!$C$7,2)+POWER($I810*信号概况!$C$8,2)+POWER($J810*信号概况!$C$9,2)+2*$C810*信号概况!$C$2*$D810*信号概况!$C$3*信号相关性!$B$3+2*$C810*信号概况!$C$2*$E810*信号概况!$C$4*信号相关性!$B$4+2*$C810*信号概况!$C$2*$F810*信号概况!$C$5*信号相关性!$B$5+2*$C810*信号概况!$C$2*$G810*信号概况!$C$6*信号相关性!$B$6+2*$C810*信号概况!$C$2*$H810*信号概况!$C$7*信号相关性!$B$7+2*$C810*信号概况!$C$2*$I810*信号概况!$C$8*信号相关性!$B$8+2*$C810*信号概况!$C$2*$J810*信号概况!$C$9*信号相关性!$B$9+2*$D810*信号概况!$C$3*$E810*信号概况!$C$4*信号相关性!$C$4+2*$D810*信号概况!$C$3*$F810*信号概况!$C$5*信号相关性!$C$5+2*$D810*信号概况!$C$3*$G810*信号概况!$C$6*信号相关性!$C$6+2*$D810*信号概况!$C$3*$H810*信号概况!$C$7*信号相关性!$C$7+2*$D810*信号概况!$C$3*$I810*信号概况!$C$8*信号相关性!$C$8+2*$D810*信号概况!$C$3*$J810*信号概况!$C$9*信号相关性!$C$9+2*$E810*信号概况!$C$4*$F810*信号概况!$C$5*信号相关性!$D$5+2*$E810*信号概况!$C$4*$G810*信号概况!$C$6*信号相关性!$D$6+2*$E810*信号概况!$C$4*$H810*信号概况!$C$7*信号相关性!$D$7+2*$E810*信号概况!$C$4*$I810*信号概况!$C$8*信号相关性!$D$8+2*$E810*信号概况!$C$4*$J810*信号概况!$J$5*信号相关性!$D$9+2*$F810*信号概况!$C$5*$G810*信号概况!$C$6*信号相关性!$E$6+2*$F810*信号概况!$C$5*$H810*信号概况!$C$7*信号相关性!$E$7+2*$F810*信号概况!$C$5*$I810*信号概况!$C$8*信号相关性!$E$8+2*$F810*信号概况!$C$5*$J810*信号概况!$C$9*信号相关性!$E$9+2*$G810*信号概况!$C$6*$H810*信号概况!$C$7*信号相关性!$F$7+2*$G810*信号概况!$C$6*$I810*信号概况!$C$8*信号相关性!$F$8+2*$G810*信号概况!$C$6*$J810*信号概况!$C$9*信号相关性!$F$9+2*$H810*信号概况!$C$7*$I810*信号概况!$C$8*信号相关性!$G$8+2*$H810*信号概况!$C$7*$J810*信号概况!$C$9*信号相关性!$G$9+2*$I810*信号概况!$C$8*$J810*信号概况!$C$9*信号相关性!$H$9)</f>
        <v>8249.72047530497</v>
      </c>
      <c r="N810" s="12">
        <f t="shared" si="257"/>
        <v>0.422646877343463</v>
      </c>
      <c r="O810" s="10">
        <f>$C810*信号概况!$J$2+$D810*信号概况!$J$3+$E810*信号概况!$J$4+$F810*信号概况!$J$5+$G810*信号概况!$J$6+$H810*信号概况!$J$7+$I810*信号概况!$J$8+$J810*信号概况!$J$9</f>
        <v>919.964480356898</v>
      </c>
      <c r="P810" s="12">
        <f t="shared" si="258"/>
        <v>0.0471313077883855</v>
      </c>
      <c r="Q810" s="7">
        <f t="shared" si="259"/>
        <v>5.95786962616868</v>
      </c>
    </row>
    <row r="811" spans="1:17">
      <c r="A811">
        <v>809</v>
      </c>
      <c r="B811">
        <v>19519.18</v>
      </c>
      <c r="C811" s="7">
        <f t="shared" si="248"/>
        <v>0</v>
      </c>
      <c r="D811" s="8">
        <f t="shared" si="249"/>
        <v>0.818181818181818</v>
      </c>
      <c r="E811">
        <f t="shared" si="250"/>
        <v>0</v>
      </c>
      <c r="F811">
        <f t="shared" si="251"/>
        <v>0.1</v>
      </c>
      <c r="G811">
        <f t="shared" si="252"/>
        <v>0.04</v>
      </c>
      <c r="H811">
        <f t="shared" si="253"/>
        <v>0</v>
      </c>
      <c r="I811">
        <f t="shared" si="254"/>
        <v>0</v>
      </c>
      <c r="J811">
        <f t="shared" si="255"/>
        <v>0</v>
      </c>
      <c r="K811">
        <f>SQRT(POWER($C811*信号概况!$F$2,2)+POWER($D811*信号概况!$F$3,2)+POWER($E811*信号概况!$F$4,2)+POWER($F811*信号概况!$F$5,2)+POWER($G811*信号概况!$F$6,2)+POWER($H811*信号概况!$F$7,2)+POWER($I811*信号概况!$F$8,2)+POWER($J811*信号概况!$F$9,2)+2*$C811*信号概况!$F$2*$D811*信号概况!$F$3*信号相关性!$B$3+2*$C811*信号概况!$F$2*$E811*信号概况!$F$4*信号相关性!$B$4+2*$C811*信号概况!$F$2*$F811*信号概况!$F$5*信号相关性!$B$5+2*$C811*信号概况!$F$2*$G811*信号概况!$F$6*信号相关性!$B$6+2*$C811*信号概况!$F$2*$H811*信号概况!$F$7*信号相关性!$B$7+2*$C811*信号概况!$F$2*$I811*信号概况!$F$8*信号相关性!$B$8+2*$C811*信号概况!$F$2*$J811*信号概况!$F$9*信号相关性!$B$9+2*$D811*信号概况!$F$3*$E811*信号概况!$F$4*信号相关性!$C$4+2*$D811*信号概况!$F$3*$F811*信号概况!$F$5*信号相关性!$C$5+2*$D811*信号概况!$F$3*$G811*信号概况!$F$6*信号相关性!$C$6+2*$D811*信号概况!$F$3*$H811*信号概况!$F$7*信号相关性!$C$7+2*$D811*信号概况!$F$3*$I811*信号概况!$F$8*信号相关性!$C$8+2*$D811*信号概况!$F$3*$J811*信号概况!$F$9*信号相关性!$C$9+2*$E811*信号概况!$F$4*$F811*信号概况!$F$5*信号相关性!$D$5+2*$E811*信号概况!$F$4*$G811*信号概况!$F$6*信号相关性!$D$6+2*$E811*信号概况!$F$4*$H811*信号概况!$F$7*信号相关性!$D$7+2*$E811*信号概况!$F$4*$I811*信号概况!$F$8*信号相关性!$D$8+2*$E811*信号概况!$F$4*$J811*信号概况!$J$5*信号相关性!$D$9+2*$F811*信号概况!$F$5*$G811*信号概况!$F$6*信号相关性!$E$6+2*$F811*信号概况!$F$5*$H811*信号概况!$F$7*信号相关性!$E$7+2*$F811*信号概况!$F$5*$I811*信号概况!$F$8*信号相关性!$E$8+2*$F811*信号概况!$F$5*$J811*信号概况!$F$9*信号相关性!$E$9+2*$G811*信号概况!$F$6*$H811*信号概况!$F$7*信号相关性!$F$7+2*$G811*信号概况!$F$6*$I811*信号概况!$F$8*信号相关性!$F$8+2*$G811*信号概况!$F$6*$J811*信号概况!$F$9*信号相关性!$F$9+2*$H811*信号概况!$F$7*$I811*信号概况!$F$8*信号相关性!$G$8+2*$H811*信号概况!$F$7*$J811*信号概况!$F$9*信号相关性!$G$9+2*$I811*信号概况!$F$8*$J811*信号概况!$F$9*信号相关性!$H$9)</f>
        <v>1755.85207470536</v>
      </c>
      <c r="L811" s="10">
        <f t="shared" si="256"/>
        <v>11.1166426153954</v>
      </c>
      <c r="M811" s="11">
        <f>SQRT(POWER($C811*信号概况!$C$2,2)+POWER($D811*信号概况!$C$3,2)+POWER($E811*信号概况!$C$4,2)+POWER($F811*信号概况!$C$5,2)+POWER($G811*信号概况!$C$6,2)+POWER($H811*信号概况!$C$7,2)+POWER($I811*信号概况!$C$8,2)+POWER($J811*信号概况!$C$9,2)+2*$C811*信号概况!$C$2*$D811*信号概况!$C$3*信号相关性!$B$3+2*$C811*信号概况!$C$2*$E811*信号概况!$C$4*信号相关性!$B$4+2*$C811*信号概况!$C$2*$F811*信号概况!$C$5*信号相关性!$B$5+2*$C811*信号概况!$C$2*$G811*信号概况!$C$6*信号相关性!$B$6+2*$C811*信号概况!$C$2*$H811*信号概况!$C$7*信号相关性!$B$7+2*$C811*信号概况!$C$2*$I811*信号概况!$C$8*信号相关性!$B$8+2*$C811*信号概况!$C$2*$J811*信号概况!$C$9*信号相关性!$B$9+2*$D811*信号概况!$C$3*$E811*信号概况!$C$4*信号相关性!$C$4+2*$D811*信号概况!$C$3*$F811*信号概况!$C$5*信号相关性!$C$5+2*$D811*信号概况!$C$3*$G811*信号概况!$C$6*信号相关性!$C$6+2*$D811*信号概况!$C$3*$H811*信号概况!$C$7*信号相关性!$C$7+2*$D811*信号概况!$C$3*$I811*信号概况!$C$8*信号相关性!$C$8+2*$D811*信号概况!$C$3*$J811*信号概况!$C$9*信号相关性!$C$9+2*$E811*信号概况!$C$4*$F811*信号概况!$C$5*信号相关性!$D$5+2*$E811*信号概况!$C$4*$G811*信号概况!$C$6*信号相关性!$D$6+2*$E811*信号概况!$C$4*$H811*信号概况!$C$7*信号相关性!$D$7+2*$E811*信号概况!$C$4*$I811*信号概况!$C$8*信号相关性!$D$8+2*$E811*信号概况!$C$4*$J811*信号概况!$J$5*信号相关性!$D$9+2*$F811*信号概况!$C$5*$G811*信号概况!$C$6*信号相关性!$E$6+2*$F811*信号概况!$C$5*$H811*信号概况!$C$7*信号相关性!$E$7+2*$F811*信号概况!$C$5*$I811*信号概况!$C$8*信号相关性!$E$8+2*$F811*信号概况!$C$5*$J811*信号概况!$C$9*信号相关性!$E$9+2*$G811*信号概况!$C$6*$H811*信号概况!$C$7*信号相关性!$F$7+2*$G811*信号概况!$C$6*$I811*信号概况!$C$8*信号相关性!$F$8+2*$G811*信号概况!$C$6*$J811*信号概况!$C$9*信号相关性!$F$9+2*$H811*信号概况!$C$7*$I811*信号概况!$C$8*信号相关性!$G$8+2*$H811*信号概况!$C$7*$J811*信号概况!$C$9*信号相关性!$G$9+2*$I811*信号概况!$C$8*$J811*信号概况!$C$9*信号相关性!$H$9)</f>
        <v>8573.72521571973</v>
      </c>
      <c r="N811" s="12">
        <f t="shared" si="257"/>
        <v>0.439246178155011</v>
      </c>
      <c r="O811" s="10">
        <f>$C811*信号概况!$J$2+$D811*信号概况!$J$3+$E811*信号概况!$J$4+$F811*信号概况!$J$5+$G811*信号概况!$J$6+$H811*信号概况!$J$7+$I811*信号概况!$J$8+$J811*信号概况!$J$9</f>
        <v>944.492631041829</v>
      </c>
      <c r="P811" s="12">
        <f t="shared" si="258"/>
        <v>0.0483879256732009</v>
      </c>
      <c r="Q811" s="7">
        <f t="shared" si="259"/>
        <v>5.8991031885417</v>
      </c>
    </row>
    <row r="812" spans="1:17">
      <c r="A812">
        <v>810</v>
      </c>
      <c r="B812">
        <v>19519.18</v>
      </c>
      <c r="C812" s="7">
        <f t="shared" si="248"/>
        <v>0</v>
      </c>
      <c r="D812" s="8">
        <f t="shared" si="249"/>
        <v>0.848484848484849</v>
      </c>
      <c r="E812">
        <f t="shared" si="250"/>
        <v>0</v>
      </c>
      <c r="F812">
        <f t="shared" ref="F812:F837" si="260">MOD(QUOTIENT(A812,($T$2*$U$2/0.01+1)*($T$3*$U$3/0.01+1)*($T$4*$U$4/0.01+1)),$T$5*$U$5/0.01+1)/($T$5*100)</f>
        <v>0.1</v>
      </c>
      <c r="G812">
        <f t="shared" ref="G812:G837" si="261">MOD(QUOTIENT(A812,($T$2*$U$2/0.01+1)*($T$3*$U$3/0.01+1)*($T$4*$U$4/0.01+1)*($T$5*$U$5/0.01+1)),$T$6*$U$6/0.01+1)/($T$6*100)</f>
        <v>0.04</v>
      </c>
      <c r="H812">
        <f t="shared" ref="H812:H837" si="262">MOD(QUOTIENT(A812,($T$2*$U$2/0.01+1)*($T$3*$U$3/0.01+1)*($T$4*$U$4/0.01+1)*($T$5*$U$5/0.01+1)*($T$6*$U$6/0.01+1)),$T$7*$U$7/0.01+1)/($T$7*100)</f>
        <v>0</v>
      </c>
      <c r="I812">
        <f t="shared" ref="I812:I837" si="263">MOD(QUOTIENT(A812,($T$2*$U$2/0.01+1)*($T$3*$U$3/0.01+1)*($T$4*$U$4/0.01+1)*($T$5*$U$5/0.01+1)*($T$6*$U$6/0.01+1)*($T$7*$U$7/0.01+1)),$T$8*$U$8/0.01+1)/($T$8*100)</f>
        <v>0</v>
      </c>
      <c r="J812">
        <f t="shared" ref="J812:J837" si="264">MOD(QUOTIENT(A812,($T$2*$U$2/0.01+1)*($T$3*$U$3/0.01+1)*($T$4*$U$4/0.01+1)*($T$5*$U$5/0.01+1)*($T$6*$U$6/0.01+1)*($T$7*$U$7/0.01+1)*($T$8*$U$8/0.01+1)),$T$9*$U$9/0.01)/($T$9*100)</f>
        <v>0</v>
      </c>
      <c r="K812">
        <f>SQRT(POWER($C812*信号概况!$F$2,2)+POWER($D812*信号概况!$F$3,2)+POWER($E812*信号概况!$F$4,2)+POWER($F812*信号概况!$F$5,2)+POWER($G812*信号概况!$F$6,2)+POWER($H812*信号概况!$F$7,2)+POWER($I812*信号概况!$F$8,2)+POWER($J812*信号概况!$F$9,2)+2*$C812*信号概况!$F$2*$D812*信号概况!$F$3*信号相关性!$B$3+2*$C812*信号概况!$F$2*$E812*信号概况!$F$4*信号相关性!$B$4+2*$C812*信号概况!$F$2*$F812*信号概况!$F$5*信号相关性!$B$5+2*$C812*信号概况!$F$2*$G812*信号概况!$F$6*信号相关性!$B$6+2*$C812*信号概况!$F$2*$H812*信号概况!$F$7*信号相关性!$B$7+2*$C812*信号概况!$F$2*$I812*信号概况!$F$8*信号相关性!$B$8+2*$C812*信号概况!$F$2*$J812*信号概况!$F$9*信号相关性!$B$9+2*$D812*信号概况!$F$3*$E812*信号概况!$F$4*信号相关性!$C$4+2*$D812*信号概况!$F$3*$F812*信号概况!$F$5*信号相关性!$C$5+2*$D812*信号概况!$F$3*$G812*信号概况!$F$6*信号相关性!$C$6+2*$D812*信号概况!$F$3*$H812*信号概况!$F$7*信号相关性!$C$7+2*$D812*信号概况!$F$3*$I812*信号概况!$F$8*信号相关性!$C$8+2*$D812*信号概况!$F$3*$J812*信号概况!$F$9*信号相关性!$C$9+2*$E812*信号概况!$F$4*$F812*信号概况!$F$5*信号相关性!$D$5+2*$E812*信号概况!$F$4*$G812*信号概况!$F$6*信号相关性!$D$6+2*$E812*信号概况!$F$4*$H812*信号概况!$F$7*信号相关性!$D$7+2*$E812*信号概况!$F$4*$I812*信号概况!$F$8*信号相关性!$D$8+2*$E812*信号概况!$F$4*$J812*信号概况!$J$5*信号相关性!$D$9+2*$F812*信号概况!$F$5*$G812*信号概况!$F$6*信号相关性!$E$6+2*$F812*信号概况!$F$5*$H812*信号概况!$F$7*信号相关性!$E$7+2*$F812*信号概况!$F$5*$I812*信号概况!$F$8*信号相关性!$E$8+2*$F812*信号概况!$F$5*$J812*信号概况!$F$9*信号相关性!$E$9+2*$G812*信号概况!$F$6*$H812*信号概况!$F$7*信号相关性!$F$7+2*$G812*信号概况!$F$6*$I812*信号概况!$F$8*信号相关性!$F$8+2*$G812*信号概况!$F$6*$J812*信号概况!$F$9*信号相关性!$F$9+2*$H812*信号概况!$F$7*$I812*信号概况!$F$8*信号相关性!$G$8+2*$H812*信号概况!$F$7*$J812*信号概况!$F$9*信号相关性!$G$9+2*$I812*信号概况!$F$8*$J812*信号概况!$F$9*信号相关性!$H$9)</f>
        <v>1822.58402029365</v>
      </c>
      <c r="L812" s="10">
        <f t="shared" ref="L812:L837" si="265">B812/K812</f>
        <v>10.7096187515433</v>
      </c>
      <c r="M812" s="11">
        <f>SQRT(POWER($C812*信号概况!$C$2,2)+POWER($D812*信号概况!$C$3,2)+POWER($E812*信号概况!$C$4,2)+POWER($F812*信号概况!$C$5,2)+POWER($G812*信号概况!$C$6,2)+POWER($H812*信号概况!$C$7,2)+POWER($I812*信号概况!$C$8,2)+POWER($J812*信号概况!$C$9,2)+2*$C812*信号概况!$C$2*$D812*信号概况!$C$3*信号相关性!$B$3+2*$C812*信号概况!$C$2*$E812*信号概况!$C$4*信号相关性!$B$4+2*$C812*信号概况!$C$2*$F812*信号概况!$C$5*信号相关性!$B$5+2*$C812*信号概况!$C$2*$G812*信号概况!$C$6*信号相关性!$B$6+2*$C812*信号概况!$C$2*$H812*信号概况!$C$7*信号相关性!$B$7+2*$C812*信号概况!$C$2*$I812*信号概况!$C$8*信号相关性!$B$8+2*$C812*信号概况!$C$2*$J812*信号概况!$C$9*信号相关性!$B$9+2*$D812*信号概况!$C$3*$E812*信号概况!$C$4*信号相关性!$C$4+2*$D812*信号概况!$C$3*$F812*信号概况!$C$5*信号相关性!$C$5+2*$D812*信号概况!$C$3*$G812*信号概况!$C$6*信号相关性!$C$6+2*$D812*信号概况!$C$3*$H812*信号概况!$C$7*信号相关性!$C$7+2*$D812*信号概况!$C$3*$I812*信号概况!$C$8*信号相关性!$C$8+2*$D812*信号概况!$C$3*$J812*信号概况!$C$9*信号相关性!$C$9+2*$E812*信号概况!$C$4*$F812*信号概况!$C$5*信号相关性!$D$5+2*$E812*信号概况!$C$4*$G812*信号概况!$C$6*信号相关性!$D$6+2*$E812*信号概况!$C$4*$H812*信号概况!$C$7*信号相关性!$D$7+2*$E812*信号概况!$C$4*$I812*信号概况!$C$8*信号相关性!$D$8+2*$E812*信号概况!$C$4*$J812*信号概况!$J$5*信号相关性!$D$9+2*$F812*信号概况!$C$5*$G812*信号概况!$C$6*信号相关性!$E$6+2*$F812*信号概况!$C$5*$H812*信号概况!$C$7*信号相关性!$E$7+2*$F812*信号概况!$C$5*$I812*信号概况!$C$8*信号相关性!$E$8+2*$F812*信号概况!$C$5*$J812*信号概况!$C$9*信号相关性!$E$9+2*$G812*信号概况!$C$6*$H812*信号概况!$C$7*信号相关性!$F$7+2*$G812*信号概况!$C$6*$I812*信号概况!$C$8*信号相关性!$F$8+2*$G812*信号概况!$C$6*$J812*信号概况!$C$9*信号相关性!$F$9+2*$H812*信号概况!$C$7*$I812*信号概况!$C$8*信号相关性!$G$8+2*$H812*信号概况!$C$7*$J812*信号概况!$C$9*信号相关性!$G$9+2*$I812*信号概况!$C$8*$J812*信号概况!$C$9*信号相关性!$H$9)</f>
        <v>8897.75389920922</v>
      </c>
      <c r="N812" s="12">
        <f t="shared" ref="N812:N837" si="266">M812/B812</f>
        <v>0.455846705610032</v>
      </c>
      <c r="O812" s="10">
        <f>$C812*信号概况!$J$2+$D812*信号概况!$J$3+$E812*信号概况!$J$4+$F812*信号概况!$J$5+$G812*信号概况!$J$6+$H812*信号概况!$J$7+$I812*信号概况!$J$8+$J812*信号概况!$J$9</f>
        <v>969.020781726761</v>
      </c>
      <c r="P812" s="12">
        <f t="shared" ref="P812:P837" si="267">O812/B812</f>
        <v>0.0496445435580163</v>
      </c>
      <c r="Q812" s="7">
        <f t="shared" ref="Q812:Q837" si="268">(O812*12-B812*5%)/K812</f>
        <v>5.8446086776317</v>
      </c>
    </row>
    <row r="813" spans="1:17">
      <c r="A813">
        <v>811</v>
      </c>
      <c r="B813">
        <v>19519.18</v>
      </c>
      <c r="C813" s="7">
        <f t="shared" si="248"/>
        <v>0</v>
      </c>
      <c r="D813" s="8">
        <f t="shared" si="249"/>
        <v>0.878787878787879</v>
      </c>
      <c r="E813">
        <f t="shared" si="250"/>
        <v>0</v>
      </c>
      <c r="F813">
        <f t="shared" si="260"/>
        <v>0.1</v>
      </c>
      <c r="G813">
        <f t="shared" si="261"/>
        <v>0.04</v>
      </c>
      <c r="H813">
        <f t="shared" si="262"/>
        <v>0</v>
      </c>
      <c r="I813">
        <f t="shared" si="263"/>
        <v>0</v>
      </c>
      <c r="J813">
        <f t="shared" si="264"/>
        <v>0</v>
      </c>
      <c r="K813">
        <f>SQRT(POWER($C813*信号概况!$F$2,2)+POWER($D813*信号概况!$F$3,2)+POWER($E813*信号概况!$F$4,2)+POWER($F813*信号概况!$F$5,2)+POWER($G813*信号概况!$F$6,2)+POWER($H813*信号概况!$F$7,2)+POWER($I813*信号概况!$F$8,2)+POWER($J813*信号概况!$F$9,2)+2*$C813*信号概况!$F$2*$D813*信号概况!$F$3*信号相关性!$B$3+2*$C813*信号概况!$F$2*$E813*信号概况!$F$4*信号相关性!$B$4+2*$C813*信号概况!$F$2*$F813*信号概况!$F$5*信号相关性!$B$5+2*$C813*信号概况!$F$2*$G813*信号概况!$F$6*信号相关性!$B$6+2*$C813*信号概况!$F$2*$H813*信号概况!$F$7*信号相关性!$B$7+2*$C813*信号概况!$F$2*$I813*信号概况!$F$8*信号相关性!$B$8+2*$C813*信号概况!$F$2*$J813*信号概况!$F$9*信号相关性!$B$9+2*$D813*信号概况!$F$3*$E813*信号概况!$F$4*信号相关性!$C$4+2*$D813*信号概况!$F$3*$F813*信号概况!$F$5*信号相关性!$C$5+2*$D813*信号概况!$F$3*$G813*信号概况!$F$6*信号相关性!$C$6+2*$D813*信号概况!$F$3*$H813*信号概况!$F$7*信号相关性!$C$7+2*$D813*信号概况!$F$3*$I813*信号概况!$F$8*信号相关性!$C$8+2*$D813*信号概况!$F$3*$J813*信号概况!$F$9*信号相关性!$C$9+2*$E813*信号概况!$F$4*$F813*信号概况!$F$5*信号相关性!$D$5+2*$E813*信号概况!$F$4*$G813*信号概况!$F$6*信号相关性!$D$6+2*$E813*信号概况!$F$4*$H813*信号概况!$F$7*信号相关性!$D$7+2*$E813*信号概况!$F$4*$I813*信号概况!$F$8*信号相关性!$D$8+2*$E813*信号概况!$F$4*$J813*信号概况!$J$5*信号相关性!$D$9+2*$F813*信号概况!$F$5*$G813*信号概况!$F$6*信号相关性!$E$6+2*$F813*信号概况!$F$5*$H813*信号概况!$F$7*信号相关性!$E$7+2*$F813*信号概况!$F$5*$I813*信号概况!$F$8*信号相关性!$E$8+2*$F813*信号概况!$F$5*$J813*信号概况!$F$9*信号相关性!$E$9+2*$G813*信号概况!$F$6*$H813*信号概况!$F$7*信号相关性!$F$7+2*$G813*信号概况!$F$6*$I813*信号概况!$F$8*信号相关性!$F$8+2*$G813*信号概况!$F$6*$J813*信号概况!$F$9*信号相关性!$F$9+2*$H813*信号概况!$F$7*$I813*信号概况!$F$8*信号相关性!$G$8+2*$H813*信号概况!$F$7*$J813*信号概况!$F$9*信号相关性!$G$9+2*$I813*信号概况!$F$8*$J813*信号概况!$F$9*信号相关性!$H$9)</f>
        <v>1889.32455713197</v>
      </c>
      <c r="L813" s="10">
        <f t="shared" si="265"/>
        <v>10.3313006366839</v>
      </c>
      <c r="M813" s="11">
        <f>SQRT(POWER($C813*信号概况!$C$2,2)+POWER($D813*信号概况!$C$3,2)+POWER($E813*信号概况!$C$4,2)+POWER($F813*信号概况!$C$5,2)+POWER($G813*信号概况!$C$6,2)+POWER($H813*信号概况!$C$7,2)+POWER($I813*信号概况!$C$8,2)+POWER($J813*信号概况!$C$9,2)+2*$C813*信号概况!$C$2*$D813*信号概况!$C$3*信号相关性!$B$3+2*$C813*信号概况!$C$2*$E813*信号概况!$C$4*信号相关性!$B$4+2*$C813*信号概况!$C$2*$F813*信号概况!$C$5*信号相关性!$B$5+2*$C813*信号概况!$C$2*$G813*信号概况!$C$6*信号相关性!$B$6+2*$C813*信号概况!$C$2*$H813*信号概况!$C$7*信号相关性!$B$7+2*$C813*信号概况!$C$2*$I813*信号概况!$C$8*信号相关性!$B$8+2*$C813*信号概况!$C$2*$J813*信号概况!$C$9*信号相关性!$B$9+2*$D813*信号概况!$C$3*$E813*信号概况!$C$4*信号相关性!$C$4+2*$D813*信号概况!$C$3*$F813*信号概况!$C$5*信号相关性!$C$5+2*$D813*信号概况!$C$3*$G813*信号概况!$C$6*信号相关性!$C$6+2*$D813*信号概况!$C$3*$H813*信号概况!$C$7*信号相关性!$C$7+2*$D813*信号概况!$C$3*$I813*信号概况!$C$8*信号相关性!$C$8+2*$D813*信号概况!$C$3*$J813*信号概况!$C$9*信号相关性!$C$9+2*$E813*信号概况!$C$4*$F813*信号概况!$C$5*信号相关性!$D$5+2*$E813*信号概况!$C$4*$G813*信号概况!$C$6*信号相关性!$D$6+2*$E813*信号概况!$C$4*$H813*信号概况!$C$7*信号相关性!$D$7+2*$E813*信号概况!$C$4*$I813*信号概况!$C$8*信号相关性!$D$8+2*$E813*信号概况!$C$4*$J813*信号概况!$J$5*信号相关性!$D$9+2*$F813*信号概况!$C$5*$G813*信号概况!$C$6*信号相关性!$E$6+2*$F813*信号概况!$C$5*$H813*信号概况!$C$7*信号相关性!$E$7+2*$F813*信号概况!$C$5*$I813*信号概况!$C$8*信号相关性!$E$8+2*$F813*信号概况!$C$5*$J813*信号概况!$C$9*信号相关性!$E$9+2*$G813*信号概况!$C$6*$H813*信号概况!$C$7*信号相关性!$F$7+2*$G813*信号概况!$C$6*$I813*信号概况!$C$8*信号相关性!$F$8+2*$G813*信号概况!$C$6*$J813*信号概况!$C$9*信号相关性!$F$9+2*$H813*信号概况!$C$7*$I813*信号概况!$C$8*信号相关性!$G$8+2*$H813*信号概况!$C$7*$J813*信号概况!$C$9*信号相关性!$G$9+2*$I813*信号概况!$C$8*$J813*信号概况!$C$9*信号相关性!$H$9)</f>
        <v>9221.80400189354</v>
      </c>
      <c r="N813" s="12">
        <f t="shared" si="266"/>
        <v>0.472448330405967</v>
      </c>
      <c r="O813" s="10">
        <f>$C813*信号概况!$J$2+$D813*信号概况!$J$3+$E813*信号概况!$J$4+$F813*信号概况!$J$5+$G813*信号概况!$J$6+$H813*信号概况!$J$7+$I813*信号概况!$J$8+$J813*信号概况!$J$9</f>
        <v>993.548932411692</v>
      </c>
      <c r="P813" s="12">
        <f t="shared" si="267"/>
        <v>0.0509011614428317</v>
      </c>
      <c r="Q813" s="7">
        <f t="shared" si="268"/>
        <v>5.79393738763311</v>
      </c>
    </row>
    <row r="814" spans="1:17">
      <c r="A814">
        <v>812</v>
      </c>
      <c r="B814">
        <v>19519.18</v>
      </c>
      <c r="C814" s="7">
        <f t="shared" si="248"/>
        <v>0</v>
      </c>
      <c r="D814" s="8">
        <f t="shared" si="249"/>
        <v>0.909090909090909</v>
      </c>
      <c r="E814">
        <f t="shared" si="250"/>
        <v>0</v>
      </c>
      <c r="F814">
        <f t="shared" si="260"/>
        <v>0.1</v>
      </c>
      <c r="G814">
        <f t="shared" si="261"/>
        <v>0.04</v>
      </c>
      <c r="H814">
        <f t="shared" si="262"/>
        <v>0</v>
      </c>
      <c r="I814">
        <f t="shared" si="263"/>
        <v>0</v>
      </c>
      <c r="J814">
        <f t="shared" si="264"/>
        <v>0</v>
      </c>
      <c r="K814">
        <f>SQRT(POWER($C814*信号概况!$F$2,2)+POWER($D814*信号概况!$F$3,2)+POWER($E814*信号概况!$F$4,2)+POWER($F814*信号概况!$F$5,2)+POWER($G814*信号概况!$F$6,2)+POWER($H814*信号概况!$F$7,2)+POWER($I814*信号概况!$F$8,2)+POWER($J814*信号概况!$F$9,2)+2*$C814*信号概况!$F$2*$D814*信号概况!$F$3*信号相关性!$B$3+2*$C814*信号概况!$F$2*$E814*信号概况!$F$4*信号相关性!$B$4+2*$C814*信号概况!$F$2*$F814*信号概况!$F$5*信号相关性!$B$5+2*$C814*信号概况!$F$2*$G814*信号概况!$F$6*信号相关性!$B$6+2*$C814*信号概况!$F$2*$H814*信号概况!$F$7*信号相关性!$B$7+2*$C814*信号概况!$F$2*$I814*信号概况!$F$8*信号相关性!$B$8+2*$C814*信号概况!$F$2*$J814*信号概况!$F$9*信号相关性!$B$9+2*$D814*信号概况!$F$3*$E814*信号概况!$F$4*信号相关性!$C$4+2*$D814*信号概况!$F$3*$F814*信号概况!$F$5*信号相关性!$C$5+2*$D814*信号概况!$F$3*$G814*信号概况!$F$6*信号相关性!$C$6+2*$D814*信号概况!$F$3*$H814*信号概况!$F$7*信号相关性!$C$7+2*$D814*信号概况!$F$3*$I814*信号概况!$F$8*信号相关性!$C$8+2*$D814*信号概况!$F$3*$J814*信号概况!$F$9*信号相关性!$C$9+2*$E814*信号概况!$F$4*$F814*信号概况!$F$5*信号相关性!$D$5+2*$E814*信号概况!$F$4*$G814*信号概况!$F$6*信号相关性!$D$6+2*$E814*信号概况!$F$4*$H814*信号概况!$F$7*信号相关性!$D$7+2*$E814*信号概况!$F$4*$I814*信号概况!$F$8*信号相关性!$D$8+2*$E814*信号概况!$F$4*$J814*信号概况!$J$5*信号相关性!$D$9+2*$F814*信号概况!$F$5*$G814*信号概况!$F$6*信号相关性!$E$6+2*$F814*信号概况!$F$5*$H814*信号概况!$F$7*信号相关性!$E$7+2*$F814*信号概况!$F$5*$I814*信号概况!$F$8*信号相关性!$E$8+2*$F814*信号概况!$F$5*$J814*信号概况!$F$9*信号相关性!$E$9+2*$G814*信号概况!$F$6*$H814*信号概况!$F$7*信号相关性!$F$7+2*$G814*信号概况!$F$6*$I814*信号概况!$F$8*信号相关性!$F$8+2*$G814*信号概况!$F$6*$J814*信号概况!$F$9*信号相关性!$F$9+2*$H814*信号概况!$F$7*$I814*信号概况!$F$8*信号相关性!$G$8+2*$H814*信号概况!$F$7*$J814*信号概况!$F$9*信号相关性!$G$9+2*$I814*信号概况!$F$8*$J814*信号概况!$F$9*信号相关性!$H$9)</f>
        <v>1956.07280582897</v>
      </c>
      <c r="L814" s="10">
        <f t="shared" si="265"/>
        <v>9.97875945201736</v>
      </c>
      <c r="M814" s="11">
        <f>SQRT(POWER($C814*信号概况!$C$2,2)+POWER($D814*信号概况!$C$3,2)+POWER($E814*信号概况!$C$4,2)+POWER($F814*信号概况!$C$5,2)+POWER($G814*信号概况!$C$6,2)+POWER($H814*信号概况!$C$7,2)+POWER($I814*信号概况!$C$8,2)+POWER($J814*信号概况!$C$9,2)+2*$C814*信号概况!$C$2*$D814*信号概况!$C$3*信号相关性!$B$3+2*$C814*信号概况!$C$2*$E814*信号概况!$C$4*信号相关性!$B$4+2*$C814*信号概况!$C$2*$F814*信号概况!$C$5*信号相关性!$B$5+2*$C814*信号概况!$C$2*$G814*信号概况!$C$6*信号相关性!$B$6+2*$C814*信号概况!$C$2*$H814*信号概况!$C$7*信号相关性!$B$7+2*$C814*信号概况!$C$2*$I814*信号概况!$C$8*信号相关性!$B$8+2*$C814*信号概况!$C$2*$J814*信号概况!$C$9*信号相关性!$B$9+2*$D814*信号概况!$C$3*$E814*信号概况!$C$4*信号相关性!$C$4+2*$D814*信号概况!$C$3*$F814*信号概况!$C$5*信号相关性!$C$5+2*$D814*信号概况!$C$3*$G814*信号概况!$C$6*信号相关性!$C$6+2*$D814*信号概况!$C$3*$H814*信号概况!$C$7*信号相关性!$C$7+2*$D814*信号概况!$C$3*$I814*信号概况!$C$8*信号相关性!$C$8+2*$D814*信号概况!$C$3*$J814*信号概况!$C$9*信号相关性!$C$9+2*$E814*信号概况!$C$4*$F814*信号概况!$C$5*信号相关性!$D$5+2*$E814*信号概况!$C$4*$G814*信号概况!$C$6*信号相关性!$D$6+2*$E814*信号概况!$C$4*$H814*信号概况!$C$7*信号相关性!$D$7+2*$E814*信号概况!$C$4*$I814*信号概况!$C$8*信号相关性!$D$8+2*$E814*信号概况!$C$4*$J814*信号概况!$J$5*信号相关性!$D$9+2*$F814*信号概况!$C$5*$G814*信号概况!$C$6*信号相关性!$E$6+2*$F814*信号概况!$C$5*$H814*信号概况!$C$7*信号相关性!$E$7+2*$F814*信号概况!$C$5*$I814*信号概况!$C$8*信号相关性!$E$8+2*$F814*信号概况!$C$5*$J814*信号概况!$C$9*信号相关性!$E$9+2*$G814*信号概况!$C$6*$H814*信号概况!$C$7*信号相关性!$F$7+2*$G814*信号概况!$C$6*$I814*信号概况!$C$8*信号相关性!$F$8+2*$G814*信号概况!$C$6*$J814*信号概况!$C$9*信号相关性!$F$9+2*$H814*信号概况!$C$7*$I814*信号概况!$C$8*信号相关性!$G$8+2*$H814*信号概况!$C$7*$J814*信号概况!$C$9*信号相关性!$G$9+2*$I814*信号概况!$C$8*$J814*信号概况!$C$9*信号相关性!$H$9)</f>
        <v>9545.87334244534</v>
      </c>
      <c r="N814" s="12">
        <f t="shared" si="266"/>
        <v>0.489050940789795</v>
      </c>
      <c r="O814" s="10">
        <f>$C814*信号概况!$J$2+$D814*信号概况!$J$3+$E814*信号概况!$J$4+$F814*信号概况!$J$5+$G814*信号概况!$J$6+$H814*信号概况!$J$7+$I814*信号概况!$J$8+$J814*信号概况!$J$9</f>
        <v>1018.07708309662</v>
      </c>
      <c r="P814" s="12">
        <f t="shared" si="267"/>
        <v>0.0521577793276471</v>
      </c>
      <c r="Q814" s="7">
        <f t="shared" si="268"/>
        <v>5.74670122894307</v>
      </c>
    </row>
    <row r="815" spans="1:17">
      <c r="A815">
        <v>813</v>
      </c>
      <c r="B815">
        <v>19519.18</v>
      </c>
      <c r="C815" s="7">
        <f t="shared" si="248"/>
        <v>0</v>
      </c>
      <c r="D815" s="8">
        <f t="shared" si="249"/>
        <v>0.939393939393939</v>
      </c>
      <c r="E815">
        <f t="shared" si="250"/>
        <v>0</v>
      </c>
      <c r="F815">
        <f t="shared" si="260"/>
        <v>0.1</v>
      </c>
      <c r="G815">
        <f t="shared" si="261"/>
        <v>0.04</v>
      </c>
      <c r="H815">
        <f t="shared" si="262"/>
        <v>0</v>
      </c>
      <c r="I815">
        <f t="shared" si="263"/>
        <v>0</v>
      </c>
      <c r="J815">
        <f t="shared" si="264"/>
        <v>0</v>
      </c>
      <c r="K815">
        <f>SQRT(POWER($C815*信号概况!$F$2,2)+POWER($D815*信号概况!$F$3,2)+POWER($E815*信号概况!$F$4,2)+POWER($F815*信号概况!$F$5,2)+POWER($G815*信号概况!$F$6,2)+POWER($H815*信号概况!$F$7,2)+POWER($I815*信号概况!$F$8,2)+POWER($J815*信号概况!$F$9,2)+2*$C815*信号概况!$F$2*$D815*信号概况!$F$3*信号相关性!$B$3+2*$C815*信号概况!$F$2*$E815*信号概况!$F$4*信号相关性!$B$4+2*$C815*信号概况!$F$2*$F815*信号概况!$F$5*信号相关性!$B$5+2*$C815*信号概况!$F$2*$G815*信号概况!$F$6*信号相关性!$B$6+2*$C815*信号概况!$F$2*$H815*信号概况!$F$7*信号相关性!$B$7+2*$C815*信号概况!$F$2*$I815*信号概况!$F$8*信号相关性!$B$8+2*$C815*信号概况!$F$2*$J815*信号概况!$F$9*信号相关性!$B$9+2*$D815*信号概况!$F$3*$E815*信号概况!$F$4*信号相关性!$C$4+2*$D815*信号概况!$F$3*$F815*信号概况!$F$5*信号相关性!$C$5+2*$D815*信号概况!$F$3*$G815*信号概况!$F$6*信号相关性!$C$6+2*$D815*信号概况!$F$3*$H815*信号概况!$F$7*信号相关性!$C$7+2*$D815*信号概况!$F$3*$I815*信号概况!$F$8*信号相关性!$C$8+2*$D815*信号概况!$F$3*$J815*信号概况!$F$9*信号相关性!$C$9+2*$E815*信号概况!$F$4*$F815*信号概况!$F$5*信号相关性!$D$5+2*$E815*信号概况!$F$4*$G815*信号概况!$F$6*信号相关性!$D$6+2*$E815*信号概况!$F$4*$H815*信号概况!$F$7*信号相关性!$D$7+2*$E815*信号概况!$F$4*$I815*信号概况!$F$8*信号相关性!$D$8+2*$E815*信号概况!$F$4*$J815*信号概况!$J$5*信号相关性!$D$9+2*$F815*信号概况!$F$5*$G815*信号概况!$F$6*信号相关性!$E$6+2*$F815*信号概况!$F$5*$H815*信号概况!$F$7*信号相关性!$E$7+2*$F815*信号概况!$F$5*$I815*信号概况!$F$8*信号相关性!$E$8+2*$F815*信号概况!$F$5*$J815*信号概况!$F$9*信号相关性!$E$9+2*$G815*信号概况!$F$6*$H815*信号概况!$F$7*信号相关性!$F$7+2*$G815*信号概况!$F$6*$I815*信号概况!$F$8*信号相关性!$F$8+2*$G815*信号概况!$F$6*$J815*信号概况!$F$9*信号相关性!$F$9+2*$H815*信号概况!$F$7*$I815*信号概况!$F$8*信号相关性!$G$8+2*$H815*信号概况!$F$7*$J815*信号概况!$F$9*信号相关性!$G$9+2*$I815*信号概况!$F$8*$J815*信号概况!$F$9*信号相关性!$H$9)</f>
        <v>2022.82800296883</v>
      </c>
      <c r="L815" s="10">
        <f t="shared" si="265"/>
        <v>9.64945115024727</v>
      </c>
      <c r="M815" s="11">
        <f>SQRT(POWER($C815*信号概况!$C$2,2)+POWER($D815*信号概况!$C$3,2)+POWER($E815*信号概况!$C$4,2)+POWER($F815*信号概况!$C$5,2)+POWER($G815*信号概况!$C$6,2)+POWER($H815*信号概况!$C$7,2)+POWER($I815*信号概况!$C$8,2)+POWER($J815*信号概况!$C$9,2)+2*$C815*信号概况!$C$2*$D815*信号概况!$C$3*信号相关性!$B$3+2*$C815*信号概况!$C$2*$E815*信号概况!$C$4*信号相关性!$B$4+2*$C815*信号概况!$C$2*$F815*信号概况!$C$5*信号相关性!$B$5+2*$C815*信号概况!$C$2*$G815*信号概况!$C$6*信号相关性!$B$6+2*$C815*信号概况!$C$2*$H815*信号概况!$C$7*信号相关性!$B$7+2*$C815*信号概况!$C$2*$I815*信号概况!$C$8*信号相关性!$B$8+2*$C815*信号概况!$C$2*$J815*信号概况!$C$9*信号相关性!$B$9+2*$D815*信号概况!$C$3*$E815*信号概况!$C$4*信号相关性!$C$4+2*$D815*信号概况!$C$3*$F815*信号概况!$C$5*信号相关性!$C$5+2*$D815*信号概况!$C$3*$G815*信号概况!$C$6*信号相关性!$C$6+2*$D815*信号概况!$C$3*$H815*信号概况!$C$7*信号相关性!$C$7+2*$D815*信号概况!$C$3*$I815*信号概况!$C$8*信号相关性!$C$8+2*$D815*信号概况!$C$3*$J815*信号概况!$C$9*信号相关性!$C$9+2*$E815*信号概况!$C$4*$F815*信号概况!$C$5*信号相关性!$D$5+2*$E815*信号概况!$C$4*$G815*信号概况!$C$6*信号相关性!$D$6+2*$E815*信号概况!$C$4*$H815*信号概况!$C$7*信号相关性!$D$7+2*$E815*信号概况!$C$4*$I815*信号概况!$C$8*信号相关性!$D$8+2*$E815*信号概况!$C$4*$J815*信号概况!$J$5*信号相关性!$D$9+2*$F815*信号概况!$C$5*$G815*信号概况!$C$6*信号相关性!$E$6+2*$F815*信号概况!$C$5*$H815*信号概况!$C$7*信号相关性!$E$7+2*$F815*信号概况!$C$5*$I815*信号概况!$C$8*信号相关性!$E$8+2*$F815*信号概况!$C$5*$J815*信号概况!$C$9*信号相关性!$E$9+2*$G815*信号概况!$C$6*$H815*信号概况!$C$7*信号相关性!$F$7+2*$G815*信号概况!$C$6*$I815*信号概况!$C$8*信号相关性!$F$8+2*$G815*信号概况!$C$6*$J815*信号概况!$C$9*信号相关性!$F$9+2*$H815*信号概况!$C$7*$I815*信号概况!$C$8*信号相关性!$G$8+2*$H815*信号概况!$C$7*$J815*信号概况!$C$9*信号相关性!$G$9+2*$I815*信号概况!$C$8*$J815*信号概况!$C$9*信号相关性!$H$9)</f>
        <v>9869.96002590182</v>
      </c>
      <c r="N815" s="12">
        <f t="shared" si="266"/>
        <v>0.505654439679424</v>
      </c>
      <c r="O815" s="10">
        <f>$C815*信号概况!$J$2+$D815*信号概况!$J$3+$E815*信号概况!$J$4+$F815*信号概况!$J$5+$G815*信号概况!$J$6+$H815*信号概况!$J$7+$I815*信号概况!$J$8+$J815*信号概况!$J$9</f>
        <v>1042.60523378156</v>
      </c>
      <c r="P815" s="12">
        <f t="shared" si="267"/>
        <v>0.0534143972124626</v>
      </c>
      <c r="Q815" s="7">
        <f t="shared" si="268"/>
        <v>5.70256284194637</v>
      </c>
    </row>
    <row r="816" spans="1:17">
      <c r="A816">
        <v>814</v>
      </c>
      <c r="B816">
        <v>19519.18</v>
      </c>
      <c r="C816" s="7">
        <f t="shared" si="248"/>
        <v>0</v>
      </c>
      <c r="D816" s="8">
        <f t="shared" si="249"/>
        <v>0.96969696969697</v>
      </c>
      <c r="E816">
        <f t="shared" si="250"/>
        <v>0</v>
      </c>
      <c r="F816">
        <f t="shared" si="260"/>
        <v>0.1</v>
      </c>
      <c r="G816">
        <f t="shared" si="261"/>
        <v>0.04</v>
      </c>
      <c r="H816">
        <f t="shared" si="262"/>
        <v>0</v>
      </c>
      <c r="I816">
        <f t="shared" si="263"/>
        <v>0</v>
      </c>
      <c r="J816">
        <f t="shared" si="264"/>
        <v>0</v>
      </c>
      <c r="K816">
        <f>SQRT(POWER($C816*信号概况!$F$2,2)+POWER($D816*信号概况!$F$3,2)+POWER($E816*信号概况!$F$4,2)+POWER($F816*信号概况!$F$5,2)+POWER($G816*信号概况!$F$6,2)+POWER($H816*信号概况!$F$7,2)+POWER($I816*信号概况!$F$8,2)+POWER($J816*信号概况!$F$9,2)+2*$C816*信号概况!$F$2*$D816*信号概况!$F$3*信号相关性!$B$3+2*$C816*信号概况!$F$2*$E816*信号概况!$F$4*信号相关性!$B$4+2*$C816*信号概况!$F$2*$F816*信号概况!$F$5*信号相关性!$B$5+2*$C816*信号概况!$F$2*$G816*信号概况!$F$6*信号相关性!$B$6+2*$C816*信号概况!$F$2*$H816*信号概况!$F$7*信号相关性!$B$7+2*$C816*信号概况!$F$2*$I816*信号概况!$F$8*信号相关性!$B$8+2*$C816*信号概况!$F$2*$J816*信号概况!$F$9*信号相关性!$B$9+2*$D816*信号概况!$F$3*$E816*信号概况!$F$4*信号相关性!$C$4+2*$D816*信号概况!$F$3*$F816*信号概况!$F$5*信号相关性!$C$5+2*$D816*信号概况!$F$3*$G816*信号概况!$F$6*信号相关性!$C$6+2*$D816*信号概况!$F$3*$H816*信号概况!$F$7*信号相关性!$C$7+2*$D816*信号概况!$F$3*$I816*信号概况!$F$8*信号相关性!$C$8+2*$D816*信号概况!$F$3*$J816*信号概况!$F$9*信号相关性!$C$9+2*$E816*信号概况!$F$4*$F816*信号概况!$F$5*信号相关性!$D$5+2*$E816*信号概况!$F$4*$G816*信号概况!$F$6*信号相关性!$D$6+2*$E816*信号概况!$F$4*$H816*信号概况!$F$7*信号相关性!$D$7+2*$E816*信号概况!$F$4*$I816*信号概况!$F$8*信号相关性!$D$8+2*$E816*信号概况!$F$4*$J816*信号概况!$J$5*信号相关性!$D$9+2*$F816*信号概况!$F$5*$G816*信号概况!$F$6*信号相关性!$E$6+2*$F816*信号概况!$F$5*$H816*信号概况!$F$7*信号相关性!$E$7+2*$F816*信号概况!$F$5*$I816*信号概况!$F$8*信号相关性!$E$8+2*$F816*信号概况!$F$5*$J816*信号概况!$F$9*信号相关性!$E$9+2*$G816*信号概况!$F$6*$H816*信号概况!$F$7*信号相关性!$F$7+2*$G816*信号概况!$F$6*$I816*信号概况!$F$8*信号相关性!$F$8+2*$G816*信号概况!$F$6*$J816*信号概况!$F$9*信号相关性!$F$9+2*$H816*信号概况!$F$7*$I816*信号概况!$F$8*信号相关性!$G$8+2*$H816*信号概况!$F$7*$J816*信号概况!$F$9*信号相关性!$G$9+2*$I816*信号概况!$F$8*$J816*信号概况!$F$9*信号相关性!$H$9)</f>
        <v>2089.58948261511</v>
      </c>
      <c r="L816" s="10">
        <f t="shared" si="265"/>
        <v>9.3411553620436</v>
      </c>
      <c r="M816" s="11">
        <f>SQRT(POWER($C816*信号概况!$C$2,2)+POWER($D816*信号概况!$C$3,2)+POWER($E816*信号概况!$C$4,2)+POWER($F816*信号概况!$C$5,2)+POWER($G816*信号概况!$C$6,2)+POWER($H816*信号概况!$C$7,2)+POWER($I816*信号概况!$C$8,2)+POWER($J816*信号概况!$C$9,2)+2*$C816*信号概况!$C$2*$D816*信号概况!$C$3*信号相关性!$B$3+2*$C816*信号概况!$C$2*$E816*信号概况!$C$4*信号相关性!$B$4+2*$C816*信号概况!$C$2*$F816*信号概况!$C$5*信号相关性!$B$5+2*$C816*信号概况!$C$2*$G816*信号概况!$C$6*信号相关性!$B$6+2*$C816*信号概况!$C$2*$H816*信号概况!$C$7*信号相关性!$B$7+2*$C816*信号概况!$C$2*$I816*信号概况!$C$8*信号相关性!$B$8+2*$C816*信号概况!$C$2*$J816*信号概况!$C$9*信号相关性!$B$9+2*$D816*信号概况!$C$3*$E816*信号概况!$C$4*信号相关性!$C$4+2*$D816*信号概况!$C$3*$F816*信号概况!$C$5*信号相关性!$C$5+2*$D816*信号概况!$C$3*$G816*信号概况!$C$6*信号相关性!$C$6+2*$D816*信号概况!$C$3*$H816*信号概况!$C$7*信号相关性!$C$7+2*$D816*信号概况!$C$3*$I816*信号概况!$C$8*信号相关性!$C$8+2*$D816*信号概况!$C$3*$J816*信号概况!$C$9*信号相关性!$C$9+2*$E816*信号概况!$C$4*$F816*信号概况!$C$5*信号相关性!$D$5+2*$E816*信号概况!$C$4*$G816*信号概况!$C$6*信号相关性!$D$6+2*$E816*信号概况!$C$4*$H816*信号概况!$C$7*信号相关性!$D$7+2*$E816*信号概况!$C$4*$I816*信号概况!$C$8*信号相关性!$D$8+2*$E816*信号概况!$C$4*$J816*信号概况!$J$5*信号相关性!$D$9+2*$F816*信号概况!$C$5*$G816*信号概况!$C$6*信号相关性!$E$6+2*$F816*信号概况!$C$5*$H816*信号概况!$C$7*信号相关性!$E$7+2*$F816*信号概况!$C$5*$I816*信号概况!$C$8*信号相关性!$E$8+2*$F816*信号概况!$C$5*$J816*信号概况!$C$9*信号相关性!$E$9+2*$G816*信号概况!$C$6*$H816*信号概况!$C$7*信号相关性!$F$7+2*$G816*信号概况!$C$6*$I816*信号概况!$C$8*信号相关性!$F$8+2*$G816*信号概况!$C$6*$J816*信号概况!$C$9*信号相关性!$F$9+2*$H816*信号概况!$C$7*$I816*信号概况!$C$8*信号相关性!$G$8+2*$H816*信号概况!$C$7*$J816*信号概况!$C$9*信号相关性!$G$9+2*$I816*信号概况!$C$8*$J816*信号概况!$C$9*信号相关性!$H$9)</f>
        <v>10194.0623981813</v>
      </c>
      <c r="N816" s="12">
        <f t="shared" si="266"/>
        <v>0.522258742333503</v>
      </c>
      <c r="O816" s="10">
        <f>$C816*信号概况!$J$2+$D816*信号概况!$J$3+$E816*信号概况!$J$4+$F816*信号概况!$J$5+$G816*信号概况!$J$6+$H816*信号概况!$J$7+$I816*信号概况!$J$8+$J816*信号概况!$J$9</f>
        <v>1067.13338446649</v>
      </c>
      <c r="P816" s="12">
        <f t="shared" si="267"/>
        <v>0.054671015097278</v>
      </c>
      <c r="Q816" s="7">
        <f t="shared" si="268"/>
        <v>5.66122758178948</v>
      </c>
    </row>
    <row r="817" spans="1:17">
      <c r="A817">
        <v>815</v>
      </c>
      <c r="B817">
        <v>19519.18</v>
      </c>
      <c r="C817" s="7">
        <f t="shared" si="248"/>
        <v>0</v>
      </c>
      <c r="D817" s="8">
        <f t="shared" si="249"/>
        <v>1</v>
      </c>
      <c r="E817">
        <f t="shared" si="250"/>
        <v>0</v>
      </c>
      <c r="F817">
        <f t="shared" si="260"/>
        <v>0.1</v>
      </c>
      <c r="G817">
        <f t="shared" si="261"/>
        <v>0.04</v>
      </c>
      <c r="H817">
        <f t="shared" si="262"/>
        <v>0</v>
      </c>
      <c r="I817">
        <f t="shared" si="263"/>
        <v>0</v>
      </c>
      <c r="J817">
        <f t="shared" si="264"/>
        <v>0</v>
      </c>
      <c r="K817">
        <f>SQRT(POWER($C817*信号概况!$F$2,2)+POWER($D817*信号概况!$F$3,2)+POWER($E817*信号概况!$F$4,2)+POWER($F817*信号概况!$F$5,2)+POWER($G817*信号概况!$F$6,2)+POWER($H817*信号概况!$F$7,2)+POWER($I817*信号概况!$F$8,2)+POWER($J817*信号概况!$F$9,2)+2*$C817*信号概况!$F$2*$D817*信号概况!$F$3*信号相关性!$B$3+2*$C817*信号概况!$F$2*$E817*信号概况!$F$4*信号相关性!$B$4+2*$C817*信号概况!$F$2*$F817*信号概况!$F$5*信号相关性!$B$5+2*$C817*信号概况!$F$2*$G817*信号概况!$F$6*信号相关性!$B$6+2*$C817*信号概况!$F$2*$H817*信号概况!$F$7*信号相关性!$B$7+2*$C817*信号概况!$F$2*$I817*信号概况!$F$8*信号相关性!$B$8+2*$C817*信号概况!$F$2*$J817*信号概况!$F$9*信号相关性!$B$9+2*$D817*信号概况!$F$3*$E817*信号概况!$F$4*信号相关性!$C$4+2*$D817*信号概况!$F$3*$F817*信号概况!$F$5*信号相关性!$C$5+2*$D817*信号概况!$F$3*$G817*信号概况!$F$6*信号相关性!$C$6+2*$D817*信号概况!$F$3*$H817*信号概况!$F$7*信号相关性!$C$7+2*$D817*信号概况!$F$3*$I817*信号概况!$F$8*信号相关性!$C$8+2*$D817*信号概况!$F$3*$J817*信号概况!$F$9*信号相关性!$C$9+2*$E817*信号概况!$F$4*$F817*信号概况!$F$5*信号相关性!$D$5+2*$E817*信号概况!$F$4*$G817*信号概况!$F$6*信号相关性!$D$6+2*$E817*信号概况!$F$4*$H817*信号概况!$F$7*信号相关性!$D$7+2*$E817*信号概况!$F$4*$I817*信号概况!$F$8*信号相关性!$D$8+2*$E817*信号概况!$F$4*$J817*信号概况!$J$5*信号相关性!$D$9+2*$F817*信号概况!$F$5*$G817*信号概况!$F$6*信号相关性!$E$6+2*$F817*信号概况!$F$5*$H817*信号概况!$F$7*信号相关性!$E$7+2*$F817*信号概况!$F$5*$I817*信号概况!$F$8*信号相关性!$E$8+2*$F817*信号概况!$F$5*$J817*信号概况!$F$9*信号相关性!$E$9+2*$G817*信号概况!$F$6*$H817*信号概况!$F$7*信号相关性!$F$7+2*$G817*信号概况!$F$6*$I817*信号概况!$F$8*信号相关性!$F$8+2*$G817*信号概况!$F$6*$J817*信号概况!$F$9*信号相关性!$F$9+2*$H817*信号概况!$F$7*$I817*信号概况!$F$8*信号相关性!$G$8+2*$H817*信号概况!$F$7*$J817*信号概况!$F$9*信号相关性!$G$9+2*$I817*信号概况!$F$8*$J817*信号概况!$F$9*信号相关性!$H$9)</f>
        <v>2156.35666124275</v>
      </c>
      <c r="L817" s="10">
        <f t="shared" si="265"/>
        <v>9.0519255700264</v>
      </c>
      <c r="M817" s="11">
        <f>SQRT(POWER($C817*信号概况!$C$2,2)+POWER($D817*信号概况!$C$3,2)+POWER($E817*信号概况!$C$4,2)+POWER($F817*信号概况!$C$5,2)+POWER($G817*信号概况!$C$6,2)+POWER($H817*信号概况!$C$7,2)+POWER($I817*信号概况!$C$8,2)+POWER($J817*信号概况!$C$9,2)+2*$C817*信号概况!$C$2*$D817*信号概况!$C$3*信号相关性!$B$3+2*$C817*信号概况!$C$2*$E817*信号概况!$C$4*信号相关性!$B$4+2*$C817*信号概况!$C$2*$F817*信号概况!$C$5*信号相关性!$B$5+2*$C817*信号概况!$C$2*$G817*信号概况!$C$6*信号相关性!$B$6+2*$C817*信号概况!$C$2*$H817*信号概况!$C$7*信号相关性!$B$7+2*$C817*信号概况!$C$2*$I817*信号概况!$C$8*信号相关性!$B$8+2*$C817*信号概况!$C$2*$J817*信号概况!$C$9*信号相关性!$B$9+2*$D817*信号概况!$C$3*$E817*信号概况!$C$4*信号相关性!$C$4+2*$D817*信号概况!$C$3*$F817*信号概况!$C$5*信号相关性!$C$5+2*$D817*信号概况!$C$3*$G817*信号概况!$C$6*信号相关性!$C$6+2*$D817*信号概况!$C$3*$H817*信号概况!$C$7*信号相关性!$C$7+2*$D817*信号概况!$C$3*$I817*信号概况!$C$8*信号相关性!$C$8+2*$D817*信号概况!$C$3*$J817*信号概况!$C$9*信号相关性!$C$9+2*$E817*信号概况!$C$4*$F817*信号概况!$C$5*信号相关性!$D$5+2*$E817*信号概况!$C$4*$G817*信号概况!$C$6*信号相关性!$D$6+2*$E817*信号概况!$C$4*$H817*信号概况!$C$7*信号相关性!$D$7+2*$E817*信号概况!$C$4*$I817*信号概况!$C$8*信号相关性!$D$8+2*$E817*信号概况!$C$4*$J817*信号概况!$J$5*信号相关性!$D$9+2*$F817*信号概况!$C$5*$G817*信号概况!$C$6*信号相关性!$E$6+2*$F817*信号概况!$C$5*$H817*信号概况!$C$7*信号相关性!$E$7+2*$F817*信号概况!$C$5*$I817*信号概况!$C$8*信号相关性!$E$8+2*$F817*信号概况!$C$5*$J817*信号概况!$C$9*信号相关性!$E$9+2*$G817*信号概况!$C$6*$H817*信号概况!$C$7*信号相关性!$F$7+2*$G817*信号概况!$C$6*$I817*信号概况!$C$8*信号相关性!$F$8+2*$G817*信号概况!$C$6*$J817*信号概况!$C$9*信号相关性!$F$9+2*$H817*信号概况!$C$7*$I817*信号概况!$C$8*信号相关性!$G$8+2*$H817*信号概况!$C$7*$J817*信号概况!$C$9*信号相关性!$G$9+2*$I817*信号概况!$C$8*$J817*信号概况!$C$9*信号相关性!$H$9)</f>
        <v>10518.1790089991</v>
      </c>
      <c r="N817" s="12">
        <f t="shared" si="266"/>
        <v>0.538863774451544</v>
      </c>
      <c r="O817" s="10">
        <f>$C817*信号概况!$J$2+$D817*信号概况!$J$3+$E817*信号概况!$J$4+$F817*信号概况!$J$5+$G817*信号概况!$J$6+$H817*信号概况!$J$7+$I817*信号概况!$J$8+$J817*信号概况!$J$9</f>
        <v>1091.66153515142</v>
      </c>
      <c r="P817" s="12">
        <f t="shared" si="267"/>
        <v>0.0559276329820934</v>
      </c>
      <c r="Q817" s="7">
        <f t="shared" si="268"/>
        <v>5.62243697423864</v>
      </c>
    </row>
    <row r="818" spans="1:17">
      <c r="A818">
        <v>816</v>
      </c>
      <c r="B818">
        <v>19519.18</v>
      </c>
      <c r="C818" s="7">
        <f t="shared" si="248"/>
        <v>0</v>
      </c>
      <c r="D818" s="8">
        <f t="shared" si="249"/>
        <v>0</v>
      </c>
      <c r="E818">
        <f t="shared" si="250"/>
        <v>0</v>
      </c>
      <c r="F818">
        <f t="shared" si="260"/>
        <v>0.2</v>
      </c>
      <c r="G818">
        <f t="shared" si="261"/>
        <v>0.04</v>
      </c>
      <c r="H818">
        <f t="shared" si="262"/>
        <v>0</v>
      </c>
      <c r="I818">
        <f t="shared" si="263"/>
        <v>0</v>
      </c>
      <c r="J818">
        <f t="shared" si="264"/>
        <v>0</v>
      </c>
      <c r="K818">
        <f>SQRT(POWER($C818*信号概况!$F$2,2)+POWER($D818*信号概况!$F$3,2)+POWER($E818*信号概况!$F$4,2)+POWER($F818*信号概况!$F$5,2)+POWER($G818*信号概况!$F$6,2)+POWER($H818*信号概况!$F$7,2)+POWER($I818*信号概况!$F$8,2)+POWER($J818*信号概况!$F$9,2)+2*$C818*信号概况!$F$2*$D818*信号概况!$F$3*信号相关性!$B$3+2*$C818*信号概况!$F$2*$E818*信号概况!$F$4*信号相关性!$B$4+2*$C818*信号概况!$F$2*$F818*信号概况!$F$5*信号相关性!$B$5+2*$C818*信号概况!$F$2*$G818*信号概况!$F$6*信号相关性!$B$6+2*$C818*信号概况!$F$2*$H818*信号概况!$F$7*信号相关性!$B$7+2*$C818*信号概况!$F$2*$I818*信号概况!$F$8*信号相关性!$B$8+2*$C818*信号概况!$F$2*$J818*信号概况!$F$9*信号相关性!$B$9+2*$D818*信号概况!$F$3*$E818*信号概况!$F$4*信号相关性!$C$4+2*$D818*信号概况!$F$3*$F818*信号概况!$F$5*信号相关性!$C$5+2*$D818*信号概况!$F$3*$G818*信号概况!$F$6*信号相关性!$C$6+2*$D818*信号概况!$F$3*$H818*信号概况!$F$7*信号相关性!$C$7+2*$D818*信号概况!$F$3*$I818*信号概况!$F$8*信号相关性!$C$8+2*$D818*信号概况!$F$3*$J818*信号概况!$F$9*信号相关性!$C$9+2*$E818*信号概况!$F$4*$F818*信号概况!$F$5*信号相关性!$D$5+2*$E818*信号概况!$F$4*$G818*信号概况!$F$6*信号相关性!$D$6+2*$E818*信号概况!$F$4*$H818*信号概况!$F$7*信号相关性!$D$7+2*$E818*信号概况!$F$4*$I818*信号概况!$F$8*信号相关性!$D$8+2*$E818*信号概况!$F$4*$J818*信号概况!$J$5*信号相关性!$D$9+2*$F818*信号概况!$F$5*$G818*信号概况!$F$6*信号相关性!$E$6+2*$F818*信号概况!$F$5*$H818*信号概况!$F$7*信号相关性!$E$7+2*$F818*信号概况!$F$5*$I818*信号概况!$F$8*信号相关性!$E$8+2*$F818*信号概况!$F$5*$J818*信号概况!$F$9*信号相关性!$E$9+2*$G818*信号概况!$F$6*$H818*信号概况!$F$7*信号相关性!$F$7+2*$G818*信号概况!$F$6*$I818*信号概况!$F$8*信号相关性!$F$8+2*$G818*信号概况!$F$6*$J818*信号概况!$F$9*信号相关性!$F$9+2*$H818*信号概况!$F$7*$I818*信号概况!$F$8*信号相关性!$G$8+2*$H818*信号概况!$F$7*$J818*信号概况!$F$9*信号相关性!$G$9+2*$I818*信号概况!$F$8*$J818*信号概况!$F$9*信号相关性!$H$9)</f>
        <v>125.02186709054</v>
      </c>
      <c r="L818" s="10">
        <f t="shared" si="265"/>
        <v>156.126127806621</v>
      </c>
      <c r="M818" s="11">
        <f>SQRT(POWER($C818*信号概况!$C$2,2)+POWER($D818*信号概况!$C$3,2)+POWER($E818*信号概况!$C$4,2)+POWER($F818*信号概况!$C$5,2)+POWER($G818*信号概况!$C$6,2)+POWER($H818*信号概况!$C$7,2)+POWER($I818*信号概况!$C$8,2)+POWER($J818*信号概况!$C$9,2)+2*$C818*信号概况!$C$2*$D818*信号概况!$C$3*信号相关性!$B$3+2*$C818*信号概况!$C$2*$E818*信号概况!$C$4*信号相关性!$B$4+2*$C818*信号概况!$C$2*$F818*信号概况!$C$5*信号相关性!$B$5+2*$C818*信号概况!$C$2*$G818*信号概况!$C$6*信号相关性!$B$6+2*$C818*信号概况!$C$2*$H818*信号概况!$C$7*信号相关性!$B$7+2*$C818*信号概况!$C$2*$I818*信号概况!$C$8*信号相关性!$B$8+2*$C818*信号概况!$C$2*$J818*信号概况!$C$9*信号相关性!$B$9+2*$D818*信号概况!$C$3*$E818*信号概况!$C$4*信号相关性!$C$4+2*$D818*信号概况!$C$3*$F818*信号概况!$C$5*信号相关性!$C$5+2*$D818*信号概况!$C$3*$G818*信号概况!$C$6*信号相关性!$C$6+2*$D818*信号概况!$C$3*$H818*信号概况!$C$7*信号相关性!$C$7+2*$D818*信号概况!$C$3*$I818*信号概况!$C$8*信号相关性!$C$8+2*$D818*信号概况!$C$3*$J818*信号概况!$C$9*信号相关性!$C$9+2*$E818*信号概况!$C$4*$F818*信号概况!$C$5*信号相关性!$D$5+2*$E818*信号概况!$C$4*$G818*信号概况!$C$6*信号相关性!$D$6+2*$E818*信号概况!$C$4*$H818*信号概况!$C$7*信号相关性!$D$7+2*$E818*信号概况!$C$4*$I818*信号概况!$C$8*信号相关性!$D$8+2*$E818*信号概况!$C$4*$J818*信号概况!$J$5*信号相关性!$D$9+2*$F818*信号概况!$C$5*$G818*信号概况!$C$6*信号相关性!$E$6+2*$F818*信号概况!$C$5*$H818*信号概况!$C$7*信号相关性!$E$7+2*$F818*信号概况!$C$5*$I818*信号概况!$C$8*信号相关性!$E$8+2*$F818*信号概况!$C$5*$J818*信号概况!$C$9*信号相关性!$E$9+2*$G818*信号概况!$C$6*$H818*信号概况!$C$7*信号相关性!$F$7+2*$G818*信号概况!$C$6*$I818*信号概况!$C$8*信号相关性!$F$8+2*$G818*信号概况!$C$6*$J818*信号概况!$C$9*信号相关性!$F$9+2*$H818*信号概况!$C$7*$I818*信号概况!$C$8*信号相关性!$G$8+2*$H818*信号概况!$C$7*$J818*信号概况!$C$9*信号相关性!$G$9+2*$I818*信号概况!$C$8*$J818*信号概况!$C$9*信号相关性!$H$9)</f>
        <v>457.712785765739</v>
      </c>
      <c r="N818" s="12">
        <f t="shared" si="266"/>
        <v>0.0234493859765492</v>
      </c>
      <c r="O818" s="10">
        <f>$C818*信号概况!$J$2+$D818*信号概况!$J$3+$E818*信号概况!$J$4+$F818*信号概况!$J$5+$G818*信号概况!$J$6+$H818*信号概况!$J$7+$I818*信号概况!$J$8+$J818*信号概况!$J$9</f>
        <v>344.190390436002</v>
      </c>
      <c r="P818" s="12">
        <f t="shared" si="267"/>
        <v>0.0176334451773078</v>
      </c>
      <c r="Q818" s="7">
        <f t="shared" si="268"/>
        <v>25.2301917947497</v>
      </c>
    </row>
    <row r="819" spans="1:17">
      <c r="A819">
        <v>817</v>
      </c>
      <c r="B819">
        <v>19519.18</v>
      </c>
      <c r="C819" s="7">
        <f t="shared" si="248"/>
        <v>0</v>
      </c>
      <c r="D819" s="8">
        <f t="shared" si="249"/>
        <v>0.0303030303030303</v>
      </c>
      <c r="E819">
        <f t="shared" si="250"/>
        <v>0</v>
      </c>
      <c r="F819">
        <f t="shared" si="260"/>
        <v>0.2</v>
      </c>
      <c r="G819">
        <f t="shared" si="261"/>
        <v>0.04</v>
      </c>
      <c r="H819">
        <f t="shared" si="262"/>
        <v>0</v>
      </c>
      <c r="I819">
        <f t="shared" si="263"/>
        <v>0</v>
      </c>
      <c r="J819">
        <f t="shared" si="264"/>
        <v>0</v>
      </c>
      <c r="K819">
        <f>SQRT(POWER($C819*信号概况!$F$2,2)+POWER($D819*信号概况!$F$3,2)+POWER($E819*信号概况!$F$4,2)+POWER($F819*信号概况!$F$5,2)+POWER($G819*信号概况!$F$6,2)+POWER($H819*信号概况!$F$7,2)+POWER($I819*信号概况!$F$8,2)+POWER($J819*信号概况!$F$9,2)+2*$C819*信号概况!$F$2*$D819*信号概况!$F$3*信号相关性!$B$3+2*$C819*信号概况!$F$2*$E819*信号概况!$F$4*信号相关性!$B$4+2*$C819*信号概况!$F$2*$F819*信号概况!$F$5*信号相关性!$B$5+2*$C819*信号概况!$F$2*$G819*信号概况!$F$6*信号相关性!$B$6+2*$C819*信号概况!$F$2*$H819*信号概况!$F$7*信号相关性!$B$7+2*$C819*信号概况!$F$2*$I819*信号概况!$F$8*信号相关性!$B$8+2*$C819*信号概况!$F$2*$J819*信号概况!$F$9*信号相关性!$B$9+2*$D819*信号概况!$F$3*$E819*信号概况!$F$4*信号相关性!$C$4+2*$D819*信号概况!$F$3*$F819*信号概况!$F$5*信号相关性!$C$5+2*$D819*信号概况!$F$3*$G819*信号概况!$F$6*信号相关性!$C$6+2*$D819*信号概况!$F$3*$H819*信号概况!$F$7*信号相关性!$C$7+2*$D819*信号概况!$F$3*$I819*信号概况!$F$8*信号相关性!$C$8+2*$D819*信号概况!$F$3*$J819*信号概况!$F$9*信号相关性!$C$9+2*$E819*信号概况!$F$4*$F819*信号概况!$F$5*信号相关性!$D$5+2*$E819*信号概况!$F$4*$G819*信号概况!$F$6*信号相关性!$D$6+2*$E819*信号概况!$F$4*$H819*信号概况!$F$7*信号相关性!$D$7+2*$E819*信号概况!$F$4*$I819*信号概况!$F$8*信号相关性!$D$8+2*$E819*信号概况!$F$4*$J819*信号概况!$J$5*信号相关性!$D$9+2*$F819*信号概况!$F$5*$G819*信号概况!$F$6*信号相关性!$E$6+2*$F819*信号概况!$F$5*$H819*信号概况!$F$7*信号相关性!$E$7+2*$F819*信号概况!$F$5*$I819*信号概况!$F$8*信号相关性!$E$8+2*$F819*信号概况!$F$5*$J819*信号概况!$F$9*信号相关性!$E$9+2*$G819*信号概况!$F$6*$H819*信号概况!$F$7*信号相关性!$F$7+2*$G819*信号概况!$F$6*$I819*信号概况!$F$8*信号相关性!$F$8+2*$G819*信号概况!$F$6*$J819*信号概况!$F$9*信号相关性!$F$9+2*$H819*信号概况!$F$7*$I819*信号概况!$F$8*信号相关性!$G$8+2*$H819*信号概况!$F$7*$J819*信号概况!$F$9*信号相关性!$G$9+2*$I819*信号概况!$F$8*$J819*信号概况!$F$9*信号相关性!$H$9)</f>
        <v>110.678474989816</v>
      </c>
      <c r="L819" s="10">
        <f t="shared" si="265"/>
        <v>176.359314688751</v>
      </c>
      <c r="M819" s="11">
        <f>SQRT(POWER($C819*信号概况!$C$2,2)+POWER($D819*信号概况!$C$3,2)+POWER($E819*信号概况!$C$4,2)+POWER($F819*信号概况!$C$5,2)+POWER($G819*信号概况!$C$6,2)+POWER($H819*信号概况!$C$7,2)+POWER($I819*信号概况!$C$8,2)+POWER($J819*信号概况!$C$9,2)+2*$C819*信号概况!$C$2*$D819*信号概况!$C$3*信号相关性!$B$3+2*$C819*信号概况!$C$2*$E819*信号概况!$C$4*信号相关性!$B$4+2*$C819*信号概况!$C$2*$F819*信号概况!$C$5*信号相关性!$B$5+2*$C819*信号概况!$C$2*$G819*信号概况!$C$6*信号相关性!$B$6+2*$C819*信号概况!$C$2*$H819*信号概况!$C$7*信号相关性!$B$7+2*$C819*信号概况!$C$2*$I819*信号概况!$C$8*信号相关性!$B$8+2*$C819*信号概况!$C$2*$J819*信号概况!$C$9*信号相关性!$B$9+2*$D819*信号概况!$C$3*$E819*信号概况!$C$4*信号相关性!$C$4+2*$D819*信号概况!$C$3*$F819*信号概况!$C$5*信号相关性!$C$5+2*$D819*信号概况!$C$3*$G819*信号概况!$C$6*信号相关性!$C$6+2*$D819*信号概况!$C$3*$H819*信号概况!$C$7*信号相关性!$C$7+2*$D819*信号概况!$C$3*$I819*信号概况!$C$8*信号相关性!$C$8+2*$D819*信号概况!$C$3*$J819*信号概况!$C$9*信号相关性!$C$9+2*$E819*信号概况!$C$4*$F819*信号概况!$C$5*信号相关性!$D$5+2*$E819*信号概况!$C$4*$G819*信号概况!$C$6*信号相关性!$D$6+2*$E819*信号概况!$C$4*$H819*信号概况!$C$7*信号相关性!$D$7+2*$E819*信号概况!$C$4*$I819*信号概况!$C$8*信号相关性!$D$8+2*$E819*信号概况!$C$4*$J819*信号概况!$J$5*信号相关性!$D$9+2*$F819*信号概况!$C$5*$G819*信号概况!$C$6*信号相关性!$E$6+2*$F819*信号概况!$C$5*$H819*信号概况!$C$7*信号相关性!$E$7+2*$F819*信号概况!$C$5*$I819*信号概况!$C$8*信号相关性!$E$8+2*$F819*信号概况!$C$5*$J819*信号概况!$C$9*信号相关性!$E$9+2*$G819*信号概况!$C$6*$H819*信号概况!$C$7*信号相关性!$F$7+2*$G819*信号概况!$C$6*$I819*信号概况!$C$8*信号相关性!$F$8+2*$G819*信号概况!$C$6*$J819*信号概况!$C$9*信号相关性!$F$9+2*$H819*信号概况!$C$7*$I819*信号概况!$C$8*信号相关性!$G$8+2*$H819*信号概况!$C$7*$J819*信号概况!$C$9*信号相关性!$G$9+2*$I819*信号概况!$C$8*$J819*信号概况!$C$9*信号相关性!$H$9)</f>
        <v>413.495767895277</v>
      </c>
      <c r="N819" s="12">
        <f t="shared" si="266"/>
        <v>0.0211840747354795</v>
      </c>
      <c r="O819" s="10">
        <f>$C819*信号概况!$J$2+$D819*信号概况!$J$3+$E819*信号概况!$J$4+$F819*信号概况!$J$5+$G819*信号概况!$J$6+$H819*信号概况!$J$7+$I819*信号概况!$J$8+$J819*信号概况!$J$9</f>
        <v>368.718541120934</v>
      </c>
      <c r="P819" s="12">
        <f t="shared" si="267"/>
        <v>0.0188900630621232</v>
      </c>
      <c r="Q819" s="7">
        <f t="shared" si="268"/>
        <v>31.1592971783225</v>
      </c>
    </row>
    <row r="820" spans="1:17">
      <c r="A820">
        <v>818</v>
      </c>
      <c r="B820">
        <v>19519.18</v>
      </c>
      <c r="C820" s="7">
        <f t="shared" si="248"/>
        <v>0</v>
      </c>
      <c r="D820" s="8">
        <f t="shared" si="249"/>
        <v>0.0606060606060606</v>
      </c>
      <c r="E820">
        <f t="shared" si="250"/>
        <v>0</v>
      </c>
      <c r="F820">
        <f t="shared" si="260"/>
        <v>0.2</v>
      </c>
      <c r="G820">
        <f t="shared" si="261"/>
        <v>0.04</v>
      </c>
      <c r="H820">
        <f t="shared" si="262"/>
        <v>0</v>
      </c>
      <c r="I820">
        <f t="shared" si="263"/>
        <v>0</v>
      </c>
      <c r="J820">
        <f t="shared" si="264"/>
        <v>0</v>
      </c>
      <c r="K820">
        <f>SQRT(POWER($C820*信号概况!$F$2,2)+POWER($D820*信号概况!$F$3,2)+POWER($E820*信号概况!$F$4,2)+POWER($F820*信号概况!$F$5,2)+POWER($G820*信号概况!$F$6,2)+POWER($H820*信号概况!$F$7,2)+POWER($I820*信号概况!$F$8,2)+POWER($J820*信号概况!$F$9,2)+2*$C820*信号概况!$F$2*$D820*信号概况!$F$3*信号相关性!$B$3+2*$C820*信号概况!$F$2*$E820*信号概况!$F$4*信号相关性!$B$4+2*$C820*信号概况!$F$2*$F820*信号概况!$F$5*信号相关性!$B$5+2*$C820*信号概况!$F$2*$G820*信号概况!$F$6*信号相关性!$B$6+2*$C820*信号概况!$F$2*$H820*信号概况!$F$7*信号相关性!$B$7+2*$C820*信号概况!$F$2*$I820*信号概况!$F$8*信号相关性!$B$8+2*$C820*信号概况!$F$2*$J820*信号概况!$F$9*信号相关性!$B$9+2*$D820*信号概况!$F$3*$E820*信号概况!$F$4*信号相关性!$C$4+2*$D820*信号概况!$F$3*$F820*信号概况!$F$5*信号相关性!$C$5+2*$D820*信号概况!$F$3*$G820*信号概况!$F$6*信号相关性!$C$6+2*$D820*信号概况!$F$3*$H820*信号概况!$F$7*信号相关性!$C$7+2*$D820*信号概况!$F$3*$I820*信号概况!$F$8*信号相关性!$C$8+2*$D820*信号概况!$F$3*$J820*信号概况!$F$9*信号相关性!$C$9+2*$E820*信号概况!$F$4*$F820*信号概况!$F$5*信号相关性!$D$5+2*$E820*信号概况!$F$4*$G820*信号概况!$F$6*信号相关性!$D$6+2*$E820*信号概况!$F$4*$H820*信号概况!$F$7*信号相关性!$D$7+2*$E820*信号概况!$F$4*$I820*信号概况!$F$8*信号相关性!$D$8+2*$E820*信号概况!$F$4*$J820*信号概况!$J$5*信号相关性!$D$9+2*$F820*信号概况!$F$5*$G820*信号概况!$F$6*信号相关性!$E$6+2*$F820*信号概况!$F$5*$H820*信号概况!$F$7*信号相关性!$E$7+2*$F820*信号概况!$F$5*$I820*信号概况!$F$8*信号相关性!$E$8+2*$F820*信号概况!$F$5*$J820*信号概况!$F$9*信号相关性!$E$9+2*$G820*信号概况!$F$6*$H820*信号概况!$F$7*信号相关性!$F$7+2*$G820*信号概况!$F$6*$I820*信号概况!$F$8*信号相关性!$F$8+2*$G820*信号概况!$F$6*$J820*信号概况!$F$9*信号相关性!$F$9+2*$H820*信号概况!$F$7*$I820*信号概况!$F$8*信号相关性!$G$8+2*$H820*信号概况!$F$7*$J820*信号概况!$F$9*信号相关性!$G$9+2*$I820*信号概况!$F$8*$J820*信号概况!$F$9*信号相关性!$H$9)</f>
        <v>133.445684721814</v>
      </c>
      <c r="L820" s="10">
        <f t="shared" si="265"/>
        <v>146.270597214818</v>
      </c>
      <c r="M820" s="11">
        <f>SQRT(POWER($C820*信号概况!$C$2,2)+POWER($D820*信号概况!$C$3,2)+POWER($E820*信号概况!$C$4,2)+POWER($F820*信号概况!$C$5,2)+POWER($G820*信号概况!$C$6,2)+POWER($H820*信号概况!$C$7,2)+POWER($I820*信号概况!$C$8,2)+POWER($J820*信号概况!$C$9,2)+2*$C820*信号概况!$C$2*$D820*信号概况!$C$3*信号相关性!$B$3+2*$C820*信号概况!$C$2*$E820*信号概况!$C$4*信号相关性!$B$4+2*$C820*信号概况!$C$2*$F820*信号概况!$C$5*信号相关性!$B$5+2*$C820*信号概况!$C$2*$G820*信号概况!$C$6*信号相关性!$B$6+2*$C820*信号概况!$C$2*$H820*信号概况!$C$7*信号相关性!$B$7+2*$C820*信号概况!$C$2*$I820*信号概况!$C$8*信号相关性!$B$8+2*$C820*信号概况!$C$2*$J820*信号概况!$C$9*信号相关性!$B$9+2*$D820*信号概况!$C$3*$E820*信号概况!$C$4*信号相关性!$C$4+2*$D820*信号概况!$C$3*$F820*信号概况!$C$5*信号相关性!$C$5+2*$D820*信号概况!$C$3*$G820*信号概况!$C$6*信号相关性!$C$6+2*$D820*信号概况!$C$3*$H820*信号概况!$C$7*信号相关性!$C$7+2*$D820*信号概况!$C$3*$I820*信号概况!$C$8*信号相关性!$C$8+2*$D820*信号概况!$C$3*$J820*信号概况!$C$9*信号相关性!$C$9+2*$E820*信号概况!$C$4*$F820*信号概况!$C$5*信号相关性!$D$5+2*$E820*信号概况!$C$4*$G820*信号概况!$C$6*信号相关性!$D$6+2*$E820*信号概况!$C$4*$H820*信号概况!$C$7*信号相关性!$D$7+2*$E820*信号概况!$C$4*$I820*信号概况!$C$8*信号相关性!$D$8+2*$E820*信号概况!$C$4*$J820*信号概况!$J$5*信号相关性!$D$9+2*$F820*信号概况!$C$5*$G820*信号概况!$C$6*信号相关性!$E$6+2*$F820*信号概况!$C$5*$H820*信号概况!$C$7*信号相关性!$E$7+2*$F820*信号概况!$C$5*$I820*信号概况!$C$8*信号相关性!$E$8+2*$F820*信号概况!$C$5*$J820*信号概况!$C$9*信号相关性!$E$9+2*$G820*信号概况!$C$6*$H820*信号概况!$C$7*信号相关性!$F$7+2*$G820*信号概况!$C$6*$I820*信号概况!$C$8*信号相关性!$F$8+2*$G820*信号概况!$C$6*$J820*信号概况!$C$9*信号相关性!$F$9+2*$H820*信号概况!$C$7*$I820*信号概况!$C$8*信号相关性!$G$8+2*$H820*信号概况!$C$7*$J820*信号概况!$C$9*信号相关性!$G$9+2*$I820*信号概况!$C$8*$J820*信号概况!$C$9*信号相关性!$H$9)</f>
        <v>585.526026836893</v>
      </c>
      <c r="N820" s="12">
        <f t="shared" si="266"/>
        <v>0.0299974705308775</v>
      </c>
      <c r="O820" s="10">
        <f>$C820*信号概况!$J$2+$D820*信号概况!$J$3+$E820*信号概况!$J$4+$F820*信号概况!$J$5+$G820*信号概况!$J$6+$H820*信号概况!$J$7+$I820*信号概况!$J$8+$J820*信号概况!$J$9</f>
        <v>393.246691805866</v>
      </c>
      <c r="P820" s="12">
        <f t="shared" si="267"/>
        <v>0.0201466809469386</v>
      </c>
      <c r="Q820" s="7">
        <f t="shared" si="268"/>
        <v>28.0488747873204</v>
      </c>
    </row>
    <row r="821" spans="1:17">
      <c r="A821">
        <v>819</v>
      </c>
      <c r="B821">
        <v>19519.18</v>
      </c>
      <c r="C821" s="7">
        <f t="shared" si="248"/>
        <v>0</v>
      </c>
      <c r="D821" s="8">
        <f t="shared" si="249"/>
        <v>0.0909090909090909</v>
      </c>
      <c r="E821">
        <f t="shared" si="250"/>
        <v>0</v>
      </c>
      <c r="F821">
        <f t="shared" si="260"/>
        <v>0.2</v>
      </c>
      <c r="G821">
        <f t="shared" si="261"/>
        <v>0.04</v>
      </c>
      <c r="H821">
        <f t="shared" si="262"/>
        <v>0</v>
      </c>
      <c r="I821">
        <f t="shared" si="263"/>
        <v>0</v>
      </c>
      <c r="J821">
        <f t="shared" si="264"/>
        <v>0</v>
      </c>
      <c r="K821">
        <f>SQRT(POWER($C821*信号概况!$F$2,2)+POWER($D821*信号概况!$F$3,2)+POWER($E821*信号概况!$F$4,2)+POWER($F821*信号概况!$F$5,2)+POWER($G821*信号概况!$F$6,2)+POWER($H821*信号概况!$F$7,2)+POWER($I821*信号概况!$F$8,2)+POWER($J821*信号概况!$F$9,2)+2*$C821*信号概况!$F$2*$D821*信号概况!$F$3*信号相关性!$B$3+2*$C821*信号概况!$F$2*$E821*信号概况!$F$4*信号相关性!$B$4+2*$C821*信号概况!$F$2*$F821*信号概况!$F$5*信号相关性!$B$5+2*$C821*信号概况!$F$2*$G821*信号概况!$F$6*信号相关性!$B$6+2*$C821*信号概况!$F$2*$H821*信号概况!$F$7*信号相关性!$B$7+2*$C821*信号概况!$F$2*$I821*信号概况!$F$8*信号相关性!$B$8+2*$C821*信号概况!$F$2*$J821*信号概况!$F$9*信号相关性!$B$9+2*$D821*信号概况!$F$3*$E821*信号概况!$F$4*信号相关性!$C$4+2*$D821*信号概况!$F$3*$F821*信号概况!$F$5*信号相关性!$C$5+2*$D821*信号概况!$F$3*$G821*信号概况!$F$6*信号相关性!$C$6+2*$D821*信号概况!$F$3*$H821*信号概况!$F$7*信号相关性!$C$7+2*$D821*信号概况!$F$3*$I821*信号概况!$F$8*信号相关性!$C$8+2*$D821*信号概况!$F$3*$J821*信号概况!$F$9*信号相关性!$C$9+2*$E821*信号概况!$F$4*$F821*信号概况!$F$5*信号相关性!$D$5+2*$E821*信号概况!$F$4*$G821*信号概况!$F$6*信号相关性!$D$6+2*$E821*信号概况!$F$4*$H821*信号概况!$F$7*信号相关性!$D$7+2*$E821*信号概况!$F$4*$I821*信号概况!$F$8*信号相关性!$D$8+2*$E821*信号概况!$F$4*$J821*信号概况!$J$5*信号相关性!$D$9+2*$F821*信号概况!$F$5*$G821*信号概况!$F$6*信号相关性!$E$6+2*$F821*信号概况!$F$5*$H821*信号概况!$F$7*信号相关性!$E$7+2*$F821*信号概况!$F$5*$I821*信号概况!$F$8*信号相关性!$E$8+2*$F821*信号概况!$F$5*$J821*信号概况!$F$9*信号相关性!$E$9+2*$G821*信号概况!$F$6*$H821*信号概况!$F$7*信号相关性!$F$7+2*$G821*信号概况!$F$6*$I821*信号概况!$F$8*信号相关性!$F$8+2*$G821*信号概况!$F$6*$J821*信号概况!$F$9*信号相关性!$F$9+2*$H821*信号概况!$F$7*$I821*信号概况!$F$8*信号相关性!$G$8+2*$H821*信号概况!$F$7*$J821*信号概况!$F$9*信号相关性!$G$9+2*$I821*信号概况!$F$8*$J821*信号概况!$F$9*信号相关性!$H$9)</f>
        <v>179.734651876626</v>
      </c>
      <c r="L821" s="10">
        <f t="shared" si="265"/>
        <v>108.599982230463</v>
      </c>
      <c r="M821" s="11">
        <f>SQRT(POWER($C821*信号概况!$C$2,2)+POWER($D821*信号概况!$C$3,2)+POWER($E821*信号概况!$C$4,2)+POWER($F821*信号概况!$C$5,2)+POWER($G821*信号概况!$C$6,2)+POWER($H821*信号概况!$C$7,2)+POWER($I821*信号概况!$C$8,2)+POWER($J821*信号概况!$C$9,2)+2*$C821*信号概况!$C$2*$D821*信号概况!$C$3*信号相关性!$B$3+2*$C821*信号概况!$C$2*$E821*信号概况!$C$4*信号相关性!$B$4+2*$C821*信号概况!$C$2*$F821*信号概况!$C$5*信号相关性!$B$5+2*$C821*信号概况!$C$2*$G821*信号概况!$C$6*信号相关性!$B$6+2*$C821*信号概况!$C$2*$H821*信号概况!$C$7*信号相关性!$B$7+2*$C821*信号概况!$C$2*$I821*信号概况!$C$8*信号相关性!$B$8+2*$C821*信号概况!$C$2*$J821*信号概况!$C$9*信号相关性!$B$9+2*$D821*信号概况!$C$3*$E821*信号概况!$C$4*信号相关性!$C$4+2*$D821*信号概况!$C$3*$F821*信号概况!$C$5*信号相关性!$C$5+2*$D821*信号概况!$C$3*$G821*信号概况!$C$6*信号相关性!$C$6+2*$D821*信号概况!$C$3*$H821*信号概况!$C$7*信号相关性!$C$7+2*$D821*信号概况!$C$3*$I821*信号概况!$C$8*信号相关性!$C$8+2*$D821*信号概况!$C$3*$J821*信号概况!$C$9*信号相关性!$C$9+2*$E821*信号概况!$C$4*$F821*信号概况!$C$5*信号相关性!$D$5+2*$E821*信号概况!$C$4*$G821*信号概况!$C$6*信号相关性!$D$6+2*$E821*信号概况!$C$4*$H821*信号概况!$C$7*信号相关性!$D$7+2*$E821*信号概况!$C$4*$I821*信号概况!$C$8*信号相关性!$D$8+2*$E821*信号概况!$C$4*$J821*信号概况!$J$5*信号相关性!$D$9+2*$F821*信号概况!$C$5*$G821*信号概况!$C$6*信号相关性!$E$6+2*$F821*信号概况!$C$5*$H821*信号概况!$C$7*信号相关性!$E$7+2*$F821*信号概况!$C$5*$I821*信号概况!$C$8*信号相关性!$E$8+2*$F821*信号概况!$C$5*$J821*信号概况!$C$9*信号相关性!$E$9+2*$G821*信号概况!$C$6*$H821*信号概况!$C$7*信号相关性!$F$7+2*$G821*信号概况!$C$6*$I821*信号概况!$C$8*信号相关性!$F$8+2*$G821*信号概况!$C$6*$J821*信号概况!$C$9*信号相关性!$F$9+2*$H821*信号概况!$C$7*$I821*信号概况!$C$8*信号相关性!$G$8+2*$H821*信号概况!$C$7*$J821*信号概况!$C$9*信号相关性!$G$9+2*$I821*信号概况!$C$8*$J821*信号概况!$C$9*信号相关性!$H$9)</f>
        <v>851.520362857938</v>
      </c>
      <c r="N821" s="12">
        <f t="shared" si="266"/>
        <v>0.0436248020079705</v>
      </c>
      <c r="O821" s="10">
        <f>$C821*信号概况!$J$2+$D821*信号概况!$J$3+$E821*信号概况!$J$4+$F821*信号概况!$J$5+$G821*信号概况!$J$6+$H821*信号概况!$J$7+$I821*信号概况!$J$8+$J821*信号概况!$J$9</f>
        <v>417.774842490797</v>
      </c>
      <c r="P821" s="12">
        <f t="shared" si="267"/>
        <v>0.021403298831754</v>
      </c>
      <c r="Q821" s="7">
        <f t="shared" si="268"/>
        <v>22.4627753620982</v>
      </c>
    </row>
    <row r="822" spans="1:17">
      <c r="A822">
        <v>820</v>
      </c>
      <c r="B822">
        <v>19519.18</v>
      </c>
      <c r="C822" s="7">
        <f t="shared" si="248"/>
        <v>0</v>
      </c>
      <c r="D822" s="8">
        <f t="shared" si="249"/>
        <v>0.121212121212121</v>
      </c>
      <c r="E822">
        <f t="shared" si="250"/>
        <v>0</v>
      </c>
      <c r="F822">
        <f t="shared" si="260"/>
        <v>0.2</v>
      </c>
      <c r="G822">
        <f t="shared" si="261"/>
        <v>0.04</v>
      </c>
      <c r="H822">
        <f t="shared" si="262"/>
        <v>0</v>
      </c>
      <c r="I822">
        <f t="shared" si="263"/>
        <v>0</v>
      </c>
      <c r="J822">
        <f t="shared" si="264"/>
        <v>0</v>
      </c>
      <c r="K822">
        <f>SQRT(POWER($C822*信号概况!$F$2,2)+POWER($D822*信号概况!$F$3,2)+POWER($E822*信号概况!$F$4,2)+POWER($F822*信号概况!$F$5,2)+POWER($G822*信号概况!$F$6,2)+POWER($H822*信号概况!$F$7,2)+POWER($I822*信号概况!$F$8,2)+POWER($J822*信号概况!$F$9,2)+2*$C822*信号概况!$F$2*$D822*信号概况!$F$3*信号相关性!$B$3+2*$C822*信号概况!$F$2*$E822*信号概况!$F$4*信号相关性!$B$4+2*$C822*信号概况!$F$2*$F822*信号概况!$F$5*信号相关性!$B$5+2*$C822*信号概况!$F$2*$G822*信号概况!$F$6*信号相关性!$B$6+2*$C822*信号概况!$F$2*$H822*信号概况!$F$7*信号相关性!$B$7+2*$C822*信号概况!$F$2*$I822*信号概况!$F$8*信号相关性!$B$8+2*$C822*信号概况!$F$2*$J822*信号概况!$F$9*信号相关性!$B$9+2*$D822*信号概况!$F$3*$E822*信号概况!$F$4*信号相关性!$C$4+2*$D822*信号概况!$F$3*$F822*信号概况!$F$5*信号相关性!$C$5+2*$D822*信号概况!$F$3*$G822*信号概况!$F$6*信号相关性!$C$6+2*$D822*信号概况!$F$3*$H822*信号概况!$F$7*信号相关性!$C$7+2*$D822*信号概况!$F$3*$I822*信号概况!$F$8*信号相关性!$C$8+2*$D822*信号概况!$F$3*$J822*信号概况!$F$9*信号相关性!$C$9+2*$E822*信号概况!$F$4*$F822*信号概况!$F$5*信号相关性!$D$5+2*$E822*信号概况!$F$4*$G822*信号概况!$F$6*信号相关性!$D$6+2*$E822*信号概况!$F$4*$H822*信号概况!$F$7*信号相关性!$D$7+2*$E822*信号概况!$F$4*$I822*信号概况!$F$8*信号相关性!$D$8+2*$E822*信号概况!$F$4*$J822*信号概况!$J$5*信号相关性!$D$9+2*$F822*信号概况!$F$5*$G822*信号概况!$F$6*信号相关性!$E$6+2*$F822*信号概况!$F$5*$H822*信号概况!$F$7*信号相关性!$E$7+2*$F822*信号概况!$F$5*$I822*信号概况!$F$8*信号相关性!$E$8+2*$F822*信号概况!$F$5*$J822*信号概况!$F$9*信号相关性!$E$9+2*$G822*信号概况!$F$6*$H822*信号概况!$F$7*信号相关性!$F$7+2*$G822*信号概况!$F$6*$I822*信号概况!$F$8*信号相关性!$F$8+2*$G822*信号概况!$F$6*$J822*信号概况!$F$9*信号相关性!$F$9+2*$H822*信号概况!$F$7*$I822*信号概况!$F$8*信号相关性!$G$8+2*$H822*信号概况!$F$7*$J822*信号概况!$F$9*信号相关性!$G$9+2*$I822*信号概况!$F$8*$J822*信号概况!$F$9*信号相关性!$H$9)</f>
        <v>236.093430169257</v>
      </c>
      <c r="L822" s="10">
        <f t="shared" si="265"/>
        <v>82.6756593184596</v>
      </c>
      <c r="M822" s="11">
        <f>SQRT(POWER($C822*信号概况!$C$2,2)+POWER($D822*信号概况!$C$3,2)+POWER($E822*信号概况!$C$4,2)+POWER($F822*信号概况!$C$5,2)+POWER($G822*信号概况!$C$6,2)+POWER($H822*信号概况!$C$7,2)+POWER($I822*信号概况!$C$8,2)+POWER($J822*信号概况!$C$9,2)+2*$C822*信号概况!$C$2*$D822*信号概况!$C$3*信号相关性!$B$3+2*$C822*信号概况!$C$2*$E822*信号概况!$C$4*信号相关性!$B$4+2*$C822*信号概况!$C$2*$F822*信号概况!$C$5*信号相关性!$B$5+2*$C822*信号概况!$C$2*$G822*信号概况!$C$6*信号相关性!$B$6+2*$C822*信号概况!$C$2*$H822*信号概况!$C$7*信号相关性!$B$7+2*$C822*信号概况!$C$2*$I822*信号概况!$C$8*信号相关性!$B$8+2*$C822*信号概况!$C$2*$J822*信号概况!$C$9*信号相关性!$B$9+2*$D822*信号概况!$C$3*$E822*信号概况!$C$4*信号相关性!$C$4+2*$D822*信号概况!$C$3*$F822*信号概况!$C$5*信号相关性!$C$5+2*$D822*信号概况!$C$3*$G822*信号概况!$C$6*信号相关性!$C$6+2*$D822*信号概况!$C$3*$H822*信号概况!$C$7*信号相关性!$C$7+2*$D822*信号概况!$C$3*$I822*信号概况!$C$8*信号相关性!$C$8+2*$D822*信号概况!$C$3*$J822*信号概况!$C$9*信号相关性!$C$9+2*$E822*信号概况!$C$4*$F822*信号概况!$C$5*信号相关性!$D$5+2*$E822*信号概况!$C$4*$G822*信号概况!$C$6*信号相关性!$D$6+2*$E822*信号概况!$C$4*$H822*信号概况!$C$7*信号相关性!$D$7+2*$E822*信号概况!$C$4*$I822*信号概况!$C$8*信号相关性!$D$8+2*$E822*信号概况!$C$4*$J822*信号概况!$J$5*信号相关性!$D$9+2*$F822*信号概况!$C$5*$G822*信号概况!$C$6*信号相关性!$E$6+2*$F822*信号概况!$C$5*$H822*信号概况!$C$7*信号相关性!$E$7+2*$F822*信号概况!$C$5*$I822*信号概况!$C$8*信号相关性!$E$8+2*$F822*信号概况!$C$5*$J822*信号概况!$C$9*信号相关性!$E$9+2*$G822*信号概况!$C$6*$H822*信号概况!$C$7*信号相关性!$F$7+2*$G822*信号概况!$C$6*$I822*信号概况!$C$8*信号相关性!$F$8+2*$G822*信号概况!$C$6*$J822*信号概况!$C$9*信号相关性!$F$9+2*$H822*信号概况!$C$7*$I822*信号概况!$C$8*信号相关性!$G$8+2*$H822*信号概况!$C$7*$J822*信号概况!$C$9*信号相关性!$G$9+2*$I822*信号概况!$C$8*$J822*信号概况!$C$9*信号相关性!$H$9)</f>
        <v>1147.91870393432</v>
      </c>
      <c r="N822" s="12">
        <f t="shared" si="266"/>
        <v>0.0588097811452285</v>
      </c>
      <c r="O822" s="10">
        <f>$C822*信号概况!$J$2+$D822*信号概况!$J$3+$E822*信号概况!$J$4+$F822*信号概况!$J$5+$G822*信号概况!$J$6+$H822*信号概况!$J$7+$I822*信号概况!$J$8+$J822*信号概况!$J$9</f>
        <v>442.302993175728</v>
      </c>
      <c r="P822" s="12">
        <f t="shared" si="267"/>
        <v>0.0226599167165695</v>
      </c>
      <c r="Q822" s="7">
        <f t="shared" si="268"/>
        <v>18.3472996898022</v>
      </c>
    </row>
    <row r="823" spans="1:17">
      <c r="A823">
        <v>821</v>
      </c>
      <c r="B823">
        <v>19519.18</v>
      </c>
      <c r="C823" s="7">
        <f t="shared" si="248"/>
        <v>0</v>
      </c>
      <c r="D823" s="8">
        <f t="shared" si="249"/>
        <v>0.151515151515152</v>
      </c>
      <c r="E823">
        <f t="shared" si="250"/>
        <v>0</v>
      </c>
      <c r="F823">
        <f t="shared" si="260"/>
        <v>0.2</v>
      </c>
      <c r="G823">
        <f t="shared" si="261"/>
        <v>0.04</v>
      </c>
      <c r="H823">
        <f t="shared" si="262"/>
        <v>0</v>
      </c>
      <c r="I823">
        <f t="shared" si="263"/>
        <v>0</v>
      </c>
      <c r="J823">
        <f t="shared" si="264"/>
        <v>0</v>
      </c>
      <c r="K823">
        <f>SQRT(POWER($C823*信号概况!$F$2,2)+POWER($D823*信号概况!$F$3,2)+POWER($E823*信号概况!$F$4,2)+POWER($F823*信号概况!$F$5,2)+POWER($G823*信号概况!$F$6,2)+POWER($H823*信号概况!$F$7,2)+POWER($I823*信号概况!$F$8,2)+POWER($J823*信号概况!$F$9,2)+2*$C823*信号概况!$F$2*$D823*信号概况!$F$3*信号相关性!$B$3+2*$C823*信号概况!$F$2*$E823*信号概况!$F$4*信号相关性!$B$4+2*$C823*信号概况!$F$2*$F823*信号概况!$F$5*信号相关性!$B$5+2*$C823*信号概况!$F$2*$G823*信号概况!$F$6*信号相关性!$B$6+2*$C823*信号概况!$F$2*$H823*信号概况!$F$7*信号相关性!$B$7+2*$C823*信号概况!$F$2*$I823*信号概况!$F$8*信号相关性!$B$8+2*$C823*信号概况!$F$2*$J823*信号概况!$F$9*信号相关性!$B$9+2*$D823*信号概况!$F$3*$E823*信号概况!$F$4*信号相关性!$C$4+2*$D823*信号概况!$F$3*$F823*信号概况!$F$5*信号相关性!$C$5+2*$D823*信号概况!$F$3*$G823*信号概况!$F$6*信号相关性!$C$6+2*$D823*信号概况!$F$3*$H823*信号概况!$F$7*信号相关性!$C$7+2*$D823*信号概况!$F$3*$I823*信号概况!$F$8*信号相关性!$C$8+2*$D823*信号概况!$F$3*$J823*信号概况!$F$9*信号相关性!$C$9+2*$E823*信号概况!$F$4*$F823*信号概况!$F$5*信号相关性!$D$5+2*$E823*信号概况!$F$4*$G823*信号概况!$F$6*信号相关性!$D$6+2*$E823*信号概况!$F$4*$H823*信号概况!$F$7*信号相关性!$D$7+2*$E823*信号概况!$F$4*$I823*信号概况!$F$8*信号相关性!$D$8+2*$E823*信号概况!$F$4*$J823*信号概况!$J$5*信号相关性!$D$9+2*$F823*信号概况!$F$5*$G823*信号概况!$F$6*信号相关性!$E$6+2*$F823*信号概况!$F$5*$H823*信号概况!$F$7*信号相关性!$E$7+2*$F823*信号概况!$F$5*$I823*信号概况!$F$8*信号相关性!$E$8+2*$F823*信号概况!$F$5*$J823*信号概况!$F$9*信号相关性!$E$9+2*$G823*信号概况!$F$6*$H823*信号概况!$F$7*信号相关性!$F$7+2*$G823*信号概况!$F$6*$I823*信号概况!$F$8*信号相关性!$F$8+2*$G823*信号概况!$F$6*$J823*信号概况!$F$9*信号相关性!$F$9+2*$H823*信号概况!$F$7*$I823*信号概况!$F$8*信号相关性!$G$8+2*$H823*信号概况!$F$7*$J823*信号概况!$F$9*信号相关性!$G$9+2*$I823*信号概况!$F$8*$J823*信号概况!$F$9*信号相关性!$H$9)</f>
        <v>296.840763411118</v>
      </c>
      <c r="L823" s="10">
        <f t="shared" si="265"/>
        <v>65.7564000836582</v>
      </c>
      <c r="M823" s="11">
        <f>SQRT(POWER($C823*信号概况!$C$2,2)+POWER($D823*信号概况!$C$3,2)+POWER($E823*信号概况!$C$4,2)+POWER($F823*信号概况!$C$5,2)+POWER($G823*信号概况!$C$6,2)+POWER($H823*信号概况!$C$7,2)+POWER($I823*信号概况!$C$8,2)+POWER($J823*信号概况!$C$9,2)+2*$C823*信号概况!$C$2*$D823*信号概况!$C$3*信号相关性!$B$3+2*$C823*信号概况!$C$2*$E823*信号概况!$C$4*信号相关性!$B$4+2*$C823*信号概况!$C$2*$F823*信号概况!$C$5*信号相关性!$B$5+2*$C823*信号概况!$C$2*$G823*信号概况!$C$6*信号相关性!$B$6+2*$C823*信号概况!$C$2*$H823*信号概况!$C$7*信号相关性!$B$7+2*$C823*信号概况!$C$2*$I823*信号概况!$C$8*信号相关性!$B$8+2*$C823*信号概况!$C$2*$J823*信号概况!$C$9*信号相关性!$B$9+2*$D823*信号概况!$C$3*$E823*信号概况!$C$4*信号相关性!$C$4+2*$D823*信号概况!$C$3*$F823*信号概况!$C$5*信号相关性!$C$5+2*$D823*信号概况!$C$3*$G823*信号概况!$C$6*信号相关性!$C$6+2*$D823*信号概况!$C$3*$H823*信号概况!$C$7*信号相关性!$C$7+2*$D823*信号概况!$C$3*$I823*信号概况!$C$8*信号相关性!$C$8+2*$D823*信号概况!$C$3*$J823*信号概况!$C$9*信号相关性!$C$9+2*$E823*信号概况!$C$4*$F823*信号概况!$C$5*信号相关性!$D$5+2*$E823*信号概况!$C$4*$G823*信号概况!$C$6*信号相关性!$D$6+2*$E823*信号概况!$C$4*$H823*信号概况!$C$7*信号相关性!$D$7+2*$E823*信号概况!$C$4*$I823*信号概况!$C$8*信号相关性!$D$8+2*$E823*信号概况!$C$4*$J823*信号概况!$J$5*信号相关性!$D$9+2*$F823*信号概况!$C$5*$G823*信号概况!$C$6*信号相关性!$E$6+2*$F823*信号概况!$C$5*$H823*信号概况!$C$7*信号相关性!$E$7+2*$F823*信号概况!$C$5*$I823*信号概况!$C$8*信号相关性!$E$8+2*$F823*信号概况!$C$5*$J823*信号概况!$C$9*信号相关性!$E$9+2*$G823*信号概况!$C$6*$H823*信号概况!$C$7*信号相关性!$F$7+2*$G823*信号概况!$C$6*$I823*信号概况!$C$8*信号相关性!$F$8+2*$G823*信号概况!$C$6*$J823*信号概况!$C$9*信号相关性!$F$9+2*$H823*信号概况!$C$7*$I823*信号概况!$C$8*信号相关性!$G$8+2*$H823*信号概况!$C$7*$J823*信号概况!$C$9*信号相关性!$G$9+2*$I823*信号概况!$C$8*$J823*信号概况!$C$9*信号相关性!$H$9)</f>
        <v>1456.27332446386</v>
      </c>
      <c r="N823" s="12">
        <f t="shared" si="266"/>
        <v>0.0746073003304368</v>
      </c>
      <c r="O823" s="10">
        <f>$C823*信号概况!$J$2+$D823*信号概况!$J$3+$E823*信号概况!$J$4+$F823*信号概况!$J$5+$G823*信号概况!$J$6+$H823*信号概况!$J$7+$I823*信号概况!$J$8+$J823*信号概况!$J$9</f>
        <v>466.83114386066</v>
      </c>
      <c r="P823" s="12">
        <f t="shared" si="267"/>
        <v>0.0239165346013849</v>
      </c>
      <c r="Q823" s="7">
        <f t="shared" si="268"/>
        <v>15.5841626101769</v>
      </c>
    </row>
    <row r="824" spans="1:17">
      <c r="A824">
        <v>822</v>
      </c>
      <c r="B824">
        <v>19519.18</v>
      </c>
      <c r="C824" s="7">
        <f t="shared" si="248"/>
        <v>0</v>
      </c>
      <c r="D824" s="8">
        <f t="shared" si="249"/>
        <v>0.181818181818182</v>
      </c>
      <c r="E824">
        <f t="shared" si="250"/>
        <v>0</v>
      </c>
      <c r="F824">
        <f t="shared" si="260"/>
        <v>0.2</v>
      </c>
      <c r="G824">
        <f t="shared" si="261"/>
        <v>0.04</v>
      </c>
      <c r="H824">
        <f t="shared" si="262"/>
        <v>0</v>
      </c>
      <c r="I824">
        <f t="shared" si="263"/>
        <v>0</v>
      </c>
      <c r="J824">
        <f t="shared" si="264"/>
        <v>0</v>
      </c>
      <c r="K824">
        <f>SQRT(POWER($C824*信号概况!$F$2,2)+POWER($D824*信号概况!$F$3,2)+POWER($E824*信号概况!$F$4,2)+POWER($F824*信号概况!$F$5,2)+POWER($G824*信号概况!$F$6,2)+POWER($H824*信号概况!$F$7,2)+POWER($I824*信号概况!$F$8,2)+POWER($J824*信号概况!$F$9,2)+2*$C824*信号概况!$F$2*$D824*信号概况!$F$3*信号相关性!$B$3+2*$C824*信号概况!$F$2*$E824*信号概况!$F$4*信号相关性!$B$4+2*$C824*信号概况!$F$2*$F824*信号概况!$F$5*信号相关性!$B$5+2*$C824*信号概况!$F$2*$G824*信号概况!$F$6*信号相关性!$B$6+2*$C824*信号概况!$F$2*$H824*信号概况!$F$7*信号相关性!$B$7+2*$C824*信号概况!$F$2*$I824*信号概况!$F$8*信号相关性!$B$8+2*$C824*信号概况!$F$2*$J824*信号概况!$F$9*信号相关性!$B$9+2*$D824*信号概况!$F$3*$E824*信号概况!$F$4*信号相关性!$C$4+2*$D824*信号概况!$F$3*$F824*信号概况!$F$5*信号相关性!$C$5+2*$D824*信号概况!$F$3*$G824*信号概况!$F$6*信号相关性!$C$6+2*$D824*信号概况!$F$3*$H824*信号概况!$F$7*信号相关性!$C$7+2*$D824*信号概况!$F$3*$I824*信号概况!$F$8*信号相关性!$C$8+2*$D824*信号概况!$F$3*$J824*信号概况!$F$9*信号相关性!$C$9+2*$E824*信号概况!$F$4*$F824*信号概况!$F$5*信号相关性!$D$5+2*$E824*信号概况!$F$4*$G824*信号概况!$F$6*信号相关性!$D$6+2*$E824*信号概况!$F$4*$H824*信号概况!$F$7*信号相关性!$D$7+2*$E824*信号概况!$F$4*$I824*信号概况!$F$8*信号相关性!$D$8+2*$E824*信号概况!$F$4*$J824*信号概况!$J$5*信号相关性!$D$9+2*$F824*信号概况!$F$5*$G824*信号概况!$F$6*信号相关性!$E$6+2*$F824*信号概况!$F$5*$H824*信号概况!$F$7*信号相关性!$E$7+2*$F824*信号概况!$F$5*$I824*信号概况!$F$8*信号相关性!$E$8+2*$F824*信号概况!$F$5*$J824*信号概况!$F$9*信号相关性!$E$9+2*$G824*信号概况!$F$6*$H824*信号概况!$F$7*信号相关性!$F$7+2*$G824*信号概况!$F$6*$I824*信号概况!$F$8*信号相关性!$F$8+2*$G824*信号概况!$F$6*$J824*信号概况!$F$9*信号相关性!$F$9+2*$H824*信号概况!$F$7*$I824*信号概况!$F$8*信号相关性!$G$8+2*$H824*信号概况!$F$7*$J824*信号概况!$F$9*信号相关性!$G$9+2*$I824*信号概况!$F$8*$J824*信号概况!$F$9*信号相关性!$H$9)</f>
        <v>359.760390045153</v>
      </c>
      <c r="L824" s="10">
        <f t="shared" si="265"/>
        <v>54.256056364488</v>
      </c>
      <c r="M824" s="11">
        <f>SQRT(POWER($C824*信号概况!$C$2,2)+POWER($D824*信号概况!$C$3,2)+POWER($E824*信号概况!$C$4,2)+POWER($F824*信号概况!$C$5,2)+POWER($G824*信号概况!$C$6,2)+POWER($H824*信号概况!$C$7,2)+POWER($I824*信号概况!$C$8,2)+POWER($J824*信号概况!$C$9,2)+2*$C824*信号概况!$C$2*$D824*信号概况!$C$3*信号相关性!$B$3+2*$C824*信号概况!$C$2*$E824*信号概况!$C$4*信号相关性!$B$4+2*$C824*信号概况!$C$2*$F824*信号概况!$C$5*信号相关性!$B$5+2*$C824*信号概况!$C$2*$G824*信号概况!$C$6*信号相关性!$B$6+2*$C824*信号概况!$C$2*$H824*信号概况!$C$7*信号相关性!$B$7+2*$C824*信号概况!$C$2*$I824*信号概况!$C$8*信号相关性!$B$8+2*$C824*信号概况!$C$2*$J824*信号概况!$C$9*信号相关性!$B$9+2*$D824*信号概况!$C$3*$E824*信号概况!$C$4*信号相关性!$C$4+2*$D824*信号概况!$C$3*$F824*信号概况!$C$5*信号相关性!$C$5+2*$D824*信号概况!$C$3*$G824*信号概况!$C$6*信号相关性!$C$6+2*$D824*信号概况!$C$3*$H824*信号概况!$C$7*信号相关性!$C$7+2*$D824*信号概况!$C$3*$I824*信号概况!$C$8*信号相关性!$C$8+2*$D824*信号概况!$C$3*$J824*信号概况!$C$9*信号相关性!$C$9+2*$E824*信号概况!$C$4*$F824*信号概况!$C$5*信号相关性!$D$5+2*$E824*信号概况!$C$4*$G824*信号概况!$C$6*信号相关性!$D$6+2*$E824*信号概况!$C$4*$H824*信号概况!$C$7*信号相关性!$D$7+2*$E824*信号概况!$C$4*$I824*信号概况!$C$8*信号相关性!$D$8+2*$E824*信号概况!$C$4*$J824*信号概况!$J$5*信号相关性!$D$9+2*$F824*信号概况!$C$5*$G824*信号概况!$C$6*信号相关性!$E$6+2*$F824*信号概况!$C$5*$H824*信号概况!$C$7*信号相关性!$E$7+2*$F824*信号概况!$C$5*$I824*信号概况!$C$8*信号相关性!$E$8+2*$F824*信号概况!$C$5*$J824*信号概况!$C$9*信号相关性!$E$9+2*$G824*信号概况!$C$6*$H824*信号概况!$C$7*信号相关性!$F$7+2*$G824*信号概况!$C$6*$I824*信号概况!$C$8*信号相关性!$F$8+2*$G824*信号概况!$C$6*$J824*信号概况!$C$9*信号相关性!$F$9+2*$H824*信号概况!$C$7*$I824*信号概况!$C$8*信号相关性!$G$8+2*$H824*信号概况!$C$7*$J824*信号概况!$C$9*信号相关性!$G$9+2*$I824*信号概况!$C$8*$J824*信号概况!$C$9*信号相关性!$H$9)</f>
        <v>1770.34766711796</v>
      </c>
      <c r="N824" s="12">
        <f t="shared" si="266"/>
        <v>0.0906978503768067</v>
      </c>
      <c r="O824" s="10">
        <f>$C824*信号概况!$J$2+$D824*信号概况!$J$3+$E824*信号概况!$J$4+$F824*信号概况!$J$5+$G824*信号概况!$J$6+$H824*信号概况!$J$7+$I824*信号概况!$J$8+$J824*信号概况!$J$9</f>
        <v>491.359294545592</v>
      </c>
      <c r="P824" s="12">
        <f t="shared" si="267"/>
        <v>0.0251731524862003</v>
      </c>
      <c r="Q824" s="7">
        <f t="shared" si="268"/>
        <v>13.6767489437332</v>
      </c>
    </row>
    <row r="825" spans="1:17">
      <c r="A825">
        <v>823</v>
      </c>
      <c r="B825">
        <v>19519.18</v>
      </c>
      <c r="C825" s="7">
        <f t="shared" si="248"/>
        <v>0</v>
      </c>
      <c r="D825" s="8">
        <f t="shared" si="249"/>
        <v>0.212121212121212</v>
      </c>
      <c r="E825">
        <f t="shared" si="250"/>
        <v>0</v>
      </c>
      <c r="F825">
        <f t="shared" si="260"/>
        <v>0.2</v>
      </c>
      <c r="G825">
        <f t="shared" si="261"/>
        <v>0.04</v>
      </c>
      <c r="H825">
        <f t="shared" si="262"/>
        <v>0</v>
      </c>
      <c r="I825">
        <f t="shared" si="263"/>
        <v>0</v>
      </c>
      <c r="J825">
        <f t="shared" si="264"/>
        <v>0</v>
      </c>
      <c r="K825">
        <f>SQRT(POWER($C825*信号概况!$F$2,2)+POWER($D825*信号概况!$F$3,2)+POWER($E825*信号概况!$F$4,2)+POWER($F825*信号概况!$F$5,2)+POWER($G825*信号概况!$F$6,2)+POWER($H825*信号概况!$F$7,2)+POWER($I825*信号概况!$F$8,2)+POWER($J825*信号概况!$F$9,2)+2*$C825*信号概况!$F$2*$D825*信号概况!$F$3*信号相关性!$B$3+2*$C825*信号概况!$F$2*$E825*信号概况!$F$4*信号相关性!$B$4+2*$C825*信号概况!$F$2*$F825*信号概况!$F$5*信号相关性!$B$5+2*$C825*信号概况!$F$2*$G825*信号概况!$F$6*信号相关性!$B$6+2*$C825*信号概况!$F$2*$H825*信号概况!$F$7*信号相关性!$B$7+2*$C825*信号概况!$F$2*$I825*信号概况!$F$8*信号相关性!$B$8+2*$C825*信号概况!$F$2*$J825*信号概况!$F$9*信号相关性!$B$9+2*$D825*信号概况!$F$3*$E825*信号概况!$F$4*信号相关性!$C$4+2*$D825*信号概况!$F$3*$F825*信号概况!$F$5*信号相关性!$C$5+2*$D825*信号概况!$F$3*$G825*信号概况!$F$6*信号相关性!$C$6+2*$D825*信号概况!$F$3*$H825*信号概况!$F$7*信号相关性!$C$7+2*$D825*信号概况!$F$3*$I825*信号概况!$F$8*信号相关性!$C$8+2*$D825*信号概况!$F$3*$J825*信号概况!$F$9*信号相关性!$C$9+2*$E825*信号概况!$F$4*$F825*信号概况!$F$5*信号相关性!$D$5+2*$E825*信号概况!$F$4*$G825*信号概况!$F$6*信号相关性!$D$6+2*$E825*信号概况!$F$4*$H825*信号概况!$F$7*信号相关性!$D$7+2*$E825*信号概况!$F$4*$I825*信号概况!$F$8*信号相关性!$D$8+2*$E825*信号概况!$F$4*$J825*信号概况!$J$5*信号相关性!$D$9+2*$F825*信号概况!$F$5*$G825*信号概况!$F$6*信号相关性!$E$6+2*$F825*信号概况!$F$5*$H825*信号概况!$F$7*信号相关性!$E$7+2*$F825*信号概况!$F$5*$I825*信号概况!$F$8*信号相关性!$E$8+2*$F825*信号概况!$F$5*$J825*信号概况!$F$9*信号相关性!$E$9+2*$G825*信号概况!$F$6*$H825*信号概况!$F$7*信号相关性!$F$7+2*$G825*信号概况!$F$6*$I825*信号概况!$F$8*信号相关性!$F$8+2*$G825*信号概况!$F$6*$J825*信号概况!$F$9*信号相关性!$F$9+2*$H825*信号概况!$F$7*$I825*信号概况!$F$8*信号相关性!$G$8+2*$H825*信号概况!$F$7*$J825*信号概况!$F$9*信号相关性!$G$9+2*$I825*信号概况!$F$8*$J825*信号概况!$F$9*信号相关性!$H$9)</f>
        <v>423.886076721</v>
      </c>
      <c r="L825" s="10">
        <f t="shared" si="265"/>
        <v>46.0481744316585</v>
      </c>
      <c r="M825" s="11">
        <f>SQRT(POWER($C825*信号概况!$C$2,2)+POWER($D825*信号概况!$C$3,2)+POWER($E825*信号概况!$C$4,2)+POWER($F825*信号概况!$C$5,2)+POWER($G825*信号概况!$C$6,2)+POWER($H825*信号概况!$C$7,2)+POWER($I825*信号概况!$C$8,2)+POWER($J825*信号概况!$C$9,2)+2*$C825*信号概况!$C$2*$D825*信号概况!$C$3*信号相关性!$B$3+2*$C825*信号概况!$C$2*$E825*信号概况!$C$4*信号相关性!$B$4+2*$C825*信号概况!$C$2*$F825*信号概况!$C$5*信号相关性!$B$5+2*$C825*信号概况!$C$2*$G825*信号概况!$C$6*信号相关性!$B$6+2*$C825*信号概况!$C$2*$H825*信号概况!$C$7*信号相关性!$B$7+2*$C825*信号概况!$C$2*$I825*信号概况!$C$8*信号相关性!$B$8+2*$C825*信号概况!$C$2*$J825*信号概况!$C$9*信号相关性!$B$9+2*$D825*信号概况!$C$3*$E825*信号概况!$C$4*信号相关性!$C$4+2*$D825*信号概况!$C$3*$F825*信号概况!$C$5*信号相关性!$C$5+2*$D825*信号概况!$C$3*$G825*信号概况!$C$6*信号相关性!$C$6+2*$D825*信号概况!$C$3*$H825*信号概况!$C$7*信号相关性!$C$7+2*$D825*信号概况!$C$3*$I825*信号概况!$C$8*信号相关性!$C$8+2*$D825*信号概况!$C$3*$J825*信号概况!$C$9*信号相关性!$C$9+2*$E825*信号概况!$C$4*$F825*信号概况!$C$5*信号相关性!$D$5+2*$E825*信号概况!$C$4*$G825*信号概况!$C$6*信号相关性!$D$6+2*$E825*信号概况!$C$4*$H825*信号概况!$C$7*信号相关性!$D$7+2*$E825*信号概况!$C$4*$I825*信号概况!$C$8*信号相关性!$D$8+2*$E825*信号概况!$C$4*$J825*信号概况!$J$5*信号相关性!$D$9+2*$F825*信号概况!$C$5*$G825*信号概况!$C$6*信号相关性!$E$6+2*$F825*信号概况!$C$5*$H825*信号概况!$C$7*信号相关性!$E$7+2*$F825*信号概况!$C$5*$I825*信号概况!$C$8*信号相关性!$E$8+2*$F825*信号概况!$C$5*$J825*信号概况!$C$9*信号相关性!$E$9+2*$G825*信号概况!$C$6*$H825*信号概况!$C$7*信号相关性!$F$7+2*$G825*信号概况!$C$6*$I825*信号概况!$C$8*信号相关性!$F$8+2*$G825*信号概况!$C$6*$J825*信号概况!$C$9*信号相关性!$F$9+2*$H825*信号概况!$C$7*$I825*信号概况!$C$8*信号相关性!$G$8+2*$H825*信号概况!$C$7*$J825*信号概况!$C$9*信号相关性!$G$9+2*$I825*信号概况!$C$8*$J825*信号概况!$C$9*信号相关性!$H$9)</f>
        <v>2087.56172402571</v>
      </c>
      <c r="N825" s="12">
        <f t="shared" si="266"/>
        <v>0.106949253197404</v>
      </c>
      <c r="O825" s="10">
        <f>$C825*信号概况!$J$2+$D825*信号概况!$J$3+$E825*信号概况!$J$4+$F825*信号概况!$J$5+$G825*信号概况!$J$6+$H825*信号概况!$J$7+$I825*信号概况!$J$8+$J825*信号概况!$J$9</f>
        <v>515.887445230523</v>
      </c>
      <c r="P825" s="12">
        <f t="shared" si="267"/>
        <v>0.0264297703710157</v>
      </c>
      <c r="Q825" s="7">
        <f t="shared" si="268"/>
        <v>12.3021033932156</v>
      </c>
    </row>
    <row r="826" spans="1:17">
      <c r="A826">
        <v>824</v>
      </c>
      <c r="B826">
        <v>19519.18</v>
      </c>
      <c r="C826" s="7">
        <f t="shared" si="248"/>
        <v>0</v>
      </c>
      <c r="D826" s="8">
        <f t="shared" si="249"/>
        <v>0.242424242424242</v>
      </c>
      <c r="E826">
        <f t="shared" si="250"/>
        <v>0</v>
      </c>
      <c r="F826">
        <f t="shared" si="260"/>
        <v>0.2</v>
      </c>
      <c r="G826">
        <f t="shared" si="261"/>
        <v>0.04</v>
      </c>
      <c r="H826">
        <f t="shared" si="262"/>
        <v>0</v>
      </c>
      <c r="I826">
        <f t="shared" si="263"/>
        <v>0</v>
      </c>
      <c r="J826">
        <f t="shared" si="264"/>
        <v>0</v>
      </c>
      <c r="K826">
        <f>SQRT(POWER($C826*信号概况!$F$2,2)+POWER($D826*信号概况!$F$3,2)+POWER($E826*信号概况!$F$4,2)+POWER($F826*信号概况!$F$5,2)+POWER($G826*信号概况!$F$6,2)+POWER($H826*信号概况!$F$7,2)+POWER($I826*信号概况!$F$8,2)+POWER($J826*信号概况!$F$9,2)+2*$C826*信号概况!$F$2*$D826*信号概况!$F$3*信号相关性!$B$3+2*$C826*信号概况!$F$2*$E826*信号概况!$F$4*信号相关性!$B$4+2*$C826*信号概况!$F$2*$F826*信号概况!$F$5*信号相关性!$B$5+2*$C826*信号概况!$F$2*$G826*信号概况!$F$6*信号相关性!$B$6+2*$C826*信号概况!$F$2*$H826*信号概况!$F$7*信号相关性!$B$7+2*$C826*信号概况!$F$2*$I826*信号概况!$F$8*信号相关性!$B$8+2*$C826*信号概况!$F$2*$J826*信号概况!$F$9*信号相关性!$B$9+2*$D826*信号概况!$F$3*$E826*信号概况!$F$4*信号相关性!$C$4+2*$D826*信号概况!$F$3*$F826*信号概况!$F$5*信号相关性!$C$5+2*$D826*信号概况!$F$3*$G826*信号概况!$F$6*信号相关性!$C$6+2*$D826*信号概况!$F$3*$H826*信号概况!$F$7*信号相关性!$C$7+2*$D826*信号概况!$F$3*$I826*信号概况!$F$8*信号相关性!$C$8+2*$D826*信号概况!$F$3*$J826*信号概况!$F$9*信号相关性!$C$9+2*$E826*信号概况!$F$4*$F826*信号概况!$F$5*信号相关性!$D$5+2*$E826*信号概况!$F$4*$G826*信号概况!$F$6*信号相关性!$D$6+2*$E826*信号概况!$F$4*$H826*信号概况!$F$7*信号相关性!$D$7+2*$E826*信号概况!$F$4*$I826*信号概况!$F$8*信号相关性!$D$8+2*$E826*信号概况!$F$4*$J826*信号概况!$J$5*信号相关性!$D$9+2*$F826*信号概况!$F$5*$G826*信号概况!$F$6*信号相关性!$E$6+2*$F826*信号概况!$F$5*$H826*信号概况!$F$7*信号相关性!$E$7+2*$F826*信号概况!$F$5*$I826*信号概况!$F$8*信号相关性!$E$8+2*$F826*信号概况!$F$5*$J826*信号概况!$F$9*信号相关性!$E$9+2*$G826*信号概况!$F$6*$H826*信号概况!$F$7*信号相关性!$F$7+2*$G826*信号概况!$F$6*$I826*信号概况!$F$8*信号相关性!$F$8+2*$G826*信号概况!$F$6*$J826*信号概况!$F$9*信号相关性!$F$9+2*$H826*信号概况!$F$7*$I826*信号概况!$F$8*信号相关性!$G$8+2*$H826*信号概况!$F$7*$J826*信号概况!$F$9*信号相关性!$G$9+2*$I826*信号概况!$F$8*$J826*信号概况!$F$9*信号相关性!$H$9)</f>
        <v>488.743329570787</v>
      </c>
      <c r="L826" s="10">
        <f t="shared" si="265"/>
        <v>39.9374862407671</v>
      </c>
      <c r="M826" s="11">
        <f>SQRT(POWER($C826*信号概况!$C$2,2)+POWER($D826*信号概况!$C$3,2)+POWER($E826*信号概况!$C$4,2)+POWER($F826*信号概况!$C$5,2)+POWER($G826*信号概况!$C$6,2)+POWER($H826*信号概况!$C$7,2)+POWER($I826*信号概况!$C$8,2)+POWER($J826*信号概况!$C$9,2)+2*$C826*信号概况!$C$2*$D826*信号概况!$C$3*信号相关性!$B$3+2*$C826*信号概况!$C$2*$E826*信号概况!$C$4*信号相关性!$B$4+2*$C826*信号概况!$C$2*$F826*信号概况!$C$5*信号相关性!$B$5+2*$C826*信号概况!$C$2*$G826*信号概况!$C$6*信号相关性!$B$6+2*$C826*信号概况!$C$2*$H826*信号概况!$C$7*信号相关性!$B$7+2*$C826*信号概况!$C$2*$I826*信号概况!$C$8*信号相关性!$B$8+2*$C826*信号概况!$C$2*$J826*信号概况!$C$9*信号相关性!$B$9+2*$D826*信号概况!$C$3*$E826*信号概况!$C$4*信号相关性!$C$4+2*$D826*信号概况!$C$3*$F826*信号概况!$C$5*信号相关性!$C$5+2*$D826*信号概况!$C$3*$G826*信号概况!$C$6*信号相关性!$C$6+2*$D826*信号概况!$C$3*$H826*信号概况!$C$7*信号相关性!$C$7+2*$D826*信号概况!$C$3*$I826*信号概况!$C$8*信号相关性!$C$8+2*$D826*信号概况!$C$3*$J826*信号概况!$C$9*信号相关性!$C$9+2*$E826*信号概况!$C$4*$F826*信号概况!$C$5*信号相关性!$D$5+2*$E826*信号概况!$C$4*$G826*信号概况!$C$6*信号相关性!$D$6+2*$E826*信号概况!$C$4*$H826*信号概况!$C$7*信号相关性!$D$7+2*$E826*信号概况!$C$4*$I826*信号概况!$C$8*信号相关性!$D$8+2*$E826*信号概况!$C$4*$J826*信号概况!$J$5*信号相关性!$D$9+2*$F826*信号概况!$C$5*$G826*信号概况!$C$6*信号相关性!$E$6+2*$F826*信号概况!$C$5*$H826*信号概况!$C$7*信号相关性!$E$7+2*$F826*信号概况!$C$5*$I826*信号概况!$C$8*信号相关性!$E$8+2*$F826*信号概况!$C$5*$J826*信号概况!$C$9*信号相关性!$E$9+2*$G826*信号概况!$C$6*$H826*信号概况!$C$7*信号相关性!$F$7+2*$G826*信号概况!$C$6*$I826*信号概况!$C$8*信号相关性!$F$8+2*$G826*信号概况!$C$6*$J826*信号概况!$C$9*信号相关性!$F$9+2*$H826*信号概况!$C$7*$I826*信号概况!$C$8*信号相关性!$G$8+2*$H826*信号概况!$C$7*$J826*信号概况!$C$9*信号相关性!$G$9+2*$I826*信号概况!$C$8*$J826*信号概况!$C$9*信号相关性!$H$9)</f>
        <v>2406.67431593613</v>
      </c>
      <c r="N826" s="12">
        <f t="shared" si="266"/>
        <v>0.123297921118414</v>
      </c>
      <c r="O826" s="10">
        <f>$C826*信号概况!$J$2+$D826*信号概况!$J$3+$E826*信号概况!$J$4+$F826*信号概况!$J$5+$G826*信号概况!$J$6+$H826*信号概况!$J$7+$I826*信号概况!$J$8+$J826*信号概况!$J$9</f>
        <v>540.415595915455</v>
      </c>
      <c r="P826" s="12">
        <f t="shared" si="267"/>
        <v>0.0276863882558312</v>
      </c>
      <c r="Q826" s="7">
        <f t="shared" si="268"/>
        <v>11.2718226882472</v>
      </c>
    </row>
    <row r="827" spans="1:17">
      <c r="A827">
        <v>825</v>
      </c>
      <c r="B827">
        <v>19519.18</v>
      </c>
      <c r="C827" s="7">
        <f t="shared" si="248"/>
        <v>0</v>
      </c>
      <c r="D827" s="8">
        <f t="shared" si="249"/>
        <v>0.272727272727273</v>
      </c>
      <c r="E827">
        <f t="shared" si="250"/>
        <v>0</v>
      </c>
      <c r="F827">
        <f t="shared" si="260"/>
        <v>0.2</v>
      </c>
      <c r="G827">
        <f t="shared" si="261"/>
        <v>0.04</v>
      </c>
      <c r="H827">
        <f t="shared" si="262"/>
        <v>0</v>
      </c>
      <c r="I827">
        <f t="shared" si="263"/>
        <v>0</v>
      </c>
      <c r="J827">
        <f t="shared" si="264"/>
        <v>0</v>
      </c>
      <c r="K827">
        <f>SQRT(POWER($C827*信号概况!$F$2,2)+POWER($D827*信号概况!$F$3,2)+POWER($E827*信号概况!$F$4,2)+POWER($F827*信号概况!$F$5,2)+POWER($G827*信号概况!$F$6,2)+POWER($H827*信号概况!$F$7,2)+POWER($I827*信号概况!$F$8,2)+POWER($J827*信号概况!$F$9,2)+2*$C827*信号概况!$F$2*$D827*信号概况!$F$3*信号相关性!$B$3+2*$C827*信号概况!$F$2*$E827*信号概况!$F$4*信号相关性!$B$4+2*$C827*信号概况!$F$2*$F827*信号概况!$F$5*信号相关性!$B$5+2*$C827*信号概况!$F$2*$G827*信号概况!$F$6*信号相关性!$B$6+2*$C827*信号概况!$F$2*$H827*信号概况!$F$7*信号相关性!$B$7+2*$C827*信号概况!$F$2*$I827*信号概况!$F$8*信号相关性!$B$8+2*$C827*信号概况!$F$2*$J827*信号概况!$F$9*信号相关性!$B$9+2*$D827*信号概况!$F$3*$E827*信号概况!$F$4*信号相关性!$C$4+2*$D827*信号概况!$F$3*$F827*信号概况!$F$5*信号相关性!$C$5+2*$D827*信号概况!$F$3*$G827*信号概况!$F$6*信号相关性!$C$6+2*$D827*信号概况!$F$3*$H827*信号概况!$F$7*信号相关性!$C$7+2*$D827*信号概况!$F$3*$I827*信号概况!$F$8*信号相关性!$C$8+2*$D827*信号概况!$F$3*$J827*信号概况!$F$9*信号相关性!$C$9+2*$E827*信号概况!$F$4*$F827*信号概况!$F$5*信号相关性!$D$5+2*$E827*信号概况!$F$4*$G827*信号概况!$F$6*信号相关性!$D$6+2*$E827*信号概况!$F$4*$H827*信号概况!$F$7*信号相关性!$D$7+2*$E827*信号概况!$F$4*$I827*信号概况!$F$8*信号相关性!$D$8+2*$E827*信号概况!$F$4*$J827*信号概况!$J$5*信号相关性!$D$9+2*$F827*信号概况!$F$5*$G827*信号概况!$F$6*信号相关性!$E$6+2*$F827*信号概况!$F$5*$H827*信号概况!$F$7*信号相关性!$E$7+2*$F827*信号概况!$F$5*$I827*信号概况!$F$8*信号相关性!$E$8+2*$F827*信号概况!$F$5*$J827*信号概况!$F$9*信号相关性!$E$9+2*$G827*信号概况!$F$6*$H827*信号概况!$F$7*信号相关性!$F$7+2*$G827*信号概况!$F$6*$I827*信号概况!$F$8*信号相关性!$F$8+2*$G827*信号概况!$F$6*$J827*信号概况!$F$9*信号相关性!$F$9+2*$H827*信号概况!$F$7*$I827*信号概况!$F$8*信号相关性!$G$8+2*$H827*信号概况!$F$7*$J827*信号概况!$F$9*信号相关性!$G$9+2*$I827*信号概况!$F$8*$J827*信号概况!$F$9*信号相关性!$H$9)</f>
        <v>554.075307816087</v>
      </c>
      <c r="L827" s="10">
        <f t="shared" si="265"/>
        <v>35.2283881354247</v>
      </c>
      <c r="M827" s="11">
        <f>SQRT(POWER($C827*信号概况!$C$2,2)+POWER($D827*信号概况!$C$3,2)+POWER($E827*信号概况!$C$4,2)+POWER($F827*信号概况!$C$5,2)+POWER($G827*信号概况!$C$6,2)+POWER($H827*信号概况!$C$7,2)+POWER($I827*信号概况!$C$8,2)+POWER($J827*信号概况!$C$9,2)+2*$C827*信号概况!$C$2*$D827*信号概况!$C$3*信号相关性!$B$3+2*$C827*信号概况!$C$2*$E827*信号概况!$C$4*信号相关性!$B$4+2*$C827*信号概况!$C$2*$F827*信号概况!$C$5*信号相关性!$B$5+2*$C827*信号概况!$C$2*$G827*信号概况!$C$6*信号相关性!$B$6+2*$C827*信号概况!$C$2*$H827*信号概况!$C$7*信号相关性!$B$7+2*$C827*信号概况!$C$2*$I827*信号概况!$C$8*信号相关性!$B$8+2*$C827*信号概况!$C$2*$J827*信号概况!$C$9*信号相关性!$B$9+2*$D827*信号概况!$C$3*$E827*信号概况!$C$4*信号相关性!$C$4+2*$D827*信号概况!$C$3*$F827*信号概况!$C$5*信号相关性!$C$5+2*$D827*信号概况!$C$3*$G827*信号概况!$C$6*信号相关性!$C$6+2*$D827*信号概况!$C$3*$H827*信号概况!$C$7*信号相关性!$C$7+2*$D827*信号概况!$C$3*$I827*信号概况!$C$8*信号相关性!$C$8+2*$D827*信号概况!$C$3*$J827*信号概况!$C$9*信号相关性!$C$9+2*$E827*信号概况!$C$4*$F827*信号概况!$C$5*信号相关性!$D$5+2*$E827*信号概况!$C$4*$G827*信号概况!$C$6*信号相关性!$D$6+2*$E827*信号概况!$C$4*$H827*信号概况!$C$7*信号相关性!$D$7+2*$E827*信号概况!$C$4*$I827*信号概况!$C$8*信号相关性!$D$8+2*$E827*信号概况!$C$4*$J827*信号概况!$J$5*信号相关性!$D$9+2*$F827*信号概况!$C$5*$G827*信号概况!$C$6*信号相关性!$E$6+2*$F827*信号概况!$C$5*$H827*信号概况!$C$7*信号相关性!$E$7+2*$F827*信号概况!$C$5*$I827*信号概况!$C$8*信号相关性!$E$8+2*$F827*信号概况!$C$5*$J827*信号概况!$C$9*信号相关性!$E$9+2*$G827*信号概况!$C$6*$H827*信号概况!$C$7*信号相关性!$F$7+2*$G827*信号概况!$C$6*$I827*信号概况!$C$8*信号相关性!$F$8+2*$G827*信号概况!$C$6*$J827*信号概况!$C$9*信号相关性!$F$9+2*$H827*信号概况!$C$7*$I827*信号概况!$C$8*信号相关性!$G$8+2*$H827*信号概况!$C$7*$J827*信号概况!$C$9*信号相关性!$G$9+2*$I827*信号概况!$C$8*$J827*信号概况!$C$9*信号相关性!$H$9)</f>
        <v>2727.0190312094</v>
      </c>
      <c r="N827" s="12">
        <f t="shared" si="266"/>
        <v>0.139709712765055</v>
      </c>
      <c r="O827" s="10">
        <f>$C827*信号概况!$J$2+$D827*信号概况!$J$3+$E827*信号概况!$J$4+$F827*信号概况!$J$5+$G827*信号概况!$J$6+$H827*信号概况!$J$7+$I827*信号概况!$J$8+$J827*信号概况!$J$9</f>
        <v>564.943746600386</v>
      </c>
      <c r="P827" s="12">
        <f t="shared" si="267"/>
        <v>0.0289430061406466</v>
      </c>
      <c r="Q827" s="7">
        <f t="shared" si="268"/>
        <v>10.4739660427729</v>
      </c>
    </row>
    <row r="828" spans="1:17">
      <c r="A828">
        <v>826</v>
      </c>
      <c r="B828">
        <v>19519.18</v>
      </c>
      <c r="C828" s="7">
        <f t="shared" si="248"/>
        <v>0</v>
      </c>
      <c r="D828" s="8">
        <f t="shared" si="249"/>
        <v>0.303030303030303</v>
      </c>
      <c r="E828">
        <f t="shared" si="250"/>
        <v>0</v>
      </c>
      <c r="F828">
        <f t="shared" si="260"/>
        <v>0.2</v>
      </c>
      <c r="G828">
        <f t="shared" si="261"/>
        <v>0.04</v>
      </c>
      <c r="H828">
        <f t="shared" si="262"/>
        <v>0</v>
      </c>
      <c r="I828">
        <f t="shared" si="263"/>
        <v>0</v>
      </c>
      <c r="J828">
        <f t="shared" si="264"/>
        <v>0</v>
      </c>
      <c r="K828">
        <f>SQRT(POWER($C828*信号概况!$F$2,2)+POWER($D828*信号概况!$F$3,2)+POWER($E828*信号概况!$F$4,2)+POWER($F828*信号概况!$F$5,2)+POWER($G828*信号概况!$F$6,2)+POWER($H828*信号概况!$F$7,2)+POWER($I828*信号概况!$F$8,2)+POWER($J828*信号概况!$F$9,2)+2*$C828*信号概况!$F$2*$D828*信号概况!$F$3*信号相关性!$B$3+2*$C828*信号概况!$F$2*$E828*信号概况!$F$4*信号相关性!$B$4+2*$C828*信号概况!$F$2*$F828*信号概况!$F$5*信号相关性!$B$5+2*$C828*信号概况!$F$2*$G828*信号概况!$F$6*信号相关性!$B$6+2*$C828*信号概况!$F$2*$H828*信号概况!$F$7*信号相关性!$B$7+2*$C828*信号概况!$F$2*$I828*信号概况!$F$8*信号相关性!$B$8+2*$C828*信号概况!$F$2*$J828*信号概况!$F$9*信号相关性!$B$9+2*$D828*信号概况!$F$3*$E828*信号概况!$F$4*信号相关性!$C$4+2*$D828*信号概况!$F$3*$F828*信号概况!$F$5*信号相关性!$C$5+2*$D828*信号概况!$F$3*$G828*信号概况!$F$6*信号相关性!$C$6+2*$D828*信号概况!$F$3*$H828*信号概况!$F$7*信号相关性!$C$7+2*$D828*信号概况!$F$3*$I828*信号概况!$F$8*信号相关性!$C$8+2*$D828*信号概况!$F$3*$J828*信号概况!$F$9*信号相关性!$C$9+2*$E828*信号概况!$F$4*$F828*信号概况!$F$5*信号相关性!$D$5+2*$E828*信号概况!$F$4*$G828*信号概况!$F$6*信号相关性!$D$6+2*$E828*信号概况!$F$4*$H828*信号概况!$F$7*信号相关性!$D$7+2*$E828*信号概况!$F$4*$I828*信号概况!$F$8*信号相关性!$D$8+2*$E828*信号概况!$F$4*$J828*信号概况!$J$5*信号相关性!$D$9+2*$F828*信号概况!$F$5*$G828*信号概况!$F$6*信号相关性!$E$6+2*$F828*信号概况!$F$5*$H828*信号概况!$F$7*信号相关性!$E$7+2*$F828*信号概况!$F$5*$I828*信号概况!$F$8*信号相关性!$E$8+2*$F828*信号概况!$F$5*$J828*信号概况!$F$9*信号相关性!$E$9+2*$G828*信号概况!$F$6*$H828*信号概况!$F$7*信号相关性!$F$7+2*$G828*信号概况!$F$6*$I828*信号概况!$F$8*信号相关性!$F$8+2*$G828*信号概况!$F$6*$J828*信号概况!$F$9*信号相关性!$F$9+2*$H828*信号概况!$F$7*$I828*信号概况!$F$8*信号相关性!$G$8+2*$H828*信号概况!$F$7*$J828*信号概况!$F$9*信号相关性!$G$9+2*$I828*信号概况!$F$8*$J828*信号概况!$F$9*信号相关性!$H$9)</f>
        <v>619.731893347905</v>
      </c>
      <c r="L828" s="10">
        <f t="shared" si="265"/>
        <v>31.4961682777916</v>
      </c>
      <c r="M828" s="11">
        <f>SQRT(POWER($C828*信号概况!$C$2,2)+POWER($D828*信号概况!$C$3,2)+POWER($E828*信号概况!$C$4,2)+POWER($F828*信号概况!$C$5,2)+POWER($G828*信号概况!$C$6,2)+POWER($H828*信号概况!$C$7,2)+POWER($I828*信号概况!$C$8,2)+POWER($J828*信号概况!$C$9,2)+2*$C828*信号概况!$C$2*$D828*信号概况!$C$3*信号相关性!$B$3+2*$C828*信号概况!$C$2*$E828*信号概况!$C$4*信号相关性!$B$4+2*$C828*信号概况!$C$2*$F828*信号概况!$C$5*信号相关性!$B$5+2*$C828*信号概况!$C$2*$G828*信号概况!$C$6*信号相关性!$B$6+2*$C828*信号概况!$C$2*$H828*信号概况!$C$7*信号相关性!$B$7+2*$C828*信号概况!$C$2*$I828*信号概况!$C$8*信号相关性!$B$8+2*$C828*信号概况!$C$2*$J828*信号概况!$C$9*信号相关性!$B$9+2*$D828*信号概况!$C$3*$E828*信号概况!$C$4*信号相关性!$C$4+2*$D828*信号概况!$C$3*$F828*信号概况!$C$5*信号相关性!$C$5+2*$D828*信号概况!$C$3*$G828*信号概况!$C$6*信号相关性!$C$6+2*$D828*信号概况!$C$3*$H828*信号概况!$C$7*信号相关性!$C$7+2*$D828*信号概况!$C$3*$I828*信号概况!$C$8*信号相关性!$C$8+2*$D828*信号概况!$C$3*$J828*信号概况!$C$9*信号相关性!$C$9+2*$E828*信号概况!$C$4*$F828*信号概况!$C$5*信号相关性!$D$5+2*$E828*信号概况!$C$4*$G828*信号概况!$C$6*信号相关性!$D$6+2*$E828*信号概况!$C$4*$H828*信号概况!$C$7*信号相关性!$D$7+2*$E828*信号概况!$C$4*$I828*信号概况!$C$8*信号相关性!$D$8+2*$E828*信号概况!$C$4*$J828*信号概况!$J$5*信号相关性!$D$9+2*$F828*信号概况!$C$5*$G828*信号概况!$C$6*信号相关性!$E$6+2*$F828*信号概况!$C$5*$H828*信号概况!$C$7*信号相关性!$E$7+2*$F828*信号概况!$C$5*$I828*信号概况!$C$8*信号相关性!$E$8+2*$F828*信号概况!$C$5*$J828*信号概况!$C$9*信号相关性!$E$9+2*$G828*信号概况!$C$6*$H828*信号概况!$C$7*信号相关性!$F$7+2*$G828*信号概况!$C$6*$I828*信号概况!$C$8*信号相关性!$F$8+2*$G828*信号概况!$C$6*$J828*信号概况!$C$9*信号相关性!$F$9+2*$H828*信号概况!$C$7*$I828*信号概况!$C$8*信号相关性!$G$8+2*$H828*信号概况!$C$7*$J828*信号概况!$C$9*信号相关性!$G$9+2*$I828*信号概况!$C$8*$J828*信号概况!$C$9*信号相关性!$H$9)</f>
        <v>3048.20743263843</v>
      </c>
      <c r="N828" s="12">
        <f t="shared" si="266"/>
        <v>0.156164727854266</v>
      </c>
      <c r="O828" s="10">
        <f>$C828*信号概况!$J$2+$D828*信号概况!$J$3+$E828*信号概况!$J$4+$F828*信号概况!$J$5+$G828*信号概况!$J$6+$H828*信号概况!$J$7+$I828*信号概况!$J$8+$J828*信号概况!$J$9</f>
        <v>589.471897285317</v>
      </c>
      <c r="P828" s="12">
        <f t="shared" si="267"/>
        <v>0.030199624025462</v>
      </c>
      <c r="Q828" s="7">
        <f t="shared" si="268"/>
        <v>9.83926086889428</v>
      </c>
    </row>
    <row r="829" spans="1:17">
      <c r="A829">
        <v>827</v>
      </c>
      <c r="B829">
        <v>19519.18</v>
      </c>
      <c r="C829" s="7">
        <f t="shared" si="248"/>
        <v>0</v>
      </c>
      <c r="D829" s="8">
        <f t="shared" si="249"/>
        <v>0.333333333333333</v>
      </c>
      <c r="E829">
        <f t="shared" si="250"/>
        <v>0</v>
      </c>
      <c r="F829">
        <f t="shared" si="260"/>
        <v>0.2</v>
      </c>
      <c r="G829">
        <f t="shared" si="261"/>
        <v>0.04</v>
      </c>
      <c r="H829">
        <f t="shared" si="262"/>
        <v>0</v>
      </c>
      <c r="I829">
        <f t="shared" si="263"/>
        <v>0</v>
      </c>
      <c r="J829">
        <f t="shared" si="264"/>
        <v>0</v>
      </c>
      <c r="K829">
        <f>SQRT(POWER($C829*信号概况!$F$2,2)+POWER($D829*信号概况!$F$3,2)+POWER($E829*信号概况!$F$4,2)+POWER($F829*信号概况!$F$5,2)+POWER($G829*信号概况!$F$6,2)+POWER($H829*信号概况!$F$7,2)+POWER($I829*信号概况!$F$8,2)+POWER($J829*信号概况!$F$9,2)+2*$C829*信号概况!$F$2*$D829*信号概况!$F$3*信号相关性!$B$3+2*$C829*信号概况!$F$2*$E829*信号概况!$F$4*信号相关性!$B$4+2*$C829*信号概况!$F$2*$F829*信号概况!$F$5*信号相关性!$B$5+2*$C829*信号概况!$F$2*$G829*信号概况!$F$6*信号相关性!$B$6+2*$C829*信号概况!$F$2*$H829*信号概况!$F$7*信号相关性!$B$7+2*$C829*信号概况!$F$2*$I829*信号概况!$F$8*信号相关性!$B$8+2*$C829*信号概况!$F$2*$J829*信号概况!$F$9*信号相关性!$B$9+2*$D829*信号概况!$F$3*$E829*信号概况!$F$4*信号相关性!$C$4+2*$D829*信号概况!$F$3*$F829*信号概况!$F$5*信号相关性!$C$5+2*$D829*信号概况!$F$3*$G829*信号概况!$F$6*信号相关性!$C$6+2*$D829*信号概况!$F$3*$H829*信号概况!$F$7*信号相关性!$C$7+2*$D829*信号概况!$F$3*$I829*信号概况!$F$8*信号相关性!$C$8+2*$D829*信号概况!$F$3*$J829*信号概况!$F$9*信号相关性!$C$9+2*$E829*信号概况!$F$4*$F829*信号概况!$F$5*信号相关性!$D$5+2*$E829*信号概况!$F$4*$G829*信号概况!$F$6*信号相关性!$D$6+2*$E829*信号概况!$F$4*$H829*信号概况!$F$7*信号相关性!$D$7+2*$E829*信号概况!$F$4*$I829*信号概况!$F$8*信号相关性!$D$8+2*$E829*信号概况!$F$4*$J829*信号概况!$J$5*信号相关性!$D$9+2*$F829*信号概况!$F$5*$G829*信号概况!$F$6*信号相关性!$E$6+2*$F829*信号概况!$F$5*$H829*信号概况!$F$7*信号相关性!$E$7+2*$F829*信号概况!$F$5*$I829*信号概况!$F$8*信号相关性!$E$8+2*$F829*信号概况!$F$5*$J829*信号概况!$F$9*信号相关性!$E$9+2*$G829*信号概况!$F$6*$H829*信号概况!$F$7*信号相关性!$F$7+2*$G829*信号概况!$F$6*$I829*信号概况!$F$8*信号相关性!$F$8+2*$G829*信号概况!$F$6*$J829*信号概况!$F$9*信号相关性!$F$9+2*$H829*信号概况!$F$7*$I829*信号概况!$F$8*信号相关性!$G$8+2*$H829*信号概况!$F$7*$J829*信号概况!$F$9*信号相关性!$G$9+2*$I829*信号概况!$F$8*$J829*信号概况!$F$9*信号相关性!$H$9)</f>
        <v>685.619837011156</v>
      </c>
      <c r="L829" s="10">
        <f t="shared" si="265"/>
        <v>28.4693921417014</v>
      </c>
      <c r="M829" s="11">
        <f>SQRT(POWER($C829*信号概况!$C$2,2)+POWER($D829*信号概况!$C$3,2)+POWER($E829*信号概况!$C$4,2)+POWER($F829*信号概况!$C$5,2)+POWER($G829*信号概况!$C$6,2)+POWER($H829*信号概况!$C$7,2)+POWER($I829*信号概况!$C$8,2)+POWER($J829*信号概况!$C$9,2)+2*$C829*信号概况!$C$2*$D829*信号概况!$C$3*信号相关性!$B$3+2*$C829*信号概况!$C$2*$E829*信号概况!$C$4*信号相关性!$B$4+2*$C829*信号概况!$C$2*$F829*信号概况!$C$5*信号相关性!$B$5+2*$C829*信号概况!$C$2*$G829*信号概况!$C$6*信号相关性!$B$6+2*$C829*信号概况!$C$2*$H829*信号概况!$C$7*信号相关性!$B$7+2*$C829*信号概况!$C$2*$I829*信号概况!$C$8*信号相关性!$B$8+2*$C829*信号概况!$C$2*$J829*信号概况!$C$9*信号相关性!$B$9+2*$D829*信号概况!$C$3*$E829*信号概况!$C$4*信号相关性!$C$4+2*$D829*信号概况!$C$3*$F829*信号概况!$C$5*信号相关性!$C$5+2*$D829*信号概况!$C$3*$G829*信号概况!$C$6*信号相关性!$C$6+2*$D829*信号概况!$C$3*$H829*信号概况!$C$7*信号相关性!$C$7+2*$D829*信号概况!$C$3*$I829*信号概况!$C$8*信号相关性!$C$8+2*$D829*信号概况!$C$3*$J829*信号概况!$C$9*信号相关性!$C$9+2*$E829*信号概况!$C$4*$F829*信号概况!$C$5*信号相关性!$D$5+2*$E829*信号概况!$C$4*$G829*信号概况!$C$6*信号相关性!$D$6+2*$E829*信号概况!$C$4*$H829*信号概况!$C$7*信号相关性!$D$7+2*$E829*信号概况!$C$4*$I829*信号概况!$C$8*信号相关性!$D$8+2*$E829*信号概况!$C$4*$J829*信号概况!$J$5*信号相关性!$D$9+2*$F829*信号概况!$C$5*$G829*信号概况!$C$6*信号相关性!$E$6+2*$F829*信号概况!$C$5*$H829*信号概况!$C$7*信号相关性!$E$7+2*$F829*信号概况!$C$5*$I829*信号概况!$C$8*信号相关性!$E$8+2*$F829*信号概况!$C$5*$J829*信号概况!$C$9*信号相关性!$E$9+2*$G829*信号概况!$C$6*$H829*信号概况!$C$7*信号相关性!$F$7+2*$G829*信号概况!$C$6*$I829*信号概况!$C$8*信号相关性!$F$8+2*$G829*信号概况!$C$6*$J829*信号概况!$C$9*信号相关性!$F$9+2*$H829*信号概况!$C$7*$I829*信号概况!$C$8*信号相关性!$G$8+2*$H829*信号概况!$C$7*$J829*信号概况!$C$9*信号相关性!$G$9+2*$I829*信号概况!$C$8*$J829*信号概况!$C$9*信号相关性!$H$9)</f>
        <v>3369.99829828269</v>
      </c>
      <c r="N829" s="12">
        <f t="shared" si="266"/>
        <v>0.172650608185523</v>
      </c>
      <c r="O829" s="10">
        <f>$C829*信号概况!$J$2+$D829*信号概况!$J$3+$E829*信号概况!$J$4+$F829*信号概况!$J$5+$G829*信号概况!$J$6+$H829*信号概况!$J$7+$I829*信号概况!$J$8+$J829*信号概况!$J$9</f>
        <v>614.000047970249</v>
      </c>
      <c r="P829" s="12">
        <f t="shared" si="267"/>
        <v>0.0314562419102774</v>
      </c>
      <c r="Q829" s="7">
        <f t="shared" si="268"/>
        <v>9.32301142788986</v>
      </c>
    </row>
    <row r="830" spans="1:17">
      <c r="A830">
        <v>828</v>
      </c>
      <c r="B830">
        <v>19519.18</v>
      </c>
      <c r="C830" s="7">
        <f t="shared" si="248"/>
        <v>0</v>
      </c>
      <c r="D830" s="8">
        <f t="shared" si="249"/>
        <v>0.363636363636364</v>
      </c>
      <c r="E830">
        <f t="shared" si="250"/>
        <v>0</v>
      </c>
      <c r="F830">
        <f t="shared" si="260"/>
        <v>0.2</v>
      </c>
      <c r="G830">
        <f t="shared" si="261"/>
        <v>0.04</v>
      </c>
      <c r="H830">
        <f t="shared" si="262"/>
        <v>0</v>
      </c>
      <c r="I830">
        <f t="shared" si="263"/>
        <v>0</v>
      </c>
      <c r="J830">
        <f t="shared" si="264"/>
        <v>0</v>
      </c>
      <c r="K830">
        <f>SQRT(POWER($C830*信号概况!$F$2,2)+POWER($D830*信号概况!$F$3,2)+POWER($E830*信号概况!$F$4,2)+POWER($F830*信号概况!$F$5,2)+POWER($G830*信号概况!$F$6,2)+POWER($H830*信号概况!$F$7,2)+POWER($I830*信号概况!$F$8,2)+POWER($J830*信号概况!$F$9,2)+2*$C830*信号概况!$F$2*$D830*信号概况!$F$3*信号相关性!$B$3+2*$C830*信号概况!$F$2*$E830*信号概况!$F$4*信号相关性!$B$4+2*$C830*信号概况!$F$2*$F830*信号概况!$F$5*信号相关性!$B$5+2*$C830*信号概况!$F$2*$G830*信号概况!$F$6*信号相关性!$B$6+2*$C830*信号概况!$F$2*$H830*信号概况!$F$7*信号相关性!$B$7+2*$C830*信号概况!$F$2*$I830*信号概况!$F$8*信号相关性!$B$8+2*$C830*信号概况!$F$2*$J830*信号概况!$F$9*信号相关性!$B$9+2*$D830*信号概况!$F$3*$E830*信号概况!$F$4*信号相关性!$C$4+2*$D830*信号概况!$F$3*$F830*信号概况!$F$5*信号相关性!$C$5+2*$D830*信号概况!$F$3*$G830*信号概况!$F$6*信号相关性!$C$6+2*$D830*信号概况!$F$3*$H830*信号概况!$F$7*信号相关性!$C$7+2*$D830*信号概况!$F$3*$I830*信号概况!$F$8*信号相关性!$C$8+2*$D830*信号概况!$F$3*$J830*信号概况!$F$9*信号相关性!$C$9+2*$E830*信号概况!$F$4*$F830*信号概况!$F$5*信号相关性!$D$5+2*$E830*信号概况!$F$4*$G830*信号概况!$F$6*信号相关性!$D$6+2*$E830*信号概况!$F$4*$H830*信号概况!$F$7*信号相关性!$D$7+2*$E830*信号概况!$F$4*$I830*信号概况!$F$8*信号相关性!$D$8+2*$E830*信号概况!$F$4*$J830*信号概况!$J$5*信号相关性!$D$9+2*$F830*信号概况!$F$5*$G830*信号概况!$F$6*信号相关性!$E$6+2*$F830*信号概况!$F$5*$H830*信号概况!$F$7*信号相关性!$E$7+2*$F830*信号概况!$F$5*$I830*信号概况!$F$8*信号相关性!$E$8+2*$F830*信号概况!$F$5*$J830*信号概况!$F$9*信号相关性!$E$9+2*$G830*信号概况!$F$6*$H830*信号概况!$F$7*信号相关性!$F$7+2*$G830*信号概况!$F$6*$I830*信号概况!$F$8*信号相关性!$F$8+2*$G830*信号概况!$F$6*$J830*信号概况!$F$9*信号相关性!$F$9+2*$H830*信号概况!$F$7*$I830*信号概况!$F$8*信号相关性!$G$8+2*$H830*信号概况!$F$7*$J830*信号概况!$F$9*信号相关性!$G$9+2*$I830*信号概况!$F$8*$J830*信号概况!$F$9*信号相关性!$H$9)</f>
        <v>751.678302562581</v>
      </c>
      <c r="L830" s="10">
        <f t="shared" si="265"/>
        <v>25.9674649826345</v>
      </c>
      <c r="M830" s="11">
        <f>SQRT(POWER($C830*信号概况!$C$2,2)+POWER($D830*信号概况!$C$3,2)+POWER($E830*信号概况!$C$4,2)+POWER($F830*信号概况!$C$5,2)+POWER($G830*信号概况!$C$6,2)+POWER($H830*信号概况!$C$7,2)+POWER($I830*信号概况!$C$8,2)+POWER($J830*信号概况!$C$9,2)+2*$C830*信号概况!$C$2*$D830*信号概况!$C$3*信号相关性!$B$3+2*$C830*信号概况!$C$2*$E830*信号概况!$C$4*信号相关性!$B$4+2*$C830*信号概况!$C$2*$F830*信号概况!$C$5*信号相关性!$B$5+2*$C830*信号概况!$C$2*$G830*信号概况!$C$6*信号相关性!$B$6+2*$C830*信号概况!$C$2*$H830*信号概况!$C$7*信号相关性!$B$7+2*$C830*信号概况!$C$2*$I830*信号概况!$C$8*信号相关性!$B$8+2*$C830*信号概况!$C$2*$J830*信号概况!$C$9*信号相关性!$B$9+2*$D830*信号概况!$C$3*$E830*信号概况!$C$4*信号相关性!$C$4+2*$D830*信号概况!$C$3*$F830*信号概况!$C$5*信号相关性!$C$5+2*$D830*信号概况!$C$3*$G830*信号概况!$C$6*信号相关性!$C$6+2*$D830*信号概况!$C$3*$H830*信号概况!$C$7*信号相关性!$C$7+2*$D830*信号概况!$C$3*$I830*信号概况!$C$8*信号相关性!$C$8+2*$D830*信号概况!$C$3*$J830*信号概况!$C$9*信号相关性!$C$9+2*$E830*信号概况!$C$4*$F830*信号概况!$C$5*信号相关性!$D$5+2*$E830*信号概况!$C$4*$G830*信号概况!$C$6*信号相关性!$D$6+2*$E830*信号概况!$C$4*$H830*信号概况!$C$7*信号相关性!$D$7+2*$E830*信号概况!$C$4*$I830*信号概况!$C$8*信号相关性!$D$8+2*$E830*信号概况!$C$4*$J830*信号概况!$J$5*信号相关性!$D$9+2*$F830*信号概况!$C$5*$G830*信号概况!$C$6*信号相关性!$E$6+2*$F830*信号概况!$C$5*$H830*信号概况!$C$7*信号相关性!$E$7+2*$F830*信号概况!$C$5*$I830*信号概况!$C$8*信号相关性!$E$8+2*$F830*信号概况!$C$5*$J830*信号概况!$C$9*信号相关性!$E$9+2*$G830*信号概况!$C$6*$H830*信号概况!$C$7*信号相关性!$F$7+2*$G830*信号概况!$C$6*$I830*信号概况!$C$8*信号相关性!$F$8+2*$G830*信号概况!$C$6*$J830*信号概况!$C$9*信号相关性!$F$9+2*$H830*信号概况!$C$7*$I830*信号概况!$C$8*信号相关性!$G$8+2*$H830*信号概况!$C$7*$J830*信号概况!$C$9*信号相关性!$G$9+2*$I830*信号概况!$C$8*$J830*信号概况!$C$9*信号相关性!$H$9)</f>
        <v>3692.23411103448</v>
      </c>
      <c r="N830" s="12">
        <f t="shared" si="266"/>
        <v>0.189159283895864</v>
      </c>
      <c r="O830" s="10">
        <f>$C830*信号概况!$J$2+$D830*信号概况!$J$3+$E830*信号概况!$J$4+$F830*信号概况!$J$5+$G830*信号概况!$J$6+$H830*信号概况!$J$7+$I830*信号概况!$J$8+$J830*信号概况!$J$9</f>
        <v>638.528198655181</v>
      </c>
      <c r="P830" s="12">
        <f t="shared" si="267"/>
        <v>0.0327128597950929</v>
      </c>
      <c r="Q830" s="7">
        <f t="shared" si="268"/>
        <v>8.89526724539916</v>
      </c>
    </row>
    <row r="831" spans="1:17">
      <c r="A831">
        <v>829</v>
      </c>
      <c r="B831">
        <v>19519.18</v>
      </c>
      <c r="C831" s="7">
        <f t="shared" si="248"/>
        <v>0</v>
      </c>
      <c r="D831" s="8">
        <f t="shared" si="249"/>
        <v>0.393939393939394</v>
      </c>
      <c r="E831">
        <f t="shared" si="250"/>
        <v>0</v>
      </c>
      <c r="F831">
        <f t="shared" si="260"/>
        <v>0.2</v>
      </c>
      <c r="G831">
        <f t="shared" si="261"/>
        <v>0.04</v>
      </c>
      <c r="H831">
        <f t="shared" si="262"/>
        <v>0</v>
      </c>
      <c r="I831">
        <f t="shared" si="263"/>
        <v>0</v>
      </c>
      <c r="J831">
        <f t="shared" si="264"/>
        <v>0</v>
      </c>
      <c r="K831">
        <f>SQRT(POWER($C831*信号概况!$F$2,2)+POWER($D831*信号概况!$F$3,2)+POWER($E831*信号概况!$F$4,2)+POWER($F831*信号概况!$F$5,2)+POWER($G831*信号概况!$F$6,2)+POWER($H831*信号概况!$F$7,2)+POWER($I831*信号概况!$F$8,2)+POWER($J831*信号概况!$F$9,2)+2*$C831*信号概况!$F$2*$D831*信号概况!$F$3*信号相关性!$B$3+2*$C831*信号概况!$F$2*$E831*信号概况!$F$4*信号相关性!$B$4+2*$C831*信号概况!$F$2*$F831*信号概况!$F$5*信号相关性!$B$5+2*$C831*信号概况!$F$2*$G831*信号概况!$F$6*信号相关性!$B$6+2*$C831*信号概况!$F$2*$H831*信号概况!$F$7*信号相关性!$B$7+2*$C831*信号概况!$F$2*$I831*信号概况!$F$8*信号相关性!$B$8+2*$C831*信号概况!$F$2*$J831*信号概况!$F$9*信号相关性!$B$9+2*$D831*信号概况!$F$3*$E831*信号概况!$F$4*信号相关性!$C$4+2*$D831*信号概况!$F$3*$F831*信号概况!$F$5*信号相关性!$C$5+2*$D831*信号概况!$F$3*$G831*信号概况!$F$6*信号相关性!$C$6+2*$D831*信号概况!$F$3*$H831*信号概况!$F$7*信号相关性!$C$7+2*$D831*信号概况!$F$3*$I831*信号概况!$F$8*信号相关性!$C$8+2*$D831*信号概况!$F$3*$J831*信号概况!$F$9*信号相关性!$C$9+2*$E831*信号概况!$F$4*$F831*信号概况!$F$5*信号相关性!$D$5+2*$E831*信号概况!$F$4*$G831*信号概况!$F$6*信号相关性!$D$6+2*$E831*信号概况!$F$4*$H831*信号概况!$F$7*信号相关性!$D$7+2*$E831*信号概况!$F$4*$I831*信号概况!$F$8*信号相关性!$D$8+2*$E831*信号概况!$F$4*$J831*信号概况!$J$5*信号相关性!$D$9+2*$F831*信号概况!$F$5*$G831*信号概况!$F$6*信号相关性!$E$6+2*$F831*信号概况!$F$5*$H831*信号概况!$F$7*信号相关性!$E$7+2*$F831*信号概况!$F$5*$I831*信号概况!$F$8*信号相关性!$E$8+2*$F831*信号概况!$F$5*$J831*信号概况!$F$9*信号相关性!$E$9+2*$G831*信号概况!$F$6*$H831*信号概况!$F$7*信号相关性!$F$7+2*$G831*信号概况!$F$6*$I831*信号概况!$F$8*信号相关性!$F$8+2*$G831*信号概况!$F$6*$J831*信号概况!$F$9*信号相关性!$F$9+2*$H831*信号概况!$F$7*$I831*信号概况!$F$8*信号相关性!$G$8+2*$H831*信号概况!$F$7*$J831*信号概况!$F$9*信号相关性!$G$9+2*$I831*信号概况!$F$8*$J831*信号概况!$F$9*信号相关性!$H$9)</f>
        <v>817.865972243044</v>
      </c>
      <c r="L831" s="10">
        <f t="shared" si="265"/>
        <v>23.8659886368271</v>
      </c>
      <c r="M831" s="11">
        <f>SQRT(POWER($C831*信号概况!$C$2,2)+POWER($D831*信号概况!$C$3,2)+POWER($E831*信号概况!$C$4,2)+POWER($F831*信号概况!$C$5,2)+POWER($G831*信号概况!$C$6,2)+POWER($H831*信号概况!$C$7,2)+POWER($I831*信号概况!$C$8,2)+POWER($J831*信号概况!$C$9,2)+2*$C831*信号概况!$C$2*$D831*信号概况!$C$3*信号相关性!$B$3+2*$C831*信号概况!$C$2*$E831*信号概况!$C$4*信号相关性!$B$4+2*$C831*信号概况!$C$2*$F831*信号概况!$C$5*信号相关性!$B$5+2*$C831*信号概况!$C$2*$G831*信号概况!$C$6*信号相关性!$B$6+2*$C831*信号概况!$C$2*$H831*信号概况!$C$7*信号相关性!$B$7+2*$C831*信号概况!$C$2*$I831*信号概况!$C$8*信号相关性!$B$8+2*$C831*信号概况!$C$2*$J831*信号概况!$C$9*信号相关性!$B$9+2*$D831*信号概况!$C$3*$E831*信号概况!$C$4*信号相关性!$C$4+2*$D831*信号概况!$C$3*$F831*信号概况!$C$5*信号相关性!$C$5+2*$D831*信号概况!$C$3*$G831*信号概况!$C$6*信号相关性!$C$6+2*$D831*信号概况!$C$3*$H831*信号概况!$C$7*信号相关性!$C$7+2*$D831*信号概况!$C$3*$I831*信号概况!$C$8*信号相关性!$C$8+2*$D831*信号概况!$C$3*$J831*信号概况!$C$9*信号相关性!$C$9+2*$E831*信号概况!$C$4*$F831*信号概况!$C$5*信号相关性!$D$5+2*$E831*信号概况!$C$4*$G831*信号概况!$C$6*信号相关性!$D$6+2*$E831*信号概况!$C$4*$H831*信号概况!$C$7*信号相关性!$D$7+2*$E831*信号概况!$C$4*$I831*信号概况!$C$8*信号相关性!$D$8+2*$E831*信号概况!$C$4*$J831*信号概况!$J$5*信号相关性!$D$9+2*$F831*信号概况!$C$5*$G831*信号概况!$C$6*信号相关性!$E$6+2*$F831*信号概况!$C$5*$H831*信号概况!$C$7*信号相关性!$E$7+2*$F831*信号概况!$C$5*$I831*信号概况!$C$8*信号相关性!$E$8+2*$F831*信号概况!$C$5*$J831*信号概况!$C$9*信号相关性!$E$9+2*$G831*信号概况!$C$6*$H831*信号概况!$C$7*信号相关性!$F$7+2*$G831*信号概况!$C$6*$I831*信号概况!$C$8*信号相关性!$F$8+2*$G831*信号概况!$C$6*$J831*信号概况!$C$9*信号相关性!$F$9+2*$H831*信号概况!$C$7*$I831*信号概况!$C$8*信号相关性!$G$8+2*$H831*信号概况!$C$7*$J831*信号概况!$C$9*信号相关性!$G$9+2*$I831*信号概况!$C$8*$J831*信号概况!$C$9*信号相关性!$H$9)</f>
        <v>4014.80773551699</v>
      </c>
      <c r="N831" s="12">
        <f t="shared" si="266"/>
        <v>0.205685266262056</v>
      </c>
      <c r="O831" s="10">
        <f>$C831*信号概况!$J$2+$D831*信号概况!$J$3+$E831*信号概况!$J$4+$F831*信号概况!$J$5+$G831*信号概况!$J$6+$H831*信号概况!$J$7+$I831*信号概况!$J$8+$J831*信号概况!$J$9</f>
        <v>663.056349340112</v>
      </c>
      <c r="P831" s="12">
        <f t="shared" si="267"/>
        <v>0.0339694776799083</v>
      </c>
      <c r="Q831" s="7">
        <f t="shared" si="268"/>
        <v>8.53528258785034</v>
      </c>
    </row>
    <row r="832" spans="1:17">
      <c r="A832">
        <v>830</v>
      </c>
      <c r="B832">
        <v>19519.18</v>
      </c>
      <c r="C832" s="7">
        <f t="shared" si="248"/>
        <v>0</v>
      </c>
      <c r="D832" s="8">
        <f t="shared" si="249"/>
        <v>0.424242424242424</v>
      </c>
      <c r="E832">
        <f t="shared" si="250"/>
        <v>0</v>
      </c>
      <c r="F832">
        <f t="shared" si="260"/>
        <v>0.2</v>
      </c>
      <c r="G832">
        <f t="shared" si="261"/>
        <v>0.04</v>
      </c>
      <c r="H832">
        <f t="shared" si="262"/>
        <v>0</v>
      </c>
      <c r="I832">
        <f t="shared" si="263"/>
        <v>0</v>
      </c>
      <c r="J832">
        <f t="shared" si="264"/>
        <v>0</v>
      </c>
      <c r="K832">
        <f>SQRT(POWER($C832*信号概况!$F$2,2)+POWER($D832*信号概况!$F$3,2)+POWER($E832*信号概况!$F$4,2)+POWER($F832*信号概况!$F$5,2)+POWER($G832*信号概况!$F$6,2)+POWER($H832*信号概况!$F$7,2)+POWER($I832*信号概况!$F$8,2)+POWER($J832*信号概况!$F$9,2)+2*$C832*信号概况!$F$2*$D832*信号概况!$F$3*信号相关性!$B$3+2*$C832*信号概况!$F$2*$E832*信号概况!$F$4*信号相关性!$B$4+2*$C832*信号概况!$F$2*$F832*信号概况!$F$5*信号相关性!$B$5+2*$C832*信号概况!$F$2*$G832*信号概况!$F$6*信号相关性!$B$6+2*$C832*信号概况!$F$2*$H832*信号概况!$F$7*信号相关性!$B$7+2*$C832*信号概况!$F$2*$I832*信号概况!$F$8*信号相关性!$B$8+2*$C832*信号概况!$F$2*$J832*信号概况!$F$9*信号相关性!$B$9+2*$D832*信号概况!$F$3*$E832*信号概况!$F$4*信号相关性!$C$4+2*$D832*信号概况!$F$3*$F832*信号概况!$F$5*信号相关性!$C$5+2*$D832*信号概况!$F$3*$G832*信号概况!$F$6*信号相关性!$C$6+2*$D832*信号概况!$F$3*$H832*信号概况!$F$7*信号相关性!$C$7+2*$D832*信号概况!$F$3*$I832*信号概况!$F$8*信号相关性!$C$8+2*$D832*信号概况!$F$3*$J832*信号概况!$F$9*信号相关性!$C$9+2*$E832*信号概况!$F$4*$F832*信号概况!$F$5*信号相关性!$D$5+2*$E832*信号概况!$F$4*$G832*信号概况!$F$6*信号相关性!$D$6+2*$E832*信号概况!$F$4*$H832*信号概况!$F$7*信号相关性!$D$7+2*$E832*信号概况!$F$4*$I832*信号概况!$F$8*信号相关性!$D$8+2*$E832*信号概况!$F$4*$J832*信号概况!$J$5*信号相关性!$D$9+2*$F832*信号概况!$F$5*$G832*信号概况!$F$6*信号相关性!$E$6+2*$F832*信号概况!$F$5*$H832*信号概况!$F$7*信号相关性!$E$7+2*$F832*信号概况!$F$5*$I832*信号概况!$F$8*信号相关性!$E$8+2*$F832*信号概况!$F$5*$J832*信号概况!$F$9*信号相关性!$E$9+2*$G832*信号概况!$F$6*$H832*信号概况!$F$7*信号相关性!$F$7+2*$G832*信号概况!$F$6*$I832*信号概况!$F$8*信号相关性!$F$8+2*$G832*信号概况!$F$6*$J832*信号概况!$F$9*信号相关性!$F$9+2*$H832*信号概况!$F$7*$I832*信号概况!$F$8*信号相关性!$G$8+2*$H832*信号概况!$F$7*$J832*信号概况!$F$9*信号相关性!$G$9+2*$I832*信号概况!$F$8*$J832*信号概况!$F$9*信号相关性!$H$9)</f>
        <v>884.153829903083</v>
      </c>
      <c r="L832" s="10">
        <f t="shared" si="265"/>
        <v>22.0766786726916</v>
      </c>
      <c r="M832" s="11">
        <f>SQRT(POWER($C832*信号概况!$C$2,2)+POWER($D832*信号概况!$C$3,2)+POWER($E832*信号概况!$C$4,2)+POWER($F832*信号概况!$C$5,2)+POWER($G832*信号概况!$C$6,2)+POWER($H832*信号概况!$C$7,2)+POWER($I832*信号概况!$C$8,2)+POWER($J832*信号概况!$C$9,2)+2*$C832*信号概况!$C$2*$D832*信号概况!$C$3*信号相关性!$B$3+2*$C832*信号概况!$C$2*$E832*信号概况!$C$4*信号相关性!$B$4+2*$C832*信号概况!$C$2*$F832*信号概况!$C$5*信号相关性!$B$5+2*$C832*信号概况!$C$2*$G832*信号概况!$C$6*信号相关性!$B$6+2*$C832*信号概况!$C$2*$H832*信号概况!$C$7*信号相关性!$B$7+2*$C832*信号概况!$C$2*$I832*信号概况!$C$8*信号相关性!$B$8+2*$C832*信号概况!$C$2*$J832*信号概况!$C$9*信号相关性!$B$9+2*$D832*信号概况!$C$3*$E832*信号概况!$C$4*信号相关性!$C$4+2*$D832*信号概况!$C$3*$F832*信号概况!$C$5*信号相关性!$C$5+2*$D832*信号概况!$C$3*$G832*信号概况!$C$6*信号相关性!$C$6+2*$D832*信号概况!$C$3*$H832*信号概况!$C$7*信号相关性!$C$7+2*$D832*信号概况!$C$3*$I832*信号概况!$C$8*信号相关性!$C$8+2*$D832*信号概况!$C$3*$J832*信号概况!$C$9*信号相关性!$C$9+2*$E832*信号概况!$C$4*$F832*信号概况!$C$5*信号相关性!$D$5+2*$E832*信号概况!$C$4*$G832*信号概况!$C$6*信号相关性!$D$6+2*$E832*信号概况!$C$4*$H832*信号概况!$C$7*信号相关性!$D$7+2*$E832*信号概况!$C$4*$I832*信号概况!$C$8*信号相关性!$D$8+2*$E832*信号概况!$C$4*$J832*信号概况!$J$5*信号相关性!$D$9+2*$F832*信号概况!$C$5*$G832*信号概况!$C$6*信号相关性!$E$6+2*$F832*信号概况!$C$5*$H832*信号概况!$C$7*信号相关性!$E$7+2*$F832*信号概况!$C$5*$I832*信号概况!$C$8*信号相关性!$E$8+2*$F832*信号概况!$C$5*$J832*信号概况!$C$9*信号相关性!$E$9+2*$G832*信号概况!$C$6*$H832*信号概况!$C$7*信号相关性!$F$7+2*$G832*信号概况!$C$6*$I832*信号概况!$C$8*信号相关性!$F$8+2*$G832*信号概况!$C$6*$J832*信号概况!$C$9*信号相关性!$F$9+2*$H832*信号概况!$C$7*$I832*信号概况!$C$8*信号相关性!$G$8+2*$H832*信号概况!$C$7*$J832*信号概况!$C$9*信号相关性!$G$9+2*$I832*信号概况!$C$8*$J832*信号概况!$C$9*信号相关性!$H$9)</f>
        <v>4337.6438071688</v>
      </c>
      <c r="N832" s="12">
        <f t="shared" si="266"/>
        <v>0.222224694232483</v>
      </c>
      <c r="O832" s="10">
        <f>$C832*信号概况!$J$2+$D832*信号概况!$J$3+$E832*信号概况!$J$4+$F832*信号概况!$J$5+$G832*信号概况!$J$6+$H832*信号概况!$J$7+$I832*信号概况!$J$8+$J832*信号概况!$J$9</f>
        <v>687.584500025044</v>
      </c>
      <c r="P832" s="12">
        <f t="shared" si="267"/>
        <v>0.0352260955647237</v>
      </c>
      <c r="Q832" s="7">
        <f t="shared" si="268"/>
        <v>8.2282683784766</v>
      </c>
    </row>
    <row r="833" spans="1:17">
      <c r="A833">
        <v>831</v>
      </c>
      <c r="B833">
        <v>19519.18</v>
      </c>
      <c r="C833" s="7">
        <f t="shared" si="248"/>
        <v>0</v>
      </c>
      <c r="D833" s="8">
        <f t="shared" si="249"/>
        <v>0.454545454545455</v>
      </c>
      <c r="E833">
        <f t="shared" si="250"/>
        <v>0</v>
      </c>
      <c r="F833">
        <f t="shared" si="260"/>
        <v>0.2</v>
      </c>
      <c r="G833">
        <f t="shared" si="261"/>
        <v>0.04</v>
      </c>
      <c r="H833">
        <f t="shared" si="262"/>
        <v>0</v>
      </c>
      <c r="I833">
        <f t="shared" si="263"/>
        <v>0</v>
      </c>
      <c r="J833">
        <f t="shared" si="264"/>
        <v>0</v>
      </c>
      <c r="K833">
        <f>SQRT(POWER($C833*信号概况!$F$2,2)+POWER($D833*信号概况!$F$3,2)+POWER($E833*信号概况!$F$4,2)+POWER($F833*信号概况!$F$5,2)+POWER($G833*信号概况!$F$6,2)+POWER($H833*信号概况!$F$7,2)+POWER($I833*信号概况!$F$8,2)+POWER($J833*信号概况!$F$9,2)+2*$C833*信号概况!$F$2*$D833*信号概况!$F$3*信号相关性!$B$3+2*$C833*信号概况!$F$2*$E833*信号概况!$F$4*信号相关性!$B$4+2*$C833*信号概况!$F$2*$F833*信号概况!$F$5*信号相关性!$B$5+2*$C833*信号概况!$F$2*$G833*信号概况!$F$6*信号相关性!$B$6+2*$C833*信号概况!$F$2*$H833*信号概况!$F$7*信号相关性!$B$7+2*$C833*信号概况!$F$2*$I833*信号概况!$F$8*信号相关性!$B$8+2*$C833*信号概况!$F$2*$J833*信号概况!$F$9*信号相关性!$B$9+2*$D833*信号概况!$F$3*$E833*信号概况!$F$4*信号相关性!$C$4+2*$D833*信号概况!$F$3*$F833*信号概况!$F$5*信号相关性!$C$5+2*$D833*信号概况!$F$3*$G833*信号概况!$F$6*信号相关性!$C$6+2*$D833*信号概况!$F$3*$H833*信号概况!$F$7*信号相关性!$C$7+2*$D833*信号概况!$F$3*$I833*信号概况!$F$8*信号相关性!$C$8+2*$D833*信号概况!$F$3*$J833*信号概况!$F$9*信号相关性!$C$9+2*$E833*信号概况!$F$4*$F833*信号概况!$F$5*信号相关性!$D$5+2*$E833*信号概况!$F$4*$G833*信号概况!$F$6*信号相关性!$D$6+2*$E833*信号概况!$F$4*$H833*信号概况!$F$7*信号相关性!$D$7+2*$E833*信号概况!$F$4*$I833*信号概况!$F$8*信号相关性!$D$8+2*$E833*信号概况!$F$4*$J833*信号概况!$J$5*信号相关性!$D$9+2*$F833*信号概况!$F$5*$G833*信号概况!$F$6*信号相关性!$E$6+2*$F833*信号概况!$F$5*$H833*信号概况!$F$7*信号相关性!$E$7+2*$F833*信号概况!$F$5*$I833*信号概况!$F$8*信号相关性!$E$8+2*$F833*信号概况!$F$5*$J833*信号概况!$F$9*信号相关性!$E$9+2*$G833*信号概况!$F$6*$H833*信号概况!$F$7*信号相关性!$F$7+2*$G833*信号概况!$F$6*$I833*信号概况!$F$8*信号相关性!$F$8+2*$G833*信号概况!$F$6*$J833*信号概况!$F$9*信号相关性!$F$9+2*$H833*信号概况!$F$7*$I833*信号概况!$F$8*信号相关性!$G$8+2*$H833*信号概况!$F$7*$J833*信号概况!$F$9*信号相关性!$G$9+2*$I833*信号概况!$F$8*$J833*信号概况!$F$9*信号相关性!$H$9)</f>
        <v>950.52091490985</v>
      </c>
      <c r="L833" s="10">
        <f t="shared" si="265"/>
        <v>20.535245141714</v>
      </c>
      <c r="M833" s="11">
        <f>SQRT(POWER($C833*信号概况!$C$2,2)+POWER($D833*信号概况!$C$3,2)+POWER($E833*信号概况!$C$4,2)+POWER($F833*信号概况!$C$5,2)+POWER($G833*信号概况!$C$6,2)+POWER($H833*信号概况!$C$7,2)+POWER($I833*信号概况!$C$8,2)+POWER($J833*信号概况!$C$9,2)+2*$C833*信号概况!$C$2*$D833*信号概况!$C$3*信号相关性!$B$3+2*$C833*信号概况!$C$2*$E833*信号概况!$C$4*信号相关性!$B$4+2*$C833*信号概况!$C$2*$F833*信号概况!$C$5*信号相关性!$B$5+2*$C833*信号概况!$C$2*$G833*信号概况!$C$6*信号相关性!$B$6+2*$C833*信号概况!$C$2*$H833*信号概况!$C$7*信号相关性!$B$7+2*$C833*信号概况!$C$2*$I833*信号概况!$C$8*信号相关性!$B$8+2*$C833*信号概况!$C$2*$J833*信号概况!$C$9*信号相关性!$B$9+2*$D833*信号概况!$C$3*$E833*信号概况!$C$4*信号相关性!$C$4+2*$D833*信号概况!$C$3*$F833*信号概况!$C$5*信号相关性!$C$5+2*$D833*信号概况!$C$3*$G833*信号概况!$C$6*信号相关性!$C$6+2*$D833*信号概况!$C$3*$H833*信号概况!$C$7*信号相关性!$C$7+2*$D833*信号概况!$C$3*$I833*信号概况!$C$8*信号相关性!$C$8+2*$D833*信号概况!$C$3*$J833*信号概况!$C$9*信号相关性!$C$9+2*$E833*信号概况!$C$4*$F833*信号概况!$C$5*信号相关性!$D$5+2*$E833*信号概况!$C$4*$G833*信号概况!$C$6*信号相关性!$D$6+2*$E833*信号概况!$C$4*$H833*信号概况!$C$7*信号相关性!$D$7+2*$E833*信号概况!$C$4*$I833*信号概况!$C$8*信号相关性!$D$8+2*$E833*信号概况!$C$4*$J833*信号概况!$J$5*信号相关性!$D$9+2*$F833*信号概况!$C$5*$G833*信号概况!$C$6*信号相关性!$E$6+2*$F833*信号概况!$C$5*$H833*信号概况!$C$7*信号相关性!$E$7+2*$F833*信号概况!$C$5*$I833*信号概况!$C$8*信号相关性!$E$8+2*$F833*信号概况!$C$5*$J833*信号概况!$C$9*信号相关性!$E$9+2*$G833*信号概况!$C$6*$H833*信号概况!$C$7*信号相关性!$F$7+2*$G833*信号概况!$C$6*$I833*信号概况!$C$8*信号相关性!$F$8+2*$G833*信号概况!$C$6*$J833*信号概况!$C$9*信号相关性!$F$9+2*$H833*信号概况!$C$7*$I833*信号概况!$C$8*信号相关性!$G$8+2*$H833*信号概况!$C$7*$J833*信号概况!$C$9*信号相关性!$G$9+2*$I833*信号概况!$C$8*$J833*信号概况!$C$9*信号相关性!$H$9)</f>
        <v>4660.68778881345</v>
      </c>
      <c r="N833" s="12">
        <f t="shared" si="266"/>
        <v>0.238774773777047</v>
      </c>
      <c r="O833" s="10">
        <f>$C833*信号概况!$J$2+$D833*信号概况!$J$3+$E833*信号概况!$J$4+$F833*信号概况!$J$5+$G833*信号概况!$J$6+$H833*信号概况!$J$7+$I833*信号概况!$J$8+$J833*信号概况!$J$9</f>
        <v>712.112650709975</v>
      </c>
      <c r="P833" s="12">
        <f t="shared" si="267"/>
        <v>0.0364827134495391</v>
      </c>
      <c r="Q833" s="7">
        <f t="shared" si="268"/>
        <v>7.96341531236859</v>
      </c>
    </row>
    <row r="834" spans="1:17">
      <c r="A834">
        <v>832</v>
      </c>
      <c r="B834">
        <v>19519.18</v>
      </c>
      <c r="C834" s="7">
        <f t="shared" si="248"/>
        <v>0</v>
      </c>
      <c r="D834" s="8">
        <f t="shared" si="249"/>
        <v>0.484848484848485</v>
      </c>
      <c r="E834">
        <f t="shared" si="250"/>
        <v>0</v>
      </c>
      <c r="F834">
        <f t="shared" si="260"/>
        <v>0.2</v>
      </c>
      <c r="G834">
        <f t="shared" si="261"/>
        <v>0.04</v>
      </c>
      <c r="H834">
        <f t="shared" si="262"/>
        <v>0</v>
      </c>
      <c r="I834">
        <f t="shared" si="263"/>
        <v>0</v>
      </c>
      <c r="J834">
        <f t="shared" si="264"/>
        <v>0</v>
      </c>
      <c r="K834">
        <f>SQRT(POWER($C834*信号概况!$F$2,2)+POWER($D834*信号概况!$F$3,2)+POWER($E834*信号概况!$F$4,2)+POWER($F834*信号概况!$F$5,2)+POWER($G834*信号概况!$F$6,2)+POWER($H834*信号概况!$F$7,2)+POWER($I834*信号概况!$F$8,2)+POWER($J834*信号概况!$F$9,2)+2*$C834*信号概况!$F$2*$D834*信号概况!$F$3*信号相关性!$B$3+2*$C834*信号概况!$F$2*$E834*信号概况!$F$4*信号相关性!$B$4+2*$C834*信号概况!$F$2*$F834*信号概况!$F$5*信号相关性!$B$5+2*$C834*信号概况!$F$2*$G834*信号概况!$F$6*信号相关性!$B$6+2*$C834*信号概况!$F$2*$H834*信号概况!$F$7*信号相关性!$B$7+2*$C834*信号概况!$F$2*$I834*信号概况!$F$8*信号相关性!$B$8+2*$C834*信号概况!$F$2*$J834*信号概况!$F$9*信号相关性!$B$9+2*$D834*信号概况!$F$3*$E834*信号概况!$F$4*信号相关性!$C$4+2*$D834*信号概况!$F$3*$F834*信号概况!$F$5*信号相关性!$C$5+2*$D834*信号概况!$F$3*$G834*信号概况!$F$6*信号相关性!$C$6+2*$D834*信号概况!$F$3*$H834*信号概况!$F$7*信号相关性!$C$7+2*$D834*信号概况!$F$3*$I834*信号概况!$F$8*信号相关性!$C$8+2*$D834*信号概况!$F$3*$J834*信号概况!$F$9*信号相关性!$C$9+2*$E834*信号概况!$F$4*$F834*信号概况!$F$5*信号相关性!$D$5+2*$E834*信号概况!$F$4*$G834*信号概况!$F$6*信号相关性!$D$6+2*$E834*信号概况!$F$4*$H834*信号概况!$F$7*信号相关性!$D$7+2*$E834*信号概况!$F$4*$I834*信号概况!$F$8*信号相关性!$D$8+2*$E834*信号概况!$F$4*$J834*信号概况!$J$5*信号相关性!$D$9+2*$F834*信号概况!$F$5*$G834*信号概况!$F$6*信号相关性!$E$6+2*$F834*信号概况!$F$5*$H834*信号概况!$F$7*信号相关性!$E$7+2*$F834*信号概况!$F$5*$I834*信号概况!$F$8*信号相关性!$E$8+2*$F834*信号概况!$F$5*$J834*信号概况!$F$9*信号相关性!$E$9+2*$G834*信号概况!$F$6*$H834*信号概况!$F$7*信号相关性!$F$7+2*$G834*信号概况!$F$6*$I834*信号概况!$F$8*信号相关性!$F$8+2*$G834*信号概况!$F$6*$J834*信号概况!$F$9*信号相关性!$F$9+2*$H834*信号概况!$F$7*$I834*信号概况!$F$8*信号相关性!$G$8+2*$H834*信号概况!$F$7*$J834*信号概况!$F$9*信号相关性!$G$9+2*$I834*信号概况!$F$8*$J834*信号概况!$F$9*信号相关性!$H$9)</f>
        <v>1016.95171606097</v>
      </c>
      <c r="L834" s="10">
        <f t="shared" si="265"/>
        <v>19.1938119497009</v>
      </c>
      <c r="M834" s="11">
        <f>SQRT(POWER($C834*信号概况!$C$2,2)+POWER($D834*信号概况!$C$3,2)+POWER($E834*信号概况!$C$4,2)+POWER($F834*信号概况!$C$5,2)+POWER($G834*信号概况!$C$6,2)+POWER($H834*信号概况!$C$7,2)+POWER($I834*信号概况!$C$8,2)+POWER($J834*信号概况!$C$9,2)+2*$C834*信号概况!$C$2*$D834*信号概况!$C$3*信号相关性!$B$3+2*$C834*信号概况!$C$2*$E834*信号概况!$C$4*信号相关性!$B$4+2*$C834*信号概况!$C$2*$F834*信号概况!$C$5*信号相关性!$B$5+2*$C834*信号概况!$C$2*$G834*信号概况!$C$6*信号相关性!$B$6+2*$C834*信号概况!$C$2*$H834*信号概况!$C$7*信号相关性!$B$7+2*$C834*信号概况!$C$2*$I834*信号概况!$C$8*信号相关性!$B$8+2*$C834*信号概况!$C$2*$J834*信号概况!$C$9*信号相关性!$B$9+2*$D834*信号概况!$C$3*$E834*信号概况!$C$4*信号相关性!$C$4+2*$D834*信号概况!$C$3*$F834*信号概况!$C$5*信号相关性!$C$5+2*$D834*信号概况!$C$3*$G834*信号概况!$C$6*信号相关性!$C$6+2*$D834*信号概况!$C$3*$H834*信号概况!$C$7*信号相关性!$C$7+2*$D834*信号概况!$C$3*$I834*信号概况!$C$8*信号相关性!$C$8+2*$D834*信号概况!$C$3*$J834*信号概况!$C$9*信号相关性!$C$9+2*$E834*信号概况!$C$4*$F834*信号概况!$C$5*信号相关性!$D$5+2*$E834*信号概况!$C$4*$G834*信号概况!$C$6*信号相关性!$D$6+2*$E834*信号概况!$C$4*$H834*信号概况!$C$7*信号相关性!$D$7+2*$E834*信号概况!$C$4*$I834*信号概况!$C$8*信号相关性!$D$8+2*$E834*信号概况!$C$4*$J834*信号概况!$J$5*信号相关性!$D$9+2*$F834*信号概况!$C$5*$G834*信号概况!$C$6*信号相关性!$E$6+2*$F834*信号概况!$C$5*$H834*信号概况!$C$7*信号相关性!$E$7+2*$F834*信号概况!$C$5*$I834*信号概况!$C$8*信号相关性!$E$8+2*$F834*信号概况!$C$5*$J834*信号概况!$C$9*信号相关性!$E$9+2*$G834*信号概况!$C$6*$H834*信号概况!$C$7*信号相关性!$F$7+2*$G834*信号概况!$C$6*$I834*信号概况!$C$8*信号相关性!$F$8+2*$G834*信号概况!$C$6*$J834*信号概况!$C$9*信号相关性!$F$9+2*$H834*信号概况!$C$7*$I834*信号概况!$C$8*信号相关性!$G$8+2*$H834*信号概况!$C$7*$J834*信号概况!$C$9*信号相关性!$G$9+2*$I834*信号概况!$C$8*$J834*信号概况!$C$9*信号相关性!$H$9)</f>
        <v>4983.89925198554</v>
      </c>
      <c r="N834" s="12">
        <f t="shared" si="266"/>
        <v>0.255333433678338</v>
      </c>
      <c r="O834" s="10">
        <f>$C834*信号概况!$J$2+$D834*信号概况!$J$3+$E834*信号概况!$J$4+$F834*信号概况!$J$5+$G834*信号概况!$J$6+$H834*信号概况!$J$7+$I834*信号概况!$J$8+$J834*信号概况!$J$9</f>
        <v>736.640801394907</v>
      </c>
      <c r="P834" s="12">
        <f t="shared" si="267"/>
        <v>0.0377393313343545</v>
      </c>
      <c r="Q834" s="7">
        <f t="shared" si="268"/>
        <v>7.73264894738364</v>
      </c>
    </row>
    <row r="835" spans="1:17">
      <c r="A835">
        <v>833</v>
      </c>
      <c r="B835">
        <v>19519.18</v>
      </c>
      <c r="C835" s="7">
        <f t="shared" si="248"/>
        <v>0</v>
      </c>
      <c r="D835" s="8">
        <f t="shared" si="249"/>
        <v>0.515151515151515</v>
      </c>
      <c r="E835">
        <f t="shared" si="250"/>
        <v>0</v>
      </c>
      <c r="F835">
        <f t="shared" si="260"/>
        <v>0.2</v>
      </c>
      <c r="G835">
        <f t="shared" si="261"/>
        <v>0.04</v>
      </c>
      <c r="H835">
        <f t="shared" si="262"/>
        <v>0</v>
      </c>
      <c r="I835">
        <f t="shared" si="263"/>
        <v>0</v>
      </c>
      <c r="J835">
        <f t="shared" si="264"/>
        <v>0</v>
      </c>
      <c r="K835">
        <f>SQRT(POWER($C835*信号概况!$F$2,2)+POWER($D835*信号概况!$F$3,2)+POWER($E835*信号概况!$F$4,2)+POWER($F835*信号概况!$F$5,2)+POWER($G835*信号概况!$F$6,2)+POWER($H835*信号概况!$F$7,2)+POWER($I835*信号概况!$F$8,2)+POWER($J835*信号概况!$F$9,2)+2*$C835*信号概况!$F$2*$D835*信号概况!$F$3*信号相关性!$B$3+2*$C835*信号概况!$F$2*$E835*信号概况!$F$4*信号相关性!$B$4+2*$C835*信号概况!$F$2*$F835*信号概况!$F$5*信号相关性!$B$5+2*$C835*信号概况!$F$2*$G835*信号概况!$F$6*信号相关性!$B$6+2*$C835*信号概况!$F$2*$H835*信号概况!$F$7*信号相关性!$B$7+2*$C835*信号概况!$F$2*$I835*信号概况!$F$8*信号相关性!$B$8+2*$C835*信号概况!$F$2*$J835*信号概况!$F$9*信号相关性!$B$9+2*$D835*信号概况!$F$3*$E835*信号概况!$F$4*信号相关性!$C$4+2*$D835*信号概况!$F$3*$F835*信号概况!$F$5*信号相关性!$C$5+2*$D835*信号概况!$F$3*$G835*信号概况!$F$6*信号相关性!$C$6+2*$D835*信号概况!$F$3*$H835*信号概况!$F$7*信号相关性!$C$7+2*$D835*信号概况!$F$3*$I835*信号概况!$F$8*信号相关性!$C$8+2*$D835*信号概况!$F$3*$J835*信号概况!$F$9*信号相关性!$C$9+2*$E835*信号概况!$F$4*$F835*信号概况!$F$5*信号相关性!$D$5+2*$E835*信号概况!$F$4*$G835*信号概况!$F$6*信号相关性!$D$6+2*$E835*信号概况!$F$4*$H835*信号概况!$F$7*信号相关性!$D$7+2*$E835*信号概况!$F$4*$I835*信号概况!$F$8*信号相关性!$D$8+2*$E835*信号概况!$F$4*$J835*信号概况!$J$5*信号相关性!$D$9+2*$F835*信号概况!$F$5*$G835*信号概况!$F$6*信号相关性!$E$6+2*$F835*信号概况!$F$5*$H835*信号概况!$F$7*信号相关性!$E$7+2*$F835*信号概况!$F$5*$I835*信号概况!$F$8*信号相关性!$E$8+2*$F835*信号概况!$F$5*$J835*信号概况!$F$9*信号相关性!$E$9+2*$G835*信号概况!$F$6*$H835*信号概况!$F$7*信号相关性!$F$7+2*$G835*信号概况!$F$6*$I835*信号概况!$F$8*信号相关性!$F$8+2*$G835*信号概况!$F$6*$J835*信号概况!$F$9*信号相关性!$F$9+2*$H835*信号概况!$F$7*$I835*信号概况!$F$8*信号相关性!$G$8+2*$H835*信号概况!$F$7*$J835*信号概况!$F$9*信号相关性!$G$9+2*$I835*信号概况!$F$8*$J835*信号概况!$F$9*信号相关性!$H$9)</f>
        <v>1083.43451315121</v>
      </c>
      <c r="L835" s="10">
        <f t="shared" si="265"/>
        <v>18.0160219773946</v>
      </c>
      <c r="M835" s="11">
        <f>SQRT(POWER($C835*信号概况!$C$2,2)+POWER($D835*信号概况!$C$3,2)+POWER($E835*信号概况!$C$4,2)+POWER($F835*信号概况!$C$5,2)+POWER($G835*信号概况!$C$6,2)+POWER($H835*信号概况!$C$7,2)+POWER($I835*信号概况!$C$8,2)+POWER($J835*信号概况!$C$9,2)+2*$C835*信号概况!$C$2*$D835*信号概况!$C$3*信号相关性!$B$3+2*$C835*信号概况!$C$2*$E835*信号概况!$C$4*信号相关性!$B$4+2*$C835*信号概况!$C$2*$F835*信号概况!$C$5*信号相关性!$B$5+2*$C835*信号概况!$C$2*$G835*信号概况!$C$6*信号相关性!$B$6+2*$C835*信号概况!$C$2*$H835*信号概况!$C$7*信号相关性!$B$7+2*$C835*信号概况!$C$2*$I835*信号概况!$C$8*信号相关性!$B$8+2*$C835*信号概况!$C$2*$J835*信号概况!$C$9*信号相关性!$B$9+2*$D835*信号概况!$C$3*$E835*信号概况!$C$4*信号相关性!$C$4+2*$D835*信号概况!$C$3*$F835*信号概况!$C$5*信号相关性!$C$5+2*$D835*信号概况!$C$3*$G835*信号概况!$C$6*信号相关性!$C$6+2*$D835*信号概况!$C$3*$H835*信号概况!$C$7*信号相关性!$C$7+2*$D835*信号概况!$C$3*$I835*信号概况!$C$8*信号相关性!$C$8+2*$D835*信号概况!$C$3*$J835*信号概况!$C$9*信号相关性!$C$9+2*$E835*信号概况!$C$4*$F835*信号概况!$C$5*信号相关性!$D$5+2*$E835*信号概况!$C$4*$G835*信号概况!$C$6*信号相关性!$D$6+2*$E835*信号概况!$C$4*$H835*信号概况!$C$7*信号相关性!$D$7+2*$E835*信号概况!$C$4*$I835*信号概况!$C$8*信号相关性!$D$8+2*$E835*信号概况!$C$4*$J835*信号概况!$J$5*信号相关性!$D$9+2*$F835*信号概况!$C$5*$G835*信号概况!$C$6*信号相关性!$E$6+2*$F835*信号概况!$C$5*$H835*信号概况!$C$7*信号相关性!$E$7+2*$F835*信号概况!$C$5*$I835*信号概况!$C$8*信号相关性!$E$8+2*$F835*信号概况!$C$5*$J835*信号概况!$C$9*信号相关性!$E$9+2*$G835*信号概况!$C$6*$H835*信号概况!$C$7*信号相关性!$F$7+2*$G835*信号概况!$C$6*$I835*信号概况!$C$8*信号相关性!$F$8+2*$G835*信号概况!$C$6*$J835*信号概况!$C$9*信号相关性!$F$9+2*$H835*信号概况!$C$7*$I835*信号概况!$C$8*信号相关性!$G$8+2*$H835*信号概况!$C$7*$J835*信号概况!$C$9*信号相关性!$G$9+2*$I835*信号概况!$C$8*$J835*信号概况!$C$9*信号相关性!$H$9)</f>
        <v>5307.24759789022</v>
      </c>
      <c r="N835" s="12">
        <f t="shared" si="266"/>
        <v>0.271899106309292</v>
      </c>
      <c r="O835" s="10">
        <f>$C835*信号概况!$J$2+$D835*信号概况!$J$3+$E835*信号概况!$J$4+$F835*信号概况!$J$5+$G835*信号概况!$J$6+$H835*信号概况!$J$7+$I835*信号概况!$J$8+$J835*信号概况!$J$9</f>
        <v>761.168952079838</v>
      </c>
      <c r="P835" s="12">
        <f t="shared" si="267"/>
        <v>0.03899594921917</v>
      </c>
      <c r="Q835" s="7">
        <f t="shared" si="268"/>
        <v>7.52982143907342</v>
      </c>
    </row>
    <row r="836" spans="1:17">
      <c r="A836">
        <v>834</v>
      </c>
      <c r="B836">
        <v>19519.18</v>
      </c>
      <c r="C836" s="7">
        <f t="shared" ref="C836:C899" si="269">MOD(A836,$T$2*$U$2/0.01+1)/($T$2*100)</f>
        <v>0</v>
      </c>
      <c r="D836" s="8">
        <f t="shared" ref="D836:D899" si="270">MOD(QUOTIENT(A836,$T$2*$U$2/0.01+1),$T$3*$U$3/0.01+1)/($T$3*100)</f>
        <v>0.545454545454545</v>
      </c>
      <c r="E836">
        <f t="shared" ref="E836:E899" si="271">MOD(QUOTIENT(A836,($T$2*$U$2/0.01+1)*($T$3*$U$3/0.01+1)),$T$4*$U$4/0.01+1)/($T$4*100)</f>
        <v>0</v>
      </c>
      <c r="F836">
        <f t="shared" si="260"/>
        <v>0.2</v>
      </c>
      <c r="G836">
        <f t="shared" si="261"/>
        <v>0.04</v>
      </c>
      <c r="H836">
        <f t="shared" si="262"/>
        <v>0</v>
      </c>
      <c r="I836">
        <f t="shared" si="263"/>
        <v>0</v>
      </c>
      <c r="J836">
        <f t="shared" si="264"/>
        <v>0</v>
      </c>
      <c r="K836">
        <f>SQRT(POWER($C836*信号概况!$F$2,2)+POWER($D836*信号概况!$F$3,2)+POWER($E836*信号概况!$F$4,2)+POWER($F836*信号概况!$F$5,2)+POWER($G836*信号概况!$F$6,2)+POWER($H836*信号概况!$F$7,2)+POWER($I836*信号概况!$F$8,2)+POWER($J836*信号概况!$F$9,2)+2*$C836*信号概况!$F$2*$D836*信号概况!$F$3*信号相关性!$B$3+2*$C836*信号概况!$F$2*$E836*信号概况!$F$4*信号相关性!$B$4+2*$C836*信号概况!$F$2*$F836*信号概况!$F$5*信号相关性!$B$5+2*$C836*信号概况!$F$2*$G836*信号概况!$F$6*信号相关性!$B$6+2*$C836*信号概况!$F$2*$H836*信号概况!$F$7*信号相关性!$B$7+2*$C836*信号概况!$F$2*$I836*信号概况!$F$8*信号相关性!$B$8+2*$C836*信号概况!$F$2*$J836*信号概况!$F$9*信号相关性!$B$9+2*$D836*信号概况!$F$3*$E836*信号概况!$F$4*信号相关性!$C$4+2*$D836*信号概况!$F$3*$F836*信号概况!$F$5*信号相关性!$C$5+2*$D836*信号概况!$F$3*$G836*信号概况!$F$6*信号相关性!$C$6+2*$D836*信号概况!$F$3*$H836*信号概况!$F$7*信号相关性!$C$7+2*$D836*信号概况!$F$3*$I836*信号概况!$F$8*信号相关性!$C$8+2*$D836*信号概况!$F$3*$J836*信号概况!$F$9*信号相关性!$C$9+2*$E836*信号概况!$F$4*$F836*信号概况!$F$5*信号相关性!$D$5+2*$E836*信号概况!$F$4*$G836*信号概况!$F$6*信号相关性!$D$6+2*$E836*信号概况!$F$4*$H836*信号概况!$F$7*信号相关性!$D$7+2*$E836*信号概况!$F$4*$I836*信号概况!$F$8*信号相关性!$D$8+2*$E836*信号概况!$F$4*$J836*信号概况!$J$5*信号相关性!$D$9+2*$F836*信号概况!$F$5*$G836*信号概况!$F$6*信号相关性!$E$6+2*$F836*信号概况!$F$5*$H836*信号概况!$F$7*信号相关性!$E$7+2*$F836*信号概况!$F$5*$I836*信号概况!$F$8*信号相关性!$E$8+2*$F836*信号概况!$F$5*$J836*信号概况!$F$9*信号相关性!$E$9+2*$G836*信号概况!$F$6*$H836*信号概况!$F$7*信号相关性!$F$7+2*$G836*信号概况!$F$6*$I836*信号概况!$F$8*信号相关性!$F$8+2*$G836*信号概况!$F$6*$J836*信号概况!$F$9*信号相关性!$F$9+2*$H836*信号概况!$F$7*$I836*信号概况!$F$8*信号相关性!$G$8+2*$H836*信号概况!$F$7*$J836*信号概况!$F$9*信号相关性!$G$9+2*$I836*信号概况!$F$8*$J836*信号概况!$F$9*信号相关性!$H$9)</f>
        <v>1149.96028807284</v>
      </c>
      <c r="L836" s="10">
        <f t="shared" si="265"/>
        <v>16.9737861406598</v>
      </c>
      <c r="M836" s="11">
        <f>SQRT(POWER($C836*信号概况!$C$2,2)+POWER($D836*信号概况!$C$3,2)+POWER($E836*信号概况!$C$4,2)+POWER($F836*信号概况!$C$5,2)+POWER($G836*信号概况!$C$6,2)+POWER($H836*信号概况!$C$7,2)+POWER($I836*信号概况!$C$8,2)+POWER($J836*信号概况!$C$9,2)+2*$C836*信号概况!$C$2*$D836*信号概况!$C$3*信号相关性!$B$3+2*$C836*信号概况!$C$2*$E836*信号概况!$C$4*信号相关性!$B$4+2*$C836*信号概况!$C$2*$F836*信号概况!$C$5*信号相关性!$B$5+2*$C836*信号概况!$C$2*$G836*信号概况!$C$6*信号相关性!$B$6+2*$C836*信号概况!$C$2*$H836*信号概况!$C$7*信号相关性!$B$7+2*$C836*信号概况!$C$2*$I836*信号概况!$C$8*信号相关性!$B$8+2*$C836*信号概况!$C$2*$J836*信号概况!$C$9*信号相关性!$B$9+2*$D836*信号概况!$C$3*$E836*信号概况!$C$4*信号相关性!$C$4+2*$D836*信号概况!$C$3*$F836*信号概况!$C$5*信号相关性!$C$5+2*$D836*信号概况!$C$3*$G836*信号概况!$C$6*信号相关性!$C$6+2*$D836*信号概况!$C$3*$H836*信号概况!$C$7*信号相关性!$C$7+2*$D836*信号概况!$C$3*$I836*信号概况!$C$8*信号相关性!$C$8+2*$D836*信号概况!$C$3*$J836*信号概况!$C$9*信号相关性!$C$9+2*$E836*信号概况!$C$4*$F836*信号概况!$C$5*信号相关性!$D$5+2*$E836*信号概况!$C$4*$G836*信号概况!$C$6*信号相关性!$D$6+2*$E836*信号概况!$C$4*$H836*信号概况!$C$7*信号相关性!$D$7+2*$E836*信号概况!$C$4*$I836*信号概况!$C$8*信号相关性!$D$8+2*$E836*信号概况!$C$4*$J836*信号概况!$J$5*信号相关性!$D$9+2*$F836*信号概况!$C$5*$G836*信号概况!$C$6*信号相关性!$E$6+2*$F836*信号概况!$C$5*$H836*信号概况!$C$7*信号相关性!$E$7+2*$F836*信号概况!$C$5*$I836*信号概况!$C$8*信号相关性!$E$8+2*$F836*信号概况!$C$5*$J836*信号概况!$C$9*信号相关性!$E$9+2*$G836*信号概况!$C$6*$H836*信号概况!$C$7*信号相关性!$F$7+2*$G836*信号概况!$C$6*$I836*信号概况!$C$8*信号相关性!$F$8+2*$G836*信号概况!$C$6*$J836*信号概况!$C$9*信号相关性!$F$9+2*$H836*信号概况!$C$7*$I836*信号概况!$C$8*信号相关性!$G$8+2*$H836*信号概况!$C$7*$J836*信号概况!$C$9*信号相关性!$G$9+2*$I836*信号概况!$C$8*$J836*信号概况!$C$9*信号相关性!$H$9)</f>
        <v>5630.70924474911</v>
      </c>
      <c r="N836" s="12">
        <f t="shared" si="266"/>
        <v>0.288470583536251</v>
      </c>
      <c r="O836" s="10">
        <f>$C836*信号概况!$J$2+$D836*信号概况!$J$3+$E836*信号概况!$J$4+$F836*信号概况!$J$5+$G836*信号概况!$J$6+$H836*信号概况!$J$7+$I836*信号概况!$J$8+$J836*信号概况!$J$9</f>
        <v>785.69710276477</v>
      </c>
      <c r="P836" s="12">
        <f t="shared" si="267"/>
        <v>0.0402525671039854</v>
      </c>
      <c r="Q836" s="7">
        <f t="shared" si="268"/>
        <v>7.3501722805943</v>
      </c>
    </row>
    <row r="837" spans="1:17">
      <c r="A837">
        <v>835</v>
      </c>
      <c r="B837">
        <v>19519.18</v>
      </c>
      <c r="C837" s="7">
        <f t="shared" si="269"/>
        <v>0</v>
      </c>
      <c r="D837" s="8">
        <f t="shared" si="270"/>
        <v>0.575757575757576</v>
      </c>
      <c r="E837">
        <f t="shared" si="271"/>
        <v>0</v>
      </c>
      <c r="F837">
        <f t="shared" si="260"/>
        <v>0.2</v>
      </c>
      <c r="G837">
        <f t="shared" si="261"/>
        <v>0.04</v>
      </c>
      <c r="H837">
        <f t="shared" si="262"/>
        <v>0</v>
      </c>
      <c r="I837">
        <f t="shared" si="263"/>
        <v>0</v>
      </c>
      <c r="J837">
        <f t="shared" si="264"/>
        <v>0</v>
      </c>
      <c r="K837">
        <f>SQRT(POWER($C837*信号概况!$F$2,2)+POWER($D837*信号概况!$F$3,2)+POWER($E837*信号概况!$F$4,2)+POWER($F837*信号概况!$F$5,2)+POWER($G837*信号概况!$F$6,2)+POWER($H837*信号概况!$F$7,2)+POWER($I837*信号概况!$F$8,2)+POWER($J837*信号概况!$F$9,2)+2*$C837*信号概况!$F$2*$D837*信号概况!$F$3*信号相关性!$B$3+2*$C837*信号概况!$F$2*$E837*信号概况!$F$4*信号相关性!$B$4+2*$C837*信号概况!$F$2*$F837*信号概况!$F$5*信号相关性!$B$5+2*$C837*信号概况!$F$2*$G837*信号概况!$F$6*信号相关性!$B$6+2*$C837*信号概况!$F$2*$H837*信号概况!$F$7*信号相关性!$B$7+2*$C837*信号概况!$F$2*$I837*信号概况!$F$8*信号相关性!$B$8+2*$C837*信号概况!$F$2*$J837*信号概况!$F$9*信号相关性!$B$9+2*$D837*信号概况!$F$3*$E837*信号概况!$F$4*信号相关性!$C$4+2*$D837*信号概况!$F$3*$F837*信号概况!$F$5*信号相关性!$C$5+2*$D837*信号概况!$F$3*$G837*信号概况!$F$6*信号相关性!$C$6+2*$D837*信号概况!$F$3*$H837*信号概况!$F$7*信号相关性!$C$7+2*$D837*信号概况!$F$3*$I837*信号概况!$F$8*信号相关性!$C$8+2*$D837*信号概况!$F$3*$J837*信号概况!$F$9*信号相关性!$C$9+2*$E837*信号概况!$F$4*$F837*信号概况!$F$5*信号相关性!$D$5+2*$E837*信号概况!$F$4*$G837*信号概况!$F$6*信号相关性!$D$6+2*$E837*信号概况!$F$4*$H837*信号概况!$F$7*信号相关性!$D$7+2*$E837*信号概况!$F$4*$I837*信号概况!$F$8*信号相关性!$D$8+2*$E837*信号概况!$F$4*$J837*信号概况!$J$5*信号相关性!$D$9+2*$F837*信号概况!$F$5*$G837*信号概况!$F$6*信号相关性!$E$6+2*$F837*信号概况!$F$5*$H837*信号概况!$F$7*信号相关性!$E$7+2*$F837*信号概况!$F$5*$I837*信号概况!$F$8*信号相关性!$E$8+2*$F837*信号概况!$F$5*$J837*信号概况!$F$9*信号相关性!$E$9+2*$G837*信号概况!$F$6*$H837*信号概况!$F$7*信号相关性!$F$7+2*$G837*信号概况!$F$6*$I837*信号概况!$F$8*信号相关性!$F$8+2*$G837*信号概况!$F$6*$J837*信号概况!$F$9*信号相关性!$F$9+2*$H837*信号概况!$F$7*$I837*信号概况!$F$8*信号相关性!$G$8+2*$H837*信号概况!$F$7*$J837*信号概况!$F$9*信号相关性!$G$9+2*$I837*信号概况!$F$8*$J837*信号概况!$F$9*信号相关性!$H$9)</f>
        <v>1216.52199008957</v>
      </c>
      <c r="L837" s="10">
        <f t="shared" si="265"/>
        <v>16.0450695992457</v>
      </c>
      <c r="M837" s="11">
        <f>SQRT(POWER($C837*信号概况!$C$2,2)+POWER($D837*信号概况!$C$3,2)+POWER($E837*信号概况!$C$4,2)+POWER($F837*信号概况!$C$5,2)+POWER($G837*信号概况!$C$6,2)+POWER($H837*信号概况!$C$7,2)+POWER($I837*信号概况!$C$8,2)+POWER($J837*信号概况!$C$9,2)+2*$C837*信号概况!$C$2*$D837*信号概况!$C$3*信号相关性!$B$3+2*$C837*信号概况!$C$2*$E837*信号概况!$C$4*信号相关性!$B$4+2*$C837*信号概况!$C$2*$F837*信号概况!$C$5*信号相关性!$B$5+2*$C837*信号概况!$C$2*$G837*信号概况!$C$6*信号相关性!$B$6+2*$C837*信号概况!$C$2*$H837*信号概况!$C$7*信号相关性!$B$7+2*$C837*信号概况!$C$2*$I837*信号概况!$C$8*信号相关性!$B$8+2*$C837*信号概况!$C$2*$J837*信号概况!$C$9*信号相关性!$B$9+2*$D837*信号概况!$C$3*$E837*信号概况!$C$4*信号相关性!$C$4+2*$D837*信号概况!$C$3*$F837*信号概况!$C$5*信号相关性!$C$5+2*$D837*信号概况!$C$3*$G837*信号概况!$C$6*信号相关性!$C$6+2*$D837*信号概况!$C$3*$H837*信号概况!$C$7*信号相关性!$C$7+2*$D837*信号概况!$C$3*$I837*信号概况!$C$8*信号相关性!$C$8+2*$D837*信号概况!$C$3*$J837*信号概况!$C$9*信号相关性!$C$9+2*$E837*信号概况!$C$4*$F837*信号概况!$C$5*信号相关性!$D$5+2*$E837*信号概况!$C$4*$G837*信号概况!$C$6*信号相关性!$D$6+2*$E837*信号概况!$C$4*$H837*信号概况!$C$7*信号相关性!$D$7+2*$E837*信号概况!$C$4*$I837*信号概况!$C$8*信号相关性!$D$8+2*$E837*信号概况!$C$4*$J837*信号概况!$J$5*信号相关性!$D$9+2*$F837*信号概况!$C$5*$G837*信号概况!$C$6*信号相关性!$E$6+2*$F837*信号概况!$C$5*$H837*信号概况!$C$7*信号相关性!$E$7+2*$F837*信号概况!$C$5*$I837*信号概况!$C$8*信号相关性!$E$8+2*$F837*信号概况!$C$5*$J837*信号概况!$C$9*信号相关性!$E$9+2*$G837*信号概况!$C$6*$H837*信号概况!$C$7*信号相关性!$F$7+2*$G837*信号概况!$C$6*$I837*信号概况!$C$8*信号相关性!$F$8+2*$G837*信号概况!$C$6*$J837*信号概况!$C$9*信号相关性!$F$9+2*$H837*信号概况!$C$7*$I837*信号概况!$C$8*信号相关性!$G$8+2*$H837*信号概况!$C$7*$J837*信号概况!$C$9*信号相关性!$G$9+2*$I837*信号概况!$C$8*$J837*信号概况!$C$9*信号相关性!$H$9)</f>
        <v>5954.26572758699</v>
      </c>
      <c r="N837" s="12">
        <f t="shared" si="266"/>
        <v>0.305046919367872</v>
      </c>
      <c r="O837" s="10">
        <f>$C837*信号概况!$J$2+$D837*信号概况!$J$3+$E837*信号概况!$J$4+$F837*信号概况!$J$5+$G837*信号概况!$J$6+$H837*信号概况!$J$7+$I837*信号概况!$J$8+$J837*信号概况!$J$9</f>
        <v>810.225253449701</v>
      </c>
      <c r="P837" s="12">
        <f t="shared" si="267"/>
        <v>0.0415091849888008</v>
      </c>
      <c r="Q837" s="7">
        <f t="shared" si="268"/>
        <v>7.189959665877</v>
      </c>
    </row>
    <row r="838" spans="1:17">
      <c r="A838">
        <v>836</v>
      </c>
      <c r="B838">
        <v>19519.18</v>
      </c>
      <c r="C838" s="7">
        <f t="shared" si="269"/>
        <v>0</v>
      </c>
      <c r="D838" s="8">
        <f t="shared" si="270"/>
        <v>0.606060606060606</v>
      </c>
      <c r="E838">
        <f t="shared" si="271"/>
        <v>0</v>
      </c>
      <c r="F838">
        <f t="shared" ref="F838:F877" si="272">MOD(QUOTIENT(A838,($T$2*$U$2/0.01+1)*($T$3*$U$3/0.01+1)*($T$4*$U$4/0.01+1)),$T$5*$U$5/0.01+1)/($T$5*100)</f>
        <v>0.2</v>
      </c>
      <c r="G838">
        <f t="shared" ref="G838:G877" si="273">MOD(QUOTIENT(A838,($T$2*$U$2/0.01+1)*($T$3*$U$3/0.01+1)*($T$4*$U$4/0.01+1)*($T$5*$U$5/0.01+1)),$T$6*$U$6/0.01+1)/($T$6*100)</f>
        <v>0.04</v>
      </c>
      <c r="H838">
        <f t="shared" ref="H838:H877" si="274">MOD(QUOTIENT(A838,($T$2*$U$2/0.01+1)*($T$3*$U$3/0.01+1)*($T$4*$U$4/0.01+1)*($T$5*$U$5/0.01+1)*($T$6*$U$6/0.01+1)),$T$7*$U$7/0.01+1)/($T$7*100)</f>
        <v>0</v>
      </c>
      <c r="I838">
        <f t="shared" ref="I838:I877" si="275">MOD(QUOTIENT(A838,($T$2*$U$2/0.01+1)*($T$3*$U$3/0.01+1)*($T$4*$U$4/0.01+1)*($T$5*$U$5/0.01+1)*($T$6*$U$6/0.01+1)*($T$7*$U$7/0.01+1)),$T$8*$U$8/0.01+1)/($T$8*100)</f>
        <v>0</v>
      </c>
      <c r="J838">
        <f t="shared" ref="J838:J877" si="276">MOD(QUOTIENT(A838,($T$2*$U$2/0.01+1)*($T$3*$U$3/0.01+1)*($T$4*$U$4/0.01+1)*($T$5*$U$5/0.01+1)*($T$6*$U$6/0.01+1)*($T$7*$U$7/0.01+1)*($T$8*$U$8/0.01+1)),$T$9*$U$9/0.01)/($T$9*100)</f>
        <v>0</v>
      </c>
      <c r="K838">
        <f>SQRT(POWER($C838*信号概况!$F$2,2)+POWER($D838*信号概况!$F$3,2)+POWER($E838*信号概况!$F$4,2)+POWER($F838*信号概况!$F$5,2)+POWER($G838*信号概况!$F$6,2)+POWER($H838*信号概况!$F$7,2)+POWER($I838*信号概况!$F$8,2)+POWER($J838*信号概况!$F$9,2)+2*$C838*信号概况!$F$2*$D838*信号概况!$F$3*信号相关性!$B$3+2*$C838*信号概况!$F$2*$E838*信号概况!$F$4*信号相关性!$B$4+2*$C838*信号概况!$F$2*$F838*信号概况!$F$5*信号相关性!$B$5+2*$C838*信号概况!$F$2*$G838*信号概况!$F$6*信号相关性!$B$6+2*$C838*信号概况!$F$2*$H838*信号概况!$F$7*信号相关性!$B$7+2*$C838*信号概况!$F$2*$I838*信号概况!$F$8*信号相关性!$B$8+2*$C838*信号概况!$F$2*$J838*信号概况!$F$9*信号相关性!$B$9+2*$D838*信号概况!$F$3*$E838*信号概况!$F$4*信号相关性!$C$4+2*$D838*信号概况!$F$3*$F838*信号概况!$F$5*信号相关性!$C$5+2*$D838*信号概况!$F$3*$G838*信号概况!$F$6*信号相关性!$C$6+2*$D838*信号概况!$F$3*$H838*信号概况!$F$7*信号相关性!$C$7+2*$D838*信号概况!$F$3*$I838*信号概况!$F$8*信号相关性!$C$8+2*$D838*信号概况!$F$3*$J838*信号概况!$F$9*信号相关性!$C$9+2*$E838*信号概况!$F$4*$F838*信号概况!$F$5*信号相关性!$D$5+2*$E838*信号概况!$F$4*$G838*信号概况!$F$6*信号相关性!$D$6+2*$E838*信号概况!$F$4*$H838*信号概况!$F$7*信号相关性!$D$7+2*$E838*信号概况!$F$4*$I838*信号概况!$F$8*信号相关性!$D$8+2*$E838*信号概况!$F$4*$J838*信号概况!$J$5*信号相关性!$D$9+2*$F838*信号概况!$F$5*$G838*信号概况!$F$6*信号相关性!$E$6+2*$F838*信号概况!$F$5*$H838*信号概况!$F$7*信号相关性!$E$7+2*$F838*信号概况!$F$5*$I838*信号概况!$F$8*信号相关性!$E$8+2*$F838*信号概况!$F$5*$J838*信号概况!$F$9*信号相关性!$E$9+2*$G838*信号概况!$F$6*$H838*信号概况!$F$7*信号相关性!$F$7+2*$G838*信号概况!$F$6*$I838*信号概况!$F$8*信号相关性!$F$8+2*$G838*信号概况!$F$6*$J838*信号概况!$F$9*信号相关性!$F$9+2*$H838*信号概况!$F$7*$I838*信号概况!$F$8*信号相关性!$G$8+2*$H838*信号概况!$F$7*$J838*信号概况!$F$9*信号相关性!$G$9+2*$I838*信号概况!$F$8*$J838*信号概况!$F$9*信号相关性!$H$9)</f>
        <v>1283.1140280458</v>
      </c>
      <c r="L838" s="10">
        <f t="shared" ref="L838:L877" si="277">B838/K838</f>
        <v>15.212350245853</v>
      </c>
      <c r="M838" s="11">
        <f>SQRT(POWER($C838*信号概况!$C$2,2)+POWER($D838*信号概况!$C$3,2)+POWER($E838*信号概况!$C$4,2)+POWER($F838*信号概况!$C$5,2)+POWER($G838*信号概况!$C$6,2)+POWER($H838*信号概况!$C$7,2)+POWER($I838*信号概况!$C$8,2)+POWER($J838*信号概况!$C$9,2)+2*$C838*信号概况!$C$2*$D838*信号概况!$C$3*信号相关性!$B$3+2*$C838*信号概况!$C$2*$E838*信号概况!$C$4*信号相关性!$B$4+2*$C838*信号概况!$C$2*$F838*信号概况!$C$5*信号相关性!$B$5+2*$C838*信号概况!$C$2*$G838*信号概况!$C$6*信号相关性!$B$6+2*$C838*信号概况!$C$2*$H838*信号概况!$C$7*信号相关性!$B$7+2*$C838*信号概况!$C$2*$I838*信号概况!$C$8*信号相关性!$B$8+2*$C838*信号概况!$C$2*$J838*信号概况!$C$9*信号相关性!$B$9+2*$D838*信号概况!$C$3*$E838*信号概况!$C$4*信号相关性!$C$4+2*$D838*信号概况!$C$3*$F838*信号概况!$C$5*信号相关性!$C$5+2*$D838*信号概况!$C$3*$G838*信号概况!$C$6*信号相关性!$C$6+2*$D838*信号概况!$C$3*$H838*信号概况!$C$7*信号相关性!$C$7+2*$D838*信号概况!$C$3*$I838*信号概况!$C$8*信号相关性!$C$8+2*$D838*信号概况!$C$3*$J838*信号概况!$C$9*信号相关性!$C$9+2*$E838*信号概况!$C$4*$F838*信号概况!$C$5*信号相关性!$D$5+2*$E838*信号概况!$C$4*$G838*信号概况!$C$6*信号相关性!$D$6+2*$E838*信号概况!$C$4*$H838*信号概况!$C$7*信号相关性!$D$7+2*$E838*信号概况!$C$4*$I838*信号概况!$C$8*信号相关性!$D$8+2*$E838*信号概况!$C$4*$J838*信号概况!$J$5*信号相关性!$D$9+2*$F838*信号概况!$C$5*$G838*信号概况!$C$6*信号相关性!$E$6+2*$F838*信号概况!$C$5*$H838*信号概况!$C$7*信号相关性!$E$7+2*$F838*信号概况!$C$5*$I838*信号概况!$C$8*信号相关性!$E$8+2*$F838*信号概况!$C$5*$J838*信号概况!$C$9*信号相关性!$E$9+2*$G838*信号概况!$C$6*$H838*信号概况!$C$7*信号相关性!$F$7+2*$G838*信号概况!$C$6*$I838*信号概况!$C$8*信号相关性!$F$8+2*$G838*信号概况!$C$6*$J838*信号概况!$C$9*信号相关性!$F$9+2*$H838*信号概况!$C$7*$I838*信号概况!$C$8*信号相关性!$G$8+2*$H838*信号概况!$C$7*$J838*信号概况!$C$9*信号相关性!$G$9+2*$I838*信号概况!$C$8*$J838*信号概况!$C$9*信号相关性!$H$9)</f>
        <v>6277.90238318127</v>
      </c>
      <c r="N838" s="12">
        <f t="shared" ref="N838:N877" si="278">M838/B838</f>
        <v>0.32162736258292</v>
      </c>
      <c r="O838" s="10">
        <f>$C838*信号概况!$J$2+$D838*信号概况!$J$3+$E838*信号概况!$J$4+$F838*信号概况!$J$5+$G838*信号概况!$J$6+$H838*信号概况!$J$7+$I838*信号概况!$J$8+$J838*信号概况!$J$9</f>
        <v>834.753404134633</v>
      </c>
      <c r="P838" s="12">
        <f t="shared" ref="P838:P877" si="279">O838/B838</f>
        <v>0.0427658028736162</v>
      </c>
      <c r="Q838" s="7">
        <f t="shared" ref="Q838:Q877" si="280">(O838*12-B838*5%)/K838</f>
        <v>7.04620295001002</v>
      </c>
    </row>
    <row r="839" spans="1:17">
      <c r="A839">
        <v>837</v>
      </c>
      <c r="B839">
        <v>19519.18</v>
      </c>
      <c r="C839" s="7">
        <f t="shared" si="269"/>
        <v>0</v>
      </c>
      <c r="D839" s="8">
        <f t="shared" si="270"/>
        <v>0.636363636363636</v>
      </c>
      <c r="E839">
        <f t="shared" si="271"/>
        <v>0</v>
      </c>
      <c r="F839">
        <f t="shared" si="272"/>
        <v>0.2</v>
      </c>
      <c r="G839">
        <f t="shared" si="273"/>
        <v>0.04</v>
      </c>
      <c r="H839">
        <f t="shared" si="274"/>
        <v>0</v>
      </c>
      <c r="I839">
        <f t="shared" si="275"/>
        <v>0</v>
      </c>
      <c r="J839">
        <f t="shared" si="276"/>
        <v>0</v>
      </c>
      <c r="K839">
        <f>SQRT(POWER($C839*信号概况!$F$2,2)+POWER($D839*信号概况!$F$3,2)+POWER($E839*信号概况!$F$4,2)+POWER($F839*信号概况!$F$5,2)+POWER($G839*信号概况!$F$6,2)+POWER($H839*信号概况!$F$7,2)+POWER($I839*信号概况!$F$8,2)+POWER($J839*信号概况!$F$9,2)+2*$C839*信号概况!$F$2*$D839*信号概况!$F$3*信号相关性!$B$3+2*$C839*信号概况!$F$2*$E839*信号概况!$F$4*信号相关性!$B$4+2*$C839*信号概况!$F$2*$F839*信号概况!$F$5*信号相关性!$B$5+2*$C839*信号概况!$F$2*$G839*信号概况!$F$6*信号相关性!$B$6+2*$C839*信号概况!$F$2*$H839*信号概况!$F$7*信号相关性!$B$7+2*$C839*信号概况!$F$2*$I839*信号概况!$F$8*信号相关性!$B$8+2*$C839*信号概况!$F$2*$J839*信号概况!$F$9*信号相关性!$B$9+2*$D839*信号概况!$F$3*$E839*信号概况!$F$4*信号相关性!$C$4+2*$D839*信号概况!$F$3*$F839*信号概况!$F$5*信号相关性!$C$5+2*$D839*信号概况!$F$3*$G839*信号概况!$F$6*信号相关性!$C$6+2*$D839*信号概况!$F$3*$H839*信号概况!$F$7*信号相关性!$C$7+2*$D839*信号概况!$F$3*$I839*信号概况!$F$8*信号相关性!$C$8+2*$D839*信号概况!$F$3*$J839*信号概况!$F$9*信号相关性!$C$9+2*$E839*信号概况!$F$4*$F839*信号概况!$F$5*信号相关性!$D$5+2*$E839*信号概况!$F$4*$G839*信号概况!$F$6*信号相关性!$D$6+2*$E839*信号概况!$F$4*$H839*信号概况!$F$7*信号相关性!$D$7+2*$E839*信号概况!$F$4*$I839*信号概况!$F$8*信号相关性!$D$8+2*$E839*信号概况!$F$4*$J839*信号概况!$J$5*信号相关性!$D$9+2*$F839*信号概况!$F$5*$G839*信号概况!$F$6*信号相关性!$E$6+2*$F839*信号概况!$F$5*$H839*信号概况!$F$7*信号相关性!$E$7+2*$F839*信号概况!$F$5*$I839*信号概况!$F$8*信号相关性!$E$8+2*$F839*信号概况!$F$5*$J839*信号概况!$F$9*信号相关性!$E$9+2*$G839*信号概况!$F$6*$H839*信号概况!$F$7*信号相关性!$F$7+2*$G839*信号概况!$F$6*$I839*信号概况!$F$8*信号相关性!$F$8+2*$G839*信号概况!$F$6*$J839*信号概况!$F$9*信号相关性!$F$9+2*$H839*信号概况!$F$7*$I839*信号概况!$F$8*信号相关性!$G$8+2*$H839*信号概况!$F$7*$J839*信号概况!$F$9*信号相关性!$G$9+2*$I839*信号概况!$F$8*$J839*信号概况!$F$9*信号相关性!$H$9)</f>
        <v>1349.73191187506</v>
      </c>
      <c r="L839" s="10">
        <f t="shared" si="277"/>
        <v>14.461523676123</v>
      </c>
      <c r="M839" s="11">
        <f>SQRT(POWER($C839*信号概况!$C$2,2)+POWER($D839*信号概况!$C$3,2)+POWER($E839*信号概况!$C$4,2)+POWER($F839*信号概况!$C$5,2)+POWER($G839*信号概况!$C$6,2)+POWER($H839*信号概况!$C$7,2)+POWER($I839*信号概况!$C$8,2)+POWER($J839*信号概况!$C$9,2)+2*$C839*信号概况!$C$2*$D839*信号概况!$C$3*信号相关性!$B$3+2*$C839*信号概况!$C$2*$E839*信号概况!$C$4*信号相关性!$B$4+2*$C839*信号概况!$C$2*$F839*信号概况!$C$5*信号相关性!$B$5+2*$C839*信号概况!$C$2*$G839*信号概况!$C$6*信号相关性!$B$6+2*$C839*信号概况!$C$2*$H839*信号概况!$C$7*信号相关性!$B$7+2*$C839*信号概况!$C$2*$I839*信号概况!$C$8*信号相关性!$B$8+2*$C839*信号概况!$C$2*$J839*信号概况!$C$9*信号相关性!$B$9+2*$D839*信号概况!$C$3*$E839*信号概况!$C$4*信号相关性!$C$4+2*$D839*信号概况!$C$3*$F839*信号概况!$C$5*信号相关性!$C$5+2*$D839*信号概况!$C$3*$G839*信号概况!$C$6*信号相关性!$C$6+2*$D839*信号概况!$C$3*$H839*信号概况!$C$7*信号相关性!$C$7+2*$D839*信号概况!$C$3*$I839*信号概况!$C$8*信号相关性!$C$8+2*$D839*信号概况!$C$3*$J839*信号概况!$C$9*信号相关性!$C$9+2*$E839*信号概况!$C$4*$F839*信号概况!$C$5*信号相关性!$D$5+2*$E839*信号概况!$C$4*$G839*信号概况!$C$6*信号相关性!$D$6+2*$E839*信号概况!$C$4*$H839*信号概况!$C$7*信号相关性!$D$7+2*$E839*信号概况!$C$4*$I839*信号概况!$C$8*信号相关性!$D$8+2*$E839*信号概况!$C$4*$J839*信号概况!$J$5*信号相关性!$D$9+2*$F839*信号概况!$C$5*$G839*信号概况!$C$6*信号相关性!$E$6+2*$F839*信号概况!$C$5*$H839*信号概况!$C$7*信号相关性!$E$7+2*$F839*信号概况!$C$5*$I839*信号概况!$C$8*信号相关性!$E$8+2*$F839*信号概况!$C$5*$J839*信号概况!$C$9*信号相关性!$E$9+2*$G839*信号概况!$C$6*$H839*信号概况!$C$7*信号相关性!$F$7+2*$G839*信号概况!$C$6*$I839*信号概况!$C$8*信号相关性!$F$8+2*$G839*信号概况!$C$6*$J839*信号概况!$C$9*信号相关性!$F$9+2*$H839*信号概况!$C$7*$I839*信号概况!$C$8*信号相关性!$G$8+2*$H839*信号概况!$C$7*$J839*信号概况!$C$9*信号相关性!$G$9+2*$I839*信号概况!$C$8*$J839*信号概况!$C$9*信号相关性!$H$9)</f>
        <v>6601.60742039478</v>
      </c>
      <c r="N839" s="12">
        <f t="shared" si="278"/>
        <v>0.338211309101857</v>
      </c>
      <c r="O839" s="10">
        <f>$C839*信号概况!$J$2+$D839*信号概况!$J$3+$E839*信号概况!$J$4+$F839*信号概况!$J$5+$G839*信号概况!$J$6+$H839*信号概况!$J$7+$I839*信号概况!$J$8+$J839*信号概况!$J$9</f>
        <v>859.281554819564</v>
      </c>
      <c r="P839" s="12">
        <f t="shared" si="279"/>
        <v>0.0440224207584317</v>
      </c>
      <c r="Q839" s="7">
        <f t="shared" si="280"/>
        <v>6.91649917713356</v>
      </c>
    </row>
    <row r="840" spans="1:17">
      <c r="A840">
        <v>838</v>
      </c>
      <c r="B840">
        <v>19519.18</v>
      </c>
      <c r="C840" s="7">
        <f t="shared" si="269"/>
        <v>0</v>
      </c>
      <c r="D840" s="8">
        <f t="shared" si="270"/>
        <v>0.666666666666667</v>
      </c>
      <c r="E840">
        <f t="shared" si="271"/>
        <v>0</v>
      </c>
      <c r="F840">
        <f t="shared" si="272"/>
        <v>0.2</v>
      </c>
      <c r="G840">
        <f t="shared" si="273"/>
        <v>0.04</v>
      </c>
      <c r="H840">
        <f t="shared" si="274"/>
        <v>0</v>
      </c>
      <c r="I840">
        <f t="shared" si="275"/>
        <v>0</v>
      </c>
      <c r="J840">
        <f t="shared" si="276"/>
        <v>0</v>
      </c>
      <c r="K840">
        <f>SQRT(POWER($C840*信号概况!$F$2,2)+POWER($D840*信号概况!$F$3,2)+POWER($E840*信号概况!$F$4,2)+POWER($F840*信号概况!$F$5,2)+POWER($G840*信号概况!$F$6,2)+POWER($H840*信号概况!$F$7,2)+POWER($I840*信号概况!$F$8,2)+POWER($J840*信号概况!$F$9,2)+2*$C840*信号概况!$F$2*$D840*信号概况!$F$3*信号相关性!$B$3+2*$C840*信号概况!$F$2*$E840*信号概况!$F$4*信号相关性!$B$4+2*$C840*信号概况!$F$2*$F840*信号概况!$F$5*信号相关性!$B$5+2*$C840*信号概况!$F$2*$G840*信号概况!$F$6*信号相关性!$B$6+2*$C840*信号概况!$F$2*$H840*信号概况!$F$7*信号相关性!$B$7+2*$C840*信号概况!$F$2*$I840*信号概况!$F$8*信号相关性!$B$8+2*$C840*信号概况!$F$2*$J840*信号概况!$F$9*信号相关性!$B$9+2*$D840*信号概况!$F$3*$E840*信号概况!$F$4*信号相关性!$C$4+2*$D840*信号概况!$F$3*$F840*信号概况!$F$5*信号相关性!$C$5+2*$D840*信号概况!$F$3*$G840*信号概况!$F$6*信号相关性!$C$6+2*$D840*信号概况!$F$3*$H840*信号概况!$F$7*信号相关性!$C$7+2*$D840*信号概况!$F$3*$I840*信号概况!$F$8*信号相关性!$C$8+2*$D840*信号概况!$F$3*$J840*信号概况!$F$9*信号相关性!$C$9+2*$E840*信号概况!$F$4*$F840*信号概况!$F$5*信号相关性!$D$5+2*$E840*信号概况!$F$4*$G840*信号概况!$F$6*信号相关性!$D$6+2*$E840*信号概况!$F$4*$H840*信号概况!$F$7*信号相关性!$D$7+2*$E840*信号概况!$F$4*$I840*信号概况!$F$8*信号相关性!$D$8+2*$E840*信号概况!$F$4*$J840*信号概况!$J$5*信号相关性!$D$9+2*$F840*信号概况!$F$5*$G840*信号概况!$F$6*信号相关性!$E$6+2*$F840*信号概况!$F$5*$H840*信号概况!$F$7*信号相关性!$E$7+2*$F840*信号概况!$F$5*$I840*信号概况!$F$8*信号相关性!$E$8+2*$F840*信号概况!$F$5*$J840*信号概况!$F$9*信号相关性!$E$9+2*$G840*信号概况!$F$6*$H840*信号概况!$F$7*信号相关性!$F$7+2*$G840*信号概况!$F$6*$I840*信号概况!$F$8*信号相关性!$F$8+2*$G840*信号概况!$F$6*$J840*信号概况!$F$9*信号相关性!$F$9+2*$H840*信号概况!$F$7*$I840*信号概况!$F$8*信号相关性!$G$8+2*$H840*信号概况!$F$7*$J840*信号概况!$F$9*信号相关性!$G$9+2*$I840*信号概况!$F$8*$J840*信号概况!$F$9*信号相关性!$H$9)</f>
        <v>1416.37199466434</v>
      </c>
      <c r="L840" s="10">
        <f t="shared" si="277"/>
        <v>13.7811112289225</v>
      </c>
      <c r="M840" s="11">
        <f>SQRT(POWER($C840*信号概况!$C$2,2)+POWER($D840*信号概况!$C$3,2)+POWER($E840*信号概况!$C$4,2)+POWER($F840*信号概况!$C$5,2)+POWER($G840*信号概况!$C$6,2)+POWER($H840*信号概况!$C$7,2)+POWER($I840*信号概况!$C$8,2)+POWER($J840*信号概况!$C$9,2)+2*$C840*信号概况!$C$2*$D840*信号概况!$C$3*信号相关性!$B$3+2*$C840*信号概况!$C$2*$E840*信号概况!$C$4*信号相关性!$B$4+2*$C840*信号概况!$C$2*$F840*信号概况!$C$5*信号相关性!$B$5+2*$C840*信号概况!$C$2*$G840*信号概况!$C$6*信号相关性!$B$6+2*$C840*信号概况!$C$2*$H840*信号概况!$C$7*信号相关性!$B$7+2*$C840*信号概况!$C$2*$I840*信号概况!$C$8*信号相关性!$B$8+2*$C840*信号概况!$C$2*$J840*信号概况!$C$9*信号相关性!$B$9+2*$D840*信号概况!$C$3*$E840*信号概况!$C$4*信号相关性!$C$4+2*$D840*信号概况!$C$3*$F840*信号概况!$C$5*信号相关性!$C$5+2*$D840*信号概况!$C$3*$G840*信号概况!$C$6*信号相关性!$C$6+2*$D840*信号概况!$C$3*$H840*信号概况!$C$7*信号相关性!$C$7+2*$D840*信号概况!$C$3*$I840*信号概况!$C$8*信号相关性!$C$8+2*$D840*信号概况!$C$3*$J840*信号概况!$C$9*信号相关性!$C$9+2*$E840*信号概况!$C$4*$F840*信号概况!$C$5*信号相关性!$D$5+2*$E840*信号概况!$C$4*$G840*信号概况!$C$6*信号相关性!$D$6+2*$E840*信号概况!$C$4*$H840*信号概况!$C$7*信号相关性!$D$7+2*$E840*信号概况!$C$4*$I840*信号概况!$C$8*信号相关性!$D$8+2*$E840*信号概况!$C$4*$J840*信号概况!$J$5*信号相关性!$D$9+2*$F840*信号概况!$C$5*$G840*信号概况!$C$6*信号相关性!$E$6+2*$F840*信号概况!$C$5*$H840*信号概况!$C$7*信号相关性!$E$7+2*$F840*信号概况!$C$5*$I840*信号概况!$C$8*信号相关性!$E$8+2*$F840*信号概况!$C$5*$J840*信号概况!$C$9*信号相关性!$E$9+2*$G840*信号概况!$C$6*$H840*信号概况!$C$7*信号相关性!$F$7+2*$G840*信号概况!$C$6*$I840*信号概况!$C$8*信号相关性!$F$8+2*$G840*信号概况!$C$6*$J840*信号概况!$C$9*信号相关性!$F$9+2*$H840*信号概况!$C$7*$I840*信号概况!$C$8*信号相关性!$G$8+2*$H840*信号概况!$C$7*$J840*信号概况!$C$9*信号相关性!$G$9+2*$I840*信号概况!$C$8*$J840*信号概况!$C$9*信号相关性!$H$9)</f>
        <v>6925.37125037293</v>
      </c>
      <c r="N840" s="12">
        <f t="shared" si="278"/>
        <v>0.354798267671743</v>
      </c>
      <c r="O840" s="10">
        <f>$C840*信号概况!$J$2+$D840*信号概况!$J$3+$E840*信号概况!$J$4+$F840*信号概况!$J$5+$G840*信号概况!$J$6+$H840*信号概况!$J$7+$I840*信号概况!$J$8+$J840*信号概况!$J$9</f>
        <v>883.809705504496</v>
      </c>
      <c r="P840" s="12">
        <f t="shared" si="279"/>
        <v>0.0452790386432471</v>
      </c>
      <c r="Q840" s="7">
        <f t="shared" si="280"/>
        <v>6.79889005312908</v>
      </c>
    </row>
    <row r="841" spans="1:17">
      <c r="A841">
        <v>839</v>
      </c>
      <c r="B841">
        <v>19519.18</v>
      </c>
      <c r="C841" s="7">
        <f t="shared" si="269"/>
        <v>0</v>
      </c>
      <c r="D841" s="8">
        <f t="shared" si="270"/>
        <v>0.696969696969697</v>
      </c>
      <c r="E841">
        <f t="shared" si="271"/>
        <v>0</v>
      </c>
      <c r="F841">
        <f t="shared" si="272"/>
        <v>0.2</v>
      </c>
      <c r="G841">
        <f t="shared" si="273"/>
        <v>0.04</v>
      </c>
      <c r="H841">
        <f t="shared" si="274"/>
        <v>0</v>
      </c>
      <c r="I841">
        <f t="shared" si="275"/>
        <v>0</v>
      </c>
      <c r="J841">
        <f t="shared" si="276"/>
        <v>0</v>
      </c>
      <c r="K841">
        <f>SQRT(POWER($C841*信号概况!$F$2,2)+POWER($D841*信号概况!$F$3,2)+POWER($E841*信号概况!$F$4,2)+POWER($F841*信号概况!$F$5,2)+POWER($G841*信号概况!$F$6,2)+POWER($H841*信号概况!$F$7,2)+POWER($I841*信号概况!$F$8,2)+POWER($J841*信号概况!$F$9,2)+2*$C841*信号概况!$F$2*$D841*信号概况!$F$3*信号相关性!$B$3+2*$C841*信号概况!$F$2*$E841*信号概况!$F$4*信号相关性!$B$4+2*$C841*信号概况!$F$2*$F841*信号概况!$F$5*信号相关性!$B$5+2*$C841*信号概况!$F$2*$G841*信号概况!$F$6*信号相关性!$B$6+2*$C841*信号概况!$F$2*$H841*信号概况!$F$7*信号相关性!$B$7+2*$C841*信号概况!$F$2*$I841*信号概况!$F$8*信号相关性!$B$8+2*$C841*信号概况!$F$2*$J841*信号概况!$F$9*信号相关性!$B$9+2*$D841*信号概况!$F$3*$E841*信号概况!$F$4*信号相关性!$C$4+2*$D841*信号概况!$F$3*$F841*信号概况!$F$5*信号相关性!$C$5+2*$D841*信号概况!$F$3*$G841*信号概况!$F$6*信号相关性!$C$6+2*$D841*信号概况!$F$3*$H841*信号概况!$F$7*信号相关性!$C$7+2*$D841*信号概况!$F$3*$I841*信号概况!$F$8*信号相关性!$C$8+2*$D841*信号概况!$F$3*$J841*信号概况!$F$9*信号相关性!$C$9+2*$E841*信号概况!$F$4*$F841*信号概况!$F$5*信号相关性!$D$5+2*$E841*信号概况!$F$4*$G841*信号概况!$F$6*信号相关性!$D$6+2*$E841*信号概况!$F$4*$H841*信号概况!$F$7*信号相关性!$D$7+2*$E841*信号概况!$F$4*$I841*信号概况!$F$8*信号相关性!$D$8+2*$E841*信号概况!$F$4*$J841*信号概况!$J$5*信号相关性!$D$9+2*$F841*信号概况!$F$5*$G841*信号概况!$F$6*信号相关性!$E$6+2*$F841*信号概况!$F$5*$H841*信号概况!$F$7*信号相关性!$E$7+2*$F841*信号概况!$F$5*$I841*信号概况!$F$8*信号相关性!$E$8+2*$F841*信号概况!$F$5*$J841*信号概况!$F$9*信号相关性!$E$9+2*$G841*信号概况!$F$6*$H841*信号概况!$F$7*信号相关性!$F$7+2*$G841*信号概况!$F$6*$I841*信号概况!$F$8*信号相关性!$F$8+2*$G841*信号概况!$F$6*$J841*信号概况!$F$9*信号相关性!$F$9+2*$H841*信号概况!$F$7*$I841*信号概况!$F$8*信号相关性!$G$8+2*$H841*信号概况!$F$7*$J841*信号概况!$F$9*信号相关性!$G$9+2*$I841*信号概况!$F$8*$J841*信号概况!$F$9*信号相关性!$H$9)</f>
        <v>1483.0312838826</v>
      </c>
      <c r="L841" s="10">
        <f t="shared" si="277"/>
        <v>13.161677850044</v>
      </c>
      <c r="M841" s="11">
        <f>SQRT(POWER($C841*信号概况!$C$2,2)+POWER($D841*信号概况!$C$3,2)+POWER($E841*信号概况!$C$4,2)+POWER($F841*信号概况!$C$5,2)+POWER($G841*信号概况!$C$6,2)+POWER($H841*信号概况!$C$7,2)+POWER($I841*信号概况!$C$8,2)+POWER($J841*信号概况!$C$9,2)+2*$C841*信号概况!$C$2*$D841*信号概况!$C$3*信号相关性!$B$3+2*$C841*信号概况!$C$2*$E841*信号概况!$C$4*信号相关性!$B$4+2*$C841*信号概况!$C$2*$F841*信号概况!$C$5*信号相关性!$B$5+2*$C841*信号概况!$C$2*$G841*信号概况!$C$6*信号相关性!$B$6+2*$C841*信号概况!$C$2*$H841*信号概况!$C$7*信号相关性!$B$7+2*$C841*信号概况!$C$2*$I841*信号概况!$C$8*信号相关性!$B$8+2*$C841*信号概况!$C$2*$J841*信号概况!$C$9*信号相关性!$B$9+2*$D841*信号概况!$C$3*$E841*信号概况!$C$4*信号相关性!$C$4+2*$D841*信号概况!$C$3*$F841*信号概况!$C$5*信号相关性!$C$5+2*$D841*信号概况!$C$3*$G841*信号概况!$C$6*信号相关性!$C$6+2*$D841*信号概况!$C$3*$H841*信号概况!$C$7*信号相关性!$C$7+2*$D841*信号概况!$C$3*$I841*信号概况!$C$8*信号相关性!$C$8+2*$D841*信号概况!$C$3*$J841*信号概况!$C$9*信号相关性!$C$9+2*$E841*信号概况!$C$4*$F841*信号概况!$C$5*信号相关性!$D$5+2*$E841*信号概况!$C$4*$G841*信号概况!$C$6*信号相关性!$D$6+2*$E841*信号概况!$C$4*$H841*信号概况!$C$7*信号相关性!$D$7+2*$E841*信号概况!$C$4*$I841*信号概况!$C$8*信号相关性!$D$8+2*$E841*信号概况!$C$4*$J841*信号概况!$J$5*信号相关性!$D$9+2*$F841*信号概况!$C$5*$G841*信号概况!$C$6*信号相关性!$E$6+2*$F841*信号概况!$C$5*$H841*信号概况!$C$7*信号相关性!$E$7+2*$F841*信号概况!$C$5*$I841*信号概况!$C$8*信号相关性!$E$8+2*$F841*信号概况!$C$5*$J841*信号概况!$C$9*信号相关性!$E$9+2*$G841*信号概况!$C$6*$H841*信号概况!$C$7*信号相关性!$F$7+2*$G841*信号概况!$C$6*$I841*信号概况!$C$8*信号相关性!$F$8+2*$G841*信号概况!$C$6*$J841*信号概况!$C$9*信号相关性!$F$9+2*$H841*信号概况!$C$7*$I841*信号概况!$C$8*信号相关性!$G$8+2*$H841*信号概况!$C$7*$J841*信号概况!$C$9*信号相关性!$G$9+2*$I841*信号概况!$C$8*$J841*信号概况!$C$9*信号相关性!$H$9)</f>
        <v>7249.18599569598</v>
      </c>
      <c r="N841" s="12">
        <f t="shared" si="278"/>
        <v>0.371387834719285</v>
      </c>
      <c r="O841" s="10">
        <f>$C841*信号概况!$J$2+$D841*信号概况!$J$3+$E841*信号概况!$J$4+$F841*信号概况!$J$5+$G841*信号概况!$J$6+$H841*信号概况!$J$7+$I841*信号概况!$J$8+$J841*信号概况!$J$9</f>
        <v>908.337856189427</v>
      </c>
      <c r="P841" s="12">
        <f t="shared" si="279"/>
        <v>0.0465356565280625</v>
      </c>
      <c r="Q841" s="7">
        <f t="shared" si="280"/>
        <v>6.69176394464968</v>
      </c>
    </row>
    <row r="842" spans="1:17">
      <c r="A842">
        <v>840</v>
      </c>
      <c r="B842">
        <v>19519.18</v>
      </c>
      <c r="C842" s="7">
        <f t="shared" si="269"/>
        <v>0</v>
      </c>
      <c r="D842" s="8">
        <f t="shared" si="270"/>
        <v>0.727272727272727</v>
      </c>
      <c r="E842">
        <f t="shared" si="271"/>
        <v>0</v>
      </c>
      <c r="F842">
        <f t="shared" si="272"/>
        <v>0.2</v>
      </c>
      <c r="G842">
        <f t="shared" si="273"/>
        <v>0.04</v>
      </c>
      <c r="H842">
        <f t="shared" si="274"/>
        <v>0</v>
      </c>
      <c r="I842">
        <f t="shared" si="275"/>
        <v>0</v>
      </c>
      <c r="J842">
        <f t="shared" si="276"/>
        <v>0</v>
      </c>
      <c r="K842">
        <f>SQRT(POWER($C842*信号概况!$F$2,2)+POWER($D842*信号概况!$F$3,2)+POWER($E842*信号概况!$F$4,2)+POWER($F842*信号概况!$F$5,2)+POWER($G842*信号概况!$F$6,2)+POWER($H842*信号概况!$F$7,2)+POWER($I842*信号概况!$F$8,2)+POWER($J842*信号概况!$F$9,2)+2*$C842*信号概况!$F$2*$D842*信号概况!$F$3*信号相关性!$B$3+2*$C842*信号概况!$F$2*$E842*信号概况!$F$4*信号相关性!$B$4+2*$C842*信号概况!$F$2*$F842*信号概况!$F$5*信号相关性!$B$5+2*$C842*信号概况!$F$2*$G842*信号概况!$F$6*信号相关性!$B$6+2*$C842*信号概况!$F$2*$H842*信号概况!$F$7*信号相关性!$B$7+2*$C842*信号概况!$F$2*$I842*信号概况!$F$8*信号相关性!$B$8+2*$C842*信号概况!$F$2*$J842*信号概况!$F$9*信号相关性!$B$9+2*$D842*信号概况!$F$3*$E842*信号概况!$F$4*信号相关性!$C$4+2*$D842*信号概况!$F$3*$F842*信号概况!$F$5*信号相关性!$C$5+2*$D842*信号概况!$F$3*$G842*信号概况!$F$6*信号相关性!$C$6+2*$D842*信号概况!$F$3*$H842*信号概况!$F$7*信号相关性!$C$7+2*$D842*信号概况!$F$3*$I842*信号概况!$F$8*信号相关性!$C$8+2*$D842*信号概况!$F$3*$J842*信号概况!$F$9*信号相关性!$C$9+2*$E842*信号概况!$F$4*$F842*信号概况!$F$5*信号相关性!$D$5+2*$E842*信号概况!$F$4*$G842*信号概况!$F$6*信号相关性!$D$6+2*$E842*信号概况!$F$4*$H842*信号概况!$F$7*信号相关性!$D$7+2*$E842*信号概况!$F$4*$I842*信号概况!$F$8*信号相关性!$D$8+2*$E842*信号概况!$F$4*$J842*信号概况!$J$5*信号相关性!$D$9+2*$F842*信号概况!$F$5*$G842*信号概况!$F$6*信号相关性!$E$6+2*$F842*信号概况!$F$5*$H842*信号概况!$F$7*信号相关性!$E$7+2*$F842*信号概况!$F$5*$I842*信号概况!$F$8*信号相关性!$E$8+2*$F842*信号概况!$F$5*$J842*信号概况!$F$9*信号相关性!$E$9+2*$G842*信号概况!$F$6*$H842*信号概况!$F$7*信号相关性!$F$7+2*$G842*信号概况!$F$6*$I842*信号概况!$F$8*信号相关性!$F$8+2*$G842*信号概况!$F$6*$J842*信号概况!$F$9*信号相关性!$F$9+2*$H842*信号概况!$F$7*$I842*信号概况!$F$8*信号相关性!$G$8+2*$H842*信号概况!$F$7*$J842*信号概况!$F$9*信号相关性!$G$9+2*$I842*信号概况!$F$8*$J842*信号概况!$F$9*信号相关性!$H$9)</f>
        <v>1549.70730108917</v>
      </c>
      <c r="L842" s="10">
        <f t="shared" si="277"/>
        <v>12.5953978446649</v>
      </c>
      <c r="M842" s="11">
        <f>SQRT(POWER($C842*信号概况!$C$2,2)+POWER($D842*信号概况!$C$3,2)+POWER($E842*信号概况!$C$4,2)+POWER($F842*信号概况!$C$5,2)+POWER($G842*信号概况!$C$6,2)+POWER($H842*信号概况!$C$7,2)+POWER($I842*信号概况!$C$8,2)+POWER($J842*信号概况!$C$9,2)+2*$C842*信号概况!$C$2*$D842*信号概况!$C$3*信号相关性!$B$3+2*$C842*信号概况!$C$2*$E842*信号概况!$C$4*信号相关性!$B$4+2*$C842*信号概况!$C$2*$F842*信号概况!$C$5*信号相关性!$B$5+2*$C842*信号概况!$C$2*$G842*信号概况!$C$6*信号相关性!$B$6+2*$C842*信号概况!$C$2*$H842*信号概况!$C$7*信号相关性!$B$7+2*$C842*信号概况!$C$2*$I842*信号概况!$C$8*信号相关性!$B$8+2*$C842*信号概况!$C$2*$J842*信号概况!$C$9*信号相关性!$B$9+2*$D842*信号概况!$C$3*$E842*信号概况!$C$4*信号相关性!$C$4+2*$D842*信号概况!$C$3*$F842*信号概况!$C$5*信号相关性!$C$5+2*$D842*信号概况!$C$3*$G842*信号概况!$C$6*信号相关性!$C$6+2*$D842*信号概况!$C$3*$H842*信号概况!$C$7*信号相关性!$C$7+2*$D842*信号概况!$C$3*$I842*信号概况!$C$8*信号相关性!$C$8+2*$D842*信号概况!$C$3*$J842*信号概况!$C$9*信号相关性!$C$9+2*$E842*信号概况!$C$4*$F842*信号概况!$C$5*信号相关性!$D$5+2*$E842*信号概况!$C$4*$G842*信号概况!$C$6*信号相关性!$D$6+2*$E842*信号概况!$C$4*$H842*信号概况!$C$7*信号相关性!$D$7+2*$E842*信号概况!$C$4*$I842*信号概况!$C$8*信号相关性!$D$8+2*$E842*信号概况!$C$4*$J842*信号概况!$J$5*信号相关性!$D$9+2*$F842*信号概况!$C$5*$G842*信号概况!$C$6*信号相关性!$E$6+2*$F842*信号概况!$C$5*$H842*信号概况!$C$7*信号相关性!$E$7+2*$F842*信号概况!$C$5*$I842*信号概况!$C$8*信号相关性!$E$8+2*$F842*信号概况!$C$5*$J842*信号概况!$C$9*信号相关性!$E$9+2*$G842*信号概况!$C$6*$H842*信号概况!$C$7*信号相关性!$F$7+2*$G842*信号概况!$C$6*$I842*信号概况!$C$8*信号相关性!$F$8+2*$G842*信号概况!$C$6*$J842*信号概况!$C$9*信号相关性!$F$9+2*$H842*信号概况!$C$7*$I842*信号概况!$C$8*信号相关性!$G$8+2*$H842*信号概况!$C$7*$J842*信号概况!$C$9*信号相关性!$G$9+2*$I842*信号概况!$C$8*$J842*信号概况!$C$9*信号相关性!$H$9)</f>
        <v>7573.04512512105</v>
      </c>
      <c r="N842" s="12">
        <f t="shared" si="278"/>
        <v>0.387979675638067</v>
      </c>
      <c r="O842" s="10">
        <f>$C842*信号概况!$J$2+$D842*信号概况!$J$3+$E842*信号概况!$J$4+$F842*信号概况!$J$5+$G842*信号概况!$J$6+$H842*信号概况!$J$7+$I842*信号概况!$J$8+$J842*信号概况!$J$9</f>
        <v>932.866006874359</v>
      </c>
      <c r="P842" s="12">
        <f t="shared" si="279"/>
        <v>0.0477922744128779</v>
      </c>
      <c r="Q842" s="7">
        <f t="shared" si="280"/>
        <v>6.59378262934593</v>
      </c>
    </row>
    <row r="843" spans="1:17">
      <c r="A843">
        <v>841</v>
      </c>
      <c r="B843">
        <v>19519.18</v>
      </c>
      <c r="C843" s="7">
        <f t="shared" si="269"/>
        <v>0</v>
      </c>
      <c r="D843" s="8">
        <f t="shared" si="270"/>
        <v>0.757575757575758</v>
      </c>
      <c r="E843">
        <f t="shared" si="271"/>
        <v>0</v>
      </c>
      <c r="F843">
        <f t="shared" si="272"/>
        <v>0.2</v>
      </c>
      <c r="G843">
        <f t="shared" si="273"/>
        <v>0.04</v>
      </c>
      <c r="H843">
        <f t="shared" si="274"/>
        <v>0</v>
      </c>
      <c r="I843">
        <f t="shared" si="275"/>
        <v>0</v>
      </c>
      <c r="J843">
        <f t="shared" si="276"/>
        <v>0</v>
      </c>
      <c r="K843">
        <f>SQRT(POWER($C843*信号概况!$F$2,2)+POWER($D843*信号概况!$F$3,2)+POWER($E843*信号概况!$F$4,2)+POWER($F843*信号概况!$F$5,2)+POWER($G843*信号概况!$F$6,2)+POWER($H843*信号概况!$F$7,2)+POWER($I843*信号概况!$F$8,2)+POWER($J843*信号概况!$F$9,2)+2*$C843*信号概况!$F$2*$D843*信号概况!$F$3*信号相关性!$B$3+2*$C843*信号概况!$F$2*$E843*信号概况!$F$4*信号相关性!$B$4+2*$C843*信号概况!$F$2*$F843*信号概况!$F$5*信号相关性!$B$5+2*$C843*信号概况!$F$2*$G843*信号概况!$F$6*信号相关性!$B$6+2*$C843*信号概况!$F$2*$H843*信号概况!$F$7*信号相关性!$B$7+2*$C843*信号概况!$F$2*$I843*信号概况!$F$8*信号相关性!$B$8+2*$C843*信号概况!$F$2*$J843*信号概况!$F$9*信号相关性!$B$9+2*$D843*信号概况!$F$3*$E843*信号概况!$F$4*信号相关性!$C$4+2*$D843*信号概况!$F$3*$F843*信号概况!$F$5*信号相关性!$C$5+2*$D843*信号概况!$F$3*$G843*信号概况!$F$6*信号相关性!$C$6+2*$D843*信号概况!$F$3*$H843*信号概况!$F$7*信号相关性!$C$7+2*$D843*信号概况!$F$3*$I843*信号概况!$F$8*信号相关性!$C$8+2*$D843*信号概况!$F$3*$J843*信号概况!$F$9*信号相关性!$C$9+2*$E843*信号概况!$F$4*$F843*信号概况!$F$5*信号相关性!$D$5+2*$E843*信号概况!$F$4*$G843*信号概况!$F$6*信号相关性!$D$6+2*$E843*信号概况!$F$4*$H843*信号概况!$F$7*信号相关性!$D$7+2*$E843*信号概况!$F$4*$I843*信号概况!$F$8*信号相关性!$D$8+2*$E843*信号概况!$F$4*$J843*信号概况!$J$5*信号相关性!$D$9+2*$F843*信号概况!$F$5*$G843*信号概况!$F$6*信号相关性!$E$6+2*$F843*信号概况!$F$5*$H843*信号概况!$F$7*信号相关性!$E$7+2*$F843*信号概况!$F$5*$I843*信号概况!$F$8*信号相关性!$E$8+2*$F843*信号概况!$F$5*$J843*信号概况!$F$9*信号相关性!$E$9+2*$G843*信号概况!$F$6*$H843*信号概况!$F$7*信号相关性!$F$7+2*$G843*信号概况!$F$6*$I843*信号概况!$F$8*信号相关性!$F$8+2*$G843*信号概况!$F$6*$J843*信号概况!$F$9*信号相关性!$F$9+2*$H843*信号概况!$F$7*$I843*信号概况!$F$8*信号相关性!$G$8+2*$H843*信号概况!$F$7*$J843*信号概况!$F$9*信号相关性!$G$9+2*$I843*信号概况!$F$8*$J843*信号概况!$F$9*信号相关性!$H$9)</f>
        <v>1616.3979762092</v>
      </c>
      <c r="L843" s="10">
        <f t="shared" si="277"/>
        <v>12.075726576803</v>
      </c>
      <c r="M843" s="11">
        <f>SQRT(POWER($C843*信号概况!$C$2,2)+POWER($D843*信号概况!$C$3,2)+POWER($E843*信号概况!$C$4,2)+POWER($F843*信号概况!$C$5,2)+POWER($G843*信号概况!$C$6,2)+POWER($H843*信号概况!$C$7,2)+POWER($I843*信号概况!$C$8,2)+POWER($J843*信号概况!$C$9,2)+2*$C843*信号概况!$C$2*$D843*信号概况!$C$3*信号相关性!$B$3+2*$C843*信号概况!$C$2*$E843*信号概况!$C$4*信号相关性!$B$4+2*$C843*信号概况!$C$2*$F843*信号概况!$C$5*信号相关性!$B$5+2*$C843*信号概况!$C$2*$G843*信号概况!$C$6*信号相关性!$B$6+2*$C843*信号概况!$C$2*$H843*信号概况!$C$7*信号相关性!$B$7+2*$C843*信号概况!$C$2*$I843*信号概况!$C$8*信号相关性!$B$8+2*$C843*信号概况!$C$2*$J843*信号概况!$C$9*信号相关性!$B$9+2*$D843*信号概况!$C$3*$E843*信号概况!$C$4*信号相关性!$C$4+2*$D843*信号概况!$C$3*$F843*信号概况!$C$5*信号相关性!$C$5+2*$D843*信号概况!$C$3*$G843*信号概况!$C$6*信号相关性!$C$6+2*$D843*信号概况!$C$3*$H843*信号概况!$C$7*信号相关性!$C$7+2*$D843*信号概况!$C$3*$I843*信号概况!$C$8*信号相关性!$C$8+2*$D843*信号概况!$C$3*$J843*信号概况!$C$9*信号相关性!$C$9+2*$E843*信号概况!$C$4*$F843*信号概况!$C$5*信号相关性!$D$5+2*$E843*信号概况!$C$4*$G843*信号概况!$C$6*信号相关性!$D$6+2*$E843*信号概况!$C$4*$H843*信号概况!$C$7*信号相关性!$D$7+2*$E843*信号概况!$C$4*$I843*信号概况!$C$8*信号相关性!$D$8+2*$E843*信号概况!$C$4*$J843*信号概况!$J$5*信号相关性!$D$9+2*$F843*信号概况!$C$5*$G843*信号概况!$C$6*信号相关性!$E$6+2*$F843*信号概况!$C$5*$H843*信号概况!$C$7*信号相关性!$E$7+2*$F843*信号概况!$C$5*$I843*信号概况!$C$8*信号相关性!$E$8+2*$F843*信号概况!$C$5*$J843*信号概况!$C$9*信号相关性!$E$9+2*$G843*信号概况!$C$6*$H843*信号概况!$C$7*信号相关性!$F$7+2*$G843*信号概况!$C$6*$I843*信号概况!$C$8*信号相关性!$F$8+2*$G843*信号概况!$C$6*$J843*信号概况!$C$9*信号相关性!$F$9+2*$H843*信号概况!$C$7*$I843*信号概况!$C$8*信号相关性!$G$8+2*$H843*信号概况!$C$7*$J843*信号概况!$C$9*信号相关性!$G$9+2*$I843*信号概况!$C$8*$J843*信号概况!$C$9*信号相关性!$H$9)</f>
        <v>7896.94317798139</v>
      </c>
      <c r="N843" s="12">
        <f t="shared" si="278"/>
        <v>0.404573510669065</v>
      </c>
      <c r="O843" s="10">
        <f>$C843*信号概况!$J$2+$D843*信号概况!$J$3+$E843*信号概况!$J$4+$F843*信号概况!$J$5+$G843*信号概况!$J$6+$H843*信号概况!$J$7+$I843*信号概况!$J$8+$J843*信号概况!$J$9</f>
        <v>957.39415755929</v>
      </c>
      <c r="P843" s="12">
        <f t="shared" si="279"/>
        <v>0.0490488922976934</v>
      </c>
      <c r="Q843" s="7">
        <f t="shared" si="280"/>
        <v>6.50382581854389</v>
      </c>
    </row>
    <row r="844" spans="1:17">
      <c r="A844">
        <v>842</v>
      </c>
      <c r="B844">
        <v>19519.18</v>
      </c>
      <c r="C844" s="7">
        <f t="shared" si="269"/>
        <v>0</v>
      </c>
      <c r="D844" s="8">
        <f t="shared" si="270"/>
        <v>0.787878787878788</v>
      </c>
      <c r="E844">
        <f t="shared" si="271"/>
        <v>0</v>
      </c>
      <c r="F844">
        <f t="shared" si="272"/>
        <v>0.2</v>
      </c>
      <c r="G844">
        <f t="shared" si="273"/>
        <v>0.04</v>
      </c>
      <c r="H844">
        <f t="shared" si="274"/>
        <v>0</v>
      </c>
      <c r="I844">
        <f t="shared" si="275"/>
        <v>0</v>
      </c>
      <c r="J844">
        <f t="shared" si="276"/>
        <v>0</v>
      </c>
      <c r="K844">
        <f>SQRT(POWER($C844*信号概况!$F$2,2)+POWER($D844*信号概况!$F$3,2)+POWER($E844*信号概况!$F$4,2)+POWER($F844*信号概况!$F$5,2)+POWER($G844*信号概况!$F$6,2)+POWER($H844*信号概况!$F$7,2)+POWER($I844*信号概况!$F$8,2)+POWER($J844*信号概况!$F$9,2)+2*$C844*信号概况!$F$2*$D844*信号概况!$F$3*信号相关性!$B$3+2*$C844*信号概况!$F$2*$E844*信号概况!$F$4*信号相关性!$B$4+2*$C844*信号概况!$F$2*$F844*信号概况!$F$5*信号相关性!$B$5+2*$C844*信号概况!$F$2*$G844*信号概况!$F$6*信号相关性!$B$6+2*$C844*信号概况!$F$2*$H844*信号概况!$F$7*信号相关性!$B$7+2*$C844*信号概况!$F$2*$I844*信号概况!$F$8*信号相关性!$B$8+2*$C844*信号概况!$F$2*$J844*信号概况!$F$9*信号相关性!$B$9+2*$D844*信号概况!$F$3*$E844*信号概况!$F$4*信号相关性!$C$4+2*$D844*信号概况!$F$3*$F844*信号概况!$F$5*信号相关性!$C$5+2*$D844*信号概况!$F$3*$G844*信号概况!$F$6*信号相关性!$C$6+2*$D844*信号概况!$F$3*$H844*信号概况!$F$7*信号相关性!$C$7+2*$D844*信号概况!$F$3*$I844*信号概况!$F$8*信号相关性!$C$8+2*$D844*信号概况!$F$3*$J844*信号概况!$F$9*信号相关性!$C$9+2*$E844*信号概况!$F$4*$F844*信号概况!$F$5*信号相关性!$D$5+2*$E844*信号概况!$F$4*$G844*信号概况!$F$6*信号相关性!$D$6+2*$E844*信号概况!$F$4*$H844*信号概况!$F$7*信号相关性!$D$7+2*$E844*信号概况!$F$4*$I844*信号概况!$F$8*信号相关性!$D$8+2*$E844*信号概况!$F$4*$J844*信号概况!$J$5*信号相关性!$D$9+2*$F844*信号概况!$F$5*$G844*信号概况!$F$6*信号相关性!$E$6+2*$F844*信号概况!$F$5*$H844*信号概况!$F$7*信号相关性!$E$7+2*$F844*信号概况!$F$5*$I844*信号概况!$F$8*信号相关性!$E$8+2*$F844*信号概况!$F$5*$J844*信号概况!$F$9*信号相关性!$E$9+2*$G844*信号概况!$F$6*$H844*信号概况!$F$7*信号相关性!$F$7+2*$G844*信号概况!$F$6*$I844*信号概况!$F$8*信号相关性!$F$8+2*$G844*信号概况!$F$6*$J844*信号概况!$F$9*信号相关性!$F$9+2*$H844*信号概况!$F$7*$I844*信号概况!$F$8*信号相关性!$G$8+2*$H844*信号概况!$F$7*$J844*信号概况!$F$9*信号相关性!$G$9+2*$I844*信号概况!$F$8*$J844*信号概况!$F$9*信号相关性!$H$9)</f>
        <v>1683.10156684226</v>
      </c>
      <c r="L844" s="10">
        <f t="shared" si="277"/>
        <v>11.597149206284</v>
      </c>
      <c r="M844" s="11">
        <f>SQRT(POWER($C844*信号概况!$C$2,2)+POWER($D844*信号概况!$C$3,2)+POWER($E844*信号概况!$C$4,2)+POWER($F844*信号概况!$C$5,2)+POWER($G844*信号概况!$C$6,2)+POWER($H844*信号概况!$C$7,2)+POWER($I844*信号概况!$C$8,2)+POWER($J844*信号概况!$C$9,2)+2*$C844*信号概况!$C$2*$D844*信号概况!$C$3*信号相关性!$B$3+2*$C844*信号概况!$C$2*$E844*信号概况!$C$4*信号相关性!$B$4+2*$C844*信号概况!$C$2*$F844*信号概况!$C$5*信号相关性!$B$5+2*$C844*信号概况!$C$2*$G844*信号概况!$C$6*信号相关性!$B$6+2*$C844*信号概况!$C$2*$H844*信号概况!$C$7*信号相关性!$B$7+2*$C844*信号概况!$C$2*$I844*信号概况!$C$8*信号相关性!$B$8+2*$C844*信号概况!$C$2*$J844*信号概况!$C$9*信号相关性!$B$9+2*$D844*信号概况!$C$3*$E844*信号概况!$C$4*信号相关性!$C$4+2*$D844*信号概况!$C$3*$F844*信号概况!$C$5*信号相关性!$C$5+2*$D844*信号概况!$C$3*$G844*信号概况!$C$6*信号相关性!$C$6+2*$D844*信号概况!$C$3*$H844*信号概况!$C$7*信号相关性!$C$7+2*$D844*信号概况!$C$3*$I844*信号概况!$C$8*信号相关性!$C$8+2*$D844*信号概况!$C$3*$J844*信号概况!$C$9*信号相关性!$C$9+2*$E844*信号概况!$C$4*$F844*信号概况!$C$5*信号相关性!$D$5+2*$E844*信号概况!$C$4*$G844*信号概况!$C$6*信号相关性!$D$6+2*$E844*信号概况!$C$4*$H844*信号概况!$C$7*信号相关性!$D$7+2*$E844*信号概况!$C$4*$I844*信号概况!$C$8*信号相关性!$D$8+2*$E844*信号概况!$C$4*$J844*信号概况!$J$5*信号相关性!$D$9+2*$F844*信号概况!$C$5*$G844*信号概况!$C$6*信号相关性!$E$6+2*$F844*信号概况!$C$5*$H844*信号概况!$C$7*信号相关性!$E$7+2*$F844*信号概况!$C$5*$I844*信号概况!$C$8*信号相关性!$E$8+2*$F844*信号概况!$C$5*$J844*信号概况!$C$9*信号相关性!$E$9+2*$G844*信号概况!$C$6*$H844*信号概况!$C$7*信号相关性!$F$7+2*$G844*信号概况!$C$6*$I844*信号概况!$C$8*信号相关性!$F$8+2*$G844*信号概况!$C$6*$J844*信号概况!$C$9*信号相关性!$F$9+2*$H844*信号概况!$C$7*$I844*信号概况!$C$8*信号相关性!$G$8+2*$H844*信号概况!$C$7*$J844*信号概况!$C$9*信号相关性!$G$9+2*$I844*信号概况!$C$8*$J844*信号概况!$C$9*信号相关性!$H$9)</f>
        <v>8220.87555359138</v>
      </c>
      <c r="N844" s="12">
        <f t="shared" si="278"/>
        <v>0.421169104111514</v>
      </c>
      <c r="O844" s="10">
        <f>$C844*信号概况!$J$2+$D844*信号概况!$J$3+$E844*信号概况!$J$4+$F844*信号概况!$J$5+$G844*信号概况!$J$6+$H844*信号概况!$J$7+$I844*信号概况!$J$8+$J844*信号概况!$J$9</f>
        <v>981.922308244222</v>
      </c>
      <c r="P844" s="12">
        <f t="shared" si="279"/>
        <v>0.0503055101825088</v>
      </c>
      <c r="Q844" s="7">
        <f t="shared" si="280"/>
        <v>6.42094862950331</v>
      </c>
    </row>
    <row r="845" spans="1:17">
      <c r="A845">
        <v>843</v>
      </c>
      <c r="B845">
        <v>19519.18</v>
      </c>
      <c r="C845" s="7">
        <f t="shared" si="269"/>
        <v>0</v>
      </c>
      <c r="D845" s="8">
        <f t="shared" si="270"/>
        <v>0.818181818181818</v>
      </c>
      <c r="E845">
        <f t="shared" si="271"/>
        <v>0</v>
      </c>
      <c r="F845">
        <f t="shared" si="272"/>
        <v>0.2</v>
      </c>
      <c r="G845">
        <f t="shared" si="273"/>
        <v>0.04</v>
      </c>
      <c r="H845">
        <f t="shared" si="274"/>
        <v>0</v>
      </c>
      <c r="I845">
        <f t="shared" si="275"/>
        <v>0</v>
      </c>
      <c r="J845">
        <f t="shared" si="276"/>
        <v>0</v>
      </c>
      <c r="K845">
        <f>SQRT(POWER($C845*信号概况!$F$2,2)+POWER($D845*信号概况!$F$3,2)+POWER($E845*信号概况!$F$4,2)+POWER($F845*信号概况!$F$5,2)+POWER($G845*信号概况!$F$6,2)+POWER($H845*信号概况!$F$7,2)+POWER($I845*信号概况!$F$8,2)+POWER($J845*信号概况!$F$9,2)+2*$C845*信号概况!$F$2*$D845*信号概况!$F$3*信号相关性!$B$3+2*$C845*信号概况!$F$2*$E845*信号概况!$F$4*信号相关性!$B$4+2*$C845*信号概况!$F$2*$F845*信号概况!$F$5*信号相关性!$B$5+2*$C845*信号概况!$F$2*$G845*信号概况!$F$6*信号相关性!$B$6+2*$C845*信号概况!$F$2*$H845*信号概况!$F$7*信号相关性!$B$7+2*$C845*信号概况!$F$2*$I845*信号概况!$F$8*信号相关性!$B$8+2*$C845*信号概况!$F$2*$J845*信号概况!$F$9*信号相关性!$B$9+2*$D845*信号概况!$F$3*$E845*信号概况!$F$4*信号相关性!$C$4+2*$D845*信号概况!$F$3*$F845*信号概况!$F$5*信号相关性!$C$5+2*$D845*信号概况!$F$3*$G845*信号概况!$F$6*信号相关性!$C$6+2*$D845*信号概况!$F$3*$H845*信号概况!$F$7*信号相关性!$C$7+2*$D845*信号概况!$F$3*$I845*信号概况!$F$8*信号相关性!$C$8+2*$D845*信号概况!$F$3*$J845*信号概况!$F$9*信号相关性!$C$9+2*$E845*信号概况!$F$4*$F845*信号概况!$F$5*信号相关性!$D$5+2*$E845*信号概况!$F$4*$G845*信号概况!$F$6*信号相关性!$D$6+2*$E845*信号概况!$F$4*$H845*信号概况!$F$7*信号相关性!$D$7+2*$E845*信号概况!$F$4*$I845*信号概况!$F$8*信号相关性!$D$8+2*$E845*信号概况!$F$4*$J845*信号概况!$J$5*信号相关性!$D$9+2*$F845*信号概况!$F$5*$G845*信号概况!$F$6*信号相关性!$E$6+2*$F845*信号概况!$F$5*$H845*信号概况!$F$7*信号相关性!$E$7+2*$F845*信号概况!$F$5*$I845*信号概况!$F$8*信号相关性!$E$8+2*$F845*信号概况!$F$5*$J845*信号概况!$F$9*信号相关性!$E$9+2*$G845*信号概况!$F$6*$H845*信号概况!$F$7*信号相关性!$F$7+2*$G845*信号概况!$F$6*$I845*信号概况!$F$8*信号相关性!$F$8+2*$G845*信号概况!$F$6*$J845*信号概况!$F$9*信号相关性!$F$9+2*$H845*信号概况!$F$7*$I845*信号概况!$F$8*信号相关性!$G$8+2*$H845*信号概况!$F$7*$J845*信号概况!$F$9*信号相关性!$G$9+2*$I845*信号概况!$F$8*$J845*信号概况!$F$9*信号相关性!$H$9)</f>
        <v>1749.816595958</v>
      </c>
      <c r="L845" s="10">
        <f t="shared" si="277"/>
        <v>11.1549862111769</v>
      </c>
      <c r="M845" s="11">
        <f>SQRT(POWER($C845*信号概况!$C$2,2)+POWER($D845*信号概况!$C$3,2)+POWER($E845*信号概况!$C$4,2)+POWER($F845*信号概况!$C$5,2)+POWER($G845*信号概况!$C$6,2)+POWER($H845*信号概况!$C$7,2)+POWER($I845*信号概况!$C$8,2)+POWER($J845*信号概况!$C$9,2)+2*$C845*信号概况!$C$2*$D845*信号概况!$C$3*信号相关性!$B$3+2*$C845*信号概况!$C$2*$E845*信号概况!$C$4*信号相关性!$B$4+2*$C845*信号概况!$C$2*$F845*信号概况!$C$5*信号相关性!$B$5+2*$C845*信号概况!$C$2*$G845*信号概况!$C$6*信号相关性!$B$6+2*$C845*信号概况!$C$2*$H845*信号概况!$C$7*信号相关性!$B$7+2*$C845*信号概况!$C$2*$I845*信号概况!$C$8*信号相关性!$B$8+2*$C845*信号概况!$C$2*$J845*信号概况!$C$9*信号相关性!$B$9+2*$D845*信号概况!$C$3*$E845*信号概况!$C$4*信号相关性!$C$4+2*$D845*信号概况!$C$3*$F845*信号概况!$C$5*信号相关性!$C$5+2*$D845*信号概况!$C$3*$G845*信号概况!$C$6*信号相关性!$C$6+2*$D845*信号概况!$C$3*$H845*信号概况!$C$7*信号相关性!$C$7+2*$D845*信号概况!$C$3*$I845*信号概况!$C$8*信号相关性!$C$8+2*$D845*信号概况!$C$3*$J845*信号概况!$C$9*信号相关性!$C$9+2*$E845*信号概况!$C$4*$F845*信号概况!$C$5*信号相关性!$D$5+2*$E845*信号概况!$C$4*$G845*信号概况!$C$6*信号相关性!$D$6+2*$E845*信号概况!$C$4*$H845*信号概况!$C$7*信号相关性!$D$7+2*$E845*信号概况!$C$4*$I845*信号概况!$C$8*信号相关性!$D$8+2*$E845*信号概况!$C$4*$J845*信号概况!$J$5*信号相关性!$D$9+2*$F845*信号概况!$C$5*$G845*信号概况!$C$6*信号相关性!$E$6+2*$F845*信号概况!$C$5*$H845*信号概况!$C$7*信号相关性!$E$7+2*$F845*信号概况!$C$5*$I845*信号概况!$C$8*信号相关性!$E$8+2*$F845*信号概况!$C$5*$J845*信号概况!$C$9*信号相关性!$E$9+2*$G845*信号概况!$C$6*$H845*信号概况!$C$7*信号相关性!$F$7+2*$G845*信号概况!$C$6*$I845*信号概况!$C$8*信号相关性!$F$8+2*$G845*信号概况!$C$6*$J845*信号概况!$C$9*信号相关性!$F$9+2*$H845*信号概况!$C$7*$I845*信号概况!$C$8*信号相关性!$G$8+2*$H845*信号概况!$C$7*$J845*信号概况!$C$9*信号相关性!$G$9+2*$I845*信号概况!$C$8*$J845*信号概况!$C$9*信号相关性!$H$9)</f>
        <v>8544.83834845505</v>
      </c>
      <c r="N845" s="12">
        <f t="shared" si="278"/>
        <v>0.437766255982836</v>
      </c>
      <c r="O845" s="10">
        <f>$C845*信号概况!$J$2+$D845*信号概况!$J$3+$E845*信号概况!$J$4+$F845*信号概况!$J$5+$G845*信号概况!$J$6+$H845*信号概况!$J$7+$I845*信号概况!$J$8+$J845*信号概况!$J$9</f>
        <v>1006.45045892915</v>
      </c>
      <c r="P845" s="12">
        <f t="shared" si="279"/>
        <v>0.0515621280673242</v>
      </c>
      <c r="Q845" s="7">
        <f t="shared" si="280"/>
        <v>6.34434862076042</v>
      </c>
    </row>
    <row r="846" spans="1:17">
      <c r="A846">
        <v>844</v>
      </c>
      <c r="B846">
        <v>19519.18</v>
      </c>
      <c r="C846" s="7">
        <f t="shared" si="269"/>
        <v>0</v>
      </c>
      <c r="D846" s="8">
        <f t="shared" si="270"/>
        <v>0.848484848484849</v>
      </c>
      <c r="E846">
        <f t="shared" si="271"/>
        <v>0</v>
      </c>
      <c r="F846">
        <f t="shared" si="272"/>
        <v>0.2</v>
      </c>
      <c r="G846">
        <f t="shared" si="273"/>
        <v>0.04</v>
      </c>
      <c r="H846">
        <f t="shared" si="274"/>
        <v>0</v>
      </c>
      <c r="I846">
        <f t="shared" si="275"/>
        <v>0</v>
      </c>
      <c r="J846">
        <f t="shared" si="276"/>
        <v>0</v>
      </c>
      <c r="K846">
        <f>SQRT(POWER($C846*信号概况!$F$2,2)+POWER($D846*信号概况!$F$3,2)+POWER($E846*信号概况!$F$4,2)+POWER($F846*信号概况!$F$5,2)+POWER($G846*信号概况!$F$6,2)+POWER($H846*信号概况!$F$7,2)+POWER($I846*信号概况!$F$8,2)+POWER($J846*信号概况!$F$9,2)+2*$C846*信号概况!$F$2*$D846*信号概况!$F$3*信号相关性!$B$3+2*$C846*信号概况!$F$2*$E846*信号概况!$F$4*信号相关性!$B$4+2*$C846*信号概况!$F$2*$F846*信号概况!$F$5*信号相关性!$B$5+2*$C846*信号概况!$F$2*$G846*信号概况!$F$6*信号相关性!$B$6+2*$C846*信号概况!$F$2*$H846*信号概况!$F$7*信号相关性!$B$7+2*$C846*信号概况!$F$2*$I846*信号概况!$F$8*信号相关性!$B$8+2*$C846*信号概况!$F$2*$J846*信号概况!$F$9*信号相关性!$B$9+2*$D846*信号概况!$F$3*$E846*信号概况!$F$4*信号相关性!$C$4+2*$D846*信号概况!$F$3*$F846*信号概况!$F$5*信号相关性!$C$5+2*$D846*信号概况!$F$3*$G846*信号概况!$F$6*信号相关性!$C$6+2*$D846*信号概况!$F$3*$H846*信号概况!$F$7*信号相关性!$C$7+2*$D846*信号概况!$F$3*$I846*信号概况!$F$8*信号相关性!$C$8+2*$D846*信号概况!$F$3*$J846*信号概况!$F$9*信号相关性!$C$9+2*$E846*信号概况!$F$4*$F846*信号概况!$F$5*信号相关性!$D$5+2*$E846*信号概况!$F$4*$G846*信号概况!$F$6*信号相关性!$D$6+2*$E846*信号概况!$F$4*$H846*信号概况!$F$7*信号相关性!$D$7+2*$E846*信号概况!$F$4*$I846*信号概况!$F$8*信号相关性!$D$8+2*$E846*信号概况!$F$4*$J846*信号概况!$J$5*信号相关性!$D$9+2*$F846*信号概况!$F$5*$G846*信号概况!$F$6*信号相关性!$E$6+2*$F846*信号概况!$F$5*$H846*信号概况!$F$7*信号相关性!$E$7+2*$F846*信号概况!$F$5*$I846*信号概况!$F$8*信号相关性!$E$8+2*$F846*信号概况!$F$5*$J846*信号概况!$F$9*信号相关性!$E$9+2*$G846*信号概况!$F$6*$H846*信号概况!$F$7*信号相关性!$F$7+2*$G846*信号概况!$F$6*$I846*信号概况!$F$8*信号相关性!$F$8+2*$G846*信号概况!$F$6*$J846*信号概况!$F$9*信号相关性!$F$9+2*$H846*信号概况!$F$7*$I846*信号概况!$F$8*信号相关性!$G$8+2*$H846*信号概况!$F$7*$J846*信号概况!$F$9*信号相关性!$G$9+2*$I846*信号概况!$F$8*$J846*信号概况!$F$9*信号相关性!$H$9)</f>
        <v>1816.54180327423</v>
      </c>
      <c r="L846" s="10">
        <f t="shared" si="277"/>
        <v>10.7452412957509</v>
      </c>
      <c r="M846" s="11">
        <f>SQRT(POWER($C846*信号概况!$C$2,2)+POWER($D846*信号概况!$C$3,2)+POWER($E846*信号概况!$C$4,2)+POWER($F846*信号概况!$C$5,2)+POWER($G846*信号概况!$C$6,2)+POWER($H846*信号概况!$C$7,2)+POWER($I846*信号概况!$C$8,2)+POWER($J846*信号概况!$C$9,2)+2*$C846*信号概况!$C$2*$D846*信号概况!$C$3*信号相关性!$B$3+2*$C846*信号概况!$C$2*$E846*信号概况!$C$4*信号相关性!$B$4+2*$C846*信号概况!$C$2*$F846*信号概况!$C$5*信号相关性!$B$5+2*$C846*信号概况!$C$2*$G846*信号概况!$C$6*信号相关性!$B$6+2*$C846*信号概况!$C$2*$H846*信号概况!$C$7*信号相关性!$B$7+2*$C846*信号概况!$C$2*$I846*信号概况!$C$8*信号相关性!$B$8+2*$C846*信号概况!$C$2*$J846*信号概况!$C$9*信号相关性!$B$9+2*$D846*信号概况!$C$3*$E846*信号概况!$C$4*信号相关性!$C$4+2*$D846*信号概况!$C$3*$F846*信号概况!$C$5*信号相关性!$C$5+2*$D846*信号概况!$C$3*$G846*信号概况!$C$6*信号相关性!$C$6+2*$D846*信号概况!$C$3*$H846*信号概况!$C$7*信号相关性!$C$7+2*$D846*信号概况!$C$3*$I846*信号概况!$C$8*信号相关性!$C$8+2*$D846*信号概况!$C$3*$J846*信号概况!$C$9*信号相关性!$C$9+2*$E846*信号概况!$C$4*$F846*信号概况!$C$5*信号相关性!$D$5+2*$E846*信号概况!$C$4*$G846*信号概况!$C$6*信号相关性!$D$6+2*$E846*信号概况!$C$4*$H846*信号概况!$C$7*信号相关性!$D$7+2*$E846*信号概况!$C$4*$I846*信号概况!$C$8*信号相关性!$D$8+2*$E846*信号概况!$C$4*$J846*信号概况!$J$5*信号相关性!$D$9+2*$F846*信号概况!$C$5*$G846*信号概况!$C$6*信号相关性!$E$6+2*$F846*信号概况!$C$5*$H846*信号概况!$C$7*信号相关性!$E$7+2*$F846*信号概况!$C$5*$I846*信号概况!$C$8*信号相关性!$E$8+2*$F846*信号概况!$C$5*$J846*信号概况!$C$9*信号相关性!$E$9+2*$G846*信号概况!$C$6*$H846*信号概况!$C$7*信号相关性!$F$7+2*$G846*信号概况!$C$6*$I846*信号概况!$C$8*信号相关性!$F$8+2*$G846*信号概况!$C$6*$J846*信号概况!$C$9*信号相关性!$F$9+2*$H846*信号概况!$C$7*$I846*信号概况!$C$8*信号相关性!$G$8+2*$H846*信号概况!$C$7*$J846*信号概况!$C$9*信号相关性!$G$9+2*$I846*信号概况!$C$8*$J846*信号概况!$C$9*信号相关性!$H$9)</f>
        <v>8868.82822908652</v>
      </c>
      <c r="N846" s="12">
        <f t="shared" si="278"/>
        <v>0.454364795503014</v>
      </c>
      <c r="O846" s="10">
        <f>$C846*信号概况!$J$2+$D846*信号概况!$J$3+$E846*信号概况!$J$4+$F846*信号概况!$J$5+$G846*信号概况!$J$6+$H846*信号概况!$J$7+$I846*信号概况!$J$8+$J846*信号概况!$J$9</f>
        <v>1030.97860961408</v>
      </c>
      <c r="P846" s="12">
        <f t="shared" si="279"/>
        <v>0.0528187459521396</v>
      </c>
      <c r="Q846" s="7">
        <f t="shared" si="280"/>
        <v>6.27333997754892</v>
      </c>
    </row>
    <row r="847" spans="1:17">
      <c r="A847">
        <v>845</v>
      </c>
      <c r="B847">
        <v>19519.18</v>
      </c>
      <c r="C847" s="7">
        <f t="shared" si="269"/>
        <v>0</v>
      </c>
      <c r="D847" s="8">
        <f t="shared" si="270"/>
        <v>0.878787878787879</v>
      </c>
      <c r="E847">
        <f t="shared" si="271"/>
        <v>0</v>
      </c>
      <c r="F847">
        <f t="shared" si="272"/>
        <v>0.2</v>
      </c>
      <c r="G847">
        <f t="shared" si="273"/>
        <v>0.04</v>
      </c>
      <c r="H847">
        <f t="shared" si="274"/>
        <v>0</v>
      </c>
      <c r="I847">
        <f t="shared" si="275"/>
        <v>0</v>
      </c>
      <c r="J847">
        <f t="shared" si="276"/>
        <v>0</v>
      </c>
      <c r="K847">
        <f>SQRT(POWER($C847*信号概况!$F$2,2)+POWER($D847*信号概况!$F$3,2)+POWER($E847*信号概况!$F$4,2)+POWER($F847*信号概况!$F$5,2)+POWER($G847*信号概况!$F$6,2)+POWER($H847*信号概况!$F$7,2)+POWER($I847*信号概况!$F$8,2)+POWER($J847*信号概况!$F$9,2)+2*$C847*信号概况!$F$2*$D847*信号概况!$F$3*信号相关性!$B$3+2*$C847*信号概况!$F$2*$E847*信号概况!$F$4*信号相关性!$B$4+2*$C847*信号概况!$F$2*$F847*信号概况!$F$5*信号相关性!$B$5+2*$C847*信号概况!$F$2*$G847*信号概况!$F$6*信号相关性!$B$6+2*$C847*信号概况!$F$2*$H847*信号概况!$F$7*信号相关性!$B$7+2*$C847*信号概况!$F$2*$I847*信号概况!$F$8*信号相关性!$B$8+2*$C847*信号概况!$F$2*$J847*信号概况!$F$9*信号相关性!$B$9+2*$D847*信号概况!$F$3*$E847*信号概况!$F$4*信号相关性!$C$4+2*$D847*信号概况!$F$3*$F847*信号概况!$F$5*信号相关性!$C$5+2*$D847*信号概况!$F$3*$G847*信号概况!$F$6*信号相关性!$C$6+2*$D847*信号概况!$F$3*$H847*信号概况!$F$7*信号相关性!$C$7+2*$D847*信号概况!$F$3*$I847*信号概况!$F$8*信号相关性!$C$8+2*$D847*信号概况!$F$3*$J847*信号概况!$F$9*信号相关性!$C$9+2*$E847*信号概况!$F$4*$F847*信号概况!$F$5*信号相关性!$D$5+2*$E847*信号概况!$F$4*$G847*信号概况!$F$6*信号相关性!$D$6+2*$E847*信号概况!$F$4*$H847*信号概况!$F$7*信号相关性!$D$7+2*$E847*信号概况!$F$4*$I847*信号概况!$F$8*信号相关性!$D$8+2*$E847*信号概况!$F$4*$J847*信号概况!$J$5*信号相关性!$D$9+2*$F847*信号概况!$F$5*$G847*信号概况!$F$6*信号相关性!$E$6+2*$F847*信号概况!$F$5*$H847*信号概况!$F$7*信号相关性!$E$7+2*$F847*信号概况!$F$5*$I847*信号概况!$F$8*信号相关性!$E$8+2*$F847*信号概况!$F$5*$J847*信号概况!$F$9*信号相关性!$E$9+2*$G847*信号概况!$F$6*$H847*信号概况!$F$7*信号相关性!$F$7+2*$G847*信号概况!$F$6*$I847*信号概况!$F$8*信号相关性!$F$8+2*$G847*信号概况!$F$6*$J847*信号概况!$F$9*信号相关性!$F$9+2*$H847*信号概况!$F$7*$I847*信号概况!$F$8*信号相关性!$G$8+2*$H847*信号概况!$F$7*$J847*信号概况!$F$9*信号相关性!$G$9+2*$I847*信号概况!$F$8*$J847*信号概况!$F$9*信号相关性!$H$9)</f>
        <v>1883.2761069384</v>
      </c>
      <c r="L847" s="10">
        <f t="shared" si="277"/>
        <v>10.3644813036639</v>
      </c>
      <c r="M847" s="11">
        <f>SQRT(POWER($C847*信号概况!$C$2,2)+POWER($D847*信号概况!$C$3,2)+POWER($E847*信号概况!$C$4,2)+POWER($F847*信号概况!$C$5,2)+POWER($G847*信号概况!$C$6,2)+POWER($H847*信号概况!$C$7,2)+POWER($I847*信号概况!$C$8,2)+POWER($J847*信号概况!$C$9,2)+2*$C847*信号概况!$C$2*$D847*信号概况!$C$3*信号相关性!$B$3+2*$C847*信号概况!$C$2*$E847*信号概况!$C$4*信号相关性!$B$4+2*$C847*信号概况!$C$2*$F847*信号概况!$C$5*信号相关性!$B$5+2*$C847*信号概况!$C$2*$G847*信号概况!$C$6*信号相关性!$B$6+2*$C847*信号概况!$C$2*$H847*信号概况!$C$7*信号相关性!$B$7+2*$C847*信号概况!$C$2*$I847*信号概况!$C$8*信号相关性!$B$8+2*$C847*信号概况!$C$2*$J847*信号概况!$C$9*信号相关性!$B$9+2*$D847*信号概况!$C$3*$E847*信号概况!$C$4*信号相关性!$C$4+2*$D847*信号概况!$C$3*$F847*信号概况!$C$5*信号相关性!$C$5+2*$D847*信号概况!$C$3*$G847*信号概况!$C$6*信号相关性!$C$6+2*$D847*信号概况!$C$3*$H847*信号概况!$C$7*信号相关性!$C$7+2*$D847*信号概况!$C$3*$I847*信号概况!$C$8*信号相关性!$C$8+2*$D847*信号概况!$C$3*$J847*信号概况!$C$9*信号相关性!$C$9+2*$E847*信号概况!$C$4*$F847*信号概况!$C$5*信号相关性!$D$5+2*$E847*信号概况!$C$4*$G847*信号概况!$C$6*信号相关性!$D$6+2*$E847*信号概况!$C$4*$H847*信号概况!$C$7*信号相关性!$D$7+2*$E847*信号概况!$C$4*$I847*信号概况!$C$8*信号相关性!$D$8+2*$E847*信号概况!$C$4*$J847*信号概况!$J$5*信号相关性!$D$9+2*$F847*信号概况!$C$5*$G847*信号概况!$C$6*信号相关性!$E$6+2*$F847*信号概况!$C$5*$H847*信号概况!$C$7*信号相关性!$E$7+2*$F847*信号概况!$C$5*$I847*信号概况!$C$8*信号相关性!$E$8+2*$F847*信号概况!$C$5*$J847*信号概况!$C$9*信号相关性!$E$9+2*$G847*信号概况!$C$6*$H847*信号概况!$C$7*信号相关性!$F$7+2*$G847*信号概况!$C$6*$I847*信号概况!$C$8*信号相关性!$F$8+2*$G847*信号概况!$C$6*$J847*信号概况!$C$9*信号相关性!$F$9+2*$H847*信号概况!$C$7*$I847*信号概况!$C$8*信号相关性!$G$8+2*$H847*信号概况!$C$7*$J847*信号概况!$C$9*信号相关性!$G$9+2*$I847*信号概况!$C$8*$J847*信号概况!$C$9*信号相关性!$H$9)</f>
        <v>9192.84233167729</v>
      </c>
      <c r="N847" s="12">
        <f t="shared" si="278"/>
        <v>0.470964575954384</v>
      </c>
      <c r="O847" s="10">
        <f>$C847*信号概况!$J$2+$D847*信号概况!$J$3+$E847*信号概况!$J$4+$F847*信号概况!$J$5+$G847*信号概况!$J$6+$H847*信号概况!$J$7+$I847*信号概况!$J$8+$J847*信号概况!$J$9</f>
        <v>1055.50676029902</v>
      </c>
      <c r="P847" s="12">
        <f t="shared" si="279"/>
        <v>0.054075363836955</v>
      </c>
      <c r="Q847" s="7">
        <f t="shared" si="280"/>
        <v>6.20733310454014</v>
      </c>
    </row>
    <row r="848" spans="1:17">
      <c r="A848">
        <v>846</v>
      </c>
      <c r="B848">
        <v>19519.18</v>
      </c>
      <c r="C848" s="7">
        <f t="shared" si="269"/>
        <v>0</v>
      </c>
      <c r="D848" s="8">
        <f t="shared" si="270"/>
        <v>0.909090909090909</v>
      </c>
      <c r="E848">
        <f t="shared" si="271"/>
        <v>0</v>
      </c>
      <c r="F848">
        <f t="shared" si="272"/>
        <v>0.2</v>
      </c>
      <c r="G848">
        <f t="shared" si="273"/>
        <v>0.04</v>
      </c>
      <c r="H848">
        <f t="shared" si="274"/>
        <v>0</v>
      </c>
      <c r="I848">
        <f t="shared" si="275"/>
        <v>0</v>
      </c>
      <c r="J848">
        <f t="shared" si="276"/>
        <v>0</v>
      </c>
      <c r="K848">
        <f>SQRT(POWER($C848*信号概况!$F$2,2)+POWER($D848*信号概况!$F$3,2)+POWER($E848*信号概况!$F$4,2)+POWER($F848*信号概况!$F$5,2)+POWER($G848*信号概况!$F$6,2)+POWER($H848*信号概况!$F$7,2)+POWER($I848*信号概况!$F$8,2)+POWER($J848*信号概况!$F$9,2)+2*$C848*信号概况!$F$2*$D848*信号概况!$F$3*信号相关性!$B$3+2*$C848*信号概况!$F$2*$E848*信号概况!$F$4*信号相关性!$B$4+2*$C848*信号概况!$F$2*$F848*信号概况!$F$5*信号相关性!$B$5+2*$C848*信号概况!$F$2*$G848*信号概况!$F$6*信号相关性!$B$6+2*$C848*信号概况!$F$2*$H848*信号概况!$F$7*信号相关性!$B$7+2*$C848*信号概况!$F$2*$I848*信号概况!$F$8*信号相关性!$B$8+2*$C848*信号概况!$F$2*$J848*信号概况!$F$9*信号相关性!$B$9+2*$D848*信号概况!$F$3*$E848*信号概况!$F$4*信号相关性!$C$4+2*$D848*信号概况!$F$3*$F848*信号概况!$F$5*信号相关性!$C$5+2*$D848*信号概况!$F$3*$G848*信号概况!$F$6*信号相关性!$C$6+2*$D848*信号概况!$F$3*$H848*信号概况!$F$7*信号相关性!$C$7+2*$D848*信号概况!$F$3*$I848*信号概况!$F$8*信号相关性!$C$8+2*$D848*信号概况!$F$3*$J848*信号概况!$F$9*信号相关性!$C$9+2*$E848*信号概况!$F$4*$F848*信号概况!$F$5*信号相关性!$D$5+2*$E848*信号概况!$F$4*$G848*信号概况!$F$6*信号相关性!$D$6+2*$E848*信号概况!$F$4*$H848*信号概况!$F$7*信号相关性!$D$7+2*$E848*信号概况!$F$4*$I848*信号概况!$F$8*信号相关性!$D$8+2*$E848*信号概况!$F$4*$J848*信号概况!$J$5*信号相关性!$D$9+2*$F848*信号概况!$F$5*$G848*信号概况!$F$6*信号相关性!$E$6+2*$F848*信号概况!$F$5*$H848*信号概况!$F$7*信号相关性!$E$7+2*$F848*信号概况!$F$5*$I848*信号概况!$F$8*信号相关性!$E$8+2*$F848*信号概况!$F$5*$J848*信号概况!$F$9*信号相关性!$E$9+2*$G848*信号概况!$F$6*$H848*信号概况!$F$7*信号相关性!$F$7+2*$G848*信号概况!$F$6*$I848*信号概况!$F$8*信号相关性!$F$8+2*$G848*信号概况!$F$6*$J848*信号概况!$F$9*信号相关性!$F$9+2*$H848*信号概况!$F$7*$I848*信号概况!$F$8*信号相关性!$G$8+2*$H848*信号概况!$F$7*$J848*信号概况!$F$9*信号相关性!$G$9+2*$I848*信号概况!$F$8*$J848*信号概况!$F$9*信号相关性!$H$9)</f>
        <v>1950.01857305433</v>
      </c>
      <c r="L848" s="10">
        <f t="shared" si="277"/>
        <v>10.0097405582281</v>
      </c>
      <c r="M848" s="11">
        <f>SQRT(POWER($C848*信号概况!$C$2,2)+POWER($D848*信号概况!$C$3,2)+POWER($E848*信号概况!$C$4,2)+POWER($F848*信号概况!$C$5,2)+POWER($G848*信号概况!$C$6,2)+POWER($H848*信号概况!$C$7,2)+POWER($I848*信号概况!$C$8,2)+POWER($J848*信号概况!$C$9,2)+2*$C848*信号概况!$C$2*$D848*信号概况!$C$3*信号相关性!$B$3+2*$C848*信号概况!$C$2*$E848*信号概况!$C$4*信号相关性!$B$4+2*$C848*信号概况!$C$2*$F848*信号概况!$C$5*信号相关性!$B$5+2*$C848*信号概况!$C$2*$G848*信号概况!$C$6*信号相关性!$B$6+2*$C848*信号概况!$C$2*$H848*信号概况!$C$7*信号相关性!$B$7+2*$C848*信号概况!$C$2*$I848*信号概况!$C$8*信号相关性!$B$8+2*$C848*信号概况!$C$2*$J848*信号概况!$C$9*信号相关性!$B$9+2*$D848*信号概况!$C$3*$E848*信号概况!$C$4*信号相关性!$C$4+2*$D848*信号概况!$C$3*$F848*信号概况!$C$5*信号相关性!$C$5+2*$D848*信号概况!$C$3*$G848*信号概况!$C$6*信号相关性!$C$6+2*$D848*信号概况!$C$3*$H848*信号概况!$C$7*信号相关性!$C$7+2*$D848*信号概况!$C$3*$I848*信号概况!$C$8*信号相关性!$C$8+2*$D848*信号概况!$C$3*$J848*信号概况!$C$9*信号相关性!$C$9+2*$E848*信号概况!$C$4*$F848*信号概况!$C$5*信号相关性!$D$5+2*$E848*信号概况!$C$4*$G848*信号概况!$C$6*信号相关性!$D$6+2*$E848*信号概况!$C$4*$H848*信号概况!$C$7*信号相关性!$D$7+2*$E848*信号概况!$C$4*$I848*信号概况!$C$8*信号相关性!$D$8+2*$E848*信号概况!$C$4*$J848*信号概况!$J$5*信号相关性!$D$9+2*$F848*信号概况!$C$5*$G848*信号概况!$C$6*信号相关性!$E$6+2*$F848*信号概况!$C$5*$H848*信号概况!$C$7*信号相关性!$E$7+2*$F848*信号概况!$C$5*$I848*信号概况!$C$8*信号相关性!$E$8+2*$F848*信号概况!$C$5*$J848*信号概况!$C$9*信号相关性!$E$9+2*$G848*信号概况!$C$6*$H848*信号概况!$C$7*信号相关性!$F$7+2*$G848*信号概况!$C$6*$I848*信号概况!$C$8*信号相关性!$F$8+2*$G848*信号概况!$C$6*$J848*信号概况!$C$9*信号相关性!$F$9+2*$H848*信号概况!$C$7*$I848*信号概况!$C$8*信号相关性!$G$8+2*$H848*信号概况!$C$7*$J848*信号概况!$C$9*信号相关性!$G$9+2*$I848*信号概况!$C$8*$J848*信号概况!$C$9*信号相关性!$H$9)</f>
        <v>9516.87818222637</v>
      </c>
      <c r="N848" s="12">
        <f t="shared" si="278"/>
        <v>0.487565470589767</v>
      </c>
      <c r="O848" s="10">
        <f>$C848*信号概况!$J$2+$D848*信号概况!$J$3+$E848*信号概况!$J$4+$F848*信号概况!$J$5+$G848*信号概况!$J$6+$H848*信号概况!$J$7+$I848*信号概况!$J$8+$J848*信号概况!$J$9</f>
        <v>1080.03491098395</v>
      </c>
      <c r="P848" s="12">
        <f t="shared" si="279"/>
        <v>0.0553319817217705</v>
      </c>
      <c r="Q848" s="7">
        <f t="shared" si="280"/>
        <v>6.14581835137909</v>
      </c>
    </row>
    <row r="849" spans="1:17">
      <c r="A849">
        <v>847</v>
      </c>
      <c r="B849">
        <v>19519.18</v>
      </c>
      <c r="C849" s="7">
        <f t="shared" si="269"/>
        <v>0</v>
      </c>
      <c r="D849" s="8">
        <f t="shared" si="270"/>
        <v>0.939393939393939</v>
      </c>
      <c r="E849">
        <f t="shared" si="271"/>
        <v>0</v>
      </c>
      <c r="F849">
        <f t="shared" si="272"/>
        <v>0.2</v>
      </c>
      <c r="G849">
        <f t="shared" si="273"/>
        <v>0.04</v>
      </c>
      <c r="H849">
        <f t="shared" si="274"/>
        <v>0</v>
      </c>
      <c r="I849">
        <f t="shared" si="275"/>
        <v>0</v>
      </c>
      <c r="J849">
        <f t="shared" si="276"/>
        <v>0</v>
      </c>
      <c r="K849">
        <f>SQRT(POWER($C849*信号概况!$F$2,2)+POWER($D849*信号概况!$F$3,2)+POWER($E849*信号概况!$F$4,2)+POWER($F849*信号概况!$F$5,2)+POWER($G849*信号概况!$F$6,2)+POWER($H849*信号概况!$F$7,2)+POWER($I849*信号概况!$F$8,2)+POWER($J849*信号概况!$F$9,2)+2*$C849*信号概况!$F$2*$D849*信号概况!$F$3*信号相关性!$B$3+2*$C849*信号概况!$F$2*$E849*信号概况!$F$4*信号相关性!$B$4+2*$C849*信号概况!$F$2*$F849*信号概况!$F$5*信号相关性!$B$5+2*$C849*信号概况!$F$2*$G849*信号概况!$F$6*信号相关性!$B$6+2*$C849*信号概况!$F$2*$H849*信号概况!$F$7*信号相关性!$B$7+2*$C849*信号概况!$F$2*$I849*信号概况!$F$8*信号相关性!$B$8+2*$C849*信号概况!$F$2*$J849*信号概况!$F$9*信号相关性!$B$9+2*$D849*信号概况!$F$3*$E849*信号概况!$F$4*信号相关性!$C$4+2*$D849*信号概况!$F$3*$F849*信号概况!$F$5*信号相关性!$C$5+2*$D849*信号概况!$F$3*$G849*信号概况!$F$6*信号相关性!$C$6+2*$D849*信号概况!$F$3*$H849*信号概况!$F$7*信号相关性!$C$7+2*$D849*信号概况!$F$3*$I849*信号概况!$F$8*信号相关性!$C$8+2*$D849*信号概况!$F$3*$J849*信号概况!$F$9*信号相关性!$C$9+2*$E849*信号概况!$F$4*$F849*信号概况!$F$5*信号相关性!$D$5+2*$E849*信号概况!$F$4*$G849*信号概况!$F$6*信号相关性!$D$6+2*$E849*信号概况!$F$4*$H849*信号概况!$F$7*信号相关性!$D$7+2*$E849*信号概况!$F$4*$I849*信号概况!$F$8*信号相关性!$D$8+2*$E849*信号概况!$F$4*$J849*信号概况!$J$5*信号相关性!$D$9+2*$F849*信号概况!$F$5*$G849*信号概况!$F$6*信号相关性!$E$6+2*$F849*信号概况!$F$5*$H849*信号概况!$F$7*信号相关性!$E$7+2*$F849*信号概况!$F$5*$I849*信号概况!$F$8*信号相关性!$E$8+2*$F849*信号概况!$F$5*$J849*信号概况!$F$9*信号相关性!$E$9+2*$G849*信号概况!$F$6*$H849*信号概况!$F$7*信号相关性!$F$7+2*$G849*信号概况!$F$6*$I849*信号概况!$F$8*信号相关性!$F$8+2*$G849*信号概况!$F$6*$J849*信号概况!$F$9*信号相关性!$F$9+2*$H849*信号概况!$F$7*$I849*信号概况!$F$8*信号相关性!$G$8+2*$H849*信号概况!$F$7*$J849*信号概况!$F$9*信号相关性!$G$9+2*$I849*信号概况!$F$8*$J849*信号概况!$F$9*信号相关性!$H$9)</f>
        <v>2016.76839124333</v>
      </c>
      <c r="L849" s="10">
        <f t="shared" si="277"/>
        <v>9.67844403192304</v>
      </c>
      <c r="M849" s="11">
        <f>SQRT(POWER($C849*信号概况!$C$2,2)+POWER($D849*信号概况!$C$3,2)+POWER($E849*信号概况!$C$4,2)+POWER($F849*信号概况!$C$5,2)+POWER($G849*信号概况!$C$6,2)+POWER($H849*信号概况!$C$7,2)+POWER($I849*信号概况!$C$8,2)+POWER($J849*信号概况!$C$9,2)+2*$C849*信号概况!$C$2*$D849*信号概况!$C$3*信号相关性!$B$3+2*$C849*信号概况!$C$2*$E849*信号概况!$C$4*信号相关性!$B$4+2*$C849*信号概况!$C$2*$F849*信号概况!$C$5*信号相关性!$B$5+2*$C849*信号概况!$C$2*$G849*信号概况!$C$6*信号相关性!$B$6+2*$C849*信号概况!$C$2*$H849*信号概况!$C$7*信号相关性!$B$7+2*$C849*信号概况!$C$2*$I849*信号概况!$C$8*信号相关性!$B$8+2*$C849*信号概况!$C$2*$J849*信号概况!$C$9*信号相关性!$B$9+2*$D849*信号概况!$C$3*$E849*信号概况!$C$4*信号相关性!$C$4+2*$D849*信号概况!$C$3*$F849*信号概况!$C$5*信号相关性!$C$5+2*$D849*信号概况!$C$3*$G849*信号概况!$C$6*信号相关性!$C$6+2*$D849*信号概况!$C$3*$H849*信号概况!$C$7*信号相关性!$C$7+2*$D849*信号概况!$C$3*$I849*信号概况!$C$8*信号相关性!$C$8+2*$D849*信号概况!$C$3*$J849*信号概况!$C$9*信号相关性!$C$9+2*$E849*信号概况!$C$4*$F849*信号概况!$C$5*信号相关性!$D$5+2*$E849*信号概况!$C$4*$G849*信号概况!$C$6*信号相关性!$D$6+2*$E849*信号概况!$C$4*$H849*信号概况!$C$7*信号相关性!$D$7+2*$E849*信号概况!$C$4*$I849*信号概况!$C$8*信号相关性!$D$8+2*$E849*信号概况!$C$4*$J849*信号概况!$J$5*信号相关性!$D$9+2*$F849*信号概况!$C$5*$G849*信号概况!$C$6*信号相关性!$E$6+2*$F849*信号概况!$C$5*$H849*信号概况!$C$7*信号相关性!$E$7+2*$F849*信号概况!$C$5*$I849*信号概况!$C$8*信号相关性!$E$8+2*$F849*信号概况!$C$5*$J849*信号概况!$C$9*信号相关性!$E$9+2*$G849*信号概况!$C$6*$H849*信号概况!$C$7*信号相关性!$F$7+2*$G849*信号概况!$C$6*$I849*信号概况!$C$8*信号相关性!$F$8+2*$G849*信号概况!$C$6*$J849*信号概况!$C$9*信号相关性!$F$9+2*$H849*信号概况!$C$7*$I849*信号概况!$C$8*信号相关性!$G$8+2*$H849*信号概况!$C$7*$J849*信号概况!$C$9*信号相关性!$G$9+2*$I849*信号概况!$C$8*$J849*信号概况!$C$9*信号相关性!$H$9)</f>
        <v>9840.93363242618</v>
      </c>
      <c r="N849" s="12">
        <f t="shared" si="278"/>
        <v>0.5041673693478</v>
      </c>
      <c r="O849" s="10">
        <f>$C849*信号概况!$J$2+$D849*信号概况!$J$3+$E849*信号概况!$J$4+$F849*信号概况!$J$5+$G849*信号概况!$J$6+$H849*信号概况!$J$7+$I849*信号概况!$J$8+$J849*信号概况!$J$9</f>
        <v>1104.56306166888</v>
      </c>
      <c r="P849" s="12">
        <f t="shared" si="279"/>
        <v>0.0565885996065859</v>
      </c>
      <c r="Q849" s="7">
        <f t="shared" si="280"/>
        <v>6.08835292805077</v>
      </c>
    </row>
    <row r="850" spans="1:17">
      <c r="A850">
        <v>848</v>
      </c>
      <c r="B850">
        <v>19519.18</v>
      </c>
      <c r="C850" s="7">
        <f t="shared" si="269"/>
        <v>0</v>
      </c>
      <c r="D850" s="8">
        <f t="shared" si="270"/>
        <v>0.96969696969697</v>
      </c>
      <c r="E850">
        <f t="shared" si="271"/>
        <v>0</v>
      </c>
      <c r="F850">
        <f t="shared" si="272"/>
        <v>0.2</v>
      </c>
      <c r="G850">
        <f t="shared" si="273"/>
        <v>0.04</v>
      </c>
      <c r="H850">
        <f t="shared" si="274"/>
        <v>0</v>
      </c>
      <c r="I850">
        <f t="shared" si="275"/>
        <v>0</v>
      </c>
      <c r="J850">
        <f t="shared" si="276"/>
        <v>0</v>
      </c>
      <c r="K850">
        <f>SQRT(POWER($C850*信号概况!$F$2,2)+POWER($D850*信号概况!$F$3,2)+POWER($E850*信号概况!$F$4,2)+POWER($F850*信号概况!$F$5,2)+POWER($G850*信号概况!$F$6,2)+POWER($H850*信号概况!$F$7,2)+POWER($I850*信号概况!$F$8,2)+POWER($J850*信号概况!$F$9,2)+2*$C850*信号概况!$F$2*$D850*信号概况!$F$3*信号相关性!$B$3+2*$C850*信号概况!$F$2*$E850*信号概况!$F$4*信号相关性!$B$4+2*$C850*信号概况!$F$2*$F850*信号概况!$F$5*信号相关性!$B$5+2*$C850*信号概况!$F$2*$G850*信号概况!$F$6*信号相关性!$B$6+2*$C850*信号概况!$F$2*$H850*信号概况!$F$7*信号相关性!$B$7+2*$C850*信号概况!$F$2*$I850*信号概况!$F$8*信号相关性!$B$8+2*$C850*信号概况!$F$2*$J850*信号概况!$F$9*信号相关性!$B$9+2*$D850*信号概况!$F$3*$E850*信号概况!$F$4*信号相关性!$C$4+2*$D850*信号概况!$F$3*$F850*信号概况!$F$5*信号相关性!$C$5+2*$D850*信号概况!$F$3*$G850*信号概况!$F$6*信号相关性!$C$6+2*$D850*信号概况!$F$3*$H850*信号概况!$F$7*信号相关性!$C$7+2*$D850*信号概况!$F$3*$I850*信号概况!$F$8*信号相关性!$C$8+2*$D850*信号概况!$F$3*$J850*信号概况!$F$9*信号相关性!$C$9+2*$E850*信号概况!$F$4*$F850*信号概况!$F$5*信号相关性!$D$5+2*$E850*信号概况!$F$4*$G850*信号概况!$F$6*信号相关性!$D$6+2*$E850*信号概况!$F$4*$H850*信号概况!$F$7*信号相关性!$D$7+2*$E850*信号概况!$F$4*$I850*信号概况!$F$8*信号相关性!$D$8+2*$E850*信号概况!$F$4*$J850*信号概况!$J$5*信号相关性!$D$9+2*$F850*信号概况!$F$5*$G850*信号概况!$F$6*信号相关性!$E$6+2*$F850*信号概况!$F$5*$H850*信号概况!$F$7*信号相关性!$E$7+2*$F850*信号概况!$F$5*$I850*信号概况!$F$8*信号相关性!$E$8+2*$F850*信号概况!$F$5*$J850*信号概况!$F$9*信号相关性!$E$9+2*$G850*信号概况!$F$6*$H850*信号概况!$F$7*信号相关性!$F$7+2*$G850*信号概况!$F$6*$I850*信号概况!$F$8*信号相关性!$F$8+2*$G850*信号概况!$F$6*$J850*信号概况!$F$9*信号相关性!$F$9+2*$H850*信号概况!$F$7*$I850*信号概况!$F$8*信号相关性!$G$8+2*$H850*信号概况!$F$7*$J850*信号概况!$F$9*信号相关性!$G$9+2*$I850*信号概况!$F$8*$J850*信号概况!$F$9*信号相关性!$H$9)</f>
        <v>2083.52485489112</v>
      </c>
      <c r="L850" s="10">
        <f t="shared" si="277"/>
        <v>9.36834516477127</v>
      </c>
      <c r="M850" s="11">
        <f>SQRT(POWER($C850*信号概况!$C$2,2)+POWER($D850*信号概况!$C$3,2)+POWER($E850*信号概况!$C$4,2)+POWER($F850*信号概况!$C$5,2)+POWER($G850*信号概况!$C$6,2)+POWER($H850*信号概况!$C$7,2)+POWER($I850*信号概况!$C$8,2)+POWER($J850*信号概况!$C$9,2)+2*$C850*信号概况!$C$2*$D850*信号概况!$C$3*信号相关性!$B$3+2*$C850*信号概况!$C$2*$E850*信号概况!$C$4*信号相关性!$B$4+2*$C850*信号概况!$C$2*$F850*信号概况!$C$5*信号相关性!$B$5+2*$C850*信号概况!$C$2*$G850*信号概况!$C$6*信号相关性!$B$6+2*$C850*信号概况!$C$2*$H850*信号概况!$C$7*信号相关性!$B$7+2*$C850*信号概况!$C$2*$I850*信号概况!$C$8*信号相关性!$B$8+2*$C850*信号概况!$C$2*$J850*信号概况!$C$9*信号相关性!$B$9+2*$D850*信号概况!$C$3*$E850*信号概况!$C$4*信号相关性!$C$4+2*$D850*信号概况!$C$3*$F850*信号概况!$C$5*信号相关性!$C$5+2*$D850*信号概况!$C$3*$G850*信号概况!$C$6*信号相关性!$C$6+2*$D850*信号概况!$C$3*$H850*信号概况!$C$7*信号相关性!$C$7+2*$D850*信号概况!$C$3*$I850*信号概况!$C$8*信号相关性!$C$8+2*$D850*信号概况!$C$3*$J850*信号概况!$C$9*信号相关性!$C$9+2*$E850*信号概况!$C$4*$F850*信号概况!$C$5*信号相关性!$D$5+2*$E850*信号概况!$C$4*$G850*信号概况!$C$6*信号相关性!$D$6+2*$E850*信号概况!$C$4*$H850*信号概况!$C$7*信号相关性!$D$7+2*$E850*信号概况!$C$4*$I850*信号概况!$C$8*信号相关性!$D$8+2*$E850*信号概况!$C$4*$J850*信号概况!$J$5*信号相关性!$D$9+2*$F850*信号概况!$C$5*$G850*信号概况!$C$6*信号相关性!$E$6+2*$F850*信号概况!$C$5*$H850*信号概况!$C$7*信号相关性!$E$7+2*$F850*信号概况!$C$5*$I850*信号概况!$C$8*信号相关性!$E$8+2*$F850*信号概况!$C$5*$J850*信号概况!$C$9*信号相关性!$E$9+2*$G850*信号概况!$C$6*$H850*信号概况!$C$7*信号相关性!$F$7+2*$G850*信号概况!$C$6*$I850*信号概况!$C$8*信号相关性!$F$8+2*$G850*信号概况!$C$6*$J850*信号概况!$C$9*信号相关性!$F$9+2*$H850*信号概况!$C$7*$I850*信号概况!$C$8*信号相关性!$G$8+2*$H850*信号概况!$C$7*$J850*信号概况!$C$9*信号相关性!$G$9+2*$I850*信号概况!$C$8*$J850*信号概况!$C$9*信号相关性!$H$9)</f>
        <v>10165.006807795</v>
      </c>
      <c r="N850" s="12">
        <f t="shared" si="278"/>
        <v>0.520770176195672</v>
      </c>
      <c r="O850" s="10">
        <f>$C850*信号概况!$J$2+$D850*信号概况!$J$3+$E850*信号概况!$J$4+$F850*信号概况!$J$5+$G850*信号概况!$J$6+$H850*信号概况!$J$7+$I850*信号概况!$J$8+$J850*信号概况!$J$9</f>
        <v>1129.09121235381</v>
      </c>
      <c r="P850" s="12">
        <f t="shared" si="279"/>
        <v>0.0578452174914013</v>
      </c>
      <c r="Q850" s="7">
        <f t="shared" si="280"/>
        <v>6.03455030484998</v>
      </c>
    </row>
    <row r="851" spans="1:17">
      <c r="A851">
        <v>849</v>
      </c>
      <c r="B851">
        <v>19519.18</v>
      </c>
      <c r="C851" s="7">
        <f t="shared" si="269"/>
        <v>0</v>
      </c>
      <c r="D851" s="8">
        <f t="shared" si="270"/>
        <v>1</v>
      </c>
      <c r="E851">
        <f t="shared" si="271"/>
        <v>0</v>
      </c>
      <c r="F851">
        <f t="shared" si="272"/>
        <v>0.2</v>
      </c>
      <c r="G851">
        <f t="shared" si="273"/>
        <v>0.04</v>
      </c>
      <c r="H851">
        <f t="shared" si="274"/>
        <v>0</v>
      </c>
      <c r="I851">
        <f t="shared" si="275"/>
        <v>0</v>
      </c>
      <c r="J851">
        <f t="shared" si="276"/>
        <v>0</v>
      </c>
      <c r="K851">
        <f>SQRT(POWER($C851*信号概况!$F$2,2)+POWER($D851*信号概况!$F$3,2)+POWER($E851*信号概况!$F$4,2)+POWER($F851*信号概况!$F$5,2)+POWER($G851*信号概况!$F$6,2)+POWER($H851*信号概况!$F$7,2)+POWER($I851*信号概况!$F$8,2)+POWER($J851*信号概况!$F$9,2)+2*$C851*信号概况!$F$2*$D851*信号概况!$F$3*信号相关性!$B$3+2*$C851*信号概况!$F$2*$E851*信号概况!$F$4*信号相关性!$B$4+2*$C851*信号概况!$F$2*$F851*信号概况!$F$5*信号相关性!$B$5+2*$C851*信号概况!$F$2*$G851*信号概况!$F$6*信号相关性!$B$6+2*$C851*信号概况!$F$2*$H851*信号概况!$F$7*信号相关性!$B$7+2*$C851*信号概况!$F$2*$I851*信号概况!$F$8*信号相关性!$B$8+2*$C851*信号概况!$F$2*$J851*信号概况!$F$9*信号相关性!$B$9+2*$D851*信号概况!$F$3*$E851*信号概况!$F$4*信号相关性!$C$4+2*$D851*信号概况!$F$3*$F851*信号概况!$F$5*信号相关性!$C$5+2*$D851*信号概况!$F$3*$G851*信号概况!$F$6*信号相关性!$C$6+2*$D851*信号概况!$F$3*$H851*信号概况!$F$7*信号相关性!$C$7+2*$D851*信号概况!$F$3*$I851*信号概况!$F$8*信号相关性!$C$8+2*$D851*信号概况!$F$3*$J851*信号概况!$F$9*信号相关性!$C$9+2*$E851*信号概况!$F$4*$F851*信号概况!$F$5*信号相关性!$D$5+2*$E851*信号概况!$F$4*$G851*信号概况!$F$6*信号相关性!$D$6+2*$E851*信号概况!$F$4*$H851*信号概况!$F$7*信号相关性!$D$7+2*$E851*信号概况!$F$4*$I851*信号概况!$F$8*信号相关性!$D$8+2*$E851*信号概况!$F$4*$J851*信号概况!$J$5*信号相关性!$D$9+2*$F851*信号概况!$F$5*$G851*信号概况!$F$6*信号相关性!$E$6+2*$F851*信号概况!$F$5*$H851*信号概况!$F$7*信号相关性!$E$7+2*$F851*信号概况!$F$5*$I851*信号概况!$F$8*信号相关性!$E$8+2*$F851*信号概况!$F$5*$J851*信号概况!$F$9*信号相关性!$E$9+2*$G851*信号概况!$F$6*$H851*信号概况!$F$7*信号相关性!$F$7+2*$G851*信号概况!$F$6*$I851*信号概况!$F$8*信号相关性!$F$8+2*$G851*信号概况!$F$6*$J851*信号概况!$F$9*信号相关性!$F$9+2*$H851*信号概况!$F$7*$I851*信号概况!$F$8*信号相关性!$G$8+2*$H851*信号概况!$F$7*$J851*信号概况!$F$9*信号相关性!$G$9+2*$I851*信号概况!$F$8*$J851*信号概况!$F$9*信号相关性!$H$9)</f>
        <v>2150.28734506565</v>
      </c>
      <c r="L851" s="10">
        <f t="shared" si="277"/>
        <v>9.07747517781354</v>
      </c>
      <c r="M851" s="11">
        <f>SQRT(POWER($C851*信号概况!$C$2,2)+POWER($D851*信号概况!$C$3,2)+POWER($E851*信号概况!$C$4,2)+POWER($F851*信号概况!$C$5,2)+POWER($G851*信号概况!$C$6,2)+POWER($H851*信号概况!$C$7,2)+POWER($I851*信号概况!$C$8,2)+POWER($J851*信号概况!$C$9,2)+2*$C851*信号概况!$C$2*$D851*信号概况!$C$3*信号相关性!$B$3+2*$C851*信号概况!$C$2*$E851*信号概况!$C$4*信号相关性!$B$4+2*$C851*信号概况!$C$2*$F851*信号概况!$C$5*信号相关性!$B$5+2*$C851*信号概况!$C$2*$G851*信号概况!$C$6*信号相关性!$B$6+2*$C851*信号概况!$C$2*$H851*信号概况!$C$7*信号相关性!$B$7+2*$C851*信号概况!$C$2*$I851*信号概况!$C$8*信号相关性!$B$8+2*$C851*信号概况!$C$2*$J851*信号概况!$C$9*信号相关性!$B$9+2*$D851*信号概况!$C$3*$E851*信号概况!$C$4*信号相关性!$C$4+2*$D851*信号概况!$C$3*$F851*信号概况!$C$5*信号相关性!$C$5+2*$D851*信号概况!$C$3*$G851*信号概况!$C$6*信号相关性!$C$6+2*$D851*信号概况!$C$3*$H851*信号概况!$C$7*信号相关性!$C$7+2*$D851*信号概况!$C$3*$I851*信号概况!$C$8*信号相关性!$C$8+2*$D851*信号概况!$C$3*$J851*信号概况!$C$9*信号相关性!$C$9+2*$E851*信号概况!$C$4*$F851*信号概况!$C$5*信号相关性!$D$5+2*$E851*信号概况!$C$4*$G851*信号概况!$C$6*信号相关性!$D$6+2*$E851*信号概况!$C$4*$H851*信号概况!$C$7*信号相关性!$D$7+2*$E851*信号概况!$C$4*$I851*信号概况!$C$8*信号相关性!$D$8+2*$E851*信号概况!$C$4*$J851*信号概况!$J$5*信号相关性!$D$9+2*$F851*信号概况!$C$5*$G851*信号概况!$C$6*信号相关性!$E$6+2*$F851*信号概况!$C$5*$H851*信号概况!$C$7*信号相关性!$E$7+2*$F851*信号概况!$C$5*$I851*信号概况!$C$8*信号相关性!$E$8+2*$F851*信号概况!$C$5*$J851*信号概况!$C$9*信号相关性!$E$9+2*$G851*信号概况!$C$6*$H851*信号概况!$C$7*信号相关性!$F$7+2*$G851*信号概况!$C$6*$I851*信号概况!$C$8*信号相关性!$F$8+2*$G851*信号概况!$C$6*$J851*信号概况!$C$9*信号相关性!$F$9+2*$H851*信号概况!$C$7*$I851*信号概况!$C$8*信号相关性!$G$8+2*$H851*信号概况!$C$7*$J851*信号概况!$C$9*信号相关性!$G$9+2*$I851*信号概况!$C$8*$J851*信号概况!$C$9*信号相关性!$H$9)</f>
        <v>10489.0960654121</v>
      </c>
      <c r="N851" s="12">
        <f t="shared" si="278"/>
        <v>0.537373806963824</v>
      </c>
      <c r="O851" s="10">
        <f>$C851*信号概况!$J$2+$D851*信号概况!$J$3+$E851*信号概况!$J$4+$F851*信号概况!$J$5+$G851*信号概况!$J$6+$H851*信号概况!$J$7+$I851*信号概况!$J$8+$J851*信号概况!$J$9</f>
        <v>1153.61936303874</v>
      </c>
      <c r="P851" s="12">
        <f t="shared" si="279"/>
        <v>0.0591018353762167</v>
      </c>
      <c r="Q851" s="7">
        <f t="shared" si="280"/>
        <v>5.98407156419927</v>
      </c>
    </row>
    <row r="852" spans="1:17">
      <c r="A852">
        <v>850</v>
      </c>
      <c r="B852">
        <v>19519.18</v>
      </c>
      <c r="C852" s="7">
        <f t="shared" si="269"/>
        <v>0</v>
      </c>
      <c r="D852" s="8">
        <f t="shared" si="270"/>
        <v>0</v>
      </c>
      <c r="E852">
        <f t="shared" si="271"/>
        <v>0</v>
      </c>
      <c r="F852">
        <f t="shared" si="272"/>
        <v>0.3</v>
      </c>
      <c r="G852">
        <f t="shared" si="273"/>
        <v>0.04</v>
      </c>
      <c r="H852">
        <f t="shared" si="274"/>
        <v>0</v>
      </c>
      <c r="I852">
        <f t="shared" si="275"/>
        <v>0</v>
      </c>
      <c r="J852">
        <f t="shared" si="276"/>
        <v>0</v>
      </c>
      <c r="K852">
        <f>SQRT(POWER($C852*信号概况!$F$2,2)+POWER($D852*信号概况!$F$3,2)+POWER($E852*信号概况!$F$4,2)+POWER($F852*信号概况!$F$5,2)+POWER($G852*信号概况!$F$6,2)+POWER($H852*信号概况!$F$7,2)+POWER($I852*信号概况!$F$8,2)+POWER($J852*信号概况!$F$9,2)+2*$C852*信号概况!$F$2*$D852*信号概况!$F$3*信号相关性!$B$3+2*$C852*信号概况!$F$2*$E852*信号概况!$F$4*信号相关性!$B$4+2*$C852*信号概况!$F$2*$F852*信号概况!$F$5*信号相关性!$B$5+2*$C852*信号概况!$F$2*$G852*信号概况!$F$6*信号相关性!$B$6+2*$C852*信号概况!$F$2*$H852*信号概况!$F$7*信号相关性!$B$7+2*$C852*信号概况!$F$2*$I852*信号概况!$F$8*信号相关性!$B$8+2*$C852*信号概况!$F$2*$J852*信号概况!$F$9*信号相关性!$B$9+2*$D852*信号概况!$F$3*$E852*信号概况!$F$4*信号相关性!$C$4+2*$D852*信号概况!$F$3*$F852*信号概况!$F$5*信号相关性!$C$5+2*$D852*信号概况!$F$3*$G852*信号概况!$F$6*信号相关性!$C$6+2*$D852*信号概况!$F$3*$H852*信号概况!$F$7*信号相关性!$C$7+2*$D852*信号概况!$F$3*$I852*信号概况!$F$8*信号相关性!$C$8+2*$D852*信号概况!$F$3*$J852*信号概况!$F$9*信号相关性!$C$9+2*$E852*信号概况!$F$4*$F852*信号概况!$F$5*信号相关性!$D$5+2*$E852*信号概况!$F$4*$G852*信号概况!$F$6*信号相关性!$D$6+2*$E852*信号概况!$F$4*$H852*信号概况!$F$7*信号相关性!$D$7+2*$E852*信号概况!$F$4*$I852*信号概况!$F$8*信号相关性!$D$8+2*$E852*信号概况!$F$4*$J852*信号概况!$J$5*信号相关性!$D$9+2*$F852*信号概况!$F$5*$G852*信号概况!$F$6*信号相关性!$E$6+2*$F852*信号概况!$F$5*$H852*信号概况!$F$7*信号相关性!$E$7+2*$F852*信号概况!$F$5*$I852*信号概况!$F$8*信号相关性!$E$8+2*$F852*信号概况!$F$5*$J852*信号概况!$F$9*信号相关性!$E$9+2*$G852*信号概况!$F$6*$H852*信号概况!$F$7*信号相关性!$F$7+2*$G852*信号概况!$F$6*$I852*信号概况!$F$8*信号相关性!$F$8+2*$G852*信号概况!$F$6*$J852*信号概况!$F$9*信号相关性!$F$9+2*$H852*信号概况!$F$7*$I852*信号概况!$F$8*信号相关性!$G$8+2*$H852*信号概况!$F$7*$J852*信号概况!$F$9*信号相关性!$G$9+2*$I852*信号概况!$F$8*$J852*信号概况!$F$9*信号相关性!$H$9)</f>
        <v>133.280532215977</v>
      </c>
      <c r="L852" s="10">
        <f t="shared" si="277"/>
        <v>146.45184615837</v>
      </c>
      <c r="M852" s="11">
        <f>SQRT(POWER($C852*信号概况!$C$2,2)+POWER($D852*信号概况!$C$3,2)+POWER($E852*信号概况!$C$4,2)+POWER($F852*信号概况!$C$5,2)+POWER($G852*信号概况!$C$6,2)+POWER($H852*信号概况!$C$7,2)+POWER($I852*信号概况!$C$8,2)+POWER($J852*信号概况!$C$9,2)+2*$C852*信号概况!$C$2*$D852*信号概况!$C$3*信号相关性!$B$3+2*$C852*信号概况!$C$2*$E852*信号概况!$C$4*信号相关性!$B$4+2*$C852*信号概况!$C$2*$F852*信号概况!$C$5*信号相关性!$B$5+2*$C852*信号概况!$C$2*$G852*信号概况!$C$6*信号相关性!$B$6+2*$C852*信号概况!$C$2*$H852*信号概况!$C$7*信号相关性!$B$7+2*$C852*信号概况!$C$2*$I852*信号概况!$C$8*信号相关性!$B$8+2*$C852*信号概况!$C$2*$J852*信号概况!$C$9*信号相关性!$B$9+2*$D852*信号概况!$C$3*$E852*信号概况!$C$4*信号相关性!$C$4+2*$D852*信号概况!$C$3*$F852*信号概况!$C$5*信号相关性!$C$5+2*$D852*信号概况!$C$3*$G852*信号概况!$C$6*信号相关性!$C$6+2*$D852*信号概况!$C$3*$H852*信号概况!$C$7*信号相关性!$C$7+2*$D852*信号概况!$C$3*$I852*信号概况!$C$8*信号相关性!$C$8+2*$D852*信号概况!$C$3*$J852*信号概况!$C$9*信号相关性!$C$9+2*$E852*信号概况!$C$4*$F852*信号概况!$C$5*信号相关性!$D$5+2*$E852*信号概况!$C$4*$G852*信号概况!$C$6*信号相关性!$D$6+2*$E852*信号概况!$C$4*$H852*信号概况!$C$7*信号相关性!$D$7+2*$E852*信号概况!$C$4*$I852*信号概况!$C$8*信号相关性!$D$8+2*$E852*信号概况!$C$4*$J852*信号概况!$J$5*信号相关性!$D$9+2*$F852*信号概况!$C$5*$G852*信号概况!$C$6*信号相关性!$E$6+2*$F852*信号概况!$C$5*$H852*信号概况!$C$7*信号相关性!$E$7+2*$F852*信号概况!$C$5*$I852*信号概况!$C$8*信号相关性!$E$8+2*$F852*信号概况!$C$5*$J852*信号概况!$C$9*信号相关性!$E$9+2*$G852*信号概况!$C$6*$H852*信号概况!$C$7*信号相关性!$F$7+2*$G852*信号概况!$C$6*$I852*信号概况!$C$8*信号相关性!$F$8+2*$G852*信号概况!$C$6*$J852*信号概况!$C$9*信号相关性!$F$9+2*$H852*信号概况!$C$7*$I852*信号概况!$C$8*信号相关性!$G$8+2*$H852*信号概况!$C$7*$J852*信号概况!$C$9*信号相关性!$G$9+2*$I852*信号概况!$C$8*$J852*信号概况!$C$9*信号相关性!$H$9)</f>
        <v>509.426100529832</v>
      </c>
      <c r="N852" s="12">
        <f t="shared" si="278"/>
        <v>0.026098744953929</v>
      </c>
      <c r="O852" s="10">
        <f>$C852*信号概况!$J$2+$D852*信号概况!$J$3+$E852*信号概况!$J$4+$F852*信号概况!$J$5+$G852*信号概况!$J$6+$H852*信号概况!$J$7+$I852*信号概况!$J$8+$J852*信号概况!$J$9</f>
        <v>406.148218323326</v>
      </c>
      <c r="P852" s="12">
        <f t="shared" si="279"/>
        <v>0.0208076475714311</v>
      </c>
      <c r="Q852" s="7">
        <f t="shared" si="280"/>
        <v>29.2452285046672</v>
      </c>
    </row>
    <row r="853" spans="1:17">
      <c r="A853">
        <v>851</v>
      </c>
      <c r="B853">
        <v>19519.18</v>
      </c>
      <c r="C853" s="7">
        <f t="shared" si="269"/>
        <v>0</v>
      </c>
      <c r="D853" s="8">
        <f t="shared" si="270"/>
        <v>0.0303030303030303</v>
      </c>
      <c r="E853">
        <f t="shared" si="271"/>
        <v>0</v>
      </c>
      <c r="F853">
        <f t="shared" si="272"/>
        <v>0.3</v>
      </c>
      <c r="G853">
        <f t="shared" si="273"/>
        <v>0.04</v>
      </c>
      <c r="H853">
        <f t="shared" si="274"/>
        <v>0</v>
      </c>
      <c r="I853">
        <f t="shared" si="275"/>
        <v>0</v>
      </c>
      <c r="J853">
        <f t="shared" si="276"/>
        <v>0</v>
      </c>
      <c r="K853">
        <f>SQRT(POWER($C853*信号概况!$F$2,2)+POWER($D853*信号概况!$F$3,2)+POWER($E853*信号概况!$F$4,2)+POWER($F853*信号概况!$F$5,2)+POWER($G853*信号概况!$F$6,2)+POWER($H853*信号概况!$F$7,2)+POWER($I853*信号概况!$F$8,2)+POWER($J853*信号概况!$F$9,2)+2*$C853*信号概况!$F$2*$D853*信号概况!$F$3*信号相关性!$B$3+2*$C853*信号概况!$F$2*$E853*信号概况!$F$4*信号相关性!$B$4+2*$C853*信号概况!$F$2*$F853*信号概况!$F$5*信号相关性!$B$5+2*$C853*信号概况!$F$2*$G853*信号概况!$F$6*信号相关性!$B$6+2*$C853*信号概况!$F$2*$H853*信号概况!$F$7*信号相关性!$B$7+2*$C853*信号概况!$F$2*$I853*信号概况!$F$8*信号相关性!$B$8+2*$C853*信号概况!$F$2*$J853*信号概况!$F$9*信号相关性!$B$9+2*$D853*信号概况!$F$3*$E853*信号概况!$F$4*信号相关性!$C$4+2*$D853*信号概况!$F$3*$F853*信号概况!$F$5*信号相关性!$C$5+2*$D853*信号概况!$F$3*$G853*信号概况!$F$6*信号相关性!$C$6+2*$D853*信号概况!$F$3*$H853*信号概况!$F$7*信号相关性!$C$7+2*$D853*信号概况!$F$3*$I853*信号概况!$F$8*信号相关性!$C$8+2*$D853*信号概况!$F$3*$J853*信号概况!$F$9*信号相关性!$C$9+2*$E853*信号概况!$F$4*$F853*信号概况!$F$5*信号相关性!$D$5+2*$E853*信号概况!$F$4*$G853*信号概况!$F$6*信号相关性!$D$6+2*$E853*信号概况!$F$4*$H853*信号概况!$F$7*信号相关性!$D$7+2*$E853*信号概况!$F$4*$I853*信号概况!$F$8*信号相关性!$D$8+2*$E853*信号概况!$F$4*$J853*信号概况!$J$5*信号相关性!$D$9+2*$F853*信号概况!$F$5*$G853*信号概况!$F$6*信号相关性!$E$6+2*$F853*信号概况!$F$5*$H853*信号概况!$F$7*信号相关性!$E$7+2*$F853*信号概况!$F$5*$I853*信号概况!$F$8*信号相关性!$E$8+2*$F853*信号概况!$F$5*$J853*信号概况!$F$9*信号相关性!$E$9+2*$G853*信号概况!$F$6*$H853*信号概况!$F$7*信号相关性!$F$7+2*$G853*信号概况!$F$6*$I853*信号概况!$F$8*信号相关性!$F$8+2*$G853*信号概况!$F$6*$J853*信号概况!$F$9*信号相关性!$F$9+2*$H853*信号概况!$F$7*$I853*信号概况!$F$8*信号相关性!$G$8+2*$H853*信号概况!$F$7*$J853*信号概况!$F$9*信号相关性!$G$9+2*$I853*信号概况!$F$8*$J853*信号概况!$F$9*信号相关性!$H$9)</f>
        <v>116.417174906174</v>
      </c>
      <c r="L853" s="10">
        <f t="shared" si="277"/>
        <v>167.665810613695</v>
      </c>
      <c r="M853" s="11">
        <f>SQRT(POWER($C853*信号概况!$C$2,2)+POWER($D853*信号概况!$C$3,2)+POWER($E853*信号概况!$C$4,2)+POWER($F853*信号概况!$C$5,2)+POWER($G853*信号概况!$C$6,2)+POWER($H853*信号概况!$C$7,2)+POWER($I853*信号概况!$C$8,2)+POWER($J853*信号概况!$C$9,2)+2*$C853*信号概况!$C$2*$D853*信号概况!$C$3*信号相关性!$B$3+2*$C853*信号概况!$C$2*$E853*信号概况!$C$4*信号相关性!$B$4+2*$C853*信号概况!$C$2*$F853*信号概况!$C$5*信号相关性!$B$5+2*$C853*信号概况!$C$2*$G853*信号概况!$C$6*信号相关性!$B$6+2*$C853*信号概况!$C$2*$H853*信号概况!$C$7*信号相关性!$B$7+2*$C853*信号概况!$C$2*$I853*信号概况!$C$8*信号相关性!$B$8+2*$C853*信号概况!$C$2*$J853*信号概况!$C$9*信号相关性!$B$9+2*$D853*信号概况!$C$3*$E853*信号概况!$C$4*信号相关性!$C$4+2*$D853*信号概况!$C$3*$F853*信号概况!$C$5*信号相关性!$C$5+2*$D853*信号概况!$C$3*$G853*信号概况!$C$6*信号相关性!$C$6+2*$D853*信号概况!$C$3*$H853*信号概况!$C$7*信号相关性!$C$7+2*$D853*信号概况!$C$3*$I853*信号概况!$C$8*信号相关性!$C$8+2*$D853*信号概况!$C$3*$J853*信号概况!$C$9*信号相关性!$C$9+2*$E853*信号概况!$C$4*$F853*信号概况!$C$5*信号相关性!$D$5+2*$E853*信号概况!$C$4*$G853*信号概况!$C$6*信号相关性!$D$6+2*$E853*信号概况!$C$4*$H853*信号概况!$C$7*信号相关性!$D$7+2*$E853*信号概况!$C$4*$I853*信号概况!$C$8*信号相关性!$D$8+2*$E853*信号概况!$C$4*$J853*信号概况!$J$5*信号相关性!$D$9+2*$F853*信号概况!$C$5*$G853*信号概况!$C$6*信号相关性!$E$6+2*$F853*信号概况!$C$5*$H853*信号概况!$C$7*信号相关性!$E$7+2*$F853*信号概况!$C$5*$I853*信号概况!$C$8*信号相关性!$E$8+2*$F853*信号概况!$C$5*$J853*信号概况!$C$9*信号相关性!$E$9+2*$G853*信号概况!$C$6*$H853*信号概况!$C$7*信号相关性!$F$7+2*$G853*信号概况!$C$6*$I853*信号概况!$C$8*信号相关性!$F$8+2*$G853*信号概况!$C$6*$J853*信号概况!$C$9*信号相关性!$F$9+2*$H853*信号概况!$C$7*$I853*信号概况!$C$8*信号相关性!$G$8+2*$H853*信号概况!$C$7*$J853*信号概况!$C$9*信号相关性!$G$9+2*$I853*信号概况!$C$8*$J853*信号概况!$C$9*信号相关性!$H$9)</f>
        <v>448.981165868052</v>
      </c>
      <c r="N853" s="12">
        <f t="shared" si="278"/>
        <v>0.0230020505916771</v>
      </c>
      <c r="O853" s="10">
        <f>$C853*信号概况!$J$2+$D853*信号概况!$J$3+$E853*信号概况!$J$4+$F853*信号概况!$J$5+$G853*信号概况!$J$6+$H853*信号概况!$J$7+$I853*信号概况!$J$8+$J853*信号概况!$J$9</f>
        <v>430.676369008258</v>
      </c>
      <c r="P853" s="12">
        <f t="shared" si="279"/>
        <v>0.0220642654562465</v>
      </c>
      <c r="Q853" s="7">
        <f t="shared" si="280"/>
        <v>36.0097849091232</v>
      </c>
    </row>
    <row r="854" spans="1:17">
      <c r="A854">
        <v>852</v>
      </c>
      <c r="B854">
        <v>19519.18</v>
      </c>
      <c r="C854" s="7">
        <f t="shared" si="269"/>
        <v>0</v>
      </c>
      <c r="D854" s="8">
        <f t="shared" si="270"/>
        <v>0.0606060606060606</v>
      </c>
      <c r="E854">
        <f t="shared" si="271"/>
        <v>0</v>
      </c>
      <c r="F854">
        <f t="shared" si="272"/>
        <v>0.3</v>
      </c>
      <c r="G854">
        <f t="shared" si="273"/>
        <v>0.04</v>
      </c>
      <c r="H854">
        <f t="shared" si="274"/>
        <v>0</v>
      </c>
      <c r="I854">
        <f t="shared" si="275"/>
        <v>0</v>
      </c>
      <c r="J854">
        <f t="shared" si="276"/>
        <v>0</v>
      </c>
      <c r="K854">
        <f>SQRT(POWER($C854*信号概况!$F$2,2)+POWER($D854*信号概况!$F$3,2)+POWER($E854*信号概况!$F$4,2)+POWER($F854*信号概况!$F$5,2)+POWER($G854*信号概况!$F$6,2)+POWER($H854*信号概况!$F$7,2)+POWER($I854*信号概况!$F$8,2)+POWER($J854*信号概况!$F$9,2)+2*$C854*信号概况!$F$2*$D854*信号概况!$F$3*信号相关性!$B$3+2*$C854*信号概况!$F$2*$E854*信号概况!$F$4*信号相关性!$B$4+2*$C854*信号概况!$F$2*$F854*信号概况!$F$5*信号相关性!$B$5+2*$C854*信号概况!$F$2*$G854*信号概况!$F$6*信号相关性!$B$6+2*$C854*信号概况!$F$2*$H854*信号概况!$F$7*信号相关性!$B$7+2*$C854*信号概况!$F$2*$I854*信号概况!$F$8*信号相关性!$B$8+2*$C854*信号概况!$F$2*$J854*信号概况!$F$9*信号相关性!$B$9+2*$D854*信号概况!$F$3*$E854*信号概况!$F$4*信号相关性!$C$4+2*$D854*信号概况!$F$3*$F854*信号概况!$F$5*信号相关性!$C$5+2*$D854*信号概况!$F$3*$G854*信号概况!$F$6*信号相关性!$C$6+2*$D854*信号概况!$F$3*$H854*信号概况!$F$7*信号相关性!$C$7+2*$D854*信号概况!$F$3*$I854*信号概况!$F$8*信号相关性!$C$8+2*$D854*信号概况!$F$3*$J854*信号概况!$F$9*信号相关性!$C$9+2*$E854*信号概况!$F$4*$F854*信号概况!$F$5*信号相关性!$D$5+2*$E854*信号概况!$F$4*$G854*信号概况!$F$6*信号相关性!$D$6+2*$E854*信号概况!$F$4*$H854*信号概况!$F$7*信号相关性!$D$7+2*$E854*信号概况!$F$4*$I854*信号概况!$F$8*信号相关性!$D$8+2*$E854*信号概况!$F$4*$J854*信号概况!$J$5*信号相关性!$D$9+2*$F854*信号概况!$F$5*$G854*信号概况!$F$6*信号相关性!$E$6+2*$F854*信号概况!$F$5*$H854*信号概况!$F$7*信号相关性!$E$7+2*$F854*信号概况!$F$5*$I854*信号概况!$F$8*信号相关性!$E$8+2*$F854*信号概况!$F$5*$J854*信号概况!$F$9*信号相关性!$E$9+2*$G854*信号概况!$F$6*$H854*信号概况!$F$7*信号相关性!$F$7+2*$G854*信号概况!$F$6*$I854*信号概况!$F$8*信号相关性!$F$8+2*$G854*信号概况!$F$6*$J854*信号概况!$F$9*信号相关性!$F$9+2*$H854*信号概况!$F$7*$I854*信号概况!$F$8*信号相关性!$G$8+2*$H854*信号概况!$F$7*$J854*信号概况!$F$9*信号相关性!$G$9+2*$I854*信号概况!$F$8*$J854*信号概况!$F$9*信号相关性!$H$9)</f>
        <v>135.207194069069</v>
      </c>
      <c r="L854" s="10">
        <f t="shared" si="277"/>
        <v>144.364951394737</v>
      </c>
      <c r="M854" s="11">
        <f>SQRT(POWER($C854*信号概况!$C$2,2)+POWER($D854*信号概况!$C$3,2)+POWER($E854*信号概况!$C$4,2)+POWER($F854*信号概况!$C$5,2)+POWER($G854*信号概况!$C$6,2)+POWER($H854*信号概况!$C$7,2)+POWER($I854*信号概况!$C$8,2)+POWER($J854*信号概况!$C$9,2)+2*$C854*信号概况!$C$2*$D854*信号概况!$C$3*信号相关性!$B$3+2*$C854*信号概况!$C$2*$E854*信号概况!$C$4*信号相关性!$B$4+2*$C854*信号概况!$C$2*$F854*信号概况!$C$5*信号相关性!$B$5+2*$C854*信号概况!$C$2*$G854*信号概况!$C$6*信号相关性!$B$6+2*$C854*信号概况!$C$2*$H854*信号概况!$C$7*信号相关性!$B$7+2*$C854*信号概况!$C$2*$I854*信号概况!$C$8*信号相关性!$B$8+2*$C854*信号概况!$C$2*$J854*信号概况!$C$9*信号相关性!$B$9+2*$D854*信号概况!$C$3*$E854*信号概况!$C$4*信号相关性!$C$4+2*$D854*信号概况!$C$3*$F854*信号概况!$C$5*信号相关性!$C$5+2*$D854*信号概况!$C$3*$G854*信号概况!$C$6*信号相关性!$C$6+2*$D854*信号概况!$C$3*$H854*信号概况!$C$7*信号相关性!$C$7+2*$D854*信号概况!$C$3*$I854*信号概况!$C$8*信号相关性!$C$8+2*$D854*信号概况!$C$3*$J854*信号概况!$C$9*信号相关性!$C$9+2*$E854*信号概况!$C$4*$F854*信号概况!$C$5*信号相关性!$D$5+2*$E854*信号概况!$C$4*$G854*信号概况!$C$6*信号相关性!$D$6+2*$E854*信号概况!$C$4*$H854*信号概况!$C$7*信号相关性!$D$7+2*$E854*信号概况!$C$4*$I854*信号概况!$C$8*信号相关性!$D$8+2*$E854*信号概况!$C$4*$J854*信号概况!$J$5*信号相关性!$D$9+2*$F854*信号概况!$C$5*$G854*信号概况!$C$6*信号相关性!$E$6+2*$F854*信号概况!$C$5*$H854*信号概况!$C$7*信号相关性!$E$7+2*$F854*信号概况!$C$5*$I854*信号概况!$C$8*信号相关性!$E$8+2*$F854*信号概况!$C$5*$J854*信号概况!$C$9*信号相关性!$E$9+2*$G854*信号概况!$C$6*$H854*信号概况!$C$7*信号相关性!$F$7+2*$G854*信号概况!$C$6*$I854*信号概况!$C$8*信号相关性!$F$8+2*$G854*信号概况!$C$6*$J854*信号概况!$C$9*信号相关性!$F$9+2*$H854*信号概况!$C$7*$I854*信号概况!$C$8*信号相关性!$G$8+2*$H854*信号概况!$C$7*$J854*信号概况!$C$9*信号相关性!$G$9+2*$I854*信号概况!$C$8*$J854*信号概况!$C$9*信号相关性!$H$9)</f>
        <v>595.010457832181</v>
      </c>
      <c r="N854" s="12">
        <f t="shared" si="278"/>
        <v>0.0304833736782068</v>
      </c>
      <c r="O854" s="10">
        <f>$C854*信号概况!$J$2+$D854*信号概况!$J$3+$E854*信号概况!$J$4+$F854*信号概况!$J$5+$G854*信号概况!$J$6+$H854*信号概况!$J$7+$I854*信号概况!$J$8+$J854*信号概况!$J$9</f>
        <v>455.204519693189</v>
      </c>
      <c r="P854" s="12">
        <f t="shared" si="279"/>
        <v>0.0233208833410619</v>
      </c>
      <c r="Q854" s="7">
        <f t="shared" si="280"/>
        <v>33.1823707104401</v>
      </c>
    </row>
    <row r="855" spans="1:17">
      <c r="A855">
        <v>853</v>
      </c>
      <c r="B855">
        <v>19519.18</v>
      </c>
      <c r="C855" s="7">
        <f t="shared" si="269"/>
        <v>0</v>
      </c>
      <c r="D855" s="8">
        <f t="shared" si="270"/>
        <v>0.0909090909090909</v>
      </c>
      <c r="E855">
        <f t="shared" si="271"/>
        <v>0</v>
      </c>
      <c r="F855">
        <f t="shared" si="272"/>
        <v>0.3</v>
      </c>
      <c r="G855">
        <f t="shared" si="273"/>
        <v>0.04</v>
      </c>
      <c r="H855">
        <f t="shared" si="274"/>
        <v>0</v>
      </c>
      <c r="I855">
        <f t="shared" si="275"/>
        <v>0</v>
      </c>
      <c r="J855">
        <f t="shared" si="276"/>
        <v>0</v>
      </c>
      <c r="K855">
        <f>SQRT(POWER($C855*信号概况!$F$2,2)+POWER($D855*信号概况!$F$3,2)+POWER($E855*信号概况!$F$4,2)+POWER($F855*信号概况!$F$5,2)+POWER($G855*信号概况!$F$6,2)+POWER($H855*信号概况!$F$7,2)+POWER($I855*信号概况!$F$8,2)+POWER($J855*信号概况!$F$9,2)+2*$C855*信号概况!$F$2*$D855*信号概况!$F$3*信号相关性!$B$3+2*$C855*信号概况!$F$2*$E855*信号概况!$F$4*信号相关性!$B$4+2*$C855*信号概况!$F$2*$F855*信号概况!$F$5*信号相关性!$B$5+2*$C855*信号概况!$F$2*$G855*信号概况!$F$6*信号相关性!$B$6+2*$C855*信号概况!$F$2*$H855*信号概况!$F$7*信号相关性!$B$7+2*$C855*信号概况!$F$2*$I855*信号概况!$F$8*信号相关性!$B$8+2*$C855*信号概况!$F$2*$J855*信号概况!$F$9*信号相关性!$B$9+2*$D855*信号概况!$F$3*$E855*信号概况!$F$4*信号相关性!$C$4+2*$D855*信号概况!$F$3*$F855*信号概况!$F$5*信号相关性!$C$5+2*$D855*信号概况!$F$3*$G855*信号概况!$F$6*信号相关性!$C$6+2*$D855*信号概况!$F$3*$H855*信号概况!$F$7*信号相关性!$C$7+2*$D855*信号概况!$F$3*$I855*信号概况!$F$8*信号相关性!$C$8+2*$D855*信号概况!$F$3*$J855*信号概况!$F$9*信号相关性!$C$9+2*$E855*信号概况!$F$4*$F855*信号概况!$F$5*信号相关性!$D$5+2*$E855*信号概况!$F$4*$G855*信号概况!$F$6*信号相关性!$D$6+2*$E855*信号概况!$F$4*$H855*信号概况!$F$7*信号相关性!$D$7+2*$E855*信号概况!$F$4*$I855*信号概况!$F$8*信号相关性!$D$8+2*$E855*信号概况!$F$4*$J855*信号概况!$J$5*信号相关性!$D$9+2*$F855*信号概况!$F$5*$G855*信号概况!$F$6*信号相关性!$E$6+2*$F855*信号概况!$F$5*$H855*信号概况!$F$7*信号相关性!$E$7+2*$F855*信号概况!$F$5*$I855*信号概况!$F$8*信号相关性!$E$8+2*$F855*信号概况!$F$5*$J855*信号概况!$F$9*信号相关性!$E$9+2*$G855*信号概况!$F$6*$H855*信号概况!$F$7*信号相关性!$F$7+2*$G855*信号概况!$F$6*$I855*信号概况!$F$8*信号相关性!$F$8+2*$G855*信号概况!$F$6*$J855*信号概况!$F$9*信号相关性!$F$9+2*$H855*信号概况!$F$7*$I855*信号概况!$F$8*信号相关性!$G$8+2*$H855*信号概况!$F$7*$J855*信号概况!$F$9*信号相关性!$G$9+2*$I855*信号概况!$F$8*$J855*信号概况!$F$9*信号相关性!$H$9)</f>
        <v>178.739420421078</v>
      </c>
      <c r="L855" s="10">
        <f t="shared" si="277"/>
        <v>109.204673227743</v>
      </c>
      <c r="M855" s="11">
        <f>SQRT(POWER($C855*信号概况!$C$2,2)+POWER($D855*信号概况!$C$3,2)+POWER($E855*信号概况!$C$4,2)+POWER($F855*信号概况!$C$5,2)+POWER($G855*信号概况!$C$6,2)+POWER($H855*信号概况!$C$7,2)+POWER($I855*信号概况!$C$8,2)+POWER($J855*信号概况!$C$9,2)+2*$C855*信号概况!$C$2*$D855*信号概况!$C$3*信号相关性!$B$3+2*$C855*信号概况!$C$2*$E855*信号概况!$C$4*信号相关性!$B$4+2*$C855*信号概况!$C$2*$F855*信号概况!$C$5*信号相关性!$B$5+2*$C855*信号概况!$C$2*$G855*信号概况!$C$6*信号相关性!$B$6+2*$C855*信号概况!$C$2*$H855*信号概况!$C$7*信号相关性!$B$7+2*$C855*信号概况!$C$2*$I855*信号概况!$C$8*信号相关性!$B$8+2*$C855*信号概况!$C$2*$J855*信号概况!$C$9*信号相关性!$B$9+2*$D855*信号概况!$C$3*$E855*信号概况!$C$4*信号相关性!$C$4+2*$D855*信号概况!$C$3*$F855*信号概况!$C$5*信号相关性!$C$5+2*$D855*信号概况!$C$3*$G855*信号概况!$C$6*信号相关性!$C$6+2*$D855*信号概况!$C$3*$H855*信号概况!$C$7*信号相关性!$C$7+2*$D855*信号概况!$C$3*$I855*信号概况!$C$8*信号相关性!$C$8+2*$D855*信号概况!$C$3*$J855*信号概况!$C$9*信号相关性!$C$9+2*$E855*信号概况!$C$4*$F855*信号概况!$C$5*信号相关性!$D$5+2*$E855*信号概况!$C$4*$G855*信号概况!$C$6*信号相关性!$D$6+2*$E855*信号概况!$C$4*$H855*信号概况!$C$7*信号相关性!$D$7+2*$E855*信号概况!$C$4*$I855*信号概况!$C$8*信号相关性!$D$8+2*$E855*信号概况!$C$4*$J855*信号概况!$J$5*信号相关性!$D$9+2*$F855*信号概况!$C$5*$G855*信号概况!$C$6*信号相关性!$E$6+2*$F855*信号概况!$C$5*$H855*信号概况!$C$7*信号相关性!$E$7+2*$F855*信号概况!$C$5*$I855*信号概况!$C$8*信号相关性!$E$8+2*$F855*信号概况!$C$5*$J855*信号概况!$C$9*信号相关性!$E$9+2*$G855*信号概况!$C$6*$H855*信号概况!$C$7*信号相关性!$F$7+2*$G855*信号概况!$C$6*$I855*信号概况!$C$8*信号相关性!$F$8+2*$G855*信号概况!$C$6*$J855*信号概况!$C$9*信号相关性!$F$9+2*$H855*信号概况!$C$7*$I855*信号概况!$C$8*信号相关性!$G$8+2*$H855*信号概况!$C$7*$J855*信号概况!$C$9*信号相关性!$G$9+2*$I855*信号概况!$C$8*$J855*信号概况!$C$9*信号相关性!$H$9)</f>
        <v>846.684725725763</v>
      </c>
      <c r="N855" s="12">
        <f t="shared" si="278"/>
        <v>0.0433770642888565</v>
      </c>
      <c r="O855" s="10">
        <f>$C855*信号概况!$J$2+$D855*信号概况!$J$3+$E855*信号概况!$J$4+$F855*信号概况!$J$5+$G855*信号概况!$J$6+$H855*信号概况!$J$7+$I855*信号概况!$J$8+$J855*信号概况!$J$9</f>
        <v>479.732670378121</v>
      </c>
      <c r="P855" s="12">
        <f t="shared" si="279"/>
        <v>0.0245775012258774</v>
      </c>
      <c r="Q855" s="7">
        <f t="shared" si="280"/>
        <v>26.7475022201295</v>
      </c>
    </row>
    <row r="856" spans="1:17">
      <c r="A856">
        <v>854</v>
      </c>
      <c r="B856">
        <v>19519.18</v>
      </c>
      <c r="C856" s="7">
        <f t="shared" si="269"/>
        <v>0</v>
      </c>
      <c r="D856" s="8">
        <f t="shared" si="270"/>
        <v>0.121212121212121</v>
      </c>
      <c r="E856">
        <f t="shared" si="271"/>
        <v>0</v>
      </c>
      <c r="F856">
        <f t="shared" si="272"/>
        <v>0.3</v>
      </c>
      <c r="G856">
        <f t="shared" si="273"/>
        <v>0.04</v>
      </c>
      <c r="H856">
        <f t="shared" si="274"/>
        <v>0</v>
      </c>
      <c r="I856">
        <f t="shared" si="275"/>
        <v>0</v>
      </c>
      <c r="J856">
        <f t="shared" si="276"/>
        <v>0</v>
      </c>
      <c r="K856">
        <f>SQRT(POWER($C856*信号概况!$F$2,2)+POWER($D856*信号概况!$F$3,2)+POWER($E856*信号概况!$F$4,2)+POWER($F856*信号概况!$F$5,2)+POWER($G856*信号概况!$F$6,2)+POWER($H856*信号概况!$F$7,2)+POWER($I856*信号概况!$F$8,2)+POWER($J856*信号概况!$F$9,2)+2*$C856*信号概况!$F$2*$D856*信号概况!$F$3*信号相关性!$B$3+2*$C856*信号概况!$F$2*$E856*信号概况!$F$4*信号相关性!$B$4+2*$C856*信号概况!$F$2*$F856*信号概况!$F$5*信号相关性!$B$5+2*$C856*信号概况!$F$2*$G856*信号概况!$F$6*信号相关性!$B$6+2*$C856*信号概况!$F$2*$H856*信号概况!$F$7*信号相关性!$B$7+2*$C856*信号概况!$F$2*$I856*信号概况!$F$8*信号相关性!$B$8+2*$C856*信号概况!$F$2*$J856*信号概况!$F$9*信号相关性!$B$9+2*$D856*信号概况!$F$3*$E856*信号概况!$F$4*信号相关性!$C$4+2*$D856*信号概况!$F$3*$F856*信号概况!$F$5*信号相关性!$C$5+2*$D856*信号概况!$F$3*$G856*信号概况!$F$6*信号相关性!$C$6+2*$D856*信号概况!$F$3*$H856*信号概况!$F$7*信号相关性!$C$7+2*$D856*信号概况!$F$3*$I856*信号概况!$F$8*信号相关性!$C$8+2*$D856*信号概况!$F$3*$J856*信号概况!$F$9*信号相关性!$C$9+2*$E856*信号概况!$F$4*$F856*信号概况!$F$5*信号相关性!$D$5+2*$E856*信号概况!$F$4*$G856*信号概况!$F$6*信号相关性!$D$6+2*$E856*信号概况!$F$4*$H856*信号概况!$F$7*信号相关性!$D$7+2*$E856*信号概况!$F$4*$I856*信号概况!$F$8*信号相关性!$D$8+2*$E856*信号概况!$F$4*$J856*信号概况!$J$5*信号相关性!$D$9+2*$F856*信号概况!$F$5*$G856*信号概况!$F$6*信号相关性!$E$6+2*$F856*信号概况!$F$5*$H856*信号概况!$F$7*信号相关性!$E$7+2*$F856*信号概况!$F$5*$I856*信号概况!$F$8*信号相关性!$E$8+2*$F856*信号概况!$F$5*$J856*信号概况!$F$9*信号相关性!$E$9+2*$G856*信号概况!$F$6*$H856*信号概况!$F$7*信号相关性!$F$7+2*$G856*信号概况!$F$6*$I856*信号概况!$F$8*信号相关性!$F$8+2*$G856*信号概况!$F$6*$J856*信号概况!$F$9*信号相关性!$F$9+2*$H856*信号概况!$F$7*$I856*信号概况!$F$8*信号相关性!$G$8+2*$H856*信号概况!$F$7*$J856*信号概况!$F$9*信号相关性!$G$9+2*$I856*信号概况!$F$8*$J856*信号概况!$F$9*信号相关性!$H$9)</f>
        <v>233.566572664906</v>
      </c>
      <c r="L856" s="10">
        <f t="shared" si="277"/>
        <v>83.5700921467211</v>
      </c>
      <c r="M856" s="11">
        <f>SQRT(POWER($C856*信号概况!$C$2,2)+POWER($D856*信号概况!$C$3,2)+POWER($E856*信号概况!$C$4,2)+POWER($F856*信号概况!$C$5,2)+POWER($G856*信号概况!$C$6,2)+POWER($H856*信号概况!$C$7,2)+POWER($I856*信号概况!$C$8,2)+POWER($J856*信号概况!$C$9,2)+2*$C856*信号概况!$C$2*$D856*信号概况!$C$3*信号相关性!$B$3+2*$C856*信号概况!$C$2*$E856*信号概况!$C$4*信号相关性!$B$4+2*$C856*信号概况!$C$2*$F856*信号概况!$C$5*信号相关性!$B$5+2*$C856*信号概况!$C$2*$G856*信号概况!$C$6*信号相关性!$B$6+2*$C856*信号概况!$C$2*$H856*信号概况!$C$7*信号相关性!$B$7+2*$C856*信号概况!$C$2*$I856*信号概况!$C$8*信号相关性!$B$8+2*$C856*信号概况!$C$2*$J856*信号概况!$C$9*信号相关性!$B$9+2*$D856*信号概况!$C$3*$E856*信号概况!$C$4*信号相关性!$C$4+2*$D856*信号概况!$C$3*$F856*信号概况!$C$5*信号相关性!$C$5+2*$D856*信号概况!$C$3*$G856*信号概况!$C$6*信号相关性!$C$6+2*$D856*信号概况!$C$3*$H856*信号概况!$C$7*信号相关性!$C$7+2*$D856*信号概况!$C$3*$I856*信号概况!$C$8*信号相关性!$C$8+2*$D856*信号概况!$C$3*$J856*信号概况!$C$9*信号相关性!$C$9+2*$E856*信号概况!$C$4*$F856*信号概况!$C$5*信号相关性!$D$5+2*$E856*信号概况!$C$4*$G856*信号概况!$C$6*信号相关性!$D$6+2*$E856*信号概况!$C$4*$H856*信号概况!$C$7*信号相关性!$D$7+2*$E856*信号概况!$C$4*$I856*信号概况!$C$8*信号相关性!$D$8+2*$E856*信号概况!$C$4*$J856*信号概况!$J$5*信号相关性!$D$9+2*$F856*信号概况!$C$5*$G856*信号概况!$C$6*信号相关性!$E$6+2*$F856*信号概况!$C$5*$H856*信号概况!$C$7*信号相关性!$E$7+2*$F856*信号概况!$C$5*$I856*信号概况!$C$8*信号相关性!$E$8+2*$F856*信号概况!$C$5*$J856*信号概况!$C$9*信号相关性!$E$9+2*$G856*信号概况!$C$6*$H856*信号概况!$C$7*信号相关性!$F$7+2*$G856*信号概况!$C$6*$I856*信号概况!$C$8*信号相关性!$F$8+2*$G856*信号概况!$C$6*$J856*信号概况!$C$9*信号相关性!$F$9+2*$H856*信号概况!$C$7*$I856*信号概况!$C$8*信号相关性!$G$8+2*$H856*信号概况!$C$7*$J856*信号概况!$C$9*信号相关性!$G$9+2*$I856*信号概况!$C$8*$J856*信号概况!$C$9*信号相关性!$H$9)</f>
        <v>1135.8242940029</v>
      </c>
      <c r="N856" s="12">
        <f t="shared" si="278"/>
        <v>0.0581901644435318</v>
      </c>
      <c r="O856" s="10">
        <f>$C856*信号概况!$J$2+$D856*信号概况!$J$3+$E856*信号概况!$J$4+$F856*信号概况!$J$5+$G856*信号概况!$J$6+$H856*信号概况!$J$7+$I856*信号概况!$J$8+$J856*信号概况!$J$9</f>
        <v>504.260821063052</v>
      </c>
      <c r="P856" s="12">
        <f t="shared" si="279"/>
        <v>0.0258341191106928</v>
      </c>
      <c r="Q856" s="7">
        <f t="shared" si="280"/>
        <v>21.7290119679835</v>
      </c>
    </row>
    <row r="857" spans="1:17">
      <c r="A857">
        <v>855</v>
      </c>
      <c r="B857">
        <v>19519.18</v>
      </c>
      <c r="C857" s="7">
        <f t="shared" si="269"/>
        <v>0</v>
      </c>
      <c r="D857" s="8">
        <f t="shared" si="270"/>
        <v>0.151515151515152</v>
      </c>
      <c r="E857">
        <f t="shared" si="271"/>
        <v>0</v>
      </c>
      <c r="F857">
        <f t="shared" si="272"/>
        <v>0.3</v>
      </c>
      <c r="G857">
        <f t="shared" si="273"/>
        <v>0.04</v>
      </c>
      <c r="H857">
        <f t="shared" si="274"/>
        <v>0</v>
      </c>
      <c r="I857">
        <f t="shared" si="275"/>
        <v>0</v>
      </c>
      <c r="J857">
        <f t="shared" si="276"/>
        <v>0</v>
      </c>
      <c r="K857">
        <f>SQRT(POWER($C857*信号概况!$F$2,2)+POWER($D857*信号概况!$F$3,2)+POWER($E857*信号概况!$F$4,2)+POWER($F857*信号概况!$F$5,2)+POWER($G857*信号概况!$F$6,2)+POWER($H857*信号概况!$F$7,2)+POWER($I857*信号概况!$F$8,2)+POWER($J857*信号概况!$F$9,2)+2*$C857*信号概况!$F$2*$D857*信号概况!$F$3*信号相关性!$B$3+2*$C857*信号概况!$F$2*$E857*信号概况!$F$4*信号相关性!$B$4+2*$C857*信号概况!$F$2*$F857*信号概况!$F$5*信号相关性!$B$5+2*$C857*信号概况!$F$2*$G857*信号概况!$F$6*信号相关性!$B$6+2*$C857*信号概况!$F$2*$H857*信号概况!$F$7*信号相关性!$B$7+2*$C857*信号概况!$F$2*$I857*信号概况!$F$8*信号相关性!$B$8+2*$C857*信号概况!$F$2*$J857*信号概况!$F$9*信号相关性!$B$9+2*$D857*信号概况!$F$3*$E857*信号概况!$F$4*信号相关性!$C$4+2*$D857*信号概况!$F$3*$F857*信号概况!$F$5*信号相关性!$C$5+2*$D857*信号概况!$F$3*$G857*信号概况!$F$6*信号相关性!$C$6+2*$D857*信号概况!$F$3*$H857*信号概况!$F$7*信号相关性!$C$7+2*$D857*信号概况!$F$3*$I857*信号概况!$F$8*信号相关性!$C$8+2*$D857*信号概况!$F$3*$J857*信号概况!$F$9*信号相关性!$C$9+2*$E857*信号概况!$F$4*$F857*信号概况!$F$5*信号相关性!$D$5+2*$E857*信号概况!$F$4*$G857*信号概况!$F$6*信号相关性!$D$6+2*$E857*信号概况!$F$4*$H857*信号概况!$F$7*信号相关性!$D$7+2*$E857*信号概况!$F$4*$I857*信号概况!$F$8*信号相关性!$D$8+2*$E857*信号概况!$F$4*$J857*信号概况!$J$5*信号相关性!$D$9+2*$F857*信号概况!$F$5*$G857*信号概况!$F$6*信号相关性!$E$6+2*$F857*信号概况!$F$5*$H857*信号概况!$F$7*信号相关性!$E$7+2*$F857*信号概况!$F$5*$I857*信号概况!$F$8*信号相关性!$E$8+2*$F857*信号概况!$F$5*$J857*信号概况!$F$9*信号相关性!$E$9+2*$G857*信号概况!$F$6*$H857*信号概况!$F$7*信号相关性!$F$7+2*$G857*信号概况!$F$6*$I857*信号概况!$F$8*信号相关性!$F$8+2*$G857*信号概况!$F$6*$J857*信号概况!$F$9*信号相关性!$F$9+2*$H857*信号概况!$F$7*$I857*信号概况!$F$8*信号相关性!$G$8+2*$H857*信号概况!$F$7*$J857*信号概况!$F$9*信号相关性!$G$9+2*$I857*信号概况!$F$8*$J857*信号概况!$F$9*信号相关性!$H$9)</f>
        <v>293.424054381937</v>
      </c>
      <c r="L857" s="10">
        <f t="shared" si="277"/>
        <v>66.5220853863355</v>
      </c>
      <c r="M857" s="11">
        <f>SQRT(POWER($C857*信号概况!$C$2,2)+POWER($D857*信号概况!$C$3,2)+POWER($E857*信号概况!$C$4,2)+POWER($F857*信号概况!$C$5,2)+POWER($G857*信号概况!$C$6,2)+POWER($H857*信号概况!$C$7,2)+POWER($I857*信号概况!$C$8,2)+POWER($J857*信号概况!$C$9,2)+2*$C857*信号概况!$C$2*$D857*信号概况!$C$3*信号相关性!$B$3+2*$C857*信号概况!$C$2*$E857*信号概况!$C$4*信号相关性!$B$4+2*$C857*信号概况!$C$2*$F857*信号概况!$C$5*信号相关性!$B$5+2*$C857*信号概况!$C$2*$G857*信号概况!$C$6*信号相关性!$B$6+2*$C857*信号概况!$C$2*$H857*信号概况!$C$7*信号相关性!$B$7+2*$C857*信号概况!$C$2*$I857*信号概况!$C$8*信号相关性!$B$8+2*$C857*信号概况!$C$2*$J857*信号概况!$C$9*信号相关性!$B$9+2*$D857*信号概况!$C$3*$E857*信号概况!$C$4*信号相关性!$C$4+2*$D857*信号概况!$C$3*$F857*信号概况!$C$5*信号相关性!$C$5+2*$D857*信号概况!$C$3*$G857*信号概况!$C$6*信号相关性!$C$6+2*$D857*信号概况!$C$3*$H857*信号概况!$C$7*信号相关性!$C$7+2*$D857*信号概况!$C$3*$I857*信号概况!$C$8*信号相关性!$C$8+2*$D857*信号概况!$C$3*$J857*信号概况!$C$9*信号相关性!$C$9+2*$E857*信号概况!$C$4*$F857*信号概况!$C$5*信号相关性!$D$5+2*$E857*信号概况!$C$4*$G857*信号概况!$C$6*信号相关性!$D$6+2*$E857*信号概况!$C$4*$H857*信号概况!$C$7*信号相关性!$D$7+2*$E857*信号概况!$C$4*$I857*信号概况!$C$8*信号相关性!$D$8+2*$E857*信号概况!$C$4*$J857*信号概况!$J$5*信号相关性!$D$9+2*$F857*信号概况!$C$5*$G857*信号概况!$C$6*信号相关性!$E$6+2*$F857*信号概况!$C$5*$H857*信号概况!$C$7*信号相关性!$E$7+2*$F857*信号概况!$C$5*$I857*信号概况!$C$8*信号相关性!$E$8+2*$F857*信号概况!$C$5*$J857*信号概况!$C$9*信号相关性!$E$9+2*$G857*信号概况!$C$6*$H857*信号概况!$C$7*信号相关性!$F$7+2*$G857*信号概况!$C$6*$I857*信号概况!$C$8*信号相关性!$F$8+2*$G857*信号概况!$C$6*$J857*信号概况!$C$9*信号相关性!$F$9+2*$H857*信号概况!$C$7*$I857*信号概况!$C$8*信号相关性!$G$8+2*$H857*信号概况!$C$7*$J857*信号概况!$C$9*信号相关性!$G$9+2*$I857*信号概况!$C$8*$J857*信号概况!$C$9*信号相关性!$H$9)</f>
        <v>1440.03571175831</v>
      </c>
      <c r="N857" s="12">
        <f t="shared" si="278"/>
        <v>0.0737754204714703</v>
      </c>
      <c r="O857" s="10">
        <f>$C857*信号概况!$J$2+$D857*信号概况!$J$3+$E857*信号概况!$J$4+$F857*信号概况!$J$5+$G857*信号概况!$J$6+$H857*信号概况!$J$7+$I857*信号概况!$J$8+$J857*信号概况!$J$9</f>
        <v>528.788971747984</v>
      </c>
      <c r="P857" s="12">
        <f t="shared" si="279"/>
        <v>0.0270907369955082</v>
      </c>
      <c r="Q857" s="7">
        <f t="shared" si="280"/>
        <v>18.2994835658107</v>
      </c>
    </row>
    <row r="858" spans="1:17">
      <c r="A858">
        <v>856</v>
      </c>
      <c r="B858">
        <v>19519.18</v>
      </c>
      <c r="C858" s="7">
        <f t="shared" si="269"/>
        <v>0</v>
      </c>
      <c r="D858" s="8">
        <f t="shared" si="270"/>
        <v>0.181818181818182</v>
      </c>
      <c r="E858">
        <f t="shared" si="271"/>
        <v>0</v>
      </c>
      <c r="F858">
        <f t="shared" si="272"/>
        <v>0.3</v>
      </c>
      <c r="G858">
        <f t="shared" si="273"/>
        <v>0.04</v>
      </c>
      <c r="H858">
        <f t="shared" si="274"/>
        <v>0</v>
      </c>
      <c r="I858">
        <f t="shared" si="275"/>
        <v>0</v>
      </c>
      <c r="J858">
        <f t="shared" si="276"/>
        <v>0</v>
      </c>
      <c r="K858">
        <f>SQRT(POWER($C858*信号概况!$F$2,2)+POWER($D858*信号概况!$F$3,2)+POWER($E858*信号概况!$F$4,2)+POWER($F858*信号概况!$F$5,2)+POWER($G858*信号概况!$F$6,2)+POWER($H858*信号概况!$F$7,2)+POWER($I858*信号概况!$F$8,2)+POWER($J858*信号概况!$F$9,2)+2*$C858*信号概况!$F$2*$D858*信号概况!$F$3*信号相关性!$B$3+2*$C858*信号概况!$F$2*$E858*信号概况!$F$4*信号相关性!$B$4+2*$C858*信号概况!$F$2*$F858*信号概况!$F$5*信号相关性!$B$5+2*$C858*信号概况!$F$2*$G858*信号概况!$F$6*信号相关性!$B$6+2*$C858*信号概况!$F$2*$H858*信号概况!$F$7*信号相关性!$B$7+2*$C858*信号概况!$F$2*$I858*信号概况!$F$8*信号相关性!$B$8+2*$C858*信号概况!$F$2*$J858*信号概况!$F$9*信号相关性!$B$9+2*$D858*信号概况!$F$3*$E858*信号概况!$F$4*信号相关性!$C$4+2*$D858*信号概况!$F$3*$F858*信号概况!$F$5*信号相关性!$C$5+2*$D858*信号概况!$F$3*$G858*信号概况!$F$6*信号相关性!$C$6+2*$D858*信号概况!$F$3*$H858*信号概况!$F$7*信号相关性!$C$7+2*$D858*信号概况!$F$3*$I858*信号概况!$F$8*信号相关性!$C$8+2*$D858*信号概况!$F$3*$J858*信号概况!$F$9*信号相关性!$C$9+2*$E858*信号概况!$F$4*$F858*信号概况!$F$5*信号相关性!$D$5+2*$E858*信号概况!$F$4*$G858*信号概况!$F$6*信号相关性!$D$6+2*$E858*信号概况!$F$4*$H858*信号概况!$F$7*信号相关性!$D$7+2*$E858*信号概况!$F$4*$I858*信号概况!$F$8*信号相关性!$D$8+2*$E858*信号概况!$F$4*$J858*信号概况!$J$5*信号相关性!$D$9+2*$F858*信号概况!$F$5*$G858*信号概况!$F$6*信号相关性!$E$6+2*$F858*信号概况!$F$5*$H858*信号概况!$F$7*信号相关性!$E$7+2*$F858*信号概况!$F$5*$I858*信号概况!$F$8*信号相关性!$E$8+2*$F858*信号概况!$F$5*$J858*信号概况!$F$9*信号相关性!$E$9+2*$G858*信号概况!$F$6*$H858*信号概况!$F$7*信号相关性!$F$7+2*$G858*信号概况!$F$6*$I858*信号概况!$F$8*信号相关性!$F$8+2*$G858*信号概况!$F$6*$J858*信号概况!$F$9*信号相关性!$F$9+2*$H858*信号概况!$F$7*$I858*信号概况!$F$8*信号相关性!$G$8+2*$H858*信号概况!$F$7*$J858*信号概况!$F$9*信号相关性!$G$9+2*$I858*信号概况!$F$8*$J858*信号概况!$F$9*信号相关性!$H$9)</f>
        <v>355.781921804598</v>
      </c>
      <c r="L858" s="10">
        <f t="shared" si="277"/>
        <v>54.8627650921518</v>
      </c>
      <c r="M858" s="11">
        <f>SQRT(POWER($C858*信号概况!$C$2,2)+POWER($D858*信号概况!$C$3,2)+POWER($E858*信号概况!$C$4,2)+POWER($F858*信号概况!$C$5,2)+POWER($G858*信号概况!$C$6,2)+POWER($H858*信号概况!$C$7,2)+POWER($I858*信号概况!$C$8,2)+POWER($J858*信号概况!$C$9,2)+2*$C858*信号概况!$C$2*$D858*信号概况!$C$3*信号相关性!$B$3+2*$C858*信号概况!$C$2*$E858*信号概况!$C$4*信号相关性!$B$4+2*$C858*信号概况!$C$2*$F858*信号概况!$C$5*信号相关性!$B$5+2*$C858*信号概况!$C$2*$G858*信号概况!$C$6*信号相关性!$B$6+2*$C858*信号概况!$C$2*$H858*信号概况!$C$7*信号相关性!$B$7+2*$C858*信号概况!$C$2*$I858*信号概况!$C$8*信号相关性!$B$8+2*$C858*信号概况!$C$2*$J858*信号概况!$C$9*信号相关性!$B$9+2*$D858*信号概况!$C$3*$E858*信号概况!$C$4*信号相关性!$C$4+2*$D858*信号概况!$C$3*$F858*信号概况!$C$5*信号相关性!$C$5+2*$D858*信号概况!$C$3*$G858*信号概况!$C$6*信号相关性!$C$6+2*$D858*信号概况!$C$3*$H858*信号概况!$C$7*信号相关性!$C$7+2*$D858*信号概况!$C$3*$I858*信号概况!$C$8*信号相关性!$C$8+2*$D858*信号概况!$C$3*$J858*信号概况!$C$9*信号相关性!$C$9+2*$E858*信号概况!$C$4*$F858*信号概况!$C$5*信号相关性!$D$5+2*$E858*信号概况!$C$4*$G858*信号概况!$C$6*信号相关性!$D$6+2*$E858*信号概况!$C$4*$H858*信号概况!$C$7*信号相关性!$D$7+2*$E858*信号概况!$C$4*$I858*信号概况!$C$8*信号相关性!$D$8+2*$E858*信号概况!$C$4*$J858*信号概况!$J$5*信号相关性!$D$9+2*$F858*信号概况!$C$5*$G858*信号概况!$C$6*信号相关性!$E$6+2*$F858*信号概况!$C$5*$H858*信号概况!$C$7*信号相关性!$E$7+2*$F858*信号概况!$C$5*$I858*信号概况!$C$8*信号相关性!$E$8+2*$F858*信号概况!$C$5*$J858*信号概况!$C$9*信号相关性!$E$9+2*$G858*信号概况!$C$6*$H858*信号概况!$C$7*信号相关性!$F$7+2*$G858*信号概况!$C$6*$I858*信号概况!$C$8*信号相关性!$F$8+2*$G858*信号概况!$C$6*$J858*信号概况!$C$9*信号相关性!$F$9+2*$H858*信号概况!$C$7*$I858*信号概况!$C$8*信号相关性!$G$8+2*$H858*信号概况!$C$7*$J858*信号概况!$C$9*信号相关性!$G$9+2*$I858*信号概况!$C$8*$J858*信号概况!$C$9*信号相关性!$H$9)</f>
        <v>1751.48311372208</v>
      </c>
      <c r="N858" s="12">
        <f t="shared" si="278"/>
        <v>0.0897313879846428</v>
      </c>
      <c r="O858" s="10">
        <f>$C858*信号概况!$J$2+$D858*信号概况!$J$3+$E858*信号概况!$J$4+$F858*信号概况!$J$5+$G858*信号概况!$J$6+$H858*信号概况!$J$7+$I858*信号概况!$J$8+$J858*信号概况!$J$9</f>
        <v>553.317122432915</v>
      </c>
      <c r="P858" s="12">
        <f t="shared" si="279"/>
        <v>0.0283473548803236</v>
      </c>
      <c r="Q858" s="7">
        <f t="shared" si="280"/>
        <v>15.9194330067891</v>
      </c>
    </row>
    <row r="859" spans="1:17">
      <c r="A859">
        <v>857</v>
      </c>
      <c r="B859">
        <v>19519.18</v>
      </c>
      <c r="C859" s="7">
        <f t="shared" si="269"/>
        <v>0</v>
      </c>
      <c r="D859" s="8">
        <f t="shared" si="270"/>
        <v>0.212121212121212</v>
      </c>
      <c r="E859">
        <f t="shared" si="271"/>
        <v>0</v>
      </c>
      <c r="F859">
        <f t="shared" si="272"/>
        <v>0.3</v>
      </c>
      <c r="G859">
        <f t="shared" si="273"/>
        <v>0.04</v>
      </c>
      <c r="H859">
        <f t="shared" si="274"/>
        <v>0</v>
      </c>
      <c r="I859">
        <f t="shared" si="275"/>
        <v>0</v>
      </c>
      <c r="J859">
        <f t="shared" si="276"/>
        <v>0</v>
      </c>
      <c r="K859">
        <f>SQRT(POWER($C859*信号概况!$F$2,2)+POWER($D859*信号概况!$F$3,2)+POWER($E859*信号概况!$F$4,2)+POWER($F859*信号概况!$F$5,2)+POWER($G859*信号概况!$F$6,2)+POWER($H859*信号概况!$F$7,2)+POWER($I859*信号概况!$F$8,2)+POWER($J859*信号概况!$F$9,2)+2*$C859*信号概况!$F$2*$D859*信号概况!$F$3*信号相关性!$B$3+2*$C859*信号概况!$F$2*$E859*信号概况!$F$4*信号相关性!$B$4+2*$C859*信号概况!$F$2*$F859*信号概况!$F$5*信号相关性!$B$5+2*$C859*信号概况!$F$2*$G859*信号概况!$F$6*信号相关性!$B$6+2*$C859*信号概况!$F$2*$H859*信号概况!$F$7*信号相关性!$B$7+2*$C859*信号概况!$F$2*$I859*信号概况!$F$8*信号相关性!$B$8+2*$C859*信号概况!$F$2*$J859*信号概况!$F$9*信号相关性!$B$9+2*$D859*信号概况!$F$3*$E859*信号概况!$F$4*信号相关性!$C$4+2*$D859*信号概况!$F$3*$F859*信号概况!$F$5*信号相关性!$C$5+2*$D859*信号概况!$F$3*$G859*信号概况!$F$6*信号相关性!$C$6+2*$D859*信号概况!$F$3*$H859*信号概况!$F$7*信号相关性!$C$7+2*$D859*信号概况!$F$3*$I859*信号概况!$F$8*信号相关性!$C$8+2*$D859*信号概况!$F$3*$J859*信号概况!$F$9*信号相关性!$C$9+2*$E859*信号概况!$F$4*$F859*信号概况!$F$5*信号相关性!$D$5+2*$E859*信号概况!$F$4*$G859*信号概况!$F$6*信号相关性!$D$6+2*$E859*信号概况!$F$4*$H859*信号概况!$F$7*信号相关性!$D$7+2*$E859*信号概况!$F$4*$I859*信号概况!$F$8*信号相关性!$D$8+2*$E859*信号概况!$F$4*$J859*信号概况!$J$5*信号相关性!$D$9+2*$F859*信号概况!$F$5*$G859*信号概况!$F$6*信号相关性!$E$6+2*$F859*信号概况!$F$5*$H859*信号概况!$F$7*信号相关性!$E$7+2*$F859*信号概况!$F$5*$I859*信号概况!$F$8*信号相关性!$E$8+2*$F859*信号概况!$F$5*$J859*信号概况!$F$9*信号相关性!$E$9+2*$G859*信号概况!$F$6*$H859*信号概况!$F$7*信号相关性!$F$7+2*$G859*信号概况!$F$6*$I859*信号概况!$F$8*信号相关性!$F$8+2*$G859*信号概况!$F$6*$J859*信号概况!$F$9*信号相关性!$F$9+2*$H859*信号概况!$F$7*$I859*信号概况!$F$8*信号相关性!$G$8+2*$H859*信号概况!$F$7*$J859*信号概况!$F$9*信号相关性!$G$9+2*$I859*信号概况!$F$8*$J859*信号概况!$F$9*信号相关性!$H$9)</f>
        <v>419.526690981096</v>
      </c>
      <c r="L859" s="10">
        <f t="shared" si="277"/>
        <v>46.5266702205594</v>
      </c>
      <c r="M859" s="11">
        <f>SQRT(POWER($C859*信号概况!$C$2,2)+POWER($D859*信号概况!$C$3,2)+POWER($E859*信号概况!$C$4,2)+POWER($F859*信号概况!$C$5,2)+POWER($G859*信号概况!$C$6,2)+POWER($H859*信号概况!$C$7,2)+POWER($I859*信号概况!$C$8,2)+POWER($J859*信号概况!$C$9,2)+2*$C859*信号概况!$C$2*$D859*信号概况!$C$3*信号相关性!$B$3+2*$C859*信号概况!$C$2*$E859*信号概况!$C$4*信号相关性!$B$4+2*$C859*信号概况!$C$2*$F859*信号概况!$C$5*信号相关性!$B$5+2*$C859*信号概况!$C$2*$G859*信号概况!$C$6*信号相关性!$B$6+2*$C859*信号概况!$C$2*$H859*信号概况!$C$7*信号相关性!$B$7+2*$C859*信号概况!$C$2*$I859*信号概况!$C$8*信号相关性!$B$8+2*$C859*信号概况!$C$2*$J859*信号概况!$C$9*信号相关性!$B$9+2*$D859*信号概况!$C$3*$E859*信号概况!$C$4*信号相关性!$C$4+2*$D859*信号概况!$C$3*$F859*信号概况!$C$5*信号相关性!$C$5+2*$D859*信号概况!$C$3*$G859*信号概况!$C$6*信号相关性!$C$6+2*$D859*信号概况!$C$3*$H859*信号概况!$C$7*信号相关性!$C$7+2*$D859*信号概况!$C$3*$I859*信号概况!$C$8*信号相关性!$C$8+2*$D859*信号概况!$C$3*$J859*信号概况!$C$9*信号相关性!$C$9+2*$E859*信号概况!$C$4*$F859*信号概况!$C$5*信号相关性!$D$5+2*$E859*信号概况!$C$4*$G859*信号概况!$C$6*信号相关性!$D$6+2*$E859*信号概况!$C$4*$H859*信号概况!$C$7*信号相关性!$D$7+2*$E859*信号概况!$C$4*$I859*信号概况!$C$8*信号相关性!$D$8+2*$E859*信号概况!$C$4*$J859*信号概况!$J$5*信号相关性!$D$9+2*$F859*信号概况!$C$5*$G859*信号概况!$C$6*信号相关性!$E$6+2*$F859*信号概况!$C$5*$H859*信号概况!$C$7*信号相关性!$E$7+2*$F859*信号概况!$C$5*$I859*信号概况!$C$8*信号相关性!$E$8+2*$F859*信号概况!$C$5*$J859*信号概况!$C$9*信号相关性!$E$9+2*$G859*信号概况!$C$6*$H859*信号概况!$C$7*信号相关性!$F$7+2*$G859*信号概况!$C$6*$I859*信号概况!$C$8*信号相关性!$F$8+2*$G859*信号概况!$C$6*$J859*信号概况!$C$9*信号相关性!$F$9+2*$H859*信号概况!$C$7*$I859*信号概况!$C$8*信号相关性!$G$8+2*$H859*信号概况!$C$7*$J859*信号概况!$C$9*信号相关性!$G$9+2*$I859*信号概况!$C$8*$J859*信号概况!$C$9*信号相关性!$H$9)</f>
        <v>2066.89805418413</v>
      </c>
      <c r="N859" s="12">
        <f t="shared" si="278"/>
        <v>0.10589061908257</v>
      </c>
      <c r="O859" s="10">
        <f>$C859*信号概况!$J$2+$D859*信号概况!$J$3+$E859*信号概况!$J$4+$F859*信号概况!$J$5+$G859*信号概况!$J$6+$H859*信号概况!$J$7+$I859*信号概况!$J$8+$J859*信号概况!$J$9</f>
        <v>577.845273117847</v>
      </c>
      <c r="P859" s="12">
        <f t="shared" si="279"/>
        <v>0.0296039727651391</v>
      </c>
      <c r="Q859" s="7">
        <f t="shared" si="280"/>
        <v>14.2021578257166</v>
      </c>
    </row>
    <row r="860" spans="1:17">
      <c r="A860">
        <v>858</v>
      </c>
      <c r="B860">
        <v>19519.18</v>
      </c>
      <c r="C860" s="7">
        <f t="shared" si="269"/>
        <v>0</v>
      </c>
      <c r="D860" s="8">
        <f t="shared" si="270"/>
        <v>0.242424242424242</v>
      </c>
      <c r="E860">
        <f t="shared" si="271"/>
        <v>0</v>
      </c>
      <c r="F860">
        <f t="shared" si="272"/>
        <v>0.3</v>
      </c>
      <c r="G860">
        <f t="shared" si="273"/>
        <v>0.04</v>
      </c>
      <c r="H860">
        <f t="shared" si="274"/>
        <v>0</v>
      </c>
      <c r="I860">
        <f t="shared" si="275"/>
        <v>0</v>
      </c>
      <c r="J860">
        <f t="shared" si="276"/>
        <v>0</v>
      </c>
      <c r="K860">
        <f>SQRT(POWER($C860*信号概况!$F$2,2)+POWER($D860*信号概况!$F$3,2)+POWER($E860*信号概况!$F$4,2)+POWER($F860*信号概况!$F$5,2)+POWER($G860*信号概况!$F$6,2)+POWER($H860*信号概况!$F$7,2)+POWER($I860*信号概况!$F$8,2)+POWER($J860*信号概况!$F$9,2)+2*$C860*信号概况!$F$2*$D860*信号概况!$F$3*信号相关性!$B$3+2*$C860*信号概况!$F$2*$E860*信号概况!$F$4*信号相关性!$B$4+2*$C860*信号概况!$F$2*$F860*信号概况!$F$5*信号相关性!$B$5+2*$C860*信号概况!$F$2*$G860*信号概况!$F$6*信号相关性!$B$6+2*$C860*信号概况!$F$2*$H860*信号概况!$F$7*信号相关性!$B$7+2*$C860*信号概况!$F$2*$I860*信号概况!$F$8*信号相关性!$B$8+2*$C860*信号概况!$F$2*$J860*信号概况!$F$9*信号相关性!$B$9+2*$D860*信号概况!$F$3*$E860*信号概况!$F$4*信号相关性!$C$4+2*$D860*信号概况!$F$3*$F860*信号概况!$F$5*信号相关性!$C$5+2*$D860*信号概况!$F$3*$G860*信号概况!$F$6*信号相关性!$C$6+2*$D860*信号概况!$F$3*$H860*信号概况!$F$7*信号相关性!$C$7+2*$D860*信号概况!$F$3*$I860*信号概况!$F$8*信号相关性!$C$8+2*$D860*信号概况!$F$3*$J860*信号概况!$F$9*信号相关性!$C$9+2*$E860*信号概况!$F$4*$F860*信号概况!$F$5*信号相关性!$D$5+2*$E860*信号概况!$F$4*$G860*信号概况!$F$6*信号相关性!$D$6+2*$E860*信号概况!$F$4*$H860*信号概况!$F$7*信号相关性!$D$7+2*$E860*信号概况!$F$4*$I860*信号概况!$F$8*信号相关性!$D$8+2*$E860*信号概况!$F$4*$J860*信号概况!$J$5*信号相关性!$D$9+2*$F860*信号概况!$F$5*$G860*信号概况!$F$6*信号相关性!$E$6+2*$F860*信号概况!$F$5*$H860*信号概况!$F$7*信号相关性!$E$7+2*$F860*信号概况!$F$5*$I860*信号概况!$F$8*信号相关性!$E$8+2*$F860*信号概况!$F$5*$J860*信号概况!$F$9*信号相关性!$E$9+2*$G860*信号概况!$F$6*$H860*信号概况!$F$7*信号相关性!$F$7+2*$G860*信号概况!$F$6*$I860*信号概况!$F$8*信号相关性!$F$8+2*$G860*信号概况!$F$6*$J860*信号概况!$F$9*信号相关性!$F$9+2*$H860*信号概况!$F$7*$I860*信号概况!$F$8*信号相关性!$G$8+2*$H860*信号概况!$F$7*$J860*信号概况!$F$9*信号相关性!$G$9+2*$I860*信号概况!$F$8*$J860*信号概况!$F$9*信号相关性!$H$9)</f>
        <v>484.110815183527</v>
      </c>
      <c r="L860" s="10">
        <f t="shared" si="277"/>
        <v>40.31965283114</v>
      </c>
      <c r="M860" s="11">
        <f>SQRT(POWER($C860*信号概况!$C$2,2)+POWER($D860*信号概况!$C$3,2)+POWER($E860*信号概况!$C$4,2)+POWER($F860*信号概况!$C$5,2)+POWER($G860*信号概况!$C$6,2)+POWER($H860*信号概况!$C$7,2)+POWER($I860*信号概况!$C$8,2)+POWER($J860*信号概况!$C$9,2)+2*$C860*信号概况!$C$2*$D860*信号概况!$C$3*信号相关性!$B$3+2*$C860*信号概况!$C$2*$E860*信号概况!$C$4*信号相关性!$B$4+2*$C860*信号概况!$C$2*$F860*信号概况!$C$5*信号相关性!$B$5+2*$C860*信号概况!$C$2*$G860*信号概况!$C$6*信号相关性!$B$6+2*$C860*信号概况!$C$2*$H860*信号概况!$C$7*信号相关性!$B$7+2*$C860*信号概况!$C$2*$I860*信号概况!$C$8*信号相关性!$B$8+2*$C860*信号概况!$C$2*$J860*信号概况!$C$9*信号相关性!$B$9+2*$D860*信号概况!$C$3*$E860*信号概况!$C$4*信号相关性!$C$4+2*$D860*信号概况!$C$3*$F860*信号概况!$C$5*信号相关性!$C$5+2*$D860*信号概况!$C$3*$G860*信号概况!$C$6*信号相关性!$C$6+2*$D860*信号概况!$C$3*$H860*信号概况!$C$7*信号相关性!$C$7+2*$D860*信号概况!$C$3*$I860*信号概况!$C$8*信号相关性!$C$8+2*$D860*信号概况!$C$3*$J860*信号概况!$C$9*信号相关性!$C$9+2*$E860*信号概况!$C$4*$F860*信号概况!$C$5*信号相关性!$D$5+2*$E860*信号概况!$C$4*$G860*信号概况!$C$6*信号相关性!$D$6+2*$E860*信号概况!$C$4*$H860*信号概况!$C$7*信号相关性!$D$7+2*$E860*信号概况!$C$4*$I860*信号概况!$C$8*信号相关性!$D$8+2*$E860*信号概况!$C$4*$J860*信号概况!$J$5*信号相关性!$D$9+2*$F860*信号概况!$C$5*$G860*信号概况!$C$6*信号相关性!$E$6+2*$F860*信号概况!$C$5*$H860*信号概况!$C$7*信号相关性!$E$7+2*$F860*信号概况!$C$5*$I860*信号概况!$C$8*信号相关性!$E$8+2*$F860*信号概况!$C$5*$J860*信号概况!$C$9*信号相关性!$E$9+2*$G860*信号概况!$C$6*$H860*信号概况!$C$7*信号相关性!$F$7+2*$G860*信号概况!$C$6*$I860*信号概况!$C$8*信号相关性!$F$8+2*$G860*信号概况!$C$6*$J860*信号概况!$C$9*信号相关性!$F$9+2*$H860*信号概况!$C$7*$I860*信号概况!$C$8*信号相关性!$G$8+2*$H860*信号概况!$C$7*$J860*信号概况!$C$9*信号相关性!$G$9+2*$I860*信号概况!$C$8*$J860*信号概况!$C$9*信号相关性!$H$9)</f>
        <v>2384.70674451784</v>
      </c>
      <c r="N860" s="12">
        <f t="shared" si="278"/>
        <v>0.122172485960878</v>
      </c>
      <c r="O860" s="10">
        <f>$C860*信号概况!$J$2+$D860*信号概况!$J$3+$E860*信号概况!$J$4+$F860*信号概况!$J$5+$G860*信号概况!$J$6+$H860*信号概况!$J$7+$I860*信号概况!$J$8+$J860*信号概况!$J$9</f>
        <v>602.373423802778</v>
      </c>
      <c r="P860" s="12">
        <f t="shared" si="279"/>
        <v>0.0308605906499545</v>
      </c>
      <c r="Q860" s="7">
        <f t="shared" si="280"/>
        <v>12.9154769724841</v>
      </c>
    </row>
    <row r="861" spans="1:17">
      <c r="A861">
        <v>859</v>
      </c>
      <c r="B861">
        <v>19519.18</v>
      </c>
      <c r="C861" s="7">
        <f t="shared" si="269"/>
        <v>0</v>
      </c>
      <c r="D861" s="8">
        <f t="shared" si="270"/>
        <v>0.272727272727273</v>
      </c>
      <c r="E861">
        <f t="shared" si="271"/>
        <v>0</v>
      </c>
      <c r="F861">
        <f t="shared" si="272"/>
        <v>0.3</v>
      </c>
      <c r="G861">
        <f t="shared" si="273"/>
        <v>0.04</v>
      </c>
      <c r="H861">
        <f t="shared" si="274"/>
        <v>0</v>
      </c>
      <c r="I861">
        <f t="shared" si="275"/>
        <v>0</v>
      </c>
      <c r="J861">
        <f t="shared" si="276"/>
        <v>0</v>
      </c>
      <c r="K861">
        <f>SQRT(POWER($C861*信号概况!$F$2,2)+POWER($D861*信号概况!$F$3,2)+POWER($E861*信号概况!$F$4,2)+POWER($F861*信号概况!$F$5,2)+POWER($G861*信号概况!$F$6,2)+POWER($H861*信号概况!$F$7,2)+POWER($I861*信号概况!$F$8,2)+POWER($J861*信号概况!$F$9,2)+2*$C861*信号概况!$F$2*$D861*信号概况!$F$3*信号相关性!$B$3+2*$C861*信号概况!$F$2*$E861*信号概况!$F$4*信号相关性!$B$4+2*$C861*信号概况!$F$2*$F861*信号概况!$F$5*信号相关性!$B$5+2*$C861*信号概况!$F$2*$G861*信号概况!$F$6*信号相关性!$B$6+2*$C861*信号概况!$F$2*$H861*信号概况!$F$7*信号相关性!$B$7+2*$C861*信号概况!$F$2*$I861*信号概况!$F$8*信号相关性!$B$8+2*$C861*信号概况!$F$2*$J861*信号概况!$F$9*信号相关性!$B$9+2*$D861*信号概况!$F$3*$E861*信号概况!$F$4*信号相关性!$C$4+2*$D861*信号概况!$F$3*$F861*信号概况!$F$5*信号相关性!$C$5+2*$D861*信号概况!$F$3*$G861*信号概况!$F$6*信号相关性!$C$6+2*$D861*信号概况!$F$3*$H861*信号概况!$F$7*信号相关性!$C$7+2*$D861*信号概况!$F$3*$I861*信号概况!$F$8*信号相关性!$C$8+2*$D861*信号概况!$F$3*$J861*信号概况!$F$9*信号相关性!$C$9+2*$E861*信号概况!$F$4*$F861*信号概况!$F$5*信号相关性!$D$5+2*$E861*信号概况!$F$4*$G861*信号概况!$F$6*信号相关性!$D$6+2*$E861*信号概况!$F$4*$H861*信号概况!$F$7*信号相关性!$D$7+2*$E861*信号概况!$F$4*$I861*信号概况!$F$8*信号相关性!$D$8+2*$E861*信号概况!$F$4*$J861*信号概况!$J$5*信号相关性!$D$9+2*$F861*信号概况!$F$5*$G861*信号概况!$F$6*信号相关性!$E$6+2*$F861*信号概况!$F$5*$H861*信号概况!$F$7*信号相关性!$E$7+2*$F861*信号概况!$F$5*$I861*信号概况!$F$8*信号相关性!$E$8+2*$F861*信号概况!$F$5*$J861*信号概况!$F$9*信号相关性!$E$9+2*$G861*信号概况!$F$6*$H861*信号概况!$F$7*信号相关性!$F$7+2*$G861*信号概况!$F$6*$I861*信号概况!$F$8*信号相关性!$F$8+2*$G861*信号概况!$F$6*$J861*信号概况!$F$9*信号相关性!$F$9+2*$H861*信号概况!$F$7*$I861*信号概况!$F$8*信号相关性!$G$8+2*$H861*信号概况!$F$7*$J861*信号概况!$F$9*信号相关性!$G$9+2*$I861*信号概况!$F$8*$J861*信号概况!$F$9*信号相关性!$H$9)</f>
        <v>549.238278599831</v>
      </c>
      <c r="L861" s="10">
        <f t="shared" si="277"/>
        <v>35.5386373465449</v>
      </c>
      <c r="M861" s="11">
        <f>SQRT(POWER($C861*信号概况!$C$2,2)+POWER($D861*信号概况!$C$3,2)+POWER($E861*信号概况!$C$4,2)+POWER($F861*信号概况!$C$5,2)+POWER($G861*信号概况!$C$6,2)+POWER($H861*信号概况!$C$7,2)+POWER($I861*信号概况!$C$8,2)+POWER($J861*信号概况!$C$9,2)+2*$C861*信号概况!$C$2*$D861*信号概况!$C$3*信号相关性!$B$3+2*$C861*信号概况!$C$2*$E861*信号概况!$C$4*信号相关性!$B$4+2*$C861*信号概况!$C$2*$F861*信号概况!$C$5*信号相关性!$B$5+2*$C861*信号概况!$C$2*$G861*信号概况!$C$6*信号相关性!$B$6+2*$C861*信号概况!$C$2*$H861*信号概况!$C$7*信号相关性!$B$7+2*$C861*信号概况!$C$2*$I861*信号概况!$C$8*信号相关性!$B$8+2*$C861*信号概况!$C$2*$J861*信号概况!$C$9*信号相关性!$B$9+2*$D861*信号概况!$C$3*$E861*信号概况!$C$4*信号相关性!$C$4+2*$D861*信号概况!$C$3*$F861*信号概况!$C$5*信号相关性!$C$5+2*$D861*信号概况!$C$3*$G861*信号概况!$C$6*信号相关性!$C$6+2*$D861*信号概况!$C$3*$H861*信号概况!$C$7*信号相关性!$C$7+2*$D861*信号概况!$C$3*$I861*信号概况!$C$8*信号相关性!$C$8+2*$D861*信号概况!$C$3*$J861*信号概况!$C$9*信号相关性!$C$9+2*$E861*信号概况!$C$4*$F861*信号概况!$C$5*信号相关性!$D$5+2*$E861*信号概况!$C$4*$G861*信号概况!$C$6*信号相关性!$D$6+2*$E861*信号概况!$C$4*$H861*信号概况!$C$7*信号相关性!$D$7+2*$E861*信号概况!$C$4*$I861*信号概况!$C$8*信号相关性!$D$8+2*$E861*信号概况!$C$4*$J861*信号概况!$J$5*信号相关性!$D$9+2*$F861*信号概况!$C$5*$G861*信号概况!$C$6*信号相关性!$E$6+2*$F861*信号概况!$C$5*$H861*信号概况!$C$7*信号相关性!$E$7+2*$F861*信号概况!$C$5*$I861*信号概况!$C$8*信号相关性!$E$8+2*$F861*信号概况!$C$5*$J861*信号概况!$C$9*信号相关性!$E$9+2*$G861*信号概况!$C$6*$H861*信号概况!$C$7*信号相关性!$F$7+2*$G861*信号概况!$C$6*$I861*信号概况!$C$8*信号相关性!$F$8+2*$G861*信号概况!$C$6*$J861*信号概况!$C$9*信号相关性!$F$9+2*$H861*信号概况!$C$7*$I861*信号概况!$C$8*信号相关性!$G$8+2*$H861*信号概况!$C$7*$J861*信号概况!$C$9*信号相关性!$G$9+2*$I861*信号概况!$C$8*$J861*信号概况!$C$9*信号相关性!$H$9)</f>
        <v>2704.06530441294</v>
      </c>
      <c r="N861" s="12">
        <f t="shared" si="278"/>
        <v>0.138533755230135</v>
      </c>
      <c r="O861" s="10">
        <f>$C861*信号概况!$J$2+$D861*信号概况!$J$3+$E861*信号概况!$J$4+$F861*信号概况!$J$5+$G861*信号概况!$J$6+$H861*信号概况!$J$7+$I861*信号概况!$J$8+$J861*信号概况!$J$9</f>
        <v>626.90157448771</v>
      </c>
      <c r="P861" s="12">
        <f t="shared" si="279"/>
        <v>0.0321172085347699</v>
      </c>
      <c r="Q861" s="7">
        <f t="shared" si="280"/>
        <v>11.9198900530793</v>
      </c>
    </row>
    <row r="862" spans="1:17">
      <c r="A862">
        <v>860</v>
      </c>
      <c r="B862">
        <v>19519.18</v>
      </c>
      <c r="C862" s="7">
        <f t="shared" si="269"/>
        <v>0</v>
      </c>
      <c r="D862" s="8">
        <f t="shared" si="270"/>
        <v>0.303030303030303</v>
      </c>
      <c r="E862">
        <f t="shared" si="271"/>
        <v>0</v>
      </c>
      <c r="F862">
        <f t="shared" si="272"/>
        <v>0.3</v>
      </c>
      <c r="G862">
        <f t="shared" si="273"/>
        <v>0.04</v>
      </c>
      <c r="H862">
        <f t="shared" si="274"/>
        <v>0</v>
      </c>
      <c r="I862">
        <f t="shared" si="275"/>
        <v>0</v>
      </c>
      <c r="J862">
        <f t="shared" si="276"/>
        <v>0</v>
      </c>
      <c r="K862">
        <f>SQRT(POWER($C862*信号概况!$F$2,2)+POWER($D862*信号概况!$F$3,2)+POWER($E862*信号概况!$F$4,2)+POWER($F862*信号概况!$F$5,2)+POWER($G862*信号概况!$F$6,2)+POWER($H862*信号概况!$F$7,2)+POWER($I862*信号概况!$F$8,2)+POWER($J862*信号概况!$F$9,2)+2*$C862*信号概况!$F$2*$D862*信号概况!$F$3*信号相关性!$B$3+2*$C862*信号概况!$F$2*$E862*信号概况!$F$4*信号相关性!$B$4+2*$C862*信号概况!$F$2*$F862*信号概况!$F$5*信号相关性!$B$5+2*$C862*信号概况!$F$2*$G862*信号概况!$F$6*信号相关性!$B$6+2*$C862*信号概况!$F$2*$H862*信号概况!$F$7*信号相关性!$B$7+2*$C862*信号概况!$F$2*$I862*信号概况!$F$8*信号相关性!$B$8+2*$C862*信号概况!$F$2*$J862*信号概况!$F$9*信号相关性!$B$9+2*$D862*信号概况!$F$3*$E862*信号概况!$F$4*信号相关性!$C$4+2*$D862*信号概况!$F$3*$F862*信号概况!$F$5*信号相关性!$C$5+2*$D862*信号概况!$F$3*$G862*信号概况!$F$6*信号相关性!$C$6+2*$D862*信号概况!$F$3*$H862*信号概况!$F$7*信号相关性!$C$7+2*$D862*信号概况!$F$3*$I862*信号概况!$F$8*信号相关性!$C$8+2*$D862*信号概况!$F$3*$J862*信号概况!$F$9*信号相关性!$C$9+2*$E862*信号概况!$F$4*$F862*信号概况!$F$5*信号相关性!$D$5+2*$E862*信号概况!$F$4*$G862*信号概况!$F$6*信号相关性!$D$6+2*$E862*信号概况!$F$4*$H862*信号概况!$F$7*信号相关性!$D$7+2*$E862*信号概况!$F$4*$I862*信号概况!$F$8*信号相关性!$D$8+2*$E862*信号概况!$F$4*$J862*信号概况!$J$5*信号相关性!$D$9+2*$F862*信号概况!$F$5*$G862*信号概况!$F$6*信号相关性!$E$6+2*$F862*信号概况!$F$5*$H862*信号概况!$F$7*信号相关性!$E$7+2*$F862*信号概况!$F$5*$I862*信号概况!$F$8*信号相关性!$E$8+2*$F862*信号概况!$F$5*$J862*信号概况!$F$9*信号相关性!$E$9+2*$G862*信号概况!$F$6*$H862*信号概况!$F$7*信号相关性!$F$7+2*$G862*信号概况!$F$6*$I862*信号概况!$F$8*信号相关性!$F$8+2*$G862*信号概况!$F$6*$J862*信号概况!$F$9*信号相关性!$F$9+2*$H862*信号概况!$F$7*$I862*信号概况!$F$8*信号相关性!$G$8+2*$H862*信号概况!$F$7*$J862*信号概况!$F$9*信号相关性!$G$9+2*$I862*信号概况!$F$8*$J862*信号概况!$F$9*信号相关性!$H$9)</f>
        <v>614.736415344404</v>
      </c>
      <c r="L862" s="10">
        <f t="shared" si="277"/>
        <v>31.7521127962859</v>
      </c>
      <c r="M862" s="11">
        <f>SQRT(POWER($C862*信号概况!$C$2,2)+POWER($D862*信号概况!$C$3,2)+POWER($E862*信号概况!$C$4,2)+POWER($F862*信号概况!$C$5,2)+POWER($G862*信号概况!$C$6,2)+POWER($H862*信号概况!$C$7,2)+POWER($I862*信号概况!$C$8,2)+POWER($J862*信号概况!$C$9,2)+2*$C862*信号概况!$C$2*$D862*信号概况!$C$3*信号相关性!$B$3+2*$C862*信号概况!$C$2*$E862*信号概况!$C$4*信号相关性!$B$4+2*$C862*信号概况!$C$2*$F862*信号概况!$C$5*信号相关性!$B$5+2*$C862*信号概况!$C$2*$G862*信号概况!$C$6*信号相关性!$B$6+2*$C862*信号概况!$C$2*$H862*信号概况!$C$7*信号相关性!$B$7+2*$C862*信号概况!$C$2*$I862*信号概况!$C$8*信号相关性!$B$8+2*$C862*信号概况!$C$2*$J862*信号概况!$C$9*信号相关性!$B$9+2*$D862*信号概况!$C$3*$E862*信号概况!$C$4*信号相关性!$C$4+2*$D862*信号概况!$C$3*$F862*信号概况!$C$5*信号相关性!$C$5+2*$D862*信号概况!$C$3*$G862*信号概况!$C$6*信号相关性!$C$6+2*$D862*信号概况!$C$3*$H862*信号概况!$C$7*信号相关性!$C$7+2*$D862*信号概况!$C$3*$I862*信号概况!$C$8*信号相关性!$C$8+2*$D862*信号概况!$C$3*$J862*信号概况!$C$9*信号相关性!$C$9+2*$E862*信号概况!$C$4*$F862*信号概况!$C$5*信号相关性!$D$5+2*$E862*信号概况!$C$4*$G862*信号概况!$C$6*信号相关性!$D$6+2*$E862*信号概况!$C$4*$H862*信号概况!$C$7*信号相关性!$D$7+2*$E862*信号概况!$C$4*$I862*信号概况!$C$8*信号相关性!$D$8+2*$E862*信号概况!$C$4*$J862*信号概况!$J$5*信号相关性!$D$9+2*$F862*信号概况!$C$5*$G862*信号概况!$C$6*信号相关性!$E$6+2*$F862*信号概况!$C$5*$H862*信号概况!$C$7*信号相关性!$E$7+2*$F862*信号概况!$C$5*$I862*信号概况!$C$8*信号相关性!$E$8+2*$F862*信号概况!$C$5*$J862*信号概况!$C$9*信号相关性!$E$9+2*$G862*信号概况!$C$6*$H862*信号概况!$C$7*信号相关性!$F$7+2*$G862*信号概况!$C$6*$I862*信号概况!$C$8*信号相关性!$F$8+2*$G862*信号概况!$C$6*$J862*信号概况!$C$9*信号相关性!$F$9+2*$H862*信号概况!$C$7*$I862*信号概况!$C$8*信号相关性!$G$8+2*$H862*信号概况!$C$7*$J862*信号概况!$C$9*信号相关性!$G$9+2*$I862*信号概况!$C$8*$J862*信号概况!$C$9*信号相关性!$H$9)</f>
        <v>3024.4828162734</v>
      </c>
      <c r="N862" s="12">
        <f t="shared" si="278"/>
        <v>0.154949276366804</v>
      </c>
      <c r="O862" s="10">
        <f>$C862*信号概况!$J$2+$D862*信号概况!$J$3+$E862*信号概况!$J$4+$F862*信号概况!$J$5+$G862*信号概况!$J$6+$H862*信号概况!$J$7+$I862*信号概况!$J$8+$J862*信号概况!$J$9</f>
        <v>651.429725172641</v>
      </c>
      <c r="P862" s="12">
        <f t="shared" si="279"/>
        <v>0.0333738264195853</v>
      </c>
      <c r="Q862" s="7">
        <f t="shared" si="280"/>
        <v>11.1286683712058</v>
      </c>
    </row>
    <row r="863" spans="1:17">
      <c r="A863">
        <v>861</v>
      </c>
      <c r="B863">
        <v>19519.18</v>
      </c>
      <c r="C863" s="7">
        <f t="shared" si="269"/>
        <v>0</v>
      </c>
      <c r="D863" s="8">
        <f t="shared" si="270"/>
        <v>0.333333333333333</v>
      </c>
      <c r="E863">
        <f t="shared" si="271"/>
        <v>0</v>
      </c>
      <c r="F863">
        <f t="shared" si="272"/>
        <v>0.3</v>
      </c>
      <c r="G863">
        <f t="shared" si="273"/>
        <v>0.04</v>
      </c>
      <c r="H863">
        <f t="shared" si="274"/>
        <v>0</v>
      </c>
      <c r="I863">
        <f t="shared" si="275"/>
        <v>0</v>
      </c>
      <c r="J863">
        <f t="shared" si="276"/>
        <v>0</v>
      </c>
      <c r="K863">
        <f>SQRT(POWER($C863*信号概况!$F$2,2)+POWER($D863*信号概况!$F$3,2)+POWER($E863*信号概况!$F$4,2)+POWER($F863*信号概况!$F$5,2)+POWER($G863*信号概况!$F$6,2)+POWER($H863*信号概况!$F$7,2)+POWER($I863*信号概况!$F$8,2)+POWER($J863*信号概况!$F$9,2)+2*$C863*信号概况!$F$2*$D863*信号概况!$F$3*信号相关性!$B$3+2*$C863*信号概况!$F$2*$E863*信号概况!$F$4*信号相关性!$B$4+2*$C863*信号概况!$F$2*$F863*信号概况!$F$5*信号相关性!$B$5+2*$C863*信号概况!$F$2*$G863*信号概况!$F$6*信号相关性!$B$6+2*$C863*信号概况!$F$2*$H863*信号概况!$F$7*信号相关性!$B$7+2*$C863*信号概况!$F$2*$I863*信号概况!$F$8*信号相关性!$B$8+2*$C863*信号概况!$F$2*$J863*信号概况!$F$9*信号相关性!$B$9+2*$D863*信号概况!$F$3*$E863*信号概况!$F$4*信号相关性!$C$4+2*$D863*信号概况!$F$3*$F863*信号概况!$F$5*信号相关性!$C$5+2*$D863*信号概况!$F$3*$G863*信号概况!$F$6*信号相关性!$C$6+2*$D863*信号概况!$F$3*$H863*信号概况!$F$7*信号相关性!$C$7+2*$D863*信号概况!$F$3*$I863*信号概况!$F$8*信号相关性!$C$8+2*$D863*信号概况!$F$3*$J863*信号概况!$F$9*信号相关性!$C$9+2*$E863*信号概况!$F$4*$F863*信号概况!$F$5*信号相关性!$D$5+2*$E863*信号概况!$F$4*$G863*信号概况!$F$6*信号相关性!$D$6+2*$E863*信号概况!$F$4*$H863*信号概况!$F$7*信号相关性!$D$7+2*$E863*信号概况!$F$4*$I863*信号概况!$F$8*信号相关性!$D$8+2*$E863*信号概况!$F$4*$J863*信号概况!$J$5*信号相关性!$D$9+2*$F863*信号概况!$F$5*$G863*信号概况!$F$6*信号相关性!$E$6+2*$F863*信号概况!$F$5*$H863*信号概况!$F$7*信号相关性!$E$7+2*$F863*信号概况!$F$5*$I863*信号概况!$F$8*信号相关性!$E$8+2*$F863*信号概况!$F$5*$J863*信号概况!$F$9*信号相关性!$E$9+2*$G863*信号概况!$F$6*$H863*信号概况!$F$7*信号相关性!$F$7+2*$G863*信号概况!$F$6*$I863*信号概况!$F$8*信号相关性!$F$8+2*$G863*信号概况!$F$6*$J863*信号概况!$F$9*信号相关性!$F$9+2*$H863*信号概况!$F$7*$I863*信号概况!$F$8*信号相关性!$G$8+2*$H863*信号概况!$F$7*$J863*信号概况!$F$9*信号相关性!$G$9+2*$I863*信号概况!$F$8*$J863*信号概况!$F$9*信号相关性!$H$9)</f>
        <v>680.49820160762</v>
      </c>
      <c r="L863" s="10">
        <f t="shared" si="277"/>
        <v>28.6836614026129</v>
      </c>
      <c r="M863" s="11">
        <f>SQRT(POWER($C863*信号概况!$C$2,2)+POWER($D863*信号概况!$C$3,2)+POWER($E863*信号概况!$C$4,2)+POWER($F863*信号概况!$C$5,2)+POWER($G863*信号概况!$C$6,2)+POWER($H863*信号概况!$C$7,2)+POWER($I863*信号概况!$C$8,2)+POWER($J863*信号概况!$C$9,2)+2*$C863*信号概况!$C$2*$D863*信号概况!$C$3*信号相关性!$B$3+2*$C863*信号概况!$C$2*$E863*信号概况!$C$4*信号相关性!$B$4+2*$C863*信号概况!$C$2*$F863*信号概况!$C$5*信号相关性!$B$5+2*$C863*信号概况!$C$2*$G863*信号概况!$C$6*信号相关性!$B$6+2*$C863*信号概况!$C$2*$H863*信号概况!$C$7*信号相关性!$B$7+2*$C863*信号概况!$C$2*$I863*信号概况!$C$8*信号相关性!$B$8+2*$C863*信号概况!$C$2*$J863*信号概况!$C$9*信号相关性!$B$9+2*$D863*信号概况!$C$3*$E863*信号概况!$C$4*信号相关性!$C$4+2*$D863*信号概况!$C$3*$F863*信号概况!$C$5*信号相关性!$C$5+2*$D863*信号概况!$C$3*$G863*信号概况!$C$6*信号相关性!$C$6+2*$D863*信号概况!$C$3*$H863*信号概况!$C$7*信号相关性!$C$7+2*$D863*信号概况!$C$3*$I863*信号概况!$C$8*信号相关性!$C$8+2*$D863*信号概况!$C$3*$J863*信号概况!$C$9*信号相关性!$C$9+2*$E863*信号概况!$C$4*$F863*信号概况!$C$5*信号相关性!$D$5+2*$E863*信号概况!$C$4*$G863*信号概况!$C$6*信号相关性!$D$6+2*$E863*信号概况!$C$4*$H863*信号概况!$C$7*信号相关性!$D$7+2*$E863*信号概况!$C$4*$I863*信号概况!$C$8*信号相关性!$D$8+2*$E863*信号概况!$C$4*$J863*信号概况!$J$5*信号相关性!$D$9+2*$F863*信号概况!$C$5*$G863*信号概况!$C$6*信号相关性!$E$6+2*$F863*信号概况!$C$5*$H863*信号概况!$C$7*信号相关性!$E$7+2*$F863*信号概况!$C$5*$I863*信号概况!$C$8*信号相关性!$E$8+2*$F863*信号概况!$C$5*$J863*信号概况!$C$9*信号相关性!$E$9+2*$G863*信号概况!$C$6*$H863*信号概况!$C$7*信号相关性!$F$7+2*$G863*信号概况!$C$6*$I863*信号概况!$C$8*信号相关性!$F$8+2*$G863*信号概况!$C$6*$J863*信号概况!$C$9*信号相关性!$F$9+2*$H863*信号概况!$C$7*$I863*信号概况!$C$8*信号相关性!$G$8+2*$H863*信号概况!$C$7*$J863*信号概况!$C$9*信号相关性!$G$9+2*$I863*信号概况!$C$8*$J863*信号概况!$C$9*信号相关性!$H$9)</f>
        <v>3345.65504252284</v>
      </c>
      <c r="N863" s="12">
        <f t="shared" si="278"/>
        <v>0.171403462774709</v>
      </c>
      <c r="O863" s="10">
        <f>$C863*信号概况!$J$2+$D863*信号概况!$J$3+$E863*信号概况!$J$4+$F863*信号概况!$J$5+$G863*信号概况!$J$6+$H863*信号概况!$J$7+$I863*信号概况!$J$8+$J863*信号概况!$J$9</f>
        <v>675.957875857573</v>
      </c>
      <c r="P863" s="12">
        <f t="shared" si="279"/>
        <v>0.0346304443044007</v>
      </c>
      <c r="Q863" s="7">
        <f t="shared" si="280"/>
        <v>10.4857521936631</v>
      </c>
    </row>
    <row r="864" spans="1:17">
      <c r="A864">
        <v>862</v>
      </c>
      <c r="B864">
        <v>19519.18</v>
      </c>
      <c r="C864" s="7">
        <f t="shared" si="269"/>
        <v>0</v>
      </c>
      <c r="D864" s="8">
        <f t="shared" si="270"/>
        <v>0.363636363636364</v>
      </c>
      <c r="E864">
        <f t="shared" si="271"/>
        <v>0</v>
      </c>
      <c r="F864">
        <f t="shared" si="272"/>
        <v>0.3</v>
      </c>
      <c r="G864">
        <f t="shared" si="273"/>
        <v>0.04</v>
      </c>
      <c r="H864">
        <f t="shared" si="274"/>
        <v>0</v>
      </c>
      <c r="I864">
        <f t="shared" si="275"/>
        <v>0</v>
      </c>
      <c r="J864">
        <f t="shared" si="276"/>
        <v>0</v>
      </c>
      <c r="K864">
        <f>SQRT(POWER($C864*信号概况!$F$2,2)+POWER($D864*信号概况!$F$3,2)+POWER($E864*信号概况!$F$4,2)+POWER($F864*信号概况!$F$5,2)+POWER($G864*信号概况!$F$6,2)+POWER($H864*信号概况!$F$7,2)+POWER($I864*信号概况!$F$8,2)+POWER($J864*信号概况!$F$9,2)+2*$C864*信号概况!$F$2*$D864*信号概况!$F$3*信号相关性!$B$3+2*$C864*信号概况!$F$2*$E864*信号概况!$F$4*信号相关性!$B$4+2*$C864*信号概况!$F$2*$F864*信号概况!$F$5*信号相关性!$B$5+2*$C864*信号概况!$F$2*$G864*信号概况!$F$6*信号相关性!$B$6+2*$C864*信号概况!$F$2*$H864*信号概况!$F$7*信号相关性!$B$7+2*$C864*信号概况!$F$2*$I864*信号概况!$F$8*信号相关性!$B$8+2*$C864*信号概况!$F$2*$J864*信号概况!$F$9*信号相关性!$B$9+2*$D864*信号概况!$F$3*$E864*信号概况!$F$4*信号相关性!$C$4+2*$D864*信号概况!$F$3*$F864*信号概况!$F$5*信号相关性!$C$5+2*$D864*信号概况!$F$3*$G864*信号概况!$F$6*信号相关性!$C$6+2*$D864*信号概况!$F$3*$H864*信号概况!$F$7*信号相关性!$C$7+2*$D864*信号概况!$F$3*$I864*信号概况!$F$8*信号相关性!$C$8+2*$D864*信号概况!$F$3*$J864*信号概况!$F$9*信号相关性!$C$9+2*$E864*信号概况!$F$4*$F864*信号概况!$F$5*信号相关性!$D$5+2*$E864*信号概况!$F$4*$G864*信号概况!$F$6*信号相关性!$D$6+2*$E864*信号概况!$F$4*$H864*信号概况!$F$7*信号相关性!$D$7+2*$E864*信号概况!$F$4*$I864*信号概况!$F$8*信号相关性!$D$8+2*$E864*信号概况!$F$4*$J864*信号概况!$J$5*信号相关性!$D$9+2*$F864*信号概况!$F$5*$G864*信号概况!$F$6*信号相关性!$E$6+2*$F864*信号概况!$F$5*$H864*信号概况!$F$7*信号相关性!$E$7+2*$F864*信号概况!$F$5*$I864*信号概况!$F$8*信号相关性!$E$8+2*$F864*信号概况!$F$5*$J864*信号概况!$F$9*信号相关性!$E$9+2*$G864*信号概况!$F$6*$H864*信号概况!$F$7*信号相关性!$F$7+2*$G864*信号概况!$F$6*$I864*信号概况!$F$8*信号相关性!$F$8+2*$G864*信号概况!$F$6*$J864*信号概况!$F$9*信号相关性!$F$9+2*$H864*信号概况!$F$7*$I864*信号概况!$F$8*信号相关性!$G$8+2*$H864*信号概况!$F$7*$J864*信号概况!$F$9*信号相关性!$G$9+2*$I864*信号概况!$F$8*$J864*信号概况!$F$9*信号相关性!$H$9)</f>
        <v>746.453958929457</v>
      </c>
      <c r="L864" s="10">
        <f t="shared" si="277"/>
        <v>26.1492082217554</v>
      </c>
      <c r="M864" s="11">
        <f>SQRT(POWER($C864*信号概况!$C$2,2)+POWER($D864*信号概况!$C$3,2)+POWER($E864*信号概况!$C$4,2)+POWER($F864*信号概况!$C$5,2)+POWER($G864*信号概况!$C$6,2)+POWER($H864*信号概况!$C$7,2)+POWER($I864*信号概况!$C$8,2)+POWER($J864*信号概况!$C$9,2)+2*$C864*信号概况!$C$2*$D864*信号概况!$C$3*信号相关性!$B$3+2*$C864*信号概况!$C$2*$E864*信号概况!$C$4*信号相关性!$B$4+2*$C864*信号概况!$C$2*$F864*信号概况!$C$5*信号相关性!$B$5+2*$C864*信号概况!$C$2*$G864*信号概况!$C$6*信号相关性!$B$6+2*$C864*信号概况!$C$2*$H864*信号概况!$C$7*信号相关性!$B$7+2*$C864*信号概况!$C$2*$I864*信号概况!$C$8*信号相关性!$B$8+2*$C864*信号概况!$C$2*$J864*信号概况!$C$9*信号相关性!$B$9+2*$D864*信号概况!$C$3*$E864*信号概况!$C$4*信号相关性!$C$4+2*$D864*信号概况!$C$3*$F864*信号概况!$C$5*信号相关性!$C$5+2*$D864*信号概况!$C$3*$G864*信号概况!$C$6*信号相关性!$C$6+2*$D864*信号概况!$C$3*$H864*信号概况!$C$7*信号相关性!$C$7+2*$D864*信号概况!$C$3*$I864*信号概况!$C$8*信号相关性!$C$8+2*$D864*信号概况!$C$3*$J864*信号概况!$C$9*信号相关性!$C$9+2*$E864*信号概况!$C$4*$F864*信号概况!$C$5*信号相关性!$D$5+2*$E864*信号概况!$C$4*$G864*信号概况!$C$6*信号相关性!$D$6+2*$E864*信号概况!$C$4*$H864*信号概况!$C$7*信号相关性!$D$7+2*$E864*信号概况!$C$4*$I864*信号概况!$C$8*信号相关性!$D$8+2*$E864*信号概况!$C$4*$J864*信号概况!$J$5*信号相关性!$D$9+2*$F864*信号概况!$C$5*$G864*信号概况!$C$6*信号相关性!$E$6+2*$F864*信号概况!$C$5*$H864*信号概况!$C$7*信号相关性!$E$7+2*$F864*信号概况!$C$5*$I864*信号概况!$C$8*信号相关性!$E$8+2*$F864*信号概况!$C$5*$J864*信号概况!$C$9*信号相关性!$E$9+2*$G864*信号概况!$C$6*$H864*信号概况!$C$7*信号相关性!$F$7+2*$G864*信号概况!$C$6*$I864*信号概况!$C$8*信号相关性!$F$8+2*$G864*信号概况!$C$6*$J864*信号概况!$C$9*信号相关性!$F$9+2*$H864*信号概况!$C$7*$I864*信号概况!$C$8*信号相关性!$G$8+2*$H864*信号概况!$C$7*$J864*信号概况!$C$9*信号相关性!$G$9+2*$I864*信号概况!$C$8*$J864*信号概况!$C$9*信号相关性!$H$9)</f>
        <v>3667.38370550535</v>
      </c>
      <c r="N864" s="12">
        <f t="shared" si="278"/>
        <v>0.187886156360326</v>
      </c>
      <c r="O864" s="10">
        <f>$C864*信号概况!$J$2+$D864*信号概况!$J$3+$E864*信号概况!$J$4+$F864*信号概况!$J$5+$G864*信号概况!$J$6+$H864*信号概况!$J$7+$I864*信号概况!$J$8+$J864*信号概况!$J$9</f>
        <v>700.486026542505</v>
      </c>
      <c r="P864" s="12">
        <f t="shared" si="279"/>
        <v>0.0358870621892162</v>
      </c>
      <c r="Q864" s="7">
        <f t="shared" si="280"/>
        <v>9.95355872874701</v>
      </c>
    </row>
    <row r="865" spans="1:17">
      <c r="A865">
        <v>863</v>
      </c>
      <c r="B865">
        <v>19519.18</v>
      </c>
      <c r="C865" s="7">
        <f t="shared" si="269"/>
        <v>0</v>
      </c>
      <c r="D865" s="8">
        <f t="shared" si="270"/>
        <v>0.393939393939394</v>
      </c>
      <c r="E865">
        <f t="shared" si="271"/>
        <v>0</v>
      </c>
      <c r="F865">
        <f t="shared" si="272"/>
        <v>0.3</v>
      </c>
      <c r="G865">
        <f t="shared" si="273"/>
        <v>0.04</v>
      </c>
      <c r="H865">
        <f t="shared" si="274"/>
        <v>0</v>
      </c>
      <c r="I865">
        <f t="shared" si="275"/>
        <v>0</v>
      </c>
      <c r="J865">
        <f t="shared" si="276"/>
        <v>0</v>
      </c>
      <c r="K865">
        <f>SQRT(POWER($C865*信号概况!$F$2,2)+POWER($D865*信号概况!$F$3,2)+POWER($E865*信号概况!$F$4,2)+POWER($F865*信号概况!$F$5,2)+POWER($G865*信号概况!$F$6,2)+POWER($H865*信号概况!$F$7,2)+POWER($I865*信号概况!$F$8,2)+POWER($J865*信号概况!$F$9,2)+2*$C865*信号概况!$F$2*$D865*信号概况!$F$3*信号相关性!$B$3+2*$C865*信号概况!$F$2*$E865*信号概况!$F$4*信号相关性!$B$4+2*$C865*信号概况!$F$2*$F865*信号概况!$F$5*信号相关性!$B$5+2*$C865*信号概况!$F$2*$G865*信号概况!$F$6*信号相关性!$B$6+2*$C865*信号概况!$F$2*$H865*信号概况!$F$7*信号相关性!$B$7+2*$C865*信号概况!$F$2*$I865*信号概况!$F$8*信号相关性!$B$8+2*$C865*信号概况!$F$2*$J865*信号概况!$F$9*信号相关性!$B$9+2*$D865*信号概况!$F$3*$E865*信号概况!$F$4*信号相关性!$C$4+2*$D865*信号概况!$F$3*$F865*信号概况!$F$5*信号相关性!$C$5+2*$D865*信号概况!$F$3*$G865*信号概况!$F$6*信号相关性!$C$6+2*$D865*信号概况!$F$3*$H865*信号概况!$F$7*信号相关性!$C$7+2*$D865*信号概况!$F$3*$I865*信号概况!$F$8*信号相关性!$C$8+2*$D865*信号概况!$F$3*$J865*信号概况!$F$9*信号相关性!$C$9+2*$E865*信号概况!$F$4*$F865*信号概况!$F$5*信号相关性!$D$5+2*$E865*信号概况!$F$4*$G865*信号概况!$F$6*信号相关性!$D$6+2*$E865*信号概况!$F$4*$H865*信号概况!$F$7*信号相关性!$D$7+2*$E865*信号概况!$F$4*$I865*信号概况!$F$8*信号相关性!$D$8+2*$E865*信号概况!$F$4*$J865*信号概况!$J$5*信号相关性!$D$9+2*$F865*信号概况!$F$5*$G865*信号概况!$F$6*信号相关性!$E$6+2*$F865*信号概况!$F$5*$H865*信号概况!$F$7*信号相关性!$E$7+2*$F865*信号概况!$F$5*$I865*信号概况!$F$8*信号相关性!$E$8+2*$F865*信号概况!$F$5*$J865*信号概况!$F$9*信号相关性!$E$9+2*$G865*信号概况!$F$6*$H865*信号概况!$F$7*信号相关性!$F$7+2*$G865*信号概况!$F$6*$I865*信号概况!$F$8*信号相关性!$F$8+2*$G865*信号概况!$F$6*$J865*信号概况!$F$9*信号相关性!$F$9+2*$H865*信号概况!$F$7*$I865*信号概况!$F$8*信号相关性!$G$8+2*$H865*信号概况!$F$7*$J865*信号概况!$F$9*信号相关性!$G$9+2*$I865*信号概况!$F$8*$J865*信号概况!$F$9*信号相关性!$H$9)</f>
        <v>812.5564543964</v>
      </c>
      <c r="L865" s="10">
        <f t="shared" si="277"/>
        <v>24.0219370535917</v>
      </c>
      <c r="M865" s="11">
        <f>SQRT(POWER($C865*信号概况!$C$2,2)+POWER($D865*信号概况!$C$3,2)+POWER($E865*信号概况!$C$4,2)+POWER($F865*信号概况!$C$5,2)+POWER($G865*信号概况!$C$6,2)+POWER($H865*信号概况!$C$7,2)+POWER($I865*信号概况!$C$8,2)+POWER($J865*信号概况!$C$9,2)+2*$C865*信号概况!$C$2*$D865*信号概况!$C$3*信号相关性!$B$3+2*$C865*信号概况!$C$2*$E865*信号概况!$C$4*信号相关性!$B$4+2*$C865*信号概况!$C$2*$F865*信号概况!$C$5*信号相关性!$B$5+2*$C865*信号概况!$C$2*$G865*信号概况!$C$6*信号相关性!$B$6+2*$C865*信号概况!$C$2*$H865*信号概况!$C$7*信号相关性!$B$7+2*$C865*信号概况!$C$2*$I865*信号概况!$C$8*信号相关性!$B$8+2*$C865*信号概况!$C$2*$J865*信号概况!$C$9*信号相关性!$B$9+2*$D865*信号概况!$C$3*$E865*信号概况!$C$4*信号相关性!$C$4+2*$D865*信号概况!$C$3*$F865*信号概况!$C$5*信号相关性!$C$5+2*$D865*信号概况!$C$3*$G865*信号概况!$C$6*信号相关性!$C$6+2*$D865*信号概况!$C$3*$H865*信号概况!$C$7*信号相关性!$C$7+2*$D865*信号概况!$C$3*$I865*信号概况!$C$8*信号相关性!$C$8+2*$D865*信号概况!$C$3*$J865*信号概况!$C$9*信号相关性!$C$9+2*$E865*信号概况!$C$4*$F865*信号概况!$C$5*信号相关性!$D$5+2*$E865*信号概况!$C$4*$G865*信号概况!$C$6*信号相关性!$D$6+2*$E865*信号概况!$C$4*$H865*信号概况!$C$7*信号相关性!$D$7+2*$E865*信号概况!$C$4*$I865*信号概况!$C$8*信号相关性!$D$8+2*$E865*信号概况!$C$4*$J865*信号概况!$J$5*信号相关性!$D$9+2*$F865*信号概况!$C$5*$G865*信号概况!$C$6*信号相关性!$E$6+2*$F865*信号概况!$C$5*$H865*信号概况!$C$7*信号相关性!$E$7+2*$F865*信号概况!$C$5*$I865*信号概况!$C$8*信号相关性!$E$8+2*$F865*信号概况!$C$5*$J865*信号概况!$C$9*信号相关性!$E$9+2*$G865*信号概况!$C$6*$H865*信号概况!$C$7*信号相关性!$F$7+2*$G865*信号概况!$C$6*$I865*信号概况!$C$8*信号相关性!$F$8+2*$G865*信号概况!$C$6*$J865*信号概况!$C$9*信号相关性!$F$9+2*$H865*信号概况!$C$7*$I865*信号概况!$C$8*信号相关性!$G$8+2*$H865*信号概况!$C$7*$J865*信号概况!$C$9*信号相关性!$G$9+2*$I865*信号概况!$C$8*$J865*信号概况!$C$9*信号相关性!$H$9)</f>
        <v>3989.53418903461</v>
      </c>
      <c r="N865" s="12">
        <f t="shared" si="278"/>
        <v>0.204390460512922</v>
      </c>
      <c r="O865" s="10">
        <f>$C865*信号概况!$J$2+$D865*信号概况!$J$3+$E865*信号概况!$J$4+$F865*信号概况!$J$5+$G865*信号概况!$J$6+$H865*信号概况!$J$7+$I865*信号概况!$J$8+$J865*信号概况!$J$9</f>
        <v>725.014177227436</v>
      </c>
      <c r="P865" s="12">
        <f t="shared" si="279"/>
        <v>0.0371436800740316</v>
      </c>
      <c r="Q865" s="7">
        <f t="shared" si="280"/>
        <v>9.50606088344605</v>
      </c>
    </row>
    <row r="866" spans="1:17">
      <c r="A866">
        <v>864</v>
      </c>
      <c r="B866">
        <v>19519.18</v>
      </c>
      <c r="C866" s="7">
        <f t="shared" si="269"/>
        <v>0</v>
      </c>
      <c r="D866" s="8">
        <f t="shared" si="270"/>
        <v>0.424242424242424</v>
      </c>
      <c r="E866">
        <f t="shared" si="271"/>
        <v>0</v>
      </c>
      <c r="F866">
        <f t="shared" si="272"/>
        <v>0.3</v>
      </c>
      <c r="G866">
        <f t="shared" si="273"/>
        <v>0.04</v>
      </c>
      <c r="H866">
        <f t="shared" si="274"/>
        <v>0</v>
      </c>
      <c r="I866">
        <f t="shared" si="275"/>
        <v>0</v>
      </c>
      <c r="J866">
        <f t="shared" si="276"/>
        <v>0</v>
      </c>
      <c r="K866">
        <f>SQRT(POWER($C866*信号概况!$F$2,2)+POWER($D866*信号概况!$F$3,2)+POWER($E866*信号概况!$F$4,2)+POWER($F866*信号概况!$F$5,2)+POWER($G866*信号概况!$F$6,2)+POWER($H866*信号概况!$F$7,2)+POWER($I866*信号概况!$F$8,2)+POWER($J866*信号概况!$F$9,2)+2*$C866*信号概况!$F$2*$D866*信号概况!$F$3*信号相关性!$B$3+2*$C866*信号概况!$F$2*$E866*信号概况!$F$4*信号相关性!$B$4+2*$C866*信号概况!$F$2*$F866*信号概况!$F$5*信号相关性!$B$5+2*$C866*信号概况!$F$2*$G866*信号概况!$F$6*信号相关性!$B$6+2*$C866*信号概况!$F$2*$H866*信号概况!$F$7*信号相关性!$B$7+2*$C866*信号概况!$F$2*$I866*信号概况!$F$8*信号相关性!$B$8+2*$C866*信号概况!$F$2*$J866*信号概况!$F$9*信号相关性!$B$9+2*$D866*信号概况!$F$3*$E866*信号概况!$F$4*信号相关性!$C$4+2*$D866*信号概况!$F$3*$F866*信号概况!$F$5*信号相关性!$C$5+2*$D866*信号概况!$F$3*$G866*信号概况!$F$6*信号相关性!$C$6+2*$D866*信号概况!$F$3*$H866*信号概况!$F$7*信号相关性!$C$7+2*$D866*信号概况!$F$3*$I866*信号概况!$F$8*信号相关性!$C$8+2*$D866*信号概况!$F$3*$J866*信号概况!$F$9*信号相关性!$C$9+2*$E866*信号概况!$F$4*$F866*信号概况!$F$5*信号相关性!$D$5+2*$E866*信号概况!$F$4*$G866*信号概况!$F$6*信号相关性!$D$6+2*$E866*信号概况!$F$4*$H866*信号概况!$F$7*信号相关性!$D$7+2*$E866*信号概况!$F$4*$I866*信号概况!$F$8*信号相关性!$D$8+2*$E866*信号概况!$F$4*$J866*信号概况!$J$5*信号相关性!$D$9+2*$F866*信号概况!$F$5*$G866*信号概况!$F$6*信号相关性!$E$6+2*$F866*信号概况!$F$5*$H866*信号概况!$F$7*信号相关性!$E$7+2*$F866*信号概况!$F$5*$I866*信号概况!$F$8*信号相关性!$E$8+2*$F866*信号概况!$F$5*$J866*信号概况!$F$9*信号相关性!$E$9+2*$G866*信号概况!$F$6*$H866*信号概况!$F$7*信号相关性!$F$7+2*$G866*信号概况!$F$6*$I866*信号概况!$F$8*信号相关性!$F$8+2*$G866*信号概况!$F$6*$J866*信号概况!$F$9*信号相关性!$F$9+2*$H866*信号概况!$F$7*$I866*信号概况!$F$8*信号相关性!$G$8+2*$H866*信号概况!$F$7*$J866*信号概况!$F$9*信号相关性!$G$9+2*$I866*信号概况!$F$8*$J866*信号概况!$F$9*信号相关性!$H$9)</f>
        <v>878.77257509015</v>
      </c>
      <c r="L866" s="10">
        <f t="shared" si="277"/>
        <v>22.2118674993898</v>
      </c>
      <c r="M866" s="11">
        <f>SQRT(POWER($C866*信号概况!$C$2,2)+POWER($D866*信号概况!$C$3,2)+POWER($E866*信号概况!$C$4,2)+POWER($F866*信号概况!$C$5,2)+POWER($G866*信号概况!$C$6,2)+POWER($H866*信号概况!$C$7,2)+POWER($I866*信号概况!$C$8,2)+POWER($J866*信号概况!$C$9,2)+2*$C866*信号概况!$C$2*$D866*信号概况!$C$3*信号相关性!$B$3+2*$C866*信号概况!$C$2*$E866*信号概况!$C$4*信号相关性!$B$4+2*$C866*信号概况!$C$2*$F866*信号概况!$C$5*信号相关性!$B$5+2*$C866*信号概况!$C$2*$G866*信号概况!$C$6*信号相关性!$B$6+2*$C866*信号概况!$C$2*$H866*信号概况!$C$7*信号相关性!$B$7+2*$C866*信号概况!$C$2*$I866*信号概况!$C$8*信号相关性!$B$8+2*$C866*信号概况!$C$2*$J866*信号概况!$C$9*信号相关性!$B$9+2*$D866*信号概况!$C$3*$E866*信号概况!$C$4*信号相关性!$C$4+2*$D866*信号概况!$C$3*$F866*信号概况!$C$5*信号相关性!$C$5+2*$D866*信号概况!$C$3*$G866*信号概况!$C$6*信号相关性!$C$6+2*$D866*信号概况!$C$3*$H866*信号概况!$C$7*信号相关性!$C$7+2*$D866*信号概况!$C$3*$I866*信号概况!$C$8*信号相关性!$C$8+2*$D866*信号概况!$C$3*$J866*信号概况!$C$9*信号相关性!$C$9+2*$E866*信号概况!$C$4*$F866*信号概况!$C$5*信号相关性!$D$5+2*$E866*信号概况!$C$4*$G866*信号概况!$C$6*信号相关性!$D$6+2*$E866*信号概况!$C$4*$H866*信号概况!$C$7*信号相关性!$D$7+2*$E866*信号概况!$C$4*$I866*信号概况!$C$8*信号相关性!$D$8+2*$E866*信号概况!$C$4*$J866*信号概况!$J$5*信号相关性!$D$9+2*$F866*信号概况!$C$5*$G866*信号概况!$C$6*信号相关性!$E$6+2*$F866*信号概况!$C$5*$H866*信号概况!$C$7*信号相关性!$E$7+2*$F866*信号概况!$C$5*$I866*信号概况!$C$8*信号相关性!$E$8+2*$F866*信号概况!$C$5*$J866*信号概况!$C$9*信号相关性!$E$9+2*$G866*信号概况!$C$6*$H866*信号概况!$C$7*信号相关性!$F$7+2*$G866*信号概况!$C$6*$I866*信号概况!$C$8*信号相关性!$F$8+2*$G866*信号概况!$C$6*$J866*信号概况!$C$9*信号相关性!$F$9+2*$H866*信号概况!$C$7*$I866*信号概况!$C$8*信号相关性!$G$8+2*$H866*信号概况!$C$7*$J866*信号概况!$C$9*信号相关性!$G$9+2*$I866*信号概况!$C$8*$J866*信号概况!$C$9*信号相关性!$H$9)</f>
        <v>4312.01195148716</v>
      </c>
      <c r="N866" s="12">
        <f t="shared" si="278"/>
        <v>0.220911531708154</v>
      </c>
      <c r="O866" s="10">
        <f>$C866*信号概况!$J$2+$D866*信号概况!$J$3+$E866*信号概况!$J$4+$F866*信号概况!$J$5+$G866*信号概况!$J$6+$H866*信号概况!$J$7+$I866*信号概况!$J$8+$J866*信号概况!$J$9</f>
        <v>749.542327912367</v>
      </c>
      <c r="P866" s="12">
        <f t="shared" si="279"/>
        <v>0.038400297958847</v>
      </c>
      <c r="Q866" s="7">
        <f t="shared" si="280"/>
        <v>9.1247145874185</v>
      </c>
    </row>
    <row r="867" spans="1:17">
      <c r="A867">
        <v>865</v>
      </c>
      <c r="B867">
        <v>19519.18</v>
      </c>
      <c r="C867" s="7">
        <f t="shared" si="269"/>
        <v>0</v>
      </c>
      <c r="D867" s="8">
        <f t="shared" si="270"/>
        <v>0.454545454545455</v>
      </c>
      <c r="E867">
        <f t="shared" si="271"/>
        <v>0</v>
      </c>
      <c r="F867">
        <f t="shared" si="272"/>
        <v>0.3</v>
      </c>
      <c r="G867">
        <f t="shared" si="273"/>
        <v>0.04</v>
      </c>
      <c r="H867">
        <f t="shared" si="274"/>
        <v>0</v>
      </c>
      <c r="I867">
        <f t="shared" si="275"/>
        <v>0</v>
      </c>
      <c r="J867">
        <f t="shared" si="276"/>
        <v>0</v>
      </c>
      <c r="K867">
        <f>SQRT(POWER($C867*信号概况!$F$2,2)+POWER($D867*信号概况!$F$3,2)+POWER($E867*信号概况!$F$4,2)+POWER($F867*信号概况!$F$5,2)+POWER($G867*信号概况!$F$6,2)+POWER($H867*信号概况!$F$7,2)+POWER($I867*信号概况!$F$8,2)+POWER($J867*信号概况!$F$9,2)+2*$C867*信号概况!$F$2*$D867*信号概况!$F$3*信号相关性!$B$3+2*$C867*信号概况!$F$2*$E867*信号概况!$F$4*信号相关性!$B$4+2*$C867*信号概况!$F$2*$F867*信号概况!$F$5*信号相关性!$B$5+2*$C867*信号概况!$F$2*$G867*信号概况!$F$6*信号相关性!$B$6+2*$C867*信号概况!$F$2*$H867*信号概况!$F$7*信号相关性!$B$7+2*$C867*信号概况!$F$2*$I867*信号概况!$F$8*信号相关性!$B$8+2*$C867*信号概况!$F$2*$J867*信号概况!$F$9*信号相关性!$B$9+2*$D867*信号概况!$F$3*$E867*信号概况!$F$4*信号相关性!$C$4+2*$D867*信号概况!$F$3*$F867*信号概况!$F$5*信号相关性!$C$5+2*$D867*信号概况!$F$3*$G867*信号概况!$F$6*信号相关性!$C$6+2*$D867*信号概况!$F$3*$H867*信号概况!$F$7*信号相关性!$C$7+2*$D867*信号概况!$F$3*$I867*信号概况!$F$8*信号相关性!$C$8+2*$D867*信号概况!$F$3*$J867*信号概况!$F$9*信号相关性!$C$9+2*$E867*信号概况!$F$4*$F867*信号概况!$F$5*信号相关性!$D$5+2*$E867*信号概况!$F$4*$G867*信号概况!$F$6*信号相关性!$D$6+2*$E867*信号概况!$F$4*$H867*信号概况!$F$7*信号相关性!$D$7+2*$E867*信号概况!$F$4*$I867*信号概况!$F$8*信号相关性!$D$8+2*$E867*信号概况!$F$4*$J867*信号概况!$J$5*信号相关性!$D$9+2*$F867*信号概况!$F$5*$G867*信号概况!$F$6*信号相关性!$E$6+2*$F867*信号概况!$F$5*$H867*信号概况!$F$7*信号相关性!$E$7+2*$F867*信号概况!$F$5*$I867*信号概况!$F$8*信号相关性!$E$8+2*$F867*信号概况!$F$5*$J867*信号概况!$F$9*信号相关性!$E$9+2*$G867*信号概况!$F$6*$H867*信号概况!$F$7*信号相关性!$F$7+2*$G867*信号概况!$F$6*$I867*信号概况!$F$8*信号相关性!$F$8+2*$G867*信号概况!$F$6*$J867*信号概况!$F$9*信号相关性!$F$9+2*$H867*信号概况!$F$7*$I867*信号概况!$F$8*信号相关性!$G$8+2*$H867*信号概况!$F$7*$J867*信号概况!$F$9*信号相关性!$G$9+2*$I867*信号概况!$F$8*$J867*信号概况!$F$9*信号相关性!$H$9)</f>
        <v>945.078438146504</v>
      </c>
      <c r="L867" s="10">
        <f t="shared" si="277"/>
        <v>20.6535026217307</v>
      </c>
      <c r="M867" s="11">
        <f>SQRT(POWER($C867*信号概况!$C$2,2)+POWER($D867*信号概况!$C$3,2)+POWER($E867*信号概况!$C$4,2)+POWER($F867*信号概况!$C$5,2)+POWER($G867*信号概况!$C$6,2)+POWER($H867*信号概况!$C$7,2)+POWER($I867*信号概况!$C$8,2)+POWER($J867*信号概况!$C$9,2)+2*$C867*信号概况!$C$2*$D867*信号概况!$C$3*信号相关性!$B$3+2*$C867*信号概况!$C$2*$E867*信号概况!$C$4*信号相关性!$B$4+2*$C867*信号概况!$C$2*$F867*信号概况!$C$5*信号相关性!$B$5+2*$C867*信号概况!$C$2*$G867*信号概况!$C$6*信号相关性!$B$6+2*$C867*信号概况!$C$2*$H867*信号概况!$C$7*信号相关性!$B$7+2*$C867*信号概况!$C$2*$I867*信号概况!$C$8*信号相关性!$B$8+2*$C867*信号概况!$C$2*$J867*信号概况!$C$9*信号相关性!$B$9+2*$D867*信号概况!$C$3*$E867*信号概况!$C$4*信号相关性!$C$4+2*$D867*信号概况!$C$3*$F867*信号概况!$C$5*信号相关性!$C$5+2*$D867*信号概况!$C$3*$G867*信号概况!$C$6*信号相关性!$C$6+2*$D867*信号概况!$C$3*$H867*信号概况!$C$7*信号相关性!$C$7+2*$D867*信号概况!$C$3*$I867*信号概况!$C$8*信号相关性!$C$8+2*$D867*信号概况!$C$3*$J867*信号概况!$C$9*信号相关性!$C$9+2*$E867*信号概况!$C$4*$F867*信号概况!$C$5*信号相关性!$D$5+2*$E867*信号概况!$C$4*$G867*信号概况!$C$6*信号相关性!$D$6+2*$E867*信号概况!$C$4*$H867*信号概况!$C$7*信号相关性!$D$7+2*$E867*信号概况!$C$4*$I867*信号概况!$C$8*信号相关性!$D$8+2*$E867*信号概况!$C$4*$J867*信号概况!$J$5*信号相关性!$D$9+2*$F867*信号概况!$C$5*$G867*信号概况!$C$6*信号相关性!$E$6+2*$F867*信号概况!$C$5*$H867*信号概况!$C$7*信号相关性!$E$7+2*$F867*信号概况!$C$5*$I867*信号概况!$C$8*信号相关性!$E$8+2*$F867*信号概况!$C$5*$J867*信号概况!$C$9*信号相关性!$E$9+2*$G867*信号概况!$C$6*$H867*信号概况!$C$7*信号相关性!$F$7+2*$G867*信号概况!$C$6*$I867*信号概况!$C$8*信号相关性!$F$8+2*$G867*信号概况!$C$6*$J867*信号概况!$C$9*信号相关性!$F$9+2*$H867*信号概况!$C$7*$I867*信号概况!$C$8*信号相关性!$G$8+2*$H867*信号概况!$C$7*$J867*信号概况!$C$9*信号相关性!$G$9+2*$I867*信号概况!$C$8*$J867*信号概况!$C$9*信号相关性!$H$9)</f>
        <v>4634.74867886948</v>
      </c>
      <c r="N867" s="12">
        <f t="shared" si="278"/>
        <v>0.23744587010671</v>
      </c>
      <c r="O867" s="10">
        <f>$C867*信号概况!$J$2+$D867*信号概况!$J$3+$E867*信号概况!$J$4+$F867*信号概况!$J$5+$G867*信号概况!$J$6+$H867*信号概况!$J$7+$I867*信号概况!$J$8+$J867*信号概况!$J$9</f>
        <v>774.070478597299</v>
      </c>
      <c r="P867" s="12">
        <f t="shared" si="279"/>
        <v>0.0396569158436624</v>
      </c>
      <c r="Q867" s="7">
        <f t="shared" si="280"/>
        <v>8.79597545307551</v>
      </c>
    </row>
    <row r="868" spans="1:17">
      <c r="A868">
        <v>866</v>
      </c>
      <c r="B868">
        <v>19519.18</v>
      </c>
      <c r="C868" s="7">
        <f t="shared" si="269"/>
        <v>0</v>
      </c>
      <c r="D868" s="8">
        <f t="shared" si="270"/>
        <v>0.484848484848485</v>
      </c>
      <c r="E868">
        <f t="shared" si="271"/>
        <v>0</v>
      </c>
      <c r="F868">
        <f t="shared" si="272"/>
        <v>0.3</v>
      </c>
      <c r="G868">
        <f t="shared" si="273"/>
        <v>0.04</v>
      </c>
      <c r="H868">
        <f t="shared" si="274"/>
        <v>0</v>
      </c>
      <c r="I868">
        <f t="shared" si="275"/>
        <v>0</v>
      </c>
      <c r="J868">
        <f t="shared" si="276"/>
        <v>0</v>
      </c>
      <c r="K868">
        <f>SQRT(POWER($C868*信号概况!$F$2,2)+POWER($D868*信号概况!$F$3,2)+POWER($E868*信号概况!$F$4,2)+POWER($F868*信号概况!$F$5,2)+POWER($G868*信号概况!$F$6,2)+POWER($H868*信号概况!$F$7,2)+POWER($I868*信号概况!$F$8,2)+POWER($J868*信号概况!$F$9,2)+2*$C868*信号概况!$F$2*$D868*信号概况!$F$3*信号相关性!$B$3+2*$C868*信号概况!$F$2*$E868*信号概况!$F$4*信号相关性!$B$4+2*$C868*信号概况!$F$2*$F868*信号概况!$F$5*信号相关性!$B$5+2*$C868*信号概况!$F$2*$G868*信号概况!$F$6*信号相关性!$B$6+2*$C868*信号概况!$F$2*$H868*信号概况!$F$7*信号相关性!$B$7+2*$C868*信号概况!$F$2*$I868*信号概况!$F$8*信号相关性!$B$8+2*$C868*信号概况!$F$2*$J868*信号概况!$F$9*信号相关性!$B$9+2*$D868*信号概况!$F$3*$E868*信号概况!$F$4*信号相关性!$C$4+2*$D868*信号概况!$F$3*$F868*信号概况!$F$5*信号相关性!$C$5+2*$D868*信号概况!$F$3*$G868*信号概况!$F$6*信号相关性!$C$6+2*$D868*信号概况!$F$3*$H868*信号概况!$F$7*信号相关性!$C$7+2*$D868*信号概况!$F$3*$I868*信号概况!$F$8*信号相关性!$C$8+2*$D868*信号概况!$F$3*$J868*信号概况!$F$9*信号相关性!$C$9+2*$E868*信号概况!$F$4*$F868*信号概况!$F$5*信号相关性!$D$5+2*$E868*信号概况!$F$4*$G868*信号概况!$F$6*信号相关性!$D$6+2*$E868*信号概况!$F$4*$H868*信号概况!$F$7*信号相关性!$D$7+2*$E868*信号概况!$F$4*$I868*信号概况!$F$8*信号相关性!$D$8+2*$E868*信号概况!$F$4*$J868*信号概况!$J$5*信号相关性!$D$9+2*$F868*信号概况!$F$5*$G868*信号概况!$F$6*信号相关性!$E$6+2*$F868*信号概况!$F$5*$H868*信号概况!$F$7*信号相关性!$E$7+2*$F868*信号概况!$F$5*$I868*信号概况!$F$8*信号相关性!$E$8+2*$F868*信号概况!$F$5*$J868*信号概况!$F$9*信号相关性!$E$9+2*$G868*信号概况!$F$6*$H868*信号概况!$F$7*信号相关性!$F$7+2*$G868*信号概况!$F$6*$I868*信号概况!$F$8*信号相关性!$F$8+2*$G868*信号概况!$F$6*$J868*信号概况!$F$9*信号相关性!$F$9+2*$H868*信号概况!$F$7*$I868*信号概况!$F$8*信号相关性!$G$8+2*$H868*信号概况!$F$7*$J868*信号概况!$F$9*信号相关性!$G$9+2*$I868*信号概况!$F$8*$J868*信号概况!$F$9*信号相关性!$H$9)</f>
        <v>1011.45639458052</v>
      </c>
      <c r="L868" s="10">
        <f t="shared" si="277"/>
        <v>19.2980934270479</v>
      </c>
      <c r="M868" s="11">
        <f>SQRT(POWER($C868*信号概况!$C$2,2)+POWER($D868*信号概况!$C$3,2)+POWER($E868*信号概况!$C$4,2)+POWER($F868*信号概况!$C$5,2)+POWER($G868*信号概况!$C$6,2)+POWER($H868*信号概况!$C$7,2)+POWER($I868*信号概况!$C$8,2)+POWER($J868*信号概况!$C$9,2)+2*$C868*信号概况!$C$2*$D868*信号概况!$C$3*信号相关性!$B$3+2*$C868*信号概况!$C$2*$E868*信号概况!$C$4*信号相关性!$B$4+2*$C868*信号概况!$C$2*$F868*信号概况!$C$5*信号相关性!$B$5+2*$C868*信号概况!$C$2*$G868*信号概况!$C$6*信号相关性!$B$6+2*$C868*信号概况!$C$2*$H868*信号概况!$C$7*信号相关性!$B$7+2*$C868*信号概况!$C$2*$I868*信号概况!$C$8*信号相关性!$B$8+2*$C868*信号概况!$C$2*$J868*信号概况!$C$9*信号相关性!$B$9+2*$D868*信号概况!$C$3*$E868*信号概况!$C$4*信号相关性!$C$4+2*$D868*信号概况!$C$3*$F868*信号概况!$C$5*信号相关性!$C$5+2*$D868*信号概况!$C$3*$G868*信号概况!$C$6*信号相关性!$C$6+2*$D868*信号概况!$C$3*$H868*信号概况!$C$7*信号相关性!$C$7+2*$D868*信号概况!$C$3*$I868*信号概况!$C$8*信号相关性!$C$8+2*$D868*信号概况!$C$3*$J868*信号概况!$C$9*信号相关性!$C$9+2*$E868*信号概况!$C$4*$F868*信号概况!$C$5*信号相关性!$D$5+2*$E868*信号概况!$C$4*$G868*信号概况!$C$6*信号相关性!$D$6+2*$E868*信号概况!$C$4*$H868*信号概况!$C$7*信号相关性!$D$7+2*$E868*信号概况!$C$4*$I868*信号概况!$C$8*信号相关性!$D$8+2*$E868*信号概况!$C$4*$J868*信号概况!$J$5*信号相关性!$D$9+2*$F868*信号概况!$C$5*$G868*信号概况!$C$6*信号相关性!$E$6+2*$F868*信号概况!$C$5*$H868*信号概况!$C$7*信号相关性!$E$7+2*$F868*信号概况!$C$5*$I868*信号概况!$C$8*信号相关性!$E$8+2*$F868*信号概况!$C$5*$J868*信号概况!$C$9*信号相关性!$E$9+2*$G868*信号概况!$C$6*$H868*信号概况!$C$7*信号相关性!$F$7+2*$G868*信号概况!$C$6*$I868*信号概况!$C$8*信号相关性!$F$8+2*$G868*信号概况!$C$6*$J868*信号概况!$C$9*信号相关性!$F$9+2*$H868*信号概况!$C$7*$I868*信号概况!$C$8*信号相关性!$G$8+2*$H868*信号概况!$C$7*$J868*信号概况!$C$9*信号相关性!$G$9+2*$I868*信号概况!$C$8*$J868*信号概况!$C$9*信号相关性!$H$9)</f>
        <v>4957.69379702085</v>
      </c>
      <c r="N868" s="12">
        <f t="shared" si="278"/>
        <v>0.253990884710364</v>
      </c>
      <c r="O868" s="10">
        <f>$C868*信号概况!$J$2+$D868*信号概况!$J$3+$E868*信号概况!$J$4+$F868*信号概况!$J$5+$G868*信号概况!$J$6+$H868*信号概况!$J$7+$I868*信号概况!$J$8+$J868*信号概况!$J$9</f>
        <v>798.59862928223</v>
      </c>
      <c r="P868" s="12">
        <f t="shared" si="279"/>
        <v>0.0409135337284779</v>
      </c>
      <c r="Q868" s="7">
        <f t="shared" si="280"/>
        <v>8.50973368452171</v>
      </c>
    </row>
    <row r="869" spans="1:17">
      <c r="A869">
        <v>867</v>
      </c>
      <c r="B869">
        <v>19519.18</v>
      </c>
      <c r="C869" s="7">
        <f t="shared" si="269"/>
        <v>0</v>
      </c>
      <c r="D869" s="8">
        <f t="shared" si="270"/>
        <v>0.515151515151515</v>
      </c>
      <c r="E869">
        <f t="shared" si="271"/>
        <v>0</v>
      </c>
      <c r="F869">
        <f t="shared" si="272"/>
        <v>0.3</v>
      </c>
      <c r="G869">
        <f t="shared" si="273"/>
        <v>0.04</v>
      </c>
      <c r="H869">
        <f t="shared" si="274"/>
        <v>0</v>
      </c>
      <c r="I869">
        <f t="shared" si="275"/>
        <v>0</v>
      </c>
      <c r="J869">
        <f t="shared" si="276"/>
        <v>0</v>
      </c>
      <c r="K869">
        <f>SQRT(POWER($C869*信号概况!$F$2,2)+POWER($D869*信号概况!$F$3,2)+POWER($E869*信号概况!$F$4,2)+POWER($F869*信号概况!$F$5,2)+POWER($G869*信号概况!$F$6,2)+POWER($H869*信号概况!$F$7,2)+POWER($I869*信号概况!$F$8,2)+POWER($J869*信号概况!$F$9,2)+2*$C869*信号概况!$F$2*$D869*信号概况!$F$3*信号相关性!$B$3+2*$C869*信号概况!$F$2*$E869*信号概况!$F$4*信号相关性!$B$4+2*$C869*信号概况!$F$2*$F869*信号概况!$F$5*信号相关性!$B$5+2*$C869*信号概况!$F$2*$G869*信号概况!$F$6*信号相关性!$B$6+2*$C869*信号概况!$F$2*$H869*信号概况!$F$7*信号相关性!$B$7+2*$C869*信号概况!$F$2*$I869*信号概况!$F$8*信号相关性!$B$8+2*$C869*信号概况!$F$2*$J869*信号概况!$F$9*信号相关性!$B$9+2*$D869*信号概况!$F$3*$E869*信号概况!$F$4*信号相关性!$C$4+2*$D869*信号概况!$F$3*$F869*信号概况!$F$5*信号相关性!$C$5+2*$D869*信号概况!$F$3*$G869*信号概况!$F$6*信号相关性!$C$6+2*$D869*信号概况!$F$3*$H869*信号概况!$F$7*信号相关性!$C$7+2*$D869*信号概况!$F$3*$I869*信号概况!$F$8*信号相关性!$C$8+2*$D869*信号概况!$F$3*$J869*信号概况!$F$9*信号相关性!$C$9+2*$E869*信号概况!$F$4*$F869*信号概况!$F$5*信号相关性!$D$5+2*$E869*信号概况!$F$4*$G869*信号概况!$F$6*信号相关性!$D$6+2*$E869*信号概况!$F$4*$H869*信号概况!$F$7*信号相关性!$D$7+2*$E869*信号概况!$F$4*$I869*信号概况!$F$8*信号相关性!$D$8+2*$E869*信号概况!$F$4*$J869*信号概况!$J$5*信号相关性!$D$9+2*$F869*信号概况!$F$5*$G869*信号概况!$F$6*信号相关性!$E$6+2*$F869*信号概况!$F$5*$H869*信号概况!$F$7*信号相关性!$E$7+2*$F869*信号概况!$F$5*$I869*信号概况!$F$8*信号相关性!$E$8+2*$F869*信号概况!$F$5*$J869*信号概况!$F$9*信号相关性!$E$9+2*$G869*信号概况!$F$6*$H869*信号概况!$F$7*信号相关性!$F$7+2*$G869*信号概况!$F$6*$I869*信号概况!$F$8*信号相关性!$F$8+2*$G869*信号概况!$F$6*$J869*信号概况!$F$9*信号相关性!$F$9+2*$H869*信号概况!$F$7*$I869*信号概况!$F$8*信号相关性!$G$8+2*$H869*信号概况!$F$7*$J869*信号概况!$F$9*信号相关性!$G$9+2*$I869*信号概况!$F$8*$J869*信号概况!$F$9*信号相关性!$H$9)</f>
        <v>1077.89312568351</v>
      </c>
      <c r="L869" s="10">
        <f t="shared" si="277"/>
        <v>18.1086413252915</v>
      </c>
      <c r="M869" s="11">
        <f>SQRT(POWER($C869*信号概况!$C$2,2)+POWER($D869*信号概况!$C$3,2)+POWER($E869*信号概况!$C$4,2)+POWER($F869*信号概况!$C$5,2)+POWER($G869*信号概况!$C$6,2)+POWER($H869*信号概况!$C$7,2)+POWER($I869*信号概况!$C$8,2)+POWER($J869*信号概况!$C$9,2)+2*$C869*信号概况!$C$2*$D869*信号概况!$C$3*信号相关性!$B$3+2*$C869*信号概况!$C$2*$E869*信号概况!$C$4*信号相关性!$B$4+2*$C869*信号概况!$C$2*$F869*信号概况!$C$5*信号相关性!$B$5+2*$C869*信号概况!$C$2*$G869*信号概况!$C$6*信号相关性!$B$6+2*$C869*信号概况!$C$2*$H869*信号概况!$C$7*信号相关性!$B$7+2*$C869*信号概况!$C$2*$I869*信号概况!$C$8*信号相关性!$B$8+2*$C869*信号概况!$C$2*$J869*信号概况!$C$9*信号相关性!$B$9+2*$D869*信号概况!$C$3*$E869*信号概况!$C$4*信号相关性!$C$4+2*$D869*信号概况!$C$3*$F869*信号概况!$C$5*信号相关性!$C$5+2*$D869*信号概况!$C$3*$G869*信号概况!$C$6*信号相关性!$C$6+2*$D869*信号概况!$C$3*$H869*信号概况!$C$7*信号相关性!$C$7+2*$D869*信号概况!$C$3*$I869*信号概况!$C$8*信号相关性!$C$8+2*$D869*信号概况!$C$3*$J869*信号概况!$C$9*信号相关性!$C$9+2*$E869*信号概况!$C$4*$F869*信号概况!$C$5*信号相关性!$D$5+2*$E869*信号概况!$C$4*$G869*信号概况!$C$6*信号相关性!$D$6+2*$E869*信号概况!$C$4*$H869*信号概况!$C$7*信号相关性!$D$7+2*$E869*信号概况!$C$4*$I869*信号概况!$C$8*信号相关性!$D$8+2*$E869*信号概况!$C$4*$J869*信号概况!$J$5*信号相关性!$D$9+2*$F869*信号概况!$C$5*$G869*信号概况!$C$6*信号相关性!$E$6+2*$F869*信号概况!$C$5*$H869*信号概况!$C$7*信号相关性!$E$7+2*$F869*信号概况!$C$5*$I869*信号概况!$C$8*信号相关性!$E$8+2*$F869*信号概况!$C$5*$J869*信号概况!$C$9*信号相关性!$E$9+2*$G869*信号概况!$C$6*$H869*信号概况!$C$7*信号相关性!$F$7+2*$G869*信号概况!$C$6*$I869*信号概况!$C$8*信号相关性!$F$8+2*$G869*信号概况!$C$6*$J869*信号概况!$C$9*信号相关性!$F$9+2*$H869*信号概况!$C$7*$I869*信号概况!$C$8*信号相关性!$G$8+2*$H869*信号概况!$C$7*$J869*信号概况!$C$9*信号相关性!$G$9+2*$I869*信号概况!$C$8*$J869*信号概况!$C$9*信号相关性!$H$9)</f>
        <v>5280.80907399403</v>
      </c>
      <c r="N869" s="12">
        <f t="shared" si="278"/>
        <v>0.270544616832983</v>
      </c>
      <c r="O869" s="10">
        <f>$C869*信号概况!$J$2+$D869*信号概况!$J$3+$E869*信号概况!$J$4+$F869*信号概况!$J$5+$G869*信号概况!$J$6+$H869*信号概况!$J$7+$I869*信号概况!$J$8+$J869*信号概况!$J$9</f>
        <v>823.126779967162</v>
      </c>
      <c r="P869" s="12">
        <f t="shared" si="279"/>
        <v>0.0421701516132933</v>
      </c>
      <c r="Q869" s="7">
        <f t="shared" si="280"/>
        <v>8.25829773611491</v>
      </c>
    </row>
    <row r="870" spans="1:17">
      <c r="A870">
        <v>868</v>
      </c>
      <c r="B870">
        <v>19519.18</v>
      </c>
      <c r="C870" s="7">
        <f t="shared" si="269"/>
        <v>0</v>
      </c>
      <c r="D870" s="8">
        <f t="shared" si="270"/>
        <v>0.545454545454545</v>
      </c>
      <c r="E870">
        <f t="shared" si="271"/>
        <v>0</v>
      </c>
      <c r="F870">
        <f t="shared" si="272"/>
        <v>0.3</v>
      </c>
      <c r="G870">
        <f t="shared" si="273"/>
        <v>0.04</v>
      </c>
      <c r="H870">
        <f t="shared" si="274"/>
        <v>0</v>
      </c>
      <c r="I870">
        <f t="shared" si="275"/>
        <v>0</v>
      </c>
      <c r="J870">
        <f t="shared" si="276"/>
        <v>0</v>
      </c>
      <c r="K870">
        <f>SQRT(POWER($C870*信号概况!$F$2,2)+POWER($D870*信号概况!$F$3,2)+POWER($E870*信号概况!$F$4,2)+POWER($F870*信号概况!$F$5,2)+POWER($G870*信号概况!$F$6,2)+POWER($H870*信号概况!$F$7,2)+POWER($I870*信号概况!$F$8,2)+POWER($J870*信号概况!$F$9,2)+2*$C870*信号概况!$F$2*$D870*信号概况!$F$3*信号相关性!$B$3+2*$C870*信号概况!$F$2*$E870*信号概况!$F$4*信号相关性!$B$4+2*$C870*信号概况!$F$2*$F870*信号概况!$F$5*信号相关性!$B$5+2*$C870*信号概况!$F$2*$G870*信号概况!$F$6*信号相关性!$B$6+2*$C870*信号概况!$F$2*$H870*信号概况!$F$7*信号相关性!$B$7+2*$C870*信号概况!$F$2*$I870*信号概况!$F$8*信号相关性!$B$8+2*$C870*信号概况!$F$2*$J870*信号概况!$F$9*信号相关性!$B$9+2*$D870*信号概况!$F$3*$E870*信号概况!$F$4*信号相关性!$C$4+2*$D870*信号概况!$F$3*$F870*信号概况!$F$5*信号相关性!$C$5+2*$D870*信号概况!$F$3*$G870*信号概况!$F$6*信号相关性!$C$6+2*$D870*信号概况!$F$3*$H870*信号概况!$F$7*信号相关性!$C$7+2*$D870*信号概况!$F$3*$I870*信号概况!$F$8*信号相关性!$C$8+2*$D870*信号概况!$F$3*$J870*信号概况!$F$9*信号相关性!$C$9+2*$E870*信号概况!$F$4*$F870*信号概况!$F$5*信号相关性!$D$5+2*$E870*信号概况!$F$4*$G870*信号概况!$F$6*信号相关性!$D$6+2*$E870*信号概况!$F$4*$H870*信号概况!$F$7*信号相关性!$D$7+2*$E870*信号概况!$F$4*$I870*信号概况!$F$8*信号相关性!$D$8+2*$E870*信号概况!$F$4*$J870*信号概况!$J$5*信号相关性!$D$9+2*$F870*信号概况!$F$5*$G870*信号概况!$F$6*信号相关性!$E$6+2*$F870*信号概况!$F$5*$H870*信号概况!$F$7*信号相关性!$E$7+2*$F870*信号概况!$F$5*$I870*信号概况!$F$8*信号相关性!$E$8+2*$F870*信号概况!$F$5*$J870*信号概况!$F$9*信号相关性!$E$9+2*$G870*信号概况!$F$6*$H870*信号概况!$F$7*信号相关性!$F$7+2*$G870*信号概况!$F$6*$I870*信号概况!$F$8*信号相关性!$F$8+2*$G870*信号概况!$F$6*$J870*信号概况!$F$9*信号相关性!$F$9+2*$H870*信号概况!$F$7*$I870*信号概况!$F$8*信号相关性!$G$8+2*$H870*信号概况!$F$7*$J870*信号概况!$F$9*信号相关性!$G$9+2*$I870*信号概况!$F$8*$J870*信号概况!$F$9*信号相关性!$H$9)</f>
        <v>1144.37839503515</v>
      </c>
      <c r="L870" s="10">
        <f t="shared" si="277"/>
        <v>17.0565785623735</v>
      </c>
      <c r="M870" s="11">
        <f>SQRT(POWER($C870*信号概况!$C$2,2)+POWER($D870*信号概况!$C$3,2)+POWER($E870*信号概况!$C$4,2)+POWER($F870*信号概况!$C$5,2)+POWER($G870*信号概况!$C$6,2)+POWER($H870*信号概况!$C$7,2)+POWER($I870*信号概况!$C$8,2)+POWER($J870*信号概况!$C$9,2)+2*$C870*信号概况!$C$2*$D870*信号概况!$C$3*信号相关性!$B$3+2*$C870*信号概况!$C$2*$E870*信号概况!$C$4*信号相关性!$B$4+2*$C870*信号概况!$C$2*$F870*信号概况!$C$5*信号相关性!$B$5+2*$C870*信号概况!$C$2*$G870*信号概况!$C$6*信号相关性!$B$6+2*$C870*信号概况!$C$2*$H870*信号概况!$C$7*信号相关性!$B$7+2*$C870*信号概况!$C$2*$I870*信号概况!$C$8*信号相关性!$B$8+2*$C870*信号概况!$C$2*$J870*信号概况!$C$9*信号相关性!$B$9+2*$D870*信号概况!$C$3*$E870*信号概况!$C$4*信号相关性!$C$4+2*$D870*信号概况!$C$3*$F870*信号概况!$C$5*信号相关性!$C$5+2*$D870*信号概况!$C$3*$G870*信号概况!$C$6*信号相关性!$C$6+2*$D870*信号概况!$C$3*$H870*信号概况!$C$7*信号相关性!$C$7+2*$D870*信号概况!$C$3*$I870*信号概况!$C$8*信号相关性!$C$8+2*$D870*信号概况!$C$3*$J870*信号概况!$C$9*信号相关性!$C$9+2*$E870*信号概况!$C$4*$F870*信号概况!$C$5*信号相关性!$D$5+2*$E870*信号概况!$C$4*$G870*信号概况!$C$6*信号相关性!$D$6+2*$E870*信号概况!$C$4*$H870*信号概况!$C$7*信号相关性!$D$7+2*$E870*信号概况!$C$4*$I870*信号概况!$C$8*信号相关性!$D$8+2*$E870*信号概况!$C$4*$J870*信号概况!$J$5*信号相关性!$D$9+2*$F870*信号概况!$C$5*$G870*信号概况!$C$6*信号相关性!$E$6+2*$F870*信号概况!$C$5*$H870*信号概况!$C$7*信号相关性!$E$7+2*$F870*信号概况!$C$5*$I870*信号概况!$C$8*信号相关性!$E$8+2*$F870*信号概况!$C$5*$J870*信号概况!$C$9*信号相关性!$E$9+2*$G870*信号概况!$C$6*$H870*信号概况!$C$7*信号相关性!$F$7+2*$G870*信号概况!$C$6*$I870*信号概况!$C$8*信号相关性!$F$8+2*$G870*信号概况!$C$6*$J870*信号概况!$C$9*信号相关性!$F$9+2*$H870*信号概况!$C$7*$I870*信号概况!$C$8*信号相关性!$G$8+2*$H870*信号概况!$C$7*$J870*信号概况!$C$9*信号相关性!$G$9+2*$I870*信号概况!$C$8*$J870*信号概况!$C$9*信号相关性!$H$9)</f>
        <v>5604.06507717021</v>
      </c>
      <c r="N870" s="12">
        <f t="shared" si="278"/>
        <v>0.287105558592636</v>
      </c>
      <c r="O870" s="10">
        <f>$C870*信号概况!$J$2+$D870*信号概况!$J$3+$E870*信号概况!$J$4+$F870*信号概况!$J$5+$G870*信号概况!$J$6+$H870*信号概况!$J$7+$I870*信号概况!$J$8+$J870*信号概况!$J$9</f>
        <v>847.654930652094</v>
      </c>
      <c r="P870" s="12">
        <f t="shared" si="279"/>
        <v>0.0434267694981087</v>
      </c>
      <c r="Q870" s="7">
        <f t="shared" si="280"/>
        <v>8.03571633973625</v>
      </c>
    </row>
    <row r="871" spans="1:17">
      <c r="A871">
        <v>869</v>
      </c>
      <c r="B871">
        <v>19519.18</v>
      </c>
      <c r="C871" s="7">
        <f t="shared" si="269"/>
        <v>0</v>
      </c>
      <c r="D871" s="8">
        <f t="shared" si="270"/>
        <v>0.575757575757576</v>
      </c>
      <c r="E871">
        <f t="shared" si="271"/>
        <v>0</v>
      </c>
      <c r="F871">
        <f t="shared" si="272"/>
        <v>0.3</v>
      </c>
      <c r="G871">
        <f t="shared" si="273"/>
        <v>0.04</v>
      </c>
      <c r="H871">
        <f t="shared" si="274"/>
        <v>0</v>
      </c>
      <c r="I871">
        <f t="shared" si="275"/>
        <v>0</v>
      </c>
      <c r="J871">
        <f t="shared" si="276"/>
        <v>0</v>
      </c>
      <c r="K871">
        <f>SQRT(POWER($C871*信号概况!$F$2,2)+POWER($D871*信号概况!$F$3,2)+POWER($E871*信号概况!$F$4,2)+POWER($F871*信号概况!$F$5,2)+POWER($G871*信号概况!$F$6,2)+POWER($H871*信号概况!$F$7,2)+POWER($I871*信号概况!$F$8,2)+POWER($J871*信号概况!$F$9,2)+2*$C871*信号概况!$F$2*$D871*信号概况!$F$3*信号相关性!$B$3+2*$C871*信号概况!$F$2*$E871*信号概况!$F$4*信号相关性!$B$4+2*$C871*信号概况!$F$2*$F871*信号概况!$F$5*信号相关性!$B$5+2*$C871*信号概况!$F$2*$G871*信号概况!$F$6*信号相关性!$B$6+2*$C871*信号概况!$F$2*$H871*信号概况!$F$7*信号相关性!$B$7+2*$C871*信号概况!$F$2*$I871*信号概况!$F$8*信号相关性!$B$8+2*$C871*信号概况!$F$2*$J871*信号概况!$F$9*信号相关性!$B$9+2*$D871*信号概况!$F$3*$E871*信号概况!$F$4*信号相关性!$C$4+2*$D871*信号概况!$F$3*$F871*信号概况!$F$5*信号相关性!$C$5+2*$D871*信号概况!$F$3*$G871*信号概况!$F$6*信号相关性!$C$6+2*$D871*信号概况!$F$3*$H871*信号概况!$F$7*信号相关性!$C$7+2*$D871*信号概况!$F$3*$I871*信号概况!$F$8*信号相关性!$C$8+2*$D871*信号概况!$F$3*$J871*信号概况!$F$9*信号相关性!$C$9+2*$E871*信号概况!$F$4*$F871*信号概况!$F$5*信号相关性!$D$5+2*$E871*信号概况!$F$4*$G871*信号概况!$F$6*信号相关性!$D$6+2*$E871*信号概况!$F$4*$H871*信号概况!$F$7*信号相关性!$D$7+2*$E871*信号概况!$F$4*$I871*信号概况!$F$8*信号相关性!$D$8+2*$E871*信号概况!$F$4*$J871*信号概况!$J$5*信号相关性!$D$9+2*$F871*信号概况!$F$5*$G871*信号概况!$F$6*信号相关性!$E$6+2*$F871*信号概况!$F$5*$H871*信号概况!$F$7*信号相关性!$E$7+2*$F871*信号概况!$F$5*$I871*信号概况!$F$8*信号相关性!$E$8+2*$F871*信号概况!$F$5*$J871*信号概况!$F$9*信号相关性!$E$9+2*$G871*信号概况!$F$6*$H871*信号概况!$F$7*信号相关性!$F$7+2*$G871*信号概况!$F$6*$I871*信号概况!$F$8*信号相关性!$F$8+2*$G871*信号概况!$F$6*$J871*信号概况!$F$9*信号相关性!$F$9+2*$H871*信号概况!$F$7*$I871*信号概况!$F$8*信号相关性!$G$8+2*$H871*信号概况!$F$7*$J871*信号概况!$F$9*信号相关性!$G$9+2*$I871*信号概况!$F$8*$J871*信号概况!$F$9*信号相关性!$H$9)</f>
        <v>1210.90420761522</v>
      </c>
      <c r="L871" s="10">
        <f t="shared" si="277"/>
        <v>16.1195079488918</v>
      </c>
      <c r="M871" s="11">
        <f>SQRT(POWER($C871*信号概况!$C$2,2)+POWER($D871*信号概况!$C$3,2)+POWER($E871*信号概况!$C$4,2)+POWER($F871*信号概况!$C$5,2)+POWER($G871*信号概况!$C$6,2)+POWER($H871*信号概况!$C$7,2)+POWER($I871*信号概况!$C$8,2)+POWER($J871*信号概况!$C$9,2)+2*$C871*信号概况!$C$2*$D871*信号概况!$C$3*信号相关性!$B$3+2*$C871*信号概况!$C$2*$E871*信号概况!$C$4*信号相关性!$B$4+2*$C871*信号概况!$C$2*$F871*信号概况!$C$5*信号相关性!$B$5+2*$C871*信号概况!$C$2*$G871*信号概况!$C$6*信号相关性!$B$6+2*$C871*信号概况!$C$2*$H871*信号概况!$C$7*信号相关性!$B$7+2*$C871*信号概况!$C$2*$I871*信号概况!$C$8*信号相关性!$B$8+2*$C871*信号概况!$C$2*$J871*信号概况!$C$9*信号相关性!$B$9+2*$D871*信号概况!$C$3*$E871*信号概况!$C$4*信号相关性!$C$4+2*$D871*信号概况!$C$3*$F871*信号概况!$C$5*信号相关性!$C$5+2*$D871*信号概况!$C$3*$G871*信号概况!$C$6*信号相关性!$C$6+2*$D871*信号概况!$C$3*$H871*信号概况!$C$7*信号相关性!$C$7+2*$D871*信号概况!$C$3*$I871*信号概况!$C$8*信号相关性!$C$8+2*$D871*信号概况!$C$3*$J871*信号概况!$C$9*信号相关性!$C$9+2*$E871*信号概况!$C$4*$F871*信号概况!$C$5*信号相关性!$D$5+2*$E871*信号概况!$C$4*$G871*信号概况!$C$6*信号相关性!$D$6+2*$E871*信号概况!$C$4*$H871*信号概况!$C$7*信号相关性!$D$7+2*$E871*信号概况!$C$4*$I871*信号概况!$C$8*信号相关性!$D$8+2*$E871*信号概况!$C$4*$J871*信号概况!$J$5*信号相关性!$D$9+2*$F871*信号概况!$C$5*$G871*信号概况!$C$6*信号相关性!$E$6+2*$F871*信号概况!$C$5*$H871*信号概况!$C$7*信号相关性!$E$7+2*$F871*信号概况!$C$5*$I871*信号概况!$C$8*信号相关性!$E$8+2*$F871*信号概况!$C$5*$J871*信号概况!$C$9*信号相关性!$E$9+2*$G871*信号概况!$C$6*$H871*信号概况!$C$7*信号相关性!$F$7+2*$G871*信号概况!$C$6*$I871*信号概况!$C$8*信号相关性!$F$8+2*$G871*信号概况!$C$6*$J871*信号概况!$C$9*信号相关性!$F$9+2*$H871*信号概况!$C$7*$I871*信号概况!$C$8*信号相关性!$G$8+2*$H871*信号概况!$C$7*$J871*信号概况!$C$9*信号相关性!$G$9+2*$I871*信号概况!$C$8*$J871*信号概况!$C$9*信号相关性!$H$9)</f>
        <v>5927.43878286077</v>
      </c>
      <c r="N871" s="12">
        <f t="shared" si="278"/>
        <v>0.303672530447527</v>
      </c>
      <c r="O871" s="10">
        <f>$C871*信号概况!$J$2+$D871*信号概况!$J$3+$E871*信号概况!$J$4+$F871*信号概况!$J$5+$G871*信号概况!$J$6+$H871*信号概况!$J$7+$I871*信号概况!$J$8+$J871*信号概况!$J$9</f>
        <v>872.183081337025</v>
      </c>
      <c r="P871" s="12">
        <f t="shared" si="279"/>
        <v>0.0446833873829241</v>
      </c>
      <c r="Q871" s="7">
        <f t="shared" si="280"/>
        <v>7.83731521978489</v>
      </c>
    </row>
    <row r="872" spans="1:17">
      <c r="A872">
        <v>870</v>
      </c>
      <c r="B872">
        <v>19519.18</v>
      </c>
      <c r="C872" s="7">
        <f t="shared" si="269"/>
        <v>0</v>
      </c>
      <c r="D872" s="8">
        <f t="shared" si="270"/>
        <v>0.606060606060606</v>
      </c>
      <c r="E872">
        <f t="shared" si="271"/>
        <v>0</v>
      </c>
      <c r="F872">
        <f t="shared" si="272"/>
        <v>0.3</v>
      </c>
      <c r="G872">
        <f t="shared" si="273"/>
        <v>0.04</v>
      </c>
      <c r="H872">
        <f t="shared" si="274"/>
        <v>0</v>
      </c>
      <c r="I872">
        <f t="shared" si="275"/>
        <v>0</v>
      </c>
      <c r="J872">
        <f t="shared" si="276"/>
        <v>0</v>
      </c>
      <c r="K872">
        <f>SQRT(POWER($C872*信号概况!$F$2,2)+POWER($D872*信号概况!$F$3,2)+POWER($E872*信号概况!$F$4,2)+POWER($F872*信号概况!$F$5,2)+POWER($G872*信号概况!$F$6,2)+POWER($H872*信号概况!$F$7,2)+POWER($I872*信号概况!$F$8,2)+POWER($J872*信号概况!$F$9,2)+2*$C872*信号概况!$F$2*$D872*信号概况!$F$3*信号相关性!$B$3+2*$C872*信号概况!$F$2*$E872*信号概况!$F$4*信号相关性!$B$4+2*$C872*信号概况!$F$2*$F872*信号概况!$F$5*信号相关性!$B$5+2*$C872*信号概况!$F$2*$G872*信号概况!$F$6*信号相关性!$B$6+2*$C872*信号概况!$F$2*$H872*信号概况!$F$7*信号相关性!$B$7+2*$C872*信号概况!$F$2*$I872*信号概况!$F$8*信号相关性!$B$8+2*$C872*信号概况!$F$2*$J872*信号概况!$F$9*信号相关性!$B$9+2*$D872*信号概况!$F$3*$E872*信号概况!$F$4*信号相关性!$C$4+2*$D872*信号概况!$F$3*$F872*信号概况!$F$5*信号相关性!$C$5+2*$D872*信号概况!$F$3*$G872*信号概况!$F$6*信号相关性!$C$6+2*$D872*信号概况!$F$3*$H872*信号概况!$F$7*信号相关性!$C$7+2*$D872*信号概况!$F$3*$I872*信号概况!$F$8*信号相关性!$C$8+2*$D872*信号概况!$F$3*$J872*信号概况!$F$9*信号相关性!$C$9+2*$E872*信号概况!$F$4*$F872*信号概况!$F$5*信号相关性!$D$5+2*$E872*信号概况!$F$4*$G872*信号概况!$F$6*信号相关性!$D$6+2*$E872*信号概况!$F$4*$H872*信号概况!$F$7*信号相关性!$D$7+2*$E872*信号概况!$F$4*$I872*信号概况!$F$8*信号相关性!$D$8+2*$E872*信号概况!$F$4*$J872*信号概况!$J$5*信号相关性!$D$9+2*$F872*信号概况!$F$5*$G872*信号概况!$F$6*信号相关性!$E$6+2*$F872*信号概况!$F$5*$H872*信号概况!$F$7*信号相关性!$E$7+2*$F872*信号概况!$F$5*$I872*信号概况!$F$8*信号相关性!$E$8+2*$F872*信号概况!$F$5*$J872*信号概况!$F$9*信号相关性!$E$9+2*$G872*信号概况!$F$6*$H872*信号概况!$F$7*信号相关性!$F$7+2*$G872*信号概况!$F$6*$I872*信号概况!$F$8*信号相关性!$F$8+2*$G872*信号概况!$F$6*$J872*信号概况!$F$9*信号相关性!$F$9+2*$H872*信号概况!$F$7*$I872*信号概况!$F$8*信号相关性!$G$8+2*$H872*信号概况!$F$7*$J872*信号概况!$F$9*信号相关性!$G$9+2*$I872*信号概况!$F$8*$J872*信号概况!$F$9*信号相关性!$H$9)</f>
        <v>1277.46422939618</v>
      </c>
      <c r="L872" s="10">
        <f t="shared" si="277"/>
        <v>15.279629402403</v>
      </c>
      <c r="M872" s="11">
        <f>SQRT(POWER($C872*信号概况!$C$2,2)+POWER($D872*信号概况!$C$3,2)+POWER($E872*信号概况!$C$4,2)+POWER($F872*信号概况!$C$5,2)+POWER($G872*信号概况!$C$6,2)+POWER($H872*信号概况!$C$7,2)+POWER($I872*信号概况!$C$8,2)+POWER($J872*信号概况!$C$9,2)+2*$C872*信号概况!$C$2*$D872*信号概况!$C$3*信号相关性!$B$3+2*$C872*信号概况!$C$2*$E872*信号概况!$C$4*信号相关性!$B$4+2*$C872*信号概况!$C$2*$F872*信号概况!$C$5*信号相关性!$B$5+2*$C872*信号概况!$C$2*$G872*信号概况!$C$6*信号相关性!$B$6+2*$C872*信号概况!$C$2*$H872*信号概况!$C$7*信号相关性!$B$7+2*$C872*信号概况!$C$2*$I872*信号概况!$C$8*信号相关性!$B$8+2*$C872*信号概况!$C$2*$J872*信号概况!$C$9*信号相关性!$B$9+2*$D872*信号概况!$C$3*$E872*信号概况!$C$4*信号相关性!$C$4+2*$D872*信号概况!$C$3*$F872*信号概况!$C$5*信号相关性!$C$5+2*$D872*信号概况!$C$3*$G872*信号概况!$C$6*信号相关性!$C$6+2*$D872*信号概况!$C$3*$H872*信号概况!$C$7*信号相关性!$C$7+2*$D872*信号概况!$C$3*$I872*信号概况!$C$8*信号相关性!$C$8+2*$D872*信号概况!$C$3*$J872*信号概况!$C$9*信号相关性!$C$9+2*$E872*信号概况!$C$4*$F872*信号概况!$C$5*信号相关性!$D$5+2*$E872*信号概况!$C$4*$G872*信号概况!$C$6*信号相关性!$D$6+2*$E872*信号概况!$C$4*$H872*信号概况!$C$7*信号相关性!$D$7+2*$E872*信号概况!$C$4*$I872*信号概况!$C$8*信号相关性!$D$8+2*$E872*信号概况!$C$4*$J872*信号概况!$J$5*信号相关性!$D$9+2*$F872*信号概况!$C$5*$G872*信号概况!$C$6*信号相关性!$E$6+2*$F872*信号概况!$C$5*$H872*信号概况!$C$7*信号相关性!$E$7+2*$F872*信号概况!$C$5*$I872*信号概况!$C$8*信号相关性!$E$8+2*$F872*信号概况!$C$5*$J872*信号概况!$C$9*信号相关性!$E$9+2*$G872*信号概况!$C$6*$H872*信号概况!$C$7*信号相关性!$F$7+2*$G872*信号概况!$C$6*$I872*信号概况!$C$8*信号相关性!$F$8+2*$G872*信号概况!$C$6*$J872*信号概况!$C$9*信号相关性!$F$9+2*$H872*信号概况!$C$7*$I872*信号概况!$C$8*信号相关性!$G$8+2*$H872*信号概况!$C$7*$J872*信号概况!$C$9*信号相关性!$G$9+2*$I872*信号概况!$C$8*$J872*信号概况!$C$9*信号相关性!$H$9)</f>
        <v>6250.91192404655</v>
      </c>
      <c r="N872" s="12">
        <f t="shared" si="278"/>
        <v>0.320244596547936</v>
      </c>
      <c r="O872" s="10">
        <f>$C872*信号概况!$J$2+$D872*信号概况!$J$3+$E872*信号概况!$J$4+$F872*信号概况!$J$5+$G872*信号概况!$J$6+$H872*信号概况!$J$7+$I872*信号概况!$J$8+$J872*信号概况!$J$9</f>
        <v>896.711232021957</v>
      </c>
      <c r="P872" s="12">
        <f t="shared" si="279"/>
        <v>0.0459400052677396</v>
      </c>
      <c r="Q872" s="7">
        <f t="shared" si="280"/>
        <v>7.65937359270589</v>
      </c>
    </row>
    <row r="873" spans="1:17">
      <c r="A873">
        <v>871</v>
      </c>
      <c r="B873">
        <v>19519.18</v>
      </c>
      <c r="C873" s="7">
        <f t="shared" si="269"/>
        <v>0</v>
      </c>
      <c r="D873" s="8">
        <f t="shared" si="270"/>
        <v>0.636363636363636</v>
      </c>
      <c r="E873">
        <f t="shared" si="271"/>
        <v>0</v>
      </c>
      <c r="F873">
        <f t="shared" si="272"/>
        <v>0.3</v>
      </c>
      <c r="G873">
        <f t="shared" si="273"/>
        <v>0.04</v>
      </c>
      <c r="H873">
        <f t="shared" si="274"/>
        <v>0</v>
      </c>
      <c r="I873">
        <f t="shared" si="275"/>
        <v>0</v>
      </c>
      <c r="J873">
        <f t="shared" si="276"/>
        <v>0</v>
      </c>
      <c r="K873">
        <f>SQRT(POWER($C873*信号概况!$F$2,2)+POWER($D873*信号概况!$F$3,2)+POWER($E873*信号概况!$F$4,2)+POWER($F873*信号概况!$F$5,2)+POWER($G873*信号概况!$F$6,2)+POWER($H873*信号概况!$F$7,2)+POWER($I873*信号概况!$F$8,2)+POWER($J873*信号概况!$F$9,2)+2*$C873*信号概况!$F$2*$D873*信号概况!$F$3*信号相关性!$B$3+2*$C873*信号概况!$F$2*$E873*信号概况!$F$4*信号相关性!$B$4+2*$C873*信号概况!$F$2*$F873*信号概况!$F$5*信号相关性!$B$5+2*$C873*信号概况!$F$2*$G873*信号概况!$F$6*信号相关性!$B$6+2*$C873*信号概况!$F$2*$H873*信号概况!$F$7*信号相关性!$B$7+2*$C873*信号概况!$F$2*$I873*信号概况!$F$8*信号相关性!$B$8+2*$C873*信号概况!$F$2*$J873*信号概况!$F$9*信号相关性!$B$9+2*$D873*信号概况!$F$3*$E873*信号概况!$F$4*信号相关性!$C$4+2*$D873*信号概况!$F$3*$F873*信号概况!$F$5*信号相关性!$C$5+2*$D873*信号概况!$F$3*$G873*信号概况!$F$6*信号相关性!$C$6+2*$D873*信号概况!$F$3*$H873*信号概况!$F$7*信号相关性!$C$7+2*$D873*信号概况!$F$3*$I873*信号概况!$F$8*信号相关性!$C$8+2*$D873*信号概况!$F$3*$J873*信号概况!$F$9*信号相关性!$C$9+2*$E873*信号概况!$F$4*$F873*信号概况!$F$5*信号相关性!$D$5+2*$E873*信号概况!$F$4*$G873*信号概况!$F$6*信号相关性!$D$6+2*$E873*信号概况!$F$4*$H873*信号概况!$F$7*信号相关性!$D$7+2*$E873*信号概况!$F$4*$I873*信号概况!$F$8*信号相关性!$D$8+2*$E873*信号概况!$F$4*$J873*信号概况!$J$5*信号相关性!$D$9+2*$F873*信号概况!$F$5*$G873*信号概况!$F$6*信号相关性!$E$6+2*$F873*信号概况!$F$5*$H873*信号概况!$F$7*信号相关性!$E$7+2*$F873*信号概况!$F$5*$I873*信号概况!$F$8*信号相关性!$E$8+2*$F873*信号概况!$F$5*$J873*信号概况!$F$9*信号相关性!$E$9+2*$G873*信号概况!$F$6*$H873*信号概况!$F$7*信号相关性!$F$7+2*$G873*信号概况!$F$6*$I873*信号概况!$F$8*信号相关性!$F$8+2*$G873*信号概况!$F$6*$J873*信号概况!$F$9*信号相关性!$F$9+2*$H873*信号概况!$F$7*$I873*信号概况!$F$8*信号相关性!$G$8+2*$H873*信号概况!$F$7*$J873*信号概况!$F$9*信号相关性!$G$9+2*$I873*信号概况!$F$8*$J873*信号概况!$F$9*信号相关性!$H$9)</f>
        <v>1344.05337807799</v>
      </c>
      <c r="L873" s="10">
        <f t="shared" si="277"/>
        <v>14.5226226267238</v>
      </c>
      <c r="M873" s="11">
        <f>SQRT(POWER($C873*信号概况!$C$2,2)+POWER($D873*信号概况!$C$3,2)+POWER($E873*信号概况!$C$4,2)+POWER($F873*信号概况!$C$5,2)+POWER($G873*信号概况!$C$6,2)+POWER($H873*信号概况!$C$7,2)+POWER($I873*信号概况!$C$8,2)+POWER($J873*信号概况!$C$9,2)+2*$C873*信号概况!$C$2*$D873*信号概况!$C$3*信号相关性!$B$3+2*$C873*信号概况!$C$2*$E873*信号概况!$C$4*信号相关性!$B$4+2*$C873*信号概况!$C$2*$F873*信号概况!$C$5*信号相关性!$B$5+2*$C873*信号概况!$C$2*$G873*信号概况!$C$6*信号相关性!$B$6+2*$C873*信号概况!$C$2*$H873*信号概况!$C$7*信号相关性!$B$7+2*$C873*信号概况!$C$2*$I873*信号概况!$C$8*信号相关性!$B$8+2*$C873*信号概况!$C$2*$J873*信号概况!$C$9*信号相关性!$B$9+2*$D873*信号概况!$C$3*$E873*信号概况!$C$4*信号相关性!$C$4+2*$D873*信号概况!$C$3*$F873*信号概况!$C$5*信号相关性!$C$5+2*$D873*信号概况!$C$3*$G873*信号概况!$C$6*信号相关性!$C$6+2*$D873*信号概况!$C$3*$H873*信号概况!$C$7*信号相关性!$C$7+2*$D873*信号概况!$C$3*$I873*信号概况!$C$8*信号相关性!$C$8+2*$D873*信号概况!$C$3*$J873*信号概况!$C$9*信号相关性!$C$9+2*$E873*信号概况!$C$4*$F873*信号概况!$C$5*信号相关性!$D$5+2*$E873*信号概况!$C$4*$G873*信号概况!$C$6*信号相关性!$D$6+2*$E873*信号概况!$C$4*$H873*信号概况!$C$7*信号相关性!$D$7+2*$E873*信号概况!$C$4*$I873*信号概况!$C$8*信号相关性!$D$8+2*$E873*信号概况!$C$4*$J873*信号概况!$J$5*信号相关性!$D$9+2*$F873*信号概况!$C$5*$G873*信号概况!$C$6*信号相关性!$E$6+2*$F873*信号概况!$C$5*$H873*信号概况!$C$7*信号相关性!$E$7+2*$F873*信号概况!$C$5*$I873*信号概况!$C$8*信号相关性!$E$8+2*$F873*信号概况!$C$5*$J873*信号概况!$C$9*信号相关性!$E$9+2*$G873*信号概况!$C$6*$H873*信号概况!$C$7*信号相关性!$F$7+2*$G873*信号概况!$C$6*$I873*信号概况!$C$8*信号相关性!$F$8+2*$G873*信号概况!$C$6*$J873*信号概况!$C$9*信号相关性!$F$9+2*$H873*信号概况!$C$7*$I873*信号概况!$C$8*信号相关性!$G$8+2*$H873*信号概况!$C$7*$J873*信号概况!$C$9*信号相关性!$G$9+2*$I873*信号概况!$C$8*$J873*信号概况!$C$9*信号相关性!$H$9)</f>
        <v>6574.46982364624</v>
      </c>
      <c r="N873" s="12">
        <f t="shared" si="278"/>
        <v>0.336821004962618</v>
      </c>
      <c r="O873" s="10">
        <f>$C873*信号概况!$J$2+$D873*信号概况!$J$3+$E873*信号概况!$J$4+$F873*信号概况!$J$5+$G873*信号概况!$J$6+$H873*信号概况!$J$7+$I873*信号概况!$J$8+$J873*信号概况!$J$9</f>
        <v>921.239382706888</v>
      </c>
      <c r="P873" s="12">
        <f t="shared" si="279"/>
        <v>0.047196623152555</v>
      </c>
      <c r="Q873" s="7">
        <f t="shared" si="280"/>
        <v>7.49889383626684</v>
      </c>
    </row>
    <row r="874" spans="1:17">
      <c r="A874">
        <v>872</v>
      </c>
      <c r="B874">
        <v>19519.18</v>
      </c>
      <c r="C874" s="7">
        <f t="shared" si="269"/>
        <v>0</v>
      </c>
      <c r="D874" s="8">
        <f t="shared" si="270"/>
        <v>0.666666666666667</v>
      </c>
      <c r="E874">
        <f t="shared" si="271"/>
        <v>0</v>
      </c>
      <c r="F874">
        <f t="shared" si="272"/>
        <v>0.3</v>
      </c>
      <c r="G874">
        <f t="shared" si="273"/>
        <v>0.04</v>
      </c>
      <c r="H874">
        <f t="shared" si="274"/>
        <v>0</v>
      </c>
      <c r="I874">
        <f t="shared" si="275"/>
        <v>0</v>
      </c>
      <c r="J874">
        <f t="shared" si="276"/>
        <v>0</v>
      </c>
      <c r="K874">
        <f>SQRT(POWER($C874*信号概况!$F$2,2)+POWER($D874*信号概况!$F$3,2)+POWER($E874*信号概况!$F$4,2)+POWER($F874*信号概况!$F$5,2)+POWER($G874*信号概况!$F$6,2)+POWER($H874*信号概况!$F$7,2)+POWER($I874*信号概况!$F$8,2)+POWER($J874*信号概况!$F$9,2)+2*$C874*信号概况!$F$2*$D874*信号概况!$F$3*信号相关性!$B$3+2*$C874*信号概况!$F$2*$E874*信号概况!$F$4*信号相关性!$B$4+2*$C874*信号概况!$F$2*$F874*信号概况!$F$5*信号相关性!$B$5+2*$C874*信号概况!$F$2*$G874*信号概况!$F$6*信号相关性!$B$6+2*$C874*信号概况!$F$2*$H874*信号概况!$F$7*信号相关性!$B$7+2*$C874*信号概况!$F$2*$I874*信号概况!$F$8*信号相关性!$B$8+2*$C874*信号概况!$F$2*$J874*信号概况!$F$9*信号相关性!$B$9+2*$D874*信号概况!$F$3*$E874*信号概况!$F$4*信号相关性!$C$4+2*$D874*信号概况!$F$3*$F874*信号概况!$F$5*信号相关性!$C$5+2*$D874*信号概况!$F$3*$G874*信号概况!$F$6*信号相关性!$C$6+2*$D874*信号概况!$F$3*$H874*信号概况!$F$7*信号相关性!$C$7+2*$D874*信号概况!$F$3*$I874*信号概况!$F$8*信号相关性!$C$8+2*$D874*信号概况!$F$3*$J874*信号概况!$F$9*信号相关性!$C$9+2*$E874*信号概况!$F$4*$F874*信号概况!$F$5*信号相关性!$D$5+2*$E874*信号概况!$F$4*$G874*信号概况!$F$6*信号相关性!$D$6+2*$E874*信号概况!$F$4*$H874*信号概况!$F$7*信号相关性!$D$7+2*$E874*信号概况!$F$4*$I874*信号概况!$F$8*信号相关性!$D$8+2*$E874*信号概况!$F$4*$J874*信号概况!$J$5*信号相关性!$D$9+2*$F874*信号概况!$F$5*$G874*信号概况!$F$6*信号相关性!$E$6+2*$F874*信号概况!$F$5*$H874*信号概况!$F$7*信号相关性!$E$7+2*$F874*信号概况!$F$5*$I874*信号概况!$F$8*信号相关性!$E$8+2*$F874*信号概况!$F$5*$J874*信号概况!$F$9*信号相关性!$E$9+2*$G874*信号概况!$F$6*$H874*信号概况!$F$7*信号相关性!$F$7+2*$G874*信号概况!$F$6*$I874*信号概况!$F$8*信号相关性!$F$8+2*$G874*信号概况!$F$6*$J874*信号概况!$F$9*信号相关性!$F$9+2*$H874*信号概况!$F$7*$I874*信号概况!$F$8*信号相关性!$G$8+2*$H874*信号概况!$F$7*$J874*信号概况!$F$9*信号相关性!$G$9+2*$I874*信号概况!$F$8*$J874*信号概况!$F$9*信号相关性!$H$9)</f>
        <v>1410.66752894807</v>
      </c>
      <c r="L874" s="10">
        <f t="shared" si="277"/>
        <v>13.836839368207</v>
      </c>
      <c r="M874" s="11">
        <f>SQRT(POWER($C874*信号概况!$C$2,2)+POWER($D874*信号概况!$C$3,2)+POWER($E874*信号概况!$C$4,2)+POWER($F874*信号概况!$C$5,2)+POWER($G874*信号概况!$C$6,2)+POWER($H874*信号概况!$C$7,2)+POWER($I874*信号概况!$C$8,2)+POWER($J874*信号概况!$C$9,2)+2*$C874*信号概况!$C$2*$D874*信号概况!$C$3*信号相关性!$B$3+2*$C874*信号概况!$C$2*$E874*信号概况!$C$4*信号相关性!$B$4+2*$C874*信号概况!$C$2*$F874*信号概况!$C$5*信号相关性!$B$5+2*$C874*信号概况!$C$2*$G874*信号概况!$C$6*信号相关性!$B$6+2*$C874*信号概况!$C$2*$H874*信号概况!$C$7*信号相关性!$B$7+2*$C874*信号概况!$C$2*$I874*信号概况!$C$8*信号相关性!$B$8+2*$C874*信号概况!$C$2*$J874*信号概况!$C$9*信号相关性!$B$9+2*$D874*信号概况!$C$3*$E874*信号概况!$C$4*信号相关性!$C$4+2*$D874*信号概况!$C$3*$F874*信号概况!$C$5*信号相关性!$C$5+2*$D874*信号概况!$C$3*$G874*信号概况!$C$6*信号相关性!$C$6+2*$D874*信号概况!$C$3*$H874*信号概况!$C$7*信号相关性!$C$7+2*$D874*信号概况!$C$3*$I874*信号概况!$C$8*信号相关性!$C$8+2*$D874*信号概况!$C$3*$J874*信号概况!$C$9*信号相关性!$C$9+2*$E874*信号概况!$C$4*$F874*信号概况!$C$5*信号相关性!$D$5+2*$E874*信号概况!$C$4*$G874*信号概况!$C$6*信号相关性!$D$6+2*$E874*信号概况!$C$4*$H874*信号概况!$C$7*信号相关性!$D$7+2*$E874*信号概况!$C$4*$I874*信号概况!$C$8*信号相关性!$D$8+2*$E874*信号概况!$C$4*$J874*信号概况!$J$5*信号相关性!$D$9+2*$F874*信号概况!$C$5*$G874*信号概况!$C$6*信号相关性!$E$6+2*$F874*信号概况!$C$5*$H874*信号概况!$C$7*信号相关性!$E$7+2*$F874*信号概况!$C$5*$I874*信号概况!$C$8*信号相关性!$E$8+2*$F874*信号概况!$C$5*$J874*信号概况!$C$9*信号相关性!$E$9+2*$G874*信号概况!$C$6*$H874*信号概况!$C$7*信号相关性!$F$7+2*$G874*信号概况!$C$6*$I874*信号概况!$C$8*信号相关性!$F$8+2*$G874*信号概况!$C$6*$J874*信号概况!$C$9*信号相关性!$F$9+2*$H874*信号概况!$C$7*$I874*信号概况!$C$8*信号相关性!$G$8+2*$H874*信号概况!$C$7*$J874*信号概况!$C$9*信号相关性!$G$9+2*$I874*信号概况!$C$8*$J874*信号概况!$C$9*信号相关性!$H$9)</f>
        <v>6898.10055479803</v>
      </c>
      <c r="N874" s="12">
        <f t="shared" si="278"/>
        <v>0.35340114465864</v>
      </c>
      <c r="O874" s="10">
        <f>$C874*信号概况!$J$2+$D874*信号概况!$J$3+$E874*信号概况!$J$4+$F874*信号概况!$J$5+$G874*信号概况!$J$6+$H874*信号概况!$J$7+$I874*信号概况!$J$8+$J874*信号概况!$J$9</f>
        <v>945.767533391819</v>
      </c>
      <c r="P874" s="12">
        <f t="shared" si="279"/>
        <v>0.0484532410373704</v>
      </c>
      <c r="Q874" s="7">
        <f t="shared" si="280"/>
        <v>7.35343458882697</v>
      </c>
    </row>
    <row r="875" spans="1:17">
      <c r="A875">
        <v>873</v>
      </c>
      <c r="B875">
        <v>19519.18</v>
      </c>
      <c r="C875" s="7">
        <f t="shared" si="269"/>
        <v>0</v>
      </c>
      <c r="D875" s="8">
        <f t="shared" si="270"/>
        <v>0.696969696969697</v>
      </c>
      <c r="E875">
        <f t="shared" si="271"/>
        <v>0</v>
      </c>
      <c r="F875">
        <f t="shared" si="272"/>
        <v>0.3</v>
      </c>
      <c r="G875">
        <f t="shared" si="273"/>
        <v>0.04</v>
      </c>
      <c r="H875">
        <f t="shared" si="274"/>
        <v>0</v>
      </c>
      <c r="I875">
        <f t="shared" si="275"/>
        <v>0</v>
      </c>
      <c r="J875">
        <f t="shared" si="276"/>
        <v>0</v>
      </c>
      <c r="K875">
        <f>SQRT(POWER($C875*信号概况!$F$2,2)+POWER($D875*信号概况!$F$3,2)+POWER($E875*信号概况!$F$4,2)+POWER($F875*信号概况!$F$5,2)+POWER($G875*信号概况!$F$6,2)+POWER($H875*信号概况!$F$7,2)+POWER($I875*信号概况!$F$8,2)+POWER($J875*信号概况!$F$9,2)+2*$C875*信号概况!$F$2*$D875*信号概况!$F$3*信号相关性!$B$3+2*$C875*信号概况!$F$2*$E875*信号概况!$F$4*信号相关性!$B$4+2*$C875*信号概况!$F$2*$F875*信号概况!$F$5*信号相关性!$B$5+2*$C875*信号概况!$F$2*$G875*信号概况!$F$6*信号相关性!$B$6+2*$C875*信号概况!$F$2*$H875*信号概况!$F$7*信号相关性!$B$7+2*$C875*信号概况!$F$2*$I875*信号概况!$F$8*信号相关性!$B$8+2*$C875*信号概况!$F$2*$J875*信号概况!$F$9*信号相关性!$B$9+2*$D875*信号概况!$F$3*$E875*信号概况!$F$4*信号相关性!$C$4+2*$D875*信号概况!$F$3*$F875*信号概况!$F$5*信号相关性!$C$5+2*$D875*信号概况!$F$3*$G875*信号概况!$F$6*信号相关性!$C$6+2*$D875*信号概况!$F$3*$H875*信号概况!$F$7*信号相关性!$C$7+2*$D875*信号概况!$F$3*$I875*信号概况!$F$8*信号相关性!$C$8+2*$D875*信号概况!$F$3*$J875*信号概况!$F$9*信号相关性!$C$9+2*$E875*信号概况!$F$4*$F875*信号概况!$F$5*信号相关性!$D$5+2*$E875*信号概况!$F$4*$G875*信号概况!$F$6*信号相关性!$D$6+2*$E875*信号概况!$F$4*$H875*信号概况!$F$7*信号相关性!$D$7+2*$E875*信号概况!$F$4*$I875*信号概况!$F$8*信号相关性!$D$8+2*$E875*信号概况!$F$4*$J875*信号概况!$J$5*信号相关性!$D$9+2*$F875*信号概况!$F$5*$G875*信号概况!$F$6*信号相关性!$E$6+2*$F875*信号概况!$F$5*$H875*信号概况!$F$7*信号相关性!$E$7+2*$F875*信号概况!$F$5*$I875*信号概况!$F$8*信号相关性!$E$8+2*$F875*信号概况!$F$5*$J875*信号概况!$F$9*信号相关性!$E$9+2*$G875*信号概况!$F$6*$H875*信号概况!$F$7*信号相关性!$F$7+2*$G875*信号概况!$F$6*$I875*信号概况!$F$8*信号相关性!$F$8+2*$G875*信号概况!$F$6*$J875*信号概况!$F$9*信号相关性!$F$9+2*$H875*信号概况!$F$7*$I875*信号概况!$F$8*信号相关性!$G$8+2*$H875*信号概况!$F$7*$J875*信号概况!$F$9*信号相关性!$G$9+2*$I875*信号概况!$F$8*$J875*信号概况!$F$9*信号相关性!$H$9)</f>
        <v>1477.30329983508</v>
      </c>
      <c r="L875" s="10">
        <f t="shared" si="277"/>
        <v>13.2127099439763</v>
      </c>
      <c r="M875" s="11">
        <f>SQRT(POWER($C875*信号概况!$C$2,2)+POWER($D875*信号概况!$C$3,2)+POWER($E875*信号概况!$C$4,2)+POWER($F875*信号概况!$C$5,2)+POWER($G875*信号概况!$C$6,2)+POWER($H875*信号概况!$C$7,2)+POWER($I875*信号概况!$C$8,2)+POWER($J875*信号概况!$C$9,2)+2*$C875*信号概况!$C$2*$D875*信号概况!$C$3*信号相关性!$B$3+2*$C875*信号概况!$C$2*$E875*信号概况!$C$4*信号相关性!$B$4+2*$C875*信号概况!$C$2*$F875*信号概况!$C$5*信号相关性!$B$5+2*$C875*信号概况!$C$2*$G875*信号概况!$C$6*信号相关性!$B$6+2*$C875*信号概况!$C$2*$H875*信号概况!$C$7*信号相关性!$B$7+2*$C875*信号概况!$C$2*$I875*信号概况!$C$8*信号相关性!$B$8+2*$C875*信号概况!$C$2*$J875*信号概况!$C$9*信号相关性!$B$9+2*$D875*信号概况!$C$3*$E875*信号概况!$C$4*信号相关性!$C$4+2*$D875*信号概况!$C$3*$F875*信号概况!$C$5*信号相关性!$C$5+2*$D875*信号概况!$C$3*$G875*信号概况!$C$6*信号相关性!$C$6+2*$D875*信号概况!$C$3*$H875*信号概况!$C$7*信号相关性!$C$7+2*$D875*信号概况!$C$3*$I875*信号概况!$C$8*信号相关性!$C$8+2*$D875*信号概况!$C$3*$J875*信号概况!$C$9*信号相关性!$C$9+2*$E875*信号概况!$C$4*$F875*信号概况!$C$5*信号相关性!$D$5+2*$E875*信号概况!$C$4*$G875*信号概况!$C$6*信号相关性!$D$6+2*$E875*信号概况!$C$4*$H875*信号概况!$C$7*信号相关性!$D$7+2*$E875*信号概况!$C$4*$I875*信号概况!$C$8*信号相关性!$D$8+2*$E875*信号概况!$C$4*$J875*信号概况!$J$5*信号相关性!$D$9+2*$F875*信号概况!$C$5*$G875*信号概况!$C$6*信号相关性!$E$6+2*$F875*信号概况!$C$5*$H875*信号概况!$C$7*信号相关性!$E$7+2*$F875*信号概况!$C$5*$I875*信号概况!$C$8*信号相关性!$E$8+2*$F875*信号概况!$C$5*$J875*信号概况!$C$9*信号相关性!$E$9+2*$G875*信号概况!$C$6*$H875*信号概况!$C$7*信号相关性!$F$7+2*$G875*信号概况!$C$6*$I875*信号概况!$C$8*信号相关性!$F$8+2*$G875*信号概况!$C$6*$J875*信号概况!$C$9*信号相关性!$F$9+2*$H875*信号概况!$C$7*$I875*信号概况!$C$8*信号相关性!$G$8+2*$H875*信号概况!$C$7*$J875*信号概况!$C$9*信号相关性!$G$9+2*$I875*信号概况!$C$8*$J875*信号概况!$C$9*信号相关性!$H$9)</f>
        <v>7221.79432609355</v>
      </c>
      <c r="N875" s="12">
        <f t="shared" si="278"/>
        <v>0.369984514005893</v>
      </c>
      <c r="O875" s="10">
        <f>$C875*信号概况!$J$2+$D875*信号概况!$J$3+$E875*信号概况!$J$4+$F875*信号概况!$J$5+$G875*信号概况!$J$6+$H875*信号概况!$J$7+$I875*信号概况!$J$8+$J875*信号概况!$J$9</f>
        <v>970.295684076751</v>
      </c>
      <c r="P875" s="12">
        <f t="shared" si="279"/>
        <v>0.0497098589221858</v>
      </c>
      <c r="Q875" s="7">
        <f t="shared" si="280"/>
        <v>7.22098787033909</v>
      </c>
    </row>
    <row r="876" spans="1:17">
      <c r="A876">
        <v>874</v>
      </c>
      <c r="B876">
        <v>19519.18</v>
      </c>
      <c r="C876" s="7">
        <f t="shared" si="269"/>
        <v>0</v>
      </c>
      <c r="D876" s="8">
        <f t="shared" si="270"/>
        <v>0.727272727272727</v>
      </c>
      <c r="E876">
        <f t="shared" si="271"/>
        <v>0</v>
      </c>
      <c r="F876">
        <f t="shared" si="272"/>
        <v>0.3</v>
      </c>
      <c r="G876">
        <f t="shared" si="273"/>
        <v>0.04</v>
      </c>
      <c r="H876">
        <f t="shared" si="274"/>
        <v>0</v>
      </c>
      <c r="I876">
        <f t="shared" si="275"/>
        <v>0</v>
      </c>
      <c r="J876">
        <f t="shared" si="276"/>
        <v>0</v>
      </c>
      <c r="K876">
        <f>SQRT(POWER($C876*信号概况!$F$2,2)+POWER($D876*信号概况!$F$3,2)+POWER($E876*信号概况!$F$4,2)+POWER($F876*信号概况!$F$5,2)+POWER($G876*信号概况!$F$6,2)+POWER($H876*信号概况!$F$7,2)+POWER($I876*信号概况!$F$8,2)+POWER($J876*信号概况!$F$9,2)+2*$C876*信号概况!$F$2*$D876*信号概况!$F$3*信号相关性!$B$3+2*$C876*信号概况!$F$2*$E876*信号概况!$F$4*信号相关性!$B$4+2*$C876*信号概况!$F$2*$F876*信号概况!$F$5*信号相关性!$B$5+2*$C876*信号概况!$F$2*$G876*信号概况!$F$6*信号相关性!$B$6+2*$C876*信号概况!$F$2*$H876*信号概况!$F$7*信号相关性!$B$7+2*$C876*信号概况!$F$2*$I876*信号概况!$F$8*信号相关性!$B$8+2*$C876*信号概况!$F$2*$J876*信号概况!$F$9*信号相关性!$B$9+2*$D876*信号概况!$F$3*$E876*信号概况!$F$4*信号相关性!$C$4+2*$D876*信号概况!$F$3*$F876*信号概况!$F$5*信号相关性!$C$5+2*$D876*信号概况!$F$3*$G876*信号概况!$F$6*信号相关性!$C$6+2*$D876*信号概况!$F$3*$H876*信号概况!$F$7*信号相关性!$C$7+2*$D876*信号概况!$F$3*$I876*信号概况!$F$8*信号相关性!$C$8+2*$D876*信号概况!$F$3*$J876*信号概况!$F$9*信号相关性!$C$9+2*$E876*信号概况!$F$4*$F876*信号概况!$F$5*信号相关性!$D$5+2*$E876*信号概况!$F$4*$G876*信号概况!$F$6*信号相关性!$D$6+2*$E876*信号概况!$F$4*$H876*信号概况!$F$7*信号相关性!$D$7+2*$E876*信号概况!$F$4*$I876*信号概况!$F$8*信号相关性!$D$8+2*$E876*信号概况!$F$4*$J876*信号概况!$J$5*信号相关性!$D$9+2*$F876*信号概况!$F$5*$G876*信号概况!$F$6*信号相关性!$E$6+2*$F876*信号概况!$F$5*$H876*信号概况!$F$7*信号相关性!$E$7+2*$F876*信号概况!$F$5*$I876*信号概况!$F$8*信号相关性!$E$8+2*$F876*信号概况!$F$5*$J876*信号概况!$F$9*信号相关性!$E$9+2*$G876*信号概况!$F$6*$H876*信号概况!$F$7*信号相关性!$F$7+2*$G876*信号概况!$F$6*$I876*信号概况!$F$8*信号相关性!$F$8+2*$G876*信号概况!$F$6*$J876*信号概况!$F$9*信号相关性!$F$9+2*$H876*信号概况!$F$7*$I876*信号概况!$F$8*信号相关性!$G$8+2*$H876*信号概况!$F$7*$J876*信号概况!$F$9*信号相关性!$G$9+2*$I876*信号概况!$F$8*$J876*信号概况!$F$9*信号相关性!$H$9)</f>
        <v>1543.95789144273</v>
      </c>
      <c r="L876" s="10">
        <f t="shared" si="277"/>
        <v>12.6423007442</v>
      </c>
      <c r="M876" s="11">
        <f>SQRT(POWER($C876*信号概况!$C$2,2)+POWER($D876*信号概况!$C$3,2)+POWER($E876*信号概况!$C$4,2)+POWER($F876*信号概况!$C$5,2)+POWER($G876*信号概况!$C$6,2)+POWER($H876*信号概况!$C$7,2)+POWER($I876*信号概况!$C$8,2)+POWER($J876*信号概况!$C$9,2)+2*$C876*信号概况!$C$2*$D876*信号概况!$C$3*信号相关性!$B$3+2*$C876*信号概况!$C$2*$E876*信号概况!$C$4*信号相关性!$B$4+2*$C876*信号概况!$C$2*$F876*信号概况!$C$5*信号相关性!$B$5+2*$C876*信号概况!$C$2*$G876*信号概况!$C$6*信号相关性!$B$6+2*$C876*信号概况!$C$2*$H876*信号概况!$C$7*信号相关性!$B$7+2*$C876*信号概况!$C$2*$I876*信号概况!$C$8*信号相关性!$B$8+2*$C876*信号概况!$C$2*$J876*信号概况!$C$9*信号相关性!$B$9+2*$D876*信号概况!$C$3*$E876*信号概况!$C$4*信号相关性!$C$4+2*$D876*信号概况!$C$3*$F876*信号概况!$C$5*信号相关性!$C$5+2*$D876*信号概况!$C$3*$G876*信号概况!$C$6*信号相关性!$C$6+2*$D876*信号概况!$C$3*$H876*信号概况!$C$7*信号相关性!$C$7+2*$D876*信号概况!$C$3*$I876*信号概况!$C$8*信号相关性!$C$8+2*$D876*信号概况!$C$3*$J876*信号概况!$C$9*信号相关性!$C$9+2*$E876*信号概况!$C$4*$F876*信号概况!$C$5*信号相关性!$D$5+2*$E876*信号概况!$C$4*$G876*信号概况!$C$6*信号相关性!$D$6+2*$E876*信号概况!$C$4*$H876*信号概况!$C$7*信号相关性!$D$7+2*$E876*信号概况!$C$4*$I876*信号概况!$C$8*信号相关性!$D$8+2*$E876*信号概况!$C$4*$J876*信号概况!$J$5*信号相关性!$D$9+2*$F876*信号概况!$C$5*$G876*信号概况!$C$6*信号相关性!$E$6+2*$F876*信号概况!$C$5*$H876*信号概况!$C$7*信号相关性!$E$7+2*$F876*信号概况!$C$5*$I876*信号概况!$C$8*信号相关性!$E$8+2*$F876*信号概况!$C$5*$J876*信号概况!$C$9*信号相关性!$E$9+2*$G876*信号概况!$C$6*$H876*信号概况!$C$7*信号相关性!$F$7+2*$G876*信号概况!$C$6*$I876*信号概况!$C$8*信号相关性!$F$8+2*$G876*信号概况!$C$6*$J876*信号概况!$C$9*信号相关性!$F$9+2*$H876*信号概况!$C$7*$I876*信号概况!$C$8*信号相关性!$G$8+2*$H876*信号概况!$C$7*$J876*信号概况!$C$9*信号相关性!$G$9+2*$I876*信号概况!$C$8*$J876*信号概况!$C$9*信号相关性!$H$9)</f>
        <v>7545.54302452191</v>
      </c>
      <c r="N876" s="12">
        <f t="shared" si="278"/>
        <v>0.38657069736136</v>
      </c>
      <c r="O876" s="10">
        <f>$C876*信号概况!$J$2+$D876*信号概况!$J$3+$E876*信号概况!$J$4+$F876*信号概况!$J$5+$G876*信号概况!$J$6+$H876*信号概况!$J$7+$I876*信号概况!$J$8+$J876*信号概况!$J$9</f>
        <v>994.823834761683</v>
      </c>
      <c r="P876" s="12">
        <f t="shared" si="279"/>
        <v>0.0509664768070012</v>
      </c>
      <c r="Q876" s="7">
        <f t="shared" si="280"/>
        <v>7.09988729478687</v>
      </c>
    </row>
    <row r="877" spans="1:17">
      <c r="A877">
        <v>875</v>
      </c>
      <c r="B877">
        <v>19519.18</v>
      </c>
      <c r="C877" s="7">
        <f t="shared" si="269"/>
        <v>0</v>
      </c>
      <c r="D877" s="8">
        <f t="shared" si="270"/>
        <v>0.757575757575758</v>
      </c>
      <c r="E877">
        <f t="shared" si="271"/>
        <v>0</v>
      </c>
      <c r="F877">
        <f t="shared" si="272"/>
        <v>0.3</v>
      </c>
      <c r="G877">
        <f t="shared" si="273"/>
        <v>0.04</v>
      </c>
      <c r="H877">
        <f t="shared" si="274"/>
        <v>0</v>
      </c>
      <c r="I877">
        <f t="shared" si="275"/>
        <v>0</v>
      </c>
      <c r="J877">
        <f t="shared" si="276"/>
        <v>0</v>
      </c>
      <c r="K877">
        <f>SQRT(POWER($C877*信号概况!$F$2,2)+POWER($D877*信号概况!$F$3,2)+POWER($E877*信号概况!$F$4,2)+POWER($F877*信号概况!$F$5,2)+POWER($G877*信号概况!$F$6,2)+POWER($H877*信号概况!$F$7,2)+POWER($I877*信号概况!$F$8,2)+POWER($J877*信号概况!$F$9,2)+2*$C877*信号概况!$F$2*$D877*信号概况!$F$3*信号相关性!$B$3+2*$C877*信号概况!$F$2*$E877*信号概况!$F$4*信号相关性!$B$4+2*$C877*信号概况!$F$2*$F877*信号概况!$F$5*信号相关性!$B$5+2*$C877*信号概况!$F$2*$G877*信号概况!$F$6*信号相关性!$B$6+2*$C877*信号概况!$F$2*$H877*信号概况!$F$7*信号相关性!$B$7+2*$C877*信号概况!$F$2*$I877*信号概况!$F$8*信号相关性!$B$8+2*$C877*信号概况!$F$2*$J877*信号概况!$F$9*信号相关性!$B$9+2*$D877*信号概况!$F$3*$E877*信号概况!$F$4*信号相关性!$C$4+2*$D877*信号概况!$F$3*$F877*信号概况!$F$5*信号相关性!$C$5+2*$D877*信号概况!$F$3*$G877*信号概况!$F$6*信号相关性!$C$6+2*$D877*信号概况!$F$3*$H877*信号概况!$F$7*信号相关性!$C$7+2*$D877*信号概况!$F$3*$I877*信号概况!$F$8*信号相关性!$C$8+2*$D877*信号概况!$F$3*$J877*信号概况!$F$9*信号相关性!$C$9+2*$E877*信号概况!$F$4*$F877*信号概况!$F$5*信号相关性!$D$5+2*$E877*信号概况!$F$4*$G877*信号概况!$F$6*信号相关性!$D$6+2*$E877*信号概况!$F$4*$H877*信号概况!$F$7*信号相关性!$D$7+2*$E877*信号概况!$F$4*$I877*信号概况!$F$8*信号相关性!$D$8+2*$E877*信号概况!$F$4*$J877*信号概况!$J$5*信号相关性!$D$9+2*$F877*信号概况!$F$5*$G877*信号概况!$F$6*信号相关性!$E$6+2*$F877*信号概况!$F$5*$H877*信号概况!$F$7*信号相关性!$E$7+2*$F877*信号概况!$F$5*$I877*信号概况!$F$8*信号相关性!$E$8+2*$F877*信号概况!$F$5*$J877*信号概况!$F$9*信号相关性!$E$9+2*$G877*信号概况!$F$6*$H877*信号概况!$F$7*信号相关性!$F$7+2*$G877*信号概况!$F$6*$I877*信号概况!$F$8*信号相关性!$F$8+2*$G877*信号概况!$F$6*$J877*信号概况!$F$9*信号相关性!$F$9+2*$H877*信号概况!$F$7*$I877*信号概况!$F$8*信号相关性!$G$8+2*$H877*信号概况!$F$7*$J877*信号概况!$F$9*信号相关性!$G$9+2*$I877*信号概况!$F$8*$J877*信号概况!$F$9*信号相关性!$H$9)</f>
        <v>1610.62896713132</v>
      </c>
      <c r="L877" s="10">
        <f t="shared" si="277"/>
        <v>12.118979850937</v>
      </c>
      <c r="M877" s="11">
        <f>SQRT(POWER($C877*信号概况!$C$2,2)+POWER($D877*信号概况!$C$3,2)+POWER($E877*信号概况!$C$4,2)+POWER($F877*信号概况!$C$5,2)+POWER($G877*信号概况!$C$6,2)+POWER($H877*信号概况!$C$7,2)+POWER($I877*信号概况!$C$8,2)+POWER($J877*信号概况!$C$9,2)+2*$C877*信号概况!$C$2*$D877*信号概况!$C$3*信号相关性!$B$3+2*$C877*信号概况!$C$2*$E877*信号概况!$C$4*信号相关性!$B$4+2*$C877*信号概况!$C$2*$F877*信号概况!$C$5*信号相关性!$B$5+2*$C877*信号概况!$C$2*$G877*信号概况!$C$6*信号相关性!$B$6+2*$C877*信号概况!$C$2*$H877*信号概况!$C$7*信号相关性!$B$7+2*$C877*信号概况!$C$2*$I877*信号概况!$C$8*信号相关性!$B$8+2*$C877*信号概况!$C$2*$J877*信号概况!$C$9*信号相关性!$B$9+2*$D877*信号概况!$C$3*$E877*信号概况!$C$4*信号相关性!$C$4+2*$D877*信号概况!$C$3*$F877*信号概况!$C$5*信号相关性!$C$5+2*$D877*信号概况!$C$3*$G877*信号概况!$C$6*信号相关性!$C$6+2*$D877*信号概况!$C$3*$H877*信号概况!$C$7*信号相关性!$C$7+2*$D877*信号概况!$C$3*$I877*信号概况!$C$8*信号相关性!$C$8+2*$D877*信号概况!$C$3*$J877*信号概况!$C$9*信号相关性!$C$9+2*$E877*信号概况!$C$4*$F877*信号概况!$C$5*信号相关性!$D$5+2*$E877*信号概况!$C$4*$G877*信号概况!$C$6*信号相关性!$D$6+2*$E877*信号概况!$C$4*$H877*信号概况!$C$7*信号相关性!$D$7+2*$E877*信号概况!$C$4*$I877*信号概况!$C$8*信号相关性!$D$8+2*$E877*信号概况!$C$4*$J877*信号概况!$J$5*信号相关性!$D$9+2*$F877*信号概况!$C$5*$G877*信号概况!$C$6*信号相关性!$E$6+2*$F877*信号概况!$C$5*$H877*信号概况!$C$7*信号相关性!$E$7+2*$F877*信号概况!$C$5*$I877*信号概况!$C$8*信号相关性!$E$8+2*$F877*信号概况!$C$5*$J877*信号概况!$C$9*信号相关性!$E$9+2*$G877*信号概况!$C$6*$H877*信号概况!$C$7*信号相关性!$F$7+2*$G877*信号概况!$C$6*$I877*信号概况!$C$8*信号相关性!$F$8+2*$G877*信号概况!$C$6*$J877*信号概况!$C$9*信号相关性!$F$9+2*$H877*信号概况!$C$7*$I877*信号概况!$C$8*信号相关性!$G$8+2*$H877*信号概况!$C$7*$J877*信号概况!$C$9*信号相关性!$G$9+2*$I877*信号概况!$C$8*$J877*信号概况!$C$9*信号相关性!$H$9)</f>
        <v>7869.33987089437</v>
      </c>
      <c r="N877" s="12">
        <f t="shared" si="278"/>
        <v>0.403159347415945</v>
      </c>
      <c r="O877" s="10">
        <f>$C877*信号概况!$J$2+$D877*信号概况!$J$3+$E877*信号概况!$J$4+$F877*信号概况!$J$5+$G877*信号概况!$J$6+$H877*信号概况!$J$7+$I877*信号概况!$J$8+$J877*信号概况!$J$9</f>
        <v>1019.35198544661</v>
      </c>
      <c r="P877" s="12">
        <f t="shared" si="279"/>
        <v>0.0522230946918167</v>
      </c>
      <c r="Q877" s="7">
        <f t="shared" si="280"/>
        <v>6.98873859533758</v>
      </c>
    </row>
    <row r="878" spans="1:17">
      <c r="A878">
        <v>876</v>
      </c>
      <c r="B878">
        <v>19519.18</v>
      </c>
      <c r="C878" s="7">
        <f t="shared" si="269"/>
        <v>0</v>
      </c>
      <c r="D878" s="8">
        <f t="shared" si="270"/>
        <v>0.787878787878788</v>
      </c>
      <c r="E878">
        <f t="shared" si="271"/>
        <v>0</v>
      </c>
      <c r="F878">
        <f t="shared" ref="F878:F909" si="281">MOD(QUOTIENT(A878,($T$2*$U$2/0.01+1)*($T$3*$U$3/0.01+1)*($T$4*$U$4/0.01+1)),$T$5*$U$5/0.01+1)/($T$5*100)</f>
        <v>0.3</v>
      </c>
      <c r="G878">
        <f t="shared" ref="G878:G909" si="282">MOD(QUOTIENT(A878,($T$2*$U$2/0.01+1)*($T$3*$U$3/0.01+1)*($T$4*$U$4/0.01+1)*($T$5*$U$5/0.01+1)),$T$6*$U$6/0.01+1)/($T$6*100)</f>
        <v>0.04</v>
      </c>
      <c r="H878">
        <f t="shared" ref="H878:H909" si="283">MOD(QUOTIENT(A878,($T$2*$U$2/0.01+1)*($T$3*$U$3/0.01+1)*($T$4*$U$4/0.01+1)*($T$5*$U$5/0.01+1)*($T$6*$U$6/0.01+1)),$T$7*$U$7/0.01+1)/($T$7*100)</f>
        <v>0</v>
      </c>
      <c r="I878">
        <f t="shared" ref="I878:I909" si="284">MOD(QUOTIENT(A878,($T$2*$U$2/0.01+1)*($T$3*$U$3/0.01+1)*($T$4*$U$4/0.01+1)*($T$5*$U$5/0.01+1)*($T$6*$U$6/0.01+1)*($T$7*$U$7/0.01+1)),$T$8*$U$8/0.01+1)/($T$8*100)</f>
        <v>0</v>
      </c>
      <c r="J878">
        <f t="shared" ref="J878:J909" si="285">MOD(QUOTIENT(A878,($T$2*$U$2/0.01+1)*($T$3*$U$3/0.01+1)*($T$4*$U$4/0.01+1)*($T$5*$U$5/0.01+1)*($T$6*$U$6/0.01+1)*($T$7*$U$7/0.01+1)*($T$8*$U$8/0.01+1)),$T$9*$U$9/0.01)/($T$9*100)</f>
        <v>0</v>
      </c>
      <c r="K878">
        <f>SQRT(POWER($C878*信号概况!$F$2,2)+POWER($D878*信号概况!$F$3,2)+POWER($E878*信号概况!$F$4,2)+POWER($F878*信号概况!$F$5,2)+POWER($G878*信号概况!$F$6,2)+POWER($H878*信号概况!$F$7,2)+POWER($I878*信号概况!$F$8,2)+POWER($J878*信号概况!$F$9,2)+2*$C878*信号概况!$F$2*$D878*信号概况!$F$3*信号相关性!$B$3+2*$C878*信号概况!$F$2*$E878*信号概况!$F$4*信号相关性!$B$4+2*$C878*信号概况!$F$2*$F878*信号概况!$F$5*信号相关性!$B$5+2*$C878*信号概况!$F$2*$G878*信号概况!$F$6*信号相关性!$B$6+2*$C878*信号概况!$F$2*$H878*信号概况!$F$7*信号相关性!$B$7+2*$C878*信号概况!$F$2*$I878*信号概况!$F$8*信号相关性!$B$8+2*$C878*信号概况!$F$2*$J878*信号概况!$F$9*信号相关性!$B$9+2*$D878*信号概况!$F$3*$E878*信号概况!$F$4*信号相关性!$C$4+2*$D878*信号概况!$F$3*$F878*信号概况!$F$5*信号相关性!$C$5+2*$D878*信号概况!$F$3*$G878*信号概况!$F$6*信号相关性!$C$6+2*$D878*信号概况!$F$3*$H878*信号概况!$F$7*信号相关性!$C$7+2*$D878*信号概况!$F$3*$I878*信号概况!$F$8*信号相关性!$C$8+2*$D878*信号概况!$F$3*$J878*信号概况!$F$9*信号相关性!$C$9+2*$E878*信号概况!$F$4*$F878*信号概况!$F$5*信号相关性!$D$5+2*$E878*信号概况!$F$4*$G878*信号概况!$F$6*信号相关性!$D$6+2*$E878*信号概况!$F$4*$H878*信号概况!$F$7*信号相关性!$D$7+2*$E878*信号概况!$F$4*$I878*信号概况!$F$8*信号相关性!$D$8+2*$E878*信号概况!$F$4*$J878*信号概况!$J$5*信号相关性!$D$9+2*$F878*信号概况!$F$5*$G878*信号概况!$F$6*信号相关性!$E$6+2*$F878*信号概况!$F$5*$H878*信号概况!$F$7*信号相关性!$E$7+2*$F878*信号概况!$F$5*$I878*信号概况!$F$8*信号相关性!$E$8+2*$F878*信号概况!$F$5*$J878*信号概况!$F$9*信号相关性!$E$9+2*$G878*信号概况!$F$6*$H878*信号概况!$F$7*信号相关性!$F$7+2*$G878*信号概况!$F$6*$I878*信号概况!$F$8*信号相关性!$F$8+2*$G878*信号概况!$F$6*$J878*信号概况!$F$9*信号相关性!$F$9+2*$H878*信号概况!$F$7*$I878*信号概况!$F$8*信号相关性!$G$8+2*$H878*信号概况!$F$7*$J878*信号概况!$F$9*信号相关性!$G$9+2*$I878*信号概况!$F$8*$J878*信号概况!$F$9*信号相关性!$H$9)</f>
        <v>1677.31456123956</v>
      </c>
      <c r="L878" s="10">
        <f t="shared" ref="L878:L909" si="286">B878/K878</f>
        <v>11.6371612403907</v>
      </c>
      <c r="M878" s="11">
        <f>SQRT(POWER($C878*信号概况!$C$2,2)+POWER($D878*信号概况!$C$3,2)+POWER($E878*信号概况!$C$4,2)+POWER($F878*信号概况!$C$5,2)+POWER($G878*信号概况!$C$6,2)+POWER($H878*信号概况!$C$7,2)+POWER($I878*信号概况!$C$8,2)+POWER($J878*信号概况!$C$9,2)+2*$C878*信号概况!$C$2*$D878*信号概况!$C$3*信号相关性!$B$3+2*$C878*信号概况!$C$2*$E878*信号概况!$C$4*信号相关性!$B$4+2*$C878*信号概况!$C$2*$F878*信号概况!$C$5*信号相关性!$B$5+2*$C878*信号概况!$C$2*$G878*信号概况!$C$6*信号相关性!$B$6+2*$C878*信号概况!$C$2*$H878*信号概况!$C$7*信号相关性!$B$7+2*$C878*信号概况!$C$2*$I878*信号概况!$C$8*信号相关性!$B$8+2*$C878*信号概况!$C$2*$J878*信号概况!$C$9*信号相关性!$B$9+2*$D878*信号概况!$C$3*$E878*信号概况!$C$4*信号相关性!$C$4+2*$D878*信号概况!$C$3*$F878*信号概况!$C$5*信号相关性!$C$5+2*$D878*信号概况!$C$3*$G878*信号概况!$C$6*信号相关性!$C$6+2*$D878*信号概况!$C$3*$H878*信号概况!$C$7*信号相关性!$C$7+2*$D878*信号概况!$C$3*$I878*信号概况!$C$8*信号相关性!$C$8+2*$D878*信号概况!$C$3*$J878*信号概况!$C$9*信号相关性!$C$9+2*$E878*信号概况!$C$4*$F878*信号概况!$C$5*信号相关性!$D$5+2*$E878*信号概况!$C$4*$G878*信号概况!$C$6*信号相关性!$D$6+2*$E878*信号概况!$C$4*$H878*信号概况!$C$7*信号相关性!$D$7+2*$E878*信号概况!$C$4*$I878*信号概况!$C$8*信号相关性!$D$8+2*$E878*信号概况!$C$4*$J878*信号概况!$J$5*信号相关性!$D$9+2*$F878*信号概况!$C$5*$G878*信号概况!$C$6*信号相关性!$E$6+2*$F878*信号概况!$C$5*$H878*信号概况!$C$7*信号相关性!$E$7+2*$F878*信号概况!$C$5*$I878*信号概况!$C$8*信号相关性!$E$8+2*$F878*信号概况!$C$5*$J878*信号概况!$C$9*信号相关性!$E$9+2*$G878*信号概况!$C$6*$H878*信号概况!$C$7*信号相关性!$F$7+2*$G878*信号概况!$C$6*$I878*信号概况!$C$8*信号相关性!$F$8+2*$G878*信号概况!$C$6*$J878*信号概况!$C$9*信号相关性!$F$9+2*$H878*信号概况!$C$7*$I878*信号概况!$C$8*信号相关性!$G$8+2*$H878*信号概况!$C$7*$J878*信号概况!$C$9*信号相关性!$G$9+2*$I878*信号概况!$C$8*$J878*信号概况!$C$9*信号相关性!$H$9)</f>
        <v>8193.17915675024</v>
      </c>
      <c r="N878" s="12">
        <f t="shared" ref="N878:N909" si="287">M878/B878</f>
        <v>0.41975017171573</v>
      </c>
      <c r="O878" s="10">
        <f>$C878*信号概况!$J$2+$D878*信号概况!$J$3+$E878*信号概况!$J$4+$F878*信号概况!$J$5+$G878*信号概况!$J$6+$H878*信号概况!$J$7+$I878*信号概况!$J$8+$J878*信号概况!$J$9</f>
        <v>1043.88013613155</v>
      </c>
      <c r="P878" s="12">
        <f t="shared" ref="P878:P909" si="288">O878/B878</f>
        <v>0.0534797125766321</v>
      </c>
      <c r="Q878" s="7">
        <f t="shared" ref="Q878:Q909" si="289">(O878*12-B878*5%)/K878</f>
        <v>6.88636639810869</v>
      </c>
    </row>
    <row r="879" spans="1:17">
      <c r="A879">
        <v>877</v>
      </c>
      <c r="B879">
        <v>19519.18</v>
      </c>
      <c r="C879" s="7">
        <f t="shared" si="269"/>
        <v>0</v>
      </c>
      <c r="D879" s="8">
        <f t="shared" si="270"/>
        <v>0.818181818181818</v>
      </c>
      <c r="E879">
        <f t="shared" si="271"/>
        <v>0</v>
      </c>
      <c r="F879">
        <f t="shared" si="281"/>
        <v>0.3</v>
      </c>
      <c r="G879">
        <f t="shared" si="282"/>
        <v>0.04</v>
      </c>
      <c r="H879">
        <f t="shared" si="283"/>
        <v>0</v>
      </c>
      <c r="I879">
        <f t="shared" si="284"/>
        <v>0</v>
      </c>
      <c r="J879">
        <f t="shared" si="285"/>
        <v>0</v>
      </c>
      <c r="K879">
        <f>SQRT(POWER($C879*信号概况!$F$2,2)+POWER($D879*信号概况!$F$3,2)+POWER($E879*信号概况!$F$4,2)+POWER($F879*信号概况!$F$5,2)+POWER($G879*信号概况!$F$6,2)+POWER($H879*信号概况!$F$7,2)+POWER($I879*信号概况!$F$8,2)+POWER($J879*信号概况!$F$9,2)+2*$C879*信号概况!$F$2*$D879*信号概况!$F$3*信号相关性!$B$3+2*$C879*信号概况!$F$2*$E879*信号概况!$F$4*信号相关性!$B$4+2*$C879*信号概况!$F$2*$F879*信号概况!$F$5*信号相关性!$B$5+2*$C879*信号概况!$F$2*$G879*信号概况!$F$6*信号相关性!$B$6+2*$C879*信号概况!$F$2*$H879*信号概况!$F$7*信号相关性!$B$7+2*$C879*信号概况!$F$2*$I879*信号概况!$F$8*信号相关性!$B$8+2*$C879*信号概况!$F$2*$J879*信号概况!$F$9*信号相关性!$B$9+2*$D879*信号概况!$F$3*$E879*信号概况!$F$4*信号相关性!$C$4+2*$D879*信号概况!$F$3*$F879*信号概况!$F$5*信号相关性!$C$5+2*$D879*信号概况!$F$3*$G879*信号概况!$F$6*信号相关性!$C$6+2*$D879*信号概况!$F$3*$H879*信号概况!$F$7*信号相关性!$C$7+2*$D879*信号概况!$F$3*$I879*信号概况!$F$8*信号相关性!$C$8+2*$D879*信号概况!$F$3*$J879*信号概况!$F$9*信号相关性!$C$9+2*$E879*信号概况!$F$4*$F879*信号概况!$F$5*信号相关性!$D$5+2*$E879*信号概况!$F$4*$G879*信号概况!$F$6*信号相关性!$D$6+2*$E879*信号概况!$F$4*$H879*信号概况!$F$7*信号相关性!$D$7+2*$E879*信号概况!$F$4*$I879*信号概况!$F$8*信号相关性!$D$8+2*$E879*信号概况!$F$4*$J879*信号概况!$J$5*信号相关性!$D$9+2*$F879*信号概况!$F$5*$G879*信号概况!$F$6*信号相关性!$E$6+2*$F879*信号概况!$F$5*$H879*信号概况!$F$7*信号相关性!$E$7+2*$F879*信号概况!$F$5*$I879*信号概况!$F$8*信号相关性!$E$8+2*$F879*信号概况!$F$5*$J879*信号概况!$F$9*信号相关性!$E$9+2*$G879*信号概况!$F$6*$H879*信号概况!$F$7*信号相关性!$F$7+2*$G879*信号概况!$F$6*$I879*信号概况!$F$8*信号相关性!$F$8+2*$G879*信号概况!$F$6*$J879*信号概况!$F$9*信号相关性!$F$9+2*$H879*信号概况!$F$7*$I879*信号概况!$F$8*信号相关性!$G$8+2*$H879*信号概况!$F$7*$J879*信号概况!$F$9*信号相关性!$G$9+2*$I879*信号概况!$F$8*$J879*信号概况!$F$9*信号相关性!$H$9)</f>
        <v>1744.01300835159</v>
      </c>
      <c r="L879" s="10">
        <f t="shared" si="286"/>
        <v>11.192106885974</v>
      </c>
      <c r="M879" s="11">
        <f>SQRT(POWER($C879*信号概况!$C$2,2)+POWER($D879*信号概况!$C$3,2)+POWER($E879*信号概况!$C$4,2)+POWER($F879*信号概况!$C$5,2)+POWER($G879*信号概况!$C$6,2)+POWER($H879*信号概况!$C$7,2)+POWER($I879*信号概况!$C$8,2)+POWER($J879*信号概况!$C$9,2)+2*$C879*信号概况!$C$2*$D879*信号概况!$C$3*信号相关性!$B$3+2*$C879*信号概况!$C$2*$E879*信号概况!$C$4*信号相关性!$B$4+2*$C879*信号概况!$C$2*$F879*信号概况!$C$5*信号相关性!$B$5+2*$C879*信号概况!$C$2*$G879*信号概况!$C$6*信号相关性!$B$6+2*$C879*信号概况!$C$2*$H879*信号概况!$C$7*信号相关性!$B$7+2*$C879*信号概况!$C$2*$I879*信号概况!$C$8*信号相关性!$B$8+2*$C879*信号概况!$C$2*$J879*信号概况!$C$9*信号相关性!$B$9+2*$D879*信号概况!$C$3*$E879*信号概况!$C$4*信号相关性!$C$4+2*$D879*信号概况!$C$3*$F879*信号概况!$C$5*信号相关性!$C$5+2*$D879*信号概况!$C$3*$G879*信号概况!$C$6*信号相关性!$C$6+2*$D879*信号概况!$C$3*$H879*信号概况!$C$7*信号相关性!$C$7+2*$D879*信号概况!$C$3*$I879*信号概况!$C$8*信号相关性!$C$8+2*$D879*信号概况!$C$3*$J879*信号概况!$C$9*信号相关性!$C$9+2*$E879*信号概况!$C$4*$F879*信号概况!$C$5*信号相关性!$D$5+2*$E879*信号概况!$C$4*$G879*信号概况!$C$6*信号相关性!$D$6+2*$E879*信号概况!$C$4*$H879*信号概况!$C$7*信号相关性!$D$7+2*$E879*信号概况!$C$4*$I879*信号概况!$C$8*信号相关性!$D$8+2*$E879*信号概况!$C$4*$J879*信号概况!$J$5*信号相关性!$D$9+2*$F879*信号概况!$C$5*$G879*信号概况!$C$6*信号相关性!$E$6+2*$F879*信号概况!$C$5*$H879*信号概况!$C$7*信号相关性!$E$7+2*$F879*信号概况!$C$5*$I879*信号概况!$C$8*信号相关性!$E$8+2*$F879*信号概况!$C$5*$J879*信号概况!$C$9*信号相关性!$E$9+2*$G879*信号概况!$C$6*$H879*信号概况!$C$7*信号相关性!$F$7+2*$G879*信号概况!$C$6*$I879*信号概况!$C$8*信号相关性!$F$8+2*$G879*信号概况!$C$6*$J879*信号概况!$C$9*信号相关性!$F$9+2*$H879*信号概况!$C$7*$I879*信号概况!$C$8*信号相关性!$G$8+2*$H879*信号概况!$C$7*$J879*信号概况!$C$9*信号相关性!$G$9+2*$I879*信号概况!$C$8*$J879*信号概况!$C$9*信号相关性!$H$9)</f>
        <v>8517.05604113226</v>
      </c>
      <c r="N879" s="12">
        <f t="shared" si="287"/>
        <v>0.436342922250436</v>
      </c>
      <c r="O879" s="10">
        <f>$C879*信号概况!$J$2+$D879*信号概况!$J$3+$E879*信号概况!$J$4+$F879*信号概况!$J$5+$G879*信号概况!$J$6+$H879*信号概况!$J$7+$I879*信号概况!$J$8+$J879*信号概况!$J$9</f>
        <v>1068.40828681648</v>
      </c>
      <c r="P879" s="12">
        <f t="shared" si="288"/>
        <v>0.0547363304614475</v>
      </c>
      <c r="Q879" s="7">
        <f t="shared" si="289"/>
        <v>6.79177298854747</v>
      </c>
    </row>
    <row r="880" spans="1:17">
      <c r="A880">
        <v>878</v>
      </c>
      <c r="B880">
        <v>19519.18</v>
      </c>
      <c r="C880" s="7">
        <f t="shared" si="269"/>
        <v>0</v>
      </c>
      <c r="D880" s="8">
        <f t="shared" si="270"/>
        <v>0.848484848484849</v>
      </c>
      <c r="E880">
        <f t="shared" si="271"/>
        <v>0</v>
      </c>
      <c r="F880">
        <f t="shared" si="281"/>
        <v>0.3</v>
      </c>
      <c r="G880">
        <f t="shared" si="282"/>
        <v>0.04</v>
      </c>
      <c r="H880">
        <f t="shared" si="283"/>
        <v>0</v>
      </c>
      <c r="I880">
        <f t="shared" si="284"/>
        <v>0</v>
      </c>
      <c r="J880">
        <f t="shared" si="285"/>
        <v>0</v>
      </c>
      <c r="K880">
        <f>SQRT(POWER($C880*信号概况!$F$2,2)+POWER($D880*信号概况!$F$3,2)+POWER($E880*信号概况!$F$4,2)+POWER($F880*信号概况!$F$5,2)+POWER($G880*信号概况!$F$6,2)+POWER($H880*信号概况!$F$7,2)+POWER($I880*信号概况!$F$8,2)+POWER($J880*信号概况!$F$9,2)+2*$C880*信号概况!$F$2*$D880*信号概况!$F$3*信号相关性!$B$3+2*$C880*信号概况!$F$2*$E880*信号概况!$F$4*信号相关性!$B$4+2*$C880*信号概况!$F$2*$F880*信号概况!$F$5*信号相关性!$B$5+2*$C880*信号概况!$F$2*$G880*信号概况!$F$6*信号相关性!$B$6+2*$C880*信号概况!$F$2*$H880*信号概况!$F$7*信号相关性!$B$7+2*$C880*信号概况!$F$2*$I880*信号概况!$F$8*信号相关性!$B$8+2*$C880*信号概况!$F$2*$J880*信号概况!$F$9*信号相关性!$B$9+2*$D880*信号概况!$F$3*$E880*信号概况!$F$4*信号相关性!$C$4+2*$D880*信号概况!$F$3*$F880*信号概况!$F$5*信号相关性!$C$5+2*$D880*信号概况!$F$3*$G880*信号概况!$F$6*信号相关性!$C$6+2*$D880*信号概况!$F$3*$H880*信号概况!$F$7*信号相关性!$C$7+2*$D880*信号概况!$F$3*$I880*信号概况!$F$8*信号相关性!$C$8+2*$D880*信号概况!$F$3*$J880*信号概况!$F$9*信号相关性!$C$9+2*$E880*信号概况!$F$4*$F880*信号概况!$F$5*信号相关性!$D$5+2*$E880*信号概况!$F$4*$G880*信号概况!$F$6*信号相关性!$D$6+2*$E880*信号概况!$F$4*$H880*信号概况!$F$7*信号相关性!$D$7+2*$E880*信号概况!$F$4*$I880*信号概况!$F$8*信号相关性!$D$8+2*$E880*信号概况!$F$4*$J880*信号概况!$J$5*信号相关性!$D$9+2*$F880*信号概况!$F$5*$G880*信号概况!$F$6*信号相关性!$E$6+2*$F880*信号概况!$F$5*$H880*信号概况!$F$7*信号相关性!$E$7+2*$F880*信号概况!$F$5*$I880*信号概况!$F$8*信号相关性!$E$8+2*$F880*信号概况!$F$5*$J880*信号概况!$F$9*信号相关性!$E$9+2*$G880*信号概况!$F$6*$H880*信号概况!$F$7*信号相关性!$F$7+2*$G880*信号概况!$F$6*$I880*信号概况!$F$8*信号相关性!$F$8+2*$G880*信号概况!$F$6*$J880*信号概况!$F$9*信号相关性!$F$9+2*$H880*信号概况!$F$7*$I880*信号概况!$F$8*信号相关性!$G$8+2*$H880*信号概况!$F$7*$J880*信号概况!$F$9*信号相关性!$G$9+2*$I880*信号概况!$F$8*$J880*信号概况!$F$9*信号相关性!$H$9)</f>
        <v>1810.72288813677</v>
      </c>
      <c r="L880" s="10">
        <f t="shared" si="286"/>
        <v>10.7797720611381</v>
      </c>
      <c r="M880" s="11">
        <f>SQRT(POWER($C880*信号概况!$C$2,2)+POWER($D880*信号概况!$C$3,2)+POWER($E880*信号概况!$C$4,2)+POWER($F880*信号概况!$C$5,2)+POWER($G880*信号概况!$C$6,2)+POWER($H880*信号概况!$C$7,2)+POWER($I880*信号概况!$C$8,2)+POWER($J880*信号概况!$C$9,2)+2*$C880*信号概况!$C$2*$D880*信号概况!$C$3*信号相关性!$B$3+2*$C880*信号概况!$C$2*$E880*信号概况!$C$4*信号相关性!$B$4+2*$C880*信号概况!$C$2*$F880*信号概况!$C$5*信号相关性!$B$5+2*$C880*信号概况!$C$2*$G880*信号概况!$C$6*信号相关性!$B$6+2*$C880*信号概况!$C$2*$H880*信号概况!$C$7*信号相关性!$B$7+2*$C880*信号概况!$C$2*$I880*信号概况!$C$8*信号相关性!$B$8+2*$C880*信号概况!$C$2*$J880*信号概况!$C$9*信号相关性!$B$9+2*$D880*信号概况!$C$3*$E880*信号概况!$C$4*信号相关性!$C$4+2*$D880*信号概况!$C$3*$F880*信号概况!$C$5*信号相关性!$C$5+2*$D880*信号概况!$C$3*$G880*信号概况!$C$6*信号相关性!$C$6+2*$D880*信号概况!$C$3*$H880*信号概况!$C$7*信号相关性!$C$7+2*$D880*信号概况!$C$3*$I880*信号概况!$C$8*信号相关性!$C$8+2*$D880*信号概况!$C$3*$J880*信号概况!$C$9*信号相关性!$C$9+2*$E880*信号概况!$C$4*$F880*信号概况!$C$5*信号相关性!$D$5+2*$E880*信号概况!$C$4*$G880*信号概况!$C$6*信号相关性!$D$6+2*$E880*信号概况!$C$4*$H880*信号概况!$C$7*信号相关性!$D$7+2*$E880*信号概况!$C$4*$I880*信号概况!$C$8*信号相关性!$D$8+2*$E880*信号概况!$C$4*$J880*信号概况!$J$5*信号相关性!$D$9+2*$F880*信号概况!$C$5*$G880*信号概况!$C$6*信号相关性!$E$6+2*$F880*信号概况!$C$5*$H880*信号概况!$C$7*信号相关性!$E$7+2*$F880*信号概况!$C$5*$I880*信号概况!$C$8*信号相关性!$E$8+2*$F880*信号概况!$C$5*$J880*信号概况!$C$9*信号相关性!$E$9+2*$G880*信号概况!$C$6*$H880*信号概况!$C$7*信号相关性!$F$7+2*$G880*信号概况!$C$6*$I880*信号概况!$C$8*信号相关性!$F$8+2*$G880*信号概况!$C$6*$J880*信号概况!$C$9*信号相关性!$F$9+2*$H880*信号概况!$C$7*$I880*信号概况!$C$8*信号相关性!$G$8+2*$H880*信号概况!$C$7*$J880*信号概况!$C$9*信号相关性!$G$9+2*$I880*信号概况!$C$8*$J880*信号概况!$C$9*信号相关性!$H$9)</f>
        <v>8840.96639192746</v>
      </c>
      <c r="N880" s="12">
        <f t="shared" si="287"/>
        <v>0.452937387325054</v>
      </c>
      <c r="O880" s="10">
        <f>$C880*信号概况!$J$2+$D880*信号概况!$J$3+$E880*信号概况!$J$4+$F880*信号概况!$J$5+$G880*信号概况!$J$6+$H880*信号概况!$J$7+$I880*信号概况!$J$8+$J880*信号概况!$J$9</f>
        <v>1092.93643750141</v>
      </c>
      <c r="P880" s="12">
        <f t="shared" si="288"/>
        <v>0.0559929483462629</v>
      </c>
      <c r="Q880" s="7">
        <f t="shared" si="289"/>
        <v>6.70410603938859</v>
      </c>
    </row>
    <row r="881" spans="1:17">
      <c r="A881">
        <v>879</v>
      </c>
      <c r="B881">
        <v>19519.18</v>
      </c>
      <c r="C881" s="7">
        <f t="shared" si="269"/>
        <v>0</v>
      </c>
      <c r="D881" s="8">
        <f t="shared" si="270"/>
        <v>0.878787878787879</v>
      </c>
      <c r="E881">
        <f t="shared" si="271"/>
        <v>0</v>
      </c>
      <c r="F881">
        <f t="shared" si="281"/>
        <v>0.3</v>
      </c>
      <c r="G881">
        <f t="shared" si="282"/>
        <v>0.04</v>
      </c>
      <c r="H881">
        <f t="shared" si="283"/>
        <v>0</v>
      </c>
      <c r="I881">
        <f t="shared" si="284"/>
        <v>0</v>
      </c>
      <c r="J881">
        <f t="shared" si="285"/>
        <v>0</v>
      </c>
      <c r="K881">
        <f>SQRT(POWER($C881*信号概况!$F$2,2)+POWER($D881*信号概况!$F$3,2)+POWER($E881*信号概况!$F$4,2)+POWER($F881*信号概况!$F$5,2)+POWER($G881*信号概况!$F$6,2)+POWER($H881*信号概况!$F$7,2)+POWER($I881*信号概况!$F$8,2)+POWER($J881*信号概况!$F$9,2)+2*$C881*信号概况!$F$2*$D881*信号概况!$F$3*信号相关性!$B$3+2*$C881*信号概况!$F$2*$E881*信号概况!$F$4*信号相关性!$B$4+2*$C881*信号概况!$F$2*$F881*信号概况!$F$5*信号相关性!$B$5+2*$C881*信号概况!$F$2*$G881*信号概况!$F$6*信号相关性!$B$6+2*$C881*信号概况!$F$2*$H881*信号概况!$F$7*信号相关性!$B$7+2*$C881*信号概况!$F$2*$I881*信号概况!$F$8*信号相关性!$B$8+2*$C881*信号概况!$F$2*$J881*信号概况!$F$9*信号相关性!$B$9+2*$D881*信号概况!$F$3*$E881*信号概况!$F$4*信号相关性!$C$4+2*$D881*信号概况!$F$3*$F881*信号概况!$F$5*信号相关性!$C$5+2*$D881*信号概况!$F$3*$G881*信号概况!$F$6*信号相关性!$C$6+2*$D881*信号概况!$F$3*$H881*信号概况!$F$7*信号相关性!$C$7+2*$D881*信号概况!$F$3*$I881*信号概况!$F$8*信号相关性!$C$8+2*$D881*信号概况!$F$3*$J881*信号概况!$F$9*信号相关性!$C$9+2*$E881*信号概况!$F$4*$F881*信号概况!$F$5*信号相关性!$D$5+2*$E881*信号概况!$F$4*$G881*信号概况!$F$6*信号相关性!$D$6+2*$E881*信号概况!$F$4*$H881*信号概况!$F$7*信号相关性!$D$7+2*$E881*信号概况!$F$4*$I881*信号概况!$F$8*信号相关性!$D$8+2*$E881*信号概况!$F$4*$J881*信号概况!$J$5*信号相关性!$D$9+2*$F881*信号概况!$F$5*$G881*信号概况!$F$6*信号相关性!$E$6+2*$F881*信号概况!$F$5*$H881*信号概况!$F$7*信号相关性!$E$7+2*$F881*信号概况!$F$5*$I881*信号概况!$F$8*信号相关性!$E$8+2*$F881*信号概况!$F$5*$J881*信号概况!$F$9*信号相关性!$E$9+2*$G881*信号概况!$F$6*$H881*信号概况!$F$7*信号相关性!$F$7+2*$G881*信号概况!$F$6*$I881*信号概况!$F$8*信号相关性!$F$8+2*$G881*信号概况!$F$6*$J881*信号概况!$F$9*信号相关性!$F$9+2*$H881*信号概况!$F$7*$I881*信号概况!$F$8*信号相关性!$G$8+2*$H881*信号概况!$F$7*$J881*信号概况!$F$9*信号相关性!$G$9+2*$I881*信号概况!$F$8*$J881*信号概况!$F$9*信号相关性!$H$9)</f>
        <v>1877.44298190777</v>
      </c>
      <c r="L881" s="10">
        <f t="shared" si="286"/>
        <v>10.3966832484923</v>
      </c>
      <c r="M881" s="11">
        <f>SQRT(POWER($C881*信号概况!$C$2,2)+POWER($D881*信号概况!$C$3,2)+POWER($E881*信号概况!$C$4,2)+POWER($F881*信号概况!$C$5,2)+POWER($G881*信号概况!$C$6,2)+POWER($H881*信号概况!$C$7,2)+POWER($I881*信号概况!$C$8,2)+POWER($J881*信号概况!$C$9,2)+2*$C881*信号概况!$C$2*$D881*信号概况!$C$3*信号相关性!$B$3+2*$C881*信号概况!$C$2*$E881*信号概况!$C$4*信号相关性!$B$4+2*$C881*信号概况!$C$2*$F881*信号概况!$C$5*信号相关性!$B$5+2*$C881*信号概况!$C$2*$G881*信号概况!$C$6*信号相关性!$B$6+2*$C881*信号概况!$C$2*$H881*信号概况!$C$7*信号相关性!$B$7+2*$C881*信号概况!$C$2*$I881*信号概况!$C$8*信号相关性!$B$8+2*$C881*信号概况!$C$2*$J881*信号概况!$C$9*信号相关性!$B$9+2*$D881*信号概况!$C$3*$E881*信号概况!$C$4*信号相关性!$C$4+2*$D881*信号概况!$C$3*$F881*信号概况!$C$5*信号相关性!$C$5+2*$D881*信号概况!$C$3*$G881*信号概况!$C$6*信号相关性!$C$6+2*$D881*信号概况!$C$3*$H881*信号概况!$C$7*信号相关性!$C$7+2*$D881*信号概况!$C$3*$I881*信号概况!$C$8*信号相关性!$C$8+2*$D881*信号概况!$C$3*$J881*信号概况!$C$9*信号相关性!$C$9+2*$E881*信号概况!$C$4*$F881*信号概况!$C$5*信号相关性!$D$5+2*$E881*信号概况!$C$4*$G881*信号概况!$C$6*信号相关性!$D$6+2*$E881*信号概况!$C$4*$H881*信号概况!$C$7*信号相关性!$D$7+2*$E881*信号概况!$C$4*$I881*信号概况!$C$8*信号相关性!$D$8+2*$E881*信号概况!$C$4*$J881*信号概况!$J$5*信号相关性!$D$9+2*$F881*信号概况!$C$5*$G881*信号概况!$C$6*信号相关性!$E$6+2*$F881*信号概况!$C$5*$H881*信号概况!$C$7*信号相关性!$E$7+2*$F881*信号概况!$C$5*$I881*信号概况!$C$8*信号相关性!$E$8+2*$F881*信号概况!$C$5*$J881*信号概况!$C$9*信号相关性!$E$9+2*$G881*信号概况!$C$6*$H881*信号概况!$C$7*信号相关性!$F$7+2*$G881*信号概况!$C$6*$I881*信号概况!$C$8*信号相关性!$F$8+2*$G881*信号概况!$C$6*$J881*信号概况!$C$9*信号相关性!$F$9+2*$H881*信号概况!$C$7*$I881*信号概况!$C$8*信号相关性!$G$8+2*$H881*信号概况!$C$7*$J881*信号概况!$C$9*信号相关性!$G$9+2*$I881*信号概况!$C$8*$J881*信号概况!$C$9*信号相关性!$H$9)</f>
        <v>9164.90666078036</v>
      </c>
      <c r="N881" s="12">
        <f t="shared" si="287"/>
        <v>0.469533385151444</v>
      </c>
      <c r="O881" s="10">
        <f>$C881*信号概况!$J$2+$D881*信号概况!$J$3+$E881*信号概况!$J$4+$F881*信号概况!$J$5+$G881*信号概况!$J$6+$H881*信号概况!$J$7+$I881*信号概况!$J$8+$J881*信号概况!$J$9</f>
        <v>1117.46458818634</v>
      </c>
      <c r="P881" s="12">
        <f t="shared" si="288"/>
        <v>0.0572495662310784</v>
      </c>
      <c r="Q881" s="7">
        <f t="shared" si="289"/>
        <v>6.62263311219264</v>
      </c>
    </row>
    <row r="882" spans="1:17">
      <c r="A882">
        <v>880</v>
      </c>
      <c r="B882">
        <v>19519.18</v>
      </c>
      <c r="C882" s="7">
        <f t="shared" si="269"/>
        <v>0</v>
      </c>
      <c r="D882" s="8">
        <f t="shared" si="270"/>
        <v>0.909090909090909</v>
      </c>
      <c r="E882">
        <f t="shared" si="271"/>
        <v>0</v>
      </c>
      <c r="F882">
        <f t="shared" si="281"/>
        <v>0.3</v>
      </c>
      <c r="G882">
        <f t="shared" si="282"/>
        <v>0.04</v>
      </c>
      <c r="H882">
        <f t="shared" si="283"/>
        <v>0</v>
      </c>
      <c r="I882">
        <f t="shared" si="284"/>
        <v>0</v>
      </c>
      <c r="J882">
        <f t="shared" si="285"/>
        <v>0</v>
      </c>
      <c r="K882">
        <f>SQRT(POWER($C882*信号概况!$F$2,2)+POWER($D882*信号概况!$F$3,2)+POWER($E882*信号概况!$F$4,2)+POWER($F882*信号概况!$F$5,2)+POWER($G882*信号概况!$F$6,2)+POWER($H882*信号概况!$F$7,2)+POWER($I882*信号概况!$F$8,2)+POWER($J882*信号概况!$F$9,2)+2*$C882*信号概况!$F$2*$D882*信号概况!$F$3*信号相关性!$B$3+2*$C882*信号概况!$F$2*$E882*信号概况!$F$4*信号相关性!$B$4+2*$C882*信号概况!$F$2*$F882*信号概况!$F$5*信号相关性!$B$5+2*$C882*信号概况!$F$2*$G882*信号概况!$F$6*信号相关性!$B$6+2*$C882*信号概况!$F$2*$H882*信号概况!$F$7*信号相关性!$B$7+2*$C882*信号概况!$F$2*$I882*信号概况!$F$8*信号相关性!$B$8+2*$C882*信号概况!$F$2*$J882*信号概况!$F$9*信号相关性!$B$9+2*$D882*信号概况!$F$3*$E882*信号概况!$F$4*信号相关性!$C$4+2*$D882*信号概况!$F$3*$F882*信号概况!$F$5*信号相关性!$C$5+2*$D882*信号概况!$F$3*$G882*信号概况!$F$6*信号相关性!$C$6+2*$D882*信号概况!$F$3*$H882*信号概况!$F$7*信号相关性!$C$7+2*$D882*信号概况!$F$3*$I882*信号概况!$F$8*信号相关性!$C$8+2*$D882*信号概况!$F$3*$J882*信号概况!$F$9*信号相关性!$C$9+2*$E882*信号概况!$F$4*$F882*信号概况!$F$5*信号相关性!$D$5+2*$E882*信号概况!$F$4*$G882*信号概况!$F$6*信号相关性!$D$6+2*$E882*信号概况!$F$4*$H882*信号概况!$F$7*信号相关性!$D$7+2*$E882*信号概况!$F$4*$I882*信号概况!$F$8*信号相关性!$D$8+2*$E882*信号概况!$F$4*$J882*信号概况!$J$5*信号相关性!$D$9+2*$F882*信号概况!$F$5*$G882*信号概况!$F$6*信号相关性!$E$6+2*$F882*信号概况!$F$5*$H882*信号概况!$F$7*信号相关性!$E$7+2*$F882*信号概况!$F$5*$I882*信号概况!$F$8*信号相关性!$E$8+2*$F882*信号概况!$F$5*$J882*信号概况!$F$9*信号相关性!$E$9+2*$G882*信号概况!$F$6*$H882*信号概况!$F$7*信号相关性!$F$7+2*$G882*信号概况!$F$6*$I882*信号概况!$F$8*信号相关性!$F$8+2*$G882*信号概况!$F$6*$J882*信号概况!$F$9*信号相关性!$F$9+2*$H882*信号概况!$F$7*$I882*信号概况!$F$8*信号相关性!$G$8+2*$H882*信号概况!$F$7*$J882*信号概况!$F$9*信号相关性!$G$9+2*$I882*信号概况!$F$8*$J882*信号概况!$F$9*信号相关性!$H$9)</f>
        <v>1944.17223809431</v>
      </c>
      <c r="L882" s="10">
        <f t="shared" si="286"/>
        <v>10.0398409243477</v>
      </c>
      <c r="M882" s="11">
        <f>SQRT(POWER($C882*信号概况!$C$2,2)+POWER($D882*信号概况!$C$3,2)+POWER($E882*信号概况!$C$4,2)+POWER($F882*信号概况!$C$5,2)+POWER($G882*信号概况!$C$6,2)+POWER($H882*信号概况!$C$7,2)+POWER($I882*信号概况!$C$8,2)+POWER($J882*信号概况!$C$9,2)+2*$C882*信号概况!$C$2*$D882*信号概况!$C$3*信号相关性!$B$3+2*$C882*信号概况!$C$2*$E882*信号概况!$C$4*信号相关性!$B$4+2*$C882*信号概况!$C$2*$F882*信号概况!$C$5*信号相关性!$B$5+2*$C882*信号概况!$C$2*$G882*信号概况!$C$6*信号相关性!$B$6+2*$C882*信号概况!$C$2*$H882*信号概况!$C$7*信号相关性!$B$7+2*$C882*信号概况!$C$2*$I882*信号概况!$C$8*信号相关性!$B$8+2*$C882*信号概况!$C$2*$J882*信号概况!$C$9*信号相关性!$B$9+2*$D882*信号概况!$C$3*$E882*信号概况!$C$4*信号相关性!$C$4+2*$D882*信号概况!$C$3*$F882*信号概况!$C$5*信号相关性!$C$5+2*$D882*信号概况!$C$3*$G882*信号概况!$C$6*信号相关性!$C$6+2*$D882*信号概况!$C$3*$H882*信号概况!$C$7*信号相关性!$C$7+2*$D882*信号概况!$C$3*$I882*信号概况!$C$8*信号相关性!$C$8+2*$D882*信号概况!$C$3*$J882*信号概况!$C$9*信号相关性!$C$9+2*$E882*信号概况!$C$4*$F882*信号概况!$C$5*信号相关性!$D$5+2*$E882*信号概况!$C$4*$G882*信号概况!$C$6*信号相关性!$D$6+2*$E882*信号概况!$C$4*$H882*信号概况!$C$7*信号相关性!$D$7+2*$E882*信号概况!$C$4*$I882*信号概况!$C$8*信号相关性!$D$8+2*$E882*信号概况!$C$4*$J882*信号概况!$J$5*信号相关性!$D$9+2*$F882*信号概况!$C$5*$G882*信号概况!$C$6*信号相关性!$E$6+2*$F882*信号概况!$C$5*$H882*信号概况!$C$7*信号相关性!$E$7+2*$F882*信号概况!$C$5*$I882*信号概况!$C$8*信号相关性!$E$8+2*$F882*信号概况!$C$5*$J882*信号概况!$C$9*信号相关性!$E$9+2*$G882*信号概况!$C$6*$H882*信号概况!$C$7*信号相关性!$F$7+2*$G882*信号概况!$C$6*$I882*信号概况!$C$8*信号相关性!$F$8+2*$G882*信号概况!$C$6*$J882*信号概况!$C$9*信号相关性!$F$9+2*$H882*信号概况!$C$7*$I882*信号概况!$C$8*信号相关性!$G$8+2*$H882*信号概况!$C$7*$J882*信号概况!$C$9*信号相关性!$G$9+2*$I882*信号概况!$C$8*$J882*信号概况!$C$9*信号相关性!$H$9)</f>
        <v>9488.87378357747</v>
      </c>
      <c r="N882" s="12">
        <f t="shared" si="287"/>
        <v>0.486130758749982</v>
      </c>
      <c r="O882" s="10">
        <f>$C882*信号概况!$J$2+$D882*信号概况!$J$3+$E882*信号概况!$J$4+$F882*信号概况!$J$5+$G882*信号概况!$J$6+$H882*信号概况!$J$7+$I882*信号概况!$J$8+$J882*信号概况!$J$9</f>
        <v>1141.99273887127</v>
      </c>
      <c r="P882" s="12">
        <f t="shared" si="288"/>
        <v>0.0585061841158938</v>
      </c>
      <c r="Q882" s="7">
        <f t="shared" si="289"/>
        <v>6.54672133315271</v>
      </c>
    </row>
    <row r="883" spans="1:17">
      <c r="A883">
        <v>881</v>
      </c>
      <c r="B883">
        <v>19519.18</v>
      </c>
      <c r="C883" s="7">
        <f t="shared" si="269"/>
        <v>0</v>
      </c>
      <c r="D883" s="8">
        <f t="shared" si="270"/>
        <v>0.939393939393939</v>
      </c>
      <c r="E883">
        <f t="shared" si="271"/>
        <v>0</v>
      </c>
      <c r="F883">
        <f t="shared" si="281"/>
        <v>0.3</v>
      </c>
      <c r="G883">
        <f t="shared" si="282"/>
        <v>0.04</v>
      </c>
      <c r="H883">
        <f t="shared" si="283"/>
        <v>0</v>
      </c>
      <c r="I883">
        <f t="shared" si="284"/>
        <v>0</v>
      </c>
      <c r="J883">
        <f t="shared" si="285"/>
        <v>0</v>
      </c>
      <c r="K883">
        <f>SQRT(POWER($C883*信号概况!$F$2,2)+POWER($D883*信号概况!$F$3,2)+POWER($E883*信号概况!$F$4,2)+POWER($F883*信号概况!$F$5,2)+POWER($G883*信号概况!$F$6,2)+POWER($H883*信号概况!$F$7,2)+POWER($I883*信号概况!$F$8,2)+POWER($J883*信号概况!$F$9,2)+2*$C883*信号概况!$F$2*$D883*信号概况!$F$3*信号相关性!$B$3+2*$C883*信号概况!$F$2*$E883*信号概况!$F$4*信号相关性!$B$4+2*$C883*信号概况!$F$2*$F883*信号概况!$F$5*信号相关性!$B$5+2*$C883*信号概况!$F$2*$G883*信号概况!$F$6*信号相关性!$B$6+2*$C883*信号概况!$F$2*$H883*信号概况!$F$7*信号相关性!$B$7+2*$C883*信号概况!$F$2*$I883*信号概况!$F$8*信号相关性!$B$8+2*$C883*信号概况!$F$2*$J883*信号概况!$F$9*信号相关性!$B$9+2*$D883*信号概况!$F$3*$E883*信号概况!$F$4*信号相关性!$C$4+2*$D883*信号概况!$F$3*$F883*信号概况!$F$5*信号相关性!$C$5+2*$D883*信号概况!$F$3*$G883*信号概况!$F$6*信号相关性!$C$6+2*$D883*信号概况!$F$3*$H883*信号概况!$F$7*信号相关性!$C$7+2*$D883*信号概况!$F$3*$I883*信号概况!$F$8*信号相关性!$C$8+2*$D883*信号概况!$F$3*$J883*信号概况!$F$9*信号相关性!$C$9+2*$E883*信号概况!$F$4*$F883*信号概况!$F$5*信号相关性!$D$5+2*$E883*信号概况!$F$4*$G883*信号概况!$F$6*信号相关性!$D$6+2*$E883*信号概况!$F$4*$H883*信号概况!$F$7*信号相关性!$D$7+2*$E883*信号概况!$F$4*$I883*信号概况!$F$8*信号相关性!$D$8+2*$E883*信号概况!$F$4*$J883*信号概况!$J$5*信号相关性!$D$9+2*$F883*信号概况!$F$5*$G883*信号概况!$F$6*信号相关性!$E$6+2*$F883*信号概况!$F$5*$H883*信号概况!$F$7*信号相关性!$E$7+2*$F883*信号概况!$F$5*$I883*信号概况!$F$8*信号相关性!$E$8+2*$F883*信号概况!$F$5*$J883*信号概况!$F$9*信号相关性!$E$9+2*$G883*信号概况!$F$6*$H883*信号概况!$F$7*信号相关性!$F$7+2*$G883*信号概况!$F$6*$I883*信号概况!$F$8*信号相关性!$F$8+2*$G883*信号概况!$F$6*$J883*信号概况!$F$9*信号相关性!$F$9+2*$H883*信号概况!$F$7*$I883*信号概况!$F$8*信号相关性!$G$8+2*$H883*信号概况!$F$7*$J883*信号概况!$F$9*信号相关性!$G$9+2*$I883*信号概况!$F$8*$J883*信号概况!$F$9*信号相关性!$H$9)</f>
        <v>2010.90974457037</v>
      </c>
      <c r="L883" s="10">
        <f t="shared" si="286"/>
        <v>9.70664151024354</v>
      </c>
      <c r="M883" s="11">
        <f>SQRT(POWER($C883*信号概况!$C$2,2)+POWER($D883*信号概况!$C$3,2)+POWER($E883*信号概况!$C$4,2)+POWER($F883*信号概况!$C$5,2)+POWER($G883*信号概况!$C$6,2)+POWER($H883*信号概况!$C$7,2)+POWER($I883*信号概况!$C$8,2)+POWER($J883*信号概况!$C$9,2)+2*$C883*信号概况!$C$2*$D883*信号概况!$C$3*信号相关性!$B$3+2*$C883*信号概况!$C$2*$E883*信号概况!$C$4*信号相关性!$B$4+2*$C883*信号概况!$C$2*$F883*信号概况!$C$5*信号相关性!$B$5+2*$C883*信号概况!$C$2*$G883*信号概况!$C$6*信号相关性!$B$6+2*$C883*信号概况!$C$2*$H883*信号概况!$C$7*信号相关性!$B$7+2*$C883*信号概况!$C$2*$I883*信号概况!$C$8*信号相关性!$B$8+2*$C883*信号概况!$C$2*$J883*信号概况!$C$9*信号相关性!$B$9+2*$D883*信号概况!$C$3*$E883*信号概况!$C$4*信号相关性!$C$4+2*$D883*信号概况!$C$3*$F883*信号概况!$C$5*信号相关性!$C$5+2*$D883*信号概况!$C$3*$G883*信号概况!$C$6*信号相关性!$C$6+2*$D883*信号概况!$C$3*$H883*信号概况!$C$7*信号相关性!$C$7+2*$D883*信号概况!$C$3*$I883*信号概况!$C$8*信号相关性!$C$8+2*$D883*信号概况!$C$3*$J883*信号概况!$C$9*信号相关性!$C$9+2*$E883*信号概况!$C$4*$F883*信号概况!$C$5*信号相关性!$D$5+2*$E883*信号概况!$C$4*$G883*信号概况!$C$6*信号相关性!$D$6+2*$E883*信号概况!$C$4*$H883*信号概况!$C$7*信号相关性!$D$7+2*$E883*信号概况!$C$4*$I883*信号概况!$C$8*信号相关性!$D$8+2*$E883*信号概况!$C$4*$J883*信号概况!$J$5*信号相关性!$D$9+2*$F883*信号概况!$C$5*$G883*信号概况!$C$6*信号相关性!$E$6+2*$F883*信号概况!$C$5*$H883*信号概况!$C$7*信号相关性!$E$7+2*$F883*信号概况!$C$5*$I883*信号概况!$C$8*信号相关性!$E$8+2*$F883*信号概况!$C$5*$J883*信号概况!$C$9*信号相关性!$E$9+2*$G883*信号概况!$C$6*$H883*信号概况!$C$7*信号相关性!$F$7+2*$G883*信号概况!$C$6*$I883*信号概况!$C$8*信号相关性!$F$8+2*$G883*信号概况!$C$6*$J883*信号概况!$C$9*信号相关性!$F$9+2*$H883*信号概况!$C$7*$I883*信号概况!$C$8*信号相关性!$G$8+2*$H883*信号概况!$C$7*$J883*信号概况!$C$9*信号相关性!$G$9+2*$I883*信号概况!$C$8*$J883*信号概况!$C$9*信号相关性!$H$9)</f>
        <v>9812.86510060817</v>
      </c>
      <c r="N883" s="12">
        <f t="shared" si="287"/>
        <v>0.502729371859277</v>
      </c>
      <c r="O883" s="10">
        <f>$C883*信号概况!$J$2+$D883*信号概况!$J$3+$E883*信号概况!$J$4+$F883*信号概况!$J$5+$G883*信号概况!$J$6+$H883*信号概况!$J$7+$I883*信号概况!$J$8+$J883*信号概况!$J$9</f>
        <v>1166.5208895562</v>
      </c>
      <c r="P883" s="12">
        <f t="shared" si="288"/>
        <v>0.0597628020007092</v>
      </c>
      <c r="Q883" s="7">
        <f t="shared" si="289"/>
        <v>6.47582106051042</v>
      </c>
    </row>
    <row r="884" spans="1:17">
      <c r="A884">
        <v>882</v>
      </c>
      <c r="B884">
        <v>19519.18</v>
      </c>
      <c r="C884" s="7">
        <f t="shared" si="269"/>
        <v>0</v>
      </c>
      <c r="D884" s="8">
        <f t="shared" si="270"/>
        <v>0.96969696969697</v>
      </c>
      <c r="E884">
        <f t="shared" si="271"/>
        <v>0</v>
      </c>
      <c r="F884">
        <f t="shared" si="281"/>
        <v>0.3</v>
      </c>
      <c r="G884">
        <f t="shared" si="282"/>
        <v>0.04</v>
      </c>
      <c r="H884">
        <f t="shared" si="283"/>
        <v>0</v>
      </c>
      <c r="I884">
        <f t="shared" si="284"/>
        <v>0</v>
      </c>
      <c r="J884">
        <f t="shared" si="285"/>
        <v>0</v>
      </c>
      <c r="K884">
        <f>SQRT(POWER($C884*信号概况!$F$2,2)+POWER($D884*信号概况!$F$3,2)+POWER($E884*信号概况!$F$4,2)+POWER($F884*信号概况!$F$5,2)+POWER($G884*信号概况!$F$6,2)+POWER($H884*信号概况!$F$7,2)+POWER($I884*信号概况!$F$8,2)+POWER($J884*信号概况!$F$9,2)+2*$C884*信号概况!$F$2*$D884*信号概况!$F$3*信号相关性!$B$3+2*$C884*信号概况!$F$2*$E884*信号概况!$F$4*信号相关性!$B$4+2*$C884*信号概况!$F$2*$F884*信号概况!$F$5*信号相关性!$B$5+2*$C884*信号概况!$F$2*$G884*信号概况!$F$6*信号相关性!$B$6+2*$C884*信号概况!$F$2*$H884*信号概况!$F$7*信号相关性!$B$7+2*$C884*信号概况!$F$2*$I884*信号概况!$F$8*信号相关性!$B$8+2*$C884*信号概况!$F$2*$J884*信号概况!$F$9*信号相关性!$B$9+2*$D884*信号概况!$F$3*$E884*信号概况!$F$4*信号相关性!$C$4+2*$D884*信号概况!$F$3*$F884*信号概况!$F$5*信号相关性!$C$5+2*$D884*信号概况!$F$3*$G884*信号概况!$F$6*信号相关性!$C$6+2*$D884*信号概况!$F$3*$H884*信号概况!$F$7*信号相关性!$C$7+2*$D884*信号概况!$F$3*$I884*信号概况!$F$8*信号相关性!$C$8+2*$D884*信号概况!$F$3*$J884*信号概况!$F$9*信号相关性!$C$9+2*$E884*信号概况!$F$4*$F884*信号概况!$F$5*信号相关性!$D$5+2*$E884*信号概况!$F$4*$G884*信号概况!$F$6*信号相关性!$D$6+2*$E884*信号概况!$F$4*$H884*信号概况!$F$7*信号相关性!$D$7+2*$E884*信号概况!$F$4*$I884*信号概况!$F$8*信号相关性!$D$8+2*$E884*信号概况!$F$4*$J884*信号概况!$J$5*信号相关性!$D$9+2*$F884*信号概况!$F$5*$G884*信号概况!$F$6*信号相关性!$E$6+2*$F884*信号概况!$F$5*$H884*信号概况!$F$7*信号相关性!$E$7+2*$F884*信号概况!$F$5*$I884*信号概况!$F$8*信号相关性!$E$8+2*$F884*信号概况!$F$5*$J884*信号概况!$F$9*信号相关性!$E$9+2*$G884*信号概况!$F$6*$H884*信号概况!$F$7*信号相关性!$F$7+2*$G884*信号概况!$F$6*$I884*信号概况!$F$8*信号相关性!$F$8+2*$G884*信号概况!$F$6*$J884*信号概况!$F$9*信号相关性!$F$9+2*$H884*信号概况!$F$7*$I884*信号概况!$F$8*信号相关性!$G$8+2*$H884*信号概况!$F$7*$J884*信号概况!$F$9*信号相关性!$G$9+2*$I884*信号概况!$F$8*$J884*信号概况!$F$9*信号相关性!$H$9)</f>
        <v>2077.65470629964</v>
      </c>
      <c r="L884" s="10">
        <f t="shared" si="286"/>
        <v>9.39481423011055</v>
      </c>
      <c r="M884" s="11">
        <f>SQRT(POWER($C884*信号概况!$C$2,2)+POWER($D884*信号概况!$C$3,2)+POWER($E884*信号概况!$C$4,2)+POWER($F884*信号概况!$C$5,2)+POWER($G884*信号概况!$C$6,2)+POWER($H884*信号概况!$C$7,2)+POWER($I884*信号概况!$C$8,2)+POWER($J884*信号概况!$C$9,2)+2*$C884*信号概况!$C$2*$D884*信号概况!$C$3*信号相关性!$B$3+2*$C884*信号概况!$C$2*$E884*信号概况!$C$4*信号相关性!$B$4+2*$C884*信号概况!$C$2*$F884*信号概况!$C$5*信号相关性!$B$5+2*$C884*信号概况!$C$2*$G884*信号概况!$C$6*信号相关性!$B$6+2*$C884*信号概况!$C$2*$H884*信号概况!$C$7*信号相关性!$B$7+2*$C884*信号概况!$C$2*$I884*信号概况!$C$8*信号相关性!$B$8+2*$C884*信号概况!$C$2*$J884*信号概况!$C$9*信号相关性!$B$9+2*$D884*信号概况!$C$3*$E884*信号概况!$C$4*信号相关性!$C$4+2*$D884*信号概况!$C$3*$F884*信号概况!$C$5*信号相关性!$C$5+2*$D884*信号概况!$C$3*$G884*信号概况!$C$6*信号相关性!$C$6+2*$D884*信号概况!$C$3*$H884*信号概况!$C$7*信号相关性!$C$7+2*$D884*信号概况!$C$3*$I884*信号概况!$C$8*信号相关性!$C$8+2*$D884*信号概况!$C$3*$J884*信号概况!$C$9*信号相关性!$C$9+2*$E884*信号概况!$C$4*$F884*信号概况!$C$5*信号相关性!$D$5+2*$E884*信号概况!$C$4*$G884*信号概况!$C$6*信号相关性!$D$6+2*$E884*信号概况!$C$4*$H884*信号概况!$C$7*信号相关性!$D$7+2*$E884*信号概况!$C$4*$I884*信号概况!$C$8*信号相关性!$D$8+2*$E884*信号概况!$C$4*$J884*信号概况!$J$5*信号相关性!$D$9+2*$F884*信号概况!$C$5*$G884*信号概况!$C$6*信号相关性!$E$6+2*$F884*信号概况!$C$5*$H884*信号概况!$C$7*信号相关性!$E$7+2*$F884*信号概况!$C$5*$I884*信号概况!$C$8*信号相关性!$E$8+2*$F884*信号概况!$C$5*$J884*信号概况!$C$9*信号相关性!$E$9+2*$G884*信号概况!$C$6*$H884*信号概况!$C$7*信号相关性!$F$7+2*$G884*信号概况!$C$6*$I884*信号概况!$C$8*信号相关性!$F$8+2*$G884*信号概况!$C$6*$J884*信号概况!$C$9*信号相关性!$F$9+2*$H884*信号概况!$C$7*$I884*信号概况!$C$8*信号相关性!$G$8+2*$H884*信号概况!$C$7*$J884*信号概况!$C$9*信号相关性!$G$9+2*$I884*信号概况!$C$8*$J884*信号概况!$C$9*信号相关性!$H$9)</f>
        <v>10136.8782920101</v>
      </c>
      <c r="N884" s="12">
        <f t="shared" si="287"/>
        <v>0.519329105628931</v>
      </c>
      <c r="O884" s="10">
        <f>$C884*信号概况!$J$2+$D884*信号概况!$J$3+$E884*信号概况!$J$4+$F884*信号概况!$J$5+$G884*信号概况!$J$6+$H884*信号概况!$J$7+$I884*信号概况!$J$8+$J884*信号概况!$J$9</f>
        <v>1191.04904024113</v>
      </c>
      <c r="P884" s="12">
        <f t="shared" si="288"/>
        <v>0.0610194198855246</v>
      </c>
      <c r="Q884" s="7">
        <f t="shared" si="289"/>
        <v>6.40945265953788</v>
      </c>
    </row>
    <row r="885" spans="1:17">
      <c r="A885">
        <v>883</v>
      </c>
      <c r="B885">
        <v>19519.18</v>
      </c>
      <c r="C885" s="7">
        <f t="shared" si="269"/>
        <v>0</v>
      </c>
      <c r="D885" s="8">
        <f t="shared" si="270"/>
        <v>1</v>
      </c>
      <c r="E885">
        <f t="shared" si="271"/>
        <v>0</v>
      </c>
      <c r="F885">
        <f t="shared" si="281"/>
        <v>0.3</v>
      </c>
      <c r="G885">
        <f t="shared" si="282"/>
        <v>0.04</v>
      </c>
      <c r="H885">
        <f t="shared" si="283"/>
        <v>0</v>
      </c>
      <c r="I885">
        <f t="shared" si="284"/>
        <v>0</v>
      </c>
      <c r="J885">
        <f t="shared" si="285"/>
        <v>0</v>
      </c>
      <c r="K885">
        <f>SQRT(POWER($C885*信号概况!$F$2,2)+POWER($D885*信号概况!$F$3,2)+POWER($E885*信号概况!$F$4,2)+POWER($F885*信号概况!$F$5,2)+POWER($G885*信号概况!$F$6,2)+POWER($H885*信号概况!$F$7,2)+POWER($I885*信号概况!$F$8,2)+POWER($J885*信号概况!$F$9,2)+2*$C885*信号概况!$F$2*$D885*信号概况!$F$3*信号相关性!$B$3+2*$C885*信号概况!$F$2*$E885*信号概况!$F$4*信号相关性!$B$4+2*$C885*信号概况!$F$2*$F885*信号概况!$F$5*信号相关性!$B$5+2*$C885*信号概况!$F$2*$G885*信号概况!$F$6*信号相关性!$B$6+2*$C885*信号概况!$F$2*$H885*信号概况!$F$7*信号相关性!$B$7+2*$C885*信号概况!$F$2*$I885*信号概况!$F$8*信号相关性!$B$8+2*$C885*信号概况!$F$2*$J885*信号概况!$F$9*信号相关性!$B$9+2*$D885*信号概况!$F$3*$E885*信号概况!$F$4*信号相关性!$C$4+2*$D885*信号概况!$F$3*$F885*信号概况!$F$5*信号相关性!$C$5+2*$D885*信号概况!$F$3*$G885*信号概况!$F$6*信号相关性!$C$6+2*$D885*信号概况!$F$3*$H885*信号概况!$F$7*信号相关性!$C$7+2*$D885*信号概况!$F$3*$I885*信号概况!$F$8*信号相关性!$C$8+2*$D885*信号概况!$F$3*$J885*信号概况!$F$9*信号相关性!$C$9+2*$E885*信号概况!$F$4*$F885*信号概况!$F$5*信号相关性!$D$5+2*$E885*信号概况!$F$4*$G885*信号概况!$F$6*信号相关性!$D$6+2*$E885*信号概况!$F$4*$H885*信号概况!$F$7*信号相关性!$D$7+2*$E885*信号概况!$F$4*$I885*信号概况!$F$8*信号相关性!$D$8+2*$E885*信号概况!$F$4*$J885*信号概况!$J$5*信号相关性!$D$9+2*$F885*信号概况!$F$5*$G885*信号概况!$F$6*信号相关性!$E$6+2*$F885*信号概况!$F$5*$H885*信号概况!$F$7*信号相关性!$E$7+2*$F885*信号概况!$F$5*$I885*信号概况!$F$8*信号相关性!$E$8+2*$F885*信号概况!$F$5*$J885*信号概况!$F$9*信号相关性!$E$9+2*$G885*信号概况!$F$6*$H885*信号概况!$F$7*信号相关性!$F$7+2*$G885*信号概况!$F$6*$I885*信号概况!$F$8*信号相关性!$F$8+2*$G885*信号概况!$F$6*$J885*信号概况!$F$9*信号相关性!$F$9+2*$H885*信号概况!$F$7*$I885*信号概况!$F$8*信号相关性!$G$8+2*$H885*信号概况!$F$7*$J885*信号概况!$F$9*信号相关性!$G$9+2*$I885*信号概况!$F$8*$J885*信号概况!$F$9*信号相关性!$H$9)</f>
        <v>2144.40642714471</v>
      </c>
      <c r="L885" s="10">
        <f t="shared" si="286"/>
        <v>9.10236965946325</v>
      </c>
      <c r="M885" s="11">
        <f>SQRT(POWER($C885*信号概况!$C$2,2)+POWER($D885*信号概况!$C$3,2)+POWER($E885*信号概况!$C$4,2)+POWER($F885*信号概况!$C$5,2)+POWER($G885*信号概况!$C$6,2)+POWER($H885*信号概况!$C$7,2)+POWER($I885*信号概况!$C$8,2)+POWER($J885*信号概况!$C$9,2)+2*$C885*信号概况!$C$2*$D885*信号概况!$C$3*信号相关性!$B$3+2*$C885*信号概况!$C$2*$E885*信号概况!$C$4*信号相关性!$B$4+2*$C885*信号概况!$C$2*$F885*信号概况!$C$5*信号相关性!$B$5+2*$C885*信号概况!$C$2*$G885*信号概况!$C$6*信号相关性!$B$6+2*$C885*信号概况!$C$2*$H885*信号概况!$C$7*信号相关性!$B$7+2*$C885*信号概况!$C$2*$I885*信号概况!$C$8*信号相关性!$B$8+2*$C885*信号概况!$C$2*$J885*信号概况!$C$9*信号相关性!$B$9+2*$D885*信号概况!$C$3*$E885*信号概况!$C$4*信号相关性!$C$4+2*$D885*信号概况!$C$3*$F885*信号概况!$C$5*信号相关性!$C$5+2*$D885*信号概况!$C$3*$G885*信号概况!$C$6*信号相关性!$C$6+2*$D885*信号概况!$C$3*$H885*信号概况!$C$7*信号相关性!$C$7+2*$D885*信号概况!$C$3*$I885*信号概况!$C$8*信号相关性!$C$8+2*$D885*信号概况!$C$3*$J885*信号概况!$C$9*信号相关性!$C$9+2*$E885*信号概况!$C$4*$F885*信号概况!$C$5*信号相关性!$D$5+2*$E885*信号概况!$C$4*$G885*信号概况!$C$6*信号相关性!$D$6+2*$E885*信号概况!$C$4*$H885*信号概况!$C$7*信号相关性!$D$7+2*$E885*信号概况!$C$4*$I885*信号概况!$C$8*信号相关性!$D$8+2*$E885*信号概况!$C$4*$J885*信号概况!$J$5*信号相关性!$D$9+2*$F885*信号概况!$C$5*$G885*信号概况!$C$6*信号相关性!$E$6+2*$F885*信号概况!$C$5*$H885*信号概况!$C$7*信号相关性!$E$7+2*$F885*信号概况!$C$5*$I885*信号概况!$C$8*信号相关性!$E$8+2*$F885*信号概况!$C$5*$J885*信号概况!$C$9*信号相关性!$E$9+2*$G885*信号概况!$C$6*$H885*信号概况!$C$7*信号相关性!$F$7+2*$G885*信号概况!$C$6*$I885*信号概况!$C$8*信号相关性!$F$8+2*$G885*信号概况!$C$6*$J885*信号概况!$C$9*信号相关性!$F$9+2*$H885*信号概况!$C$7*$I885*信号概况!$C$8*信号相关性!$G$8+2*$H885*信号概况!$C$7*$J885*信号概况!$C$9*信号相关性!$G$9+2*$I885*信号概况!$C$8*$J885*信号概况!$C$9*信号相关性!$H$9)</f>
        <v>10460.9113251925</v>
      </c>
      <c r="N885" s="12">
        <f t="shared" si="287"/>
        <v>0.535929855925939</v>
      </c>
      <c r="O885" s="10">
        <f>$C885*信号概况!$J$2+$D885*信号概况!$J$3+$E885*信号概况!$J$4+$F885*信号概况!$J$5+$G885*信号概况!$J$6+$H885*信号概况!$J$7+$I885*信号概况!$J$8+$J885*信号概况!$J$9</f>
        <v>1215.57719092607</v>
      </c>
      <c r="P885" s="12">
        <f t="shared" si="288"/>
        <v>0.06227603777034</v>
      </c>
      <c r="Q885" s="7">
        <f t="shared" si="289"/>
        <v>6.3471957175748</v>
      </c>
    </row>
    <row r="886" spans="1:17">
      <c r="A886">
        <v>884</v>
      </c>
      <c r="B886">
        <v>19519.18</v>
      </c>
      <c r="C886" s="7">
        <f t="shared" si="269"/>
        <v>0</v>
      </c>
      <c r="D886" s="8">
        <f t="shared" si="270"/>
        <v>0</v>
      </c>
      <c r="E886">
        <f t="shared" si="271"/>
        <v>0</v>
      </c>
      <c r="F886">
        <f t="shared" si="281"/>
        <v>0.4</v>
      </c>
      <c r="G886">
        <f t="shared" si="282"/>
        <v>0.04</v>
      </c>
      <c r="H886">
        <f t="shared" si="283"/>
        <v>0</v>
      </c>
      <c r="I886">
        <f t="shared" si="284"/>
        <v>0</v>
      </c>
      <c r="J886">
        <f t="shared" si="285"/>
        <v>0</v>
      </c>
      <c r="K886">
        <f>SQRT(POWER($C886*信号概况!$F$2,2)+POWER($D886*信号概况!$F$3,2)+POWER($E886*信号概况!$F$4,2)+POWER($F886*信号概况!$F$5,2)+POWER($G886*信号概况!$F$6,2)+POWER($H886*信号概况!$F$7,2)+POWER($I886*信号概况!$F$8,2)+POWER($J886*信号概况!$F$9,2)+2*$C886*信号概况!$F$2*$D886*信号概况!$F$3*信号相关性!$B$3+2*$C886*信号概况!$F$2*$E886*信号概况!$F$4*信号相关性!$B$4+2*$C886*信号概况!$F$2*$F886*信号概况!$F$5*信号相关性!$B$5+2*$C886*信号概况!$F$2*$G886*信号概况!$F$6*信号相关性!$B$6+2*$C886*信号概况!$F$2*$H886*信号概况!$F$7*信号相关性!$B$7+2*$C886*信号概况!$F$2*$I886*信号概况!$F$8*信号相关性!$B$8+2*$C886*信号概况!$F$2*$J886*信号概况!$F$9*信号相关性!$B$9+2*$D886*信号概况!$F$3*$E886*信号概况!$F$4*信号相关性!$C$4+2*$D886*信号概况!$F$3*$F886*信号概况!$F$5*信号相关性!$C$5+2*$D886*信号概况!$F$3*$G886*信号概况!$F$6*信号相关性!$C$6+2*$D886*信号概况!$F$3*$H886*信号概况!$F$7*信号相关性!$C$7+2*$D886*信号概况!$F$3*$I886*信号概况!$F$8*信号相关性!$C$8+2*$D886*信号概况!$F$3*$J886*信号概况!$F$9*信号相关性!$C$9+2*$E886*信号概况!$F$4*$F886*信号概况!$F$5*信号相关性!$D$5+2*$E886*信号概况!$F$4*$G886*信号概况!$F$6*信号相关性!$D$6+2*$E886*信号概况!$F$4*$H886*信号概况!$F$7*信号相关性!$D$7+2*$E886*信号概况!$F$4*$I886*信号概况!$F$8*信号相关性!$D$8+2*$E886*信号概况!$F$4*$J886*信号概况!$J$5*信号相关性!$D$9+2*$F886*信号概况!$F$5*$G886*信号概况!$F$6*信号相关性!$E$6+2*$F886*信号概况!$F$5*$H886*信号概况!$F$7*信号相关性!$E$7+2*$F886*信号概况!$F$5*$I886*信号概况!$F$8*信号相关性!$E$8+2*$F886*信号概况!$F$5*$J886*信号概况!$F$9*信号相关性!$E$9+2*$G886*信号概况!$F$6*$H886*信号概况!$F$7*信号相关性!$F$7+2*$G886*信号概况!$F$6*$I886*信号概况!$F$8*信号相关性!$F$8+2*$G886*信号概况!$F$6*$J886*信号概况!$F$9*信号相关性!$F$9+2*$H886*信号概况!$F$7*$I886*信号概况!$F$8*信号相关性!$G$8+2*$H886*信号概况!$F$7*$J886*信号概况!$F$9*信号相关性!$G$9+2*$I886*信号概况!$F$8*$J886*信号概况!$F$9*信号相关性!$H$9)</f>
        <v>144.147757011033</v>
      </c>
      <c r="L886" s="10">
        <f t="shared" si="286"/>
        <v>135.410917275015</v>
      </c>
      <c r="M886" s="11">
        <f>SQRT(POWER($C886*信号概况!$C$2,2)+POWER($D886*信号概况!$C$3,2)+POWER($E886*信号概况!$C$4,2)+POWER($F886*信号概况!$C$5,2)+POWER($G886*信号概况!$C$6,2)+POWER($H886*信号概况!$C$7,2)+POWER($I886*信号概况!$C$8,2)+POWER($J886*信号概况!$C$9,2)+2*$C886*信号概况!$C$2*$D886*信号概况!$C$3*信号相关性!$B$3+2*$C886*信号概况!$C$2*$E886*信号概况!$C$4*信号相关性!$B$4+2*$C886*信号概况!$C$2*$F886*信号概况!$C$5*信号相关性!$B$5+2*$C886*信号概况!$C$2*$G886*信号概况!$C$6*信号相关性!$B$6+2*$C886*信号概况!$C$2*$H886*信号概况!$C$7*信号相关性!$B$7+2*$C886*信号概况!$C$2*$I886*信号概况!$C$8*信号相关性!$B$8+2*$C886*信号概况!$C$2*$J886*信号概况!$C$9*信号相关性!$B$9+2*$D886*信号概况!$C$3*$E886*信号概况!$C$4*信号相关性!$C$4+2*$D886*信号概况!$C$3*$F886*信号概况!$C$5*信号相关性!$C$5+2*$D886*信号概况!$C$3*$G886*信号概况!$C$6*信号相关性!$C$6+2*$D886*信号概况!$C$3*$H886*信号概况!$C$7*信号相关性!$C$7+2*$D886*信号概况!$C$3*$I886*信号概况!$C$8*信号相关性!$C$8+2*$D886*信号概况!$C$3*$J886*信号概况!$C$9*信号相关性!$C$9+2*$E886*信号概况!$C$4*$F886*信号概况!$C$5*信号相关性!$D$5+2*$E886*信号概况!$C$4*$G886*信号概况!$C$6*信号相关性!$D$6+2*$E886*信号概况!$C$4*$H886*信号概况!$C$7*信号相关性!$D$7+2*$E886*信号概况!$C$4*$I886*信号概况!$C$8*信号相关性!$D$8+2*$E886*信号概况!$C$4*$J886*信号概况!$J$5*信号相关性!$D$9+2*$F886*信号概况!$C$5*$G886*信号概况!$C$6*信号相关性!$E$6+2*$F886*信号概况!$C$5*$H886*信号概况!$C$7*信号相关性!$E$7+2*$F886*信号概况!$C$5*$I886*信号概况!$C$8*信号相关性!$E$8+2*$F886*信号概况!$C$5*$J886*信号概况!$C$9*信号相关性!$E$9+2*$G886*信号概况!$C$6*$H886*信号概况!$C$7*信号相关性!$F$7+2*$G886*信号概况!$C$6*$I886*信号概况!$C$8*信号相关性!$F$8+2*$G886*信号概况!$C$6*$J886*信号概况!$C$9*信号相关性!$F$9+2*$H886*信号概况!$C$7*$I886*信号概况!$C$8*信号相关性!$G$8+2*$H886*信号概况!$C$7*$J886*信号概况!$C$9*信号相关性!$G$9+2*$I886*信号概况!$C$8*$J886*信号概况!$C$9*信号相关性!$H$9)</f>
        <v>574.466526047103</v>
      </c>
      <c r="N886" s="12">
        <f t="shared" si="287"/>
        <v>0.0294308739428144</v>
      </c>
      <c r="O886" s="10">
        <f>$C886*信号概况!$J$2+$D886*信号概况!$J$3+$E886*信号概况!$J$4+$F886*信号概况!$J$5+$G886*信号概况!$J$6+$H886*信号概况!$J$7+$I886*信号概况!$J$8+$J886*信号概况!$J$9</f>
        <v>468.10604621065</v>
      </c>
      <c r="P886" s="12">
        <f t="shared" si="288"/>
        <v>0.0239818499655544</v>
      </c>
      <c r="Q886" s="7">
        <f t="shared" si="289"/>
        <v>32.1983057576995</v>
      </c>
    </row>
    <row r="887" spans="1:17">
      <c r="A887">
        <v>885</v>
      </c>
      <c r="B887">
        <v>19519.18</v>
      </c>
      <c r="C887" s="7">
        <f t="shared" si="269"/>
        <v>0</v>
      </c>
      <c r="D887" s="8">
        <f t="shared" si="270"/>
        <v>0.0303030303030303</v>
      </c>
      <c r="E887">
        <f t="shared" si="271"/>
        <v>0</v>
      </c>
      <c r="F887">
        <f t="shared" si="281"/>
        <v>0.4</v>
      </c>
      <c r="G887">
        <f t="shared" si="282"/>
        <v>0.04</v>
      </c>
      <c r="H887">
        <f t="shared" si="283"/>
        <v>0</v>
      </c>
      <c r="I887">
        <f t="shared" si="284"/>
        <v>0</v>
      </c>
      <c r="J887">
        <f t="shared" si="285"/>
        <v>0</v>
      </c>
      <c r="K887">
        <f>SQRT(POWER($C887*信号概况!$F$2,2)+POWER($D887*信号概况!$F$3,2)+POWER($E887*信号概况!$F$4,2)+POWER($F887*信号概况!$F$5,2)+POWER($G887*信号概况!$F$6,2)+POWER($H887*信号概况!$F$7,2)+POWER($I887*信号概况!$F$8,2)+POWER($J887*信号概况!$F$9,2)+2*$C887*信号概况!$F$2*$D887*信号概况!$F$3*信号相关性!$B$3+2*$C887*信号概况!$F$2*$E887*信号概况!$F$4*信号相关性!$B$4+2*$C887*信号概况!$F$2*$F887*信号概况!$F$5*信号相关性!$B$5+2*$C887*信号概况!$F$2*$G887*信号概况!$F$6*信号相关性!$B$6+2*$C887*信号概况!$F$2*$H887*信号概况!$F$7*信号相关性!$B$7+2*$C887*信号概况!$F$2*$I887*信号概况!$F$8*信号相关性!$B$8+2*$C887*信号概况!$F$2*$J887*信号概况!$F$9*信号相关性!$B$9+2*$D887*信号概况!$F$3*$E887*信号概况!$F$4*信号相关性!$C$4+2*$D887*信号概况!$F$3*$F887*信号概况!$F$5*信号相关性!$C$5+2*$D887*信号概况!$F$3*$G887*信号概况!$F$6*信号相关性!$C$6+2*$D887*信号概况!$F$3*$H887*信号概况!$F$7*信号相关性!$C$7+2*$D887*信号概况!$F$3*$I887*信号概况!$F$8*信号相关性!$C$8+2*$D887*信号概况!$F$3*$J887*信号概况!$F$9*信号相关性!$C$9+2*$E887*信号概况!$F$4*$F887*信号概况!$F$5*信号相关性!$D$5+2*$E887*信号概况!$F$4*$G887*信号概况!$F$6*信号相关性!$D$6+2*$E887*信号概况!$F$4*$H887*信号概况!$F$7*信号相关性!$D$7+2*$E887*信号概况!$F$4*$I887*信号概况!$F$8*信号相关性!$D$8+2*$E887*信号概况!$F$4*$J887*信号概况!$J$5*信号相关性!$D$9+2*$F887*信号概况!$F$5*$G887*信号概况!$F$6*信号相关性!$E$6+2*$F887*信号概况!$F$5*$H887*信号概况!$F$7*信号相关性!$E$7+2*$F887*信号概况!$F$5*$I887*信号概况!$F$8*信号相关性!$E$8+2*$F887*信号概况!$F$5*$J887*信号概况!$F$9*信号相关性!$E$9+2*$G887*信号概况!$F$6*$H887*信号概况!$F$7*信号相关性!$F$7+2*$G887*信号概况!$F$6*$I887*信号概况!$F$8*信号相关性!$F$8+2*$G887*信号概况!$F$6*$J887*信号概况!$F$9*信号相关性!$F$9+2*$H887*信号概况!$F$7*$I887*信号概况!$F$8*信号相关性!$G$8+2*$H887*信号概况!$F$7*$J887*信号概况!$F$9*信号相关性!$G$9+2*$I887*信号概况!$F$8*$J887*信号概况!$F$9*信号相关性!$H$9)</f>
        <v>125.450527965274</v>
      </c>
      <c r="L887" s="10">
        <f t="shared" si="286"/>
        <v>155.592649282457</v>
      </c>
      <c r="M887" s="11">
        <f>SQRT(POWER($C887*信号概况!$C$2,2)+POWER($D887*信号概况!$C$3,2)+POWER($E887*信号概况!$C$4,2)+POWER($F887*信号概况!$C$5,2)+POWER($G887*信号概况!$C$6,2)+POWER($H887*信号概况!$C$7,2)+POWER($I887*信号概况!$C$8,2)+POWER($J887*信号概况!$C$9,2)+2*$C887*信号概况!$C$2*$D887*信号概况!$C$3*信号相关性!$B$3+2*$C887*信号概况!$C$2*$E887*信号概况!$C$4*信号相关性!$B$4+2*$C887*信号概况!$C$2*$F887*信号概况!$C$5*信号相关性!$B$5+2*$C887*信号概况!$C$2*$G887*信号概况!$C$6*信号相关性!$B$6+2*$C887*信号概况!$C$2*$H887*信号概况!$C$7*信号相关性!$B$7+2*$C887*信号概况!$C$2*$I887*信号概况!$C$8*信号相关性!$B$8+2*$C887*信号概况!$C$2*$J887*信号概况!$C$9*信号相关性!$B$9+2*$D887*信号概况!$C$3*$E887*信号概况!$C$4*信号相关性!$C$4+2*$D887*信号概况!$C$3*$F887*信号概况!$C$5*信号相关性!$C$5+2*$D887*信号概况!$C$3*$G887*信号概况!$C$6*信号相关性!$C$6+2*$D887*信号概况!$C$3*$H887*信号概况!$C$7*信号相关性!$C$7+2*$D887*信号概况!$C$3*$I887*信号概况!$C$8*信号相关性!$C$8+2*$D887*信号概况!$C$3*$J887*信号概况!$C$9*信号相关性!$C$9+2*$E887*信号概况!$C$4*$F887*信号概况!$C$5*信号相关性!$D$5+2*$E887*信号概况!$C$4*$G887*信号概况!$C$6*信号相关性!$D$6+2*$E887*信号概况!$C$4*$H887*信号概况!$C$7*信号相关性!$D$7+2*$E887*信号概况!$C$4*$I887*信号概况!$C$8*信号相关性!$D$8+2*$E887*信号概况!$C$4*$J887*信号概况!$J$5*信号相关性!$D$9+2*$F887*信号概况!$C$5*$G887*信号概况!$C$6*信号相关性!$E$6+2*$F887*信号概况!$C$5*$H887*信号概况!$C$7*信号相关性!$E$7+2*$F887*信号概况!$C$5*$I887*信号概况!$C$8*信号相关性!$E$8+2*$F887*信号概况!$C$5*$J887*信号概况!$C$9*信号相关性!$E$9+2*$G887*信号概况!$C$6*$H887*信号概况!$C$7*信号相关性!$F$7+2*$G887*信号概况!$C$6*$I887*信号概况!$C$8*信号相关性!$F$8+2*$G887*信号概况!$C$6*$J887*信号概况!$C$9*信号相关性!$F$9+2*$H887*信号概况!$C$7*$I887*信号概况!$C$8*信号相关性!$G$8+2*$H887*信号概况!$C$7*$J887*信号概况!$C$9*信号相关性!$G$9+2*$I887*信号概况!$C$8*$J887*信号概况!$C$9*信号相关性!$H$9)</f>
        <v>502.665201243497</v>
      </c>
      <c r="N887" s="12">
        <f t="shared" si="287"/>
        <v>0.0257523728580553</v>
      </c>
      <c r="O887" s="10">
        <f>$C887*信号概况!$J$2+$D887*信号概况!$J$3+$E887*信号概况!$J$4+$F887*信号概况!$J$5+$G887*信号概况!$J$6+$H887*信号概况!$J$7+$I887*信号概况!$J$8+$J887*信号概况!$J$9</f>
        <v>492.634196895582</v>
      </c>
      <c r="P887" s="12">
        <f t="shared" si="288"/>
        <v>0.0252384678503698</v>
      </c>
      <c r="Q887" s="7">
        <f t="shared" si="289"/>
        <v>39.3434084559071</v>
      </c>
    </row>
    <row r="888" spans="1:17">
      <c r="A888">
        <v>886</v>
      </c>
      <c r="B888">
        <v>19519.18</v>
      </c>
      <c r="C888" s="7">
        <f t="shared" si="269"/>
        <v>0</v>
      </c>
      <c r="D888" s="8">
        <f t="shared" si="270"/>
        <v>0.0606060606060606</v>
      </c>
      <c r="E888">
        <f t="shared" si="271"/>
        <v>0</v>
      </c>
      <c r="F888">
        <f t="shared" si="281"/>
        <v>0.4</v>
      </c>
      <c r="G888">
        <f t="shared" si="282"/>
        <v>0.04</v>
      </c>
      <c r="H888">
        <f t="shared" si="283"/>
        <v>0</v>
      </c>
      <c r="I888">
        <f t="shared" si="284"/>
        <v>0</v>
      </c>
      <c r="J888">
        <f t="shared" si="285"/>
        <v>0</v>
      </c>
      <c r="K888">
        <f>SQRT(POWER($C888*信号概况!$F$2,2)+POWER($D888*信号概况!$F$3,2)+POWER($E888*信号概况!$F$4,2)+POWER($F888*信号概况!$F$5,2)+POWER($G888*信号概况!$F$6,2)+POWER($H888*信号概况!$F$7,2)+POWER($I888*信号概况!$F$8,2)+POWER($J888*信号概况!$F$9,2)+2*$C888*信号概况!$F$2*$D888*信号概况!$F$3*信号相关性!$B$3+2*$C888*信号概况!$F$2*$E888*信号概况!$F$4*信号相关性!$B$4+2*$C888*信号概况!$F$2*$F888*信号概况!$F$5*信号相关性!$B$5+2*$C888*信号概况!$F$2*$G888*信号概况!$F$6*信号相关性!$B$6+2*$C888*信号概况!$F$2*$H888*信号概况!$F$7*信号相关性!$B$7+2*$C888*信号概况!$F$2*$I888*信号概况!$F$8*信号相关性!$B$8+2*$C888*信号概况!$F$2*$J888*信号概况!$F$9*信号相关性!$B$9+2*$D888*信号概况!$F$3*$E888*信号概况!$F$4*信号相关性!$C$4+2*$D888*信号概况!$F$3*$F888*信号概况!$F$5*信号相关性!$C$5+2*$D888*信号概况!$F$3*$G888*信号概况!$F$6*信号相关性!$C$6+2*$D888*信号概况!$F$3*$H888*信号概况!$F$7*信号相关性!$C$7+2*$D888*信号概况!$F$3*$I888*信号概况!$F$8*信号相关性!$C$8+2*$D888*信号概况!$F$3*$J888*信号概况!$F$9*信号相关性!$C$9+2*$E888*信号概况!$F$4*$F888*信号概况!$F$5*信号相关性!$D$5+2*$E888*信号概况!$F$4*$G888*信号概况!$F$6*信号相关性!$D$6+2*$E888*信号概况!$F$4*$H888*信号概况!$F$7*信号相关性!$D$7+2*$E888*信号概况!$F$4*$I888*信号概况!$F$8*信号相关性!$D$8+2*$E888*信号概况!$F$4*$J888*信号概况!$J$5*信号相关性!$D$9+2*$F888*信号概况!$F$5*$G888*信号概况!$F$6*信号相关性!$E$6+2*$F888*信号概况!$F$5*$H888*信号概况!$F$7*信号相关性!$E$7+2*$F888*信号概况!$F$5*$I888*信号概况!$F$8*信号相关性!$E$8+2*$F888*信号概况!$F$5*$J888*信号概况!$F$9*信号相关性!$E$9+2*$G888*信号概况!$F$6*$H888*信号概况!$F$7*信号相关性!$F$7+2*$G888*信号概况!$F$6*$I888*信号概况!$F$8*信号相关性!$F$8+2*$G888*信号概况!$F$6*$J888*信号概况!$F$9*信号相关性!$F$9+2*$H888*信号概况!$F$7*$I888*信号概况!$F$8*信号相关性!$G$8+2*$H888*信号概况!$F$7*$J888*信号概况!$F$9*信号相关性!$G$9+2*$I888*信号概况!$F$8*$J888*信号概况!$F$9*信号相关性!$H$9)</f>
        <v>140.128021650761</v>
      </c>
      <c r="L888" s="10">
        <f t="shared" si="286"/>
        <v>139.295337007236</v>
      </c>
      <c r="M888" s="11">
        <f>SQRT(POWER($C888*信号概况!$C$2,2)+POWER($D888*信号概况!$C$3,2)+POWER($E888*信号概况!$C$4,2)+POWER($F888*信号概况!$C$5,2)+POWER($G888*信号概况!$C$6,2)+POWER($H888*信号概况!$C$7,2)+POWER($I888*信号概况!$C$8,2)+POWER($J888*信号概况!$C$9,2)+2*$C888*信号概况!$C$2*$D888*信号概况!$C$3*信号相关性!$B$3+2*$C888*信号概况!$C$2*$E888*信号概况!$C$4*信号相关性!$B$4+2*$C888*信号概况!$C$2*$F888*信号概况!$C$5*信号相关性!$B$5+2*$C888*信号概况!$C$2*$G888*信号概况!$C$6*信号相关性!$B$6+2*$C888*信号概况!$C$2*$H888*信号概况!$C$7*信号相关性!$B$7+2*$C888*信号概况!$C$2*$I888*信号概况!$C$8*信号相关性!$B$8+2*$C888*信号概况!$C$2*$J888*信号概况!$C$9*信号相关性!$B$9+2*$D888*信号概况!$C$3*$E888*信号概况!$C$4*信号相关性!$C$4+2*$D888*信号概况!$C$3*$F888*信号概况!$C$5*信号相关性!$C$5+2*$D888*信号概况!$C$3*$G888*信号概况!$C$6*信号相关性!$C$6+2*$D888*信号概况!$C$3*$H888*信号概况!$C$7*信号相关性!$C$7+2*$D888*信号概况!$C$3*$I888*信号概况!$C$8*信号相关性!$C$8+2*$D888*信号概况!$C$3*$J888*信号概况!$C$9*信号相关性!$C$9+2*$E888*信号概况!$C$4*$F888*信号概况!$C$5*信号相关性!$D$5+2*$E888*信号概况!$C$4*$G888*信号概况!$C$6*信号相关性!$D$6+2*$E888*信号概况!$C$4*$H888*信号概况!$C$7*信号相关性!$D$7+2*$E888*信号概况!$C$4*$I888*信号概况!$C$8*信号相关性!$D$8+2*$E888*信号概况!$C$4*$J888*信号概况!$J$5*信号相关性!$D$9+2*$F888*信号概况!$C$5*$G888*信号概况!$C$6*信号相关性!$E$6+2*$F888*信号概况!$C$5*$H888*信号概况!$C$7*信号相关性!$E$7+2*$F888*信号概况!$C$5*$I888*信号概况!$C$8*信号相关性!$E$8+2*$F888*信号概况!$C$5*$J888*信号概况!$C$9*信号相关性!$E$9+2*$G888*信号概况!$C$6*$H888*信号概况!$C$7*信号相关性!$F$7+2*$G888*信号概况!$C$6*$I888*信号概况!$C$8*信号相关性!$F$8+2*$G888*信号概况!$C$6*$J888*信号概况!$C$9*信号相关性!$F$9+2*$H888*信号概况!$C$7*$I888*信号概况!$C$8*信号相关性!$G$8+2*$H888*信号概况!$C$7*$J888*信号概况!$C$9*信号相关性!$G$9+2*$I888*信号概况!$C$8*$J888*信号概况!$C$9*信号相关性!$H$9)</f>
        <v>621.061222228473</v>
      </c>
      <c r="N888" s="12">
        <f t="shared" si="287"/>
        <v>0.0318179975915214</v>
      </c>
      <c r="O888" s="10">
        <f>$C888*信号概况!$J$2+$D888*信号概况!$J$3+$E888*信号概况!$J$4+$F888*信号概况!$J$5+$G888*信号概况!$J$6+$H888*信号概况!$J$7+$I888*信号概况!$J$8+$J888*信号概况!$J$9</f>
        <v>517.162347580513</v>
      </c>
      <c r="P888" s="12">
        <f t="shared" si="288"/>
        <v>0.0264950857351853</v>
      </c>
      <c r="Q888" s="7">
        <f t="shared" si="289"/>
        <v>37.322935907857</v>
      </c>
    </row>
    <row r="889" spans="1:17">
      <c r="A889">
        <v>887</v>
      </c>
      <c r="B889">
        <v>19519.18</v>
      </c>
      <c r="C889" s="7">
        <f t="shared" si="269"/>
        <v>0</v>
      </c>
      <c r="D889" s="8">
        <f t="shared" si="270"/>
        <v>0.0909090909090909</v>
      </c>
      <c r="E889">
        <f t="shared" si="271"/>
        <v>0</v>
      </c>
      <c r="F889">
        <f t="shared" si="281"/>
        <v>0.4</v>
      </c>
      <c r="G889">
        <f t="shared" si="282"/>
        <v>0.04</v>
      </c>
      <c r="H889">
        <f t="shared" si="283"/>
        <v>0</v>
      </c>
      <c r="I889">
        <f t="shared" si="284"/>
        <v>0</v>
      </c>
      <c r="J889">
        <f t="shared" si="285"/>
        <v>0</v>
      </c>
      <c r="K889">
        <f>SQRT(POWER($C889*信号概况!$F$2,2)+POWER($D889*信号概况!$F$3,2)+POWER($E889*信号概况!$F$4,2)+POWER($F889*信号概况!$F$5,2)+POWER($G889*信号概况!$F$6,2)+POWER($H889*信号概况!$F$7,2)+POWER($I889*信号概况!$F$8,2)+POWER($J889*信号概况!$F$9,2)+2*$C889*信号概况!$F$2*$D889*信号概况!$F$3*信号相关性!$B$3+2*$C889*信号概况!$F$2*$E889*信号概况!$F$4*信号相关性!$B$4+2*$C889*信号概况!$F$2*$F889*信号概况!$F$5*信号相关性!$B$5+2*$C889*信号概况!$F$2*$G889*信号概况!$F$6*信号相关性!$B$6+2*$C889*信号概况!$F$2*$H889*信号概况!$F$7*信号相关性!$B$7+2*$C889*信号概况!$F$2*$I889*信号概况!$F$8*信号相关性!$B$8+2*$C889*信号概况!$F$2*$J889*信号概况!$F$9*信号相关性!$B$9+2*$D889*信号概况!$F$3*$E889*信号概况!$F$4*信号相关性!$C$4+2*$D889*信号概况!$F$3*$F889*信号概况!$F$5*信号相关性!$C$5+2*$D889*信号概况!$F$3*$G889*信号概况!$F$6*信号相关性!$C$6+2*$D889*信号概况!$F$3*$H889*信号概况!$F$7*信号相关性!$C$7+2*$D889*信号概况!$F$3*$I889*信号概况!$F$8*信号相关性!$C$8+2*$D889*信号概况!$F$3*$J889*信号概况!$F$9*信号相关性!$C$9+2*$E889*信号概况!$F$4*$F889*信号概况!$F$5*信号相关性!$D$5+2*$E889*信号概况!$F$4*$G889*信号概况!$F$6*信号相关性!$D$6+2*$E889*信号概况!$F$4*$H889*信号概况!$F$7*信号相关性!$D$7+2*$E889*信号概况!$F$4*$I889*信号概况!$F$8*信号相关性!$D$8+2*$E889*信号概况!$F$4*$J889*信号概况!$J$5*信号相关性!$D$9+2*$F889*信号概况!$F$5*$G889*信号概况!$F$6*信号相关性!$E$6+2*$F889*信号概况!$F$5*$H889*信号概况!$F$7*信号相关性!$E$7+2*$F889*信号概况!$F$5*$I889*信号概况!$F$8*信号相关性!$E$8+2*$F889*信号概况!$F$5*$J889*信号概况!$F$9*信号相关性!$E$9+2*$G889*信号概况!$F$6*$H889*信号概况!$F$7*信号相关性!$F$7+2*$G889*信号概况!$F$6*$I889*信号概况!$F$8*信号相关性!$F$8+2*$G889*信号概况!$F$6*$J889*信号概况!$F$9*信号相关性!$F$9+2*$H889*信号概况!$F$7*$I889*信号概况!$F$8*信号相关性!$G$8+2*$H889*信号概况!$F$7*$J889*信号概况!$F$9*信号相关性!$G$9+2*$I889*信号概况!$F$8*$J889*信号概况!$F$9*信号相关性!$H$9)</f>
        <v>180.201715603049</v>
      </c>
      <c r="L889" s="10">
        <f t="shared" si="286"/>
        <v>108.318502599593</v>
      </c>
      <c r="M889" s="11">
        <f>SQRT(POWER($C889*信号概况!$C$2,2)+POWER($D889*信号概况!$C$3,2)+POWER($E889*信号概况!$C$4,2)+POWER($F889*信号概况!$C$5,2)+POWER($G889*信号概况!$C$6,2)+POWER($H889*信号概况!$C$7,2)+POWER($I889*信号概况!$C$8,2)+POWER($J889*信号概况!$C$9,2)+2*$C889*信号概况!$C$2*$D889*信号概况!$C$3*信号相关性!$B$3+2*$C889*信号概况!$C$2*$E889*信号概况!$C$4*信号相关性!$B$4+2*$C889*信号概况!$C$2*$F889*信号概况!$C$5*信号相关性!$B$5+2*$C889*信号概况!$C$2*$G889*信号概况!$C$6*信号相关性!$B$6+2*$C889*信号概况!$C$2*$H889*信号概况!$C$7*信号相关性!$B$7+2*$C889*信号概况!$C$2*$I889*信号概况!$C$8*信号相关性!$B$8+2*$C889*信号概况!$C$2*$J889*信号概况!$C$9*信号相关性!$B$9+2*$D889*信号概况!$C$3*$E889*信号概况!$C$4*信号相关性!$C$4+2*$D889*信号概况!$C$3*$F889*信号概况!$C$5*信号相关性!$C$5+2*$D889*信号概况!$C$3*$G889*信号概况!$C$6*信号相关性!$C$6+2*$D889*信号概况!$C$3*$H889*信号概况!$C$7*信号相关性!$C$7+2*$D889*信号概况!$C$3*$I889*信号概况!$C$8*信号相关性!$C$8+2*$D889*信号概况!$C$3*$J889*信号概况!$C$9*信号相关性!$C$9+2*$E889*信号概况!$C$4*$F889*信号概况!$C$5*信号相关性!$D$5+2*$E889*信号概况!$C$4*$G889*信号概况!$C$6*信号相关性!$D$6+2*$E889*信号概况!$C$4*$H889*信号概况!$C$7*信号相关性!$D$7+2*$E889*信号概况!$C$4*$I889*信号概况!$C$8*信号相关性!$D$8+2*$E889*信号概况!$C$4*$J889*信号概况!$J$5*信号相关性!$D$9+2*$F889*信号概况!$C$5*$G889*信号概况!$C$6*信号相关性!$E$6+2*$F889*信号概况!$C$5*$H889*信号概况!$C$7*信号相关性!$E$7+2*$F889*信号概况!$C$5*$I889*信号概况!$C$8*信号相关性!$E$8+2*$F889*信号概况!$C$5*$J889*信号概况!$C$9*信号相关性!$E$9+2*$G889*信号概况!$C$6*$H889*信号概况!$C$7*信号相关性!$F$7+2*$G889*信号概况!$C$6*$I889*信号概况!$C$8*信号相关性!$F$8+2*$G889*信号概况!$C$6*$J889*信号概况!$C$9*信号相关性!$F$9+2*$H889*信号概况!$C$7*$I889*信号概况!$C$8*信号相关性!$G$8+2*$H889*信号概况!$C$7*$J889*信号概况!$C$9*信号相关性!$G$9+2*$I889*信号概况!$C$8*$J889*信号概况!$C$9*信号相关性!$H$9)</f>
        <v>853.90046328182</v>
      </c>
      <c r="N889" s="12">
        <f t="shared" si="287"/>
        <v>0.0437467385044771</v>
      </c>
      <c r="O889" s="10">
        <f>$C889*信号概况!$J$2+$D889*信号概况!$J$3+$E889*信号概况!$J$4+$F889*信号概况!$J$5+$G889*信号概况!$J$6+$H889*信号概况!$J$7+$I889*信号概况!$J$8+$J889*信号概况!$J$9</f>
        <v>541.690498265445</v>
      </c>
      <c r="P889" s="12">
        <f t="shared" si="288"/>
        <v>0.0277517036200007</v>
      </c>
      <c r="Q889" s="7">
        <f t="shared" si="289"/>
        <v>30.6563506384946</v>
      </c>
    </row>
    <row r="890" spans="1:17">
      <c r="A890">
        <v>888</v>
      </c>
      <c r="B890">
        <v>19519.18</v>
      </c>
      <c r="C890" s="7">
        <f t="shared" si="269"/>
        <v>0</v>
      </c>
      <c r="D890" s="8">
        <f t="shared" si="270"/>
        <v>0.121212121212121</v>
      </c>
      <c r="E890">
        <f t="shared" si="271"/>
        <v>0</v>
      </c>
      <c r="F890">
        <f t="shared" si="281"/>
        <v>0.4</v>
      </c>
      <c r="G890">
        <f t="shared" si="282"/>
        <v>0.04</v>
      </c>
      <c r="H890">
        <f t="shared" si="283"/>
        <v>0</v>
      </c>
      <c r="I890">
        <f t="shared" si="284"/>
        <v>0</v>
      </c>
      <c r="J890">
        <f t="shared" si="285"/>
        <v>0</v>
      </c>
      <c r="K890">
        <f>SQRT(POWER($C890*信号概况!$F$2,2)+POWER($D890*信号概况!$F$3,2)+POWER($E890*信号概况!$F$4,2)+POWER($F890*信号概况!$F$5,2)+POWER($G890*信号概况!$F$6,2)+POWER($H890*信号概况!$F$7,2)+POWER($I890*信号概况!$F$8,2)+POWER($J890*信号概况!$F$9,2)+2*$C890*信号概况!$F$2*$D890*信号概况!$F$3*信号相关性!$B$3+2*$C890*信号概况!$F$2*$E890*信号概况!$F$4*信号相关性!$B$4+2*$C890*信号概况!$F$2*$F890*信号概况!$F$5*信号相关性!$B$5+2*$C890*信号概况!$F$2*$G890*信号概况!$F$6*信号相关性!$B$6+2*$C890*信号概况!$F$2*$H890*信号概况!$F$7*信号相关性!$B$7+2*$C890*信号概况!$F$2*$I890*信号概况!$F$8*信号相关性!$B$8+2*$C890*信号概况!$F$2*$J890*信号概况!$F$9*信号相关性!$B$9+2*$D890*信号概况!$F$3*$E890*信号概况!$F$4*信号相关性!$C$4+2*$D890*信号概况!$F$3*$F890*信号概况!$F$5*信号相关性!$C$5+2*$D890*信号概况!$F$3*$G890*信号概况!$F$6*信号相关性!$C$6+2*$D890*信号概况!$F$3*$H890*信号概况!$F$7*信号相关性!$C$7+2*$D890*信号概况!$F$3*$I890*信号概况!$F$8*信号相关性!$C$8+2*$D890*信号概况!$F$3*$J890*信号概况!$F$9*信号相关性!$C$9+2*$E890*信号概况!$F$4*$F890*信号概况!$F$5*信号相关性!$D$5+2*$E890*信号概况!$F$4*$G890*信号概况!$F$6*信号相关性!$D$6+2*$E890*信号概况!$F$4*$H890*信号概况!$F$7*信号相关性!$D$7+2*$E890*信号概况!$F$4*$I890*信号概况!$F$8*信号相关性!$D$8+2*$E890*信号概况!$F$4*$J890*信号概况!$J$5*信号相关性!$D$9+2*$F890*信号概况!$F$5*$G890*信号概况!$F$6*信号相关性!$E$6+2*$F890*信号概况!$F$5*$H890*信号概况!$F$7*信号相关性!$E$7+2*$F890*信号概况!$F$5*$I890*信号概况!$F$8*信号相关性!$E$8+2*$F890*信号概况!$F$5*$J890*信号概况!$F$9*信号相关性!$E$9+2*$G890*信号概况!$F$6*$H890*信号概况!$F$7*信号相关性!$F$7+2*$G890*信号概况!$F$6*$I890*信号概况!$F$8*信号相关性!$F$8+2*$G890*信号概况!$F$6*$J890*信号概况!$F$9*信号相关性!$F$9+2*$H890*信号概况!$F$7*$I890*信号概况!$F$8*信号相关性!$G$8+2*$H890*信号概况!$F$7*$J890*信号概况!$F$9*信号相关性!$G$9+2*$I890*信号概况!$F$8*$J890*信号概况!$F$9*信号相关性!$H$9)</f>
        <v>232.912478262423</v>
      </c>
      <c r="L890" s="10">
        <f t="shared" si="286"/>
        <v>83.8047842932989</v>
      </c>
      <c r="M890" s="11">
        <f>SQRT(POWER($C890*信号概况!$C$2,2)+POWER($D890*信号概况!$C$3,2)+POWER($E890*信号概况!$C$4,2)+POWER($F890*信号概况!$C$5,2)+POWER($G890*信号概况!$C$6,2)+POWER($H890*信号概况!$C$7,2)+POWER($I890*信号概况!$C$8,2)+POWER($J890*信号概况!$C$9,2)+2*$C890*信号概况!$C$2*$D890*信号概况!$C$3*信号相关性!$B$3+2*$C890*信号概况!$C$2*$E890*信号概况!$C$4*信号相关性!$B$4+2*$C890*信号概况!$C$2*$F890*信号概况!$C$5*信号相关性!$B$5+2*$C890*信号概况!$C$2*$G890*信号概况!$C$6*信号相关性!$B$6+2*$C890*信号概况!$C$2*$H890*信号概况!$C$7*信号相关性!$B$7+2*$C890*信号概况!$C$2*$I890*信号概况!$C$8*信号相关性!$B$8+2*$C890*信号概况!$C$2*$J890*信号概况!$C$9*信号相关性!$B$9+2*$D890*信号概况!$C$3*$E890*信号概况!$C$4*信号相关性!$C$4+2*$D890*信号概况!$C$3*$F890*信号概况!$C$5*信号相关性!$C$5+2*$D890*信号概况!$C$3*$G890*信号概况!$C$6*信号相关性!$C$6+2*$D890*信号概况!$C$3*$H890*信号概况!$C$7*信号相关性!$C$7+2*$D890*信号概况!$C$3*$I890*信号概况!$C$8*信号相关性!$C$8+2*$D890*信号概况!$C$3*$J890*信号概况!$C$9*信号相关性!$C$9+2*$E890*信号概况!$C$4*$F890*信号概况!$C$5*信号相关性!$D$5+2*$E890*信号概况!$C$4*$G890*信号概况!$C$6*信号相关性!$D$6+2*$E890*信号概况!$C$4*$H890*信号概况!$C$7*信号相关性!$D$7+2*$E890*信号概况!$C$4*$I890*信号概况!$C$8*信号相关性!$D$8+2*$E890*信号概况!$C$4*$J890*信号概况!$J$5*信号相关性!$D$9+2*$F890*信号概况!$C$5*$G890*信号概况!$C$6*信号相关性!$E$6+2*$F890*信号概况!$C$5*$H890*信号概况!$C$7*信号相关性!$E$7+2*$F890*信号概况!$C$5*$I890*信号概况!$C$8*信号相关性!$E$8+2*$F890*信号概况!$C$5*$J890*信号概况!$C$9*信号相关性!$E$9+2*$G890*信号概况!$C$6*$H890*信号概况!$C$7*信号相关性!$F$7+2*$G890*信号概况!$C$6*$I890*信号概况!$C$8*信号相关性!$F$8+2*$G890*信号概况!$C$6*$J890*信号概况!$C$9*信号相关性!$F$9+2*$H890*信号概况!$C$7*$I890*信号概况!$C$8*信号相关性!$G$8+2*$H890*信号概况!$C$7*$J890*信号概况!$C$9*信号相关性!$G$9+2*$I890*信号概况!$C$8*$J890*信号概况!$C$9*信号相关性!$H$9)</f>
        <v>1132.67788132907</v>
      </c>
      <c r="N890" s="12">
        <f t="shared" si="287"/>
        <v>0.0580289684981167</v>
      </c>
      <c r="O890" s="10">
        <f>$C890*信号概况!$J$2+$D890*信号概况!$J$3+$E890*信号概况!$J$4+$F890*信号概况!$J$5+$G890*信号概况!$J$6+$H890*信号概况!$J$7+$I890*信号概况!$J$8+$J890*信号概况!$J$9</f>
        <v>566.218648950376</v>
      </c>
      <c r="P890" s="12">
        <f t="shared" si="288"/>
        <v>0.0290083215048161</v>
      </c>
      <c r="Q890" s="7">
        <f t="shared" si="289"/>
        <v>24.9821943023964</v>
      </c>
    </row>
    <row r="891" spans="1:17">
      <c r="A891">
        <v>889</v>
      </c>
      <c r="B891">
        <v>19519.18</v>
      </c>
      <c r="C891" s="7">
        <f t="shared" si="269"/>
        <v>0</v>
      </c>
      <c r="D891" s="8">
        <f t="shared" si="270"/>
        <v>0.151515151515152</v>
      </c>
      <c r="E891">
        <f t="shared" si="271"/>
        <v>0</v>
      </c>
      <c r="F891">
        <f t="shared" si="281"/>
        <v>0.4</v>
      </c>
      <c r="G891">
        <f t="shared" si="282"/>
        <v>0.04</v>
      </c>
      <c r="H891">
        <f t="shared" si="283"/>
        <v>0</v>
      </c>
      <c r="I891">
        <f t="shared" si="284"/>
        <v>0</v>
      </c>
      <c r="J891">
        <f t="shared" si="285"/>
        <v>0</v>
      </c>
      <c r="K891">
        <f>SQRT(POWER($C891*信号概况!$F$2,2)+POWER($D891*信号概况!$F$3,2)+POWER($E891*信号概况!$F$4,2)+POWER($F891*信号概况!$F$5,2)+POWER($G891*信号概况!$F$6,2)+POWER($H891*信号概况!$F$7,2)+POWER($I891*信号概况!$F$8,2)+POWER($J891*信号概况!$F$9,2)+2*$C891*信号概况!$F$2*$D891*信号概况!$F$3*信号相关性!$B$3+2*$C891*信号概况!$F$2*$E891*信号概况!$F$4*信号相关性!$B$4+2*$C891*信号概况!$F$2*$F891*信号概况!$F$5*信号相关性!$B$5+2*$C891*信号概况!$F$2*$G891*信号概况!$F$6*信号相关性!$B$6+2*$C891*信号概况!$F$2*$H891*信号概况!$F$7*信号相关性!$B$7+2*$C891*信号概况!$F$2*$I891*信号概况!$F$8*信号相关性!$B$8+2*$C891*信号概况!$F$2*$J891*信号概况!$F$9*信号相关性!$B$9+2*$D891*信号概况!$F$3*$E891*信号概况!$F$4*信号相关性!$C$4+2*$D891*信号概况!$F$3*$F891*信号概况!$F$5*信号相关性!$C$5+2*$D891*信号概况!$F$3*$G891*信号概况!$F$6*信号相关性!$C$6+2*$D891*信号概况!$F$3*$H891*信号概况!$F$7*信号相关性!$C$7+2*$D891*信号概况!$F$3*$I891*信号概况!$F$8*信号相关性!$C$8+2*$D891*信号概况!$F$3*$J891*信号概况!$F$9*信号相关性!$C$9+2*$E891*信号概况!$F$4*$F891*信号概况!$F$5*信号相关性!$D$5+2*$E891*信号概况!$F$4*$G891*信号概况!$F$6*信号相关性!$D$6+2*$E891*信号概况!$F$4*$H891*信号概况!$F$7*信号相关性!$D$7+2*$E891*信号概况!$F$4*$I891*信号概况!$F$8*信号相关性!$D$8+2*$E891*信号概况!$F$4*$J891*信号概况!$J$5*信号相关性!$D$9+2*$F891*信号概况!$F$5*$G891*信号概况!$F$6*信号相关性!$E$6+2*$F891*信号概况!$F$5*$H891*信号概况!$F$7*信号相关性!$E$7+2*$F891*信号概况!$F$5*$I891*信号概况!$F$8*信号相关性!$E$8+2*$F891*信号概况!$F$5*$J891*信号概况!$F$9*信号相关性!$E$9+2*$G891*信号概况!$F$6*$H891*信号概况!$F$7*信号相关性!$F$7+2*$G891*信号概况!$F$6*$I891*信号概况!$F$8*信号相关性!$F$8+2*$G891*信号概况!$F$6*$J891*信号概况!$F$9*信号相关性!$F$9+2*$H891*信号概况!$F$7*$I891*信号概况!$F$8*信号相关性!$G$8+2*$H891*信号概况!$F$7*$J891*信号概况!$F$9*信号相关性!$G$9+2*$I891*信号概况!$F$8*$J891*信号概况!$F$9*信号相关性!$H$9)</f>
        <v>291.483370235663</v>
      </c>
      <c r="L891" s="10">
        <f t="shared" si="286"/>
        <v>66.9649866619108</v>
      </c>
      <c r="M891" s="11">
        <f>SQRT(POWER($C891*信号概况!$C$2,2)+POWER($D891*信号概况!$C$3,2)+POWER($E891*信号概况!$C$4,2)+POWER($F891*信号概况!$C$5,2)+POWER($G891*信号概况!$C$6,2)+POWER($H891*信号概况!$C$7,2)+POWER($I891*信号概况!$C$8,2)+POWER($J891*信号概况!$C$9,2)+2*$C891*信号概况!$C$2*$D891*信号概况!$C$3*信号相关性!$B$3+2*$C891*信号概况!$C$2*$E891*信号概况!$C$4*信号相关性!$B$4+2*$C891*信号概况!$C$2*$F891*信号概况!$C$5*信号相关性!$B$5+2*$C891*信号概况!$C$2*$G891*信号概况!$C$6*信号相关性!$B$6+2*$C891*信号概况!$C$2*$H891*信号概况!$C$7*信号相关性!$B$7+2*$C891*信号概况!$C$2*$I891*信号概况!$C$8*信号相关性!$B$8+2*$C891*信号概况!$C$2*$J891*信号概况!$C$9*信号相关性!$B$9+2*$D891*信号概况!$C$3*$E891*信号概况!$C$4*信号相关性!$C$4+2*$D891*信号概况!$C$3*$F891*信号概况!$C$5*信号相关性!$C$5+2*$D891*信号概况!$C$3*$G891*信号概况!$C$6*信号相关性!$C$6+2*$D891*信号概况!$C$3*$H891*信号概况!$C$7*信号相关性!$C$7+2*$D891*信号概况!$C$3*$I891*信号概况!$C$8*信号相关性!$C$8+2*$D891*信号概况!$C$3*$J891*信号概况!$C$9*信号相关性!$C$9+2*$E891*信号概况!$C$4*$F891*信号概况!$C$5*信号相关性!$D$5+2*$E891*信号概况!$C$4*$G891*信号概况!$C$6*信号相关性!$D$6+2*$E891*信号概况!$C$4*$H891*信号概况!$C$7*信号相关性!$D$7+2*$E891*信号概况!$C$4*$I891*信号概况!$C$8*信号相关性!$D$8+2*$E891*信号概况!$C$4*$J891*信号概况!$J$5*信号相关性!$D$9+2*$F891*信号概况!$C$5*$G891*信号概况!$C$6*信号相关性!$E$6+2*$F891*信号概况!$C$5*$H891*信号概况!$C$7*信号相关性!$E$7+2*$F891*信号概况!$C$5*$I891*信号概况!$C$8*信号相关性!$E$8+2*$F891*信号概况!$C$5*$J891*信号概况!$C$9*信号相关性!$E$9+2*$G891*信号概况!$C$6*$H891*信号概况!$C$7*信号相关性!$F$7+2*$G891*信号概况!$C$6*$I891*信号概况!$C$8*信号相关性!$F$8+2*$G891*信号概况!$C$6*$J891*信号概况!$C$9*信号相关性!$F$9+2*$H891*信号概况!$C$7*$I891*信号概况!$C$8*信号相关性!$G$8+2*$H891*信号概况!$C$7*$J891*信号概况!$C$9*信号相关性!$G$9+2*$I891*信号概况!$C$8*$J891*信号概况!$C$9*信号相关性!$H$9)</f>
        <v>1430.78879878672</v>
      </c>
      <c r="N891" s="12">
        <f t="shared" si="287"/>
        <v>0.0733016857668569</v>
      </c>
      <c r="O891" s="10">
        <f>$C891*信号概况!$J$2+$D891*信号概况!$J$3+$E891*信号概况!$J$4+$F891*信号概况!$J$5+$G891*信号概况!$J$6+$H891*信号概况!$J$7+$I891*信号概况!$J$8+$J891*信号概况!$J$9</f>
        <v>590.746799635308</v>
      </c>
      <c r="P891" s="12">
        <f t="shared" si="288"/>
        <v>0.0302649393896315</v>
      </c>
      <c r="Q891" s="7">
        <f t="shared" si="289"/>
        <v>20.972045817507</v>
      </c>
    </row>
    <row r="892" spans="1:17">
      <c r="A892">
        <v>890</v>
      </c>
      <c r="B892">
        <v>19519.18</v>
      </c>
      <c r="C892" s="7">
        <f t="shared" si="269"/>
        <v>0</v>
      </c>
      <c r="D892" s="8">
        <f t="shared" si="270"/>
        <v>0.181818181818182</v>
      </c>
      <c r="E892">
        <f t="shared" si="271"/>
        <v>0</v>
      </c>
      <c r="F892">
        <f t="shared" si="281"/>
        <v>0.4</v>
      </c>
      <c r="G892">
        <f t="shared" si="282"/>
        <v>0.04</v>
      </c>
      <c r="H892">
        <f t="shared" si="283"/>
        <v>0</v>
      </c>
      <c r="I892">
        <f t="shared" si="284"/>
        <v>0</v>
      </c>
      <c r="J892">
        <f t="shared" si="285"/>
        <v>0</v>
      </c>
      <c r="K892">
        <f>SQRT(POWER($C892*信号概况!$F$2,2)+POWER($D892*信号概况!$F$3,2)+POWER($E892*信号概况!$F$4,2)+POWER($F892*信号概况!$F$5,2)+POWER($G892*信号概况!$F$6,2)+POWER($H892*信号概况!$F$7,2)+POWER($I892*信号概况!$F$8,2)+POWER($J892*信号概况!$F$9,2)+2*$C892*信号概况!$F$2*$D892*信号概况!$F$3*信号相关性!$B$3+2*$C892*信号概况!$F$2*$E892*信号概况!$F$4*信号相关性!$B$4+2*$C892*信号概况!$F$2*$F892*信号概况!$F$5*信号相关性!$B$5+2*$C892*信号概况!$F$2*$G892*信号概况!$F$6*信号相关性!$B$6+2*$C892*信号概况!$F$2*$H892*信号概况!$F$7*信号相关性!$B$7+2*$C892*信号概况!$F$2*$I892*信号概况!$F$8*信号相关性!$B$8+2*$C892*信号概况!$F$2*$J892*信号概况!$F$9*信号相关性!$B$9+2*$D892*信号概况!$F$3*$E892*信号概况!$F$4*信号相关性!$C$4+2*$D892*信号概况!$F$3*$F892*信号概况!$F$5*信号相关性!$C$5+2*$D892*信号概况!$F$3*$G892*信号概况!$F$6*信号相关性!$C$6+2*$D892*信号概况!$F$3*$H892*信号概况!$F$7*信号相关性!$C$7+2*$D892*信号概况!$F$3*$I892*信号概况!$F$8*信号相关性!$C$8+2*$D892*信号概况!$F$3*$J892*信号概况!$F$9*信号相关性!$C$9+2*$E892*信号概况!$F$4*$F892*信号概况!$F$5*信号相关性!$D$5+2*$E892*信号概况!$F$4*$G892*信号概况!$F$6*信号相关性!$D$6+2*$E892*信号概况!$F$4*$H892*信号概况!$F$7*信号相关性!$D$7+2*$E892*信号概况!$F$4*$I892*信号概况!$F$8*信号相关性!$D$8+2*$E892*信号概况!$F$4*$J892*信号概况!$J$5*信号相关性!$D$9+2*$F892*信号概况!$F$5*$G892*信号概况!$F$6*信号相关性!$E$6+2*$F892*信号概况!$F$5*$H892*信号概况!$F$7*信号相关性!$E$7+2*$F892*信号概况!$F$5*$I892*信号概况!$F$8*信号相关性!$E$8+2*$F892*信号概况!$F$5*$J892*信号概况!$F$9*信号相关性!$E$9+2*$G892*信号概况!$F$6*$H892*信号概况!$F$7*信号相关性!$F$7+2*$G892*信号概况!$F$6*$I892*信号概况!$F$8*信号相关性!$F$8+2*$G892*信号概况!$F$6*$J892*信号概况!$F$9*信号相关性!$F$9+2*$H892*信号概况!$F$7*$I892*信号概况!$F$8*信号相关性!$G$8+2*$H892*信号概况!$F$7*$J892*信号概况!$F$9*信号相关性!$G$9+2*$I892*信号概况!$F$8*$J892*信号概况!$F$9*信号相关性!$H$9)</f>
        <v>353.009427759478</v>
      </c>
      <c r="L892" s="10">
        <f t="shared" si="286"/>
        <v>55.2936507217007</v>
      </c>
      <c r="M892" s="11">
        <f>SQRT(POWER($C892*信号概况!$C$2,2)+POWER($D892*信号概况!$C$3,2)+POWER($E892*信号概况!$C$4,2)+POWER($F892*信号概况!$C$5,2)+POWER($G892*信号概况!$C$6,2)+POWER($H892*信号概况!$C$7,2)+POWER($I892*信号概况!$C$8,2)+POWER($J892*信号概况!$C$9,2)+2*$C892*信号概况!$C$2*$D892*信号概况!$C$3*信号相关性!$B$3+2*$C892*信号概况!$C$2*$E892*信号概况!$C$4*信号相关性!$B$4+2*$C892*信号概况!$C$2*$F892*信号概况!$C$5*信号相关性!$B$5+2*$C892*信号概况!$C$2*$G892*信号概况!$C$6*信号相关性!$B$6+2*$C892*信号概况!$C$2*$H892*信号概况!$C$7*信号相关性!$B$7+2*$C892*信号概况!$C$2*$I892*信号概况!$C$8*信号相关性!$B$8+2*$C892*信号概况!$C$2*$J892*信号概况!$C$9*信号相关性!$B$9+2*$D892*信号概况!$C$3*$E892*信号概况!$C$4*信号相关性!$C$4+2*$D892*信号概况!$C$3*$F892*信号概况!$C$5*信号相关性!$C$5+2*$D892*信号概况!$C$3*$G892*信号概况!$C$6*信号相关性!$C$6+2*$D892*信号概况!$C$3*$H892*信号概况!$C$7*信号相关性!$C$7+2*$D892*信号概况!$C$3*$I892*信号概况!$C$8*信号相关性!$C$8+2*$D892*信号概况!$C$3*$J892*信号概况!$C$9*信号相关性!$C$9+2*$E892*信号概况!$C$4*$F892*信号概况!$C$5*信号相关性!$D$5+2*$E892*信号概况!$C$4*$G892*信号概况!$C$6*信号相关性!$D$6+2*$E892*信号概况!$C$4*$H892*信号概况!$C$7*信号相关性!$D$7+2*$E892*信号概况!$C$4*$I892*信号概况!$C$8*信号相关性!$D$8+2*$E892*信号概况!$C$4*$J892*信号概况!$J$5*信号相关性!$D$9+2*$F892*信号概况!$C$5*$G892*信号概况!$C$6*信号相关性!$E$6+2*$F892*信号概况!$C$5*$H892*信号概况!$C$7*信号相关性!$E$7+2*$F892*信号概况!$C$5*$I892*信号概况!$C$8*信号相关性!$E$8+2*$F892*信号概况!$C$5*$J892*信号概况!$C$9*信号相关性!$E$9+2*$G892*信号概况!$C$6*$H892*信号概况!$C$7*信号相关性!$F$7+2*$G892*信号概况!$C$6*$I892*信号概况!$C$8*信号相关性!$F$8+2*$G892*信号概况!$C$6*$J892*信号概况!$C$9*信号相关性!$F$9+2*$H892*信号概况!$C$7*$I892*信号概况!$C$8*信号相关性!$G$8+2*$H892*信号概况!$C$7*$J892*信号概况!$C$9*信号相关性!$G$9+2*$I892*信号概况!$C$8*$J892*信号概况!$C$9*信号相关性!$H$9)</f>
        <v>1738.31476230204</v>
      </c>
      <c r="N892" s="12">
        <f t="shared" si="287"/>
        <v>0.0890567514773693</v>
      </c>
      <c r="O892" s="10">
        <f>$C892*信号概况!$J$2+$D892*信号概况!$J$3+$E892*信号概况!$J$4+$F892*信号概况!$J$5+$G892*信号概况!$J$6+$H892*信号概况!$J$7+$I892*信号概况!$J$8+$J892*信号概况!$J$9</f>
        <v>615.274950320239</v>
      </c>
      <c r="P892" s="12">
        <f t="shared" si="288"/>
        <v>0.0315215572744469</v>
      </c>
      <c r="Q892" s="7">
        <f t="shared" si="289"/>
        <v>18.1506212015632</v>
      </c>
    </row>
    <row r="893" spans="1:17">
      <c r="A893">
        <v>891</v>
      </c>
      <c r="B893">
        <v>19519.18</v>
      </c>
      <c r="C893" s="7">
        <f t="shared" si="269"/>
        <v>0</v>
      </c>
      <c r="D893" s="8">
        <f t="shared" si="270"/>
        <v>0.212121212121212</v>
      </c>
      <c r="E893">
        <f t="shared" si="271"/>
        <v>0</v>
      </c>
      <c r="F893">
        <f t="shared" si="281"/>
        <v>0.4</v>
      </c>
      <c r="G893">
        <f t="shared" si="282"/>
        <v>0.04</v>
      </c>
      <c r="H893">
        <f t="shared" si="283"/>
        <v>0</v>
      </c>
      <c r="I893">
        <f t="shared" si="284"/>
        <v>0</v>
      </c>
      <c r="J893">
        <f t="shared" si="285"/>
        <v>0</v>
      </c>
      <c r="K893">
        <f>SQRT(POWER($C893*信号概况!$F$2,2)+POWER($D893*信号概况!$F$3,2)+POWER($E893*信号概况!$F$4,2)+POWER($F893*信号概况!$F$5,2)+POWER($G893*信号概况!$F$6,2)+POWER($H893*信号概况!$F$7,2)+POWER($I893*信号概况!$F$8,2)+POWER($J893*信号概况!$F$9,2)+2*$C893*信号概况!$F$2*$D893*信号概况!$F$3*信号相关性!$B$3+2*$C893*信号概况!$F$2*$E893*信号概况!$F$4*信号相关性!$B$4+2*$C893*信号概况!$F$2*$F893*信号概况!$F$5*信号相关性!$B$5+2*$C893*信号概况!$F$2*$G893*信号概况!$F$6*信号相关性!$B$6+2*$C893*信号概况!$F$2*$H893*信号概况!$F$7*信号相关性!$B$7+2*$C893*信号概况!$F$2*$I893*信号概况!$F$8*信号相关性!$B$8+2*$C893*信号概况!$F$2*$J893*信号概况!$F$9*信号相关性!$B$9+2*$D893*信号概况!$F$3*$E893*信号概况!$F$4*信号相关性!$C$4+2*$D893*信号概况!$F$3*$F893*信号概况!$F$5*信号相关性!$C$5+2*$D893*信号概况!$F$3*$G893*信号概况!$F$6*信号相关性!$C$6+2*$D893*信号概况!$F$3*$H893*信号概况!$F$7*信号相关性!$C$7+2*$D893*信号概况!$F$3*$I893*信号概况!$F$8*信号相关性!$C$8+2*$D893*信号概况!$F$3*$J893*信号概况!$F$9*信号相关性!$C$9+2*$E893*信号概况!$F$4*$F893*信号概况!$F$5*信号相关性!$D$5+2*$E893*信号概况!$F$4*$G893*信号概况!$F$6*信号相关性!$D$6+2*$E893*信号概况!$F$4*$H893*信号概况!$F$7*信号相关性!$D$7+2*$E893*信号概况!$F$4*$I893*信号概况!$F$8*信号相关性!$D$8+2*$E893*信号概况!$F$4*$J893*信号概况!$J$5*信号相关性!$D$9+2*$F893*信号概况!$F$5*$G893*信号概况!$F$6*信号相关性!$E$6+2*$F893*信号概况!$F$5*$H893*信号概况!$F$7*信号相关性!$E$7+2*$F893*信号概况!$F$5*$I893*信号概况!$F$8*信号相关性!$E$8+2*$F893*信号概况!$F$5*$J893*信号概况!$F$9*信号相关性!$E$9+2*$G893*信号概况!$F$6*$H893*信号概况!$F$7*信号相关性!$F$7+2*$G893*信号概况!$F$6*$I893*信号概况!$F$8*信号相关性!$F$8+2*$G893*信号概况!$F$6*$J893*信号概况!$F$9*信号相关性!$F$9+2*$H893*信号概况!$F$7*$I893*信号概况!$F$8*信号相关性!$G$8+2*$H893*信号概况!$F$7*$J893*信号概况!$F$9*信号相关性!$G$9+2*$I893*信号概况!$F$8*$J893*信号概况!$F$9*信号相关性!$H$9)</f>
        <v>416.182082050324</v>
      </c>
      <c r="L893" s="10">
        <f t="shared" si="286"/>
        <v>46.9005775160685</v>
      </c>
      <c r="M893" s="11">
        <f>SQRT(POWER($C893*信号概况!$C$2,2)+POWER($D893*信号概况!$C$3,2)+POWER($E893*信号概况!$C$4,2)+POWER($F893*信号概况!$C$5,2)+POWER($G893*信号概况!$C$6,2)+POWER($H893*信号概况!$C$7,2)+POWER($I893*信号概况!$C$8,2)+POWER($J893*信号概况!$C$9,2)+2*$C893*信号概况!$C$2*$D893*信号概况!$C$3*信号相关性!$B$3+2*$C893*信号概况!$C$2*$E893*信号概况!$C$4*信号相关性!$B$4+2*$C893*信号概况!$C$2*$F893*信号概况!$C$5*信号相关性!$B$5+2*$C893*信号概况!$C$2*$G893*信号概况!$C$6*信号相关性!$B$6+2*$C893*信号概况!$C$2*$H893*信号概况!$C$7*信号相关性!$B$7+2*$C893*信号概况!$C$2*$I893*信号概况!$C$8*信号相关性!$B$8+2*$C893*信号概况!$C$2*$J893*信号概况!$C$9*信号相关性!$B$9+2*$D893*信号概况!$C$3*$E893*信号概况!$C$4*信号相关性!$C$4+2*$D893*信号概况!$C$3*$F893*信号概况!$C$5*信号相关性!$C$5+2*$D893*信号概况!$C$3*$G893*信号概况!$C$6*信号相关性!$C$6+2*$D893*信号概况!$C$3*$H893*信号概况!$C$7*信号相关性!$C$7+2*$D893*信号概况!$C$3*$I893*信号概况!$C$8*信号相关性!$C$8+2*$D893*信号概况!$C$3*$J893*信号概况!$C$9*信号相关性!$C$9+2*$E893*信号概况!$C$4*$F893*信号概况!$C$5*信号相关性!$D$5+2*$E893*信号概况!$C$4*$G893*信号概况!$C$6*信号相关性!$D$6+2*$E893*信号概况!$C$4*$H893*信号概况!$C$7*信号相关性!$D$7+2*$E893*信号概况!$C$4*$I893*信号概况!$C$8*信号相关性!$D$8+2*$E893*信号概况!$C$4*$J893*信号概况!$J$5*信号相关性!$D$9+2*$F893*信号概况!$C$5*$G893*信号概况!$C$6*信号相关性!$E$6+2*$F893*信号概况!$C$5*$H893*信号概况!$C$7*信号相关性!$E$7+2*$F893*信号概况!$C$5*$I893*信号概况!$C$8*信号相关性!$E$8+2*$F893*信号概况!$C$5*$J893*信号概况!$C$9*信号相关性!$E$9+2*$G893*信号概况!$C$6*$H893*信号概况!$C$7*信号相关性!$F$7+2*$G893*信号概况!$C$6*$I893*信号概况!$C$8*信号相关性!$F$8+2*$G893*信号概况!$C$6*$J893*信号概况!$C$9*信号相关性!$F$9+2*$H893*信号概况!$C$7*$I893*信号概况!$C$8*信号相关性!$G$8+2*$H893*信号概况!$C$7*$J893*信号概况!$C$9*信号相关性!$G$9+2*$I893*信号概况!$C$8*$J893*信号概况!$C$9*信号相关性!$H$9)</f>
        <v>2051.02512445924</v>
      </c>
      <c r="N893" s="12">
        <f t="shared" si="287"/>
        <v>0.105077422538203</v>
      </c>
      <c r="O893" s="10">
        <f>$C893*信号概况!$J$2+$D893*信号概况!$J$3+$E893*信号概况!$J$4+$F893*信号概况!$J$5+$G893*信号概况!$J$6+$H893*信号概况!$J$7+$I893*信号概况!$J$8+$J893*信号概况!$J$9</f>
        <v>639.803101005171</v>
      </c>
      <c r="P893" s="12">
        <f t="shared" si="288"/>
        <v>0.0327781751592624</v>
      </c>
      <c r="Q893" s="7">
        <f t="shared" si="289"/>
        <v>16.1027552629036</v>
      </c>
    </row>
    <row r="894" spans="1:17">
      <c r="A894">
        <v>892</v>
      </c>
      <c r="B894">
        <v>19519.18</v>
      </c>
      <c r="C894" s="7">
        <f t="shared" si="269"/>
        <v>0</v>
      </c>
      <c r="D894" s="8">
        <f t="shared" si="270"/>
        <v>0.242424242424242</v>
      </c>
      <c r="E894">
        <f t="shared" si="271"/>
        <v>0</v>
      </c>
      <c r="F894">
        <f t="shared" si="281"/>
        <v>0.4</v>
      </c>
      <c r="G894">
        <f t="shared" si="282"/>
        <v>0.04</v>
      </c>
      <c r="H894">
        <f t="shared" si="283"/>
        <v>0</v>
      </c>
      <c r="I894">
        <f t="shared" si="284"/>
        <v>0</v>
      </c>
      <c r="J894">
        <f t="shared" si="285"/>
        <v>0</v>
      </c>
      <c r="K894">
        <f>SQRT(POWER($C894*信号概况!$F$2,2)+POWER($D894*信号概况!$F$3,2)+POWER($E894*信号概况!$F$4,2)+POWER($F894*信号概况!$F$5,2)+POWER($G894*信号概况!$F$6,2)+POWER($H894*信号概况!$F$7,2)+POWER($I894*信号概况!$F$8,2)+POWER($J894*信号概况!$F$9,2)+2*$C894*信号概况!$F$2*$D894*信号概况!$F$3*信号相关性!$B$3+2*$C894*信号概况!$F$2*$E894*信号概况!$F$4*信号相关性!$B$4+2*$C894*信号概况!$F$2*$F894*信号概况!$F$5*信号相关性!$B$5+2*$C894*信号概况!$F$2*$G894*信号概况!$F$6*信号相关性!$B$6+2*$C894*信号概况!$F$2*$H894*信号概况!$F$7*信号相关性!$B$7+2*$C894*信号概况!$F$2*$I894*信号概况!$F$8*信号相关性!$B$8+2*$C894*信号概况!$F$2*$J894*信号概况!$F$9*信号相关性!$B$9+2*$D894*信号概况!$F$3*$E894*信号概况!$F$4*信号相关性!$C$4+2*$D894*信号概况!$F$3*$F894*信号概况!$F$5*信号相关性!$C$5+2*$D894*信号概况!$F$3*$G894*信号概况!$F$6*信号相关性!$C$6+2*$D894*信号概况!$F$3*$H894*信号概况!$F$7*信号相关性!$C$7+2*$D894*信号概况!$F$3*$I894*信号概况!$F$8*信号相关性!$C$8+2*$D894*信号概况!$F$3*$J894*信号概况!$F$9*信号相关性!$C$9+2*$E894*信号概况!$F$4*$F894*信号概况!$F$5*信号相关性!$D$5+2*$E894*信号概况!$F$4*$G894*信号概况!$F$6*信号相关性!$D$6+2*$E894*信号概况!$F$4*$H894*信号概况!$F$7*信号相关性!$D$7+2*$E894*信号概况!$F$4*$I894*信号概况!$F$8*信号相关性!$D$8+2*$E894*信号概况!$F$4*$J894*信号概况!$J$5*信号相关性!$D$9+2*$F894*信号概况!$F$5*$G894*信号概况!$F$6*信号相关性!$E$6+2*$F894*信号概况!$F$5*$H894*信号概况!$F$7*信号相关性!$E$7+2*$F894*信号概况!$F$5*$I894*信号概况!$F$8*信号相关性!$E$8+2*$F894*信号概况!$F$5*$J894*信号概况!$F$9*信号相关性!$E$9+2*$G894*信号概况!$F$6*$H894*信号概况!$F$7*信号相关性!$F$7+2*$G894*信号概况!$F$6*$I894*信号概况!$F$8*信号相关性!$F$8+2*$G894*信号概况!$F$6*$J894*信号概况!$F$9*信号相关性!$F$9+2*$H894*信号概况!$F$7*$I894*信号概况!$F$8*信号相关性!$G$8+2*$H894*信号概况!$F$7*$J894*信号概况!$F$9*信号相关性!$G$9+2*$I894*信号概况!$F$8*$J894*信号概况!$F$9*信号相关性!$H$9)</f>
        <v>480.352124094343</v>
      </c>
      <c r="L894" s="10">
        <f t="shared" si="286"/>
        <v>40.6351487188726</v>
      </c>
      <c r="M894" s="11">
        <f>SQRT(POWER($C894*信号概况!$C$2,2)+POWER($D894*信号概况!$C$3,2)+POWER($E894*信号概况!$C$4,2)+POWER($F894*信号概况!$C$5,2)+POWER($G894*信号概况!$C$6,2)+POWER($H894*信号概况!$C$7,2)+POWER($I894*信号概况!$C$8,2)+POWER($J894*信号概况!$C$9,2)+2*$C894*信号概况!$C$2*$D894*信号概况!$C$3*信号相关性!$B$3+2*$C894*信号概况!$C$2*$E894*信号概况!$C$4*信号相关性!$B$4+2*$C894*信号概况!$C$2*$F894*信号概况!$C$5*信号相关性!$B$5+2*$C894*信号概况!$C$2*$G894*信号概况!$C$6*信号相关性!$B$6+2*$C894*信号概况!$C$2*$H894*信号概况!$C$7*信号相关性!$B$7+2*$C894*信号概况!$C$2*$I894*信号概况!$C$8*信号相关性!$B$8+2*$C894*信号概况!$C$2*$J894*信号概况!$C$9*信号相关性!$B$9+2*$D894*信号概况!$C$3*$E894*信号概况!$C$4*信号相关性!$C$4+2*$D894*信号概况!$C$3*$F894*信号概况!$C$5*信号相关性!$C$5+2*$D894*信号概况!$C$3*$G894*信号概况!$C$6*信号相关性!$C$6+2*$D894*信号概况!$C$3*$H894*信号概况!$C$7*信号相关性!$C$7+2*$D894*信号概况!$C$3*$I894*信号概况!$C$8*信号相关性!$C$8+2*$D894*信号概况!$C$3*$J894*信号概况!$C$9*信号相关性!$C$9+2*$E894*信号概况!$C$4*$F894*信号概况!$C$5*信号相关性!$D$5+2*$E894*信号概况!$C$4*$G894*信号概况!$C$6*信号相关性!$D$6+2*$E894*信号概况!$C$4*$H894*信号概况!$C$7*信号相关性!$D$7+2*$E894*信号概况!$C$4*$I894*信号概况!$C$8*信号相关性!$D$8+2*$E894*信号概况!$C$4*$J894*信号概况!$J$5*信号相关性!$D$9+2*$F894*信号概况!$C$5*$G894*信号概况!$C$6*信号相关性!$E$6+2*$F894*信号概况!$C$5*$H894*信号概况!$C$7*信号相关性!$E$7+2*$F894*信号概况!$C$5*$I894*信号概况!$C$8*信号相关性!$E$8+2*$F894*信号概况!$C$5*$J894*信号概况!$C$9*信号相关性!$E$9+2*$G894*信号概况!$C$6*$H894*信号概况!$C$7*信号相关性!$F$7+2*$G894*信号概况!$C$6*$I894*信号概况!$C$8*信号相关性!$F$8+2*$G894*信号概况!$C$6*$J894*信号概况!$C$9*信号相关性!$F$9+2*$H894*信号概况!$C$7*$I894*信号概况!$C$8*信号相关性!$G$8+2*$H894*信号概况!$C$7*$J894*信号概况!$C$9*信号相关性!$G$9+2*$I894*信号概况!$C$8*$J894*信号概况!$C$9*信号相关性!$H$9)</f>
        <v>2366.86588798587</v>
      </c>
      <c r="N894" s="12">
        <f t="shared" si="287"/>
        <v>0.121258469258743</v>
      </c>
      <c r="O894" s="10">
        <f>$C894*信号概况!$J$2+$D894*信号概况!$J$3+$E894*信号概况!$J$4+$F894*信号概况!$J$5+$G894*信号概况!$J$6+$H894*信号概况!$J$7+$I894*信号概况!$J$8+$J894*信号概况!$J$9</f>
        <v>664.331251690102</v>
      </c>
      <c r="P894" s="12">
        <f t="shared" si="288"/>
        <v>0.0340347930440778</v>
      </c>
      <c r="Q894" s="7">
        <f t="shared" si="289"/>
        <v>14.5643490876022</v>
      </c>
    </row>
    <row r="895" spans="1:17">
      <c r="A895">
        <v>893</v>
      </c>
      <c r="B895">
        <v>19519.18</v>
      </c>
      <c r="C895" s="7">
        <f t="shared" si="269"/>
        <v>0</v>
      </c>
      <c r="D895" s="8">
        <f t="shared" si="270"/>
        <v>0.272727272727273</v>
      </c>
      <c r="E895">
        <f t="shared" si="271"/>
        <v>0</v>
      </c>
      <c r="F895">
        <f t="shared" si="281"/>
        <v>0.4</v>
      </c>
      <c r="G895">
        <f t="shared" si="282"/>
        <v>0.04</v>
      </c>
      <c r="H895">
        <f t="shared" si="283"/>
        <v>0</v>
      </c>
      <c r="I895">
        <f t="shared" si="284"/>
        <v>0</v>
      </c>
      <c r="J895">
        <f t="shared" si="285"/>
        <v>0</v>
      </c>
      <c r="K895">
        <f>SQRT(POWER($C895*信号概况!$F$2,2)+POWER($D895*信号概况!$F$3,2)+POWER($E895*信号概况!$F$4,2)+POWER($F895*信号概况!$F$5,2)+POWER($G895*信号概况!$F$6,2)+POWER($H895*信号概况!$F$7,2)+POWER($I895*信号概况!$F$8,2)+POWER($J895*信号概况!$F$9,2)+2*$C895*信号概况!$F$2*$D895*信号概况!$F$3*信号相关性!$B$3+2*$C895*信号概况!$F$2*$E895*信号概况!$F$4*信号相关性!$B$4+2*$C895*信号概况!$F$2*$F895*信号概况!$F$5*信号相关性!$B$5+2*$C895*信号概况!$F$2*$G895*信号概况!$F$6*信号相关性!$B$6+2*$C895*信号概况!$F$2*$H895*信号概况!$F$7*信号相关性!$B$7+2*$C895*信号概况!$F$2*$I895*信号概况!$F$8*信号相关性!$B$8+2*$C895*信号概况!$F$2*$J895*信号概况!$F$9*信号相关性!$B$9+2*$D895*信号概况!$F$3*$E895*信号概况!$F$4*信号相关性!$C$4+2*$D895*信号概况!$F$3*$F895*信号概况!$F$5*信号相关性!$C$5+2*$D895*信号概况!$F$3*$G895*信号概况!$F$6*信号相关性!$C$6+2*$D895*信号概况!$F$3*$H895*信号概况!$F$7*信号相关性!$C$7+2*$D895*信号概况!$F$3*$I895*信号概况!$F$8*信号相关性!$C$8+2*$D895*信号概况!$F$3*$J895*信号概况!$F$9*信号相关性!$C$9+2*$E895*信号概况!$F$4*$F895*信号概况!$F$5*信号相关性!$D$5+2*$E895*信号概况!$F$4*$G895*信号概况!$F$6*信号相关性!$D$6+2*$E895*信号概况!$F$4*$H895*信号概况!$F$7*信号相关性!$D$7+2*$E895*信号概况!$F$4*$I895*信号概况!$F$8*信号相关性!$D$8+2*$E895*信号概况!$F$4*$J895*信号概况!$J$5*信号相关性!$D$9+2*$F895*信号概况!$F$5*$G895*信号概况!$F$6*信号相关性!$E$6+2*$F895*信号概况!$F$5*$H895*信号概况!$F$7*信号相关性!$E$7+2*$F895*信号概况!$F$5*$I895*信号概况!$F$8*信号相关性!$E$8+2*$F895*信号概况!$F$5*$J895*信号概况!$F$9*信号相关性!$E$9+2*$G895*信号概况!$F$6*$H895*信号概况!$F$7*信号相关性!$F$7+2*$G895*信号概况!$F$6*$I895*信号概况!$F$8*信号相关性!$F$8+2*$G895*信号概况!$F$6*$J895*信号概况!$F$9*信号相关性!$F$9+2*$H895*信号概况!$F$7*$I895*信号概况!$F$8*信号相关性!$G$8+2*$H895*信号概况!$F$7*$J895*信号概况!$F$9*信号相关性!$G$9+2*$I895*信号概况!$F$8*$J895*信号概况!$F$9*信号相关性!$H$9)</f>
        <v>545.167468942973</v>
      </c>
      <c r="L895" s="10">
        <f t="shared" si="286"/>
        <v>35.8040072307429</v>
      </c>
      <c r="M895" s="11">
        <f>SQRT(POWER($C895*信号概况!$C$2,2)+POWER($D895*信号概况!$C$3,2)+POWER($E895*信号概况!$C$4,2)+POWER($F895*信号概况!$C$5,2)+POWER($G895*信号概况!$C$6,2)+POWER($H895*信号概况!$C$7,2)+POWER($I895*信号概况!$C$8,2)+POWER($J895*信号概况!$C$9,2)+2*$C895*信号概况!$C$2*$D895*信号概况!$C$3*信号相关性!$B$3+2*$C895*信号概况!$C$2*$E895*信号概况!$C$4*信号相关性!$B$4+2*$C895*信号概况!$C$2*$F895*信号概况!$C$5*信号相关性!$B$5+2*$C895*信号概况!$C$2*$G895*信号概况!$C$6*信号相关性!$B$6+2*$C895*信号概况!$C$2*$H895*信号概况!$C$7*信号相关性!$B$7+2*$C895*信号概况!$C$2*$I895*信号概况!$C$8*信号相关性!$B$8+2*$C895*信号概况!$C$2*$J895*信号概况!$C$9*信号相关性!$B$9+2*$D895*信号概况!$C$3*$E895*信号概况!$C$4*信号相关性!$C$4+2*$D895*信号概况!$C$3*$F895*信号概况!$C$5*信号相关性!$C$5+2*$D895*信号概况!$C$3*$G895*信号概况!$C$6*信号相关性!$C$6+2*$D895*信号概况!$C$3*$H895*信号概况!$C$7*信号相关性!$C$7+2*$D895*信号概况!$C$3*$I895*信号概况!$C$8*信号相关性!$C$8+2*$D895*信号概况!$C$3*$J895*信号概况!$C$9*信号相关性!$C$9+2*$E895*信号概况!$C$4*$F895*信号概况!$C$5*信号相关性!$D$5+2*$E895*信号概况!$C$4*$G895*信号概况!$C$6*信号相关性!$D$6+2*$E895*信号概况!$C$4*$H895*信号概况!$C$7*信号相关性!$D$7+2*$E895*信号概况!$C$4*$I895*信号概况!$C$8*信号相关性!$D$8+2*$E895*信号概况!$C$4*$J895*信号概况!$J$5*信号相关性!$D$9+2*$F895*信号概况!$C$5*$G895*信号概况!$C$6*信号相关性!$E$6+2*$F895*信号概况!$C$5*$H895*信号概况!$C$7*信号相关性!$E$7+2*$F895*信号概况!$C$5*$I895*信号概况!$C$8*信号相关性!$E$8+2*$F895*信号概况!$C$5*$J895*信号概况!$C$9*信号相关性!$E$9+2*$G895*信号概况!$C$6*$H895*信号概况!$C$7*信号相关性!$F$7+2*$G895*信号概况!$C$6*$I895*信号概况!$C$8*信号相关性!$F$8+2*$G895*信号概况!$C$6*$J895*信号概况!$C$9*信号相关性!$F$9+2*$H895*信号概况!$C$7*$I895*信号概况!$C$8*信号相关性!$G$8+2*$H895*信号概况!$C$7*$J895*信号概况!$C$9*信号相关性!$G$9+2*$I895*信号概况!$C$8*$J895*信号概况!$C$9*信号相关性!$H$9)</f>
        <v>2684.73246795309</v>
      </c>
      <c r="N895" s="12">
        <f t="shared" si="287"/>
        <v>0.137543301919091</v>
      </c>
      <c r="O895" s="10">
        <f>$C895*信号概况!$J$2+$D895*信号概况!$J$3+$E895*信号概况!$J$4+$F895*信号概况!$J$5+$G895*信号概况!$J$6+$H895*信号概况!$J$7+$I895*信号概况!$J$8+$J895*信号概况!$J$9</f>
        <v>688.859402375034</v>
      </c>
      <c r="P895" s="12">
        <f t="shared" si="288"/>
        <v>0.0352914109288932</v>
      </c>
      <c r="Q895" s="7">
        <f t="shared" si="289"/>
        <v>13.3726868234374</v>
      </c>
    </row>
    <row r="896" spans="1:17">
      <c r="A896">
        <v>894</v>
      </c>
      <c r="B896">
        <v>19519.18</v>
      </c>
      <c r="C896" s="7">
        <f t="shared" si="269"/>
        <v>0</v>
      </c>
      <c r="D896" s="8">
        <f t="shared" si="270"/>
        <v>0.303030303030303</v>
      </c>
      <c r="E896">
        <f t="shared" si="271"/>
        <v>0</v>
      </c>
      <c r="F896">
        <f t="shared" si="281"/>
        <v>0.4</v>
      </c>
      <c r="G896">
        <f t="shared" si="282"/>
        <v>0.04</v>
      </c>
      <c r="H896">
        <f t="shared" si="283"/>
        <v>0</v>
      </c>
      <c r="I896">
        <f t="shared" si="284"/>
        <v>0</v>
      </c>
      <c r="J896">
        <f t="shared" si="285"/>
        <v>0</v>
      </c>
      <c r="K896">
        <f>SQRT(POWER($C896*信号概况!$F$2,2)+POWER($D896*信号概况!$F$3,2)+POWER($E896*信号概况!$F$4,2)+POWER($F896*信号概况!$F$5,2)+POWER($G896*信号概况!$F$6,2)+POWER($H896*信号概况!$F$7,2)+POWER($I896*信号概况!$F$8,2)+POWER($J896*信号概况!$F$9,2)+2*$C896*信号概况!$F$2*$D896*信号概况!$F$3*信号相关性!$B$3+2*$C896*信号概况!$F$2*$E896*信号概况!$F$4*信号相关性!$B$4+2*$C896*信号概况!$F$2*$F896*信号概况!$F$5*信号相关性!$B$5+2*$C896*信号概况!$F$2*$G896*信号概况!$F$6*信号相关性!$B$6+2*$C896*信号概况!$F$2*$H896*信号概况!$F$7*信号相关性!$B$7+2*$C896*信号概况!$F$2*$I896*信号概况!$F$8*信号相关性!$B$8+2*$C896*信号概况!$F$2*$J896*信号概况!$F$9*信号相关性!$B$9+2*$D896*信号概况!$F$3*$E896*信号概况!$F$4*信号相关性!$C$4+2*$D896*信号概况!$F$3*$F896*信号概况!$F$5*信号相关性!$C$5+2*$D896*信号概况!$F$3*$G896*信号概况!$F$6*信号相关性!$C$6+2*$D896*信号概况!$F$3*$H896*信号概况!$F$7*信号相关性!$C$7+2*$D896*信号概况!$F$3*$I896*信号概况!$F$8*信号相关性!$C$8+2*$D896*信号概况!$F$3*$J896*信号概况!$F$9*信号相关性!$C$9+2*$E896*信号概况!$F$4*$F896*信号概况!$F$5*信号相关性!$D$5+2*$E896*信号概况!$F$4*$G896*信号概况!$F$6*信号相关性!$D$6+2*$E896*信号概况!$F$4*$H896*信号概况!$F$7*信号相关性!$D$7+2*$E896*信号概况!$F$4*$I896*信号概况!$F$8*信号相关性!$D$8+2*$E896*信号概况!$F$4*$J896*信号概况!$J$5*信号相关性!$D$9+2*$F896*信号概况!$F$5*$G896*信号概况!$F$6*信号相关性!$E$6+2*$F896*信号概况!$F$5*$H896*信号概况!$F$7*信号相关性!$E$7+2*$F896*信号概况!$F$5*$I896*信号概况!$F$8*信号相关性!$E$8+2*$F896*信号概况!$F$5*$J896*信号概况!$F$9*信号相关性!$E$9+2*$G896*信号概况!$F$6*$H896*信号概况!$F$7*信号相关性!$F$7+2*$G896*信号概况!$F$6*$I896*信号概况!$F$8*信号相关性!$F$8+2*$G896*信号概况!$F$6*$J896*信号概况!$F$9*信号相关性!$F$9+2*$H896*信号概况!$F$7*$I896*信号概况!$F$8*信号相关性!$G$8+2*$H896*信号概况!$F$7*$J896*信号概况!$F$9*信号相关性!$G$9+2*$I896*信号概况!$F$8*$J896*信号概况!$F$9*信号相关性!$H$9)</f>
        <v>610.422594302475</v>
      </c>
      <c r="L896" s="10">
        <f t="shared" si="286"/>
        <v>31.9765031343645</v>
      </c>
      <c r="M896" s="11">
        <f>SQRT(POWER($C896*信号概况!$C$2,2)+POWER($D896*信号概况!$C$3,2)+POWER($E896*信号概况!$C$4,2)+POWER($F896*信号概况!$C$5,2)+POWER($G896*信号概况!$C$6,2)+POWER($H896*信号概况!$C$7,2)+POWER($I896*信号概况!$C$8,2)+POWER($J896*信号概况!$C$9,2)+2*$C896*信号概况!$C$2*$D896*信号概况!$C$3*信号相关性!$B$3+2*$C896*信号概况!$C$2*$E896*信号概况!$C$4*信号相关性!$B$4+2*$C896*信号概况!$C$2*$F896*信号概况!$C$5*信号相关性!$B$5+2*$C896*信号概况!$C$2*$G896*信号概况!$C$6*信号相关性!$B$6+2*$C896*信号概况!$C$2*$H896*信号概况!$C$7*信号相关性!$B$7+2*$C896*信号概况!$C$2*$I896*信号概况!$C$8*信号相关性!$B$8+2*$C896*信号概况!$C$2*$J896*信号概况!$C$9*信号相关性!$B$9+2*$D896*信号概况!$C$3*$E896*信号概况!$C$4*信号相关性!$C$4+2*$D896*信号概况!$C$3*$F896*信号概况!$C$5*信号相关性!$C$5+2*$D896*信号概况!$C$3*$G896*信号概况!$C$6*信号相关性!$C$6+2*$D896*信号概况!$C$3*$H896*信号概况!$C$7*信号相关性!$C$7+2*$D896*信号概况!$C$3*$I896*信号概况!$C$8*信号相关性!$C$8+2*$D896*信号概况!$C$3*$J896*信号概况!$C$9*信号相关性!$C$9+2*$E896*信号概况!$C$4*$F896*信号概况!$C$5*信号相关性!$D$5+2*$E896*信号概况!$C$4*$G896*信号概况!$C$6*信号相关性!$D$6+2*$E896*信号概况!$C$4*$H896*信号概况!$C$7*信号相关性!$D$7+2*$E896*信号概况!$C$4*$I896*信号概况!$C$8*信号相关性!$D$8+2*$E896*信号概况!$C$4*$J896*信号概况!$J$5*信号相关性!$D$9+2*$F896*信号概况!$C$5*$G896*信号概况!$C$6*信号相关性!$E$6+2*$F896*信号概况!$C$5*$H896*信号概况!$C$7*信号相关性!$E$7+2*$F896*信号概况!$C$5*$I896*信号概况!$C$8*信号相关性!$E$8+2*$F896*信号概况!$C$5*$J896*信号概况!$C$9*信号相关性!$E$9+2*$G896*信号概况!$C$6*$H896*信号概况!$C$7*信号相关性!$F$7+2*$G896*信号概况!$C$6*$I896*信号概况!$C$8*信号相关性!$F$8+2*$G896*信号概况!$C$6*$J896*信号概况!$C$9*信号相关性!$F$9+2*$H896*信号概况!$C$7*$I896*信号概况!$C$8*信号相关性!$G$8+2*$H896*信号概况!$C$7*$J896*信号概况!$C$9*信号相关性!$G$9+2*$I896*信号概况!$C$8*$J896*信号概况!$C$9*信号相关性!$H$9)</f>
        <v>3003.98184739422</v>
      </c>
      <c r="N896" s="12">
        <f t="shared" si="287"/>
        <v>0.153898977692414</v>
      </c>
      <c r="O896" s="10">
        <f>$C896*信号概况!$J$2+$D896*信号概况!$J$3+$E896*信号概况!$J$4+$F896*信号概况!$J$5+$G896*信号概况!$J$6+$H896*信号概况!$J$7+$I896*信号概况!$J$8+$J896*信号概况!$J$9</f>
        <v>713.387553059965</v>
      </c>
      <c r="P896" s="12">
        <f t="shared" si="288"/>
        <v>0.0365480288137086</v>
      </c>
      <c r="Q896" s="7">
        <f t="shared" si="289"/>
        <v>12.4253127382786</v>
      </c>
    </row>
    <row r="897" spans="1:17">
      <c r="A897">
        <v>895</v>
      </c>
      <c r="B897">
        <v>19519.18</v>
      </c>
      <c r="C897" s="7">
        <f t="shared" si="269"/>
        <v>0</v>
      </c>
      <c r="D897" s="8">
        <f t="shared" si="270"/>
        <v>0.333333333333333</v>
      </c>
      <c r="E897">
        <f t="shared" si="271"/>
        <v>0</v>
      </c>
      <c r="F897">
        <f t="shared" si="281"/>
        <v>0.4</v>
      </c>
      <c r="G897">
        <f t="shared" si="282"/>
        <v>0.04</v>
      </c>
      <c r="H897">
        <f t="shared" si="283"/>
        <v>0</v>
      </c>
      <c r="I897">
        <f t="shared" si="284"/>
        <v>0</v>
      </c>
      <c r="J897">
        <f t="shared" si="285"/>
        <v>0</v>
      </c>
      <c r="K897">
        <f>SQRT(POWER($C897*信号概况!$F$2,2)+POWER($D897*信号概况!$F$3,2)+POWER($E897*信号概况!$F$4,2)+POWER($F897*信号概况!$F$5,2)+POWER($G897*信号概况!$F$6,2)+POWER($H897*信号概况!$F$7,2)+POWER($I897*信号概况!$F$8,2)+POWER($J897*信号概况!$F$9,2)+2*$C897*信号概况!$F$2*$D897*信号概况!$F$3*信号相关性!$B$3+2*$C897*信号概况!$F$2*$E897*信号概况!$F$4*信号相关性!$B$4+2*$C897*信号概况!$F$2*$F897*信号概况!$F$5*信号相关性!$B$5+2*$C897*信号概况!$F$2*$G897*信号概况!$F$6*信号相关性!$B$6+2*$C897*信号概况!$F$2*$H897*信号概况!$F$7*信号相关性!$B$7+2*$C897*信号概况!$F$2*$I897*信号概况!$F$8*信号相关性!$B$8+2*$C897*信号概况!$F$2*$J897*信号概况!$F$9*信号相关性!$B$9+2*$D897*信号概况!$F$3*$E897*信号概况!$F$4*信号相关性!$C$4+2*$D897*信号概况!$F$3*$F897*信号概况!$F$5*信号相关性!$C$5+2*$D897*信号概况!$F$3*$G897*信号概况!$F$6*信号相关性!$C$6+2*$D897*信号概况!$F$3*$H897*信号概况!$F$7*信号相关性!$C$7+2*$D897*信号概况!$F$3*$I897*信号概况!$F$8*信号相关性!$C$8+2*$D897*信号概况!$F$3*$J897*信号概况!$F$9*信号相关性!$C$9+2*$E897*信号概况!$F$4*$F897*信号概况!$F$5*信号相关性!$D$5+2*$E897*信号概况!$F$4*$G897*信号概况!$F$6*信号相关性!$D$6+2*$E897*信号概况!$F$4*$H897*信号概况!$F$7*信号相关性!$D$7+2*$E897*信号概况!$F$4*$I897*信号概况!$F$8*信号相关性!$D$8+2*$E897*信号概况!$F$4*$J897*信号概况!$J$5*信号相关性!$D$9+2*$F897*信号概况!$F$5*$G897*信号概况!$F$6*信号相关性!$E$6+2*$F897*信号概况!$F$5*$H897*信号概况!$F$7*信号相关性!$E$7+2*$F897*信号概况!$F$5*$I897*信号概况!$F$8*信号相关性!$E$8+2*$F897*信号概况!$F$5*$J897*信号概况!$F$9*信号相关性!$E$9+2*$G897*信号概况!$F$6*$H897*信号概况!$F$7*信号相关性!$F$7+2*$G897*信号概况!$F$6*$I897*信号概况!$F$8*信号相关性!$F$8+2*$G897*信号概况!$F$6*$J897*信号概况!$F$9*信号相关性!$F$9+2*$H897*信号概况!$F$7*$I897*信号概况!$F$8*信号相关性!$G$8+2*$H897*信号概况!$F$7*$J897*信号概况!$F$9*信号相关性!$G$9+2*$I897*信号概况!$F$8*$J897*信号概况!$F$9*信号相关性!$H$9)</f>
        <v>675.990152624855</v>
      </c>
      <c r="L897" s="10">
        <f t="shared" si="286"/>
        <v>28.874947252127</v>
      </c>
      <c r="M897" s="11">
        <f>SQRT(POWER($C897*信号概况!$C$2,2)+POWER($D897*信号概况!$C$3,2)+POWER($E897*信号概况!$C$4,2)+POWER($F897*信号概况!$C$5,2)+POWER($G897*信号概况!$C$6,2)+POWER($H897*信号概况!$C$7,2)+POWER($I897*信号概况!$C$8,2)+POWER($J897*信号概况!$C$9,2)+2*$C897*信号概况!$C$2*$D897*信号概况!$C$3*信号相关性!$B$3+2*$C897*信号概况!$C$2*$E897*信号概况!$C$4*信号相关性!$B$4+2*$C897*信号概况!$C$2*$F897*信号概况!$C$5*信号相关性!$B$5+2*$C897*信号概况!$C$2*$G897*信号概况!$C$6*信号相关性!$B$6+2*$C897*信号概况!$C$2*$H897*信号概况!$C$7*信号相关性!$B$7+2*$C897*信号概况!$C$2*$I897*信号概况!$C$8*信号相关性!$B$8+2*$C897*信号概况!$C$2*$J897*信号概况!$C$9*信号相关性!$B$9+2*$D897*信号概况!$C$3*$E897*信号概况!$C$4*信号相关性!$C$4+2*$D897*信号概况!$C$3*$F897*信号概况!$C$5*信号相关性!$C$5+2*$D897*信号概况!$C$3*$G897*信号概况!$C$6*信号相关性!$C$6+2*$D897*信号概况!$C$3*$H897*信号概况!$C$7*信号相关性!$C$7+2*$D897*信号概况!$C$3*$I897*信号概况!$C$8*信号相关性!$C$8+2*$D897*信号概况!$C$3*$J897*信号概况!$C$9*信号相关性!$C$9+2*$E897*信号概况!$C$4*$F897*信号概况!$C$5*信号相关性!$D$5+2*$E897*信号概况!$C$4*$G897*信号概况!$C$6*信号相关性!$D$6+2*$E897*信号概况!$C$4*$H897*信号概况!$C$7*信号相关性!$D$7+2*$E897*信号概况!$C$4*$I897*信号概况!$C$8*信号相关性!$D$8+2*$E897*信号概况!$C$4*$J897*信号概况!$J$5*信号相关性!$D$9+2*$F897*信号概况!$C$5*$G897*信号概况!$C$6*信号相关性!$E$6+2*$F897*信号概况!$C$5*$H897*信号概况!$C$7*信号相关性!$E$7+2*$F897*信号概况!$C$5*$I897*信号概况!$C$8*信号相关性!$E$8+2*$F897*信号概况!$C$5*$J897*信号概况!$C$9*信号相关性!$E$9+2*$G897*信号概况!$C$6*$H897*信号概况!$C$7*信号相关性!$F$7+2*$G897*信号概况!$C$6*$I897*信号概况!$C$8*信号相关性!$F$8+2*$G897*信号概况!$C$6*$J897*信号概况!$C$9*信号相关性!$F$9+2*$H897*信号概况!$C$7*$I897*信号概况!$C$8*信号相关性!$G$8+2*$H897*信号概况!$C$7*$J897*信号概况!$C$9*信号相关性!$G$9+2*$I897*信号概况!$C$8*$J897*信号概况!$C$9*信号相关性!$H$9)</f>
        <v>3324.21564834304</v>
      </c>
      <c r="N897" s="12">
        <f t="shared" si="287"/>
        <v>0.170305087014057</v>
      </c>
      <c r="O897" s="10">
        <f>$C897*信号概况!$J$2+$D897*信号概况!$J$3+$E897*信号概况!$J$4+$F897*信号概况!$J$5+$G897*信号概况!$J$6+$H897*信号概况!$J$7+$I897*信号概况!$J$8+$J897*信号概况!$J$9</f>
        <v>737.915703744897</v>
      </c>
      <c r="P897" s="12">
        <f t="shared" si="288"/>
        <v>0.0378046466985241</v>
      </c>
      <c r="Q897" s="7">
        <f t="shared" si="289"/>
        <v>11.6555387890558</v>
      </c>
    </row>
    <row r="898" spans="1:17">
      <c r="A898">
        <v>896</v>
      </c>
      <c r="B898">
        <v>19519.18</v>
      </c>
      <c r="C898" s="7">
        <f t="shared" si="269"/>
        <v>0</v>
      </c>
      <c r="D898" s="8">
        <f t="shared" si="270"/>
        <v>0.363636363636364</v>
      </c>
      <c r="E898">
        <f t="shared" si="271"/>
        <v>0</v>
      </c>
      <c r="F898">
        <f t="shared" si="281"/>
        <v>0.4</v>
      </c>
      <c r="G898">
        <f t="shared" si="282"/>
        <v>0.04</v>
      </c>
      <c r="H898">
        <f t="shared" si="283"/>
        <v>0</v>
      </c>
      <c r="I898">
        <f t="shared" si="284"/>
        <v>0</v>
      </c>
      <c r="J898">
        <f t="shared" si="285"/>
        <v>0</v>
      </c>
      <c r="K898">
        <f>SQRT(POWER($C898*信号概况!$F$2,2)+POWER($D898*信号概况!$F$3,2)+POWER($E898*信号概况!$F$4,2)+POWER($F898*信号概况!$F$5,2)+POWER($G898*信号概况!$F$6,2)+POWER($H898*信号概况!$F$7,2)+POWER($I898*信号概况!$F$8,2)+POWER($J898*信号概况!$F$9,2)+2*$C898*信号概况!$F$2*$D898*信号概况!$F$3*信号相关性!$B$3+2*$C898*信号概况!$F$2*$E898*信号概况!$F$4*信号相关性!$B$4+2*$C898*信号概况!$F$2*$F898*信号概况!$F$5*信号相关性!$B$5+2*$C898*信号概况!$F$2*$G898*信号概况!$F$6*信号相关性!$B$6+2*$C898*信号概况!$F$2*$H898*信号概况!$F$7*信号相关性!$B$7+2*$C898*信号概况!$F$2*$I898*信号概况!$F$8*信号相关性!$B$8+2*$C898*信号概况!$F$2*$J898*信号概况!$F$9*信号相关性!$B$9+2*$D898*信号概况!$F$3*$E898*信号概况!$F$4*信号相关性!$C$4+2*$D898*信号概况!$F$3*$F898*信号概况!$F$5*信号相关性!$C$5+2*$D898*信号概况!$F$3*$G898*信号概况!$F$6*信号相关性!$C$6+2*$D898*信号概况!$F$3*$H898*信号概况!$F$7*信号相关性!$C$7+2*$D898*信号概况!$F$3*$I898*信号概况!$F$8*信号相关性!$C$8+2*$D898*信号概况!$F$3*$J898*信号概况!$F$9*信号相关性!$C$9+2*$E898*信号概况!$F$4*$F898*信号概况!$F$5*信号相关性!$D$5+2*$E898*信号概况!$F$4*$G898*信号概况!$F$6*信号相关性!$D$6+2*$E898*信号概况!$F$4*$H898*信号概况!$F$7*信号相关性!$D$7+2*$E898*信号概况!$F$4*$I898*信号概况!$F$8*信号相关性!$D$8+2*$E898*信号概况!$F$4*$J898*信号概况!$J$5*信号相关性!$D$9+2*$F898*信号概况!$F$5*$G898*信号概况!$F$6*信号相关性!$E$6+2*$F898*信号概况!$F$5*$H898*信号概况!$F$7*信号相关性!$E$7+2*$F898*信号概况!$F$5*$I898*信号概况!$F$8*信号相关性!$E$8+2*$F898*信号概况!$F$5*$J898*信号概况!$F$9*信号相关性!$E$9+2*$G898*信号概况!$F$6*$H898*信号概况!$F$7*信号相关性!$F$7+2*$G898*信号概况!$F$6*$I898*信号概况!$F$8*信号相关性!$F$8+2*$G898*信号概况!$F$6*$J898*信号概况!$F$9*信号相关性!$F$9+2*$H898*信号概况!$F$7*$I898*信号概况!$F$8*信号相关性!$G$8+2*$H898*信号概况!$F$7*$J898*信号概况!$F$9*信号相关性!$G$9+2*$I898*信号概况!$F$8*$J898*信号概况!$F$9*信号相关性!$H$9)</f>
        <v>741.787299450539</v>
      </c>
      <c r="L898" s="10">
        <f t="shared" si="286"/>
        <v>26.3137155549284</v>
      </c>
      <c r="M898" s="11">
        <f>SQRT(POWER($C898*信号概况!$C$2,2)+POWER($D898*信号概况!$C$3,2)+POWER($E898*信号概况!$C$4,2)+POWER($F898*信号概况!$C$5,2)+POWER($G898*信号概况!$C$6,2)+POWER($H898*信号概况!$C$7,2)+POWER($I898*信号概况!$C$8,2)+POWER($J898*信号概况!$C$9,2)+2*$C898*信号概况!$C$2*$D898*信号概况!$C$3*信号相关性!$B$3+2*$C898*信号概况!$C$2*$E898*信号概况!$C$4*信号相关性!$B$4+2*$C898*信号概况!$C$2*$F898*信号概况!$C$5*信号相关性!$B$5+2*$C898*信号概况!$C$2*$G898*信号概况!$C$6*信号相关性!$B$6+2*$C898*信号概况!$C$2*$H898*信号概况!$C$7*信号相关性!$B$7+2*$C898*信号概况!$C$2*$I898*信号概况!$C$8*信号相关性!$B$8+2*$C898*信号概况!$C$2*$J898*信号概况!$C$9*信号相关性!$B$9+2*$D898*信号概况!$C$3*$E898*信号概况!$C$4*信号相关性!$C$4+2*$D898*信号概况!$C$3*$F898*信号概况!$C$5*信号相关性!$C$5+2*$D898*信号概况!$C$3*$G898*信号概况!$C$6*信号相关性!$C$6+2*$D898*信号概况!$C$3*$H898*信号概况!$C$7*信号相关性!$C$7+2*$D898*信号概况!$C$3*$I898*信号概况!$C$8*信号相关性!$C$8+2*$D898*信号概况!$C$3*$J898*信号概况!$C$9*信号相关性!$C$9+2*$E898*信号概况!$C$4*$F898*信号概况!$C$5*信号相关性!$D$5+2*$E898*信号概况!$C$4*$G898*信号概况!$C$6*信号相关性!$D$6+2*$E898*信号概况!$C$4*$H898*信号概况!$C$7*信号相关性!$D$7+2*$E898*信号概况!$C$4*$I898*信号概况!$C$8*信号相关性!$D$8+2*$E898*信号概况!$C$4*$J898*信号概况!$J$5*信号相关性!$D$9+2*$F898*信号概况!$C$5*$G898*信号概况!$C$6*信号相关性!$E$6+2*$F898*信号概况!$C$5*$H898*信号概况!$C$7*信号相关性!$E$7+2*$F898*信号概况!$C$5*$I898*信号概况!$C$8*信号相关性!$E$8+2*$F898*信号概况!$C$5*$J898*信号概况!$C$9*信号相关性!$E$9+2*$G898*信号概况!$C$6*$H898*信号概况!$C$7*信号相关性!$F$7+2*$G898*信号概况!$C$6*$I898*信号概况!$C$8*信号相关性!$F$8+2*$G898*信号概况!$C$6*$J898*信号概况!$C$9*信号相关性!$F$9+2*$H898*信号概况!$C$7*$I898*信号概况!$C$8*信号相关性!$G$8+2*$H898*信号概况!$C$7*$J898*信号概况!$C$9*信号相关性!$G$9+2*$I898*信号概况!$C$8*$J898*信号概况!$C$9*信号相关性!$H$9)</f>
        <v>3645.17443150883</v>
      </c>
      <c r="N898" s="12">
        <f t="shared" si="287"/>
        <v>0.186748338378397</v>
      </c>
      <c r="O898" s="10">
        <f>$C898*信号概况!$J$2+$D898*信号概况!$J$3+$E898*信号概况!$J$4+$F898*信号概况!$J$5+$G898*信号概况!$J$6+$H898*信号概况!$J$7+$I898*信号概况!$J$8+$J898*信号概况!$J$9</f>
        <v>762.443854429828</v>
      </c>
      <c r="P898" s="12">
        <f t="shared" si="288"/>
        <v>0.0390612645833395</v>
      </c>
      <c r="Q898" s="7">
        <f t="shared" si="289"/>
        <v>11.0184782877951</v>
      </c>
    </row>
    <row r="899" spans="1:17">
      <c r="A899">
        <v>897</v>
      </c>
      <c r="B899">
        <v>19519.18</v>
      </c>
      <c r="C899" s="7">
        <f t="shared" si="269"/>
        <v>0</v>
      </c>
      <c r="D899" s="8">
        <f t="shared" si="270"/>
        <v>0.393939393939394</v>
      </c>
      <c r="E899">
        <f t="shared" si="271"/>
        <v>0</v>
      </c>
      <c r="F899">
        <f t="shared" si="281"/>
        <v>0.4</v>
      </c>
      <c r="G899">
        <f t="shared" si="282"/>
        <v>0.04</v>
      </c>
      <c r="H899">
        <f t="shared" si="283"/>
        <v>0</v>
      </c>
      <c r="I899">
        <f t="shared" si="284"/>
        <v>0</v>
      </c>
      <c r="J899">
        <f t="shared" si="285"/>
        <v>0</v>
      </c>
      <c r="K899">
        <f>SQRT(POWER($C899*信号概况!$F$2,2)+POWER($D899*信号概况!$F$3,2)+POWER($E899*信号概况!$F$4,2)+POWER($F899*信号概况!$F$5,2)+POWER($G899*信号概况!$F$6,2)+POWER($H899*信号概况!$F$7,2)+POWER($I899*信号概况!$F$8,2)+POWER($J899*信号概况!$F$9,2)+2*$C899*信号概况!$F$2*$D899*信号概况!$F$3*信号相关性!$B$3+2*$C899*信号概况!$F$2*$E899*信号概况!$F$4*信号相关性!$B$4+2*$C899*信号概况!$F$2*$F899*信号概况!$F$5*信号相关性!$B$5+2*$C899*信号概况!$F$2*$G899*信号概况!$F$6*信号相关性!$B$6+2*$C899*信号概况!$F$2*$H899*信号概况!$F$7*信号相关性!$B$7+2*$C899*信号概况!$F$2*$I899*信号概况!$F$8*信号相关性!$B$8+2*$C899*信号概况!$F$2*$J899*信号概况!$F$9*信号相关性!$B$9+2*$D899*信号概况!$F$3*$E899*信号概况!$F$4*信号相关性!$C$4+2*$D899*信号概况!$F$3*$F899*信号概况!$F$5*信号相关性!$C$5+2*$D899*信号概况!$F$3*$G899*信号概况!$F$6*信号相关性!$C$6+2*$D899*信号概况!$F$3*$H899*信号概况!$F$7*信号相关性!$C$7+2*$D899*信号概况!$F$3*$I899*信号概况!$F$8*信号相关性!$C$8+2*$D899*信号概况!$F$3*$J899*信号概况!$F$9*信号相关性!$C$9+2*$E899*信号概况!$F$4*$F899*信号概况!$F$5*信号相关性!$D$5+2*$E899*信号概况!$F$4*$G899*信号概况!$F$6*信号相关性!$D$6+2*$E899*信号概况!$F$4*$H899*信号概况!$F$7*信号相关性!$D$7+2*$E899*信号概况!$F$4*$I899*信号概况!$F$8*信号相关性!$D$8+2*$E899*信号概况!$F$4*$J899*信号概况!$J$5*信号相关性!$D$9+2*$F899*信号概况!$F$5*$G899*信号概况!$F$6*信号相关性!$E$6+2*$F899*信号概况!$F$5*$H899*信号概况!$F$7*信号相关性!$E$7+2*$F899*信号概况!$F$5*$I899*信号概况!$F$8*信号相关性!$E$8+2*$F899*信号概况!$F$5*$J899*信号概况!$F$9*信号相关性!$E$9+2*$G899*信号概况!$F$6*$H899*信号概况!$F$7*信号相关性!$F$7+2*$G899*信号概况!$F$6*$I899*信号概况!$F$8*信号相关性!$F$8+2*$G899*信号概况!$F$6*$J899*信号概况!$F$9*信号相关性!$F$9+2*$H899*信号概况!$F$7*$I899*信号概况!$F$8*信号相关性!$G$8+2*$H899*信号概况!$F$7*$J899*信号概况!$F$9*信号相关性!$G$9+2*$I899*信号概况!$F$8*$J899*信号概况!$F$9*信号相关性!$H$9)</f>
        <v>807.757932289127</v>
      </c>
      <c r="L899" s="10">
        <f t="shared" si="286"/>
        <v>24.1646404445501</v>
      </c>
      <c r="M899" s="11">
        <f>SQRT(POWER($C899*信号概况!$C$2,2)+POWER($D899*信号概况!$C$3,2)+POWER($E899*信号概况!$C$4,2)+POWER($F899*信号概况!$C$5,2)+POWER($G899*信号概况!$C$6,2)+POWER($H899*信号概况!$C$7,2)+POWER($I899*信号概况!$C$8,2)+POWER($J899*信号概况!$C$9,2)+2*$C899*信号概况!$C$2*$D899*信号概况!$C$3*信号相关性!$B$3+2*$C899*信号概况!$C$2*$E899*信号概况!$C$4*信号相关性!$B$4+2*$C899*信号概况!$C$2*$F899*信号概况!$C$5*信号相关性!$B$5+2*$C899*信号概况!$C$2*$G899*信号概况!$C$6*信号相关性!$B$6+2*$C899*信号概况!$C$2*$H899*信号概况!$C$7*信号相关性!$B$7+2*$C899*信号概况!$C$2*$I899*信号概况!$C$8*信号相关性!$B$8+2*$C899*信号概况!$C$2*$J899*信号概况!$C$9*信号相关性!$B$9+2*$D899*信号概况!$C$3*$E899*信号概况!$C$4*信号相关性!$C$4+2*$D899*信号概况!$C$3*$F899*信号概况!$C$5*信号相关性!$C$5+2*$D899*信号概况!$C$3*$G899*信号概况!$C$6*信号相关性!$C$6+2*$D899*信号概况!$C$3*$H899*信号概况!$C$7*信号相关性!$C$7+2*$D899*信号概况!$C$3*$I899*信号概况!$C$8*信号相关性!$C$8+2*$D899*信号概况!$C$3*$J899*信号概况!$C$9*信号相关性!$C$9+2*$E899*信号概况!$C$4*$F899*信号概况!$C$5*信号相关性!$D$5+2*$E899*信号概况!$C$4*$G899*信号概况!$C$6*信号相关性!$D$6+2*$E899*信号概况!$C$4*$H899*信号概况!$C$7*信号相关性!$D$7+2*$E899*信号概况!$C$4*$I899*信号概况!$C$8*信号相关性!$D$8+2*$E899*信号概况!$C$4*$J899*信号概况!$J$5*信号相关性!$D$9+2*$F899*信号概况!$C$5*$G899*信号概况!$C$6*信号相关性!$E$6+2*$F899*信号概况!$C$5*$H899*信号概况!$C$7*信号相关性!$E$7+2*$F899*信号概况!$C$5*$I899*信号概况!$C$8*信号相关性!$E$8+2*$F899*信号概况!$C$5*$J899*信号概况!$C$9*信号相关性!$E$9+2*$G899*信号概况!$C$6*$H899*信号概况!$C$7*信号相关性!$F$7+2*$G899*信号概况!$C$6*$I899*信号概况!$C$8*信号相关性!$F$8+2*$G899*信号概况!$C$6*$J899*信号概况!$C$9*信号相关性!$F$9+2*$H899*信号概况!$C$7*$I899*信号概况!$C$8*信号相关性!$G$8+2*$H899*信号概况!$C$7*$J899*信号概况!$C$9*信号相关性!$G$9+2*$I899*信号概况!$C$8*$J899*信号概况!$C$9*信号相关性!$H$9)</f>
        <v>3966.68221789759</v>
      </c>
      <c r="N899" s="12">
        <f t="shared" si="287"/>
        <v>0.203219716089384</v>
      </c>
      <c r="O899" s="10">
        <f>$C899*信号概况!$J$2+$D899*信号概况!$J$3+$E899*信号概况!$J$4+$F899*信号概况!$J$5+$G899*信号概况!$J$6+$H899*信号概况!$J$7+$I899*信号概况!$J$8+$J899*信号概况!$J$9</f>
        <v>786.97200511476</v>
      </c>
      <c r="P899" s="12">
        <f t="shared" si="288"/>
        <v>0.0403178824681549</v>
      </c>
      <c r="Q899" s="7">
        <f t="shared" si="289"/>
        <v>10.4829735777156</v>
      </c>
    </row>
    <row r="900" spans="1:17">
      <c r="A900">
        <v>898</v>
      </c>
      <c r="B900">
        <v>19519.18</v>
      </c>
      <c r="C900" s="7">
        <f t="shared" ref="C900:C963" si="290">MOD(A900,$T$2*$U$2/0.01+1)/($T$2*100)</f>
        <v>0</v>
      </c>
      <c r="D900" s="8">
        <f t="shared" ref="D900:D963" si="291">MOD(QUOTIENT(A900,$T$2*$U$2/0.01+1),$T$3*$U$3/0.01+1)/($T$3*100)</f>
        <v>0.424242424242424</v>
      </c>
      <c r="E900">
        <f t="shared" ref="E900:E963" si="292">MOD(QUOTIENT(A900,($T$2*$U$2/0.01+1)*($T$3*$U$3/0.01+1)),$T$4*$U$4/0.01+1)/($T$4*100)</f>
        <v>0</v>
      </c>
      <c r="F900">
        <f t="shared" si="281"/>
        <v>0.4</v>
      </c>
      <c r="G900">
        <f t="shared" si="282"/>
        <v>0.04</v>
      </c>
      <c r="H900">
        <f t="shared" si="283"/>
        <v>0</v>
      </c>
      <c r="I900">
        <f t="shared" si="284"/>
        <v>0</v>
      </c>
      <c r="J900">
        <f t="shared" si="285"/>
        <v>0</v>
      </c>
      <c r="K900">
        <f>SQRT(POWER($C900*信号概况!$F$2,2)+POWER($D900*信号概况!$F$3,2)+POWER($E900*信号概况!$F$4,2)+POWER($F900*信号概况!$F$5,2)+POWER($G900*信号概况!$F$6,2)+POWER($H900*信号概况!$F$7,2)+POWER($I900*信号概况!$F$8,2)+POWER($J900*信号概况!$F$9,2)+2*$C900*信号概况!$F$2*$D900*信号概况!$F$3*信号相关性!$B$3+2*$C900*信号概况!$F$2*$E900*信号概况!$F$4*信号相关性!$B$4+2*$C900*信号概况!$F$2*$F900*信号概况!$F$5*信号相关性!$B$5+2*$C900*信号概况!$F$2*$G900*信号概况!$F$6*信号相关性!$B$6+2*$C900*信号概况!$F$2*$H900*信号概况!$F$7*信号相关性!$B$7+2*$C900*信号概况!$F$2*$I900*信号概况!$F$8*信号相关性!$B$8+2*$C900*信号概况!$F$2*$J900*信号概况!$F$9*信号相关性!$B$9+2*$D900*信号概况!$F$3*$E900*信号概况!$F$4*信号相关性!$C$4+2*$D900*信号概况!$F$3*$F900*信号概况!$F$5*信号相关性!$C$5+2*$D900*信号概况!$F$3*$G900*信号概况!$F$6*信号相关性!$C$6+2*$D900*信号概况!$F$3*$H900*信号概况!$F$7*信号相关性!$C$7+2*$D900*信号概况!$F$3*$I900*信号概况!$F$8*信号相关性!$C$8+2*$D900*信号概况!$F$3*$J900*信号概况!$F$9*信号相关性!$C$9+2*$E900*信号概况!$F$4*$F900*信号概况!$F$5*信号相关性!$D$5+2*$E900*信号概况!$F$4*$G900*信号概况!$F$6*信号相关性!$D$6+2*$E900*信号概况!$F$4*$H900*信号概况!$F$7*信号相关性!$D$7+2*$E900*信号概况!$F$4*$I900*信号概况!$F$8*信号相关性!$D$8+2*$E900*信号概况!$F$4*$J900*信号概况!$J$5*信号相关性!$D$9+2*$F900*信号概况!$F$5*$G900*信号概况!$F$6*信号相关性!$E$6+2*$F900*信号概况!$F$5*$H900*信号概况!$F$7*信号相关性!$E$7+2*$F900*信号概况!$F$5*$I900*信号概况!$F$8*信号相关性!$E$8+2*$F900*信号概况!$F$5*$J900*信号概况!$F$9*信号相关性!$E$9+2*$G900*信号概况!$F$6*$H900*信号概况!$F$7*信号相关性!$F$7+2*$G900*信号概况!$F$6*$I900*信号概况!$F$8*信号相关性!$F$8+2*$G900*信号概况!$F$6*$J900*信号概况!$F$9*信号相关性!$F$9+2*$H900*信号概况!$F$7*$I900*信号概况!$F$8*信号相关性!$G$8+2*$H900*信号概况!$F$7*$J900*信号概况!$F$9*信号相关性!$G$9+2*$I900*信号概况!$F$8*$J900*信号概况!$F$9*信号相关性!$H$9)</f>
        <v>873.862761018814</v>
      </c>
      <c r="L900" s="10">
        <f t="shared" si="286"/>
        <v>22.3366652873995</v>
      </c>
      <c r="M900" s="11">
        <f>SQRT(POWER($C900*信号概况!$C$2,2)+POWER($D900*信号概况!$C$3,2)+POWER($E900*信号概况!$C$4,2)+POWER($F900*信号概况!$C$5,2)+POWER($G900*信号概况!$C$6,2)+POWER($H900*信号概况!$C$7,2)+POWER($I900*信号概况!$C$8,2)+POWER($J900*信号概况!$C$9,2)+2*$C900*信号概况!$C$2*$D900*信号概况!$C$3*信号相关性!$B$3+2*$C900*信号概况!$C$2*$E900*信号概况!$C$4*信号相关性!$B$4+2*$C900*信号概况!$C$2*$F900*信号概况!$C$5*信号相关性!$B$5+2*$C900*信号概况!$C$2*$G900*信号概况!$C$6*信号相关性!$B$6+2*$C900*信号概况!$C$2*$H900*信号概况!$C$7*信号相关性!$B$7+2*$C900*信号概况!$C$2*$I900*信号概况!$C$8*信号相关性!$B$8+2*$C900*信号概况!$C$2*$J900*信号概况!$C$9*信号相关性!$B$9+2*$D900*信号概况!$C$3*$E900*信号概况!$C$4*信号相关性!$C$4+2*$D900*信号概况!$C$3*$F900*信号概况!$C$5*信号相关性!$C$5+2*$D900*信号概况!$C$3*$G900*信号概况!$C$6*信号相关性!$C$6+2*$D900*信号概况!$C$3*$H900*信号概况!$C$7*信号相关性!$C$7+2*$D900*信号概况!$C$3*$I900*信号概况!$C$8*信号相关性!$C$8+2*$D900*信号概况!$C$3*$J900*信号概况!$C$9*信号相关性!$C$9+2*$E900*信号概况!$C$4*$F900*信号概况!$C$5*信号相关性!$D$5+2*$E900*信号概况!$C$4*$G900*信号概况!$C$6*信号相关性!$D$6+2*$E900*信号概况!$C$4*$H900*信号概况!$C$7*信号相关性!$D$7+2*$E900*信号概况!$C$4*$I900*信号概况!$C$8*信号相关性!$D$8+2*$E900*信号概况!$C$4*$J900*信号概况!$J$5*信号相关性!$D$9+2*$F900*信号概况!$C$5*$G900*信号概况!$C$6*信号相关性!$E$6+2*$F900*信号概况!$C$5*$H900*信号概况!$C$7*信号相关性!$E$7+2*$F900*信号概况!$C$5*$I900*信号概况!$C$8*信号相关性!$E$8+2*$F900*信号概况!$C$5*$J900*信号概况!$C$9*信号相关性!$E$9+2*$G900*信号概况!$C$6*$H900*信号概况!$C$7*信号相关性!$F$7+2*$G900*信号概况!$C$6*$I900*信号概况!$C$8*信号相关性!$F$8+2*$G900*信号概况!$C$6*$J900*信号概况!$C$9*信号相关性!$F$9+2*$H900*信号概况!$C$7*$I900*信号概况!$C$8*信号相关性!$G$8+2*$H900*信号概况!$C$7*$J900*信号概况!$C$9*信号相关性!$G$9+2*$I900*信号概况!$C$8*$J900*信号概况!$C$9*信号相关性!$H$9)</f>
        <v>4288.61553670487</v>
      </c>
      <c r="N900" s="12">
        <f t="shared" si="287"/>
        <v>0.219712894532704</v>
      </c>
      <c r="O900" s="10">
        <f>$C900*信号概况!$J$2+$D900*信号概况!$J$3+$E900*信号概况!$J$4+$F900*信号概况!$J$5+$G900*信号概况!$J$6+$H900*信号概况!$J$7+$I900*信号概况!$J$8+$J900*信号概况!$J$9</f>
        <v>811.500155799691</v>
      </c>
      <c r="P900" s="12">
        <f t="shared" si="288"/>
        <v>0.0415745003529703</v>
      </c>
      <c r="Q900" s="7">
        <f t="shared" si="289"/>
        <v>10.0267951221321</v>
      </c>
    </row>
    <row r="901" spans="1:17">
      <c r="A901">
        <v>899</v>
      </c>
      <c r="B901">
        <v>19519.18</v>
      </c>
      <c r="C901" s="7">
        <f t="shared" si="290"/>
        <v>0</v>
      </c>
      <c r="D901" s="8">
        <f t="shared" si="291"/>
        <v>0.454545454545455</v>
      </c>
      <c r="E901">
        <f t="shared" si="292"/>
        <v>0</v>
      </c>
      <c r="F901">
        <f t="shared" si="281"/>
        <v>0.4</v>
      </c>
      <c r="G901">
        <f t="shared" si="282"/>
        <v>0.04</v>
      </c>
      <c r="H901">
        <f t="shared" si="283"/>
        <v>0</v>
      </c>
      <c r="I901">
        <f t="shared" si="284"/>
        <v>0</v>
      </c>
      <c r="J901">
        <f t="shared" si="285"/>
        <v>0</v>
      </c>
      <c r="K901">
        <f>SQRT(POWER($C901*信号概况!$F$2,2)+POWER($D901*信号概况!$F$3,2)+POWER($E901*信号概况!$F$4,2)+POWER($F901*信号概况!$F$5,2)+POWER($G901*信号概况!$F$6,2)+POWER($H901*信号概况!$F$7,2)+POWER($I901*信号概况!$F$8,2)+POWER($J901*信号概况!$F$9,2)+2*$C901*信号概况!$F$2*$D901*信号概况!$F$3*信号相关性!$B$3+2*$C901*信号概况!$F$2*$E901*信号概况!$F$4*信号相关性!$B$4+2*$C901*信号概况!$F$2*$F901*信号概况!$F$5*信号相关性!$B$5+2*$C901*信号概况!$F$2*$G901*信号概况!$F$6*信号相关性!$B$6+2*$C901*信号概况!$F$2*$H901*信号概况!$F$7*信号相关性!$B$7+2*$C901*信号概况!$F$2*$I901*信号概况!$F$8*信号相关性!$B$8+2*$C901*信号概况!$F$2*$J901*信号概况!$F$9*信号相关性!$B$9+2*$D901*信号概况!$F$3*$E901*信号概况!$F$4*信号相关性!$C$4+2*$D901*信号概况!$F$3*$F901*信号概况!$F$5*信号相关性!$C$5+2*$D901*信号概况!$F$3*$G901*信号概况!$F$6*信号相关性!$C$6+2*$D901*信号概况!$F$3*$H901*信号概况!$F$7*信号相关性!$C$7+2*$D901*信号概况!$F$3*$I901*信号概况!$F$8*信号相关性!$C$8+2*$D901*信号概况!$F$3*$J901*信号概况!$F$9*信号相关性!$C$9+2*$E901*信号概况!$F$4*$F901*信号概况!$F$5*信号相关性!$D$5+2*$E901*信号概况!$F$4*$G901*信号概况!$F$6*信号相关性!$D$6+2*$E901*信号概况!$F$4*$H901*信号概况!$F$7*信号相关性!$D$7+2*$E901*信号概况!$F$4*$I901*信号概况!$F$8*信号相关性!$D$8+2*$E901*信号概况!$F$4*$J901*信号概况!$J$5*信号相关性!$D$9+2*$F901*信号概况!$F$5*$G901*信号概况!$F$6*信号相关性!$E$6+2*$F901*信号概况!$F$5*$H901*信号概况!$F$7*信号相关性!$E$7+2*$F901*信号概况!$F$5*$I901*信号概况!$F$8*信号相关性!$E$8+2*$F901*信号概况!$F$5*$J901*信号概况!$F$9*信号相关性!$E$9+2*$G901*信号概况!$F$6*$H901*信号概况!$F$7*信号相关性!$F$7+2*$G901*信号概况!$F$6*$I901*信号概况!$F$8*信号相关性!$F$8+2*$G901*信号概况!$F$6*$J901*信号概况!$F$9*信号相关性!$F$9+2*$H901*信号概况!$F$7*$I901*信号概况!$F$8*信号相关性!$G$8+2*$H901*信号概况!$F$7*$J901*信号概况!$F$9*信号相关性!$G$9+2*$I901*信号概况!$F$8*$J901*信号概况!$F$9*信号相关性!$H$9)</f>
        <v>940.07347658807</v>
      </c>
      <c r="L901" s="10">
        <f t="shared" si="286"/>
        <v>20.7634620974985</v>
      </c>
      <c r="M901" s="11">
        <f>SQRT(POWER($C901*信号概况!$C$2,2)+POWER($D901*信号概况!$C$3,2)+POWER($E901*信号概况!$C$4,2)+POWER($F901*信号概况!$C$5,2)+POWER($G901*信号概况!$C$6,2)+POWER($H901*信号概况!$C$7,2)+POWER($I901*信号概况!$C$8,2)+POWER($J901*信号概况!$C$9,2)+2*$C901*信号概况!$C$2*$D901*信号概况!$C$3*信号相关性!$B$3+2*$C901*信号概况!$C$2*$E901*信号概况!$C$4*信号相关性!$B$4+2*$C901*信号概况!$C$2*$F901*信号概况!$C$5*信号相关性!$B$5+2*$C901*信号概况!$C$2*$G901*信号概况!$C$6*信号相关性!$B$6+2*$C901*信号概况!$C$2*$H901*信号概况!$C$7*信号相关性!$B$7+2*$C901*信号概况!$C$2*$I901*信号概况!$C$8*信号相关性!$B$8+2*$C901*信号概况!$C$2*$J901*信号概况!$C$9*信号相关性!$B$9+2*$D901*信号概况!$C$3*$E901*信号概况!$C$4*信号相关性!$C$4+2*$D901*信号概况!$C$3*$F901*信号概况!$C$5*信号相关性!$C$5+2*$D901*信号概况!$C$3*$G901*信号概况!$C$6*信号相关性!$C$6+2*$D901*信号概况!$C$3*$H901*信号概况!$C$7*信号相关性!$C$7+2*$D901*信号概况!$C$3*$I901*信号概况!$C$8*信号相关性!$C$8+2*$D901*信号概况!$C$3*$J901*信号概况!$C$9*信号相关性!$C$9+2*$E901*信号概况!$C$4*$F901*信号概况!$C$5*信号相关性!$D$5+2*$E901*信号概况!$C$4*$G901*信号概况!$C$6*信号相关性!$D$6+2*$E901*信号概况!$C$4*$H901*信号概况!$C$7*信号相关性!$D$7+2*$E901*信号概况!$C$4*$I901*信号概况!$C$8*信号相关性!$D$8+2*$E901*信号概况!$C$4*$J901*信号概况!$J$5*信号相关性!$D$9+2*$F901*信号概况!$C$5*$G901*信号概况!$C$6*信号相关性!$E$6+2*$F901*信号概况!$C$5*$H901*信号概况!$C$7*信号相关性!$E$7+2*$F901*信号概况!$C$5*$I901*信号概况!$C$8*信号相关性!$E$8+2*$F901*信号概况!$C$5*$J901*信号概况!$C$9*信号相关性!$E$9+2*$G901*信号概况!$C$6*$H901*信号概况!$C$7*信号相关性!$F$7+2*$G901*信号概况!$C$6*$I901*信号概况!$C$8*信号相关性!$F$8+2*$G901*信号概况!$C$6*$J901*信号概况!$C$9*信号相关性!$F$9+2*$H901*信号概况!$C$7*$I901*信号概况!$C$8*信号相关性!$G$8+2*$H901*信号概况!$C$7*$J901*信号概况!$C$9*信号相关性!$G$9+2*$I901*信号概况!$C$8*$J901*信号概况!$C$9*信号相关性!$H$9)</f>
        <v>4610.88525640901</v>
      </c>
      <c r="N901" s="12">
        <f t="shared" si="287"/>
        <v>0.236223307352512</v>
      </c>
      <c r="O901" s="10">
        <f>$C901*信号概况!$J$2+$D901*信号概况!$J$3+$E901*信号概况!$J$4+$F901*信号概况!$J$5+$G901*信号概况!$J$6+$H901*信号概况!$J$7+$I901*信号概况!$J$8+$J901*信号概况!$J$9</f>
        <v>836.028306484623</v>
      </c>
      <c r="P901" s="12">
        <f t="shared" si="288"/>
        <v>0.0428311182377858</v>
      </c>
      <c r="Q901" s="7">
        <f t="shared" si="289"/>
        <v>9.63369449660996</v>
      </c>
    </row>
    <row r="902" spans="1:17">
      <c r="A902">
        <v>900</v>
      </c>
      <c r="B902">
        <v>19519.18</v>
      </c>
      <c r="C902" s="7">
        <f t="shared" si="290"/>
        <v>0</v>
      </c>
      <c r="D902" s="8">
        <f t="shared" si="291"/>
        <v>0.484848484848485</v>
      </c>
      <c r="E902">
        <f t="shared" si="292"/>
        <v>0</v>
      </c>
      <c r="F902">
        <f t="shared" si="281"/>
        <v>0.4</v>
      </c>
      <c r="G902">
        <f t="shared" si="282"/>
        <v>0.04</v>
      </c>
      <c r="H902">
        <f t="shared" si="283"/>
        <v>0</v>
      </c>
      <c r="I902">
        <f t="shared" si="284"/>
        <v>0</v>
      </c>
      <c r="J902">
        <f t="shared" si="285"/>
        <v>0</v>
      </c>
      <c r="K902">
        <f>SQRT(POWER($C902*信号概况!$F$2,2)+POWER($D902*信号概况!$F$3,2)+POWER($E902*信号概况!$F$4,2)+POWER($F902*信号概况!$F$5,2)+POWER($G902*信号概况!$F$6,2)+POWER($H902*信号概况!$F$7,2)+POWER($I902*信号概况!$F$8,2)+POWER($J902*信号概况!$F$9,2)+2*$C902*信号概况!$F$2*$D902*信号概况!$F$3*信号相关性!$B$3+2*$C902*信号概况!$F$2*$E902*信号概况!$F$4*信号相关性!$B$4+2*$C902*信号概况!$F$2*$F902*信号概况!$F$5*信号相关性!$B$5+2*$C902*信号概况!$F$2*$G902*信号概况!$F$6*信号相关性!$B$6+2*$C902*信号概况!$F$2*$H902*信号概况!$F$7*信号相关性!$B$7+2*$C902*信号概况!$F$2*$I902*信号概况!$F$8*信号相关性!$B$8+2*$C902*信号概况!$F$2*$J902*信号概况!$F$9*信号相关性!$B$9+2*$D902*信号概况!$F$3*$E902*信号概况!$F$4*信号相关性!$C$4+2*$D902*信号概况!$F$3*$F902*信号概况!$F$5*信号相关性!$C$5+2*$D902*信号概况!$F$3*$G902*信号概况!$F$6*信号相关性!$C$6+2*$D902*信号概况!$F$3*$H902*信号概况!$F$7*信号相关性!$C$7+2*$D902*信号概况!$F$3*$I902*信号概况!$F$8*信号相关性!$C$8+2*$D902*信号概况!$F$3*$J902*信号概况!$F$9*信号相关性!$C$9+2*$E902*信号概况!$F$4*$F902*信号概况!$F$5*信号相关性!$D$5+2*$E902*信号概况!$F$4*$G902*信号概况!$F$6*信号相关性!$D$6+2*$E902*信号概况!$F$4*$H902*信号概况!$F$7*信号相关性!$D$7+2*$E902*信号概况!$F$4*$I902*信号概况!$F$8*信号相关性!$D$8+2*$E902*信号概况!$F$4*$J902*信号概况!$J$5*信号相关性!$D$9+2*$F902*信号概况!$F$5*$G902*信号概况!$F$6*信号相关性!$E$6+2*$F902*信号概况!$F$5*$H902*信号概况!$F$7*信号相关性!$E$7+2*$F902*信号概况!$F$5*$I902*信号概况!$F$8*信号相关性!$E$8+2*$F902*信号概况!$F$5*$J902*信号概况!$F$9*信号相关性!$E$9+2*$G902*信号概况!$F$6*$H902*信号概况!$F$7*信号相关性!$F$7+2*$G902*信号概况!$F$6*$I902*信号概况!$F$8*信号相关性!$F$8+2*$G902*信号概况!$F$6*$J902*信号概况!$F$9*信号相关性!$F$9+2*$H902*信号概况!$F$7*$I902*信号概况!$F$8*信号相关性!$G$8+2*$H902*信号概况!$F$7*$J902*信号概况!$F$9*信号相关性!$G$9+2*$I902*信号概况!$F$8*$J902*信号概况!$F$9*信号相关性!$H$9)</f>
        <v>1006.3691797958</v>
      </c>
      <c r="L902" s="10">
        <f t="shared" si="286"/>
        <v>19.3956456456274</v>
      </c>
      <c r="M902" s="11">
        <f>SQRT(POWER($C902*信号概况!$C$2,2)+POWER($D902*信号概况!$C$3,2)+POWER($E902*信号概况!$C$4,2)+POWER($F902*信号概况!$C$5,2)+POWER($G902*信号概况!$C$6,2)+POWER($H902*信号概况!$C$7,2)+POWER($I902*信号概况!$C$8,2)+POWER($J902*信号概况!$C$9,2)+2*$C902*信号概况!$C$2*$D902*信号概况!$C$3*信号相关性!$B$3+2*$C902*信号概况!$C$2*$E902*信号概况!$C$4*信号相关性!$B$4+2*$C902*信号概况!$C$2*$F902*信号概况!$C$5*信号相关性!$B$5+2*$C902*信号概况!$C$2*$G902*信号概况!$C$6*信号相关性!$B$6+2*$C902*信号概况!$C$2*$H902*信号概况!$C$7*信号相关性!$B$7+2*$C902*信号概况!$C$2*$I902*信号概况!$C$8*信号相关性!$B$8+2*$C902*信号概况!$C$2*$J902*信号概况!$C$9*信号相关性!$B$9+2*$D902*信号概况!$C$3*$E902*信号概况!$C$4*信号相关性!$C$4+2*$D902*信号概况!$C$3*$F902*信号概况!$C$5*信号相关性!$C$5+2*$D902*信号概况!$C$3*$G902*信号概况!$C$6*信号相关性!$C$6+2*$D902*信号概况!$C$3*$H902*信号概况!$C$7*信号相关性!$C$7+2*$D902*信号概况!$C$3*$I902*信号概况!$C$8*信号相关性!$C$8+2*$D902*信号概况!$C$3*$J902*信号概况!$C$9*信号相关性!$C$9+2*$E902*信号概况!$C$4*$F902*信号概况!$C$5*信号相关性!$D$5+2*$E902*信号概况!$C$4*$G902*信号概况!$C$6*信号相关性!$D$6+2*$E902*信号概况!$C$4*$H902*信号概况!$C$7*信号相关性!$D$7+2*$E902*信号概况!$C$4*$I902*信号概况!$C$8*信号相关性!$D$8+2*$E902*信号概况!$C$4*$J902*信号概况!$J$5*信号相关性!$D$9+2*$F902*信号概况!$C$5*$G902*信号概况!$C$6*信号相关性!$E$6+2*$F902*信号概况!$C$5*$H902*信号概况!$C$7*信号相关性!$E$7+2*$F902*信号概况!$C$5*$I902*信号概况!$C$8*信号相关性!$E$8+2*$F902*信号概况!$C$5*$J902*信号概况!$C$9*信号相关性!$E$9+2*$G902*信号概况!$C$6*$H902*信号概况!$C$7*信号相关性!$F$7+2*$G902*信号概况!$C$6*$I902*信号概况!$C$8*信号相关性!$F$8+2*$G902*信号概况!$C$6*$J902*信号概况!$C$9*信号相关性!$F$9+2*$H902*信号概况!$C$7*$I902*信号概况!$C$8*信号相关性!$G$8+2*$H902*信号概况!$C$7*$J902*信号概况!$C$9*信号相关性!$G$9+2*$I902*信号概况!$C$8*$J902*信号概况!$C$9*信号相关性!$H$9)</f>
        <v>4933.42545257308</v>
      </c>
      <c r="N902" s="12">
        <f t="shared" si="287"/>
        <v>0.252747577130447</v>
      </c>
      <c r="O902" s="10">
        <f>$C902*信号概况!$J$2+$D902*信号概况!$J$3+$E902*信号概况!$J$4+$F902*信号概况!$J$5+$G902*信号概况!$J$6+$H902*信号概况!$J$7+$I902*信号概况!$J$8+$J902*信号概况!$J$9</f>
        <v>860.556457169555</v>
      </c>
      <c r="P902" s="12">
        <f t="shared" si="288"/>
        <v>0.0440877361226012</v>
      </c>
      <c r="Q902" s="7">
        <f t="shared" si="289"/>
        <v>9.29153900354141</v>
      </c>
    </row>
    <row r="903" spans="1:17">
      <c r="A903">
        <v>901</v>
      </c>
      <c r="B903">
        <v>19519.18</v>
      </c>
      <c r="C903" s="7">
        <f t="shared" si="290"/>
        <v>0</v>
      </c>
      <c r="D903" s="8">
        <f t="shared" si="291"/>
        <v>0.515151515151515</v>
      </c>
      <c r="E903">
        <f t="shared" si="292"/>
        <v>0</v>
      </c>
      <c r="F903">
        <f t="shared" si="281"/>
        <v>0.4</v>
      </c>
      <c r="G903">
        <f t="shared" si="282"/>
        <v>0.04</v>
      </c>
      <c r="H903">
        <f t="shared" si="283"/>
        <v>0</v>
      </c>
      <c r="I903">
        <f t="shared" si="284"/>
        <v>0</v>
      </c>
      <c r="J903">
        <f t="shared" si="285"/>
        <v>0</v>
      </c>
      <c r="K903">
        <f>SQRT(POWER($C903*信号概况!$F$2,2)+POWER($D903*信号概况!$F$3,2)+POWER($E903*信号概况!$F$4,2)+POWER($F903*信号概况!$F$5,2)+POWER($G903*信号概况!$F$6,2)+POWER($H903*信号概况!$F$7,2)+POWER($I903*信号概况!$F$8,2)+POWER($J903*信号概况!$F$9,2)+2*$C903*信号概况!$F$2*$D903*信号概况!$F$3*信号相关性!$B$3+2*$C903*信号概况!$F$2*$E903*信号概况!$F$4*信号相关性!$B$4+2*$C903*信号概况!$F$2*$F903*信号概况!$F$5*信号相关性!$B$5+2*$C903*信号概况!$F$2*$G903*信号概况!$F$6*信号相关性!$B$6+2*$C903*信号概况!$F$2*$H903*信号概况!$F$7*信号相关性!$B$7+2*$C903*信号概况!$F$2*$I903*信号概况!$F$8*信号相关性!$B$8+2*$C903*信号概况!$F$2*$J903*信号概况!$F$9*信号相关性!$B$9+2*$D903*信号概况!$F$3*$E903*信号概况!$F$4*信号相关性!$C$4+2*$D903*信号概况!$F$3*$F903*信号概况!$F$5*信号相关性!$C$5+2*$D903*信号概况!$F$3*$G903*信号概况!$F$6*信号相关性!$C$6+2*$D903*信号概况!$F$3*$H903*信号概况!$F$7*信号相关性!$C$7+2*$D903*信号概况!$F$3*$I903*信号概况!$F$8*信号相关性!$C$8+2*$D903*信号概况!$F$3*$J903*信号概况!$F$9*信号相关性!$C$9+2*$E903*信号概况!$F$4*$F903*信号概况!$F$5*信号相关性!$D$5+2*$E903*信号概况!$F$4*$G903*信号概况!$F$6*信号相关性!$D$6+2*$E903*信号概况!$F$4*$H903*信号概况!$F$7*信号相关性!$D$7+2*$E903*信号概况!$F$4*$I903*信号概况!$F$8*信号相关性!$D$8+2*$E903*信号概况!$F$4*$J903*信号概况!$J$5*信号相关性!$D$9+2*$F903*信号概况!$F$5*$G903*信号概况!$F$6*信号相关性!$E$6+2*$F903*信号概况!$F$5*$H903*信号概况!$F$7*信号相关性!$E$7+2*$F903*信号概况!$F$5*$I903*信号概况!$F$8*信号相关性!$E$8+2*$F903*信号概况!$F$5*$J903*信号概况!$F$9*信号相关性!$E$9+2*$G903*信号概况!$F$6*$H903*信号概况!$F$7*信号相关性!$F$7+2*$G903*信号概况!$F$6*$I903*信号概况!$F$8*信号相关性!$F$8+2*$G903*信号概况!$F$6*$J903*信号概况!$F$9*信号相关性!$F$9+2*$H903*信号概况!$F$7*$I903*信号概况!$F$8*信号相关性!$G$8+2*$H903*信号概况!$F$7*$J903*信号概况!$F$9*信号相关性!$G$9+2*$I903*信号概况!$F$8*$J903*信号概况!$F$9*信号相关性!$H$9)</f>
        <v>1072.73411387487</v>
      </c>
      <c r="L903" s="10">
        <f t="shared" si="286"/>
        <v>18.1957297223391</v>
      </c>
      <c r="M903" s="11">
        <f>SQRT(POWER($C903*信号概况!$C$2,2)+POWER($D903*信号概况!$C$3,2)+POWER($E903*信号概况!$C$4,2)+POWER($F903*信号概况!$C$5,2)+POWER($G903*信号概况!$C$6,2)+POWER($H903*信号概况!$C$7,2)+POWER($I903*信号概况!$C$8,2)+POWER($J903*信号概况!$C$9,2)+2*$C903*信号概况!$C$2*$D903*信号概况!$C$3*信号相关性!$B$3+2*$C903*信号概况!$C$2*$E903*信号概况!$C$4*信号相关性!$B$4+2*$C903*信号概况!$C$2*$F903*信号概况!$C$5*信号相关性!$B$5+2*$C903*信号概况!$C$2*$G903*信号概况!$C$6*信号相关性!$B$6+2*$C903*信号概况!$C$2*$H903*信号概况!$C$7*信号相关性!$B$7+2*$C903*信号概况!$C$2*$I903*信号概况!$C$8*信号相关性!$B$8+2*$C903*信号概况!$C$2*$J903*信号概况!$C$9*信号相关性!$B$9+2*$D903*信号概况!$C$3*$E903*信号概况!$C$4*信号相关性!$C$4+2*$D903*信号概况!$C$3*$F903*信号概况!$C$5*信号相关性!$C$5+2*$D903*信号概况!$C$3*$G903*信号概况!$C$6*信号相关性!$C$6+2*$D903*信号概况!$C$3*$H903*信号概况!$C$7*信号相关性!$C$7+2*$D903*信号概况!$C$3*$I903*信号概况!$C$8*信号相关性!$C$8+2*$D903*信号概况!$C$3*$J903*信号概况!$C$9*信号相关性!$C$9+2*$E903*信号概况!$C$4*$F903*信号概况!$C$5*信号相关性!$D$5+2*$E903*信号概况!$C$4*$G903*信号概况!$C$6*信号相关性!$D$6+2*$E903*信号概况!$C$4*$H903*信号概况!$C$7*信号相关性!$D$7+2*$E903*信号概况!$C$4*$I903*信号概况!$C$8*信号相关性!$D$8+2*$E903*信号概况!$C$4*$J903*信号概况!$J$5*信号相关性!$D$9+2*$F903*信号概况!$C$5*$G903*信号概况!$C$6*信号相关性!$E$6+2*$F903*信号概况!$C$5*$H903*信号概况!$C$7*信号相关性!$E$7+2*$F903*信号概况!$C$5*$I903*信号概况!$C$8*信号相关性!$E$8+2*$F903*信号概况!$C$5*$J903*信号概况!$C$9*信号相关性!$E$9+2*$G903*信号概况!$C$6*$H903*信号概况!$C$7*信号相关性!$F$7+2*$G903*信号概况!$C$6*$I903*信号概况!$C$8*信号相关性!$F$8+2*$G903*信号概况!$C$6*$J903*信号概况!$C$9*信号相关性!$F$9+2*$H903*信号概况!$C$7*$I903*信号概况!$C$8*信号相关性!$G$8+2*$H903*信号概况!$C$7*$J903*信号概况!$C$9*信号相关性!$G$9+2*$I903*信号概况!$C$8*$J903*信号概况!$C$9*信号相关性!$H$9)</f>
        <v>5256.18633294559</v>
      </c>
      <c r="N903" s="12">
        <f t="shared" si="287"/>
        <v>0.269283152926792</v>
      </c>
      <c r="O903" s="10">
        <f>$C903*信号概况!$J$2+$D903*信号概况!$J$3+$E903*信号概况!$J$4+$F903*信号概况!$J$5+$G903*信号概况!$J$6+$H903*信号概况!$J$7+$I903*信号概况!$J$8+$J903*信号概况!$J$9</f>
        <v>885.084607854486</v>
      </c>
      <c r="P903" s="12">
        <f t="shared" si="288"/>
        <v>0.0453443540074166</v>
      </c>
      <c r="Q903" s="7">
        <f t="shared" si="289"/>
        <v>8.99109683331923</v>
      </c>
    </row>
    <row r="904" spans="1:17">
      <c r="A904">
        <v>902</v>
      </c>
      <c r="B904">
        <v>19519.18</v>
      </c>
      <c r="C904" s="7">
        <f t="shared" si="290"/>
        <v>0</v>
      </c>
      <c r="D904" s="8">
        <f t="shared" si="291"/>
        <v>0.545454545454545</v>
      </c>
      <c r="E904">
        <f t="shared" si="292"/>
        <v>0</v>
      </c>
      <c r="F904">
        <f t="shared" si="281"/>
        <v>0.4</v>
      </c>
      <c r="G904">
        <f t="shared" si="282"/>
        <v>0.04</v>
      </c>
      <c r="H904">
        <f t="shared" si="283"/>
        <v>0</v>
      </c>
      <c r="I904">
        <f t="shared" si="284"/>
        <v>0</v>
      </c>
      <c r="J904">
        <f t="shared" si="285"/>
        <v>0</v>
      </c>
      <c r="K904">
        <f>SQRT(POWER($C904*信号概况!$F$2,2)+POWER($D904*信号概况!$F$3,2)+POWER($E904*信号概况!$F$4,2)+POWER($F904*信号概况!$F$5,2)+POWER($G904*信号概况!$F$6,2)+POWER($H904*信号概况!$F$7,2)+POWER($I904*信号概况!$F$8,2)+POWER($J904*信号概况!$F$9,2)+2*$C904*信号概况!$F$2*$D904*信号概况!$F$3*信号相关性!$B$3+2*$C904*信号概况!$F$2*$E904*信号概况!$F$4*信号相关性!$B$4+2*$C904*信号概况!$F$2*$F904*信号概况!$F$5*信号相关性!$B$5+2*$C904*信号概况!$F$2*$G904*信号概况!$F$6*信号相关性!$B$6+2*$C904*信号概况!$F$2*$H904*信号概况!$F$7*信号相关性!$B$7+2*$C904*信号概况!$F$2*$I904*信号概况!$F$8*信号相关性!$B$8+2*$C904*信号概况!$F$2*$J904*信号概况!$F$9*信号相关性!$B$9+2*$D904*信号概况!$F$3*$E904*信号概况!$F$4*信号相关性!$C$4+2*$D904*信号概况!$F$3*$F904*信号概况!$F$5*信号相关性!$C$5+2*$D904*信号概况!$F$3*$G904*信号概况!$F$6*信号相关性!$C$6+2*$D904*信号概况!$F$3*$H904*信号概况!$F$7*信号相关性!$C$7+2*$D904*信号概况!$F$3*$I904*信号概况!$F$8*信号相关性!$C$8+2*$D904*信号概况!$F$3*$J904*信号概况!$F$9*信号相关性!$C$9+2*$E904*信号概况!$F$4*$F904*信号概况!$F$5*信号相关性!$D$5+2*$E904*信号概况!$F$4*$G904*信号概况!$F$6*信号相关性!$D$6+2*$E904*信号概况!$F$4*$H904*信号概况!$F$7*信号相关性!$D$7+2*$E904*信号概况!$F$4*$I904*信号概况!$F$8*信号相关性!$D$8+2*$E904*信号概况!$F$4*$J904*信号概况!$J$5*信号相关性!$D$9+2*$F904*信号概况!$F$5*$G904*信号概况!$F$6*信号相关性!$E$6+2*$F904*信号概况!$F$5*$H904*信号概况!$F$7*信号相关性!$E$7+2*$F904*信号概况!$F$5*$I904*信号概况!$F$8*信号相关性!$E$8+2*$F904*信号概况!$F$5*$J904*信号概况!$F$9*信号相关性!$E$9+2*$G904*信号概况!$F$6*$H904*信号概况!$F$7*信号相关性!$F$7+2*$G904*信号概况!$F$6*$I904*信号概况!$F$8*信号相关性!$F$8+2*$G904*信号概况!$F$6*$J904*信号概况!$F$9*信号相关性!$F$9+2*$H904*信号概况!$F$7*$I904*信号概况!$F$8*信号相关性!$G$8+2*$H904*信号概况!$F$7*$J904*信号概况!$F$9*信号相关性!$G$9+2*$I904*信号概况!$F$8*$J904*信号概况!$F$9*信号相关性!$H$9)</f>
        <v>1139.15617913808</v>
      </c>
      <c r="L904" s="10">
        <f t="shared" si="286"/>
        <v>17.1347707693329</v>
      </c>
      <c r="M904" s="11">
        <f>SQRT(POWER($C904*信号概况!$C$2,2)+POWER($D904*信号概况!$C$3,2)+POWER($E904*信号概况!$C$4,2)+POWER($F904*信号概况!$C$5,2)+POWER($G904*信号概况!$C$6,2)+POWER($H904*信号概况!$C$7,2)+POWER($I904*信号概况!$C$8,2)+POWER($J904*信号概况!$C$9,2)+2*$C904*信号概况!$C$2*$D904*信号概况!$C$3*信号相关性!$B$3+2*$C904*信号概况!$C$2*$E904*信号概况!$C$4*信号相关性!$B$4+2*$C904*信号概况!$C$2*$F904*信号概况!$C$5*信号相关性!$B$5+2*$C904*信号概况!$C$2*$G904*信号概况!$C$6*信号相关性!$B$6+2*$C904*信号概况!$C$2*$H904*信号概况!$C$7*信号相关性!$B$7+2*$C904*信号概况!$C$2*$I904*信号概况!$C$8*信号相关性!$B$8+2*$C904*信号概况!$C$2*$J904*信号概况!$C$9*信号相关性!$B$9+2*$D904*信号概况!$C$3*$E904*信号概况!$C$4*信号相关性!$C$4+2*$D904*信号概况!$C$3*$F904*信号概况!$C$5*信号相关性!$C$5+2*$D904*信号概况!$C$3*$G904*信号概况!$C$6*信号相关性!$C$6+2*$D904*信号概况!$C$3*$H904*信号概况!$C$7*信号相关性!$C$7+2*$D904*信号概况!$C$3*$I904*信号概况!$C$8*信号相关性!$C$8+2*$D904*信号概况!$C$3*$J904*信号概况!$C$9*信号相关性!$C$9+2*$E904*信号概况!$C$4*$F904*信号概况!$C$5*信号相关性!$D$5+2*$E904*信号概况!$C$4*$G904*信号概况!$C$6*信号相关性!$D$6+2*$E904*信号概况!$C$4*$H904*信号概况!$C$7*信号相关性!$D$7+2*$E904*信号概况!$C$4*$I904*信号概况!$C$8*信号相关性!$D$8+2*$E904*信号概况!$C$4*$J904*信号概况!$J$5*信号相关性!$D$9+2*$F904*信号概况!$C$5*$G904*信号概况!$C$6*信号相关性!$E$6+2*$F904*信号概况!$C$5*$H904*信号概况!$C$7*信号相关性!$E$7+2*$F904*信号概况!$C$5*$I904*信号概况!$C$8*信号相关性!$E$8+2*$F904*信号概况!$C$5*$J904*信号概况!$C$9*信号相关性!$E$9+2*$G904*信号概况!$C$6*$H904*信号概况!$C$7*信号相关性!$F$7+2*$G904*信号概况!$C$6*$I904*信号概况!$C$8*信号相关性!$F$8+2*$G904*信号概况!$C$6*$J904*信号概况!$C$9*信号相关性!$F$9+2*$H904*信号概况!$C$7*$I904*信号概况!$C$8*信号相关性!$G$8+2*$H904*信号概况!$C$7*$J904*信号概况!$C$9*信号相关性!$G$9+2*$I904*信号概况!$C$8*$J904*信号概况!$C$9*信号相关性!$H$9)</f>
        <v>5579.12959693663</v>
      </c>
      <c r="N904" s="12">
        <f t="shared" si="287"/>
        <v>0.285828072538735</v>
      </c>
      <c r="O904" s="10">
        <f>$C904*信号概况!$J$2+$D904*信号概况!$J$3+$E904*信号概况!$J$4+$F904*信号概况!$J$5+$G904*信号概况!$J$6+$H904*信号概况!$J$7+$I904*信号概况!$J$8+$J904*信号概况!$J$9</f>
        <v>909.612758539417</v>
      </c>
      <c r="P904" s="12">
        <f t="shared" si="288"/>
        <v>0.046600971892232</v>
      </c>
      <c r="Q904" s="7">
        <f t="shared" si="289"/>
        <v>8.72522511355159</v>
      </c>
    </row>
    <row r="905" spans="1:17">
      <c r="A905">
        <v>903</v>
      </c>
      <c r="B905">
        <v>19519.18</v>
      </c>
      <c r="C905" s="7">
        <f t="shared" si="290"/>
        <v>0</v>
      </c>
      <c r="D905" s="8">
        <f t="shared" si="291"/>
        <v>0.575757575757576</v>
      </c>
      <c r="E905">
        <f t="shared" si="292"/>
        <v>0</v>
      </c>
      <c r="F905">
        <f t="shared" si="281"/>
        <v>0.4</v>
      </c>
      <c r="G905">
        <f t="shared" si="282"/>
        <v>0.04</v>
      </c>
      <c r="H905">
        <f t="shared" si="283"/>
        <v>0</v>
      </c>
      <c r="I905">
        <f t="shared" si="284"/>
        <v>0</v>
      </c>
      <c r="J905">
        <f t="shared" si="285"/>
        <v>0</v>
      </c>
      <c r="K905">
        <f>SQRT(POWER($C905*信号概况!$F$2,2)+POWER($D905*信号概况!$F$3,2)+POWER($E905*信号概况!$F$4,2)+POWER($F905*信号概况!$F$5,2)+POWER($G905*信号概况!$F$6,2)+POWER($H905*信号概况!$F$7,2)+POWER($I905*信号概况!$F$8,2)+POWER($J905*信号概况!$F$9,2)+2*$C905*信号概况!$F$2*$D905*信号概况!$F$3*信号相关性!$B$3+2*$C905*信号概况!$F$2*$E905*信号概况!$F$4*信号相关性!$B$4+2*$C905*信号概况!$F$2*$F905*信号概况!$F$5*信号相关性!$B$5+2*$C905*信号概况!$F$2*$G905*信号概况!$F$6*信号相关性!$B$6+2*$C905*信号概况!$F$2*$H905*信号概况!$F$7*信号相关性!$B$7+2*$C905*信号概况!$F$2*$I905*信号概况!$F$8*信号相关性!$B$8+2*$C905*信号概况!$F$2*$J905*信号概况!$F$9*信号相关性!$B$9+2*$D905*信号概况!$F$3*$E905*信号概况!$F$4*信号相关性!$C$4+2*$D905*信号概况!$F$3*$F905*信号概况!$F$5*信号相关性!$C$5+2*$D905*信号概况!$F$3*$G905*信号概况!$F$6*信号相关性!$C$6+2*$D905*信号概况!$F$3*$H905*信号概况!$F$7*信号相关性!$C$7+2*$D905*信号概况!$F$3*$I905*信号概况!$F$8*信号相关性!$C$8+2*$D905*信号概况!$F$3*$J905*信号概况!$F$9*信号相关性!$C$9+2*$E905*信号概况!$F$4*$F905*信号概况!$F$5*信号相关性!$D$5+2*$E905*信号概况!$F$4*$G905*信号概况!$F$6*信号相关性!$D$6+2*$E905*信号概况!$F$4*$H905*信号概况!$F$7*信号相关性!$D$7+2*$E905*信号概况!$F$4*$I905*信号概况!$F$8*信号相关性!$D$8+2*$E905*信号概况!$F$4*$J905*信号概况!$J$5*信号相关性!$D$9+2*$F905*信号概况!$F$5*$G905*信号概况!$F$6*信号相关性!$E$6+2*$F905*信号概况!$F$5*$H905*信号概况!$F$7*信号相关性!$E$7+2*$F905*信号概况!$F$5*$I905*信号概况!$F$8*信号相关性!$E$8+2*$F905*信号概况!$F$5*$J905*信号概况!$F$9*信号相关性!$E$9+2*$G905*信号概况!$F$6*$H905*信号概况!$F$7*信号相关性!$F$7+2*$G905*信号概况!$F$6*$I905*信号概况!$F$8*信号相关性!$F$8+2*$G905*信号概况!$F$6*$J905*信号概况!$F$9*信号相关性!$F$9+2*$H905*信号概况!$F$7*$I905*信号概况!$F$8*信号相关性!$G$8+2*$H905*信号概况!$F$7*$J905*信号概况!$F$9*信号相关性!$G$9+2*$I905*信号概况!$F$8*$J905*信号概况!$F$9*信号相关性!$H$9)</f>
        <v>1205.6259329641</v>
      </c>
      <c r="L905" s="10">
        <f t="shared" si="286"/>
        <v>16.1900797472156</v>
      </c>
      <c r="M905" s="11">
        <f>SQRT(POWER($C905*信号概况!$C$2,2)+POWER($D905*信号概况!$C$3,2)+POWER($E905*信号概况!$C$4,2)+POWER($F905*信号概况!$C$5,2)+POWER($G905*信号概况!$C$6,2)+POWER($H905*信号概况!$C$7,2)+POWER($I905*信号概况!$C$8,2)+POWER($J905*信号概况!$C$9,2)+2*$C905*信号概况!$C$2*$D905*信号概况!$C$3*信号相关性!$B$3+2*$C905*信号概况!$C$2*$E905*信号概况!$C$4*信号相关性!$B$4+2*$C905*信号概况!$C$2*$F905*信号概况!$C$5*信号相关性!$B$5+2*$C905*信号概况!$C$2*$G905*信号概况!$C$6*信号相关性!$B$6+2*$C905*信号概况!$C$2*$H905*信号概况!$C$7*信号相关性!$B$7+2*$C905*信号概况!$C$2*$I905*信号概况!$C$8*信号相关性!$B$8+2*$C905*信号概况!$C$2*$J905*信号概况!$C$9*信号相关性!$B$9+2*$D905*信号概况!$C$3*$E905*信号概况!$C$4*信号相关性!$C$4+2*$D905*信号概况!$C$3*$F905*信号概况!$C$5*信号相关性!$C$5+2*$D905*信号概况!$C$3*$G905*信号概况!$C$6*信号相关性!$C$6+2*$D905*信号概况!$C$3*$H905*信号概况!$C$7*信号相关性!$C$7+2*$D905*信号概况!$C$3*$I905*信号概况!$C$8*信号相关性!$C$8+2*$D905*信号概况!$C$3*$J905*信号概况!$C$9*信号相关性!$C$9+2*$E905*信号概况!$C$4*$F905*信号概况!$C$5*信号相关性!$D$5+2*$E905*信号概况!$C$4*$G905*信号概况!$C$6*信号相关性!$D$6+2*$E905*信号概况!$C$4*$H905*信号概况!$C$7*信号相关性!$D$7+2*$E905*信号概况!$C$4*$I905*信号概况!$C$8*信号相关性!$D$8+2*$E905*信号概况!$C$4*$J905*信号概况!$J$5*信号相关性!$D$9+2*$F905*信号概况!$C$5*$G905*信号概况!$C$6*信号相关性!$E$6+2*$F905*信号概况!$C$5*$H905*信号概况!$C$7*信号相关性!$E$7+2*$F905*信号概况!$C$5*$I905*信号概况!$C$8*信号相关性!$E$8+2*$F905*信号概况!$C$5*$J905*信号概况!$C$9*信号相关性!$E$9+2*$G905*信号概况!$C$6*$H905*信号概况!$C$7*信号相关性!$F$7+2*$G905*信号概况!$C$6*$I905*信号概况!$C$8*信号相关性!$F$8+2*$G905*信号概况!$C$6*$J905*信号概况!$C$9*信号相关性!$F$9+2*$H905*信号概况!$C$7*$I905*信号概况!$C$8*信号相关性!$G$8+2*$H905*信号概况!$C$7*$J905*信号概况!$C$9*信号相关性!$G$9+2*$I905*信号概况!$C$8*$J905*信号概况!$C$9*信号相关性!$H$9)</f>
        <v>5902.22530698438</v>
      </c>
      <c r="N905" s="12">
        <f t="shared" si="287"/>
        <v>0.302380802215276</v>
      </c>
      <c r="O905" s="10">
        <f>$C905*信号概况!$J$2+$D905*信号概况!$J$3+$E905*信号概况!$J$4+$F905*信号概况!$J$5+$G905*信号概况!$J$6+$H905*信号概况!$J$7+$I905*信号概况!$J$8+$J905*信号概况!$J$9</f>
        <v>934.140909224349</v>
      </c>
      <c r="P905" s="12">
        <f t="shared" si="288"/>
        <v>0.0478575897770474</v>
      </c>
      <c r="Q905" s="7">
        <f t="shared" si="289"/>
        <v>8.48831435263836</v>
      </c>
    </row>
    <row r="906" spans="1:17">
      <c r="A906">
        <v>904</v>
      </c>
      <c r="B906">
        <v>19519.18</v>
      </c>
      <c r="C906" s="7">
        <f t="shared" si="290"/>
        <v>0</v>
      </c>
      <c r="D906" s="8">
        <f t="shared" si="291"/>
        <v>0.606060606060606</v>
      </c>
      <c r="E906">
        <f t="shared" si="292"/>
        <v>0</v>
      </c>
      <c r="F906">
        <f t="shared" si="281"/>
        <v>0.4</v>
      </c>
      <c r="G906">
        <f t="shared" si="282"/>
        <v>0.04</v>
      </c>
      <c r="H906">
        <f t="shared" si="283"/>
        <v>0</v>
      </c>
      <c r="I906">
        <f t="shared" si="284"/>
        <v>0</v>
      </c>
      <c r="J906">
        <f t="shared" si="285"/>
        <v>0</v>
      </c>
      <c r="K906">
        <f>SQRT(POWER($C906*信号概况!$F$2,2)+POWER($D906*信号概况!$F$3,2)+POWER($E906*信号概况!$F$4,2)+POWER($F906*信号概况!$F$5,2)+POWER($G906*信号概况!$F$6,2)+POWER($H906*信号概况!$F$7,2)+POWER($I906*信号概况!$F$8,2)+POWER($J906*信号概况!$F$9,2)+2*$C906*信号概况!$F$2*$D906*信号概况!$F$3*信号相关性!$B$3+2*$C906*信号概况!$F$2*$E906*信号概况!$F$4*信号相关性!$B$4+2*$C906*信号概况!$F$2*$F906*信号概况!$F$5*信号相关性!$B$5+2*$C906*信号概况!$F$2*$G906*信号概况!$F$6*信号相关性!$B$6+2*$C906*信号概况!$F$2*$H906*信号概况!$F$7*信号相关性!$B$7+2*$C906*信号概况!$F$2*$I906*信号概况!$F$8*信号相关性!$B$8+2*$C906*信号概况!$F$2*$J906*信号概况!$F$9*信号相关性!$B$9+2*$D906*信号概况!$F$3*$E906*信号概况!$F$4*信号相关性!$C$4+2*$D906*信号概况!$F$3*$F906*信号概况!$F$5*信号相关性!$C$5+2*$D906*信号概况!$F$3*$G906*信号概况!$F$6*信号相关性!$C$6+2*$D906*信号概况!$F$3*$H906*信号概况!$F$7*信号相关性!$C$7+2*$D906*信号概况!$F$3*$I906*信号概况!$F$8*信号相关性!$C$8+2*$D906*信号概况!$F$3*$J906*信号概况!$F$9*信号相关性!$C$9+2*$E906*信号概况!$F$4*$F906*信号概况!$F$5*信号相关性!$D$5+2*$E906*信号概况!$F$4*$G906*信号概况!$F$6*信号相关性!$D$6+2*$E906*信号概况!$F$4*$H906*信号概况!$F$7*信号相关性!$D$7+2*$E906*信号概况!$F$4*$I906*信号概况!$F$8*信号相关性!$D$8+2*$E906*信号概况!$F$4*$J906*信号概况!$J$5*信号相关性!$D$9+2*$F906*信号概况!$F$5*$G906*信号概况!$F$6*信号相关性!$E$6+2*$F906*信号概况!$F$5*$H906*信号概况!$F$7*信号相关性!$E$7+2*$F906*信号概况!$F$5*$I906*信号概况!$F$8*信号相关性!$E$8+2*$F906*信号概况!$F$5*$J906*信号概况!$F$9*信号相关性!$E$9+2*$G906*信号概况!$F$6*$H906*信号概况!$F$7*信号相关性!$F$7+2*$G906*信号概况!$F$6*$I906*信号概况!$F$8*信号相关性!$F$8+2*$G906*信号概况!$F$6*$J906*信号概况!$F$9*信号相关性!$F$9+2*$H906*信号概况!$F$7*$I906*信号概况!$F$8*信号相关性!$G$8+2*$H906*信号概况!$F$7*$J906*信号概况!$F$9*信号相关性!$G$9+2*$I906*信号概况!$F$8*$J906*信号概况!$F$9*信号相关性!$H$9)</f>
        <v>1272.13590011924</v>
      </c>
      <c r="L906" s="10">
        <f t="shared" si="286"/>
        <v>15.3436279867351</v>
      </c>
      <c r="M906" s="11">
        <f>SQRT(POWER($C906*信号概况!$C$2,2)+POWER($D906*信号概况!$C$3,2)+POWER($E906*信号概况!$C$4,2)+POWER($F906*信号概况!$C$5,2)+POWER($G906*信号概况!$C$6,2)+POWER($H906*信号概况!$C$7,2)+POWER($I906*信号概况!$C$8,2)+POWER($J906*信号概况!$C$9,2)+2*$C906*信号概况!$C$2*$D906*信号概况!$C$3*信号相关性!$B$3+2*$C906*信号概况!$C$2*$E906*信号概况!$C$4*信号相关性!$B$4+2*$C906*信号概况!$C$2*$F906*信号概况!$C$5*信号相关性!$B$5+2*$C906*信号概况!$C$2*$G906*信号概况!$C$6*信号相关性!$B$6+2*$C906*信号概况!$C$2*$H906*信号概况!$C$7*信号相关性!$B$7+2*$C906*信号概况!$C$2*$I906*信号概况!$C$8*信号相关性!$B$8+2*$C906*信号概况!$C$2*$J906*信号概况!$C$9*信号相关性!$B$9+2*$D906*信号概况!$C$3*$E906*信号概况!$C$4*信号相关性!$C$4+2*$D906*信号概况!$C$3*$F906*信号概况!$C$5*信号相关性!$C$5+2*$D906*信号概况!$C$3*$G906*信号概况!$C$6*信号相关性!$C$6+2*$D906*信号概况!$C$3*$H906*信号概况!$C$7*信号相关性!$C$7+2*$D906*信号概况!$C$3*$I906*信号概况!$C$8*信号相关性!$C$8+2*$D906*信号概况!$C$3*$J906*信号概况!$C$9*信号相关性!$C$9+2*$E906*信号概况!$C$4*$F906*信号概况!$C$5*信号相关性!$D$5+2*$E906*信号概况!$C$4*$G906*信号概况!$C$6*信号相关性!$D$6+2*$E906*信号概况!$C$4*$H906*信号概况!$C$7*信号相关性!$D$7+2*$E906*信号概况!$C$4*$I906*信号概况!$C$8*信号相关性!$D$8+2*$E906*信号概况!$C$4*$J906*信号概况!$J$5*信号相关性!$D$9+2*$F906*信号概况!$C$5*$G906*信号概况!$C$6*信号相关性!$E$6+2*$F906*信号概况!$C$5*$H906*信号概况!$C$7*信号相关性!$E$7+2*$F906*信号概况!$C$5*$I906*信号概况!$C$8*信号相关性!$E$8+2*$F906*信号概况!$C$5*$J906*信号概况!$C$9*信号相关性!$E$9+2*$G906*信号概况!$C$6*$H906*信号概况!$C$7*信号相关性!$F$7+2*$G906*信号概况!$C$6*$I906*信号概况!$C$8*信号相关性!$F$8+2*$G906*信号概况!$C$6*$J906*信号概况!$C$9*信号相关性!$F$9+2*$H906*信号概况!$C$7*$I906*信号概况!$C$8*信号相关性!$G$8+2*$H906*信号概况!$C$7*$J906*信号概况!$C$9*信号相关性!$G$9+2*$I906*信号概况!$C$8*$J906*信号概况!$C$9*信号相关性!$H$9)</f>
        <v>6225.44972765997</v>
      </c>
      <c r="N906" s="12">
        <f t="shared" si="287"/>
        <v>0.318940125950986</v>
      </c>
      <c r="O906" s="10">
        <f>$C906*信号概况!$J$2+$D906*信号概况!$J$3+$E906*信号概况!$J$4+$F906*信号概况!$J$5+$G906*信号概况!$J$6+$H906*信号概况!$J$7+$I906*信号概况!$J$8+$J906*信号概况!$J$9</f>
        <v>958.66905990928</v>
      </c>
      <c r="P906" s="12">
        <f t="shared" si="288"/>
        <v>0.0491142076618629</v>
      </c>
      <c r="Q906" s="7">
        <f t="shared" si="289"/>
        <v>8.27590017538578</v>
      </c>
    </row>
    <row r="907" spans="1:17">
      <c r="A907">
        <v>905</v>
      </c>
      <c r="B907">
        <v>19519.18</v>
      </c>
      <c r="C907" s="7">
        <f t="shared" si="290"/>
        <v>0</v>
      </c>
      <c r="D907" s="8">
        <f t="shared" si="291"/>
        <v>0.636363636363636</v>
      </c>
      <c r="E907">
        <f t="shared" si="292"/>
        <v>0</v>
      </c>
      <c r="F907">
        <f t="shared" si="281"/>
        <v>0.4</v>
      </c>
      <c r="G907">
        <f t="shared" si="282"/>
        <v>0.04</v>
      </c>
      <c r="H907">
        <f t="shared" si="283"/>
        <v>0</v>
      </c>
      <c r="I907">
        <f t="shared" si="284"/>
        <v>0</v>
      </c>
      <c r="J907">
        <f t="shared" si="285"/>
        <v>0</v>
      </c>
      <c r="K907">
        <f>SQRT(POWER($C907*信号概况!$F$2,2)+POWER($D907*信号概况!$F$3,2)+POWER($E907*信号概况!$F$4,2)+POWER($F907*信号概况!$F$5,2)+POWER($G907*信号概况!$F$6,2)+POWER($H907*信号概况!$F$7,2)+POWER($I907*信号概况!$F$8,2)+POWER($J907*信号概况!$F$9,2)+2*$C907*信号概况!$F$2*$D907*信号概况!$F$3*信号相关性!$B$3+2*$C907*信号概况!$F$2*$E907*信号概况!$F$4*信号相关性!$B$4+2*$C907*信号概况!$F$2*$F907*信号概况!$F$5*信号相关性!$B$5+2*$C907*信号概况!$F$2*$G907*信号概况!$F$6*信号相关性!$B$6+2*$C907*信号概况!$F$2*$H907*信号概况!$F$7*信号相关性!$B$7+2*$C907*信号概况!$F$2*$I907*信号概况!$F$8*信号相关性!$B$8+2*$C907*信号概况!$F$2*$J907*信号概况!$F$9*信号相关性!$B$9+2*$D907*信号概况!$F$3*$E907*信号概况!$F$4*信号相关性!$C$4+2*$D907*信号概况!$F$3*$F907*信号概况!$F$5*信号相关性!$C$5+2*$D907*信号概况!$F$3*$G907*信号概况!$F$6*信号相关性!$C$6+2*$D907*信号概况!$F$3*$H907*信号概况!$F$7*信号相关性!$C$7+2*$D907*信号概况!$F$3*$I907*信号概况!$F$8*信号相关性!$C$8+2*$D907*信号概况!$F$3*$J907*信号概况!$F$9*信号相关性!$C$9+2*$E907*信号概况!$F$4*$F907*信号概况!$F$5*信号相关性!$D$5+2*$E907*信号概况!$F$4*$G907*信号概况!$F$6*信号相关性!$D$6+2*$E907*信号概况!$F$4*$H907*信号概况!$F$7*信号相关性!$D$7+2*$E907*信号概况!$F$4*$I907*信号概况!$F$8*信号相关性!$D$8+2*$E907*信号概况!$F$4*$J907*信号概况!$J$5*信号相关性!$D$9+2*$F907*信号概况!$F$5*$G907*信号概况!$F$6*信号相关性!$E$6+2*$F907*信号概况!$F$5*$H907*信号概况!$F$7*信号相关性!$E$7+2*$F907*信号概况!$F$5*$I907*信号概况!$F$8*信号相关性!$E$8+2*$F907*信号概况!$F$5*$J907*信号概况!$F$9*信号相关性!$E$9+2*$G907*信号概况!$F$6*$H907*信号概况!$F$7*信号相关性!$F$7+2*$G907*信号概况!$F$6*$I907*信号概况!$F$8*信号相关性!$F$8+2*$G907*信号概况!$F$6*$J907*信号概况!$F$9*信号相关性!$F$9+2*$H907*信号概况!$F$7*$I907*信号概况!$F$8*信号相关性!$G$8+2*$H907*信号概况!$F$7*$J907*信号概况!$F$9*信号相关性!$G$9+2*$I907*信号概况!$F$8*$J907*信号概况!$F$9*信号相关性!$H$9)</f>
        <v>1338.68008683119</v>
      </c>
      <c r="L907" s="10">
        <f t="shared" si="286"/>
        <v>14.5809145829637</v>
      </c>
      <c r="M907" s="11">
        <f>SQRT(POWER($C907*信号概况!$C$2,2)+POWER($D907*信号概况!$C$3,2)+POWER($E907*信号概况!$C$4,2)+POWER($F907*信号概况!$C$5,2)+POWER($G907*信号概况!$C$6,2)+POWER($H907*信号概况!$C$7,2)+POWER($I907*信号概况!$C$8,2)+POWER($J907*信号概况!$C$9,2)+2*$C907*信号概况!$C$2*$D907*信号概况!$C$3*信号相关性!$B$3+2*$C907*信号概况!$C$2*$E907*信号概况!$C$4*信号相关性!$B$4+2*$C907*信号概况!$C$2*$F907*信号概况!$C$5*信号相关性!$B$5+2*$C907*信号概况!$C$2*$G907*信号概况!$C$6*信号相关性!$B$6+2*$C907*信号概况!$C$2*$H907*信号概况!$C$7*信号相关性!$B$7+2*$C907*信号概况!$C$2*$I907*信号概况!$C$8*信号相关性!$B$8+2*$C907*信号概况!$C$2*$J907*信号概况!$C$9*信号相关性!$B$9+2*$D907*信号概况!$C$3*$E907*信号概况!$C$4*信号相关性!$C$4+2*$D907*信号概况!$C$3*$F907*信号概况!$C$5*信号相关性!$C$5+2*$D907*信号概况!$C$3*$G907*信号概况!$C$6*信号相关性!$C$6+2*$D907*信号概况!$C$3*$H907*信号概况!$C$7*信号相关性!$C$7+2*$D907*信号概况!$C$3*$I907*信号概况!$C$8*信号相关性!$C$8+2*$D907*信号概况!$C$3*$J907*信号概况!$C$9*信号相关性!$C$9+2*$E907*信号概况!$C$4*$F907*信号概况!$C$5*信号相关性!$D$5+2*$E907*信号概况!$C$4*$G907*信号概况!$C$6*信号相关性!$D$6+2*$E907*信号概况!$C$4*$H907*信号概况!$C$7*信号相关性!$D$7+2*$E907*信号概况!$C$4*$I907*信号概况!$C$8*信号相关性!$D$8+2*$E907*信号概况!$C$4*$J907*信号概况!$J$5*信号相关性!$D$9+2*$F907*信号概况!$C$5*$G907*信号概况!$C$6*信号相关性!$E$6+2*$F907*信号概况!$C$5*$H907*信号概况!$C$7*信号相关性!$E$7+2*$F907*信号概况!$C$5*$I907*信号概况!$C$8*信号相关性!$E$8+2*$F907*信号概况!$C$5*$J907*信号概况!$C$9*信号相关性!$E$9+2*$G907*信号概况!$C$6*$H907*信号概况!$C$7*信号相关性!$F$7+2*$G907*信号概况!$C$6*$I907*信号概况!$C$8*信号相关性!$F$8+2*$G907*信号概况!$C$6*$J907*信号概况!$C$9*信号相关性!$F$9+2*$H907*信号概况!$C$7*$I907*信号概况!$C$8*信号相关性!$G$8+2*$H907*信号概况!$C$7*$J907*信号概况!$C$9*信号相关性!$G$9+2*$I907*信号概况!$C$8*$J907*信号概况!$C$9*信号相关性!$H$9)</f>
        <v>6548.7838009098</v>
      </c>
      <c r="N907" s="12">
        <f t="shared" si="287"/>
        <v>0.335505067370135</v>
      </c>
      <c r="O907" s="10">
        <f>$C907*信号概况!$J$2+$D907*信号概况!$J$3+$E907*信号概况!$J$4+$F907*信号概况!$J$5+$G907*信号概况!$J$6+$H907*信号概况!$J$7+$I907*信号概况!$J$8+$J907*信号概况!$J$9</f>
        <v>983.197210594212</v>
      </c>
      <c r="P907" s="12">
        <f t="shared" si="288"/>
        <v>0.0503708255466783</v>
      </c>
      <c r="Q907" s="7">
        <f t="shared" si="289"/>
        <v>8.0843867280856</v>
      </c>
    </row>
    <row r="908" spans="1:17">
      <c r="A908">
        <v>906</v>
      </c>
      <c r="B908">
        <v>19519.18</v>
      </c>
      <c r="C908" s="7">
        <f t="shared" si="290"/>
        <v>0</v>
      </c>
      <c r="D908" s="8">
        <f t="shared" si="291"/>
        <v>0.666666666666667</v>
      </c>
      <c r="E908">
        <f t="shared" si="292"/>
        <v>0</v>
      </c>
      <c r="F908">
        <f t="shared" si="281"/>
        <v>0.4</v>
      </c>
      <c r="G908">
        <f t="shared" si="282"/>
        <v>0.04</v>
      </c>
      <c r="H908">
        <f t="shared" si="283"/>
        <v>0</v>
      </c>
      <c r="I908">
        <f t="shared" si="284"/>
        <v>0</v>
      </c>
      <c r="J908">
        <f t="shared" si="285"/>
        <v>0</v>
      </c>
      <c r="K908">
        <f>SQRT(POWER($C908*信号概况!$F$2,2)+POWER($D908*信号概况!$F$3,2)+POWER($E908*信号概况!$F$4,2)+POWER($F908*信号概况!$F$5,2)+POWER($G908*信号概况!$F$6,2)+POWER($H908*信号概况!$F$7,2)+POWER($I908*信号概况!$F$8,2)+POWER($J908*信号概况!$F$9,2)+2*$C908*信号概况!$F$2*$D908*信号概况!$F$3*信号相关性!$B$3+2*$C908*信号概况!$F$2*$E908*信号概况!$F$4*信号相关性!$B$4+2*$C908*信号概况!$F$2*$F908*信号概况!$F$5*信号相关性!$B$5+2*$C908*信号概况!$F$2*$G908*信号概况!$F$6*信号相关性!$B$6+2*$C908*信号概况!$F$2*$H908*信号概况!$F$7*信号相关性!$B$7+2*$C908*信号概况!$F$2*$I908*信号概况!$F$8*信号相关性!$B$8+2*$C908*信号概况!$F$2*$J908*信号概况!$F$9*信号相关性!$B$9+2*$D908*信号概况!$F$3*$E908*信号概况!$F$4*信号相关性!$C$4+2*$D908*信号概况!$F$3*$F908*信号概况!$F$5*信号相关性!$C$5+2*$D908*信号概况!$F$3*$G908*信号概况!$F$6*信号相关性!$C$6+2*$D908*信号概况!$F$3*$H908*信号概况!$F$7*信号相关性!$C$7+2*$D908*信号概况!$F$3*$I908*信号概况!$F$8*信号相关性!$C$8+2*$D908*信号概况!$F$3*$J908*信号概况!$F$9*信号相关性!$C$9+2*$E908*信号概况!$F$4*$F908*信号概况!$F$5*信号相关性!$D$5+2*$E908*信号概况!$F$4*$G908*信号概况!$F$6*信号相关性!$D$6+2*$E908*信号概况!$F$4*$H908*信号概况!$F$7*信号相关性!$D$7+2*$E908*信号概况!$F$4*$I908*信号概况!$F$8*信号相关性!$D$8+2*$E908*信号概况!$F$4*$J908*信号概况!$J$5*信号相关性!$D$9+2*$F908*信号概况!$F$5*$G908*信号概况!$F$6*信号相关性!$E$6+2*$F908*信号概况!$F$5*$H908*信号概况!$F$7*信号相关性!$E$7+2*$F908*信号概况!$F$5*$I908*信号概况!$F$8*信号相关性!$E$8+2*$F908*信号概况!$F$5*$J908*信号概况!$F$9*信号相关性!$E$9+2*$G908*信号概况!$F$6*$H908*信号概况!$F$7*信号相关性!$F$7+2*$G908*信号概况!$F$6*$I908*信号概况!$F$8*信号相关性!$F$8+2*$G908*信号概况!$F$6*$J908*信号概况!$F$9*信号相关性!$F$9+2*$H908*信号概况!$F$7*$I908*信号概况!$F$8*信号相关性!$G$8+2*$H908*信号概况!$F$7*$J908*信号概况!$F$9*信号相关性!$G$9+2*$I908*信号概况!$F$8*$J908*信号概况!$F$9*信号相关性!$H$9)</f>
        <v>1405.25363182383</v>
      </c>
      <c r="L908" s="10">
        <f t="shared" si="286"/>
        <v>13.8901473427731</v>
      </c>
      <c r="M908" s="11">
        <f>SQRT(POWER($C908*信号概况!$C$2,2)+POWER($D908*信号概况!$C$3,2)+POWER($E908*信号概况!$C$4,2)+POWER($F908*信号概况!$C$5,2)+POWER($G908*信号概况!$C$6,2)+POWER($H908*信号概况!$C$7,2)+POWER($I908*信号概况!$C$8,2)+POWER($J908*信号概况!$C$9,2)+2*$C908*信号概况!$C$2*$D908*信号概况!$C$3*信号相关性!$B$3+2*$C908*信号概况!$C$2*$E908*信号概况!$C$4*信号相关性!$B$4+2*$C908*信号概况!$C$2*$F908*信号概况!$C$5*信号相关性!$B$5+2*$C908*信号概况!$C$2*$G908*信号概况!$C$6*信号相关性!$B$6+2*$C908*信号概况!$C$2*$H908*信号概况!$C$7*信号相关性!$B$7+2*$C908*信号概况!$C$2*$I908*信号概况!$C$8*信号相关性!$B$8+2*$C908*信号概况!$C$2*$J908*信号概况!$C$9*信号相关性!$B$9+2*$D908*信号概况!$C$3*$E908*信号概况!$C$4*信号相关性!$C$4+2*$D908*信号概况!$C$3*$F908*信号概况!$C$5*信号相关性!$C$5+2*$D908*信号概况!$C$3*$G908*信号概况!$C$6*信号相关性!$C$6+2*$D908*信号概况!$C$3*$H908*信号概况!$C$7*信号相关性!$C$7+2*$D908*信号概况!$C$3*$I908*信号概况!$C$8*信号相关性!$C$8+2*$D908*信号概况!$C$3*$J908*信号概况!$C$9*信号相关性!$C$9+2*$E908*信号概况!$C$4*$F908*信号概况!$C$5*信号相关性!$D$5+2*$E908*信号概况!$C$4*$G908*信号概况!$C$6*信号相关性!$D$6+2*$E908*信号概况!$C$4*$H908*信号概况!$C$7*信号相关性!$D$7+2*$E908*信号概况!$C$4*$I908*信号概况!$C$8*信号相关性!$D$8+2*$E908*信号概况!$C$4*$J908*信号概况!$J$5*信号相关性!$D$9+2*$F908*信号概况!$C$5*$G908*信号概况!$C$6*信号相关性!$E$6+2*$F908*信号概况!$C$5*$H908*信号概况!$C$7*信号相关性!$E$7+2*$F908*信号概况!$C$5*$I908*信号概况!$C$8*信号相关性!$E$8+2*$F908*信号概况!$C$5*$J908*信号概况!$C$9*信号相关性!$E$9+2*$G908*信号概况!$C$6*$H908*信号概况!$C$7*信号相关性!$F$7+2*$G908*信号概况!$C$6*$I908*信号概况!$C$8*信号相关性!$F$8+2*$G908*信号概况!$C$6*$J908*信号概况!$C$9*信号相关性!$F$9+2*$H908*信号概况!$C$7*$I908*信号概况!$C$8*信号相关性!$G$8+2*$H908*信号概况!$C$7*$J908*信号概况!$C$9*信号相关性!$G$9+2*$I908*信号概况!$C$8*$J908*信号概况!$C$9*信号相关性!$H$9)</f>
        <v>6872.21204945815</v>
      </c>
      <c r="N908" s="12">
        <f t="shared" si="287"/>
        <v>0.352074833546192</v>
      </c>
      <c r="O908" s="10">
        <f>$C908*信号概况!$J$2+$D908*信号概况!$J$3+$E908*信号概况!$J$4+$F908*信号概况!$J$5+$G908*信号概况!$J$6+$H908*信号概况!$J$7+$I908*信号概况!$J$8+$J908*信号概况!$J$9</f>
        <v>1007.72536127914</v>
      </c>
      <c r="P908" s="12">
        <f t="shared" si="288"/>
        <v>0.0516274434314937</v>
      </c>
      <c r="Q908" s="7">
        <f t="shared" si="289"/>
        <v>7.91084618719091</v>
      </c>
    </row>
    <row r="909" spans="1:17">
      <c r="A909">
        <v>907</v>
      </c>
      <c r="B909">
        <v>19519.18</v>
      </c>
      <c r="C909" s="7">
        <f t="shared" si="290"/>
        <v>0</v>
      </c>
      <c r="D909" s="8">
        <f t="shared" si="291"/>
        <v>0.696969696969697</v>
      </c>
      <c r="E909">
        <f t="shared" si="292"/>
        <v>0</v>
      </c>
      <c r="F909">
        <f t="shared" si="281"/>
        <v>0.4</v>
      </c>
      <c r="G909">
        <f t="shared" si="282"/>
        <v>0.04</v>
      </c>
      <c r="H909">
        <f t="shared" si="283"/>
        <v>0</v>
      </c>
      <c r="I909">
        <f t="shared" si="284"/>
        <v>0</v>
      </c>
      <c r="J909">
        <f t="shared" si="285"/>
        <v>0</v>
      </c>
      <c r="K909">
        <f>SQRT(POWER($C909*信号概况!$F$2,2)+POWER($D909*信号概况!$F$3,2)+POWER($E909*信号概况!$F$4,2)+POWER($F909*信号概况!$F$5,2)+POWER($G909*信号概况!$F$6,2)+POWER($H909*信号概况!$F$7,2)+POWER($I909*信号概况!$F$8,2)+POWER($J909*信号概况!$F$9,2)+2*$C909*信号概况!$F$2*$D909*信号概况!$F$3*信号相关性!$B$3+2*$C909*信号概况!$F$2*$E909*信号概况!$F$4*信号相关性!$B$4+2*$C909*信号概况!$F$2*$F909*信号概况!$F$5*信号相关性!$B$5+2*$C909*信号概况!$F$2*$G909*信号概况!$F$6*信号相关性!$B$6+2*$C909*信号概况!$F$2*$H909*信号概况!$F$7*信号相关性!$B$7+2*$C909*信号概况!$F$2*$I909*信号概况!$F$8*信号相关性!$B$8+2*$C909*信号概况!$F$2*$J909*信号概况!$F$9*信号相关性!$B$9+2*$D909*信号概况!$F$3*$E909*信号概况!$F$4*信号相关性!$C$4+2*$D909*信号概况!$F$3*$F909*信号概况!$F$5*信号相关性!$C$5+2*$D909*信号概况!$F$3*$G909*信号概况!$F$6*信号相关性!$C$6+2*$D909*信号概况!$F$3*$H909*信号概况!$F$7*信号相关性!$C$7+2*$D909*信号概况!$F$3*$I909*信号概况!$F$8*信号相关性!$C$8+2*$D909*信号概况!$F$3*$J909*信号概况!$F$9*信号相关性!$C$9+2*$E909*信号概况!$F$4*$F909*信号概况!$F$5*信号相关性!$D$5+2*$E909*信号概况!$F$4*$G909*信号概况!$F$6*信号相关性!$D$6+2*$E909*信号概况!$F$4*$H909*信号概况!$F$7*信号相关性!$D$7+2*$E909*信号概况!$F$4*$I909*信号概况!$F$8*信号相关性!$D$8+2*$E909*信号概况!$F$4*$J909*信号概况!$J$5*信号相关性!$D$9+2*$F909*信号概况!$F$5*$G909*信号概况!$F$6*信号相关性!$E$6+2*$F909*信号概况!$F$5*$H909*信号概况!$F$7*信号相关性!$E$7+2*$F909*信号概况!$F$5*$I909*信号概况!$F$8*信号相关性!$E$8+2*$F909*信号概况!$F$5*$J909*信号概况!$F$9*信号相关性!$E$9+2*$G909*信号概况!$F$6*$H909*信号概况!$F$7*信号相关性!$F$7+2*$G909*信号概况!$F$6*$I909*信号概况!$F$8*信号相关性!$F$8+2*$G909*信号概况!$F$6*$J909*信号概况!$F$9*信号相关性!$F$9+2*$H909*信号概况!$F$7*$I909*信号概况!$F$8*信号相关性!$G$8+2*$H909*信号概况!$F$7*$J909*信号概况!$F$9*信号相关性!$G$9+2*$I909*信号概况!$F$8*$J909*信号概况!$F$9*信号相关性!$H$9)</f>
        <v>1471.85255137847</v>
      </c>
      <c r="L909" s="10">
        <f t="shared" si="286"/>
        <v>13.2616409039881</v>
      </c>
      <c r="M909" s="11">
        <f>SQRT(POWER($C909*信号概况!$C$2,2)+POWER($D909*信号概况!$C$3,2)+POWER($E909*信号概况!$C$4,2)+POWER($F909*信号概况!$C$5,2)+POWER($G909*信号概况!$C$6,2)+POWER($H909*信号概况!$C$7,2)+POWER($I909*信号概况!$C$8,2)+POWER($J909*信号概况!$C$9,2)+2*$C909*信号概况!$C$2*$D909*信号概况!$C$3*信号相关性!$B$3+2*$C909*信号概况!$C$2*$E909*信号概况!$C$4*信号相关性!$B$4+2*$C909*信号概况!$C$2*$F909*信号概况!$C$5*信号相关性!$B$5+2*$C909*信号概况!$C$2*$G909*信号概况!$C$6*信号相关性!$B$6+2*$C909*信号概况!$C$2*$H909*信号概况!$C$7*信号相关性!$B$7+2*$C909*信号概况!$C$2*$I909*信号概况!$C$8*信号相关性!$B$8+2*$C909*信号概况!$C$2*$J909*信号概况!$C$9*信号相关性!$B$9+2*$D909*信号概况!$C$3*$E909*信号概况!$C$4*信号相关性!$C$4+2*$D909*信号概况!$C$3*$F909*信号概况!$C$5*信号相关性!$C$5+2*$D909*信号概况!$C$3*$G909*信号概况!$C$6*信号相关性!$C$6+2*$D909*信号概况!$C$3*$H909*信号概况!$C$7*信号相关性!$C$7+2*$D909*信号概况!$C$3*$I909*信号概况!$C$8*信号相关性!$C$8+2*$D909*信号概况!$C$3*$J909*信号概况!$C$9*信号相关性!$C$9+2*$E909*信号概况!$C$4*$F909*信号概况!$C$5*信号相关性!$D$5+2*$E909*信号概况!$C$4*$G909*信号概况!$C$6*信号相关性!$D$6+2*$E909*信号概况!$C$4*$H909*信号概况!$C$7*信号相关性!$D$7+2*$E909*信号概况!$C$4*$I909*信号概况!$C$8*信号相关性!$D$8+2*$E909*信号概况!$C$4*$J909*信号概况!$J$5*信号相关性!$D$9+2*$F909*信号概况!$C$5*$G909*信号概况!$C$6*信号相关性!$E$6+2*$F909*信号概况!$C$5*$H909*信号概况!$C$7*信号相关性!$E$7+2*$F909*信号概况!$C$5*$I909*信号概况!$C$8*信号相关性!$E$8+2*$F909*信号概况!$C$5*$J909*信号概况!$C$9*信号相关性!$E$9+2*$G909*信号概况!$C$6*$H909*信号概况!$C$7*信号相关性!$F$7+2*$G909*信号概况!$C$6*$I909*信号概况!$C$8*信号相关性!$F$8+2*$G909*信号概况!$C$6*$J909*信号概况!$C$9*信号相关性!$F$9+2*$H909*信号概况!$C$7*$I909*信号概况!$C$8*信号相关性!$G$8+2*$H909*信号概况!$C$7*$J909*信号概况!$C$9*信号相关性!$G$9+2*$I909*信号概况!$C$8*$J909*信号概况!$C$9*信号相关性!$H$9)</f>
        <v>7195.7217745407</v>
      </c>
      <c r="N909" s="12">
        <f t="shared" si="287"/>
        <v>0.368648773900374</v>
      </c>
      <c r="O909" s="10">
        <f>$C909*信号概况!$J$2+$D909*信号概况!$J$3+$E909*信号概况!$J$4+$F909*信号概况!$J$5+$G909*信号概况!$J$6+$H909*信号概况!$J$7+$I909*信号概况!$J$8+$J909*信号概况!$J$9</f>
        <v>1032.25351196407</v>
      </c>
      <c r="P909" s="12">
        <f t="shared" si="288"/>
        <v>0.0528840613163091</v>
      </c>
      <c r="Q909" s="7">
        <f t="shared" si="289"/>
        <v>7.75287112345718</v>
      </c>
    </row>
    <row r="910" spans="1:17">
      <c r="A910">
        <v>908</v>
      </c>
      <c r="B910">
        <v>19519.18</v>
      </c>
      <c r="C910" s="7">
        <f t="shared" si="290"/>
        <v>0</v>
      </c>
      <c r="D910" s="8">
        <f t="shared" si="291"/>
        <v>0.727272727272727</v>
      </c>
      <c r="E910">
        <f t="shared" si="292"/>
        <v>0</v>
      </c>
      <c r="F910">
        <f t="shared" ref="F910:F933" si="293">MOD(QUOTIENT(A910,($T$2*$U$2/0.01+1)*($T$3*$U$3/0.01+1)*($T$4*$U$4/0.01+1)),$T$5*$U$5/0.01+1)/($T$5*100)</f>
        <v>0.4</v>
      </c>
      <c r="G910">
        <f t="shared" ref="G910:G933" si="294">MOD(QUOTIENT(A910,($T$2*$U$2/0.01+1)*($T$3*$U$3/0.01+1)*($T$4*$U$4/0.01+1)*($T$5*$U$5/0.01+1)),$T$6*$U$6/0.01+1)/($T$6*100)</f>
        <v>0.04</v>
      </c>
      <c r="H910">
        <f t="shared" ref="H910:H933" si="295">MOD(QUOTIENT(A910,($T$2*$U$2/0.01+1)*($T$3*$U$3/0.01+1)*($T$4*$U$4/0.01+1)*($T$5*$U$5/0.01+1)*($T$6*$U$6/0.01+1)),$T$7*$U$7/0.01+1)/($T$7*100)</f>
        <v>0</v>
      </c>
      <c r="I910">
        <f t="shared" ref="I910:I933" si="296">MOD(QUOTIENT(A910,($T$2*$U$2/0.01+1)*($T$3*$U$3/0.01+1)*($T$4*$U$4/0.01+1)*($T$5*$U$5/0.01+1)*($T$6*$U$6/0.01+1)*($T$7*$U$7/0.01+1)),$T$8*$U$8/0.01+1)/($T$8*100)</f>
        <v>0</v>
      </c>
      <c r="J910">
        <f t="shared" ref="J910:J933" si="297">MOD(QUOTIENT(A910,($T$2*$U$2/0.01+1)*($T$3*$U$3/0.01+1)*($T$4*$U$4/0.01+1)*($T$5*$U$5/0.01+1)*($T$6*$U$6/0.01+1)*($T$7*$U$7/0.01+1)*($T$8*$U$8/0.01+1)),$T$9*$U$9/0.01)/($T$9*100)</f>
        <v>0</v>
      </c>
      <c r="K910">
        <f>SQRT(POWER($C910*信号概况!$F$2,2)+POWER($D910*信号概况!$F$3,2)+POWER($E910*信号概况!$F$4,2)+POWER($F910*信号概况!$F$5,2)+POWER($G910*信号概况!$F$6,2)+POWER($H910*信号概况!$F$7,2)+POWER($I910*信号概况!$F$8,2)+POWER($J910*信号概况!$F$9,2)+2*$C910*信号概况!$F$2*$D910*信号概况!$F$3*信号相关性!$B$3+2*$C910*信号概况!$F$2*$E910*信号概况!$F$4*信号相关性!$B$4+2*$C910*信号概况!$F$2*$F910*信号概况!$F$5*信号相关性!$B$5+2*$C910*信号概况!$F$2*$G910*信号概况!$F$6*信号相关性!$B$6+2*$C910*信号概况!$F$2*$H910*信号概况!$F$7*信号相关性!$B$7+2*$C910*信号概况!$F$2*$I910*信号概况!$F$8*信号相关性!$B$8+2*$C910*信号概况!$F$2*$J910*信号概况!$F$9*信号相关性!$B$9+2*$D910*信号概况!$F$3*$E910*信号概况!$F$4*信号相关性!$C$4+2*$D910*信号概况!$F$3*$F910*信号概况!$F$5*信号相关性!$C$5+2*$D910*信号概况!$F$3*$G910*信号概况!$F$6*信号相关性!$C$6+2*$D910*信号概况!$F$3*$H910*信号概况!$F$7*信号相关性!$C$7+2*$D910*信号概况!$F$3*$I910*信号概况!$F$8*信号相关性!$C$8+2*$D910*信号概况!$F$3*$J910*信号概况!$F$9*信号相关性!$C$9+2*$E910*信号概况!$F$4*$F910*信号概况!$F$5*信号相关性!$D$5+2*$E910*信号概况!$F$4*$G910*信号概况!$F$6*信号相关性!$D$6+2*$E910*信号概况!$F$4*$H910*信号概况!$F$7*信号相关性!$D$7+2*$E910*信号概况!$F$4*$I910*信号概况!$F$8*信号相关性!$D$8+2*$E910*信号概况!$F$4*$J910*信号概况!$J$5*信号相关性!$D$9+2*$F910*信号概况!$F$5*$G910*信号概况!$F$6*信号相关性!$E$6+2*$F910*信号概况!$F$5*$H910*信号概况!$F$7*信号相关性!$E$7+2*$F910*信号概况!$F$5*$I910*信号概况!$F$8*信号相关性!$E$8+2*$F910*信号概况!$F$5*$J910*信号概况!$F$9*信号相关性!$E$9+2*$G910*信号概况!$F$6*$H910*信号概况!$F$7*信号相关性!$F$7+2*$G910*信号概况!$F$6*$I910*信号概况!$F$8*信号相关性!$F$8+2*$G910*信号概况!$F$6*$J910*信号概况!$F$9*信号相关性!$F$9+2*$H910*信号概况!$F$7*$I910*信号概况!$F$8*信号相关性!$G$8+2*$H910*信号概况!$F$7*$J910*信号概况!$F$9*信号相关性!$G$9+2*$I910*信号概况!$F$8*$J910*信号概况!$F$9*信号相关性!$H$9)</f>
        <v>1538.47355018345</v>
      </c>
      <c r="L910" s="10">
        <f t="shared" ref="L910:L933" si="298">B910/K910</f>
        <v>12.6873679418619</v>
      </c>
      <c r="M910" s="11">
        <f>SQRT(POWER($C910*信号概况!$C$2,2)+POWER($D910*信号概况!$C$3,2)+POWER($E910*信号概况!$C$4,2)+POWER($F910*信号概况!$C$5,2)+POWER($G910*信号概况!$C$6,2)+POWER($H910*信号概况!$C$7,2)+POWER($I910*信号概况!$C$8,2)+POWER($J910*信号概况!$C$9,2)+2*$C910*信号概况!$C$2*$D910*信号概况!$C$3*信号相关性!$B$3+2*$C910*信号概况!$C$2*$E910*信号概况!$C$4*信号相关性!$B$4+2*$C910*信号概况!$C$2*$F910*信号概况!$C$5*信号相关性!$B$5+2*$C910*信号概况!$C$2*$G910*信号概况!$C$6*信号相关性!$B$6+2*$C910*信号概况!$C$2*$H910*信号概况!$C$7*信号相关性!$B$7+2*$C910*信号概况!$C$2*$I910*信号概况!$C$8*信号相关性!$B$8+2*$C910*信号概况!$C$2*$J910*信号概况!$C$9*信号相关性!$B$9+2*$D910*信号概况!$C$3*$E910*信号概况!$C$4*信号相关性!$C$4+2*$D910*信号概况!$C$3*$F910*信号概况!$C$5*信号相关性!$C$5+2*$D910*信号概况!$C$3*$G910*信号概况!$C$6*信号相关性!$C$6+2*$D910*信号概况!$C$3*$H910*信号概况!$C$7*信号相关性!$C$7+2*$D910*信号概况!$C$3*$I910*信号概况!$C$8*信号相关性!$C$8+2*$D910*信号概况!$C$3*$J910*信号概况!$C$9*信号相关性!$C$9+2*$E910*信号概况!$C$4*$F910*信号概况!$C$5*信号相关性!$D$5+2*$E910*信号概况!$C$4*$G910*信号概况!$C$6*信号相关性!$D$6+2*$E910*信号概况!$C$4*$H910*信号概况!$C$7*信号相关性!$D$7+2*$E910*信号概况!$C$4*$I910*信号概况!$C$8*信号相关性!$D$8+2*$E910*信号概况!$C$4*$J910*信号概况!$J$5*信号相关性!$D$9+2*$F910*信号概况!$C$5*$G910*信号概况!$C$6*信号相关性!$E$6+2*$F910*信号概况!$C$5*$H910*信号概况!$C$7*信号相关性!$E$7+2*$F910*信号概况!$C$5*$I910*信号概况!$C$8*信号相关性!$E$8+2*$F910*信号概况!$C$5*$J910*信号概况!$C$9*信号相关性!$E$9+2*$G910*信号概况!$C$6*$H910*信号概况!$C$7*信号相关性!$F$7+2*$G910*信号概况!$C$6*$I910*信号概况!$C$8*信号相关性!$F$8+2*$G910*信号概况!$C$6*$J910*信号概况!$C$9*信号相关性!$F$9+2*$H910*信号概况!$C$7*$I910*信号概况!$C$8*信号相关性!$G$8+2*$H910*信号概况!$C$7*$J910*信号概况!$C$9*信号相关性!$G$9+2*$I910*信号概况!$C$8*$J910*信号概况!$C$9*信号相关性!$H$9)</f>
        <v>7519.30245984977</v>
      </c>
      <c r="N910" s="12">
        <f t="shared" ref="N910:N933" si="299">M910/B910</f>
        <v>0.38522634966478</v>
      </c>
      <c r="O910" s="10">
        <f>$C910*信号概况!$J$2+$D910*信号概况!$J$3+$E910*信号概况!$J$4+$F910*信号概况!$J$5+$G910*信号概况!$J$6+$H910*信号概况!$J$7+$I910*信号概况!$J$8+$J910*信号概况!$J$9</f>
        <v>1056.78166264901</v>
      </c>
      <c r="P910" s="12">
        <f t="shared" ref="P910:P933" si="300">O910/B910</f>
        <v>0.0541406792011246</v>
      </c>
      <c r="Q910" s="7">
        <f t="shared" ref="Q910:Q933" si="301">(O910*12-B910*5%)/K910</f>
        <v>7.60846421467062</v>
      </c>
    </row>
    <row r="911" spans="1:17">
      <c r="A911">
        <v>909</v>
      </c>
      <c r="B911">
        <v>19519.18</v>
      </c>
      <c r="C911" s="7">
        <f t="shared" si="290"/>
        <v>0</v>
      </c>
      <c r="D911" s="8">
        <f t="shared" si="291"/>
        <v>0.757575757575758</v>
      </c>
      <c r="E911">
        <f t="shared" si="292"/>
        <v>0</v>
      </c>
      <c r="F911">
        <f t="shared" si="293"/>
        <v>0.4</v>
      </c>
      <c r="G911">
        <f t="shared" si="294"/>
        <v>0.04</v>
      </c>
      <c r="H911">
        <f t="shared" si="295"/>
        <v>0</v>
      </c>
      <c r="I911">
        <f t="shared" si="296"/>
        <v>0</v>
      </c>
      <c r="J911">
        <f t="shared" si="297"/>
        <v>0</v>
      </c>
      <c r="K911">
        <f>SQRT(POWER($C911*信号概况!$F$2,2)+POWER($D911*信号概况!$F$3,2)+POWER($E911*信号概况!$F$4,2)+POWER($F911*信号概况!$F$5,2)+POWER($G911*信号概况!$F$6,2)+POWER($H911*信号概况!$F$7,2)+POWER($I911*信号概况!$F$8,2)+POWER($J911*信号概况!$F$9,2)+2*$C911*信号概况!$F$2*$D911*信号概况!$F$3*信号相关性!$B$3+2*$C911*信号概况!$F$2*$E911*信号概况!$F$4*信号相关性!$B$4+2*$C911*信号概况!$F$2*$F911*信号概况!$F$5*信号相关性!$B$5+2*$C911*信号概况!$F$2*$G911*信号概况!$F$6*信号相关性!$B$6+2*$C911*信号概况!$F$2*$H911*信号概况!$F$7*信号相关性!$B$7+2*$C911*信号概况!$F$2*$I911*信号概况!$F$8*信号相关性!$B$8+2*$C911*信号概况!$F$2*$J911*信号概况!$F$9*信号相关性!$B$9+2*$D911*信号概况!$F$3*$E911*信号概况!$F$4*信号相关性!$C$4+2*$D911*信号概况!$F$3*$F911*信号概况!$F$5*信号相关性!$C$5+2*$D911*信号概况!$F$3*$G911*信号概况!$F$6*信号相关性!$C$6+2*$D911*信号概况!$F$3*$H911*信号概况!$F$7*信号相关性!$C$7+2*$D911*信号概况!$F$3*$I911*信号概况!$F$8*信号相关性!$C$8+2*$D911*信号概况!$F$3*$J911*信号概况!$F$9*信号相关性!$C$9+2*$E911*信号概况!$F$4*$F911*信号概况!$F$5*信号相关性!$D$5+2*$E911*信号概况!$F$4*$G911*信号概况!$F$6*信号相关性!$D$6+2*$E911*信号概况!$F$4*$H911*信号概况!$F$7*信号相关性!$D$7+2*$E911*信号概况!$F$4*$I911*信号概况!$F$8*信号相关性!$D$8+2*$E911*信号概况!$F$4*$J911*信号概况!$J$5*信号相关性!$D$9+2*$F911*信号概况!$F$5*$G911*信号概况!$F$6*信号相关性!$E$6+2*$F911*信号概况!$F$5*$H911*信号概况!$F$7*信号相关性!$E$7+2*$F911*信号概况!$F$5*$I911*信号概况!$F$8*信号相关性!$E$8+2*$F911*信号概况!$F$5*$J911*信号概况!$F$9*信号相关性!$E$9+2*$G911*信号概况!$F$6*$H911*信号概况!$F$7*信号相关性!$F$7+2*$G911*信号概况!$F$6*$I911*信号概况!$F$8*信号相关性!$F$8+2*$G911*信号概况!$F$6*$J911*信号概况!$F$9*信号相关性!$F$9+2*$H911*信号概况!$F$7*$I911*信号概况!$F$8*信号相关性!$G$8+2*$H911*信号概况!$F$7*$J911*信号概况!$F$9*信号相关性!$G$9+2*$I911*信号概况!$F$8*$J911*信号概况!$F$9*信号相关性!$H$9)</f>
        <v>1605.11387901245</v>
      </c>
      <c r="L911" s="10">
        <f t="shared" si="298"/>
        <v>12.1606200377566</v>
      </c>
      <c r="M911" s="11">
        <f>SQRT(POWER($C911*信号概况!$C$2,2)+POWER($D911*信号概况!$C$3,2)+POWER($E911*信号概况!$C$4,2)+POWER($F911*信号概况!$C$5,2)+POWER($G911*信号概况!$C$6,2)+POWER($H911*信号概况!$C$7,2)+POWER($I911*信号概况!$C$8,2)+POWER($J911*信号概况!$C$9,2)+2*$C911*信号概况!$C$2*$D911*信号概况!$C$3*信号相关性!$B$3+2*$C911*信号概况!$C$2*$E911*信号概况!$C$4*信号相关性!$B$4+2*$C911*信号概况!$C$2*$F911*信号概况!$C$5*信号相关性!$B$5+2*$C911*信号概况!$C$2*$G911*信号概况!$C$6*信号相关性!$B$6+2*$C911*信号概况!$C$2*$H911*信号概况!$C$7*信号相关性!$B$7+2*$C911*信号概况!$C$2*$I911*信号概况!$C$8*信号相关性!$B$8+2*$C911*信号概况!$C$2*$J911*信号概况!$C$9*信号相关性!$B$9+2*$D911*信号概况!$C$3*$E911*信号概况!$C$4*信号相关性!$C$4+2*$D911*信号概况!$C$3*$F911*信号概况!$C$5*信号相关性!$C$5+2*$D911*信号概况!$C$3*$G911*信号概况!$C$6*信号相关性!$C$6+2*$D911*信号概况!$C$3*$H911*信号概况!$C$7*信号相关性!$C$7+2*$D911*信号概况!$C$3*$I911*信号概况!$C$8*信号相关性!$C$8+2*$D911*信号概况!$C$3*$J911*信号概况!$C$9*信号相关性!$C$9+2*$E911*信号概况!$C$4*$F911*信号概况!$C$5*信号相关性!$D$5+2*$E911*信号概况!$C$4*$G911*信号概况!$C$6*信号相关性!$D$6+2*$E911*信号概况!$C$4*$H911*信号概况!$C$7*信号相关性!$D$7+2*$E911*信号概况!$C$4*$I911*信号概况!$C$8*信号相关性!$D$8+2*$E911*信号概况!$C$4*$J911*信号概况!$J$5*信号相关性!$D$9+2*$F911*信号概况!$C$5*$G911*信号概况!$C$6*信号相关性!$E$6+2*$F911*信号概况!$C$5*$H911*信号概况!$C$7*信号相关性!$E$7+2*$F911*信号概况!$C$5*$I911*信号概况!$C$8*信号相关性!$E$8+2*$F911*信号概况!$C$5*$J911*信号概况!$C$9*信号相关性!$E$9+2*$G911*信号概况!$C$6*$H911*信号概况!$C$7*信号相关性!$F$7+2*$G911*信号概况!$C$6*$I911*信号概况!$C$8*信号相关性!$F$8+2*$G911*信号概况!$C$6*$J911*信号概况!$C$9*信号相关性!$F$9+2*$H911*信号概况!$C$7*$I911*信号概况!$C$8*信号相关性!$G$8+2*$H911*信号概况!$C$7*$J911*信号概况!$C$9*信号相关性!$G$9+2*$I911*信号概况!$C$8*$J911*信号概况!$C$9*信号相关性!$H$9)</f>
        <v>7842.94532245564</v>
      </c>
      <c r="N911" s="12">
        <f t="shared" si="299"/>
        <v>0.401807110875336</v>
      </c>
      <c r="O911" s="10">
        <f>$C911*信号概况!$J$2+$D911*信号概况!$J$3+$E911*信号概况!$J$4+$F911*信号概况!$J$5+$G911*信号概况!$J$6+$H911*信号概况!$J$7+$I911*信号概况!$J$8+$J911*信号概况!$J$9</f>
        <v>1081.30981333394</v>
      </c>
      <c r="P911" s="12">
        <f t="shared" si="300"/>
        <v>0.05539729708594</v>
      </c>
      <c r="Q911" s="7">
        <f t="shared" si="301"/>
        <v>7.47595476988221</v>
      </c>
    </row>
    <row r="912" spans="1:17">
      <c r="A912">
        <v>910</v>
      </c>
      <c r="B912">
        <v>19519.18</v>
      </c>
      <c r="C912" s="7">
        <f t="shared" si="290"/>
        <v>0</v>
      </c>
      <c r="D912" s="8">
        <f t="shared" si="291"/>
        <v>0.787878787878788</v>
      </c>
      <c r="E912">
        <f t="shared" si="292"/>
        <v>0</v>
      </c>
      <c r="F912">
        <f t="shared" si="293"/>
        <v>0.4</v>
      </c>
      <c r="G912">
        <f t="shared" si="294"/>
        <v>0.04</v>
      </c>
      <c r="H912">
        <f t="shared" si="295"/>
        <v>0</v>
      </c>
      <c r="I912">
        <f t="shared" si="296"/>
        <v>0</v>
      </c>
      <c r="J912">
        <f t="shared" si="297"/>
        <v>0</v>
      </c>
      <c r="K912">
        <f>SQRT(POWER($C912*信号概况!$F$2,2)+POWER($D912*信号概况!$F$3,2)+POWER($E912*信号概况!$F$4,2)+POWER($F912*信号概况!$F$5,2)+POWER($G912*信号概况!$F$6,2)+POWER($H912*信号概况!$F$7,2)+POWER($I912*信号概况!$F$8,2)+POWER($J912*信号概况!$F$9,2)+2*$C912*信号概况!$F$2*$D912*信号概况!$F$3*信号相关性!$B$3+2*$C912*信号概况!$F$2*$E912*信号概况!$F$4*信号相关性!$B$4+2*$C912*信号概况!$F$2*$F912*信号概况!$F$5*信号相关性!$B$5+2*$C912*信号概况!$F$2*$G912*信号概况!$F$6*信号相关性!$B$6+2*$C912*信号概况!$F$2*$H912*信号概况!$F$7*信号相关性!$B$7+2*$C912*信号概况!$F$2*$I912*信号概况!$F$8*信号相关性!$B$8+2*$C912*信号概况!$F$2*$J912*信号概况!$F$9*信号相关性!$B$9+2*$D912*信号概况!$F$3*$E912*信号概况!$F$4*信号相关性!$C$4+2*$D912*信号概况!$F$3*$F912*信号概况!$F$5*信号相关性!$C$5+2*$D912*信号概况!$F$3*$G912*信号概况!$F$6*信号相关性!$C$6+2*$D912*信号概况!$F$3*$H912*信号概况!$F$7*信号相关性!$C$7+2*$D912*信号概况!$F$3*$I912*信号概况!$F$8*信号相关性!$C$8+2*$D912*信号概况!$F$3*$J912*信号概况!$F$9*信号相关性!$C$9+2*$E912*信号概况!$F$4*$F912*信号概况!$F$5*信号相关性!$D$5+2*$E912*信号概况!$F$4*$G912*信号概况!$F$6*信号相关性!$D$6+2*$E912*信号概况!$F$4*$H912*信号概况!$F$7*信号相关性!$D$7+2*$E912*信号概况!$F$4*$I912*信号概况!$F$8*信号相关性!$D$8+2*$E912*信号概况!$F$4*$J912*信号概况!$J$5*信号相关性!$D$9+2*$F912*信号概况!$F$5*$G912*信号概况!$F$6*信号相关性!$E$6+2*$F912*信号概况!$F$5*$H912*信号概况!$F$7*信号相关性!$E$7+2*$F912*信号概况!$F$5*$I912*信号概况!$F$8*信号相关性!$E$8+2*$F912*信号概况!$F$5*$J912*信号概况!$F$9*信号相关性!$E$9+2*$G912*信号概况!$F$6*$H912*信号概况!$F$7*信号相关性!$F$7+2*$G912*信号概况!$F$6*$I912*信号概况!$F$8*信号相关性!$F$8+2*$G912*信号概况!$F$6*$J912*信号概况!$F$9*信号相关性!$F$9+2*$H912*信号概况!$F$7*$I912*信号概况!$F$8*信号相关性!$G$8+2*$H912*信号概况!$F$7*$J912*信号概况!$F$9*信号相关性!$G$9+2*$I912*信号概况!$F$8*$J912*信号概况!$F$9*信号相关性!$H$9)</f>
        <v>1671.77122626041</v>
      </c>
      <c r="L912" s="10">
        <f t="shared" si="298"/>
        <v>11.6757482682977</v>
      </c>
      <c r="M912" s="11">
        <f>SQRT(POWER($C912*信号概况!$C$2,2)+POWER($D912*信号概况!$C$3,2)+POWER($E912*信号概况!$C$4,2)+POWER($F912*信号概况!$C$5,2)+POWER($G912*信号概况!$C$6,2)+POWER($H912*信号概况!$C$7,2)+POWER($I912*信号概况!$C$8,2)+POWER($J912*信号概况!$C$9,2)+2*$C912*信号概况!$C$2*$D912*信号概况!$C$3*信号相关性!$B$3+2*$C912*信号概况!$C$2*$E912*信号概况!$C$4*信号相关性!$B$4+2*$C912*信号概况!$C$2*$F912*信号概况!$C$5*信号相关性!$B$5+2*$C912*信号概况!$C$2*$G912*信号概况!$C$6*信号相关性!$B$6+2*$C912*信号概况!$C$2*$H912*信号概况!$C$7*信号相关性!$B$7+2*$C912*信号概况!$C$2*$I912*信号概况!$C$8*信号相关性!$B$8+2*$C912*信号概况!$C$2*$J912*信号概况!$C$9*信号相关性!$B$9+2*$D912*信号概况!$C$3*$E912*信号概况!$C$4*信号相关性!$C$4+2*$D912*信号概况!$C$3*$F912*信号概况!$C$5*信号相关性!$C$5+2*$D912*信号概况!$C$3*$G912*信号概况!$C$6*信号相关性!$C$6+2*$D912*信号概况!$C$3*$H912*信号概况!$C$7*信号相关性!$C$7+2*$D912*信号概况!$C$3*$I912*信号概况!$C$8*信号相关性!$C$8+2*$D912*信号概况!$C$3*$J912*信号概况!$C$9*信号相关性!$C$9+2*$E912*信号概况!$C$4*$F912*信号概况!$C$5*信号相关性!$D$5+2*$E912*信号概况!$C$4*$G912*信号概况!$C$6*信号相关性!$D$6+2*$E912*信号概况!$C$4*$H912*信号概况!$C$7*信号相关性!$D$7+2*$E912*信号概况!$C$4*$I912*信号概况!$C$8*信号相关性!$D$8+2*$E912*信号概况!$C$4*$J912*信号概况!$J$5*信号相关性!$D$9+2*$F912*信号概况!$C$5*$G912*信号概况!$C$6*信号相关性!$E$6+2*$F912*信号概况!$C$5*$H912*信号概况!$C$7*信号相关性!$E$7+2*$F912*信号概况!$C$5*$I912*信号概况!$C$8*信号相关性!$E$8+2*$F912*信号概况!$C$5*$J912*信号概况!$C$9*信号相关性!$E$9+2*$G912*信号概况!$C$6*$H912*信号概况!$C$7*信号相关性!$F$7+2*$G912*信号概况!$C$6*$I912*信号概况!$C$8*信号相关性!$F$8+2*$G912*信号概况!$C$6*$J912*信号概况!$C$9*信号相关性!$F$9+2*$H912*信号概况!$C$7*$I912*信号概况!$C$8*信号相关性!$G$8+2*$H912*信号概况!$C$7*$J912*信号概况!$C$9*信号相关性!$G$9+2*$I912*信号概况!$C$8*$J912*信号概况!$C$9*信号相关性!$H$9)</f>
        <v>8166.64297013019</v>
      </c>
      <c r="N912" s="12">
        <f t="shared" si="299"/>
        <v>0.418390678815923</v>
      </c>
      <c r="O912" s="10">
        <f>$C912*信号概况!$J$2+$D912*信号概况!$J$3+$E912*信号概况!$J$4+$F912*信号概况!$J$5+$G912*信号概况!$J$6+$H912*信号概况!$J$7+$I912*信号概况!$J$8+$J912*信号概况!$J$9</f>
        <v>1105.83796401887</v>
      </c>
      <c r="P912" s="12">
        <f t="shared" si="300"/>
        <v>0.0566539149707554</v>
      </c>
      <c r="Q912" s="7">
        <f t="shared" si="301"/>
        <v>7.35393478193013</v>
      </c>
    </row>
    <row r="913" spans="1:17">
      <c r="A913">
        <v>911</v>
      </c>
      <c r="B913">
        <v>19519.18</v>
      </c>
      <c r="C913" s="7">
        <f t="shared" si="290"/>
        <v>0</v>
      </c>
      <c r="D913" s="8">
        <f t="shared" si="291"/>
        <v>0.818181818181818</v>
      </c>
      <c r="E913">
        <f t="shared" si="292"/>
        <v>0</v>
      </c>
      <c r="F913">
        <f t="shared" si="293"/>
        <v>0.4</v>
      </c>
      <c r="G913">
        <f t="shared" si="294"/>
        <v>0.04</v>
      </c>
      <c r="H913">
        <f t="shared" si="295"/>
        <v>0</v>
      </c>
      <c r="I913">
        <f t="shared" si="296"/>
        <v>0</v>
      </c>
      <c r="J913">
        <f t="shared" si="297"/>
        <v>0</v>
      </c>
      <c r="K913">
        <f>SQRT(POWER($C913*信号概况!$F$2,2)+POWER($D913*信号概况!$F$3,2)+POWER($E913*信号概况!$F$4,2)+POWER($F913*信号概况!$F$5,2)+POWER($G913*信号概况!$F$6,2)+POWER($H913*信号概况!$F$7,2)+POWER($I913*信号概况!$F$8,2)+POWER($J913*信号概况!$F$9,2)+2*$C913*信号概况!$F$2*$D913*信号概况!$F$3*信号相关性!$B$3+2*$C913*信号概况!$F$2*$E913*信号概况!$F$4*信号相关性!$B$4+2*$C913*信号概况!$F$2*$F913*信号概况!$F$5*信号相关性!$B$5+2*$C913*信号概况!$F$2*$G913*信号概况!$F$6*信号相关性!$B$6+2*$C913*信号概况!$F$2*$H913*信号概况!$F$7*信号相关性!$B$7+2*$C913*信号概况!$F$2*$I913*信号概况!$F$8*信号相关性!$B$8+2*$C913*信号概况!$F$2*$J913*信号概况!$F$9*信号相关性!$B$9+2*$D913*信号概况!$F$3*$E913*信号概况!$F$4*信号相关性!$C$4+2*$D913*信号概况!$F$3*$F913*信号概况!$F$5*信号相关性!$C$5+2*$D913*信号概况!$F$3*$G913*信号概况!$F$6*信号相关性!$C$6+2*$D913*信号概况!$F$3*$H913*信号概况!$F$7*信号相关性!$C$7+2*$D913*信号概况!$F$3*$I913*信号概况!$F$8*信号相关性!$C$8+2*$D913*信号概况!$F$3*$J913*信号概况!$F$9*信号相关性!$C$9+2*$E913*信号概况!$F$4*$F913*信号概况!$F$5*信号相关性!$D$5+2*$E913*信号概况!$F$4*$G913*信号概况!$F$6*信号相关性!$D$6+2*$E913*信号概况!$F$4*$H913*信号概况!$F$7*信号相关性!$D$7+2*$E913*信号概况!$F$4*$I913*信号概况!$F$8*信号相关性!$D$8+2*$E913*信号概况!$F$4*$J913*信号概况!$J$5*信号相关性!$D$9+2*$F913*信号概况!$F$5*$G913*信号概况!$F$6*信号相关性!$E$6+2*$F913*信号概况!$F$5*$H913*信号概况!$F$7*信号相关性!$E$7+2*$F913*信号概况!$F$5*$I913*信号概况!$F$8*信号相关性!$E$8+2*$F913*信号概况!$F$5*$J913*信号概况!$F$9*信号相关性!$E$9+2*$G913*信号概况!$F$6*$H913*信号概况!$F$7*信号相关性!$F$7+2*$G913*信号概况!$F$6*$I913*信号概况!$F$8*信号相关性!$F$8+2*$G913*信号概况!$F$6*$J913*信号概况!$F$9*信号相关性!$F$9+2*$H913*信号概况!$F$7*$I913*信号概况!$F$8*信号相关性!$G$8+2*$H913*信号概况!$F$7*$J913*信号概况!$F$9*信号相关性!$G$9+2*$I913*信号概况!$F$8*$J913*信号概况!$F$9*信号相关性!$H$9)</f>
        <v>1738.44363431077</v>
      </c>
      <c r="L913" s="10">
        <f t="shared" si="298"/>
        <v>11.227962537732</v>
      </c>
      <c r="M913" s="11">
        <f>SQRT(POWER($C913*信号概况!$C$2,2)+POWER($D913*信号概况!$C$3,2)+POWER($E913*信号概况!$C$4,2)+POWER($F913*信号概况!$C$5,2)+POWER($G913*信号概况!$C$6,2)+POWER($H913*信号概况!$C$7,2)+POWER($I913*信号概况!$C$8,2)+POWER($J913*信号概况!$C$9,2)+2*$C913*信号概况!$C$2*$D913*信号概况!$C$3*信号相关性!$B$3+2*$C913*信号概况!$C$2*$E913*信号概况!$C$4*信号相关性!$B$4+2*$C913*信号概况!$C$2*$F913*信号概况!$C$5*信号相关性!$B$5+2*$C913*信号概况!$C$2*$G913*信号概况!$C$6*信号相关性!$B$6+2*$C913*信号概况!$C$2*$H913*信号概况!$C$7*信号相关性!$B$7+2*$C913*信号概况!$C$2*$I913*信号概况!$C$8*信号相关性!$B$8+2*$C913*信号概况!$C$2*$J913*信号概况!$C$9*信号相关性!$B$9+2*$D913*信号概况!$C$3*$E913*信号概况!$C$4*信号相关性!$C$4+2*$D913*信号概况!$C$3*$F913*信号概况!$C$5*信号相关性!$C$5+2*$D913*信号概况!$C$3*$G913*信号概况!$C$6*信号相关性!$C$6+2*$D913*信号概况!$C$3*$H913*信号概况!$C$7*信号相关性!$C$7+2*$D913*信号概况!$C$3*$I913*信号概况!$C$8*信号相关性!$C$8+2*$D913*信号概况!$C$3*$J913*信号概况!$C$9*信号相关性!$C$9+2*$E913*信号概况!$C$4*$F913*信号概况!$C$5*信号相关性!$D$5+2*$E913*信号概况!$C$4*$G913*信号概况!$C$6*信号相关性!$D$6+2*$E913*信号概况!$C$4*$H913*信号概况!$C$7*信号相关性!$D$7+2*$E913*信号概况!$C$4*$I913*信号概况!$C$8*信号相关性!$D$8+2*$E913*信号概况!$C$4*$J913*信号概况!$J$5*信号相关性!$D$9+2*$F913*信号概况!$C$5*$G913*信号概况!$C$6*信号相关性!$E$6+2*$F913*信号概况!$C$5*$H913*信号概况!$C$7*信号相关性!$E$7+2*$F913*信号概况!$C$5*$I913*信号概况!$C$8*信号相关性!$E$8+2*$F913*信号概况!$C$5*$J913*信号概况!$C$9*信号相关性!$E$9+2*$G913*信号概况!$C$6*$H913*信号概况!$C$7*信号相关性!$F$7+2*$G913*信号概况!$C$6*$I913*信号概况!$C$8*信号相关性!$F$8+2*$G913*信号概况!$C$6*$J913*信号概况!$C$9*信号相关性!$F$9+2*$H913*信号概况!$C$7*$I913*信号概况!$C$8*信号相关性!$G$8+2*$H913*信号概况!$C$7*$J913*信号概况!$C$9*信号相关性!$G$9+2*$I913*信号概况!$C$8*$J913*信号概况!$C$9*信号相关性!$H$9)</f>
        <v>8490.38913680328</v>
      </c>
      <c r="N913" s="12">
        <f t="shared" si="299"/>
        <v>0.434976732465364</v>
      </c>
      <c r="O913" s="10">
        <f>$C913*信号概况!$J$2+$D913*信号概况!$J$3+$E913*信号概况!$J$4+$F913*信号概况!$J$5+$G913*信号概况!$J$6+$H913*信号概况!$J$7+$I913*信号概况!$J$8+$J913*信号概况!$J$9</f>
        <v>1130.3661147038</v>
      </c>
      <c r="P913" s="12">
        <f t="shared" si="300"/>
        <v>0.0579105328555708</v>
      </c>
      <c r="Q913" s="7">
        <f t="shared" si="301"/>
        <v>7.24120939442279</v>
      </c>
    </row>
    <row r="914" spans="1:17">
      <c r="A914">
        <v>912</v>
      </c>
      <c r="B914">
        <v>19519.18</v>
      </c>
      <c r="C914" s="7">
        <f t="shared" si="290"/>
        <v>0</v>
      </c>
      <c r="D914" s="8">
        <f t="shared" si="291"/>
        <v>0.848484848484849</v>
      </c>
      <c r="E914">
        <f t="shared" si="292"/>
        <v>0</v>
      </c>
      <c r="F914">
        <f t="shared" si="293"/>
        <v>0.4</v>
      </c>
      <c r="G914">
        <f t="shared" si="294"/>
        <v>0.04</v>
      </c>
      <c r="H914">
        <f t="shared" si="295"/>
        <v>0</v>
      </c>
      <c r="I914">
        <f t="shared" si="296"/>
        <v>0</v>
      </c>
      <c r="J914">
        <f t="shared" si="297"/>
        <v>0</v>
      </c>
      <c r="K914">
        <f>SQRT(POWER($C914*信号概况!$F$2,2)+POWER($D914*信号概况!$F$3,2)+POWER($E914*信号概况!$F$4,2)+POWER($F914*信号概况!$F$5,2)+POWER($G914*信号概况!$F$6,2)+POWER($H914*信号概况!$F$7,2)+POWER($I914*信号概况!$F$8,2)+POWER($J914*信号概况!$F$9,2)+2*$C914*信号概况!$F$2*$D914*信号概况!$F$3*信号相关性!$B$3+2*$C914*信号概况!$F$2*$E914*信号概况!$F$4*信号相关性!$B$4+2*$C914*信号概况!$F$2*$F914*信号概况!$F$5*信号相关性!$B$5+2*$C914*信号概况!$F$2*$G914*信号概况!$F$6*信号相关性!$B$6+2*$C914*信号概况!$F$2*$H914*信号概况!$F$7*信号相关性!$B$7+2*$C914*信号概况!$F$2*$I914*信号概况!$F$8*信号相关性!$B$8+2*$C914*信号概况!$F$2*$J914*信号概况!$F$9*信号相关性!$B$9+2*$D914*信号概况!$F$3*$E914*信号概况!$F$4*信号相关性!$C$4+2*$D914*信号概况!$F$3*$F914*信号概况!$F$5*信号相关性!$C$5+2*$D914*信号概况!$F$3*$G914*信号概况!$F$6*信号相关性!$C$6+2*$D914*信号概况!$F$3*$H914*信号概况!$F$7*信号相关性!$C$7+2*$D914*信号概况!$F$3*$I914*信号概况!$F$8*信号相关性!$C$8+2*$D914*信号概况!$F$3*$J914*信号概况!$F$9*信号相关性!$C$9+2*$E914*信号概况!$F$4*$F914*信号概况!$F$5*信号相关性!$D$5+2*$E914*信号概况!$F$4*$G914*信号概况!$F$6*信号相关性!$D$6+2*$E914*信号概况!$F$4*$H914*信号概况!$F$7*信号相关性!$D$7+2*$E914*信号概况!$F$4*$I914*信号概况!$F$8*信号相关性!$D$8+2*$E914*信号概况!$F$4*$J914*信号概况!$J$5*信号相关性!$D$9+2*$F914*信号概况!$F$5*$G914*信号概况!$F$6*信号相关性!$E$6+2*$F914*信号概况!$F$5*$H914*信号概况!$F$7*信号相关性!$E$7+2*$F914*信号概况!$F$5*$I914*信号概况!$F$8*信号相关性!$E$8+2*$F914*信号概况!$F$5*$J914*信号概况!$F$9*信号相关性!$E$9+2*$G914*信号概况!$F$6*$H914*信号概况!$F$7*信号相关性!$F$7+2*$G914*信号概况!$F$6*$I914*信号概况!$F$8*信号相关性!$F$8+2*$G914*信号概况!$F$6*$J914*信号概况!$F$9*信号相关性!$F$9+2*$H914*信号概况!$F$7*$I914*信号概况!$F$8*信号相关性!$G$8+2*$H914*信号概况!$F$7*$J914*信号概况!$F$9*信号相关性!$G$9+2*$I914*信号概况!$F$8*$J914*信号概况!$F$9*信号相关性!$H$9)</f>
        <v>1805.12943435327</v>
      </c>
      <c r="L914" s="10">
        <f t="shared" si="298"/>
        <v>10.8131747389036</v>
      </c>
      <c r="M914" s="11">
        <f>SQRT(POWER($C914*信号概况!$C$2,2)+POWER($D914*信号概况!$C$3,2)+POWER($E914*信号概况!$C$4,2)+POWER($F914*信号概况!$C$5,2)+POWER($G914*信号概况!$C$6,2)+POWER($H914*信号概况!$C$7,2)+POWER($I914*信号概况!$C$8,2)+POWER($J914*信号概况!$C$9,2)+2*$C914*信号概况!$C$2*$D914*信号概况!$C$3*信号相关性!$B$3+2*$C914*信号概况!$C$2*$E914*信号概况!$C$4*信号相关性!$B$4+2*$C914*信号概况!$C$2*$F914*信号概况!$C$5*信号相关性!$B$5+2*$C914*信号概况!$C$2*$G914*信号概况!$C$6*信号相关性!$B$6+2*$C914*信号概况!$C$2*$H914*信号概况!$C$7*信号相关性!$B$7+2*$C914*信号概况!$C$2*$I914*信号概况!$C$8*信号相关性!$B$8+2*$C914*信号概况!$C$2*$J914*信号概况!$C$9*信号相关性!$B$9+2*$D914*信号概况!$C$3*$E914*信号概况!$C$4*信号相关性!$C$4+2*$D914*信号概况!$C$3*$F914*信号概况!$C$5*信号相关性!$C$5+2*$D914*信号概况!$C$3*$G914*信号概况!$C$6*信号相关性!$C$6+2*$D914*信号概况!$C$3*$H914*信号概况!$C$7*信号相关性!$C$7+2*$D914*信号概况!$C$3*$I914*信号概况!$C$8*信号相关性!$C$8+2*$D914*信号概况!$C$3*$J914*信号概况!$C$9*信号相关性!$C$9+2*$E914*信号概况!$C$4*$F914*信号概况!$C$5*信号相关性!$D$5+2*$E914*信号概况!$C$4*$G914*信号概况!$C$6*信号相关性!$D$6+2*$E914*信号概况!$C$4*$H914*信号概况!$C$7*信号相关性!$D$7+2*$E914*信号概况!$C$4*$I914*信号概况!$C$8*信号相关性!$D$8+2*$E914*信号概况!$C$4*$J914*信号概况!$J$5*信号相关性!$D$9+2*$F914*信号概况!$C$5*$G914*信号概况!$C$6*信号相关性!$E$6+2*$F914*信号概况!$C$5*$H914*信号概况!$C$7*信号相关性!$E$7+2*$F914*信号概况!$C$5*$I914*信号概况!$C$8*信号相关性!$E$8+2*$F914*信号概况!$C$5*$J914*信号概况!$C$9*信号相关性!$E$9+2*$G914*信号概况!$C$6*$H914*信号概况!$C$7*信号相关性!$F$7+2*$G914*信号概况!$C$6*$I914*信号概况!$C$8*信号相关性!$F$8+2*$G914*信号概况!$C$6*$J914*信号概况!$C$9*信号相关性!$F$9+2*$H914*信号概况!$C$7*$I914*信号概况!$C$8*信号相关性!$G$8+2*$H914*信号概况!$C$7*$J914*信号概况!$C$9*信号相关性!$G$9+2*$I914*信号概况!$C$8*$J914*信号概况!$C$9*信号相关性!$H$9)</f>
        <v>8814.17847614511</v>
      </c>
      <c r="N914" s="12">
        <f t="shared" si="299"/>
        <v>0.451564997922306</v>
      </c>
      <c r="O914" s="10">
        <f>$C914*信号概况!$J$2+$D914*信号概况!$J$3+$E914*信号概况!$J$4+$F914*信号概况!$J$5+$G914*信号概况!$J$6+$H914*信号概况!$J$7+$I914*信号概况!$J$8+$J914*信号概况!$J$9</f>
        <v>1154.89426538873</v>
      </c>
      <c r="P914" s="12">
        <f t="shared" si="300"/>
        <v>0.0591671507403862</v>
      </c>
      <c r="Q914" s="7">
        <f t="shared" si="301"/>
        <v>7.13675814016094</v>
      </c>
    </row>
    <row r="915" spans="1:17">
      <c r="A915">
        <v>913</v>
      </c>
      <c r="B915">
        <v>19519.18</v>
      </c>
      <c r="C915" s="7">
        <f t="shared" si="290"/>
        <v>0</v>
      </c>
      <c r="D915" s="8">
        <f t="shared" si="291"/>
        <v>0.878787878787879</v>
      </c>
      <c r="E915">
        <f t="shared" si="292"/>
        <v>0</v>
      </c>
      <c r="F915">
        <f t="shared" si="293"/>
        <v>0.4</v>
      </c>
      <c r="G915">
        <f t="shared" si="294"/>
        <v>0.04</v>
      </c>
      <c r="H915">
        <f t="shared" si="295"/>
        <v>0</v>
      </c>
      <c r="I915">
        <f t="shared" si="296"/>
        <v>0</v>
      </c>
      <c r="J915">
        <f t="shared" si="297"/>
        <v>0</v>
      </c>
      <c r="K915">
        <f>SQRT(POWER($C915*信号概况!$F$2,2)+POWER($D915*信号概况!$F$3,2)+POWER($E915*信号概况!$F$4,2)+POWER($F915*信号概况!$F$5,2)+POWER($G915*信号概况!$F$6,2)+POWER($H915*信号概况!$F$7,2)+POWER($I915*信号概况!$F$8,2)+POWER($J915*信号概况!$F$9,2)+2*$C915*信号概况!$F$2*$D915*信号概况!$F$3*信号相关性!$B$3+2*$C915*信号概况!$F$2*$E915*信号概况!$F$4*信号相关性!$B$4+2*$C915*信号概况!$F$2*$F915*信号概况!$F$5*信号相关性!$B$5+2*$C915*信号概况!$F$2*$G915*信号概况!$F$6*信号相关性!$B$6+2*$C915*信号概况!$F$2*$H915*信号概况!$F$7*信号相关性!$B$7+2*$C915*信号概况!$F$2*$I915*信号概况!$F$8*信号相关性!$B$8+2*$C915*信号概况!$F$2*$J915*信号概况!$F$9*信号相关性!$B$9+2*$D915*信号概况!$F$3*$E915*信号概况!$F$4*信号相关性!$C$4+2*$D915*信号概况!$F$3*$F915*信号概况!$F$5*信号相关性!$C$5+2*$D915*信号概况!$F$3*$G915*信号概况!$F$6*信号相关性!$C$6+2*$D915*信号概况!$F$3*$H915*信号概况!$F$7*信号相关性!$C$7+2*$D915*信号概况!$F$3*$I915*信号概况!$F$8*信号相关性!$C$8+2*$D915*信号概况!$F$3*$J915*信号概况!$F$9*信号相关性!$C$9+2*$E915*信号概况!$F$4*$F915*信号概况!$F$5*信号相关性!$D$5+2*$E915*信号概况!$F$4*$G915*信号概况!$F$6*信号相关性!$D$6+2*$E915*信号概况!$F$4*$H915*信号概况!$F$7*信号相关性!$D$7+2*$E915*信号概况!$F$4*$I915*信号概况!$F$8*信号相关性!$D$8+2*$E915*信号概况!$F$4*$J915*信号概况!$J$5*信号相关性!$D$9+2*$F915*信号概况!$F$5*$G915*信号概况!$F$6*信号相关性!$E$6+2*$F915*信号概况!$F$5*$H915*信号概况!$F$7*信号相关性!$E$7+2*$F915*信号概况!$F$5*$I915*信号概况!$F$8*信号相关性!$E$8+2*$F915*信号概况!$F$5*$J915*信号概况!$F$9*信号相关性!$E$9+2*$G915*信号概况!$F$6*$H915*信号概况!$F$7*信号相关性!$F$7+2*$G915*信号概况!$F$6*$I915*信号概况!$F$8*信号相关性!$F$8+2*$G915*信号概况!$F$6*$J915*信号概况!$F$9*信号相关性!$F$9+2*$H915*信号概况!$F$7*$I915*信号概况!$F$8*信号相关性!$G$8+2*$H915*信号概况!$F$7*$J915*信号概况!$F$9*信号相关性!$G$9+2*$I915*信号概况!$F$8*$J915*信号概况!$F$9*信号相关性!$H$9)</f>
        <v>1871.82719507731</v>
      </c>
      <c r="L915" s="10">
        <f t="shared" si="298"/>
        <v>10.4278749936603</v>
      </c>
      <c r="M915" s="11">
        <f>SQRT(POWER($C915*信号概况!$C$2,2)+POWER($D915*信号概况!$C$3,2)+POWER($E915*信号概况!$C$4,2)+POWER($F915*信号概况!$C$5,2)+POWER($G915*信号概况!$C$6,2)+POWER($H915*信号概况!$C$7,2)+POWER($I915*信号概况!$C$8,2)+POWER($J915*信号概况!$C$9,2)+2*$C915*信号概况!$C$2*$D915*信号概况!$C$3*信号相关性!$B$3+2*$C915*信号概况!$C$2*$E915*信号概况!$C$4*信号相关性!$B$4+2*$C915*信号概况!$C$2*$F915*信号概况!$C$5*信号相关性!$B$5+2*$C915*信号概况!$C$2*$G915*信号概况!$C$6*信号相关性!$B$6+2*$C915*信号概况!$C$2*$H915*信号概况!$C$7*信号相关性!$B$7+2*$C915*信号概况!$C$2*$I915*信号概况!$C$8*信号相关性!$B$8+2*$C915*信号概况!$C$2*$J915*信号概况!$C$9*信号相关性!$B$9+2*$D915*信号概况!$C$3*$E915*信号概况!$C$4*信号相关性!$C$4+2*$D915*信号概况!$C$3*$F915*信号概况!$C$5*信号相关性!$C$5+2*$D915*信号概况!$C$3*$G915*信号概况!$C$6*信号相关性!$C$6+2*$D915*信号概况!$C$3*$H915*信号概况!$C$7*信号相关性!$C$7+2*$D915*信号概况!$C$3*$I915*信号概况!$C$8*信号相关性!$C$8+2*$D915*信号概况!$C$3*$J915*信号概况!$C$9*信号相关性!$C$9+2*$E915*信号概况!$C$4*$F915*信号概况!$C$5*信号相关性!$D$5+2*$E915*信号概况!$C$4*$G915*信号概况!$C$6*信号相关性!$D$6+2*$E915*信号概况!$C$4*$H915*信号概况!$C$7*信号相关性!$D$7+2*$E915*信号概况!$C$4*$I915*信号概况!$C$8*信号相关性!$D$8+2*$E915*信号概况!$C$4*$J915*信号概况!$J$5*信号相关性!$D$9+2*$F915*信号概况!$C$5*$G915*信号概况!$C$6*信号相关性!$E$6+2*$F915*信号概况!$C$5*$H915*信号概况!$C$7*信号相关性!$E$7+2*$F915*信号概况!$C$5*$I915*信号概况!$C$8*信号相关性!$E$8+2*$F915*信号概况!$C$5*$J915*信号概况!$C$9*信号相关性!$E$9+2*$G915*信号概况!$C$6*$H915*信号概况!$C$7*信号相关性!$F$7+2*$G915*信号概况!$C$6*$I915*信号概况!$C$8*信号相关性!$F$8+2*$G915*信号概况!$C$6*$J915*信号概况!$C$9*信号相关性!$F$9+2*$H915*信号概况!$C$7*$I915*信号概况!$C$8*信号相关性!$G$8+2*$H915*信号概况!$C$7*$J915*信号概况!$C$9*信号相关性!$G$9+2*$I915*信号概况!$C$8*$J915*信号概况!$C$9*信号相关性!$H$9)</f>
        <v>9138.00639891188</v>
      </c>
      <c r="N915" s="12">
        <f t="shared" si="299"/>
        <v>0.468155240072169</v>
      </c>
      <c r="O915" s="10">
        <f>$C915*信号概况!$J$2+$D915*信号概况!$J$3+$E915*信号概况!$J$4+$F915*信号概况!$J$5+$G915*信号概况!$J$6+$H915*信号概况!$J$7+$I915*信号概况!$J$8+$J915*信号概况!$J$9</f>
        <v>1179.42241607366</v>
      </c>
      <c r="P915" s="12">
        <f t="shared" si="300"/>
        <v>0.0604237686252017</v>
      </c>
      <c r="Q915" s="7">
        <f t="shared" si="301"/>
        <v>7.03970432075046</v>
      </c>
    </row>
    <row r="916" spans="1:17">
      <c r="A916">
        <v>914</v>
      </c>
      <c r="B916">
        <v>19519.18</v>
      </c>
      <c r="C916" s="7">
        <f t="shared" si="290"/>
        <v>0</v>
      </c>
      <c r="D916" s="8">
        <f t="shared" si="291"/>
        <v>0.909090909090909</v>
      </c>
      <c r="E916">
        <f t="shared" si="292"/>
        <v>0</v>
      </c>
      <c r="F916">
        <f t="shared" si="293"/>
        <v>0.4</v>
      </c>
      <c r="G916">
        <f t="shared" si="294"/>
        <v>0.04</v>
      </c>
      <c r="H916">
        <f t="shared" si="295"/>
        <v>0</v>
      </c>
      <c r="I916">
        <f t="shared" si="296"/>
        <v>0</v>
      </c>
      <c r="J916">
        <f t="shared" si="297"/>
        <v>0</v>
      </c>
      <c r="K916">
        <f>SQRT(POWER($C916*信号概况!$F$2,2)+POWER($D916*信号概况!$F$3,2)+POWER($E916*信号概况!$F$4,2)+POWER($F916*信号概况!$F$5,2)+POWER($G916*信号概况!$F$6,2)+POWER($H916*信号概况!$F$7,2)+POWER($I916*信号概况!$F$8,2)+POWER($J916*信号概况!$F$9,2)+2*$C916*信号概况!$F$2*$D916*信号概况!$F$3*信号相关性!$B$3+2*$C916*信号概况!$F$2*$E916*信号概况!$F$4*信号相关性!$B$4+2*$C916*信号概况!$F$2*$F916*信号概况!$F$5*信号相关性!$B$5+2*$C916*信号概况!$F$2*$G916*信号概况!$F$6*信号相关性!$B$6+2*$C916*信号概况!$F$2*$H916*信号概况!$F$7*信号相关性!$B$7+2*$C916*信号概况!$F$2*$I916*信号概况!$F$8*信号相关性!$B$8+2*$C916*信号概况!$F$2*$J916*信号概况!$F$9*信号相关性!$B$9+2*$D916*信号概况!$F$3*$E916*信号概况!$F$4*信号相关性!$C$4+2*$D916*信号概况!$F$3*$F916*信号概况!$F$5*信号相关性!$C$5+2*$D916*信号概况!$F$3*$G916*信号概况!$F$6*信号相关性!$C$6+2*$D916*信号概况!$F$3*$H916*信号概况!$F$7*信号相关性!$C$7+2*$D916*信号概况!$F$3*$I916*信号概况!$F$8*信号相关性!$C$8+2*$D916*信号概况!$F$3*$J916*信号概况!$F$9*信号相关性!$C$9+2*$E916*信号概况!$F$4*$F916*信号概况!$F$5*信号相关性!$D$5+2*$E916*信号概况!$F$4*$G916*信号概况!$F$6*信号相关性!$D$6+2*$E916*信号概况!$F$4*$H916*信号概况!$F$7*信号相关性!$D$7+2*$E916*信号概况!$F$4*$I916*信号概况!$F$8*信号相关性!$D$8+2*$E916*信号概况!$F$4*$J916*信号概况!$J$5*信号相关性!$D$9+2*$F916*信号概况!$F$5*$G916*信号概况!$F$6*信号相关性!$E$6+2*$F916*信号概况!$F$5*$H916*信号概况!$F$7*信号相关性!$E$7+2*$F916*信号概况!$F$5*$I916*信号概况!$F$8*信号相关性!$E$8+2*$F916*信号概况!$F$5*$J916*信号概况!$F$9*信号相关性!$E$9+2*$G916*信号概况!$F$6*$H916*信号概况!$F$7*信号相关性!$F$7+2*$G916*信号概况!$F$6*$I916*信号概况!$F$8*信号相关性!$F$8+2*$G916*信号概况!$F$6*$J916*信号概况!$F$9*信号相关性!$F$9+2*$H916*信号概况!$F$7*$I916*信号概况!$F$8*信号相关性!$G$8+2*$H916*信号概况!$F$7*$J916*信号概况!$F$9*信号相关性!$G$9+2*$I916*信号概况!$F$8*$J916*信号概况!$F$9*信号相关性!$H$9)</f>
        <v>1938.53568191638</v>
      </c>
      <c r="L916" s="10">
        <f t="shared" si="298"/>
        <v>10.0690331274707</v>
      </c>
      <c r="M916" s="11">
        <f>SQRT(POWER($C916*信号概况!$C$2,2)+POWER($D916*信号概况!$C$3,2)+POWER($E916*信号概况!$C$4,2)+POWER($F916*信号概况!$C$5,2)+POWER($G916*信号概况!$C$6,2)+POWER($H916*信号概况!$C$7,2)+POWER($I916*信号概况!$C$8,2)+POWER($J916*信号概况!$C$9,2)+2*$C916*信号概况!$C$2*$D916*信号概况!$C$3*信号相关性!$B$3+2*$C916*信号概况!$C$2*$E916*信号概况!$C$4*信号相关性!$B$4+2*$C916*信号概况!$C$2*$F916*信号概况!$C$5*信号相关性!$B$5+2*$C916*信号概况!$C$2*$G916*信号概况!$C$6*信号相关性!$B$6+2*$C916*信号概况!$C$2*$H916*信号概况!$C$7*信号相关性!$B$7+2*$C916*信号概况!$C$2*$I916*信号概况!$C$8*信号相关性!$B$8+2*$C916*信号概况!$C$2*$J916*信号概况!$C$9*信号相关性!$B$9+2*$D916*信号概况!$C$3*$E916*信号概况!$C$4*信号相关性!$C$4+2*$D916*信号概况!$C$3*$F916*信号概况!$C$5*信号相关性!$C$5+2*$D916*信号概况!$C$3*$G916*信号概况!$C$6*信号相关性!$C$6+2*$D916*信号概况!$C$3*$H916*信号概况!$C$7*信号相关性!$C$7+2*$D916*信号概况!$C$3*$I916*信号概况!$C$8*信号相关性!$C$8+2*$D916*信号概况!$C$3*$J916*信号概况!$C$9*信号相关性!$C$9+2*$E916*信号概况!$C$4*$F916*信号概况!$C$5*信号相关性!$D$5+2*$E916*信号概况!$C$4*$G916*信号概况!$C$6*信号相关性!$D$6+2*$E916*信号概况!$C$4*$H916*信号概况!$C$7*信号相关性!$D$7+2*$E916*信号概况!$C$4*$I916*信号概况!$C$8*信号相关性!$D$8+2*$E916*信号概况!$C$4*$J916*信号概况!$J$5*信号相关性!$D$9+2*$F916*信号概况!$C$5*$G916*信号概况!$C$6*信号相关性!$E$6+2*$F916*信号概况!$C$5*$H916*信号概况!$C$7*信号相关性!$E$7+2*$F916*信号概况!$C$5*$I916*信号概况!$C$8*信号相关性!$E$8+2*$F916*信号概况!$C$5*$J916*信号概况!$C$9*信号相关性!$E$9+2*$G916*信号概况!$C$6*$H916*信号概况!$C$7*信号相关性!$F$7+2*$G916*信号概况!$C$6*$I916*信号概况!$C$8*信号相关性!$F$8+2*$G916*信号概况!$C$6*$J916*信号概况!$C$9*信号相关性!$F$9+2*$H916*信号概况!$C$7*$I916*信号概况!$C$8*信号相关性!$G$8+2*$H916*信号概况!$C$7*$J916*信号概况!$C$9*信号相关性!$G$9+2*$I916*信号概况!$C$8*$J916*信号概况!$C$9*信号相关性!$H$9)</f>
        <v>9461.86894360683</v>
      </c>
      <c r="N916" s="12">
        <f t="shared" si="299"/>
        <v>0.484747255960897</v>
      </c>
      <c r="O916" s="10">
        <f>$C916*信号概况!$J$2+$D916*信号概况!$J$3+$E916*信号概况!$J$4+$F916*信号概况!$J$5+$G916*信号概况!$J$6+$H916*信号概况!$J$7+$I916*信号概况!$J$8+$J916*信号概况!$J$9</f>
        <v>1203.9505667586</v>
      </c>
      <c r="P916" s="12">
        <f t="shared" si="300"/>
        <v>0.0616803865100171</v>
      </c>
      <c r="Q916" s="7">
        <f t="shared" si="301"/>
        <v>6.94929060464117</v>
      </c>
    </row>
    <row r="917" spans="1:17">
      <c r="A917">
        <v>915</v>
      </c>
      <c r="B917">
        <v>19519.18</v>
      </c>
      <c r="C917" s="7">
        <f t="shared" si="290"/>
        <v>0</v>
      </c>
      <c r="D917" s="8">
        <f t="shared" si="291"/>
        <v>0.939393939393939</v>
      </c>
      <c r="E917">
        <f t="shared" si="292"/>
        <v>0</v>
      </c>
      <c r="F917">
        <f t="shared" si="293"/>
        <v>0.4</v>
      </c>
      <c r="G917">
        <f t="shared" si="294"/>
        <v>0.04</v>
      </c>
      <c r="H917">
        <f t="shared" si="295"/>
        <v>0</v>
      </c>
      <c r="I917">
        <f t="shared" si="296"/>
        <v>0</v>
      </c>
      <c r="J917">
        <f t="shared" si="297"/>
        <v>0</v>
      </c>
      <c r="K917">
        <f>SQRT(POWER($C917*信号概况!$F$2,2)+POWER($D917*信号概况!$F$3,2)+POWER($E917*信号概况!$F$4,2)+POWER($F917*信号概况!$F$5,2)+POWER($G917*信号概况!$F$6,2)+POWER($H917*信号概况!$F$7,2)+POWER($I917*信号概况!$F$8,2)+POWER($J917*信号概况!$F$9,2)+2*$C917*信号概况!$F$2*$D917*信号概况!$F$3*信号相关性!$B$3+2*$C917*信号概况!$F$2*$E917*信号概况!$F$4*信号相关性!$B$4+2*$C917*信号概况!$F$2*$F917*信号概况!$F$5*信号相关性!$B$5+2*$C917*信号概况!$F$2*$G917*信号概况!$F$6*信号相关性!$B$6+2*$C917*信号概况!$F$2*$H917*信号概况!$F$7*信号相关性!$B$7+2*$C917*信号概况!$F$2*$I917*信号概况!$F$8*信号相关性!$B$8+2*$C917*信号概况!$F$2*$J917*信号概况!$F$9*信号相关性!$B$9+2*$D917*信号概况!$F$3*$E917*信号概况!$F$4*信号相关性!$C$4+2*$D917*信号概况!$F$3*$F917*信号概况!$F$5*信号相关性!$C$5+2*$D917*信号概况!$F$3*$G917*信号概况!$F$6*信号相关性!$C$6+2*$D917*信号概况!$F$3*$H917*信号概况!$F$7*信号相关性!$C$7+2*$D917*信号概况!$F$3*$I917*信号概况!$F$8*信号相关性!$C$8+2*$D917*信号概况!$F$3*$J917*信号概况!$F$9*信号相关性!$C$9+2*$E917*信号概况!$F$4*$F917*信号概况!$F$5*信号相关性!$D$5+2*$E917*信号概况!$F$4*$G917*信号概况!$F$6*信号相关性!$D$6+2*$E917*信号概况!$F$4*$H917*信号概况!$F$7*信号相关性!$D$7+2*$E917*信号概况!$F$4*$I917*信号概况!$F$8*信号相关性!$D$8+2*$E917*信号概况!$F$4*$J917*信号概况!$J$5*信号相关性!$D$9+2*$F917*信号概况!$F$5*$G917*信号概况!$F$6*信号相关性!$E$6+2*$F917*信号概况!$F$5*$H917*信号概况!$F$7*信号相关性!$E$7+2*$F917*信号概况!$F$5*$I917*信号概况!$F$8*信号相关性!$E$8+2*$F917*信号概况!$F$5*$J917*信号概况!$F$9*信号相关性!$E$9+2*$G917*信号概况!$F$6*$H917*信号概况!$F$7*信号相关性!$F$7+2*$G917*信号概况!$F$6*$I917*信号概况!$F$8*信号相关性!$F$8+2*$G917*信号概况!$F$6*$J917*信号概况!$F$9*信号相关性!$F$9+2*$H917*信号概况!$F$7*$I917*信号概况!$F$8*信号相关性!$G$8+2*$H917*信号概况!$F$7*$J917*信号概况!$F$9*信号相关性!$G$9+2*$I917*信号概况!$F$8*$J917*信号概况!$F$9*信号相关性!$H$9)</f>
        <v>2005.25382439843</v>
      </c>
      <c r="L917" s="10">
        <f t="shared" si="298"/>
        <v>9.73401958520424</v>
      </c>
      <c r="M917" s="11">
        <f>SQRT(POWER($C917*信号概况!$C$2,2)+POWER($D917*信号概况!$C$3,2)+POWER($E917*信号概况!$C$4,2)+POWER($F917*信号概况!$C$5,2)+POWER($G917*信号概况!$C$6,2)+POWER($H917*信号概况!$C$7,2)+POWER($I917*信号概况!$C$8,2)+POWER($J917*信号概况!$C$9,2)+2*$C917*信号概况!$C$2*$D917*信号概况!$C$3*信号相关性!$B$3+2*$C917*信号概况!$C$2*$E917*信号概况!$C$4*信号相关性!$B$4+2*$C917*信号概况!$C$2*$F917*信号概况!$C$5*信号相关性!$B$5+2*$C917*信号概况!$C$2*$G917*信号概况!$C$6*信号相关性!$B$6+2*$C917*信号概况!$C$2*$H917*信号概况!$C$7*信号相关性!$B$7+2*$C917*信号概况!$C$2*$I917*信号概况!$C$8*信号相关性!$B$8+2*$C917*信号概况!$C$2*$J917*信号概况!$C$9*信号相关性!$B$9+2*$D917*信号概况!$C$3*$E917*信号概况!$C$4*信号相关性!$C$4+2*$D917*信号概况!$C$3*$F917*信号概况!$C$5*信号相关性!$C$5+2*$D917*信号概况!$C$3*$G917*信号概况!$C$6*信号相关性!$C$6+2*$D917*信号概况!$C$3*$H917*信号概况!$C$7*信号相关性!$C$7+2*$D917*信号概况!$C$3*$I917*信号概况!$C$8*信号相关性!$C$8+2*$D917*信号概况!$C$3*$J917*信号概况!$C$9*信号相关性!$C$9+2*$E917*信号概况!$C$4*$F917*信号概况!$C$5*信号相关性!$D$5+2*$E917*信号概况!$C$4*$G917*信号概况!$C$6*信号相关性!$D$6+2*$E917*信号概况!$C$4*$H917*信号概况!$C$7*信号相关性!$D$7+2*$E917*信号概况!$C$4*$I917*信号概况!$C$8*信号相关性!$D$8+2*$E917*信号概况!$C$4*$J917*信号概况!$J$5*信号相关性!$D$9+2*$F917*信号概况!$C$5*$G917*信号概况!$C$6*信号相关性!$E$6+2*$F917*信号概况!$C$5*$H917*信号概况!$C$7*信号相关性!$E$7+2*$F917*信号概况!$C$5*$I917*信号概况!$C$8*信号相关性!$E$8+2*$F917*信号概况!$C$5*$J917*信号概况!$C$9*信号相关性!$E$9+2*$G917*信号概况!$C$6*$H917*信号概况!$C$7*信号相关性!$F$7+2*$G917*信号概况!$C$6*$I917*信号概况!$C$8*信号相关性!$F$8+2*$G917*信号概况!$C$6*$J917*信号概况!$C$9*信号相关性!$F$9+2*$H917*信号概况!$C$7*$I917*信号概况!$C$8*信号相关性!$G$8+2*$H917*信号概况!$C$7*$J917*信号概况!$C$9*信号相关性!$G$9+2*$I917*信号概况!$C$8*$J917*信号概况!$C$9*信号相关性!$H$9)</f>
        <v>9785.76267276346</v>
      </c>
      <c r="N917" s="12">
        <f t="shared" si="299"/>
        <v>0.501340869481375</v>
      </c>
      <c r="O917" s="10">
        <f>$C917*信号概况!$J$2+$D917*信号概况!$J$3+$E917*信号概况!$J$4+$F917*信号概况!$J$5+$G917*信号概况!$J$6+$H917*信号概况!$J$7+$I917*信号概况!$J$8+$J917*信号概况!$J$9</f>
        <v>1228.47871744353</v>
      </c>
      <c r="P917" s="12">
        <f t="shared" si="300"/>
        <v>0.0629370043948325</v>
      </c>
      <c r="Q917" s="7">
        <f t="shared" si="301"/>
        <v>6.86485942170041</v>
      </c>
    </row>
    <row r="918" spans="1:17">
      <c r="A918">
        <v>916</v>
      </c>
      <c r="B918">
        <v>19519.18</v>
      </c>
      <c r="C918" s="7">
        <f t="shared" si="290"/>
        <v>0</v>
      </c>
      <c r="D918" s="8">
        <f t="shared" si="291"/>
        <v>0.96969696969697</v>
      </c>
      <c r="E918">
        <f t="shared" si="292"/>
        <v>0</v>
      </c>
      <c r="F918">
        <f t="shared" si="293"/>
        <v>0.4</v>
      </c>
      <c r="G918">
        <f t="shared" si="294"/>
        <v>0.04</v>
      </c>
      <c r="H918">
        <f t="shared" si="295"/>
        <v>0</v>
      </c>
      <c r="I918">
        <f t="shared" si="296"/>
        <v>0</v>
      </c>
      <c r="J918">
        <f t="shared" si="297"/>
        <v>0</v>
      </c>
      <c r="K918">
        <f>SQRT(POWER($C918*信号概况!$F$2,2)+POWER($D918*信号概况!$F$3,2)+POWER($E918*信号概况!$F$4,2)+POWER($F918*信号概况!$F$5,2)+POWER($G918*信号概况!$F$6,2)+POWER($H918*信号概况!$F$7,2)+POWER($I918*信号概况!$F$8,2)+POWER($J918*信号概况!$F$9,2)+2*$C918*信号概况!$F$2*$D918*信号概况!$F$3*信号相关性!$B$3+2*$C918*信号概况!$F$2*$E918*信号概况!$F$4*信号相关性!$B$4+2*$C918*信号概况!$F$2*$F918*信号概况!$F$5*信号相关性!$B$5+2*$C918*信号概况!$F$2*$G918*信号概况!$F$6*信号相关性!$B$6+2*$C918*信号概况!$F$2*$H918*信号概况!$F$7*信号相关性!$B$7+2*$C918*信号概况!$F$2*$I918*信号概况!$F$8*信号相关性!$B$8+2*$C918*信号概况!$F$2*$J918*信号概况!$F$9*信号相关性!$B$9+2*$D918*信号概况!$F$3*$E918*信号概况!$F$4*信号相关性!$C$4+2*$D918*信号概况!$F$3*$F918*信号概况!$F$5*信号相关性!$C$5+2*$D918*信号概况!$F$3*$G918*信号概况!$F$6*信号相关性!$C$6+2*$D918*信号概况!$F$3*$H918*信号概况!$F$7*信号相关性!$C$7+2*$D918*信号概况!$F$3*$I918*信号概况!$F$8*信号相关性!$C$8+2*$D918*信号概况!$F$3*$J918*信号概况!$F$9*信号相关性!$C$9+2*$E918*信号概况!$F$4*$F918*信号概况!$F$5*信号相关性!$D$5+2*$E918*信号概况!$F$4*$G918*信号概况!$F$6*信号相关性!$D$6+2*$E918*信号概况!$F$4*$H918*信号概况!$F$7*信号相关性!$D$7+2*$E918*信号概况!$F$4*$I918*信号概况!$F$8*信号相关性!$D$8+2*$E918*信号概况!$F$4*$J918*信号概况!$J$5*信号相关性!$D$9+2*$F918*信号概况!$F$5*$G918*信号概况!$F$6*信号相关性!$E$6+2*$F918*信号概况!$F$5*$H918*信号概况!$F$7*信号相关性!$E$7+2*$F918*信号概况!$F$5*$I918*信号概况!$F$8*信号相关性!$E$8+2*$F918*信号概况!$F$5*$J918*信号概况!$F$9*信号相关性!$E$9+2*$G918*信号概况!$F$6*$H918*信号概况!$F$7*信号相关性!$F$7+2*$G918*信号概况!$F$6*$I918*信号概况!$F$8*信号相关性!$F$8+2*$G918*信号概况!$F$6*$J918*信号概况!$F$9*信号相关性!$F$9+2*$H918*信号概况!$F$7*$I918*信号概况!$F$8*信号相关性!$G$8+2*$H918*信号概况!$F$7*$J918*信号概况!$F$9*信号相关性!$G$9+2*$I918*信号概况!$F$8*$J918*信号概况!$F$9*信号相关性!$H$9)</f>
        <v>2071.98068978347</v>
      </c>
      <c r="L918" s="10">
        <f t="shared" si="298"/>
        <v>9.42054146365613</v>
      </c>
      <c r="M918" s="11">
        <f>SQRT(POWER($C918*信号概况!$C$2,2)+POWER($D918*信号概况!$C$3,2)+POWER($E918*信号概况!$C$4,2)+POWER($F918*信号概况!$C$5,2)+POWER($G918*信号概况!$C$6,2)+POWER($H918*信号概况!$C$7,2)+POWER($I918*信号概况!$C$8,2)+POWER($J918*信号概况!$C$9,2)+2*$C918*信号概况!$C$2*$D918*信号概况!$C$3*信号相关性!$B$3+2*$C918*信号概况!$C$2*$E918*信号概况!$C$4*信号相关性!$B$4+2*$C918*信号概况!$C$2*$F918*信号概况!$C$5*信号相关性!$B$5+2*$C918*信号概况!$C$2*$G918*信号概况!$C$6*信号相关性!$B$6+2*$C918*信号概况!$C$2*$H918*信号概况!$C$7*信号相关性!$B$7+2*$C918*信号概况!$C$2*$I918*信号概况!$C$8*信号相关性!$B$8+2*$C918*信号概况!$C$2*$J918*信号概况!$C$9*信号相关性!$B$9+2*$D918*信号概况!$C$3*$E918*信号概况!$C$4*信号相关性!$C$4+2*$D918*信号概况!$C$3*$F918*信号概况!$C$5*信号相关性!$C$5+2*$D918*信号概况!$C$3*$G918*信号概况!$C$6*信号相关性!$C$6+2*$D918*信号概况!$C$3*$H918*信号概况!$C$7*信号相关性!$C$7+2*$D918*信号概况!$C$3*$I918*信号概况!$C$8*信号相关性!$C$8+2*$D918*信号概况!$C$3*$J918*信号概况!$C$9*信号相关性!$C$9+2*$E918*信号概况!$C$4*$F918*信号概况!$C$5*信号相关性!$D$5+2*$E918*信号概况!$C$4*$G918*信号概况!$C$6*信号相关性!$D$6+2*$E918*信号概况!$C$4*$H918*信号概况!$C$7*信号相关性!$D$7+2*$E918*信号概况!$C$4*$I918*信号概况!$C$8*信号相关性!$D$8+2*$E918*信号概况!$C$4*$J918*信号概况!$J$5*信号相关性!$D$9+2*$F918*信号概况!$C$5*$G918*信号概况!$C$6*信号相关性!$E$6+2*$F918*信号概况!$C$5*$H918*信号概况!$C$7*信号相关性!$E$7+2*$F918*信号概况!$C$5*$I918*信号概况!$C$8*信号相关性!$E$8+2*$F918*信号概况!$C$5*$J918*信号概况!$C$9*信号相关性!$E$9+2*$G918*信号概况!$C$6*$H918*信号概况!$C$7*信号相关性!$F$7+2*$G918*信号概况!$C$6*$I918*信号概况!$C$8*信号相关性!$F$8+2*$G918*信号概况!$C$6*$J918*信号概况!$C$9*信号相关性!$F$9+2*$H918*信号概况!$C$7*$I918*信号概况!$C$8*信号相关性!$G$8+2*$H918*信号概况!$C$7*$J918*信号概况!$C$9*信号相关性!$G$9+2*$I918*信号概况!$C$8*$J918*信号概况!$C$9*信号相关性!$H$9)</f>
        <v>10109.6845891221</v>
      </c>
      <c r="N918" s="12">
        <f t="shared" si="299"/>
        <v>0.517935927079009</v>
      </c>
      <c r="O918" s="10">
        <f>$C918*信号概况!$J$2+$D918*信号概况!$J$3+$E918*信号概况!$J$4+$F918*信号概况!$J$5+$G918*信号概况!$J$6+$H918*信号概况!$J$7+$I918*信号概况!$J$8+$J918*信号概况!$J$9</f>
        <v>1253.00686812846</v>
      </c>
      <c r="P918" s="12">
        <f t="shared" si="300"/>
        <v>0.0641936222796479</v>
      </c>
      <c r="Q918" s="7">
        <f t="shared" si="301"/>
        <v>6.78583709146963</v>
      </c>
    </row>
    <row r="919" spans="1:17">
      <c r="A919">
        <v>917</v>
      </c>
      <c r="B919">
        <v>19519.18</v>
      </c>
      <c r="C919" s="7">
        <f t="shared" si="290"/>
        <v>0</v>
      </c>
      <c r="D919" s="8">
        <f t="shared" si="291"/>
        <v>1</v>
      </c>
      <c r="E919">
        <f t="shared" si="292"/>
        <v>0</v>
      </c>
      <c r="F919">
        <f t="shared" si="293"/>
        <v>0.4</v>
      </c>
      <c r="G919">
        <f t="shared" si="294"/>
        <v>0.04</v>
      </c>
      <c r="H919">
        <f t="shared" si="295"/>
        <v>0</v>
      </c>
      <c r="I919">
        <f t="shared" si="296"/>
        <v>0</v>
      </c>
      <c r="J919">
        <f t="shared" si="297"/>
        <v>0</v>
      </c>
      <c r="K919">
        <f>SQRT(POWER($C919*信号概况!$F$2,2)+POWER($D919*信号概况!$F$3,2)+POWER($E919*信号概况!$F$4,2)+POWER($F919*信号概况!$F$5,2)+POWER($G919*信号概况!$F$6,2)+POWER($H919*信号概况!$F$7,2)+POWER($I919*信号概况!$F$8,2)+POWER($J919*信号概况!$F$9,2)+2*$C919*信号概况!$F$2*$D919*信号概况!$F$3*信号相关性!$B$3+2*$C919*信号概况!$F$2*$E919*信号概况!$F$4*信号相关性!$B$4+2*$C919*信号概况!$F$2*$F919*信号概况!$F$5*信号相关性!$B$5+2*$C919*信号概况!$F$2*$G919*信号概况!$F$6*信号相关性!$B$6+2*$C919*信号概况!$F$2*$H919*信号概况!$F$7*信号相关性!$B$7+2*$C919*信号概况!$F$2*$I919*信号概况!$F$8*信号相关性!$B$8+2*$C919*信号概况!$F$2*$J919*信号概况!$F$9*信号相关性!$B$9+2*$D919*信号概况!$F$3*$E919*信号概况!$F$4*信号相关性!$C$4+2*$D919*信号概况!$F$3*$F919*信号概况!$F$5*信号相关性!$C$5+2*$D919*信号概况!$F$3*$G919*信号概况!$F$6*信号相关性!$C$6+2*$D919*信号概况!$F$3*$H919*信号概况!$F$7*信号相关性!$C$7+2*$D919*信号概况!$F$3*$I919*信号概况!$F$8*信号相关性!$C$8+2*$D919*信号概况!$F$3*$J919*信号概况!$F$9*信号相关性!$C$9+2*$E919*信号概况!$F$4*$F919*信号概况!$F$5*信号相关性!$D$5+2*$E919*信号概况!$F$4*$G919*信号概况!$F$6*信号相关性!$D$6+2*$E919*信号概况!$F$4*$H919*信号概况!$F$7*信号相关性!$D$7+2*$E919*信号概况!$F$4*$I919*信号概况!$F$8*信号相关性!$D$8+2*$E919*信号概况!$F$4*$J919*信号概况!$J$5*信号相关性!$D$9+2*$F919*信号概况!$F$5*$G919*信号概况!$F$6*信号相关性!$E$6+2*$F919*信号概况!$F$5*$H919*信号概况!$F$7*信号相关性!$E$7+2*$F919*信号概况!$F$5*$I919*信号概况!$F$8*信号相关性!$E$8+2*$F919*信号概况!$F$5*$J919*信号概况!$F$9*信号相关性!$E$9+2*$G919*信号概况!$F$6*$H919*信号概况!$F$7*信号相关性!$F$7+2*$G919*信号概况!$F$6*$I919*信号概况!$F$8*信号相关性!$F$8+2*$G919*信号概况!$F$6*$J919*信号概况!$F$9*信号相关性!$F$9+2*$H919*信号概况!$F$7*$I919*信号概况!$F$8*信号相关性!$G$8+2*$H919*信号概况!$F$7*$J919*信号概况!$F$9*信号相关性!$G$9+2*$I919*信号概况!$F$8*$J919*信号概况!$F$9*信号相关性!$H$9)</f>
        <v>2138.71546162087</v>
      </c>
      <c r="L919" s="10">
        <f t="shared" si="298"/>
        <v>9.12659039983139</v>
      </c>
      <c r="M919" s="11">
        <f>SQRT(POWER($C919*信号概况!$C$2,2)+POWER($D919*信号概况!$C$3,2)+POWER($E919*信号概况!$C$4,2)+POWER($F919*信号概况!$C$5,2)+POWER($G919*信号概况!$C$6,2)+POWER($H919*信号概况!$C$7,2)+POWER($I919*信号概况!$C$8,2)+POWER($J919*信号概况!$C$9,2)+2*$C919*信号概况!$C$2*$D919*信号概况!$C$3*信号相关性!$B$3+2*$C919*信号概况!$C$2*$E919*信号概况!$C$4*信号相关性!$B$4+2*$C919*信号概况!$C$2*$F919*信号概况!$C$5*信号相关性!$B$5+2*$C919*信号概况!$C$2*$G919*信号概况!$C$6*信号相关性!$B$6+2*$C919*信号概况!$C$2*$H919*信号概况!$C$7*信号相关性!$B$7+2*$C919*信号概况!$C$2*$I919*信号概况!$C$8*信号相关性!$B$8+2*$C919*信号概况!$C$2*$J919*信号概况!$C$9*信号相关性!$B$9+2*$D919*信号概况!$C$3*$E919*信号概况!$C$4*信号相关性!$C$4+2*$D919*信号概况!$C$3*$F919*信号概况!$C$5*信号相关性!$C$5+2*$D919*信号概况!$C$3*$G919*信号概况!$C$6*信号相关性!$C$6+2*$D919*信号概况!$C$3*$H919*信号概况!$C$7*信号相关性!$C$7+2*$D919*信号概况!$C$3*$I919*信号概况!$C$8*信号相关性!$C$8+2*$D919*信号概况!$C$3*$J919*信号概况!$C$9*信号相关性!$C$9+2*$E919*信号概况!$C$4*$F919*信号概况!$C$5*信号相关性!$D$5+2*$E919*信号概况!$C$4*$G919*信号概况!$C$6*信号相关性!$D$6+2*$E919*信号概况!$C$4*$H919*信号概况!$C$7*信号相关性!$D$7+2*$E919*信号概况!$C$4*$I919*信号概况!$C$8*信号相关性!$D$8+2*$E919*信号概况!$C$4*$J919*信号概况!$J$5*信号相关性!$D$9+2*$F919*信号概况!$C$5*$G919*信号概况!$C$6*信号相关性!$E$6+2*$F919*信号概况!$C$5*$H919*信号概况!$C$7*信号相关性!$E$7+2*$F919*信号概况!$C$5*$I919*信号概况!$C$8*信号相关性!$E$8+2*$F919*信号概况!$C$5*$J919*信号概况!$C$9*信号相关性!$E$9+2*$G919*信号概况!$C$6*$H919*信号概况!$C$7*信号相关性!$F$7+2*$G919*信号概况!$C$6*$I919*信号概况!$C$8*信号相关性!$F$8+2*$G919*信号概况!$C$6*$J919*信号概况!$C$9*信号相关性!$F$9+2*$H919*信号概况!$C$7*$I919*信号概况!$C$8*信号相关性!$G$8+2*$H919*信号概况!$C$7*$J919*信号概况!$C$9*信号相关性!$G$9+2*$I919*信号概况!$C$8*$J919*信号概况!$C$9*信号相关性!$H$9)</f>
        <v>10433.6320673884</v>
      </c>
      <c r="N919" s="12">
        <f t="shared" si="299"/>
        <v>0.53453229425562</v>
      </c>
      <c r="O919" s="10">
        <f>$C919*信号概况!$J$2+$D919*信号概况!$J$3+$E919*信号概况!$J$4+$F919*信号概况!$J$5+$G919*信号概况!$J$6+$H919*信号概况!$J$7+$I919*信号概况!$J$8+$J919*信号概况!$J$9</f>
        <v>1277.53501881339</v>
      </c>
      <c r="P919" s="12">
        <f t="shared" si="300"/>
        <v>0.0654502401644634</v>
      </c>
      <c r="Q919" s="7">
        <f t="shared" si="301"/>
        <v>6.71172088262823</v>
      </c>
    </row>
    <row r="920" spans="1:17">
      <c r="A920">
        <v>918</v>
      </c>
      <c r="B920">
        <v>19519.18</v>
      </c>
      <c r="C920" s="7">
        <f t="shared" si="290"/>
        <v>0</v>
      </c>
      <c r="D920" s="8">
        <f t="shared" si="291"/>
        <v>0</v>
      </c>
      <c r="E920">
        <f t="shared" si="292"/>
        <v>0</v>
      </c>
      <c r="F920">
        <f t="shared" si="293"/>
        <v>0.5</v>
      </c>
      <c r="G920">
        <f t="shared" si="294"/>
        <v>0.04</v>
      </c>
      <c r="H920">
        <f t="shared" si="295"/>
        <v>0</v>
      </c>
      <c r="I920">
        <f t="shared" si="296"/>
        <v>0</v>
      </c>
      <c r="J920">
        <f t="shared" si="297"/>
        <v>0</v>
      </c>
      <c r="K920">
        <f>SQRT(POWER($C920*信号概况!$F$2,2)+POWER($D920*信号概况!$F$3,2)+POWER($E920*信号概况!$F$4,2)+POWER($F920*信号概况!$F$5,2)+POWER($G920*信号概况!$F$6,2)+POWER($H920*信号概况!$F$7,2)+POWER($I920*信号概况!$F$8,2)+POWER($J920*信号概况!$F$9,2)+2*$C920*信号概况!$F$2*$D920*信号概况!$F$3*信号相关性!$B$3+2*$C920*信号概况!$F$2*$E920*信号概况!$F$4*信号相关性!$B$4+2*$C920*信号概况!$F$2*$F920*信号概况!$F$5*信号相关性!$B$5+2*$C920*信号概况!$F$2*$G920*信号概况!$F$6*信号相关性!$B$6+2*$C920*信号概况!$F$2*$H920*信号概况!$F$7*信号相关性!$B$7+2*$C920*信号概况!$F$2*$I920*信号概况!$F$8*信号相关性!$B$8+2*$C920*信号概况!$F$2*$J920*信号概况!$F$9*信号相关性!$B$9+2*$D920*信号概况!$F$3*$E920*信号概况!$F$4*信号相关性!$C$4+2*$D920*信号概况!$F$3*$F920*信号概况!$F$5*信号相关性!$C$5+2*$D920*信号概况!$F$3*$G920*信号概况!$F$6*信号相关性!$C$6+2*$D920*信号概况!$F$3*$H920*信号概况!$F$7*信号相关性!$C$7+2*$D920*信号概况!$F$3*$I920*信号概况!$F$8*信号相关性!$C$8+2*$D920*信号概况!$F$3*$J920*信号概况!$F$9*信号相关性!$C$9+2*$E920*信号概况!$F$4*$F920*信号概况!$F$5*信号相关性!$D$5+2*$E920*信号概况!$F$4*$G920*信号概况!$F$6*信号相关性!$D$6+2*$E920*信号概况!$F$4*$H920*信号概况!$F$7*信号相关性!$D$7+2*$E920*信号概况!$F$4*$I920*信号概况!$F$8*信号相关性!$D$8+2*$E920*信号概况!$F$4*$J920*信号概况!$J$5*信号相关性!$D$9+2*$F920*信号概况!$F$5*$G920*信号概况!$F$6*信号相关性!$E$6+2*$F920*信号概况!$F$5*$H920*信号概况!$F$7*信号相关性!$E$7+2*$F920*信号概况!$F$5*$I920*信号概况!$F$8*信号相关性!$E$8+2*$F920*信号概况!$F$5*$J920*信号概况!$F$9*信号相关性!$E$9+2*$G920*信号概况!$F$6*$H920*信号概况!$F$7*信号相关性!$F$7+2*$G920*信号概况!$F$6*$I920*信号概况!$F$8*信号相关性!$F$8+2*$G920*信号概况!$F$6*$J920*信号概况!$F$9*信号相关性!$F$9+2*$H920*信号概况!$F$7*$I920*信号概况!$F$8*信号相关性!$G$8+2*$H920*信号概况!$F$7*$J920*信号概况!$F$9*信号相关性!$G$9+2*$I920*信号概况!$F$8*$J920*信号概况!$F$9*信号相关性!$H$9)</f>
        <v>157.083079933573</v>
      </c>
      <c r="L920" s="10">
        <f t="shared" si="298"/>
        <v>124.26023228125</v>
      </c>
      <c r="M920" s="11">
        <f>SQRT(POWER($C920*信号概况!$C$2,2)+POWER($D920*信号概况!$C$3,2)+POWER($E920*信号概况!$C$4,2)+POWER($F920*信号概况!$C$5,2)+POWER($G920*信号概况!$C$6,2)+POWER($H920*信号概况!$C$7,2)+POWER($I920*信号概况!$C$8,2)+POWER($J920*信号概况!$C$9,2)+2*$C920*信号概况!$C$2*$D920*信号概况!$C$3*信号相关性!$B$3+2*$C920*信号概况!$C$2*$E920*信号概况!$C$4*信号相关性!$B$4+2*$C920*信号概况!$C$2*$F920*信号概况!$C$5*信号相关性!$B$5+2*$C920*信号概况!$C$2*$G920*信号概况!$C$6*信号相关性!$B$6+2*$C920*信号概况!$C$2*$H920*信号概况!$C$7*信号相关性!$B$7+2*$C920*信号概况!$C$2*$I920*信号概况!$C$8*信号相关性!$B$8+2*$C920*信号概况!$C$2*$J920*信号概况!$C$9*信号相关性!$B$9+2*$D920*信号概况!$C$3*$E920*信号概况!$C$4*信号相关性!$C$4+2*$D920*信号概况!$C$3*$F920*信号概况!$C$5*信号相关性!$C$5+2*$D920*信号概况!$C$3*$G920*信号概况!$C$6*信号相关性!$C$6+2*$D920*信号概况!$C$3*$H920*信号概况!$C$7*信号相关性!$C$7+2*$D920*信号概况!$C$3*$I920*信号概况!$C$8*信号相关性!$C$8+2*$D920*信号概况!$C$3*$J920*信号概况!$C$9*信号相关性!$C$9+2*$E920*信号概况!$C$4*$F920*信号概况!$C$5*信号相关性!$D$5+2*$E920*信号概况!$C$4*$G920*信号概况!$C$6*信号相关性!$D$6+2*$E920*信号概况!$C$4*$H920*信号概况!$C$7*信号相关性!$D$7+2*$E920*信号概况!$C$4*$I920*信号概况!$C$8*信号相关性!$D$8+2*$E920*信号概况!$C$4*$J920*信号概况!$J$5*信号相关性!$D$9+2*$F920*信号概况!$C$5*$G920*信号概况!$C$6*信号相关性!$E$6+2*$F920*信号概况!$C$5*$H920*信号概况!$C$7*信号相关性!$E$7+2*$F920*信号概况!$C$5*$I920*信号概况!$C$8*信号相关性!$E$8+2*$F920*信号概况!$C$5*$J920*信号概况!$C$9*信号相关性!$E$9+2*$G920*信号概况!$C$6*$H920*信号概况!$C$7*信号相关性!$F$7+2*$G920*信号概况!$C$6*$I920*信号概况!$C$8*信号相关性!$F$8+2*$G920*信号概况!$C$6*$J920*信号概况!$C$9*信号相关性!$F$9+2*$H920*信号概况!$C$7*$I920*信号概况!$C$8*信号相关性!$G$8+2*$H920*信号概况!$C$7*$J920*信号概况!$C$9*信号相关性!$G$9+2*$I920*信号概况!$C$8*$J920*信号概况!$C$9*信号相关性!$H$9)</f>
        <v>648.838583313465</v>
      </c>
      <c r="N920" s="12">
        <f t="shared" si="299"/>
        <v>0.0332410779199467</v>
      </c>
      <c r="O920" s="10">
        <f>$C920*信号概况!$J$2+$D920*信号概况!$J$3+$E920*信号概况!$J$4+$F920*信号概况!$J$5+$G920*信号概况!$J$6+$H920*信号概况!$J$7+$I920*信号概况!$J$8+$J920*信号概况!$J$9</f>
        <v>530.063874097974</v>
      </c>
      <c r="P920" s="12">
        <f t="shared" si="300"/>
        <v>0.0271560523596777</v>
      </c>
      <c r="Q920" s="7">
        <f t="shared" si="301"/>
        <v>34.2799968746016</v>
      </c>
    </row>
    <row r="921" spans="1:17">
      <c r="A921">
        <v>919</v>
      </c>
      <c r="B921">
        <v>19519.18</v>
      </c>
      <c r="C921" s="7">
        <f t="shared" si="290"/>
        <v>0</v>
      </c>
      <c r="D921" s="8">
        <f t="shared" si="291"/>
        <v>0.0303030303030303</v>
      </c>
      <c r="E921">
        <f t="shared" si="292"/>
        <v>0</v>
      </c>
      <c r="F921">
        <f t="shared" si="293"/>
        <v>0.5</v>
      </c>
      <c r="G921">
        <f t="shared" si="294"/>
        <v>0.04</v>
      </c>
      <c r="H921">
        <f t="shared" si="295"/>
        <v>0</v>
      </c>
      <c r="I921">
        <f t="shared" si="296"/>
        <v>0</v>
      </c>
      <c r="J921">
        <f t="shared" si="297"/>
        <v>0</v>
      </c>
      <c r="K921">
        <f>SQRT(POWER($C921*信号概况!$F$2,2)+POWER($D921*信号概况!$F$3,2)+POWER($E921*信号概况!$F$4,2)+POWER($F921*信号概况!$F$5,2)+POWER($G921*信号概况!$F$6,2)+POWER($H921*信号概况!$F$7,2)+POWER($I921*信号概况!$F$8,2)+POWER($J921*信号概况!$F$9,2)+2*$C921*信号概况!$F$2*$D921*信号概况!$F$3*信号相关性!$B$3+2*$C921*信号概况!$F$2*$E921*信号概况!$F$4*信号相关性!$B$4+2*$C921*信号概况!$F$2*$F921*信号概况!$F$5*信号相关性!$B$5+2*$C921*信号概况!$F$2*$G921*信号概况!$F$6*信号相关性!$B$6+2*$C921*信号概况!$F$2*$H921*信号概况!$F$7*信号相关性!$B$7+2*$C921*信号概况!$F$2*$I921*信号概况!$F$8*信号相关性!$B$8+2*$C921*信号概况!$F$2*$J921*信号概况!$F$9*信号相关性!$B$9+2*$D921*信号概况!$F$3*$E921*信号概况!$F$4*信号相关性!$C$4+2*$D921*信号概况!$F$3*$F921*信号概况!$F$5*信号相关性!$C$5+2*$D921*信号概况!$F$3*$G921*信号概况!$F$6*信号相关性!$C$6+2*$D921*信号概况!$F$3*$H921*信号概况!$F$7*信号相关性!$C$7+2*$D921*信号概况!$F$3*$I921*信号概况!$F$8*信号相关性!$C$8+2*$D921*信号概况!$F$3*$J921*信号概况!$F$9*信号相关性!$C$9+2*$E921*信号概况!$F$4*$F921*信号概况!$F$5*信号相关性!$D$5+2*$E921*信号概况!$F$4*$G921*信号概况!$F$6*信号相关性!$D$6+2*$E921*信号概况!$F$4*$H921*信号概况!$F$7*信号相关性!$D$7+2*$E921*信号概况!$F$4*$I921*信号概况!$F$8*信号相关性!$D$8+2*$E921*信号概况!$F$4*$J921*信号概况!$J$5*信号相关性!$D$9+2*$F921*信号概况!$F$5*$G921*信号概况!$F$6*信号相关性!$E$6+2*$F921*信号概况!$F$5*$H921*信号概况!$F$7*信号相关性!$E$7+2*$F921*信号概况!$F$5*$I921*信号概况!$F$8*信号相关性!$E$8+2*$F921*信号概况!$F$5*$J921*信号概况!$F$9*信号相关性!$E$9+2*$G921*信号概况!$F$6*$H921*信号概况!$F$7*信号相关性!$F$7+2*$G921*信号概况!$F$6*$I921*信号概况!$F$8*信号相关性!$F$8+2*$G921*信号概况!$F$6*$J921*信号概况!$F$9*信号相关性!$F$9+2*$H921*信号概况!$F$7*$I921*信号概况!$F$8*信号相关性!$G$8+2*$H921*信号概况!$F$7*$J921*信号概况!$F$9*信号相关性!$G$9+2*$I921*信号概况!$F$8*$J921*信号概况!$F$9*信号相关性!$H$9)</f>
        <v>137.128968081021</v>
      </c>
      <c r="L921" s="10">
        <f t="shared" si="298"/>
        <v>142.341769745306</v>
      </c>
      <c r="M921" s="11">
        <f>SQRT(POWER($C921*信号概况!$C$2,2)+POWER($D921*信号概况!$C$3,2)+POWER($E921*信号概况!$C$4,2)+POWER($F921*信号概况!$C$5,2)+POWER($G921*信号概况!$C$6,2)+POWER($H921*信号概况!$C$7,2)+POWER($I921*信号概况!$C$8,2)+POWER($J921*信号概况!$C$9,2)+2*$C921*信号概况!$C$2*$D921*信号概况!$C$3*信号相关性!$B$3+2*$C921*信号概况!$C$2*$E921*信号概况!$C$4*信号相关性!$B$4+2*$C921*信号概况!$C$2*$F921*信号概况!$C$5*信号相关性!$B$5+2*$C921*信号概况!$C$2*$G921*信号概况!$C$6*信号相关性!$B$6+2*$C921*信号概况!$C$2*$H921*信号概况!$C$7*信号相关性!$B$7+2*$C921*信号概况!$C$2*$I921*信号概况!$C$8*信号相关性!$B$8+2*$C921*信号概况!$C$2*$J921*信号概况!$C$9*信号相关性!$B$9+2*$D921*信号概况!$C$3*$E921*信号概况!$C$4*信号相关性!$C$4+2*$D921*信号概况!$C$3*$F921*信号概况!$C$5*信号相关性!$C$5+2*$D921*信号概况!$C$3*$G921*信号概况!$C$6*信号相关性!$C$6+2*$D921*信号概况!$C$3*$H921*信号概况!$C$7*信号相关性!$C$7+2*$D921*信号概况!$C$3*$I921*信号概况!$C$8*信号相关性!$C$8+2*$D921*信号概况!$C$3*$J921*信号概况!$C$9*信号相关性!$C$9+2*$E921*信号概况!$C$4*$F921*信号概况!$C$5*信号相关性!$D$5+2*$E921*信号概况!$C$4*$G921*信号概况!$C$6*信号相关性!$D$6+2*$E921*信号概况!$C$4*$H921*信号概况!$C$7*信号相关性!$D$7+2*$E921*信号概况!$C$4*$I921*信号概况!$C$8*信号相关性!$D$8+2*$E921*信号概况!$C$4*$J921*信号概况!$J$5*信号相关性!$D$9+2*$F921*信号概况!$C$5*$G921*信号概况!$C$6*信号相关性!$E$6+2*$F921*信号概况!$C$5*$H921*信号概况!$C$7*信号相关性!$E$7+2*$F921*信号概况!$C$5*$I921*信号概况!$C$8*信号相关性!$E$8+2*$F921*信号概况!$C$5*$J921*信号概况!$C$9*信号相关性!$E$9+2*$G921*信号概况!$C$6*$H921*信号概况!$C$7*信号相关性!$F$7+2*$G921*信号概况!$C$6*$I921*信号概况!$C$8*信号相关性!$F$8+2*$G921*信号概况!$C$6*$J921*信号概况!$C$9*信号相关性!$F$9+2*$H921*信号概况!$C$7*$I921*信号概况!$C$8*信号相关性!$G$8+2*$H921*信号概况!$C$7*$J921*信号概况!$C$9*信号相关性!$G$9+2*$I921*信号概况!$C$8*$J921*信号概况!$C$9*信号相关性!$H$9)</f>
        <v>569.423745358494</v>
      </c>
      <c r="N921" s="12">
        <f t="shared" si="299"/>
        <v>0.0291725239153742</v>
      </c>
      <c r="O921" s="10">
        <f>$C921*信号概况!$J$2+$D921*信号概况!$J$3+$E921*信号概况!$J$4+$F921*信号概况!$J$5+$G921*信号概况!$J$6+$H921*信号概况!$J$7+$I921*信号概况!$J$8+$J921*信号概况!$J$9</f>
        <v>554.592024782906</v>
      </c>
      <c r="P921" s="12">
        <f t="shared" si="300"/>
        <v>0.0284126702444931</v>
      </c>
      <c r="Q921" s="7">
        <f t="shared" si="301"/>
        <v>41.414628702226</v>
      </c>
    </row>
    <row r="922" spans="1:17">
      <c r="A922">
        <v>920</v>
      </c>
      <c r="B922">
        <v>19519.18</v>
      </c>
      <c r="C922" s="7">
        <f t="shared" si="290"/>
        <v>0</v>
      </c>
      <c r="D922" s="8">
        <f t="shared" si="291"/>
        <v>0.0606060606060606</v>
      </c>
      <c r="E922">
        <f t="shared" si="292"/>
        <v>0</v>
      </c>
      <c r="F922">
        <f t="shared" si="293"/>
        <v>0.5</v>
      </c>
      <c r="G922">
        <f t="shared" si="294"/>
        <v>0.04</v>
      </c>
      <c r="H922">
        <f t="shared" si="295"/>
        <v>0</v>
      </c>
      <c r="I922">
        <f t="shared" si="296"/>
        <v>0</v>
      </c>
      <c r="J922">
        <f t="shared" si="297"/>
        <v>0</v>
      </c>
      <c r="K922">
        <f>SQRT(POWER($C922*信号概况!$F$2,2)+POWER($D922*信号概况!$F$3,2)+POWER($E922*信号概况!$F$4,2)+POWER($F922*信号概况!$F$5,2)+POWER($G922*信号概况!$F$6,2)+POWER($H922*信号概况!$F$7,2)+POWER($I922*信号概况!$F$8,2)+POWER($J922*信号概况!$F$9,2)+2*$C922*信号概况!$F$2*$D922*信号概况!$F$3*信号相关性!$B$3+2*$C922*信号概况!$F$2*$E922*信号概况!$F$4*信号相关性!$B$4+2*$C922*信号概况!$F$2*$F922*信号概况!$F$5*信号相关性!$B$5+2*$C922*信号概况!$F$2*$G922*信号概况!$F$6*信号相关性!$B$6+2*$C922*信号概况!$F$2*$H922*信号概况!$F$7*信号相关性!$B$7+2*$C922*信号概况!$F$2*$I922*信号概况!$F$8*信号相关性!$B$8+2*$C922*信号概况!$F$2*$J922*信号概况!$F$9*信号相关性!$B$9+2*$D922*信号概况!$F$3*$E922*信号概况!$F$4*信号相关性!$C$4+2*$D922*信号概况!$F$3*$F922*信号概况!$F$5*信号相关性!$C$5+2*$D922*信号概况!$F$3*$G922*信号概况!$F$6*信号相关性!$C$6+2*$D922*信号概况!$F$3*$H922*信号概况!$F$7*信号相关性!$C$7+2*$D922*信号概况!$F$3*$I922*信号概况!$F$8*信号相关性!$C$8+2*$D922*信号概况!$F$3*$J922*信号概况!$F$9*信号相关性!$C$9+2*$E922*信号概况!$F$4*$F922*信号概况!$F$5*信号相关性!$D$5+2*$E922*信号概况!$F$4*$G922*信号概况!$F$6*信号相关性!$D$6+2*$E922*信号概况!$F$4*$H922*信号概况!$F$7*信号相关性!$D$7+2*$E922*信号概况!$F$4*$I922*信号概况!$F$8*信号相关性!$D$8+2*$E922*信号概况!$F$4*$J922*信号概况!$J$5*信号相关性!$D$9+2*$F922*信号概况!$F$5*$G922*信号概况!$F$6*信号相关性!$E$6+2*$F922*信号概况!$F$5*$H922*信号概况!$F$7*信号相关性!$E$7+2*$F922*信号概况!$F$5*$I922*信号概况!$F$8*信号相关性!$E$8+2*$F922*信号概况!$F$5*$J922*信号概况!$F$9*信号相关性!$E$9+2*$G922*信号概况!$F$6*$H922*信号概况!$F$7*信号相关性!$F$7+2*$G922*信号概况!$F$6*$I922*信号概况!$F$8*信号相关性!$F$8+2*$G922*信号概况!$F$6*$J922*信号概况!$F$9*信号相关性!$F$9+2*$H922*信号概况!$F$7*$I922*信号概况!$F$8*信号相关性!$G$8+2*$H922*信号概况!$F$7*$J922*信号概况!$F$9*信号相关性!$G$9+2*$I922*信号概况!$F$8*$J922*信号概况!$F$9*信号相关性!$H$9)</f>
        <v>147.893144337557</v>
      </c>
      <c r="L922" s="10">
        <f t="shared" si="298"/>
        <v>131.981641795705</v>
      </c>
      <c r="M922" s="11">
        <f>SQRT(POWER($C922*信号概况!$C$2,2)+POWER($D922*信号概况!$C$3,2)+POWER($E922*信号概况!$C$4,2)+POWER($F922*信号概况!$C$5,2)+POWER($G922*信号概况!$C$6,2)+POWER($H922*信号概况!$C$7,2)+POWER($I922*信号概况!$C$8,2)+POWER($J922*信号概况!$C$9,2)+2*$C922*信号概况!$C$2*$D922*信号概况!$C$3*信号相关性!$B$3+2*$C922*信号概况!$C$2*$E922*信号概况!$C$4*信号相关性!$B$4+2*$C922*信号概况!$C$2*$F922*信号概况!$C$5*信号相关性!$B$5+2*$C922*信号概况!$C$2*$G922*信号概况!$C$6*信号相关性!$B$6+2*$C922*信号概况!$C$2*$H922*信号概况!$C$7*信号相关性!$B$7+2*$C922*信号概况!$C$2*$I922*信号概况!$C$8*信号相关性!$B$8+2*$C922*信号概况!$C$2*$J922*信号概况!$C$9*信号相关性!$B$9+2*$D922*信号概况!$C$3*$E922*信号概况!$C$4*信号相关性!$C$4+2*$D922*信号概况!$C$3*$F922*信号概况!$C$5*信号相关性!$C$5+2*$D922*信号概况!$C$3*$G922*信号概况!$C$6*信号相关性!$C$6+2*$D922*信号概况!$C$3*$H922*信号概况!$C$7*信号相关性!$C$7+2*$D922*信号概况!$C$3*$I922*信号概况!$C$8*信号相关性!$C$8+2*$D922*信号概况!$C$3*$J922*信号概况!$C$9*信号相关性!$C$9+2*$E922*信号概况!$C$4*$F922*信号概况!$C$5*信号相关性!$D$5+2*$E922*信号概况!$C$4*$G922*信号概况!$C$6*信号相关性!$D$6+2*$E922*信号概况!$C$4*$H922*信号概况!$C$7*信号相关性!$D$7+2*$E922*信号概况!$C$4*$I922*信号概况!$C$8*信号相关性!$D$8+2*$E922*信号概况!$C$4*$J922*信号概况!$J$5*信号相关性!$D$9+2*$F922*信号概况!$C$5*$G922*信号概况!$C$6*信号相关性!$E$6+2*$F922*信号概况!$C$5*$H922*信号概况!$C$7*信号相关性!$E$7+2*$F922*信号概况!$C$5*$I922*信号概况!$C$8*信号相关性!$E$8+2*$F922*信号概况!$C$5*$J922*信号概况!$C$9*信号相关性!$E$9+2*$G922*信号概况!$C$6*$H922*信号概况!$C$7*信号相关性!$F$7+2*$G922*信号概况!$C$6*$I922*信号概况!$C$8*信号相关性!$F$8+2*$G922*信号概况!$C$6*$J922*信号概况!$C$9*信号相关性!$F$9+2*$H922*信号概况!$C$7*$I922*信号概况!$C$8*信号相关性!$G$8+2*$H922*信号概况!$C$7*$J922*信号概况!$C$9*信号相关性!$G$9+2*$I922*信号概况!$C$8*$J922*信号概况!$C$9*信号相关性!$H$9)</f>
        <v>661.724654657954</v>
      </c>
      <c r="N922" s="12">
        <f t="shared" si="299"/>
        <v>0.0339012527502669</v>
      </c>
      <c r="O922" s="10">
        <f>$C922*信号概况!$J$2+$D922*信号概况!$J$3+$E922*信号概况!$J$4+$F922*信号概况!$J$5+$G922*信号概况!$J$6+$H922*信号概况!$J$7+$I922*信号概况!$J$8+$J922*信号概况!$J$9</f>
        <v>579.120175467837</v>
      </c>
      <c r="P922" s="12">
        <f t="shared" si="300"/>
        <v>0.0296692881293086</v>
      </c>
      <c r="Q922" s="7">
        <f t="shared" si="301"/>
        <v>40.3905342088065</v>
      </c>
    </row>
    <row r="923" spans="1:17">
      <c r="A923">
        <v>921</v>
      </c>
      <c r="B923">
        <v>19519.18</v>
      </c>
      <c r="C923" s="7">
        <f t="shared" si="290"/>
        <v>0</v>
      </c>
      <c r="D923" s="8">
        <f t="shared" si="291"/>
        <v>0.0909090909090909</v>
      </c>
      <c r="E923">
        <f t="shared" si="292"/>
        <v>0</v>
      </c>
      <c r="F923">
        <f t="shared" si="293"/>
        <v>0.5</v>
      </c>
      <c r="G923">
        <f t="shared" si="294"/>
        <v>0.04</v>
      </c>
      <c r="H923">
        <f t="shared" si="295"/>
        <v>0</v>
      </c>
      <c r="I923">
        <f t="shared" si="296"/>
        <v>0</v>
      </c>
      <c r="J923">
        <f t="shared" si="297"/>
        <v>0</v>
      </c>
      <c r="K923">
        <f>SQRT(POWER($C923*信号概况!$F$2,2)+POWER($D923*信号概况!$F$3,2)+POWER($E923*信号概况!$F$4,2)+POWER($F923*信号概况!$F$5,2)+POWER($G923*信号概况!$F$6,2)+POWER($H923*信号概况!$F$7,2)+POWER($I923*信号概况!$F$8,2)+POWER($J923*信号概况!$F$9,2)+2*$C923*信号概况!$F$2*$D923*信号概况!$F$3*信号相关性!$B$3+2*$C923*信号概况!$F$2*$E923*信号概况!$F$4*信号相关性!$B$4+2*$C923*信号概况!$F$2*$F923*信号概况!$F$5*信号相关性!$B$5+2*$C923*信号概况!$F$2*$G923*信号概况!$F$6*信号相关性!$B$6+2*$C923*信号概况!$F$2*$H923*信号概况!$F$7*信号相关性!$B$7+2*$C923*信号概况!$F$2*$I923*信号概况!$F$8*信号相关性!$B$8+2*$C923*信号概况!$F$2*$J923*信号概况!$F$9*信号相关性!$B$9+2*$D923*信号概况!$F$3*$E923*信号概况!$F$4*信号相关性!$C$4+2*$D923*信号概况!$F$3*$F923*信号概况!$F$5*信号相关性!$C$5+2*$D923*信号概况!$F$3*$G923*信号概况!$F$6*信号相关性!$C$6+2*$D923*信号概况!$F$3*$H923*信号概况!$F$7*信号相关性!$C$7+2*$D923*信号概况!$F$3*$I923*信号概况!$F$8*信号相关性!$C$8+2*$D923*信号概况!$F$3*$J923*信号概况!$F$9*信号相关性!$C$9+2*$E923*信号概况!$F$4*$F923*信号概况!$F$5*信号相关性!$D$5+2*$E923*信号概况!$F$4*$G923*信号概况!$F$6*信号相关性!$D$6+2*$E923*信号概况!$F$4*$H923*信号概况!$F$7*信号相关性!$D$7+2*$E923*信号概况!$F$4*$I923*信号概况!$F$8*信号相关性!$D$8+2*$E923*信号概况!$F$4*$J923*信号概况!$J$5*信号相关性!$D$9+2*$F923*信号概况!$F$5*$G923*信号概况!$F$6*信号相关性!$E$6+2*$F923*信号概况!$F$5*$H923*信号概况!$F$7*信号相关性!$E$7+2*$F923*信号概况!$F$5*$I923*信号概况!$F$8*信号相关性!$E$8+2*$F923*信号概况!$F$5*$J923*信号概况!$F$9*信号相关性!$E$9+2*$G923*信号概况!$F$6*$H923*信号概况!$F$7*信号相关性!$F$7+2*$G923*信号概况!$F$6*$I923*信号概况!$F$8*信号相关性!$F$8+2*$G923*信号概况!$F$6*$J923*信号概况!$F$9*信号相关性!$F$9+2*$H923*信号概况!$F$7*$I923*信号概况!$F$8*信号相关性!$G$8+2*$H923*信号概况!$F$7*$J923*信号概况!$F$9*信号相关性!$G$9+2*$I923*信号概况!$F$8*$J923*信号概况!$F$9*信号相关性!$H$9)</f>
        <v>184.062975002223</v>
      </c>
      <c r="L923" s="10">
        <f t="shared" si="298"/>
        <v>106.046205108682</v>
      </c>
      <c r="M923" s="11">
        <f>SQRT(POWER($C923*信号概况!$C$2,2)+POWER($D923*信号概况!$C$3,2)+POWER($E923*信号概况!$C$4,2)+POWER($F923*信号概况!$C$5,2)+POWER($G923*信号概况!$C$6,2)+POWER($H923*信号概况!$C$7,2)+POWER($I923*信号概况!$C$8,2)+POWER($J923*信号概况!$C$9,2)+2*$C923*信号概况!$C$2*$D923*信号概况!$C$3*信号相关性!$B$3+2*$C923*信号概况!$C$2*$E923*信号概况!$C$4*信号相关性!$B$4+2*$C923*信号概况!$C$2*$F923*信号概况!$C$5*信号相关性!$B$5+2*$C923*信号概况!$C$2*$G923*信号概况!$C$6*信号相关性!$B$6+2*$C923*信号概况!$C$2*$H923*信号概况!$C$7*信号相关性!$B$7+2*$C923*信号概况!$C$2*$I923*信号概况!$C$8*信号相关性!$B$8+2*$C923*信号概况!$C$2*$J923*信号概况!$C$9*信号相关性!$B$9+2*$D923*信号概况!$C$3*$E923*信号概况!$C$4*信号相关性!$C$4+2*$D923*信号概况!$C$3*$F923*信号概况!$C$5*信号相关性!$C$5+2*$D923*信号概况!$C$3*$G923*信号概况!$C$6*信号相关性!$C$6+2*$D923*信号概况!$C$3*$H923*信号概况!$C$7*信号相关性!$C$7+2*$D923*信号概况!$C$3*$I923*信号概况!$C$8*信号相关性!$C$8+2*$D923*信号概况!$C$3*$J923*信号概况!$C$9*信号相关性!$C$9+2*$E923*信号概况!$C$4*$F923*信号概况!$C$5*信号相关性!$D$5+2*$E923*信号概况!$C$4*$G923*信号概况!$C$6*信号相关性!$D$6+2*$E923*信号概况!$C$4*$H923*信号概况!$C$7*信号相关性!$D$7+2*$E923*信号概况!$C$4*$I923*信号概况!$C$8*信号相关性!$D$8+2*$E923*信号概况!$C$4*$J923*信号概况!$J$5*信号相关性!$D$9+2*$F923*信号概况!$C$5*$G923*信号概况!$C$6*信号相关性!$E$6+2*$F923*信号概况!$C$5*$H923*信号概况!$C$7*信号相关性!$E$7+2*$F923*信号概况!$C$5*$I923*信号概况!$C$8*信号相关性!$E$8+2*$F923*信号概况!$C$5*$J923*信号概况!$C$9*信号相关性!$E$9+2*$G923*信号概况!$C$6*$H923*信号概况!$C$7*信号相关性!$F$7+2*$G923*信号概况!$C$6*$I923*信号概况!$C$8*信号相关性!$F$8+2*$G923*信号概况!$C$6*$J923*信号概况!$C$9*信号相关性!$F$9+2*$H923*信号概况!$C$7*$I923*信号概况!$C$8*信号相关性!$G$8+2*$H923*信号概况!$C$7*$J923*信号概况!$C$9*信号相关性!$G$9+2*$I923*信号概况!$C$8*$J923*信号概况!$C$9*信号相关性!$H$9)</f>
        <v>872.868751650845</v>
      </c>
      <c r="N923" s="12">
        <f t="shared" si="299"/>
        <v>0.0447185154115513</v>
      </c>
      <c r="O923" s="10">
        <f>$C923*信号概况!$J$2+$D923*信号概况!$J$3+$E923*信号概况!$J$4+$F923*信号概况!$J$5+$G923*信号概况!$J$6+$H923*信号概况!$J$7+$I923*信号概况!$J$8+$J923*信号概况!$J$9</f>
        <v>603.648326152769</v>
      </c>
      <c r="P923" s="12">
        <f t="shared" si="300"/>
        <v>0.030925906014124</v>
      </c>
      <c r="Q923" s="7">
        <f t="shared" si="301"/>
        <v>34.0525894127133</v>
      </c>
    </row>
    <row r="924" spans="1:17">
      <c r="A924">
        <v>922</v>
      </c>
      <c r="B924">
        <v>19519.18</v>
      </c>
      <c r="C924" s="7">
        <f t="shared" si="290"/>
        <v>0</v>
      </c>
      <c r="D924" s="8">
        <f t="shared" si="291"/>
        <v>0.121212121212121</v>
      </c>
      <c r="E924">
        <f t="shared" si="292"/>
        <v>0</v>
      </c>
      <c r="F924">
        <f t="shared" si="293"/>
        <v>0.5</v>
      </c>
      <c r="G924">
        <f t="shared" si="294"/>
        <v>0.04</v>
      </c>
      <c r="H924">
        <f t="shared" si="295"/>
        <v>0</v>
      </c>
      <c r="I924">
        <f t="shared" si="296"/>
        <v>0</v>
      </c>
      <c r="J924">
        <f t="shared" si="297"/>
        <v>0</v>
      </c>
      <c r="K924">
        <f>SQRT(POWER($C924*信号概况!$F$2,2)+POWER($D924*信号概况!$F$3,2)+POWER($E924*信号概况!$F$4,2)+POWER($F924*信号概况!$F$5,2)+POWER($G924*信号概况!$F$6,2)+POWER($H924*信号概况!$F$7,2)+POWER($I924*信号概况!$F$8,2)+POWER($J924*信号概况!$F$9,2)+2*$C924*信号概况!$F$2*$D924*信号概况!$F$3*信号相关性!$B$3+2*$C924*信号概况!$F$2*$E924*信号概况!$F$4*信号相关性!$B$4+2*$C924*信号概况!$F$2*$F924*信号概况!$F$5*信号相关性!$B$5+2*$C924*信号概况!$F$2*$G924*信号概况!$F$6*信号相关性!$B$6+2*$C924*信号概况!$F$2*$H924*信号概况!$F$7*信号相关性!$B$7+2*$C924*信号概况!$F$2*$I924*信号概况!$F$8*信号相关性!$B$8+2*$C924*信号概况!$F$2*$J924*信号概况!$F$9*信号相关性!$B$9+2*$D924*信号概况!$F$3*$E924*信号概况!$F$4*信号相关性!$C$4+2*$D924*信号概况!$F$3*$F924*信号概况!$F$5*信号相关性!$C$5+2*$D924*信号概况!$F$3*$G924*信号概况!$F$6*信号相关性!$C$6+2*$D924*信号概况!$F$3*$H924*信号概况!$F$7*信号相关性!$C$7+2*$D924*信号概况!$F$3*$I924*信号概况!$F$8*信号相关性!$C$8+2*$D924*信号概况!$F$3*$J924*信号概况!$F$9*信号相关性!$C$9+2*$E924*信号概况!$F$4*$F924*信号概况!$F$5*信号相关性!$D$5+2*$E924*信号概况!$F$4*$G924*信号概况!$F$6*信号相关性!$D$6+2*$E924*信号概况!$F$4*$H924*信号概况!$F$7*信号相关性!$D$7+2*$E924*信号概况!$F$4*$I924*信号概况!$F$8*信号相关性!$D$8+2*$E924*信号概况!$F$4*$J924*信号概况!$J$5*信号相关性!$D$9+2*$F924*信号概况!$F$5*$G924*信号概况!$F$6*信号相关性!$E$6+2*$F924*信号概况!$F$5*$H924*信号概况!$F$7*信号相关性!$E$7+2*$F924*信号概况!$F$5*$I924*信号概况!$F$8*信号相关性!$E$8+2*$F924*信号概况!$F$5*$J924*信号概况!$F$9*信号相关性!$E$9+2*$G924*信号概况!$F$6*$H924*信号概况!$F$7*信号相关性!$F$7+2*$G924*信号概况!$F$6*$I924*信号概况!$F$8*信号相关性!$F$8+2*$G924*信号概况!$F$6*$J924*信号概况!$F$9*信号相关性!$F$9+2*$H924*信号概况!$F$7*$I924*信号概况!$F$8*信号相关性!$G$8+2*$H924*信号概况!$F$7*$J924*信号概况!$F$9*信号相关性!$G$9+2*$I924*信号概况!$F$8*$J924*信号概况!$F$9*信号相关性!$H$9)</f>
        <v>234.146842303766</v>
      </c>
      <c r="L924" s="10">
        <f t="shared" si="298"/>
        <v>83.3629862694334</v>
      </c>
      <c r="M924" s="11">
        <f>SQRT(POWER($C924*信号概况!$C$2,2)+POWER($D924*信号概况!$C$3,2)+POWER($E924*信号概况!$C$4,2)+POWER($F924*信号概况!$C$5,2)+POWER($G924*信号概况!$C$6,2)+POWER($H924*信号概况!$C$7,2)+POWER($I924*信号概况!$C$8,2)+POWER($J924*信号概况!$C$9,2)+2*$C924*信号概况!$C$2*$D924*信号概况!$C$3*信号相关性!$B$3+2*$C924*信号概况!$C$2*$E924*信号概况!$C$4*信号相关性!$B$4+2*$C924*信号概况!$C$2*$F924*信号概况!$C$5*信号相关性!$B$5+2*$C924*信号概况!$C$2*$G924*信号概况!$C$6*信号相关性!$B$6+2*$C924*信号概况!$C$2*$H924*信号概况!$C$7*信号相关性!$B$7+2*$C924*信号概况!$C$2*$I924*信号概况!$C$8*信号相关性!$B$8+2*$C924*信号概况!$C$2*$J924*信号概况!$C$9*信号相关性!$B$9+2*$D924*信号概况!$C$3*$E924*信号概况!$C$4*信号相关性!$C$4+2*$D924*信号概况!$C$3*$F924*信号概况!$C$5*信号相关性!$C$5+2*$D924*信号概况!$C$3*$G924*信号概况!$C$6*信号相关性!$C$6+2*$D924*信号概况!$C$3*$H924*信号概况!$C$7*信号相关性!$C$7+2*$D924*信号概况!$C$3*$I924*信号概况!$C$8*信号相关性!$C$8+2*$D924*信号概况!$C$3*$J924*信号概况!$C$9*信号相关性!$C$9+2*$E924*信号概况!$C$4*$F924*信号概况!$C$5*信号相关性!$D$5+2*$E924*信号概况!$C$4*$G924*信号概况!$C$6*信号相关性!$D$6+2*$E924*信号概况!$C$4*$H924*信号概况!$C$7*信号相关性!$D$7+2*$E924*信号概况!$C$4*$I924*信号概况!$C$8*信号相关性!$D$8+2*$E924*信号概况!$C$4*$J924*信号概况!$J$5*信号相关性!$D$9+2*$F924*信号概况!$C$5*$G924*信号概况!$C$6*信号相关性!$E$6+2*$F924*信号概况!$C$5*$H924*信号概况!$C$7*信号相关性!$E$7+2*$F924*信号概况!$C$5*$I924*信号概况!$C$8*信号相关性!$E$8+2*$F924*信号概况!$C$5*$J924*信号概况!$C$9*信号相关性!$E$9+2*$G924*信号概况!$C$6*$H924*信号概况!$C$7*信号相关性!$F$7+2*$G924*信号概况!$C$6*$I924*信号概况!$C$8*信号相关性!$F$8+2*$G924*信号概况!$C$6*$J924*信号概况!$C$9*信号相关性!$F$9+2*$H924*信号概况!$C$7*$I924*信号概况!$C$8*信号相关性!$G$8+2*$H924*信号概况!$C$7*$J924*信号概况!$C$9*信号相关性!$G$9+2*$I924*信号概况!$C$8*$J924*信号概况!$C$9*信号相关性!$H$9)</f>
        <v>1138.55365216447</v>
      </c>
      <c r="N924" s="12">
        <f t="shared" si="299"/>
        <v>0.0583299939938289</v>
      </c>
      <c r="O924" s="10">
        <f>$C924*信号概况!$J$2+$D924*信号概况!$J$3+$E924*信号概况!$J$4+$F924*信号概况!$J$5+$G924*信号概况!$J$6+$H924*信号概况!$J$7+$I924*信号概况!$J$8+$J924*信号概况!$J$9</f>
        <v>628.1764768377</v>
      </c>
      <c r="P924" s="12">
        <f t="shared" si="300"/>
        <v>0.0321825238989394</v>
      </c>
      <c r="Q924" s="7">
        <f t="shared" si="301"/>
        <v>28.0258262613643</v>
      </c>
    </row>
    <row r="925" spans="1:17">
      <c r="A925">
        <v>923</v>
      </c>
      <c r="B925">
        <v>19519.18</v>
      </c>
      <c r="C925" s="7">
        <f t="shared" si="290"/>
        <v>0</v>
      </c>
      <c r="D925" s="8">
        <f t="shared" si="291"/>
        <v>0.151515151515152</v>
      </c>
      <c r="E925">
        <f t="shared" si="292"/>
        <v>0</v>
      </c>
      <c r="F925">
        <f t="shared" si="293"/>
        <v>0.5</v>
      </c>
      <c r="G925">
        <f t="shared" si="294"/>
        <v>0.04</v>
      </c>
      <c r="H925">
        <f t="shared" si="295"/>
        <v>0</v>
      </c>
      <c r="I925">
        <f t="shared" si="296"/>
        <v>0</v>
      </c>
      <c r="J925">
        <f t="shared" si="297"/>
        <v>0</v>
      </c>
      <c r="K925">
        <f>SQRT(POWER($C925*信号概况!$F$2,2)+POWER($D925*信号概况!$F$3,2)+POWER($E925*信号概况!$F$4,2)+POWER($F925*信号概况!$F$5,2)+POWER($G925*信号概况!$F$6,2)+POWER($H925*信号概况!$F$7,2)+POWER($I925*信号概况!$F$8,2)+POWER($J925*信号概况!$F$9,2)+2*$C925*信号概况!$F$2*$D925*信号概况!$F$3*信号相关性!$B$3+2*$C925*信号概况!$F$2*$E925*信号概况!$F$4*信号相关性!$B$4+2*$C925*信号概况!$F$2*$F925*信号概况!$F$5*信号相关性!$B$5+2*$C925*信号概况!$F$2*$G925*信号概况!$F$6*信号相关性!$B$6+2*$C925*信号概况!$F$2*$H925*信号概况!$F$7*信号相关性!$B$7+2*$C925*信号概况!$F$2*$I925*信号概况!$F$8*信号相关性!$B$8+2*$C925*信号概况!$F$2*$J925*信号概况!$F$9*信号相关性!$B$9+2*$D925*信号概况!$F$3*$E925*信号概况!$F$4*信号相关性!$C$4+2*$D925*信号概况!$F$3*$F925*信号概况!$F$5*信号相关性!$C$5+2*$D925*信号概况!$F$3*$G925*信号概况!$F$6*信号相关性!$C$6+2*$D925*信号概况!$F$3*$H925*信号概况!$F$7*信号相关性!$C$7+2*$D925*信号概况!$F$3*$I925*信号概况!$F$8*信号相关性!$C$8+2*$D925*信号概况!$F$3*$J925*信号概况!$F$9*信号相关性!$C$9+2*$E925*信号概况!$F$4*$F925*信号概况!$F$5*信号相关性!$D$5+2*$E925*信号概况!$F$4*$G925*信号概况!$F$6*信号相关性!$D$6+2*$E925*信号概况!$F$4*$H925*信号概况!$F$7*信号相关性!$D$7+2*$E925*信号概况!$F$4*$I925*信号概况!$F$8*信号相关性!$D$8+2*$E925*信号概况!$F$4*$J925*信号概况!$J$5*信号相关性!$D$9+2*$F925*信号概况!$F$5*$G925*信号概况!$F$6*信号相关性!$E$6+2*$F925*信号概况!$F$5*$H925*信号概况!$F$7*信号相关性!$E$7+2*$F925*信号概况!$F$5*$I925*信号概况!$F$8*信号相关性!$E$8+2*$F925*信号概况!$F$5*$J925*信号概况!$F$9*信号相关性!$E$9+2*$G925*信号概况!$F$6*$H925*信号概况!$F$7*信号相关性!$F$7+2*$G925*信号概况!$F$6*$I925*信号概况!$F$8*信号相关性!$F$8+2*$G925*信号概况!$F$6*$J925*信号概况!$F$9*信号相关性!$F$9+2*$H925*信号概况!$F$7*$I925*信号概况!$F$8*信号相关性!$G$8+2*$H925*信号概况!$F$7*$J925*信号概况!$F$9*信号相关性!$G$9+2*$I925*信号概况!$F$8*$J925*信号概况!$F$9*信号相关性!$H$9)</f>
        <v>291.048238483788</v>
      </c>
      <c r="L925" s="10">
        <f t="shared" si="298"/>
        <v>67.0651026843005</v>
      </c>
      <c r="M925" s="11">
        <f>SQRT(POWER($C925*信号概况!$C$2,2)+POWER($D925*信号概况!$C$3,2)+POWER($E925*信号概况!$C$4,2)+POWER($F925*信号概况!$C$5,2)+POWER($G925*信号概况!$C$6,2)+POWER($H925*信号概况!$C$7,2)+POWER($I925*信号概况!$C$8,2)+POWER($J925*信号概况!$C$9,2)+2*$C925*信号概况!$C$2*$D925*信号概况!$C$3*信号相关性!$B$3+2*$C925*信号概况!$C$2*$E925*信号概况!$C$4*信号相关性!$B$4+2*$C925*信号概况!$C$2*$F925*信号概况!$C$5*信号相关性!$B$5+2*$C925*信号概况!$C$2*$G925*信号概况!$C$6*信号相关性!$B$6+2*$C925*信号概况!$C$2*$H925*信号概况!$C$7*信号相关性!$B$7+2*$C925*信号概况!$C$2*$I925*信号概况!$C$8*信号相关性!$B$8+2*$C925*信号概况!$C$2*$J925*信号概况!$C$9*信号相关性!$B$9+2*$D925*信号概况!$C$3*$E925*信号概况!$C$4*信号相关性!$C$4+2*$D925*信号概况!$C$3*$F925*信号概况!$C$5*信号相关性!$C$5+2*$D925*信号概况!$C$3*$G925*信号概况!$C$6*信号相关性!$C$6+2*$D925*信号概况!$C$3*$H925*信号概况!$C$7*信号相关性!$C$7+2*$D925*信号概况!$C$3*$I925*信号概况!$C$8*信号相关性!$C$8+2*$D925*信号概况!$C$3*$J925*信号概况!$C$9*信号相关性!$C$9+2*$E925*信号概况!$C$4*$F925*信号概况!$C$5*信号相关性!$D$5+2*$E925*信号概况!$C$4*$G925*信号概况!$C$6*信号相关性!$D$6+2*$E925*信号概况!$C$4*$H925*信号概况!$C$7*信号相关性!$D$7+2*$E925*信号概况!$C$4*$I925*信号概况!$C$8*信号相关性!$D$8+2*$E925*信号概况!$C$4*$J925*信号概况!$J$5*信号相关性!$D$9+2*$F925*信号概况!$C$5*$G925*信号概况!$C$6*信号相关性!$E$6+2*$F925*信号概况!$C$5*$H925*信号概况!$C$7*信号相关性!$E$7+2*$F925*信号概况!$C$5*$I925*信号概况!$C$8*信号相关性!$E$8+2*$F925*信号概况!$C$5*$J925*信号概况!$C$9*信号相关性!$E$9+2*$G925*信号概况!$C$6*$H925*信号概况!$C$7*信号相关性!$F$7+2*$G925*信号概况!$C$6*$I925*信号概况!$C$8*信号相关性!$F$8+2*$G925*信号概况!$C$6*$J925*信号概况!$C$9*信号相关性!$F$9+2*$H925*信号概况!$C$7*$I925*信号概况!$C$8*信号相关性!$G$8+2*$H925*信号概况!$C$7*$J925*信号概况!$C$9*信号相关性!$G$9+2*$I925*信号概况!$C$8*$J925*信号概况!$C$9*信号相关性!$H$9)</f>
        <v>1428.66833181386</v>
      </c>
      <c r="N925" s="12">
        <f t="shared" si="299"/>
        <v>0.0731930507231278</v>
      </c>
      <c r="O925" s="10">
        <f>$C925*信号概况!$J$2+$D925*信号概况!$J$3+$E925*信号概况!$J$4+$F925*信号概况!$J$5+$G925*信号概况!$J$6+$H925*信号概况!$J$7+$I925*信号概况!$J$8+$J925*信号概况!$J$9</f>
        <v>652.704627522632</v>
      </c>
      <c r="P925" s="12">
        <f t="shared" si="300"/>
        <v>0.0334391417837548</v>
      </c>
      <c r="Q925" s="7">
        <f t="shared" si="301"/>
        <v>23.5579385946138</v>
      </c>
    </row>
    <row r="926" spans="1:17">
      <c r="A926">
        <v>924</v>
      </c>
      <c r="B926">
        <v>19519.18</v>
      </c>
      <c r="C926" s="7">
        <f t="shared" si="290"/>
        <v>0</v>
      </c>
      <c r="D926" s="8">
        <f t="shared" si="291"/>
        <v>0.181818181818182</v>
      </c>
      <c r="E926">
        <f t="shared" si="292"/>
        <v>0</v>
      </c>
      <c r="F926">
        <f t="shared" si="293"/>
        <v>0.5</v>
      </c>
      <c r="G926">
        <f t="shared" si="294"/>
        <v>0.04</v>
      </c>
      <c r="H926">
        <f t="shared" si="295"/>
        <v>0</v>
      </c>
      <c r="I926">
        <f t="shared" si="296"/>
        <v>0</v>
      </c>
      <c r="J926">
        <f t="shared" si="297"/>
        <v>0</v>
      </c>
      <c r="K926">
        <f>SQRT(POWER($C926*信号概况!$F$2,2)+POWER($D926*信号概况!$F$3,2)+POWER($E926*信号概况!$F$4,2)+POWER($F926*信号概况!$F$5,2)+POWER($G926*信号概况!$F$6,2)+POWER($H926*信号概况!$F$7,2)+POWER($I926*信号概况!$F$8,2)+POWER($J926*信号概况!$F$9,2)+2*$C926*信号概况!$F$2*$D926*信号概况!$F$3*信号相关性!$B$3+2*$C926*信号概况!$F$2*$E926*信号概况!$F$4*信号相关性!$B$4+2*$C926*信号概况!$F$2*$F926*信号概况!$F$5*信号相关性!$B$5+2*$C926*信号概况!$F$2*$G926*信号概况!$F$6*信号相关性!$B$6+2*$C926*信号概况!$F$2*$H926*信号概况!$F$7*信号相关性!$B$7+2*$C926*信号概况!$F$2*$I926*信号概况!$F$8*信号相关性!$B$8+2*$C926*信号概况!$F$2*$J926*信号概况!$F$9*信号相关性!$B$9+2*$D926*信号概况!$F$3*$E926*信号概况!$F$4*信号相关性!$C$4+2*$D926*信号概况!$F$3*$F926*信号概况!$F$5*信号相关性!$C$5+2*$D926*信号概况!$F$3*$G926*信号概况!$F$6*信号相关性!$C$6+2*$D926*信号概况!$F$3*$H926*信号概况!$F$7*信号相关性!$C$7+2*$D926*信号概况!$F$3*$I926*信号概况!$F$8*信号相关性!$C$8+2*$D926*信号概况!$F$3*$J926*信号概况!$F$9*信号相关性!$C$9+2*$E926*信号概况!$F$4*$F926*信号概况!$F$5*信号相关性!$D$5+2*$E926*信号概况!$F$4*$G926*信号概况!$F$6*信号相关性!$D$6+2*$E926*信号概况!$F$4*$H926*信号概况!$F$7*信号相关性!$D$7+2*$E926*信号概况!$F$4*$I926*信号概况!$F$8*信号相关性!$D$8+2*$E926*信号概况!$F$4*$J926*信号概况!$J$5*信号相关性!$D$9+2*$F926*信号概况!$F$5*$G926*信号概况!$F$6*信号相关性!$E$6+2*$F926*信号概况!$F$5*$H926*信号概况!$F$7*信号相关性!$E$7+2*$F926*信号概况!$F$5*$I926*信号概况!$F$8*信号相关性!$E$8+2*$F926*信号概况!$F$5*$J926*信号概况!$F$9*信号相关性!$E$9+2*$G926*信号概况!$F$6*$H926*信号概况!$F$7*信号相关性!$F$7+2*$G926*信号概况!$F$6*$I926*信号概况!$F$8*信号相关性!$F$8+2*$G926*信号概况!$F$6*$J926*信号概况!$F$9*信号相关性!$F$9+2*$H926*信号概况!$F$7*$I926*信号概况!$F$8*信号相关性!$G$8+2*$H926*信号概况!$F$7*$J926*信号概况!$F$9*信号相关性!$G$9+2*$I926*信号概况!$F$8*$J926*信号概况!$F$9*信号相关性!$H$9)</f>
        <v>351.471448140162</v>
      </c>
      <c r="L926" s="10">
        <f t="shared" si="298"/>
        <v>55.5356063864852</v>
      </c>
      <c r="M926" s="11">
        <f>SQRT(POWER($C926*信号概况!$C$2,2)+POWER($D926*信号概况!$C$3,2)+POWER($E926*信号概况!$C$4,2)+POWER($F926*信号概况!$C$5,2)+POWER($G926*信号概况!$C$6,2)+POWER($H926*信号概况!$C$7,2)+POWER($I926*信号概况!$C$8,2)+POWER($J926*信号概况!$C$9,2)+2*$C926*信号概况!$C$2*$D926*信号概况!$C$3*信号相关性!$B$3+2*$C926*信号概况!$C$2*$E926*信号概况!$C$4*信号相关性!$B$4+2*$C926*信号概况!$C$2*$F926*信号概况!$C$5*信号相关性!$B$5+2*$C926*信号概况!$C$2*$G926*信号概况!$C$6*信号相关性!$B$6+2*$C926*信号概况!$C$2*$H926*信号概况!$C$7*信号相关性!$B$7+2*$C926*信号概况!$C$2*$I926*信号概况!$C$8*信号相关性!$B$8+2*$C926*信号概况!$C$2*$J926*信号概况!$C$9*信号相关性!$B$9+2*$D926*信号概况!$C$3*$E926*信号概况!$C$4*信号相关性!$C$4+2*$D926*信号概况!$C$3*$F926*信号概况!$C$5*信号相关性!$C$5+2*$D926*信号概况!$C$3*$G926*信号概况!$C$6*信号相关性!$C$6+2*$D926*信号概况!$C$3*$H926*信号概况!$C$7*信号相关性!$C$7+2*$D926*信号概况!$C$3*$I926*信号概况!$C$8*信号相关性!$C$8+2*$D926*信号概况!$C$3*$J926*信号概况!$C$9*信号相关性!$C$9+2*$E926*信号概况!$C$4*$F926*信号概况!$C$5*信号相关性!$D$5+2*$E926*信号概况!$C$4*$G926*信号概况!$C$6*信号相关性!$D$6+2*$E926*信号概况!$C$4*$H926*信号概况!$C$7*信号相关性!$D$7+2*$E926*信号概况!$C$4*$I926*信号概况!$C$8*信号相关性!$D$8+2*$E926*信号概况!$C$4*$J926*信号概况!$J$5*信号相关性!$D$9+2*$F926*信号概况!$C$5*$G926*信号概况!$C$6*信号相关性!$E$6+2*$F926*信号概况!$C$5*$H926*信号概况!$C$7*信号相关性!$E$7+2*$F926*信号概况!$C$5*$I926*信号概况!$C$8*信号相关性!$E$8+2*$F926*信号概况!$C$5*$J926*信号概况!$C$9*信号相关性!$E$9+2*$G926*信号概况!$C$6*$H926*信号概况!$C$7*信号相关性!$F$7+2*$G926*信号概况!$C$6*$I926*信号概况!$C$8*信号相关性!$F$8+2*$G926*信号概况!$C$6*$J926*信号概况!$C$9*信号相关性!$F$9+2*$H926*信号概况!$C$7*$I926*信号概况!$C$8*信号相关性!$G$8+2*$H926*信号概况!$C$7*$J926*信号概况!$C$9*信号相关性!$G$9+2*$I926*信号概况!$C$8*$J926*信号概况!$C$9*信号相关性!$H$9)</f>
        <v>1730.97261908465</v>
      </c>
      <c r="N926" s="12">
        <f t="shared" si="299"/>
        <v>0.0886806012898417</v>
      </c>
      <c r="O926" s="10">
        <f>$C926*信号概况!$J$2+$D926*信号概况!$J$3+$E926*信号概况!$J$4+$F926*信号概况!$J$5+$G926*信号概况!$J$6+$H926*信号概况!$J$7+$I926*信号概况!$J$8+$J926*信号概况!$J$9</f>
        <v>677.232778207563</v>
      </c>
      <c r="P926" s="12">
        <f t="shared" si="300"/>
        <v>0.0346957596685703</v>
      </c>
      <c r="Q926" s="7">
        <f t="shared" si="301"/>
        <v>20.3454203074814</v>
      </c>
    </row>
    <row r="927" spans="1:17">
      <c r="A927">
        <v>925</v>
      </c>
      <c r="B927">
        <v>19519.18</v>
      </c>
      <c r="C927" s="7">
        <f t="shared" si="290"/>
        <v>0</v>
      </c>
      <c r="D927" s="8">
        <f t="shared" si="291"/>
        <v>0.212121212121212</v>
      </c>
      <c r="E927">
        <f t="shared" si="292"/>
        <v>0</v>
      </c>
      <c r="F927">
        <f t="shared" si="293"/>
        <v>0.5</v>
      </c>
      <c r="G927">
        <f t="shared" si="294"/>
        <v>0.04</v>
      </c>
      <c r="H927">
        <f t="shared" si="295"/>
        <v>0</v>
      </c>
      <c r="I927">
        <f t="shared" si="296"/>
        <v>0</v>
      </c>
      <c r="J927">
        <f t="shared" si="297"/>
        <v>0</v>
      </c>
      <c r="K927">
        <f>SQRT(POWER($C927*信号概况!$F$2,2)+POWER($D927*信号概况!$F$3,2)+POWER($E927*信号概况!$F$4,2)+POWER($F927*信号概况!$F$5,2)+POWER($G927*信号概况!$F$6,2)+POWER($H927*信号概况!$F$7,2)+POWER($I927*信号概况!$F$8,2)+POWER($J927*信号概况!$F$9,2)+2*$C927*信号概况!$F$2*$D927*信号概况!$F$3*信号相关性!$B$3+2*$C927*信号概况!$F$2*$E927*信号概况!$F$4*信号相关性!$B$4+2*$C927*信号概况!$F$2*$F927*信号概况!$F$5*信号相关性!$B$5+2*$C927*信号概况!$F$2*$G927*信号概况!$F$6*信号相关性!$B$6+2*$C927*信号概况!$F$2*$H927*信号概况!$F$7*信号相关性!$B$7+2*$C927*信号概况!$F$2*$I927*信号概况!$F$8*信号相关性!$B$8+2*$C927*信号概况!$F$2*$J927*信号概况!$F$9*信号相关性!$B$9+2*$D927*信号概况!$F$3*$E927*信号概况!$F$4*信号相关性!$C$4+2*$D927*信号概况!$F$3*$F927*信号概况!$F$5*信号相关性!$C$5+2*$D927*信号概况!$F$3*$G927*信号概况!$F$6*信号相关性!$C$6+2*$D927*信号概况!$F$3*$H927*信号概况!$F$7*信号相关性!$C$7+2*$D927*信号概况!$F$3*$I927*信号概况!$F$8*信号相关性!$C$8+2*$D927*信号概况!$F$3*$J927*信号概况!$F$9*信号相关性!$C$9+2*$E927*信号概况!$F$4*$F927*信号概况!$F$5*信号相关性!$D$5+2*$E927*信号概况!$F$4*$G927*信号概况!$F$6*信号相关性!$D$6+2*$E927*信号概况!$F$4*$H927*信号概况!$F$7*信号相关性!$D$7+2*$E927*信号概况!$F$4*$I927*信号概况!$F$8*信号相关性!$D$8+2*$E927*信号概况!$F$4*$J927*信号概况!$J$5*信号相关性!$D$9+2*$F927*信号概况!$F$5*$G927*信号概况!$F$6*信号相关性!$E$6+2*$F927*信号概况!$F$5*$H927*信号概况!$F$7*信号相关性!$E$7+2*$F927*信号概况!$F$5*$I927*信号概况!$F$8*信号相关性!$E$8+2*$F927*信号概况!$F$5*$J927*信号概况!$F$9*信号相关性!$E$9+2*$G927*信号概况!$F$6*$H927*信号概况!$F$7*信号相关性!$F$7+2*$G927*信号概况!$F$6*$I927*信号概况!$F$8*信号相关性!$F$8+2*$G927*信号概况!$F$6*$J927*信号概况!$F$9*信号相关性!$F$9+2*$H927*信号概况!$F$7*$I927*信号概况!$F$8*信号相关性!$G$8+2*$H927*信号概况!$F$7*$J927*信号概况!$F$9*信号相关性!$G$9+2*$I927*信号概况!$F$8*$J927*信号概况!$F$9*信号相关性!$H$9)</f>
        <v>413.876852409633</v>
      </c>
      <c r="L927" s="10">
        <f t="shared" si="298"/>
        <v>47.161806431931</v>
      </c>
      <c r="M927" s="11">
        <f>SQRT(POWER($C927*信号概况!$C$2,2)+POWER($D927*信号概况!$C$3,2)+POWER($E927*信号概况!$C$4,2)+POWER($F927*信号概况!$C$5,2)+POWER($G927*信号概况!$C$6,2)+POWER($H927*信号概况!$C$7,2)+POWER($I927*信号概况!$C$8,2)+POWER($J927*信号概况!$C$9,2)+2*$C927*信号概况!$C$2*$D927*信号概况!$C$3*信号相关性!$B$3+2*$C927*信号概况!$C$2*$E927*信号概况!$C$4*信号相关性!$B$4+2*$C927*信号概况!$C$2*$F927*信号概况!$C$5*信号相关性!$B$5+2*$C927*信号概况!$C$2*$G927*信号概况!$C$6*信号相关性!$B$6+2*$C927*信号概况!$C$2*$H927*信号概况!$C$7*信号相关性!$B$7+2*$C927*信号概况!$C$2*$I927*信号概况!$C$8*信号相关性!$B$8+2*$C927*信号概况!$C$2*$J927*信号概况!$C$9*信号相关性!$B$9+2*$D927*信号概况!$C$3*$E927*信号概况!$C$4*信号相关性!$C$4+2*$D927*信号概况!$C$3*$F927*信号概况!$C$5*信号相关性!$C$5+2*$D927*信号概况!$C$3*$G927*信号概况!$C$6*信号相关性!$C$6+2*$D927*信号概况!$C$3*$H927*信号概况!$C$7*信号相关性!$C$7+2*$D927*信号概况!$C$3*$I927*信号概况!$C$8*信号相关性!$C$8+2*$D927*信号概况!$C$3*$J927*信号概况!$C$9*信号相关性!$C$9+2*$E927*信号概况!$C$4*$F927*信号概况!$C$5*信号相关性!$D$5+2*$E927*信号概况!$C$4*$G927*信号概况!$C$6*信号相关性!$D$6+2*$E927*信号概况!$C$4*$H927*信号概况!$C$7*信号相关性!$D$7+2*$E927*信号概况!$C$4*$I927*信号概况!$C$8*信号相关性!$D$8+2*$E927*信号概况!$C$4*$J927*信号概况!$J$5*信号相关性!$D$9+2*$F927*信号概况!$C$5*$G927*信号概况!$C$6*信号相关性!$E$6+2*$F927*信号概况!$C$5*$H927*信号概况!$C$7*信号相关性!$E$7+2*$F927*信号概况!$C$5*$I927*信号概况!$C$8*信号相关性!$E$8+2*$F927*信号概况!$C$5*$J927*信号概况!$C$9*信号相关性!$E$9+2*$G927*信号概况!$C$6*$H927*信号概况!$C$7*信号相关性!$F$7+2*$G927*信号概况!$C$6*$I927*信号概况!$C$8*信号相关性!$F$8+2*$G927*信号概况!$C$6*$J927*信号概况!$C$9*信号相关性!$F$9+2*$H927*信号概况!$C$7*$I927*信号概况!$C$8*信号相关性!$G$8+2*$H927*信号概况!$C$7*$J927*信号概况!$C$9*信号相关性!$G$9+2*$I927*信号概况!$C$8*$J927*信号概况!$C$9*信号相关性!$H$9)</f>
        <v>2040.05476297476</v>
      </c>
      <c r="N927" s="12">
        <f t="shared" si="299"/>
        <v>0.104515392704753</v>
      </c>
      <c r="O927" s="10">
        <f>$C927*信号概况!$J$2+$D927*信号概况!$J$3+$E927*信号概况!$J$4+$F927*信号概况!$J$5+$G927*信号概况!$J$6+$H927*信号概况!$J$7+$I927*信号概况!$J$8+$J927*信号概况!$J$9</f>
        <v>701.760928892495</v>
      </c>
      <c r="P927" s="12">
        <f t="shared" si="300"/>
        <v>0.0359523775533857</v>
      </c>
      <c r="Q927" s="7">
        <f t="shared" si="301"/>
        <v>17.9888585296892</v>
      </c>
    </row>
    <row r="928" spans="1:17">
      <c r="A928">
        <v>926</v>
      </c>
      <c r="B928">
        <v>19519.18</v>
      </c>
      <c r="C928" s="7">
        <f t="shared" si="290"/>
        <v>0</v>
      </c>
      <c r="D928" s="8">
        <f t="shared" si="291"/>
        <v>0.242424242424242</v>
      </c>
      <c r="E928">
        <f t="shared" si="292"/>
        <v>0</v>
      </c>
      <c r="F928">
        <f t="shared" si="293"/>
        <v>0.5</v>
      </c>
      <c r="G928">
        <f t="shared" si="294"/>
        <v>0.04</v>
      </c>
      <c r="H928">
        <f t="shared" si="295"/>
        <v>0</v>
      </c>
      <c r="I928">
        <f t="shared" si="296"/>
        <v>0</v>
      </c>
      <c r="J928">
        <f t="shared" si="297"/>
        <v>0</v>
      </c>
      <c r="K928">
        <f>SQRT(POWER($C928*信号概况!$F$2,2)+POWER($D928*信号概况!$F$3,2)+POWER($E928*信号概况!$F$4,2)+POWER($F928*信号概况!$F$5,2)+POWER($G928*信号概况!$F$6,2)+POWER($H928*信号概况!$F$7,2)+POWER($I928*信号概况!$F$8,2)+POWER($J928*信号概况!$F$9,2)+2*$C928*信号概况!$F$2*$D928*信号概况!$F$3*信号相关性!$B$3+2*$C928*信号概况!$F$2*$E928*信号概况!$F$4*信号相关性!$B$4+2*$C928*信号概况!$F$2*$F928*信号概况!$F$5*信号相关性!$B$5+2*$C928*信号概况!$F$2*$G928*信号概况!$F$6*信号相关性!$B$6+2*$C928*信号概况!$F$2*$H928*信号概况!$F$7*信号相关性!$B$7+2*$C928*信号概况!$F$2*$I928*信号概况!$F$8*信号相关性!$B$8+2*$C928*信号概况!$F$2*$J928*信号概况!$F$9*信号相关性!$B$9+2*$D928*信号概况!$F$3*$E928*信号概况!$F$4*信号相关性!$C$4+2*$D928*信号概况!$F$3*$F928*信号概况!$F$5*信号相关性!$C$5+2*$D928*信号概况!$F$3*$G928*信号概况!$F$6*信号相关性!$C$6+2*$D928*信号概况!$F$3*$H928*信号概况!$F$7*信号相关性!$C$7+2*$D928*信号概况!$F$3*$I928*信号概况!$F$8*信号相关性!$C$8+2*$D928*信号概况!$F$3*$J928*信号概况!$F$9*信号相关性!$C$9+2*$E928*信号概况!$F$4*$F928*信号概况!$F$5*信号相关性!$D$5+2*$E928*信号概况!$F$4*$G928*信号概况!$F$6*信号相关性!$D$6+2*$E928*信号概况!$F$4*$H928*信号概况!$F$7*信号相关性!$D$7+2*$E928*信号概况!$F$4*$I928*信号概况!$F$8*信号相关性!$D$8+2*$E928*信号概况!$F$4*$J928*信号概况!$J$5*信号相关性!$D$9+2*$F928*信号概况!$F$5*$G928*信号概况!$F$6*信号相关性!$E$6+2*$F928*信号概况!$F$5*$H928*信号概况!$F$7*信号相关性!$E$7+2*$F928*信号概况!$F$5*$I928*信号概况!$F$8*信号相关性!$E$8+2*$F928*信号概况!$F$5*$J928*信号概况!$F$9*信号相关性!$E$9+2*$G928*信号概况!$F$6*$H928*信号概况!$F$7*信号相关性!$F$7+2*$G928*信号概况!$F$6*$I928*信号概况!$F$8*信号相关性!$F$8+2*$G928*信号概况!$F$6*$J928*信号概况!$F$9*信号相关性!$F$9+2*$H928*信号概况!$F$7*$I928*信号概况!$F$8*信号相关性!$G$8+2*$H928*信号概况!$F$7*$J928*信号概况!$F$9*信号相关性!$G$9+2*$I928*信号概况!$F$8*$J928*信号概况!$F$9*信号相关性!$H$9)</f>
        <v>477.487892446294</v>
      </c>
      <c r="L928" s="10">
        <f t="shared" si="298"/>
        <v>40.8789004051981</v>
      </c>
      <c r="M928" s="11">
        <f>SQRT(POWER($C928*信号概况!$C$2,2)+POWER($D928*信号概况!$C$3,2)+POWER($E928*信号概况!$C$4,2)+POWER($F928*信号概况!$C$5,2)+POWER($G928*信号概况!$C$6,2)+POWER($H928*信号概况!$C$7,2)+POWER($I928*信号概况!$C$8,2)+POWER($J928*信号概况!$C$9,2)+2*$C928*信号概况!$C$2*$D928*信号概况!$C$3*信号相关性!$B$3+2*$C928*信号概况!$C$2*$E928*信号概况!$C$4*信号相关性!$B$4+2*$C928*信号概况!$C$2*$F928*信号概况!$C$5*信号相关性!$B$5+2*$C928*信号概况!$C$2*$G928*信号概况!$C$6*信号相关性!$B$6+2*$C928*信号概况!$C$2*$H928*信号概况!$C$7*信号相关性!$B$7+2*$C928*信号概况!$C$2*$I928*信号概况!$C$8*信号相关性!$B$8+2*$C928*信号概况!$C$2*$J928*信号概况!$C$9*信号相关性!$B$9+2*$D928*信号概况!$C$3*$E928*信号概况!$C$4*信号相关性!$C$4+2*$D928*信号概况!$C$3*$F928*信号概况!$C$5*信号相关性!$C$5+2*$D928*信号概况!$C$3*$G928*信号概况!$C$6*信号相关性!$C$6+2*$D928*信号概况!$C$3*$H928*信号概况!$C$7*信号相关性!$C$7+2*$D928*信号概况!$C$3*$I928*信号概况!$C$8*信号相关性!$C$8+2*$D928*信号概况!$C$3*$J928*信号概况!$C$9*信号相关性!$C$9+2*$E928*信号概况!$C$4*$F928*信号概况!$C$5*信号相关性!$D$5+2*$E928*信号概况!$C$4*$G928*信号概况!$C$6*信号相关性!$D$6+2*$E928*信号概况!$C$4*$H928*信号概况!$C$7*信号相关性!$D$7+2*$E928*信号概况!$C$4*$I928*信号概况!$C$8*信号相关性!$D$8+2*$E928*信号概况!$C$4*$J928*信号概况!$J$5*信号相关性!$D$9+2*$F928*信号概况!$C$5*$G928*信号概况!$C$6*信号相关性!$E$6+2*$F928*信号概况!$C$5*$H928*信号概况!$C$7*信号相关性!$E$7+2*$F928*信号概况!$C$5*$I928*信号概况!$C$8*信号相关性!$E$8+2*$F928*信号概况!$C$5*$J928*信号概况!$C$9*信号相关性!$E$9+2*$G928*信号概况!$C$6*$H928*信号概况!$C$7*信号相关性!$F$7+2*$G928*信号概况!$C$6*$I928*信号概况!$C$8*信号相关性!$F$8+2*$G928*信号概况!$C$6*$J928*信号概况!$C$9*信号相关性!$F$9+2*$H928*信号概况!$C$7*$I928*信号概况!$C$8*信号相关性!$G$8+2*$H928*信号概况!$C$7*$J928*信号概况!$C$9*信号相关性!$G$9+2*$I928*信号概况!$C$8*$J928*信号概况!$C$9*信号相关性!$H$9)</f>
        <v>2353.24560683185</v>
      </c>
      <c r="N928" s="12">
        <f t="shared" si="299"/>
        <v>0.120560679640838</v>
      </c>
      <c r="O928" s="10">
        <f>$C928*信号概况!$J$2+$D928*信号概况!$J$3+$E928*信号概况!$J$4+$F928*信号概况!$J$5+$G928*信号概况!$J$6+$H928*信号概况!$J$7+$I928*信号概况!$J$8+$J928*信号概况!$J$9</f>
        <v>726.289079577426</v>
      </c>
      <c r="P928" s="12">
        <f t="shared" si="300"/>
        <v>0.0372089954382011</v>
      </c>
      <c r="Q928" s="7">
        <f t="shared" si="301"/>
        <v>16.2088088040884</v>
      </c>
    </row>
    <row r="929" spans="1:17">
      <c r="A929">
        <v>927</v>
      </c>
      <c r="B929">
        <v>19519.18</v>
      </c>
      <c r="C929" s="7">
        <f t="shared" si="290"/>
        <v>0</v>
      </c>
      <c r="D929" s="8">
        <f t="shared" si="291"/>
        <v>0.272727272727273</v>
      </c>
      <c r="E929">
        <f t="shared" si="292"/>
        <v>0</v>
      </c>
      <c r="F929">
        <f t="shared" si="293"/>
        <v>0.5</v>
      </c>
      <c r="G929">
        <f t="shared" si="294"/>
        <v>0.04</v>
      </c>
      <c r="H929">
        <f t="shared" si="295"/>
        <v>0</v>
      </c>
      <c r="I929">
        <f t="shared" si="296"/>
        <v>0</v>
      </c>
      <c r="J929">
        <f t="shared" si="297"/>
        <v>0</v>
      </c>
      <c r="K929">
        <f>SQRT(POWER($C929*信号概况!$F$2,2)+POWER($D929*信号概况!$F$3,2)+POWER($E929*信号概况!$F$4,2)+POWER($F929*信号概况!$F$5,2)+POWER($G929*信号概况!$F$6,2)+POWER($H929*信号概况!$F$7,2)+POWER($I929*信号概况!$F$8,2)+POWER($J929*信号概况!$F$9,2)+2*$C929*信号概况!$F$2*$D929*信号概况!$F$3*信号相关性!$B$3+2*$C929*信号概况!$F$2*$E929*信号概况!$F$4*信号相关性!$B$4+2*$C929*信号概况!$F$2*$F929*信号概况!$F$5*信号相关性!$B$5+2*$C929*信号概况!$F$2*$G929*信号概况!$F$6*信号相关性!$B$6+2*$C929*信号概况!$F$2*$H929*信号概况!$F$7*信号相关性!$B$7+2*$C929*信号概况!$F$2*$I929*信号概况!$F$8*信号相关性!$B$8+2*$C929*信号概况!$F$2*$J929*信号概况!$F$9*信号相关性!$B$9+2*$D929*信号概况!$F$3*$E929*信号概况!$F$4*信号相关性!$C$4+2*$D929*信号概况!$F$3*$F929*信号概况!$F$5*信号相关性!$C$5+2*$D929*信号概况!$F$3*$G929*信号概况!$F$6*信号相关性!$C$6+2*$D929*信号概况!$F$3*$H929*信号概况!$F$7*信号相关性!$C$7+2*$D929*信号概况!$F$3*$I929*信号概况!$F$8*信号相关性!$C$8+2*$D929*信号概况!$F$3*$J929*信号概况!$F$9*信号相关性!$C$9+2*$E929*信号概况!$F$4*$F929*信号概况!$F$5*信号相关性!$D$5+2*$E929*信号概况!$F$4*$G929*信号概况!$F$6*信号相关性!$D$6+2*$E929*信号概况!$F$4*$H929*信号概况!$F$7*信号相关性!$D$7+2*$E929*信号概况!$F$4*$I929*信号概况!$F$8*信号相关性!$D$8+2*$E929*信号概况!$F$4*$J929*信号概况!$J$5*信号相关性!$D$9+2*$F929*信号概况!$F$5*$G929*信号概况!$F$6*信号相关性!$E$6+2*$F929*信号概况!$F$5*$H929*信号概况!$F$7*信号相关性!$E$7+2*$F929*信号概况!$F$5*$I929*信号概况!$F$8*信号相关性!$E$8+2*$F929*信号概况!$F$5*$J929*信号概况!$F$9*信号相关性!$E$9+2*$G929*信号概况!$F$6*$H929*信号概况!$F$7*信号相关性!$F$7+2*$G929*信号概况!$F$6*$I929*信号概况!$F$8*信号相关性!$F$8+2*$G929*信号概况!$F$6*$J929*信号概况!$F$9*信号相关性!$F$9+2*$H929*信号概况!$F$7*$I929*信号概况!$F$8*信号相关性!$G$8+2*$H929*信号概况!$F$7*$J929*信号概况!$F$9*信号相关性!$G$9+2*$I929*信号概况!$F$8*$J929*信号概况!$F$9*信号相关性!$H$9)</f>
        <v>541.880147518469</v>
      </c>
      <c r="L929" s="10">
        <f t="shared" si="298"/>
        <v>36.0212126046465</v>
      </c>
      <c r="M929" s="11">
        <f>SQRT(POWER($C929*信号概况!$C$2,2)+POWER($D929*信号概况!$C$3,2)+POWER($E929*信号概况!$C$4,2)+POWER($F929*信号概况!$C$5,2)+POWER($G929*信号概况!$C$6,2)+POWER($H929*信号概况!$C$7,2)+POWER($I929*信号概况!$C$8,2)+POWER($J929*信号概况!$C$9,2)+2*$C929*信号概况!$C$2*$D929*信号概况!$C$3*信号相关性!$B$3+2*$C929*信号概况!$C$2*$E929*信号概况!$C$4*信号相关性!$B$4+2*$C929*信号概况!$C$2*$F929*信号概况!$C$5*信号相关性!$B$5+2*$C929*信号概况!$C$2*$G929*信号概况!$C$6*信号相关性!$B$6+2*$C929*信号概况!$C$2*$H929*信号概况!$C$7*信号相关性!$B$7+2*$C929*信号概况!$C$2*$I929*信号概况!$C$8*信号相关性!$B$8+2*$C929*信号概况!$C$2*$J929*信号概况!$C$9*信号相关性!$B$9+2*$D929*信号概况!$C$3*$E929*信号概况!$C$4*信号相关性!$C$4+2*$D929*信号概况!$C$3*$F929*信号概况!$C$5*信号相关性!$C$5+2*$D929*信号概况!$C$3*$G929*信号概况!$C$6*信号相关性!$C$6+2*$D929*信号概况!$C$3*$H929*信号概况!$C$7*信号相关性!$C$7+2*$D929*信号概况!$C$3*$I929*信号概况!$C$8*信号相关性!$C$8+2*$D929*信号概况!$C$3*$J929*信号概况!$C$9*信号相关性!$C$9+2*$E929*信号概况!$C$4*$F929*信号概况!$C$5*信号相关性!$D$5+2*$E929*信号概况!$C$4*$G929*信号概况!$C$6*信号相关性!$D$6+2*$E929*信号概况!$C$4*$H929*信号概况!$C$7*信号相关性!$D$7+2*$E929*信号概况!$C$4*$I929*信号概况!$C$8*信号相关性!$D$8+2*$E929*信号概况!$C$4*$J929*信号概况!$J$5*信号相关性!$D$9+2*$F929*信号概况!$C$5*$G929*信号概况!$C$6*信号相关性!$E$6+2*$F929*信号概况!$C$5*$H929*信号概况!$C$7*信号相关性!$E$7+2*$F929*信号概况!$C$5*$I929*信号概况!$C$8*信号相关性!$E$8+2*$F929*信号概况!$C$5*$J929*信号概况!$C$9*信号相关性!$E$9+2*$G929*信号概况!$C$6*$H929*信号概况!$C$7*信号相关性!$F$7+2*$G929*信号概况!$C$6*$I929*信号概况!$C$8*信号相关性!$F$8+2*$G929*信号概况!$C$6*$J929*信号概况!$C$9*信号相关性!$F$9+2*$H929*信号概况!$C$7*$I929*信号概况!$C$8*信号相关性!$G$8+2*$H929*信号概况!$C$7*$J929*信号概况!$C$9*信号相关性!$G$9+2*$I929*信号概况!$C$8*$J929*信号概况!$C$9*信号相关性!$H$9)</f>
        <v>2669.09920355783</v>
      </c>
      <c r="N929" s="12">
        <f t="shared" si="299"/>
        <v>0.136742383827488</v>
      </c>
      <c r="O929" s="10">
        <f>$C929*信号概况!$J$2+$D929*信号概况!$J$3+$E929*信号概况!$J$4+$F929*信号概况!$J$5+$G929*信号概况!$J$6+$H929*信号概况!$J$7+$I929*信号概况!$J$8+$J929*信号概况!$J$9</f>
        <v>750.817230262358</v>
      </c>
      <c r="P929" s="12">
        <f t="shared" si="300"/>
        <v>0.0384656133230165</v>
      </c>
      <c r="Q929" s="7">
        <f t="shared" si="301"/>
        <v>14.8258757954857</v>
      </c>
    </row>
    <row r="930" spans="1:17">
      <c r="A930">
        <v>928</v>
      </c>
      <c r="B930">
        <v>19519.18</v>
      </c>
      <c r="C930" s="7">
        <f t="shared" si="290"/>
        <v>0</v>
      </c>
      <c r="D930" s="8">
        <f t="shared" si="291"/>
        <v>0.303030303030303</v>
      </c>
      <c r="E930">
        <f t="shared" si="292"/>
        <v>0</v>
      </c>
      <c r="F930">
        <f t="shared" si="293"/>
        <v>0.5</v>
      </c>
      <c r="G930">
        <f t="shared" si="294"/>
        <v>0.04</v>
      </c>
      <c r="H930">
        <f t="shared" si="295"/>
        <v>0</v>
      </c>
      <c r="I930">
        <f t="shared" si="296"/>
        <v>0</v>
      </c>
      <c r="J930">
        <f t="shared" si="297"/>
        <v>0</v>
      </c>
      <c r="K930">
        <f>SQRT(POWER($C930*信号概况!$F$2,2)+POWER($D930*信号概况!$F$3,2)+POWER($E930*信号概况!$F$4,2)+POWER($F930*信号概况!$F$5,2)+POWER($G930*信号概况!$F$6,2)+POWER($H930*信号概况!$F$7,2)+POWER($I930*信号概况!$F$8,2)+POWER($J930*信号概况!$F$9,2)+2*$C930*信号概况!$F$2*$D930*信号概况!$F$3*信号相关性!$B$3+2*$C930*信号概况!$F$2*$E930*信号概况!$F$4*信号相关性!$B$4+2*$C930*信号概况!$F$2*$F930*信号概况!$F$5*信号相关性!$B$5+2*$C930*信号概况!$F$2*$G930*信号概况!$F$6*信号相关性!$B$6+2*$C930*信号概况!$F$2*$H930*信号概况!$F$7*信号相关性!$B$7+2*$C930*信号概况!$F$2*$I930*信号概况!$F$8*信号相关性!$B$8+2*$C930*信号概况!$F$2*$J930*信号概况!$F$9*信号相关性!$B$9+2*$D930*信号概况!$F$3*$E930*信号概况!$F$4*信号相关性!$C$4+2*$D930*信号概况!$F$3*$F930*信号概况!$F$5*信号相关性!$C$5+2*$D930*信号概况!$F$3*$G930*信号概况!$F$6*信号相关性!$C$6+2*$D930*信号概况!$F$3*$H930*信号概况!$F$7*信号相关性!$C$7+2*$D930*信号概况!$F$3*$I930*信号概况!$F$8*信号相关性!$C$8+2*$D930*信号概况!$F$3*$J930*信号概况!$F$9*信号相关性!$C$9+2*$E930*信号概况!$F$4*$F930*信号概况!$F$5*信号相关性!$D$5+2*$E930*信号概况!$F$4*$G930*信号概况!$F$6*信号相关性!$D$6+2*$E930*信号概况!$F$4*$H930*信号概况!$F$7*信号相关性!$D$7+2*$E930*信号概况!$F$4*$I930*信号概况!$F$8*信号相关性!$D$8+2*$E930*信号概况!$F$4*$J930*信号概况!$J$5*信号相关性!$D$9+2*$F930*信号概况!$F$5*$G930*信号概况!$F$6*信号相关性!$E$6+2*$F930*信号概况!$F$5*$H930*信号概况!$F$7*信号相关性!$E$7+2*$F930*信号概况!$F$5*$I930*信号概况!$F$8*信号相关性!$E$8+2*$F930*信号概况!$F$5*$J930*信号概况!$F$9*信号相关性!$E$9+2*$G930*信号概况!$F$6*$H930*信号概况!$F$7*信号相关性!$F$7+2*$G930*信号概况!$F$6*$I930*信号概况!$F$8*信号相关性!$F$8+2*$G930*信号概况!$F$6*$J930*信号概况!$F$9*信号相关性!$F$9+2*$H930*信号概况!$F$7*$I930*信号概况!$F$8*信号相关性!$G$8+2*$H930*信号概况!$F$7*$J930*信号概况!$F$9*信号相关性!$G$9+2*$I930*信号概况!$F$8*$J930*信号概况!$F$9*信号相关性!$H$9)</f>
        <v>606.804968244334</v>
      </c>
      <c r="L930" s="10">
        <f t="shared" si="298"/>
        <v>32.167139396493</v>
      </c>
      <c r="M930" s="11">
        <f>SQRT(POWER($C930*信号概况!$C$2,2)+POWER($D930*信号概况!$C$3,2)+POWER($E930*信号概况!$C$4,2)+POWER($F930*信号概况!$C$5,2)+POWER($G930*信号概况!$C$6,2)+POWER($H930*信号概况!$C$7,2)+POWER($I930*信号概况!$C$8,2)+POWER($J930*信号概况!$C$9,2)+2*$C930*信号概况!$C$2*$D930*信号概况!$C$3*信号相关性!$B$3+2*$C930*信号概况!$C$2*$E930*信号概况!$C$4*信号相关性!$B$4+2*$C930*信号概况!$C$2*$F930*信号概况!$C$5*信号相关性!$B$5+2*$C930*信号概况!$C$2*$G930*信号概况!$C$6*信号相关性!$B$6+2*$C930*信号概况!$C$2*$H930*信号概况!$C$7*信号相关性!$B$7+2*$C930*信号概况!$C$2*$I930*信号概况!$C$8*信号相关性!$B$8+2*$C930*信号概况!$C$2*$J930*信号概况!$C$9*信号相关性!$B$9+2*$D930*信号概况!$C$3*$E930*信号概况!$C$4*信号相关性!$C$4+2*$D930*信号概况!$C$3*$F930*信号概况!$C$5*信号相关性!$C$5+2*$D930*信号概况!$C$3*$G930*信号概况!$C$6*信号相关性!$C$6+2*$D930*信号概况!$C$3*$H930*信号概况!$C$7*信号相关性!$C$7+2*$D930*信号概况!$C$3*$I930*信号概况!$C$8*信号相关性!$C$8+2*$D930*信号概况!$C$3*$J930*信号概况!$C$9*信号相关性!$C$9+2*$E930*信号概况!$C$4*$F930*信号概况!$C$5*信号相关性!$D$5+2*$E930*信号概况!$C$4*$G930*信号概况!$C$6*信号相关性!$D$6+2*$E930*信号概况!$C$4*$H930*信号概况!$C$7*信号相关性!$D$7+2*$E930*信号概况!$C$4*$I930*信号概况!$C$8*信号相关性!$D$8+2*$E930*信号概况!$C$4*$J930*信号概况!$J$5*信号相关性!$D$9+2*$F930*信号概况!$C$5*$G930*信号概况!$C$6*信号相关性!$E$6+2*$F930*信号概况!$C$5*$H930*信号概况!$C$7*信号相关性!$E$7+2*$F930*信号概况!$C$5*$I930*信号概况!$C$8*信号相关性!$E$8+2*$F930*信号概况!$C$5*$J930*信号概况!$C$9*信号相关性!$E$9+2*$G930*信号概况!$C$6*$H930*信号概况!$C$7*信号相关性!$F$7+2*$G930*信号概况!$C$6*$I930*信号概况!$C$8*信号相关性!$F$8+2*$G930*信号概况!$C$6*$J930*信号概况!$C$9*信号相关性!$F$9+2*$H930*信号概况!$C$7*$I930*信号概况!$C$8*信号相关性!$G$8+2*$H930*信号概况!$C$7*$J930*信号概况!$C$9*信号相关性!$G$9+2*$I930*信号概况!$C$8*$J930*信号概况!$C$9*信号相关性!$H$9)</f>
        <v>2986.77090735378</v>
      </c>
      <c r="N930" s="12">
        <f t="shared" si="299"/>
        <v>0.153017232658021</v>
      </c>
      <c r="O930" s="10">
        <f>$C930*信号概况!$J$2+$D930*信号概况!$J$3+$E930*信号概况!$J$4+$F930*信号概况!$J$5+$G930*信号概况!$J$6+$H930*信号概况!$J$7+$I930*信号概况!$J$8+$J930*信号概况!$J$9</f>
        <v>775.345380947289</v>
      </c>
      <c r="P930" s="12">
        <f t="shared" si="300"/>
        <v>0.039722231207832</v>
      </c>
      <c r="Q930" s="7">
        <f t="shared" si="301"/>
        <v>13.724649611</v>
      </c>
    </row>
    <row r="931" spans="1:17">
      <c r="A931">
        <v>929</v>
      </c>
      <c r="B931">
        <v>19519.18</v>
      </c>
      <c r="C931" s="7">
        <f t="shared" si="290"/>
        <v>0</v>
      </c>
      <c r="D931" s="8">
        <f t="shared" si="291"/>
        <v>0.333333333333333</v>
      </c>
      <c r="E931">
        <f t="shared" si="292"/>
        <v>0</v>
      </c>
      <c r="F931">
        <f t="shared" si="293"/>
        <v>0.5</v>
      </c>
      <c r="G931">
        <f t="shared" si="294"/>
        <v>0.04</v>
      </c>
      <c r="H931">
        <f t="shared" si="295"/>
        <v>0</v>
      </c>
      <c r="I931">
        <f t="shared" si="296"/>
        <v>0</v>
      </c>
      <c r="J931">
        <f t="shared" si="297"/>
        <v>0</v>
      </c>
      <c r="K931">
        <f>SQRT(POWER($C931*信号概况!$F$2,2)+POWER($D931*信号概况!$F$3,2)+POWER($E931*信号概况!$F$4,2)+POWER($F931*信号概况!$F$5,2)+POWER($G931*信号概况!$F$6,2)+POWER($H931*信号概况!$F$7,2)+POWER($I931*信号概况!$F$8,2)+POWER($J931*信号概况!$F$9,2)+2*$C931*信号概况!$F$2*$D931*信号概况!$F$3*信号相关性!$B$3+2*$C931*信号概况!$F$2*$E931*信号概况!$F$4*信号相关性!$B$4+2*$C931*信号概况!$F$2*$F931*信号概况!$F$5*信号相关性!$B$5+2*$C931*信号概况!$F$2*$G931*信号概况!$F$6*信号相关性!$B$6+2*$C931*信号概况!$F$2*$H931*信号概况!$F$7*信号相关性!$B$7+2*$C931*信号概况!$F$2*$I931*信号概况!$F$8*信号相关性!$B$8+2*$C931*信号概况!$F$2*$J931*信号概况!$F$9*信号相关性!$B$9+2*$D931*信号概况!$F$3*$E931*信号概况!$F$4*信号相关性!$C$4+2*$D931*信号概况!$F$3*$F931*信号概况!$F$5*信号相关性!$C$5+2*$D931*信号概况!$F$3*$G931*信号概况!$F$6*信号相关性!$C$6+2*$D931*信号概况!$F$3*$H931*信号概况!$F$7*信号相关性!$C$7+2*$D931*信号概况!$F$3*$I931*信号概况!$F$8*信号相关性!$C$8+2*$D931*信号概况!$F$3*$J931*信号概况!$F$9*信号相关性!$C$9+2*$E931*信号概况!$F$4*$F931*信号概况!$F$5*信号相关性!$D$5+2*$E931*信号概况!$F$4*$G931*信号概况!$F$6*信号相关性!$D$6+2*$E931*信号概况!$F$4*$H931*信号概况!$F$7*信号相关性!$D$7+2*$E931*信号概况!$F$4*$I931*信号概况!$F$8*信号相关性!$D$8+2*$E931*信号概况!$F$4*$J931*信号概况!$J$5*信号相关性!$D$9+2*$F931*信号概况!$F$5*$G931*信号概况!$F$6*信号相关性!$E$6+2*$F931*信号概况!$F$5*$H931*信号概况!$F$7*信号相关性!$E$7+2*$F931*信号概况!$F$5*$I931*信号概况!$F$8*信号相关性!$E$8+2*$F931*信号概况!$F$5*$J931*信号概况!$F$9*信号相关性!$E$9+2*$G931*信号概况!$F$6*$H931*信号概况!$F$7*信号相关性!$F$7+2*$G931*信号概况!$F$6*$I931*信号概况!$F$8*信号相关性!$F$8+2*$G931*信号概况!$F$6*$J931*信号概况!$F$9*信号相关性!$F$9+2*$H931*信号概况!$F$7*$I931*信号概况!$F$8*信号相关性!$G$8+2*$H931*信号概况!$F$7*$J931*信号概况!$F$9*信号相关性!$G$9+2*$I931*信号概况!$F$8*$J931*信号概况!$F$9*信号相关性!$H$9)</f>
        <v>672.108036752212</v>
      </c>
      <c r="L931" s="10">
        <f t="shared" si="298"/>
        <v>29.0417298003478</v>
      </c>
      <c r="M931" s="11">
        <f>SQRT(POWER($C931*信号概况!$C$2,2)+POWER($D931*信号概况!$C$3,2)+POWER($E931*信号概况!$C$4,2)+POWER($F931*信号概况!$C$5,2)+POWER($G931*信号概况!$C$6,2)+POWER($H931*信号概况!$C$7,2)+POWER($I931*信号概况!$C$8,2)+POWER($J931*信号概况!$C$9,2)+2*$C931*信号概况!$C$2*$D931*信号概况!$C$3*信号相关性!$B$3+2*$C931*信号概况!$C$2*$E931*信号概况!$C$4*信号相关性!$B$4+2*$C931*信号概况!$C$2*$F931*信号概况!$C$5*信号相关性!$B$5+2*$C931*信号概况!$C$2*$G931*信号概况!$C$6*信号相关性!$B$6+2*$C931*信号概况!$C$2*$H931*信号概况!$C$7*信号相关性!$B$7+2*$C931*信号概况!$C$2*$I931*信号概况!$C$8*信号相关性!$B$8+2*$C931*信号概况!$C$2*$J931*信号概况!$C$9*信号相关性!$B$9+2*$D931*信号概况!$C$3*$E931*信号概况!$C$4*信号相关性!$C$4+2*$D931*信号概况!$C$3*$F931*信号概况!$C$5*信号相关性!$C$5+2*$D931*信号概况!$C$3*$G931*信号概况!$C$6*信号相关性!$C$6+2*$D931*信号概况!$C$3*$H931*信号概况!$C$7*信号相关性!$C$7+2*$D931*信号概况!$C$3*$I931*信号概况!$C$8*信号相关性!$C$8+2*$D931*信号概况!$C$3*$J931*信号概况!$C$9*信号相关性!$C$9+2*$E931*信号概况!$C$4*$F931*信号概况!$C$5*信号相关性!$D$5+2*$E931*信号概况!$C$4*$G931*信号概况!$C$6*信号相关性!$D$6+2*$E931*信号概况!$C$4*$H931*信号概况!$C$7*信号相关性!$D$7+2*$E931*信号概况!$C$4*$I931*信号概况!$C$8*信号相关性!$D$8+2*$E931*信号概况!$C$4*$J931*信号概况!$J$5*信号相关性!$D$9+2*$F931*信号概况!$C$5*$G931*信号概况!$C$6*信号相关性!$E$6+2*$F931*信号概况!$C$5*$H931*信号概况!$C$7*信号相关性!$E$7+2*$F931*信号概况!$C$5*$I931*信号概况!$C$8*信号相关性!$E$8+2*$F931*信号概况!$C$5*$J931*信号概况!$C$9*信号相关性!$E$9+2*$G931*信号概况!$C$6*$H931*信号概况!$C$7*信号相关性!$F$7+2*$G931*信号概况!$C$6*$I931*信号概况!$C$8*信号相关性!$F$8+2*$G931*信号概况!$C$6*$J931*信号概况!$C$9*信号相关性!$F$9+2*$H931*信号概况!$C$7*$I931*信号概况!$C$8*信号相关性!$G$8+2*$H931*信号概况!$C$7*$J931*信号概况!$C$9*信号相关性!$G$9+2*$I931*信号概况!$C$8*$J931*信号概况!$C$9*信号相关性!$H$9)</f>
        <v>3305.73661531269</v>
      </c>
      <c r="N931" s="12">
        <f t="shared" si="299"/>
        <v>0.169358375470317</v>
      </c>
      <c r="O931" s="10">
        <f>$C931*信号概况!$J$2+$D931*信号概况!$J$3+$E931*信号概况!$J$4+$F931*信号概况!$J$5+$G931*信号概况!$J$6+$H931*信号概况!$J$7+$I931*信号概况!$J$8+$J931*信号概况!$J$9</f>
        <v>799.873531632221</v>
      </c>
      <c r="P931" s="12">
        <f t="shared" si="300"/>
        <v>0.0409788490926474</v>
      </c>
      <c r="Q931" s="7">
        <f t="shared" si="301"/>
        <v>12.8290734645173</v>
      </c>
    </row>
    <row r="932" spans="1:17">
      <c r="A932">
        <v>930</v>
      </c>
      <c r="B932">
        <v>19519.18</v>
      </c>
      <c r="C932" s="7">
        <f t="shared" si="290"/>
        <v>0</v>
      </c>
      <c r="D932" s="8">
        <f t="shared" si="291"/>
        <v>0.363636363636364</v>
      </c>
      <c r="E932">
        <f t="shared" si="292"/>
        <v>0</v>
      </c>
      <c r="F932">
        <f t="shared" si="293"/>
        <v>0.5</v>
      </c>
      <c r="G932">
        <f t="shared" si="294"/>
        <v>0.04</v>
      </c>
      <c r="H932">
        <f t="shared" si="295"/>
        <v>0</v>
      </c>
      <c r="I932">
        <f t="shared" si="296"/>
        <v>0</v>
      </c>
      <c r="J932">
        <f t="shared" si="297"/>
        <v>0</v>
      </c>
      <c r="K932">
        <f>SQRT(POWER($C932*信号概况!$F$2,2)+POWER($D932*信号概况!$F$3,2)+POWER($E932*信号概况!$F$4,2)+POWER($F932*信号概况!$F$5,2)+POWER($G932*信号概况!$F$6,2)+POWER($H932*信号概况!$F$7,2)+POWER($I932*信号概况!$F$8,2)+POWER($J932*信号概况!$F$9,2)+2*$C932*信号概况!$F$2*$D932*信号概况!$F$3*信号相关性!$B$3+2*$C932*信号概况!$F$2*$E932*信号概况!$F$4*信号相关性!$B$4+2*$C932*信号概况!$F$2*$F932*信号概况!$F$5*信号相关性!$B$5+2*$C932*信号概况!$F$2*$G932*信号概况!$F$6*信号相关性!$B$6+2*$C932*信号概况!$F$2*$H932*信号概况!$F$7*信号相关性!$B$7+2*$C932*信号概况!$F$2*$I932*信号概况!$F$8*信号相关性!$B$8+2*$C932*信号概况!$F$2*$J932*信号概况!$F$9*信号相关性!$B$9+2*$D932*信号概况!$F$3*$E932*信号概况!$F$4*信号相关性!$C$4+2*$D932*信号概况!$F$3*$F932*信号概况!$F$5*信号相关性!$C$5+2*$D932*信号概况!$F$3*$G932*信号概况!$F$6*信号相关性!$C$6+2*$D932*信号概况!$F$3*$H932*信号概况!$F$7*信号相关性!$C$7+2*$D932*信号概况!$F$3*$I932*信号概况!$F$8*信号相关性!$C$8+2*$D932*信号概况!$F$3*$J932*信号概况!$F$9*信号相关性!$C$9+2*$E932*信号概况!$F$4*$F932*信号概况!$F$5*信号相关性!$D$5+2*$E932*信号概况!$F$4*$G932*信号概况!$F$6*信号相关性!$D$6+2*$E932*信号概况!$F$4*$H932*信号概况!$F$7*信号相关性!$D$7+2*$E932*信号概况!$F$4*$I932*信号概况!$F$8*信号相关性!$D$8+2*$E932*信号概况!$F$4*$J932*信号概况!$J$5*信号相关性!$D$9+2*$F932*信号概况!$F$5*$G932*信号概况!$F$6*信号相关性!$E$6+2*$F932*信号概况!$F$5*$H932*信号概况!$F$7*信号相关性!$E$7+2*$F932*信号概况!$F$5*$I932*信号概况!$F$8*信号相关性!$E$8+2*$F932*信号概况!$F$5*$J932*信号概况!$F$9*信号相关性!$E$9+2*$G932*信号概况!$F$6*$H932*信号概况!$F$7*信号相关性!$F$7+2*$G932*信号概况!$F$6*$I932*信号概况!$F$8*信号相关性!$F$8+2*$G932*信号概况!$F$6*$J932*信号概况!$F$9*信号相关性!$F$9+2*$H932*信号概况!$F$7*$I932*信号概况!$F$8*信号相关性!$G$8+2*$H932*信号概况!$F$7*$J932*信号概况!$F$9*信号相关性!$G$9+2*$I932*信号概况!$F$8*$J932*信号概况!$F$9*信号相关性!$H$9)</f>
        <v>737.688908021094</v>
      </c>
      <c r="L932" s="10">
        <f t="shared" si="298"/>
        <v>26.4599071339729</v>
      </c>
      <c r="M932" s="11">
        <f>SQRT(POWER($C932*信号概况!$C$2,2)+POWER($D932*信号概况!$C$3,2)+POWER($E932*信号概况!$C$4,2)+POWER($F932*信号概况!$C$5,2)+POWER($G932*信号概况!$C$6,2)+POWER($H932*信号概况!$C$7,2)+POWER($I932*信号概况!$C$8,2)+POWER($J932*信号概况!$C$9,2)+2*$C932*信号概况!$C$2*$D932*信号概况!$C$3*信号相关性!$B$3+2*$C932*信号概况!$C$2*$E932*信号概况!$C$4*信号相关性!$B$4+2*$C932*信号概况!$C$2*$F932*信号概况!$C$5*信号相关性!$B$5+2*$C932*信号概况!$C$2*$G932*信号概况!$C$6*信号相关性!$B$6+2*$C932*信号概况!$C$2*$H932*信号概况!$C$7*信号相关性!$B$7+2*$C932*信号概况!$C$2*$I932*信号概况!$C$8*信号相关性!$B$8+2*$C932*信号概况!$C$2*$J932*信号概况!$C$9*信号相关性!$B$9+2*$D932*信号概况!$C$3*$E932*信号概况!$C$4*信号相关性!$C$4+2*$D932*信号概况!$C$3*$F932*信号概况!$C$5*信号相关性!$C$5+2*$D932*信号概况!$C$3*$G932*信号概况!$C$6*信号相关性!$C$6+2*$D932*信号概况!$C$3*$H932*信号概况!$C$7*信号相关性!$C$7+2*$D932*信号概况!$C$3*$I932*信号概况!$C$8*信号相关性!$C$8+2*$D932*信号概况!$C$3*$J932*信号概况!$C$9*信号相关性!$C$9+2*$E932*信号概况!$C$4*$F932*信号概况!$C$5*信号相关性!$D$5+2*$E932*信号概况!$C$4*$G932*信号概况!$C$6*信号相关性!$D$6+2*$E932*信号概况!$C$4*$H932*信号概况!$C$7*信号相关性!$D$7+2*$E932*信号概况!$C$4*$I932*信号概况!$C$8*信号相关性!$D$8+2*$E932*信号概况!$C$4*$J932*信号概况!$J$5*信号相关性!$D$9+2*$F932*信号概况!$C$5*$G932*信号概况!$C$6*信号相关性!$E$6+2*$F932*信号概况!$C$5*$H932*信号概况!$C$7*信号相关性!$E$7+2*$F932*信号概况!$C$5*$I932*信号概况!$C$8*信号相关性!$E$8+2*$F932*信号概况!$C$5*$J932*信号概况!$C$9*信号相关性!$E$9+2*$G932*信号概况!$C$6*$H932*信号概况!$C$7*信号相关性!$F$7+2*$G932*信号概况!$C$6*$I932*信号概况!$C$8*信号相关性!$F$8+2*$G932*信号概况!$C$6*$J932*信号概况!$C$9*信号相关性!$F$9+2*$H932*信号概况!$C$7*$I932*信号概况!$C$8*信号相关性!$G$8+2*$H932*信号概况!$C$7*$J932*信号概况!$C$9*信号相关性!$G$9+2*$I932*信号概况!$C$8*$J932*信号概况!$C$9*信号相关性!$H$9)</f>
        <v>3625.65482483445</v>
      </c>
      <c r="N932" s="12">
        <f t="shared" si="299"/>
        <v>0.18574831651916</v>
      </c>
      <c r="O932" s="10">
        <f>$C932*信号概况!$J$2+$D932*信号概况!$J$3+$E932*信号概况!$J$4+$F932*信号概况!$J$5+$G932*信号概况!$J$6+$H932*信号概况!$J$7+$I932*信号概况!$J$8+$J932*信号概况!$J$9</f>
        <v>824.401682317152</v>
      </c>
      <c r="P932" s="12">
        <f t="shared" si="300"/>
        <v>0.0422354669774628</v>
      </c>
      <c r="Q932" s="7">
        <f t="shared" si="301"/>
        <v>12.0875630511051</v>
      </c>
    </row>
    <row r="933" spans="1:17">
      <c r="A933">
        <v>931</v>
      </c>
      <c r="B933">
        <v>19519.18</v>
      </c>
      <c r="C933" s="7">
        <f t="shared" si="290"/>
        <v>0</v>
      </c>
      <c r="D933" s="8">
        <f t="shared" si="291"/>
        <v>0.393939393939394</v>
      </c>
      <c r="E933">
        <f t="shared" si="292"/>
        <v>0</v>
      </c>
      <c r="F933">
        <f t="shared" si="293"/>
        <v>0.5</v>
      </c>
      <c r="G933">
        <f t="shared" si="294"/>
        <v>0.04</v>
      </c>
      <c r="H933">
        <f t="shared" si="295"/>
        <v>0</v>
      </c>
      <c r="I933">
        <f t="shared" si="296"/>
        <v>0</v>
      </c>
      <c r="J933">
        <f t="shared" si="297"/>
        <v>0</v>
      </c>
      <c r="K933">
        <f>SQRT(POWER($C933*信号概况!$F$2,2)+POWER($D933*信号概况!$F$3,2)+POWER($E933*信号概况!$F$4,2)+POWER($F933*信号概况!$F$5,2)+POWER($G933*信号概况!$F$6,2)+POWER($H933*信号概况!$F$7,2)+POWER($I933*信号概况!$F$8,2)+POWER($J933*信号概况!$F$9,2)+2*$C933*信号概况!$F$2*$D933*信号概况!$F$3*信号相关性!$B$3+2*$C933*信号概况!$F$2*$E933*信号概况!$F$4*信号相关性!$B$4+2*$C933*信号概况!$F$2*$F933*信号概况!$F$5*信号相关性!$B$5+2*$C933*信号概况!$F$2*$G933*信号概况!$F$6*信号相关性!$B$6+2*$C933*信号概况!$F$2*$H933*信号概况!$F$7*信号相关性!$B$7+2*$C933*信号概况!$F$2*$I933*信号概况!$F$8*信号相关性!$B$8+2*$C933*信号概况!$F$2*$J933*信号概况!$F$9*信号相关性!$B$9+2*$D933*信号概况!$F$3*$E933*信号概况!$F$4*信号相关性!$C$4+2*$D933*信号概况!$F$3*$F933*信号概况!$F$5*信号相关性!$C$5+2*$D933*信号概况!$F$3*$G933*信号概况!$F$6*信号相关性!$C$6+2*$D933*信号概况!$F$3*$H933*信号概况!$F$7*信号相关性!$C$7+2*$D933*信号概况!$F$3*$I933*信号概况!$F$8*信号相关性!$C$8+2*$D933*信号概况!$F$3*$J933*信号概况!$F$9*信号相关性!$C$9+2*$E933*信号概况!$F$4*$F933*信号概况!$F$5*信号相关性!$D$5+2*$E933*信号概况!$F$4*$G933*信号概况!$F$6*信号相关性!$D$6+2*$E933*信号概况!$F$4*$H933*信号概况!$F$7*信号相关性!$D$7+2*$E933*信号概况!$F$4*$I933*信号概况!$F$8*信号相关性!$D$8+2*$E933*信号概况!$F$4*$J933*信号概况!$J$5*信号相关性!$D$9+2*$F933*信号概况!$F$5*$G933*信号概况!$F$6*信号相关性!$E$6+2*$F933*信号概况!$F$5*$H933*信号概况!$F$7*信号相关性!$E$7+2*$F933*信号概况!$F$5*$I933*信号概况!$F$8*信号相关性!$E$8+2*$F933*信号概况!$F$5*$J933*信号概况!$F$9*信号相关性!$E$9+2*$G933*信号概况!$F$6*$H933*信号概况!$F$7*信号相关性!$F$7+2*$G933*信号概况!$F$6*$I933*信号概况!$F$8*信号相关性!$F$8+2*$G933*信号概况!$F$6*$J933*信号概况!$F$9*信号相关性!$F$9+2*$H933*信号概况!$F$7*$I933*信号概况!$F$8*信号相关性!$G$8+2*$H933*信号概况!$F$7*$J933*信号概况!$F$9*信号相关性!$G$9+2*$I933*信号概况!$F$8*$J933*信号概况!$F$9*信号相关性!$H$9)</f>
        <v>803.479561244299</v>
      </c>
      <c r="L933" s="10">
        <f t="shared" si="298"/>
        <v>24.2933124145334</v>
      </c>
      <c r="M933" s="11">
        <f>SQRT(POWER($C933*信号概况!$C$2,2)+POWER($D933*信号概况!$C$3,2)+POWER($E933*信号概况!$C$4,2)+POWER($F933*信号概况!$C$5,2)+POWER($G933*信号概况!$C$6,2)+POWER($H933*信号概况!$C$7,2)+POWER($I933*信号概况!$C$8,2)+POWER($J933*信号概况!$C$9,2)+2*$C933*信号概况!$C$2*$D933*信号概况!$C$3*信号相关性!$B$3+2*$C933*信号概况!$C$2*$E933*信号概况!$C$4*信号相关性!$B$4+2*$C933*信号概况!$C$2*$F933*信号概况!$C$5*信号相关性!$B$5+2*$C933*信号概况!$C$2*$G933*信号概况!$C$6*信号相关性!$B$6+2*$C933*信号概况!$C$2*$H933*信号概况!$C$7*信号相关性!$B$7+2*$C933*信号概况!$C$2*$I933*信号概况!$C$8*信号相关性!$B$8+2*$C933*信号概况!$C$2*$J933*信号概况!$C$9*信号相关性!$B$9+2*$D933*信号概况!$C$3*$E933*信号概况!$C$4*信号相关性!$C$4+2*$D933*信号概况!$C$3*$F933*信号概况!$C$5*信号相关性!$C$5+2*$D933*信号概况!$C$3*$G933*信号概况!$C$6*信号相关性!$C$6+2*$D933*信号概况!$C$3*$H933*信号概况!$C$7*信号相关性!$C$7+2*$D933*信号概况!$C$3*$I933*信号概况!$C$8*信号相关性!$C$8+2*$D933*信号概况!$C$3*$J933*信号概况!$C$9*信号相关性!$C$9+2*$E933*信号概况!$C$4*$F933*信号概况!$C$5*信号相关性!$D$5+2*$E933*信号概况!$C$4*$G933*信号概况!$C$6*信号相关性!$D$6+2*$E933*信号概况!$C$4*$H933*信号概况!$C$7*信号相关性!$D$7+2*$E933*信号概况!$C$4*$I933*信号概况!$C$8*信号相关性!$D$8+2*$E933*信号概况!$C$4*$J933*信号概况!$J$5*信号相关性!$D$9+2*$F933*信号概况!$C$5*$G933*信号概况!$C$6*信号相关性!$E$6+2*$F933*信号概况!$C$5*$H933*信号概况!$C$7*信号相关性!$E$7+2*$F933*信号概况!$C$5*$I933*信号概况!$C$8*信号相关性!$E$8+2*$F933*信号概况!$C$5*$J933*信号概况!$C$9*信号相关性!$E$9+2*$G933*信号概况!$C$6*$H933*信号概况!$C$7*信号相关性!$F$7+2*$G933*信号概况!$C$6*$I933*信号概况!$C$8*信号相关性!$F$8+2*$G933*信号概况!$C$6*$J933*信号概况!$C$9*信号相关性!$F$9+2*$H933*信号概况!$C$7*$I933*信号概况!$C$8*信号相关性!$G$8+2*$H933*信号概况!$C$7*$J933*信号概况!$C$9*信号相关性!$G$9+2*$I933*信号概况!$C$8*$J933*信号概况!$C$9*信号相关性!$H$9)</f>
        <v>3946.29389048686</v>
      </c>
      <c r="N933" s="12">
        <f t="shared" si="299"/>
        <v>0.202175188224447</v>
      </c>
      <c r="O933" s="10">
        <f>$C933*信号概况!$J$2+$D933*信号概况!$J$3+$E933*信号概况!$J$4+$F933*信号概况!$J$5+$G933*信号概况!$J$6+$H933*信号概况!$J$7+$I933*信号概况!$J$8+$J933*信号概况!$J$9</f>
        <v>848.929833002084</v>
      </c>
      <c r="P933" s="12">
        <f t="shared" si="300"/>
        <v>0.0434920848622782</v>
      </c>
      <c r="Q933" s="7">
        <f t="shared" si="301"/>
        <v>11.464136040698</v>
      </c>
    </row>
    <row r="934" spans="1:17">
      <c r="A934">
        <v>932</v>
      </c>
      <c r="B934">
        <v>19519.18</v>
      </c>
      <c r="C934" s="7">
        <f t="shared" si="290"/>
        <v>0</v>
      </c>
      <c r="D934" s="8">
        <f t="shared" si="291"/>
        <v>0.424242424242424</v>
      </c>
      <c r="E934">
        <f t="shared" si="292"/>
        <v>0</v>
      </c>
      <c r="F934">
        <f t="shared" ref="F934:F965" si="302">MOD(QUOTIENT(A934,($T$2*$U$2/0.01+1)*($T$3*$U$3/0.01+1)*($T$4*$U$4/0.01+1)),$T$5*$U$5/0.01+1)/($T$5*100)</f>
        <v>0.5</v>
      </c>
      <c r="G934">
        <f t="shared" ref="G934:G965" si="303">MOD(QUOTIENT(A934,($T$2*$U$2/0.01+1)*($T$3*$U$3/0.01+1)*($T$4*$U$4/0.01+1)*($T$5*$U$5/0.01+1)),$T$6*$U$6/0.01+1)/($T$6*100)</f>
        <v>0.04</v>
      </c>
      <c r="H934">
        <f t="shared" ref="H934:H965" si="304">MOD(QUOTIENT(A934,($T$2*$U$2/0.01+1)*($T$3*$U$3/0.01+1)*($T$4*$U$4/0.01+1)*($T$5*$U$5/0.01+1)*($T$6*$U$6/0.01+1)),$T$7*$U$7/0.01+1)/($T$7*100)</f>
        <v>0</v>
      </c>
      <c r="I934">
        <f t="shared" ref="I934:I965" si="305">MOD(QUOTIENT(A934,($T$2*$U$2/0.01+1)*($T$3*$U$3/0.01+1)*($T$4*$U$4/0.01+1)*($T$5*$U$5/0.01+1)*($T$6*$U$6/0.01+1)*($T$7*$U$7/0.01+1)),$T$8*$U$8/0.01+1)/($T$8*100)</f>
        <v>0</v>
      </c>
      <c r="J934">
        <f t="shared" ref="J934:J965" si="306">MOD(QUOTIENT(A934,($T$2*$U$2/0.01+1)*($T$3*$U$3/0.01+1)*($T$4*$U$4/0.01+1)*($T$5*$U$5/0.01+1)*($T$6*$U$6/0.01+1)*($T$7*$U$7/0.01+1)*($T$8*$U$8/0.01+1)),$T$9*$U$9/0.01)/($T$9*100)</f>
        <v>0</v>
      </c>
      <c r="K934">
        <f>SQRT(POWER($C934*信号概况!$F$2,2)+POWER($D934*信号概况!$F$3,2)+POWER($E934*信号概况!$F$4,2)+POWER($F934*信号概况!$F$5,2)+POWER($G934*信号概况!$F$6,2)+POWER($H934*信号概况!$F$7,2)+POWER($I934*信号概况!$F$8,2)+POWER($J934*信号概况!$F$9,2)+2*$C934*信号概况!$F$2*$D934*信号概况!$F$3*信号相关性!$B$3+2*$C934*信号概况!$F$2*$E934*信号概况!$F$4*信号相关性!$B$4+2*$C934*信号概况!$F$2*$F934*信号概况!$F$5*信号相关性!$B$5+2*$C934*信号概况!$F$2*$G934*信号概况!$F$6*信号相关性!$B$6+2*$C934*信号概况!$F$2*$H934*信号概况!$F$7*信号相关性!$B$7+2*$C934*信号概况!$F$2*$I934*信号概况!$F$8*信号相关性!$B$8+2*$C934*信号概况!$F$2*$J934*信号概况!$F$9*信号相关性!$B$9+2*$D934*信号概况!$F$3*$E934*信号概况!$F$4*信号相关性!$C$4+2*$D934*信号概况!$F$3*$F934*信号概况!$F$5*信号相关性!$C$5+2*$D934*信号概况!$F$3*$G934*信号概况!$F$6*信号相关性!$C$6+2*$D934*信号概况!$F$3*$H934*信号概况!$F$7*信号相关性!$C$7+2*$D934*信号概况!$F$3*$I934*信号概况!$F$8*信号相关性!$C$8+2*$D934*信号概况!$F$3*$J934*信号概况!$F$9*信号相关性!$C$9+2*$E934*信号概况!$F$4*$F934*信号概况!$F$5*信号相关性!$D$5+2*$E934*信号概况!$F$4*$G934*信号概况!$F$6*信号相关性!$D$6+2*$E934*信号概况!$F$4*$H934*信号概况!$F$7*信号相关性!$D$7+2*$E934*信号概况!$F$4*$I934*信号概况!$F$8*信号相关性!$D$8+2*$E934*信号概况!$F$4*$J934*信号概况!$J$5*信号相关性!$D$9+2*$F934*信号概况!$F$5*$G934*信号概况!$F$6*信号相关性!$E$6+2*$F934*信号概况!$F$5*$H934*信号概况!$F$7*信号相关性!$E$7+2*$F934*信号概况!$F$5*$I934*信号概况!$F$8*信号相关性!$E$8+2*$F934*信号概况!$F$5*$J934*信号概况!$F$9*信号相关性!$E$9+2*$G934*信号概况!$F$6*$H934*信号概况!$F$7*信号相关性!$F$7+2*$G934*信号概况!$F$6*$I934*信号概况!$F$8*信号相关性!$F$8+2*$G934*信号概况!$F$6*$J934*信号概况!$F$9*信号相关性!$F$9+2*$H934*信号概况!$F$7*$I934*信号概况!$F$8*信号相关性!$G$8+2*$H934*信号概况!$F$7*$J934*信号概况!$F$9*信号相关性!$G$9+2*$I934*信号概况!$F$8*$J934*信号概况!$F$9*信号相关性!$H$9)</f>
        <v>869.432374613946</v>
      </c>
      <c r="L934" s="10">
        <f t="shared" ref="L934:L965" si="307">B934/K934</f>
        <v>22.4504867427638</v>
      </c>
      <c r="M934" s="11">
        <f>SQRT(POWER($C934*信号概况!$C$2,2)+POWER($D934*信号概况!$C$3,2)+POWER($E934*信号概况!$C$4,2)+POWER($F934*信号概况!$C$5,2)+POWER($G934*信号概况!$C$6,2)+POWER($H934*信号概况!$C$7,2)+POWER($I934*信号概况!$C$8,2)+POWER($J934*信号概况!$C$9,2)+2*$C934*信号概况!$C$2*$D934*信号概况!$C$3*信号相关性!$B$3+2*$C934*信号概况!$C$2*$E934*信号概况!$C$4*信号相关性!$B$4+2*$C934*信号概况!$C$2*$F934*信号概况!$C$5*信号相关性!$B$5+2*$C934*信号概况!$C$2*$G934*信号概况!$C$6*信号相关性!$B$6+2*$C934*信号概况!$C$2*$H934*信号概况!$C$7*信号相关性!$B$7+2*$C934*信号概况!$C$2*$I934*信号概况!$C$8*信号相关性!$B$8+2*$C934*信号概况!$C$2*$J934*信号概况!$C$9*信号相关性!$B$9+2*$D934*信号概况!$C$3*$E934*信号概况!$C$4*信号相关性!$C$4+2*$D934*信号概况!$C$3*$F934*信号概况!$C$5*信号相关性!$C$5+2*$D934*信号概况!$C$3*$G934*信号概况!$C$6*信号相关性!$C$6+2*$D934*信号概况!$C$3*$H934*信号概况!$C$7*信号相关性!$C$7+2*$D934*信号概况!$C$3*$I934*信号概况!$C$8*信号相关性!$C$8+2*$D934*信号概况!$C$3*$J934*信号概况!$C$9*信号相关性!$C$9+2*$E934*信号概况!$C$4*$F934*信号概况!$C$5*信号相关性!$D$5+2*$E934*信号概况!$C$4*$G934*信号概况!$C$6*信号相关性!$D$6+2*$E934*信号概况!$C$4*$H934*信号概况!$C$7*信号相关性!$D$7+2*$E934*信号概况!$C$4*$I934*信号概况!$C$8*信号相关性!$D$8+2*$E934*信号概况!$C$4*$J934*信号概况!$J$5*信号相关性!$D$9+2*$F934*信号概况!$C$5*$G934*信号概况!$C$6*信号相关性!$E$6+2*$F934*信号概况!$C$5*$H934*信号概况!$C$7*信号相关性!$E$7+2*$F934*信号概况!$C$5*$I934*信号概况!$C$8*信号相关性!$E$8+2*$F934*信号概况!$C$5*$J934*信号概况!$C$9*信号相关性!$E$9+2*$G934*信号概况!$C$6*$H934*信号概况!$C$7*信号相关性!$F$7+2*$G934*信号概况!$C$6*$I934*信号概况!$C$8*信号相关性!$F$8+2*$G934*信号概况!$C$6*$J934*信号概况!$C$9*信号相关性!$F$9+2*$H934*信号概况!$C$7*$I934*信号概况!$C$8*信号相关性!$G$8+2*$H934*信号概况!$C$7*$J934*信号概况!$C$9*信号相关性!$G$9+2*$I934*信号概况!$C$8*$J934*信号概况!$C$9*信号相关性!$H$9)</f>
        <v>4267.49133022724</v>
      </c>
      <c r="N934" s="12">
        <f t="shared" ref="N934:N965" si="308">M934/B934</f>
        <v>0.218630666361355</v>
      </c>
      <c r="O934" s="10">
        <f>$C934*信号概况!$J$2+$D934*信号概况!$J$3+$E934*信号概况!$J$4+$F934*信号概况!$J$5+$G934*信号概况!$J$6+$H934*信号概况!$J$7+$I934*信号概况!$J$8+$J934*信号概况!$J$9</f>
        <v>873.457983687015</v>
      </c>
      <c r="P934" s="12">
        <f t="shared" ref="P934:P965" si="309">O934/B934</f>
        <v>0.0447487027470936</v>
      </c>
      <c r="Q934" s="7">
        <f t="shared" ref="Q934:Q965" si="310">(O934*12-B934*5%)/K934</f>
        <v>10.9330375562158</v>
      </c>
    </row>
    <row r="935" spans="1:17">
      <c r="A935">
        <v>933</v>
      </c>
      <c r="B935">
        <v>19519.18</v>
      </c>
      <c r="C935" s="7">
        <f t="shared" si="290"/>
        <v>0</v>
      </c>
      <c r="D935" s="8">
        <f t="shared" si="291"/>
        <v>0.454545454545455</v>
      </c>
      <c r="E935">
        <f t="shared" si="292"/>
        <v>0</v>
      </c>
      <c r="F935">
        <f t="shared" si="302"/>
        <v>0.5</v>
      </c>
      <c r="G935">
        <f t="shared" si="303"/>
        <v>0.04</v>
      </c>
      <c r="H935">
        <f t="shared" si="304"/>
        <v>0</v>
      </c>
      <c r="I935">
        <f t="shared" si="305"/>
        <v>0</v>
      </c>
      <c r="J935">
        <f t="shared" si="306"/>
        <v>0</v>
      </c>
      <c r="K935">
        <f>SQRT(POWER($C935*信号概况!$F$2,2)+POWER($D935*信号概况!$F$3,2)+POWER($E935*信号概况!$F$4,2)+POWER($F935*信号概况!$F$5,2)+POWER($G935*信号概况!$F$6,2)+POWER($H935*信号概况!$F$7,2)+POWER($I935*信号概况!$F$8,2)+POWER($J935*信号概况!$F$9,2)+2*$C935*信号概况!$F$2*$D935*信号概况!$F$3*信号相关性!$B$3+2*$C935*信号概况!$F$2*$E935*信号概况!$F$4*信号相关性!$B$4+2*$C935*信号概况!$F$2*$F935*信号概况!$F$5*信号相关性!$B$5+2*$C935*信号概况!$F$2*$G935*信号概况!$F$6*信号相关性!$B$6+2*$C935*信号概况!$F$2*$H935*信号概况!$F$7*信号相关性!$B$7+2*$C935*信号概况!$F$2*$I935*信号概况!$F$8*信号相关性!$B$8+2*$C935*信号概况!$F$2*$J935*信号概况!$F$9*信号相关性!$B$9+2*$D935*信号概况!$F$3*$E935*信号概况!$F$4*信号相关性!$C$4+2*$D935*信号概况!$F$3*$F935*信号概况!$F$5*信号相关性!$C$5+2*$D935*信号概况!$F$3*$G935*信号概况!$F$6*信号相关性!$C$6+2*$D935*信号概况!$F$3*$H935*信号概况!$F$7*信号相关性!$C$7+2*$D935*信号概况!$F$3*$I935*信号概况!$F$8*信号相关性!$C$8+2*$D935*信号概况!$F$3*$J935*信号概况!$F$9*信号相关性!$C$9+2*$E935*信号概况!$F$4*$F935*信号概况!$F$5*信号相关性!$D$5+2*$E935*信号概况!$F$4*$G935*信号概况!$F$6*信号相关性!$D$6+2*$E935*信号概况!$F$4*$H935*信号概况!$F$7*信号相关性!$D$7+2*$E935*信号概况!$F$4*$I935*信号概况!$F$8*信号相关性!$D$8+2*$E935*信号概况!$F$4*$J935*信号概况!$J$5*信号相关性!$D$9+2*$F935*信号概况!$F$5*$G935*信号概况!$F$6*信号相关性!$E$6+2*$F935*信号概况!$F$5*$H935*信号概况!$F$7*信号相关性!$E$7+2*$F935*信号概况!$F$5*$I935*信号概况!$F$8*信号相关性!$E$8+2*$F935*信号概况!$F$5*$J935*信号概况!$F$9*信号相关性!$E$9+2*$G935*信号概况!$F$6*$H935*信号概况!$F$7*信号相关性!$F$7+2*$G935*信号概况!$F$6*$I935*信号概况!$F$8*信号相关性!$F$8+2*$G935*信号概况!$F$6*$J935*信号概况!$F$9*信号相关性!$F$9+2*$H935*信号概况!$F$7*$I935*信号概况!$F$8*信号相关性!$G$8+2*$H935*信号概况!$F$7*$J935*信号概况!$F$9*信号相关性!$G$9+2*$I935*信号概况!$F$8*$J935*信号概况!$F$9*信号相关性!$H$9)</f>
        <v>935.51305233326</v>
      </c>
      <c r="L935" s="10">
        <f t="shared" si="307"/>
        <v>20.8646794946551</v>
      </c>
      <c r="M935" s="11">
        <f>SQRT(POWER($C935*信号概况!$C$2,2)+POWER($D935*信号概况!$C$3,2)+POWER($E935*信号概况!$C$4,2)+POWER($F935*信号概况!$C$5,2)+POWER($G935*信号概况!$C$6,2)+POWER($H935*信号概况!$C$7,2)+POWER($I935*信号概况!$C$8,2)+POWER($J935*信号概况!$C$9,2)+2*$C935*信号概况!$C$2*$D935*信号概况!$C$3*信号相关性!$B$3+2*$C935*信号概况!$C$2*$E935*信号概况!$C$4*信号相关性!$B$4+2*$C935*信号概况!$C$2*$F935*信号概况!$C$5*信号相关性!$B$5+2*$C935*信号概况!$C$2*$G935*信号概况!$C$6*信号相关性!$B$6+2*$C935*信号概况!$C$2*$H935*信号概况!$C$7*信号相关性!$B$7+2*$C935*信号概况!$C$2*$I935*信号概况!$C$8*信号相关性!$B$8+2*$C935*信号概况!$C$2*$J935*信号概况!$C$9*信号相关性!$B$9+2*$D935*信号概况!$C$3*$E935*信号概况!$C$4*信号相关性!$C$4+2*$D935*信号概况!$C$3*$F935*信号概况!$C$5*信号相关性!$C$5+2*$D935*信号概况!$C$3*$G935*信号概况!$C$6*信号相关性!$C$6+2*$D935*信号概况!$C$3*$H935*信号概况!$C$7*信号相关性!$C$7+2*$D935*信号概况!$C$3*$I935*信号概况!$C$8*信号相关性!$C$8+2*$D935*信号概况!$C$3*$J935*信号概况!$C$9*信号相关性!$C$9+2*$E935*信号概况!$C$4*$F935*信号概况!$C$5*信号相关性!$D$5+2*$E935*信号概况!$C$4*$G935*信号概况!$C$6*信号相关性!$D$6+2*$E935*信号概况!$C$4*$H935*信号概况!$C$7*信号相关性!$D$7+2*$E935*信号概况!$C$4*$I935*信号概况!$C$8*信号相关性!$D$8+2*$E935*信号概况!$C$4*$J935*信号概况!$J$5*信号相关性!$D$9+2*$F935*信号概况!$C$5*$G935*信号概况!$C$6*信号相关性!$E$6+2*$F935*信号概况!$C$5*$H935*信号概况!$C$7*信号相关性!$E$7+2*$F935*信号概况!$C$5*$I935*信号概况!$C$8*信号相关性!$E$8+2*$F935*信号概况!$C$5*$J935*信号概况!$C$9*信号相关性!$E$9+2*$G935*信号概况!$C$6*$H935*信号概况!$C$7*信号相关性!$F$7+2*$G935*信号概况!$C$6*$I935*信号概况!$C$8*信号相关性!$F$8+2*$G935*信号概况!$C$6*$J935*信号概况!$C$9*信号相关性!$F$9+2*$H935*信号概况!$C$7*$I935*信号概况!$C$8*信号相关性!$G$8+2*$H935*信号概况!$C$7*$J935*信号概况!$C$9*信号相关性!$G$9+2*$I935*信号概况!$C$8*$J935*信号概况!$C$9*信号相关性!$H$9)</f>
        <v>4589.12990219907</v>
      </c>
      <c r="N935" s="12">
        <f t="shared" si="308"/>
        <v>0.235108744434913</v>
      </c>
      <c r="O935" s="10">
        <f>$C935*信号概况!$J$2+$D935*信号概况!$J$3+$E935*信号概况!$J$4+$F935*信号概况!$J$5+$G935*信号概况!$J$6+$H935*信号概况!$J$7+$I935*信号概况!$J$8+$J935*信号概况!$J$9</f>
        <v>897.986134371947</v>
      </c>
      <c r="P935" s="12">
        <f t="shared" si="309"/>
        <v>0.0460053206319091</v>
      </c>
      <c r="Q935" s="7">
        <f t="shared" si="310"/>
        <v>10.4754012656708</v>
      </c>
    </row>
    <row r="936" spans="1:17">
      <c r="A936">
        <v>934</v>
      </c>
      <c r="B936">
        <v>19519.18</v>
      </c>
      <c r="C936" s="7">
        <f t="shared" si="290"/>
        <v>0</v>
      </c>
      <c r="D936" s="8">
        <f t="shared" si="291"/>
        <v>0.484848484848485</v>
      </c>
      <c r="E936">
        <f t="shared" si="292"/>
        <v>0</v>
      </c>
      <c r="F936">
        <f t="shared" si="302"/>
        <v>0.5</v>
      </c>
      <c r="G936">
        <f t="shared" si="303"/>
        <v>0.04</v>
      </c>
      <c r="H936">
        <f t="shared" si="304"/>
        <v>0</v>
      </c>
      <c r="I936">
        <f t="shared" si="305"/>
        <v>0</v>
      </c>
      <c r="J936">
        <f t="shared" si="306"/>
        <v>0</v>
      </c>
      <c r="K936">
        <f>SQRT(POWER($C936*信号概况!$F$2,2)+POWER($D936*信号概况!$F$3,2)+POWER($E936*信号概况!$F$4,2)+POWER($F936*信号概况!$F$5,2)+POWER($G936*信号概况!$F$6,2)+POWER($H936*信号概况!$F$7,2)+POWER($I936*信号概况!$F$8,2)+POWER($J936*信号概况!$F$9,2)+2*$C936*信号概况!$F$2*$D936*信号概况!$F$3*信号相关性!$B$3+2*$C936*信号概况!$F$2*$E936*信号概况!$F$4*信号相关性!$B$4+2*$C936*信号概况!$F$2*$F936*信号概况!$F$5*信号相关性!$B$5+2*$C936*信号概况!$F$2*$G936*信号概况!$F$6*信号相关性!$B$6+2*$C936*信号概况!$F$2*$H936*信号概况!$F$7*信号相关性!$B$7+2*$C936*信号概况!$F$2*$I936*信号概况!$F$8*信号相关性!$B$8+2*$C936*信号概况!$F$2*$J936*信号概况!$F$9*信号相关性!$B$9+2*$D936*信号概况!$F$3*$E936*信号概况!$F$4*信号相关性!$C$4+2*$D936*信号概况!$F$3*$F936*信号概况!$F$5*信号相关性!$C$5+2*$D936*信号概况!$F$3*$G936*信号概况!$F$6*信号相关性!$C$6+2*$D936*信号概况!$F$3*$H936*信号概况!$F$7*信号相关性!$C$7+2*$D936*信号概况!$F$3*$I936*信号概况!$F$8*信号相关性!$C$8+2*$D936*信号概况!$F$3*$J936*信号概况!$F$9*信号相关性!$C$9+2*$E936*信号概况!$F$4*$F936*信号概况!$F$5*信号相关性!$D$5+2*$E936*信号概况!$F$4*$G936*信号概况!$F$6*信号相关性!$D$6+2*$E936*信号概况!$F$4*$H936*信号概况!$F$7*信号相关性!$D$7+2*$E936*信号概况!$F$4*$I936*信号概况!$F$8*信号相关性!$D$8+2*$E936*信号概况!$F$4*$J936*信号概况!$J$5*信号相关性!$D$9+2*$F936*信号概况!$F$5*$G936*信号概况!$F$6*信号相关性!$E$6+2*$F936*信号概况!$F$5*$H936*信号概况!$F$7*信号相关性!$E$7+2*$F936*信号概况!$F$5*$I936*信号概况!$F$8*信号相关性!$E$8+2*$F936*信号概况!$F$5*$J936*信号概况!$F$9*信号相关性!$E$9+2*$G936*信号概况!$F$6*$H936*信号概况!$F$7*信号相关性!$F$7+2*$G936*信号概况!$F$6*$I936*信号概况!$F$8*信号相关性!$F$8+2*$G936*信号概况!$F$6*$J936*信号概况!$F$9*信号相关性!$F$9+2*$H936*信号概况!$F$7*$I936*信号概况!$F$8*信号相关性!$G$8+2*$H936*信号概况!$F$7*$J936*信号概况!$F$9*信号相关性!$G$9+2*$I936*信号概况!$F$8*$J936*信号概况!$F$9*信号相关性!$H$9)</f>
        <v>1001.69628955811</v>
      </c>
      <c r="L936" s="10">
        <f t="shared" si="307"/>
        <v>19.486125888128</v>
      </c>
      <c r="M936" s="11">
        <f>SQRT(POWER($C936*信号概况!$C$2,2)+POWER($D936*信号概况!$C$3,2)+POWER($E936*信号概况!$C$4,2)+POWER($F936*信号概况!$C$5,2)+POWER($G936*信号概况!$C$6,2)+POWER($H936*信号概况!$C$7,2)+POWER($I936*信号概况!$C$8,2)+POWER($J936*信号概况!$C$9,2)+2*$C936*信号概况!$C$2*$D936*信号概况!$C$3*信号相关性!$B$3+2*$C936*信号概况!$C$2*$E936*信号概况!$C$4*信号相关性!$B$4+2*$C936*信号概况!$C$2*$F936*信号概况!$C$5*信号相关性!$B$5+2*$C936*信号概况!$C$2*$G936*信号概况!$C$6*信号相关性!$B$6+2*$C936*信号概况!$C$2*$H936*信号概况!$C$7*信号相关性!$B$7+2*$C936*信号概况!$C$2*$I936*信号概况!$C$8*信号相关性!$B$8+2*$C936*信号概况!$C$2*$J936*信号概况!$C$9*信号相关性!$B$9+2*$D936*信号概况!$C$3*$E936*信号概况!$C$4*信号相关性!$C$4+2*$D936*信号概况!$C$3*$F936*信号概况!$C$5*信号相关性!$C$5+2*$D936*信号概况!$C$3*$G936*信号概况!$C$6*信号相关性!$C$6+2*$D936*信号概况!$C$3*$H936*信号概况!$C$7*信号相关性!$C$7+2*$D936*信号概况!$C$3*$I936*信号概况!$C$8*信号相关性!$C$8+2*$D936*信号概况!$C$3*$J936*信号概况!$C$9*信号相关性!$C$9+2*$E936*信号概况!$C$4*$F936*信号概况!$C$5*信号相关性!$D$5+2*$E936*信号概况!$C$4*$G936*信号概况!$C$6*信号相关性!$D$6+2*$E936*信号概况!$C$4*$H936*信号概况!$C$7*信号相关性!$D$7+2*$E936*信号概况!$C$4*$I936*信号概况!$C$8*信号相关性!$D$8+2*$E936*信号概况!$C$4*$J936*信号概况!$J$5*信号相关性!$D$9+2*$F936*信号概况!$C$5*$G936*信号概况!$C$6*信号相关性!$E$6+2*$F936*信号概况!$C$5*$H936*信号概况!$C$7*信号相关性!$E$7+2*$F936*信号概况!$C$5*$I936*信号概况!$C$8*信号相关性!$E$8+2*$F936*信号概况!$C$5*$J936*信号概况!$C$9*信号相关性!$E$9+2*$G936*信号概况!$C$6*$H936*信号概况!$C$7*信号相关性!$F$7+2*$G936*信号概况!$C$6*$I936*信号概况!$C$8*信号相关性!$F$8+2*$G936*信号概况!$C$6*$J936*信号概况!$C$9*信号相关性!$F$9+2*$H936*信号概况!$C$7*$I936*信号概况!$C$8*信号相关性!$G$8+2*$H936*信号概况!$C$7*$J936*信号概况!$C$9*信号相关性!$G$9+2*$I936*信号概况!$C$8*$J936*信号概况!$C$9*信号相关性!$H$9)</f>
        <v>4911.12293545711</v>
      </c>
      <c r="N936" s="12">
        <f t="shared" si="308"/>
        <v>0.251604982148692</v>
      </c>
      <c r="O936" s="10">
        <f>$C936*信号概况!$J$2+$D936*信号概况!$J$3+$E936*信号概况!$J$4+$F936*信号概况!$J$5+$G936*信号概况!$J$6+$H936*信号概况!$J$7+$I936*信号概况!$J$8+$J936*信号概况!$J$9</f>
        <v>922.514285056878</v>
      </c>
      <c r="P936" s="12">
        <f t="shared" si="309"/>
        <v>0.0472619385167245</v>
      </c>
      <c r="Q936" s="7">
        <f t="shared" si="310"/>
        <v>10.0771187094399</v>
      </c>
    </row>
    <row r="937" spans="1:17">
      <c r="A937">
        <v>935</v>
      </c>
      <c r="B937">
        <v>19519.18</v>
      </c>
      <c r="C937" s="7">
        <f t="shared" si="290"/>
        <v>0</v>
      </c>
      <c r="D937" s="8">
        <f t="shared" si="291"/>
        <v>0.515151515151515</v>
      </c>
      <c r="E937">
        <f t="shared" si="292"/>
        <v>0</v>
      </c>
      <c r="F937">
        <f t="shared" si="302"/>
        <v>0.5</v>
      </c>
      <c r="G937">
        <f t="shared" si="303"/>
        <v>0.04</v>
      </c>
      <c r="H937">
        <f t="shared" si="304"/>
        <v>0</v>
      </c>
      <c r="I937">
        <f t="shared" si="305"/>
        <v>0</v>
      </c>
      <c r="J937">
        <f t="shared" si="306"/>
        <v>0</v>
      </c>
      <c r="K937">
        <f>SQRT(POWER($C937*信号概况!$F$2,2)+POWER($D937*信号概况!$F$3,2)+POWER($E937*信号概况!$F$4,2)+POWER($F937*信号概况!$F$5,2)+POWER($G937*信号概况!$F$6,2)+POWER($H937*信号概况!$F$7,2)+POWER($I937*信号概况!$F$8,2)+POWER($J937*信号概况!$F$9,2)+2*$C937*信号概况!$F$2*$D937*信号概况!$F$3*信号相关性!$B$3+2*$C937*信号概况!$F$2*$E937*信号概况!$F$4*信号相关性!$B$4+2*$C937*信号概况!$F$2*$F937*信号概况!$F$5*信号相关性!$B$5+2*$C937*信号概况!$F$2*$G937*信号概况!$F$6*信号相关性!$B$6+2*$C937*信号概况!$F$2*$H937*信号概况!$F$7*信号相关性!$B$7+2*$C937*信号概况!$F$2*$I937*信号概况!$F$8*信号相关性!$B$8+2*$C937*信号概况!$F$2*$J937*信号概况!$F$9*信号相关性!$B$9+2*$D937*信号概况!$F$3*$E937*信号概况!$F$4*信号相关性!$C$4+2*$D937*信号概况!$F$3*$F937*信号概况!$F$5*信号相关性!$C$5+2*$D937*信号概况!$F$3*$G937*信号概况!$F$6*信号相关性!$C$6+2*$D937*信号概况!$F$3*$H937*信号概况!$F$7*信号相关性!$C$7+2*$D937*信号概况!$F$3*$I937*信号概况!$F$8*信号相关性!$C$8+2*$D937*信号概况!$F$3*$J937*信号概况!$F$9*信号相关性!$C$9+2*$E937*信号概况!$F$4*$F937*信号概况!$F$5*信号相关性!$D$5+2*$E937*信号概况!$F$4*$G937*信号概况!$F$6*信号相关性!$D$6+2*$E937*信号概况!$F$4*$H937*信号概况!$F$7*信号相关性!$D$7+2*$E937*信号概况!$F$4*$I937*信号概况!$F$8*信号相关性!$D$8+2*$E937*信号概况!$F$4*$J937*信号概况!$J$5*信号相关性!$D$9+2*$F937*信号概况!$F$5*$G937*信号概况!$F$6*信号相关性!$E$6+2*$F937*信号概况!$F$5*$H937*信号概况!$F$7*信号相关性!$E$7+2*$F937*信号概况!$F$5*$I937*信号概况!$F$8*信号相关性!$E$8+2*$F937*信号概况!$F$5*$J937*信号概况!$F$9*信号相关性!$E$9+2*$G937*信号概况!$F$6*$H937*信号概况!$F$7*信号相关性!$F$7+2*$G937*信号概况!$F$6*$I937*信号概况!$F$8*信号相关性!$F$8+2*$G937*信号概况!$F$6*$J937*信号概况!$F$9*信号相关性!$F$9+2*$H937*信号概况!$F$7*$I937*信号概况!$F$8*信号相关性!$G$8+2*$H937*信号概况!$F$7*$J937*信号概况!$F$9*信号相关性!$G$9+2*$I937*信号概况!$F$8*$J937*信号概况!$F$9*信号相关性!$H$9)</f>
        <v>1067.96301916901</v>
      </c>
      <c r="L937" s="10">
        <f t="shared" si="307"/>
        <v>18.277018632338</v>
      </c>
      <c r="M937" s="11">
        <f>SQRT(POWER($C937*信号概况!$C$2,2)+POWER($D937*信号概况!$C$3,2)+POWER($E937*信号概况!$C$4,2)+POWER($F937*信号概况!$C$5,2)+POWER($G937*信号概况!$C$6,2)+POWER($H937*信号概况!$C$7,2)+POWER($I937*信号概况!$C$8,2)+POWER($J937*信号概况!$C$9,2)+2*$C937*信号概况!$C$2*$D937*信号概况!$C$3*信号相关性!$B$3+2*$C937*信号概况!$C$2*$E937*信号概况!$C$4*信号相关性!$B$4+2*$C937*信号概况!$C$2*$F937*信号概况!$C$5*信号相关性!$B$5+2*$C937*信号概况!$C$2*$G937*信号概况!$C$6*信号相关性!$B$6+2*$C937*信号概况!$C$2*$H937*信号概况!$C$7*信号相关性!$B$7+2*$C937*信号概况!$C$2*$I937*信号概况!$C$8*信号相关性!$B$8+2*$C937*信号概况!$C$2*$J937*信号概况!$C$9*信号相关性!$B$9+2*$D937*信号概况!$C$3*$E937*信号概况!$C$4*信号相关性!$C$4+2*$D937*信号概况!$C$3*$F937*信号概况!$C$5*信号相关性!$C$5+2*$D937*信号概况!$C$3*$G937*信号概况!$C$6*信号相关性!$C$6+2*$D937*信号概况!$C$3*$H937*信号概况!$C$7*信号相关性!$C$7+2*$D937*信号概况!$C$3*$I937*信号概况!$C$8*信号相关性!$C$8+2*$D937*信号概况!$C$3*$J937*信号概况!$C$9*信号相关性!$C$9+2*$E937*信号概况!$C$4*$F937*信号概况!$C$5*信号相关性!$D$5+2*$E937*信号概况!$C$4*$G937*信号概况!$C$6*信号相关性!$D$6+2*$E937*信号概况!$C$4*$H937*信号概况!$C$7*信号相关性!$D$7+2*$E937*信号概况!$C$4*$I937*信号概况!$C$8*信号相关性!$D$8+2*$E937*信号概况!$C$4*$J937*信号概况!$J$5*信号相关性!$D$9+2*$F937*信号概况!$C$5*$G937*信号概况!$C$6*信号相关性!$E$6+2*$F937*信号概况!$C$5*$H937*信号概况!$C$7*信号相关性!$E$7+2*$F937*信号概况!$C$5*$I937*信号概况!$C$8*信号相关性!$E$8+2*$F937*信号概况!$C$5*$J937*信号概况!$C$9*信号相关性!$E$9+2*$G937*信号概况!$C$6*$H937*信号概况!$C$7*信号相关性!$F$7+2*$G937*信号概况!$C$6*$I937*信号概况!$C$8*信号相关性!$F$8+2*$G937*信号概况!$C$6*$J937*信号概况!$C$9*信号相关性!$F$9+2*$H937*信号概况!$C$7*$I937*信号概况!$C$8*信号相关性!$G$8+2*$H937*信号概况!$C$7*$J937*信号概况!$C$9*信号相关性!$G$9+2*$I937*信号概况!$C$8*$J937*信号概况!$C$9*信号相关性!$H$9)</f>
        <v>5233.40500413548</v>
      </c>
      <c r="N937" s="12">
        <f t="shared" si="308"/>
        <v>0.268116027626953</v>
      </c>
      <c r="O937" s="10">
        <f>$C937*信号概况!$J$2+$D937*信号概况!$J$3+$E937*信号概况!$J$4+$F937*信号概况!$J$5+$G937*信号概况!$J$6+$H937*信号概况!$J$7+$I937*信号概况!$J$8+$J937*信号概况!$J$9</f>
        <v>947.04243574181</v>
      </c>
      <c r="P937" s="12">
        <f t="shared" si="309"/>
        <v>0.0485185564015399</v>
      </c>
      <c r="Q937" s="7">
        <f t="shared" si="310"/>
        <v>9.72744378076413</v>
      </c>
    </row>
    <row r="938" spans="1:17">
      <c r="A938">
        <v>936</v>
      </c>
      <c r="B938">
        <v>19519.18</v>
      </c>
      <c r="C938" s="7">
        <f t="shared" si="290"/>
        <v>0</v>
      </c>
      <c r="D938" s="8">
        <f t="shared" si="291"/>
        <v>0.545454545454545</v>
      </c>
      <c r="E938">
        <f t="shared" si="292"/>
        <v>0</v>
      </c>
      <c r="F938">
        <f t="shared" si="302"/>
        <v>0.5</v>
      </c>
      <c r="G938">
        <f t="shared" si="303"/>
        <v>0.04</v>
      </c>
      <c r="H938">
        <f t="shared" si="304"/>
        <v>0</v>
      </c>
      <c r="I938">
        <f t="shared" si="305"/>
        <v>0</v>
      </c>
      <c r="J938">
        <f t="shared" si="306"/>
        <v>0</v>
      </c>
      <c r="K938">
        <f>SQRT(POWER($C938*信号概况!$F$2,2)+POWER($D938*信号概况!$F$3,2)+POWER($E938*信号概况!$F$4,2)+POWER($F938*信号概况!$F$5,2)+POWER($G938*信号概况!$F$6,2)+POWER($H938*信号概况!$F$7,2)+POWER($I938*信号概况!$F$8,2)+POWER($J938*信号概况!$F$9,2)+2*$C938*信号概况!$F$2*$D938*信号概况!$F$3*信号相关性!$B$3+2*$C938*信号概况!$F$2*$E938*信号概况!$F$4*信号相关性!$B$4+2*$C938*信号概况!$F$2*$F938*信号概况!$F$5*信号相关性!$B$5+2*$C938*信号概况!$F$2*$G938*信号概况!$F$6*信号相关性!$B$6+2*$C938*信号概况!$F$2*$H938*信号概况!$F$7*信号相关性!$B$7+2*$C938*信号概况!$F$2*$I938*信号概况!$F$8*信号相关性!$B$8+2*$C938*信号概况!$F$2*$J938*信号概况!$F$9*信号相关性!$B$9+2*$D938*信号概况!$F$3*$E938*信号概况!$F$4*信号相关性!$C$4+2*$D938*信号概况!$F$3*$F938*信号概况!$F$5*信号相关性!$C$5+2*$D938*信号概况!$F$3*$G938*信号概况!$F$6*信号相关性!$C$6+2*$D938*信号概况!$F$3*$H938*信号概况!$F$7*信号相关性!$C$7+2*$D938*信号概况!$F$3*$I938*信号概况!$F$8*信号相关性!$C$8+2*$D938*信号概况!$F$3*$J938*信号概况!$F$9*信号相关性!$C$9+2*$E938*信号概况!$F$4*$F938*信号概况!$F$5*信号相关性!$D$5+2*$E938*信号概况!$F$4*$G938*信号概况!$F$6*信号相关性!$D$6+2*$E938*信号概况!$F$4*$H938*信号概况!$F$7*信号相关性!$D$7+2*$E938*信号概况!$F$4*$I938*信号概况!$F$8*信号相关性!$D$8+2*$E938*信号概况!$F$4*$J938*信号概况!$J$5*信号相关性!$D$9+2*$F938*信号概况!$F$5*$G938*信号概况!$F$6*信号相关性!$E$6+2*$F938*信号概况!$F$5*$H938*信号概况!$F$7*信号相关性!$E$7+2*$F938*信号概况!$F$5*$I938*信号概况!$F$8*信号相关性!$E$8+2*$F938*信号概况!$F$5*$J938*信号概况!$F$9*信号相关性!$E$9+2*$G938*信号概况!$F$6*$H938*信号概况!$F$7*信号相关性!$F$7+2*$G938*信号概况!$F$6*$I938*信号概况!$F$8*信号相关性!$F$8+2*$G938*信号概况!$F$6*$J938*信号概况!$F$9*信号相关性!$F$9+2*$H938*信号概况!$F$7*$I938*信号概况!$F$8*信号相关性!$G$8+2*$H938*信号概况!$F$7*$J938*信号概况!$F$9*信号相关性!$G$9+2*$I938*信号概况!$F$8*$J938*信号概况!$F$9*信号相关性!$H$9)</f>
        <v>1134.29860816288</v>
      </c>
      <c r="L938" s="10">
        <f t="shared" si="307"/>
        <v>17.2081494762771</v>
      </c>
      <c r="M938" s="11">
        <f>SQRT(POWER($C938*信号概况!$C$2,2)+POWER($D938*信号概况!$C$3,2)+POWER($E938*信号概况!$C$4,2)+POWER($F938*信号概况!$C$5,2)+POWER($G938*信号概况!$C$6,2)+POWER($H938*信号概况!$C$7,2)+POWER($I938*信号概况!$C$8,2)+POWER($J938*信号概况!$C$9,2)+2*$C938*信号概况!$C$2*$D938*信号概况!$C$3*信号相关性!$B$3+2*$C938*信号概况!$C$2*$E938*信号概况!$C$4*信号相关性!$B$4+2*$C938*信号概况!$C$2*$F938*信号概况!$C$5*信号相关性!$B$5+2*$C938*信号概况!$C$2*$G938*信号概况!$C$6*信号相关性!$B$6+2*$C938*信号概况!$C$2*$H938*信号概况!$C$7*信号相关性!$B$7+2*$C938*信号概况!$C$2*$I938*信号概况!$C$8*信号相关性!$B$8+2*$C938*信号概况!$C$2*$J938*信号概况!$C$9*信号相关性!$B$9+2*$D938*信号概况!$C$3*$E938*信号概况!$C$4*信号相关性!$C$4+2*$D938*信号概况!$C$3*$F938*信号概况!$C$5*信号相关性!$C$5+2*$D938*信号概况!$C$3*$G938*信号概况!$C$6*信号相关性!$C$6+2*$D938*信号概况!$C$3*$H938*信号概况!$C$7*信号相关性!$C$7+2*$D938*信号概况!$C$3*$I938*信号概况!$C$8*信号相关性!$C$8+2*$D938*信号概况!$C$3*$J938*信号概况!$C$9*信号相关性!$C$9+2*$E938*信号概况!$C$4*$F938*信号概况!$C$5*信号相关性!$D$5+2*$E938*信号概况!$C$4*$G938*信号概况!$C$6*信号相关性!$D$6+2*$E938*信号概况!$C$4*$H938*信号概况!$C$7*信号相关性!$D$7+2*$E938*信号概况!$C$4*$I938*信号概况!$C$8*信号相关性!$D$8+2*$E938*信号概况!$C$4*$J938*信号概况!$J$5*信号相关性!$D$9+2*$F938*信号概况!$C$5*$G938*信号概况!$C$6*信号相关性!$E$6+2*$F938*信号概况!$C$5*$H938*信号概况!$C$7*信号相关性!$E$7+2*$F938*信号概况!$C$5*$I938*信号概况!$C$8*信号相关性!$E$8+2*$F938*信号概况!$C$5*$J938*信号概况!$C$9*信号相关性!$E$9+2*$G938*信号概况!$C$6*$H938*信号概况!$C$7*信号相关性!$F$7+2*$G938*信号概况!$C$6*$I938*信号概况!$C$8*信号相关性!$F$8+2*$G938*信号概况!$C$6*$J938*信号概况!$C$9*信号相关性!$F$9+2*$H938*信号概况!$C$7*$I938*信号概况!$C$8*信号相关性!$G$8+2*$H938*信号概况!$C$7*$J938*信号概况!$C$9*信号相关性!$G$9+2*$I938*信号概况!$C$8*$J938*信号概况!$C$9*信号相关性!$H$9)</f>
        <v>5555.9258103101</v>
      </c>
      <c r="N938" s="12">
        <f t="shared" si="308"/>
        <v>0.284639304023535</v>
      </c>
      <c r="O938" s="10">
        <f>$C938*信号概况!$J$2+$D938*信号概况!$J$3+$E938*信号概况!$J$4+$F938*信号概况!$J$5+$G938*信号概况!$J$6+$H938*信号概况!$J$7+$I938*信号概况!$J$8+$J938*信号概况!$J$9</f>
        <v>971.570586426741</v>
      </c>
      <c r="P938" s="12">
        <f t="shared" si="309"/>
        <v>0.0497751742863553</v>
      </c>
      <c r="Q938" s="7">
        <f t="shared" si="310"/>
        <v>9.41805619811433</v>
      </c>
    </row>
    <row r="939" spans="1:17">
      <c r="A939">
        <v>937</v>
      </c>
      <c r="B939">
        <v>19519.18</v>
      </c>
      <c r="C939" s="7">
        <f t="shared" si="290"/>
        <v>0</v>
      </c>
      <c r="D939" s="8">
        <f t="shared" si="291"/>
        <v>0.575757575757576</v>
      </c>
      <c r="E939">
        <f t="shared" si="292"/>
        <v>0</v>
      </c>
      <c r="F939">
        <f t="shared" si="302"/>
        <v>0.5</v>
      </c>
      <c r="G939">
        <f t="shared" si="303"/>
        <v>0.04</v>
      </c>
      <c r="H939">
        <f t="shared" si="304"/>
        <v>0</v>
      </c>
      <c r="I939">
        <f t="shared" si="305"/>
        <v>0</v>
      </c>
      <c r="J939">
        <f t="shared" si="306"/>
        <v>0</v>
      </c>
      <c r="K939">
        <f>SQRT(POWER($C939*信号概况!$F$2,2)+POWER($D939*信号概况!$F$3,2)+POWER($E939*信号概况!$F$4,2)+POWER($F939*信号概况!$F$5,2)+POWER($G939*信号概况!$F$6,2)+POWER($H939*信号概况!$F$7,2)+POWER($I939*信号概况!$F$8,2)+POWER($J939*信号概况!$F$9,2)+2*$C939*信号概况!$F$2*$D939*信号概况!$F$3*信号相关性!$B$3+2*$C939*信号概况!$F$2*$E939*信号概况!$F$4*信号相关性!$B$4+2*$C939*信号概况!$F$2*$F939*信号概况!$F$5*信号相关性!$B$5+2*$C939*信号概况!$F$2*$G939*信号概况!$F$6*信号相关性!$B$6+2*$C939*信号概况!$F$2*$H939*信号概况!$F$7*信号相关性!$B$7+2*$C939*信号概况!$F$2*$I939*信号概况!$F$8*信号相关性!$B$8+2*$C939*信号概况!$F$2*$J939*信号概况!$F$9*信号相关性!$B$9+2*$D939*信号概况!$F$3*$E939*信号概况!$F$4*信号相关性!$C$4+2*$D939*信号概况!$F$3*$F939*信号概况!$F$5*信号相关性!$C$5+2*$D939*信号概况!$F$3*$G939*信号概况!$F$6*信号相关性!$C$6+2*$D939*信号概况!$F$3*$H939*信号概况!$F$7*信号相关性!$C$7+2*$D939*信号概况!$F$3*$I939*信号概况!$F$8*信号相关性!$C$8+2*$D939*信号概况!$F$3*$J939*信号概况!$F$9*信号相关性!$C$9+2*$E939*信号概况!$F$4*$F939*信号概况!$F$5*信号相关性!$D$5+2*$E939*信号概况!$F$4*$G939*信号概况!$F$6*信号相关性!$D$6+2*$E939*信号概况!$F$4*$H939*信号概况!$F$7*信号相关性!$D$7+2*$E939*信号概况!$F$4*$I939*信号概况!$F$8*信号相关性!$D$8+2*$E939*信号概况!$F$4*$J939*信号概况!$J$5*信号相关性!$D$9+2*$F939*信号概况!$F$5*$G939*信号概况!$F$6*信号相关性!$E$6+2*$F939*信号概况!$F$5*$H939*信号概况!$F$7*信号相关性!$E$7+2*$F939*信号概况!$F$5*$I939*信号概况!$F$8*信号相关性!$E$8+2*$F939*信号概况!$F$5*$J939*信号概况!$F$9*信号相关性!$E$9+2*$G939*信号概况!$F$6*$H939*信号概况!$F$7*信号相关性!$F$7+2*$G939*信号概况!$F$6*$I939*信号概况!$F$8*信号相关性!$F$8+2*$G939*信号概况!$F$6*$J939*信号概况!$F$9*信号相关性!$F$9+2*$H939*信号概况!$F$7*$I939*信号概况!$F$8*信号相关性!$G$8+2*$H939*信号概况!$F$7*$J939*信号概况!$F$9*信号相关性!$G$9+2*$I939*信号概况!$F$8*$J939*信号概况!$F$9*信号相关性!$H$9)</f>
        <v>1200.69164360274</v>
      </c>
      <c r="L939" s="10">
        <f t="shared" si="307"/>
        <v>16.2566135143838</v>
      </c>
      <c r="M939" s="11">
        <f>SQRT(POWER($C939*信号概况!$C$2,2)+POWER($D939*信号概况!$C$3,2)+POWER($E939*信号概况!$C$4,2)+POWER($F939*信号概况!$C$5,2)+POWER($G939*信号概况!$C$6,2)+POWER($H939*信号概况!$C$7,2)+POWER($I939*信号概况!$C$8,2)+POWER($J939*信号概况!$C$9,2)+2*$C939*信号概况!$C$2*$D939*信号概况!$C$3*信号相关性!$B$3+2*$C939*信号概况!$C$2*$E939*信号概况!$C$4*信号相关性!$B$4+2*$C939*信号概况!$C$2*$F939*信号概况!$C$5*信号相关性!$B$5+2*$C939*信号概况!$C$2*$G939*信号概况!$C$6*信号相关性!$B$6+2*$C939*信号概况!$C$2*$H939*信号概况!$C$7*信号相关性!$B$7+2*$C939*信号概况!$C$2*$I939*信号概况!$C$8*信号相关性!$B$8+2*$C939*信号概况!$C$2*$J939*信号概况!$C$9*信号相关性!$B$9+2*$D939*信号概况!$C$3*$E939*信号概况!$C$4*信号相关性!$C$4+2*$D939*信号概况!$C$3*$F939*信号概况!$C$5*信号相关性!$C$5+2*$D939*信号概况!$C$3*$G939*信号概况!$C$6*信号相关性!$C$6+2*$D939*信号概况!$C$3*$H939*信号概况!$C$7*信号相关性!$C$7+2*$D939*信号概况!$C$3*$I939*信号概况!$C$8*信号相关性!$C$8+2*$D939*信号概况!$C$3*$J939*信号概况!$C$9*信号相关性!$C$9+2*$E939*信号概况!$C$4*$F939*信号概况!$C$5*信号相关性!$D$5+2*$E939*信号概况!$C$4*$G939*信号概况!$C$6*信号相关性!$D$6+2*$E939*信号概况!$C$4*$H939*信号概况!$C$7*信号相关性!$D$7+2*$E939*信号概况!$C$4*$I939*信号概况!$C$8*信号相关性!$D$8+2*$E939*信号概况!$C$4*$J939*信号概况!$J$5*信号相关性!$D$9+2*$F939*信号概况!$C$5*$G939*信号概况!$C$6*信号相关性!$E$6+2*$F939*信号概况!$C$5*$H939*信号概况!$C$7*信号相关性!$E$7+2*$F939*信号概况!$C$5*$I939*信号概况!$C$8*信号相关性!$E$8+2*$F939*信号概况!$C$5*$J939*信号概况!$C$9*信号相关性!$E$9+2*$G939*信号概况!$C$6*$H939*信号概况!$C$7*信号相关性!$F$7+2*$G939*信号概况!$C$6*$I939*信号概况!$C$8*信号相关性!$F$8+2*$G939*信号概况!$C$6*$J939*信号概况!$C$9*信号相关性!$F$9+2*$H939*信号概况!$C$7*$I939*信号概况!$C$8*信号相关性!$G$8+2*$H939*信号概况!$C$7*$J939*信号概况!$C$9*信号相关性!$G$9+2*$I939*信号概况!$C$8*$J939*信号概况!$C$9*信号相关性!$H$9)</f>
        <v>5878.64606046765</v>
      </c>
      <c r="N939" s="12">
        <f t="shared" si="308"/>
        <v>0.301172798266507</v>
      </c>
      <c r="O939" s="10">
        <f>$C939*信号概况!$J$2+$D939*信号概况!$J$3+$E939*信号概况!$J$4+$F939*信号概况!$J$5+$G939*信号概况!$J$6+$H939*信号概况!$J$7+$I939*信号概况!$J$8+$J939*信号概况!$J$9</f>
        <v>996.098737111673</v>
      </c>
      <c r="P939" s="12">
        <f t="shared" si="309"/>
        <v>0.0510317921711708</v>
      </c>
      <c r="Q939" s="7">
        <f t="shared" si="310"/>
        <v>9.14241879155778</v>
      </c>
    </row>
    <row r="940" spans="1:17">
      <c r="A940">
        <v>938</v>
      </c>
      <c r="B940">
        <v>19519.18</v>
      </c>
      <c r="C940" s="7">
        <f t="shared" si="290"/>
        <v>0</v>
      </c>
      <c r="D940" s="8">
        <f t="shared" si="291"/>
        <v>0.606060606060606</v>
      </c>
      <c r="E940">
        <f t="shared" si="292"/>
        <v>0</v>
      </c>
      <c r="F940">
        <f t="shared" si="302"/>
        <v>0.5</v>
      </c>
      <c r="G940">
        <f t="shared" si="303"/>
        <v>0.04</v>
      </c>
      <c r="H940">
        <f t="shared" si="304"/>
        <v>0</v>
      </c>
      <c r="I940">
        <f t="shared" si="305"/>
        <v>0</v>
      </c>
      <c r="J940">
        <f t="shared" si="306"/>
        <v>0</v>
      </c>
      <c r="K940">
        <f>SQRT(POWER($C940*信号概况!$F$2,2)+POWER($D940*信号概况!$F$3,2)+POWER($E940*信号概况!$F$4,2)+POWER($F940*信号概况!$F$5,2)+POWER($G940*信号概况!$F$6,2)+POWER($H940*信号概况!$F$7,2)+POWER($I940*信号概况!$F$8,2)+POWER($J940*信号概况!$F$9,2)+2*$C940*信号概况!$F$2*$D940*信号概况!$F$3*信号相关性!$B$3+2*$C940*信号概况!$F$2*$E940*信号概况!$F$4*信号相关性!$B$4+2*$C940*信号概况!$F$2*$F940*信号概况!$F$5*信号相关性!$B$5+2*$C940*信号概况!$F$2*$G940*信号概况!$F$6*信号相关性!$B$6+2*$C940*信号概况!$F$2*$H940*信号概况!$F$7*信号相关性!$B$7+2*$C940*信号概况!$F$2*$I940*信号概况!$F$8*信号相关性!$B$8+2*$C940*信号概况!$F$2*$J940*信号概况!$F$9*信号相关性!$B$9+2*$D940*信号概况!$F$3*$E940*信号概况!$F$4*信号相关性!$C$4+2*$D940*信号概况!$F$3*$F940*信号概况!$F$5*信号相关性!$C$5+2*$D940*信号概况!$F$3*$G940*信号概况!$F$6*信号相关性!$C$6+2*$D940*信号概况!$F$3*$H940*信号概况!$F$7*信号相关性!$C$7+2*$D940*信号概况!$F$3*$I940*信号概况!$F$8*信号相关性!$C$8+2*$D940*信号概况!$F$3*$J940*信号概况!$F$9*信号相关性!$C$9+2*$E940*信号概况!$F$4*$F940*信号概况!$F$5*信号相关性!$D$5+2*$E940*信号概况!$F$4*$G940*信号概况!$F$6*信号相关性!$D$6+2*$E940*信号概况!$F$4*$H940*信号概况!$F$7*信号相关性!$D$7+2*$E940*信号概况!$F$4*$I940*信号概况!$F$8*信号相关性!$D$8+2*$E940*信号概况!$F$4*$J940*信号概况!$J$5*信号相关性!$D$9+2*$F940*信号概况!$F$5*$G940*信号概况!$F$6*信号相关性!$E$6+2*$F940*信号概况!$F$5*$H940*信号概况!$F$7*信号相关性!$E$7+2*$F940*信号概况!$F$5*$I940*信号概况!$F$8*信号相关性!$E$8+2*$F940*信号概况!$F$5*$J940*信号概况!$F$9*信号相关性!$E$9+2*$G940*信号概况!$F$6*$H940*信号概况!$F$7*信号相关性!$F$7+2*$G940*信号概况!$F$6*$I940*信号概况!$F$8*信号相关性!$F$8+2*$G940*信号概况!$F$6*$J940*信号概况!$F$9*信号相关性!$F$9+2*$H940*信号概况!$F$7*$I940*信号概况!$F$8*信号相关性!$G$8+2*$H940*信号概况!$F$7*$J940*信号概况!$F$9*信号相关性!$G$9+2*$I940*信号概况!$F$8*$J940*信号概况!$F$9*信号相关性!$H$9)</f>
        <v>1267.13309558395</v>
      </c>
      <c r="L940" s="10">
        <f t="shared" si="307"/>
        <v>15.4042066046777</v>
      </c>
      <c r="M940" s="11">
        <f>SQRT(POWER($C940*信号概况!$C$2,2)+POWER($D940*信号概况!$C$3,2)+POWER($E940*信号概况!$C$4,2)+POWER($F940*信号概况!$C$5,2)+POWER($G940*信号概况!$C$6,2)+POWER($H940*信号概况!$C$7,2)+POWER($I940*信号概况!$C$8,2)+POWER($J940*信号概况!$C$9,2)+2*$C940*信号概况!$C$2*$D940*信号概况!$C$3*信号相关性!$B$3+2*$C940*信号概况!$C$2*$E940*信号概况!$C$4*信号相关性!$B$4+2*$C940*信号概况!$C$2*$F940*信号概况!$C$5*信号相关性!$B$5+2*$C940*信号概况!$C$2*$G940*信号概况!$C$6*信号相关性!$B$6+2*$C940*信号概况!$C$2*$H940*信号概况!$C$7*信号相关性!$B$7+2*$C940*信号概况!$C$2*$I940*信号概况!$C$8*信号相关性!$B$8+2*$C940*信号概况!$C$2*$J940*信号概况!$C$9*信号相关性!$B$9+2*$D940*信号概况!$C$3*$E940*信号概况!$C$4*信号相关性!$C$4+2*$D940*信号概况!$C$3*$F940*信号概况!$C$5*信号相关性!$C$5+2*$D940*信号概况!$C$3*$G940*信号概况!$C$6*信号相关性!$C$6+2*$D940*信号概况!$C$3*$H940*信号概况!$C$7*信号相关性!$C$7+2*$D940*信号概况!$C$3*$I940*信号概况!$C$8*信号相关性!$C$8+2*$D940*信号概况!$C$3*$J940*信号概况!$C$9*信号相关性!$C$9+2*$E940*信号概况!$C$4*$F940*信号概况!$C$5*信号相关性!$D$5+2*$E940*信号概况!$C$4*$G940*信号概况!$C$6*信号相关性!$D$6+2*$E940*信号概况!$C$4*$H940*信号概况!$C$7*信号相关性!$D$7+2*$E940*信号概况!$C$4*$I940*信号概况!$C$8*信号相关性!$D$8+2*$E940*信号概况!$C$4*$J940*信号概况!$J$5*信号相关性!$D$9+2*$F940*信号概况!$C$5*$G940*信号概况!$C$6*信号相关性!$E$6+2*$F940*信号概况!$C$5*$H940*信号概况!$C$7*信号相关性!$E$7+2*$F940*信号概况!$C$5*$I940*信号概况!$C$8*信号相关性!$E$8+2*$F940*信号概况!$C$5*$J940*信号概况!$C$9*信号相关性!$E$9+2*$G940*信号概况!$C$6*$H940*信号概况!$C$7*信号相关性!$F$7+2*$G940*信号概况!$C$6*$I940*信号概况!$C$8*信号相关性!$F$8+2*$G940*信号概况!$C$6*$J940*信号概况!$C$9*信号相关性!$F$9+2*$H940*信号概况!$C$7*$I940*信号概况!$C$8*信号相关性!$G$8+2*$H940*信号概况!$C$7*$J940*信号概况!$C$9*信号相关性!$G$9+2*$I940*信号概况!$C$8*$J940*信号概况!$C$9*信号相关性!$H$9)</f>
        <v>6201.53461822603</v>
      </c>
      <c r="N940" s="12">
        <f t="shared" si="308"/>
        <v>0.31771491518732</v>
      </c>
      <c r="O940" s="10">
        <f>$C940*信号概况!$J$2+$D940*信号概况!$J$3+$E940*信号概况!$J$4+$F940*信号概况!$J$5+$G940*信号概况!$J$6+$H940*信号概况!$J$7+$I940*信号概况!$J$8+$J940*信号概况!$J$9</f>
        <v>1020.6268877966</v>
      </c>
      <c r="P940" s="12">
        <f t="shared" si="309"/>
        <v>0.0522884100559862</v>
      </c>
      <c r="Q940" s="7">
        <f t="shared" si="310"/>
        <v>8.89532732815632</v>
      </c>
    </row>
    <row r="941" spans="1:17">
      <c r="A941">
        <v>939</v>
      </c>
      <c r="B941">
        <v>19519.18</v>
      </c>
      <c r="C941" s="7">
        <f t="shared" si="290"/>
        <v>0</v>
      </c>
      <c r="D941" s="8">
        <f t="shared" si="291"/>
        <v>0.636363636363636</v>
      </c>
      <c r="E941">
        <f t="shared" si="292"/>
        <v>0</v>
      </c>
      <c r="F941">
        <f t="shared" si="302"/>
        <v>0.5</v>
      </c>
      <c r="G941">
        <f t="shared" si="303"/>
        <v>0.04</v>
      </c>
      <c r="H941">
        <f t="shared" si="304"/>
        <v>0</v>
      </c>
      <c r="I941">
        <f t="shared" si="305"/>
        <v>0</v>
      </c>
      <c r="J941">
        <f t="shared" si="306"/>
        <v>0</v>
      </c>
      <c r="K941">
        <f>SQRT(POWER($C941*信号概况!$F$2,2)+POWER($D941*信号概况!$F$3,2)+POWER($E941*信号概况!$F$4,2)+POWER($F941*信号概况!$F$5,2)+POWER($G941*信号概况!$F$6,2)+POWER($H941*信号概况!$F$7,2)+POWER($I941*信号概况!$F$8,2)+POWER($J941*信号概况!$F$9,2)+2*$C941*信号概况!$F$2*$D941*信号概况!$F$3*信号相关性!$B$3+2*$C941*信号概况!$F$2*$E941*信号概况!$F$4*信号相关性!$B$4+2*$C941*信号概况!$F$2*$F941*信号概况!$F$5*信号相关性!$B$5+2*$C941*信号概况!$F$2*$G941*信号概况!$F$6*信号相关性!$B$6+2*$C941*信号概况!$F$2*$H941*信号概况!$F$7*信号相关性!$B$7+2*$C941*信号概况!$F$2*$I941*信号概况!$F$8*信号相关性!$B$8+2*$C941*信号概况!$F$2*$J941*信号概况!$F$9*信号相关性!$B$9+2*$D941*信号概况!$F$3*$E941*信号概况!$F$4*信号相关性!$C$4+2*$D941*信号概况!$F$3*$F941*信号概况!$F$5*信号相关性!$C$5+2*$D941*信号概况!$F$3*$G941*信号概况!$F$6*信号相关性!$C$6+2*$D941*信号概况!$F$3*$H941*信号概况!$F$7*信号相关性!$C$7+2*$D941*信号概况!$F$3*$I941*信号概况!$F$8*信号相关性!$C$8+2*$D941*信号概况!$F$3*$J941*信号概况!$F$9*信号相关性!$C$9+2*$E941*信号概况!$F$4*$F941*信号概况!$F$5*信号相关性!$D$5+2*$E941*信号概况!$F$4*$G941*信号概况!$F$6*信号相关性!$D$6+2*$E941*信号概况!$F$4*$H941*信号概况!$F$7*信号相关性!$D$7+2*$E941*信号概况!$F$4*$I941*信号概况!$F$8*信号相关性!$D$8+2*$E941*信号概况!$F$4*$J941*信号概况!$J$5*信号相关性!$D$9+2*$F941*信号概况!$F$5*$G941*信号概况!$F$6*信号相关性!$E$6+2*$F941*信号概况!$F$5*$H941*信号概况!$F$7*信号相关性!$E$7+2*$F941*信号概况!$F$5*$I941*信号概况!$F$8*信号相关性!$E$8+2*$F941*信号概况!$F$5*$J941*信号概况!$F$9*信号相关性!$E$9+2*$G941*信号概况!$F$6*$H941*信号概况!$F$7*信号相关性!$F$7+2*$G941*信号概况!$F$6*$I941*信号概况!$F$8*信号相关性!$F$8+2*$G941*信号概况!$F$6*$J941*信号概况!$F$9*信号相关性!$F$9+2*$H941*信号概况!$F$7*$I941*信号概况!$F$8*信号相关性!$G$8+2*$H941*信号概况!$F$7*$J941*信号概况!$F$9*信号相关性!$G$9+2*$I941*信号概况!$F$8*$J941*信号概况!$F$9*信号相关性!$H$9)</f>
        <v>1333.61572771186</v>
      </c>
      <c r="L941" s="10">
        <f t="shared" si="307"/>
        <v>14.6362850965247</v>
      </c>
      <c r="M941" s="11">
        <f>SQRT(POWER($C941*信号概况!$C$2,2)+POWER($D941*信号概况!$C$3,2)+POWER($E941*信号概况!$C$4,2)+POWER($F941*信号概况!$C$5,2)+POWER($G941*信号概况!$C$6,2)+POWER($H941*信号概况!$C$7,2)+POWER($I941*信号概况!$C$8,2)+POWER($J941*信号概况!$C$9,2)+2*$C941*信号概况!$C$2*$D941*信号概况!$C$3*信号相关性!$B$3+2*$C941*信号概况!$C$2*$E941*信号概况!$C$4*信号相关性!$B$4+2*$C941*信号概况!$C$2*$F941*信号概况!$C$5*信号相关性!$B$5+2*$C941*信号概况!$C$2*$G941*信号概况!$C$6*信号相关性!$B$6+2*$C941*信号概况!$C$2*$H941*信号概况!$C$7*信号相关性!$B$7+2*$C941*信号概况!$C$2*$I941*信号概况!$C$8*信号相关性!$B$8+2*$C941*信号概况!$C$2*$J941*信号概况!$C$9*信号相关性!$B$9+2*$D941*信号概况!$C$3*$E941*信号概况!$C$4*信号相关性!$C$4+2*$D941*信号概况!$C$3*$F941*信号概况!$C$5*信号相关性!$C$5+2*$D941*信号概况!$C$3*$G941*信号概况!$C$6*信号相关性!$C$6+2*$D941*信号概况!$C$3*$H941*信号概况!$C$7*信号相关性!$C$7+2*$D941*信号概况!$C$3*$I941*信号概况!$C$8*信号相关性!$C$8+2*$D941*信号概况!$C$3*$J941*信号概况!$C$9*信号相关性!$C$9+2*$E941*信号概况!$C$4*$F941*信号概况!$C$5*信号相关性!$D$5+2*$E941*信号概况!$C$4*$G941*信号概况!$C$6*信号相关性!$D$6+2*$E941*信号概况!$C$4*$H941*信号概况!$C$7*信号相关性!$D$7+2*$E941*信号概况!$C$4*$I941*信号概况!$C$8*信号相关性!$D$8+2*$E941*信号概况!$C$4*$J941*信号概况!$J$5*信号相关性!$D$9+2*$F941*信号概况!$C$5*$G941*信号概况!$C$6*信号相关性!$E$6+2*$F941*信号概况!$C$5*$H941*信号概况!$C$7*信号相关性!$E$7+2*$F941*信号概况!$C$5*$I941*信号概况!$C$8*信号相关性!$E$8+2*$F941*信号概况!$C$5*$J941*信号概况!$C$9*信号相关性!$E$9+2*$G941*信号概况!$C$6*$H941*信号概况!$C$7*信号相关性!$F$7+2*$G941*信号概况!$C$6*$I941*信号概况!$C$8*信号相关性!$F$8+2*$G941*信号概况!$C$6*$J941*信号概况!$C$9*信号相关性!$F$9+2*$H941*信号概况!$C$7*$I941*信号概况!$C$8*信号相关性!$G$8+2*$H941*信号概况!$C$7*$J941*信号概况!$C$9*信号相关性!$G$9+2*$I941*信号概况!$C$8*$J941*信号概况!$C$9*信号相关性!$H$9)</f>
        <v>6524.56649595068</v>
      </c>
      <c r="N941" s="12">
        <f t="shared" si="308"/>
        <v>0.334264374627965</v>
      </c>
      <c r="O941" s="10">
        <f>$C941*信号概况!$J$2+$D941*信号概况!$J$3+$E941*信号概况!$J$4+$F941*信号概况!$J$5+$G941*信号概况!$J$6+$H941*信号概况!$J$7+$I941*信号概况!$J$8+$J941*信号概况!$J$9</f>
        <v>1045.15503848154</v>
      </c>
      <c r="P941" s="12">
        <f t="shared" si="309"/>
        <v>0.0535450279408016</v>
      </c>
      <c r="Q941" s="7">
        <f t="shared" si="310"/>
        <v>8.67258927848918</v>
      </c>
    </row>
    <row r="942" spans="1:17">
      <c r="A942">
        <v>940</v>
      </c>
      <c r="B942">
        <v>19519.18</v>
      </c>
      <c r="C942" s="7">
        <f t="shared" si="290"/>
        <v>0</v>
      </c>
      <c r="D942" s="8">
        <f t="shared" si="291"/>
        <v>0.666666666666667</v>
      </c>
      <c r="E942">
        <f t="shared" si="292"/>
        <v>0</v>
      </c>
      <c r="F942">
        <f t="shared" si="302"/>
        <v>0.5</v>
      </c>
      <c r="G942">
        <f t="shared" si="303"/>
        <v>0.04</v>
      </c>
      <c r="H942">
        <f t="shared" si="304"/>
        <v>0</v>
      </c>
      <c r="I942">
        <f t="shared" si="305"/>
        <v>0</v>
      </c>
      <c r="J942">
        <f t="shared" si="306"/>
        <v>0</v>
      </c>
      <c r="K942">
        <f>SQRT(POWER($C942*信号概况!$F$2,2)+POWER($D942*信号概况!$F$3,2)+POWER($E942*信号概况!$F$4,2)+POWER($F942*信号概况!$F$5,2)+POWER($G942*信号概况!$F$6,2)+POWER($H942*信号概况!$F$7,2)+POWER($I942*信号概况!$F$8,2)+POWER($J942*信号概况!$F$9,2)+2*$C942*信号概况!$F$2*$D942*信号概况!$F$3*信号相关性!$B$3+2*$C942*信号概况!$F$2*$E942*信号概况!$F$4*信号相关性!$B$4+2*$C942*信号概况!$F$2*$F942*信号概况!$F$5*信号相关性!$B$5+2*$C942*信号概况!$F$2*$G942*信号概况!$F$6*信号相关性!$B$6+2*$C942*信号概况!$F$2*$H942*信号概况!$F$7*信号相关性!$B$7+2*$C942*信号概况!$F$2*$I942*信号概况!$F$8*信号相关性!$B$8+2*$C942*信号概况!$F$2*$J942*信号概况!$F$9*信号相关性!$B$9+2*$D942*信号概况!$F$3*$E942*信号概况!$F$4*信号相关性!$C$4+2*$D942*信号概况!$F$3*$F942*信号概况!$F$5*信号相关性!$C$5+2*$D942*信号概况!$F$3*$G942*信号概况!$F$6*信号相关性!$C$6+2*$D942*信号概况!$F$3*$H942*信号概况!$F$7*信号相关性!$C$7+2*$D942*信号概况!$F$3*$I942*信号概况!$F$8*信号相关性!$C$8+2*$D942*信号概况!$F$3*$J942*信号概况!$F$9*信号相关性!$C$9+2*$E942*信号概况!$F$4*$F942*信号概况!$F$5*信号相关性!$D$5+2*$E942*信号概况!$F$4*$G942*信号概况!$F$6*信号相关性!$D$6+2*$E942*信号概况!$F$4*$H942*信号概况!$F$7*信号相关性!$D$7+2*$E942*信号概况!$F$4*$I942*信号概况!$F$8*信号相关性!$D$8+2*$E942*信号概况!$F$4*$J942*信号概况!$J$5*信号相关性!$D$9+2*$F942*信号概况!$F$5*$G942*信号概况!$F$6*信号相关性!$E$6+2*$F942*信号概况!$F$5*$H942*信号概况!$F$7*信号相关性!$E$7+2*$F942*信号概况!$F$5*$I942*信号概况!$F$8*信号相关性!$E$8+2*$F942*信号概况!$F$5*$J942*信号概况!$F$9*信号相关性!$E$9+2*$G942*信号概况!$F$6*$H942*信号概况!$F$7*信号相关性!$F$7+2*$G942*信号概况!$F$6*$I942*信号概况!$F$8*信号相关性!$F$8+2*$G942*信号概况!$F$6*$J942*信号概况!$F$9*信号相关性!$F$9+2*$H942*信号概况!$F$7*$I942*信号概况!$F$8*信号相关性!$G$8+2*$H942*信号概况!$F$7*$J942*信号概况!$F$9*信号相关性!$G$9+2*$I942*信号概况!$F$8*$J942*信号概况!$F$9*信号相关性!$H$9)</f>
        <v>1400.13367392054</v>
      </c>
      <c r="L942" s="10">
        <f t="shared" si="307"/>
        <v>13.9409403284645</v>
      </c>
      <c r="M942" s="11">
        <f>SQRT(POWER($C942*信号概况!$C$2,2)+POWER($D942*信号概况!$C$3,2)+POWER($E942*信号概况!$C$4,2)+POWER($F942*信号概况!$C$5,2)+POWER($G942*信号概况!$C$6,2)+POWER($H942*信号概况!$C$7,2)+POWER($I942*信号概况!$C$8,2)+POWER($J942*信号概况!$C$9,2)+2*$C942*信号概况!$C$2*$D942*信号概况!$C$3*信号相关性!$B$3+2*$C942*信号概况!$C$2*$E942*信号概况!$C$4*信号相关性!$B$4+2*$C942*信号概况!$C$2*$F942*信号概况!$C$5*信号相关性!$B$5+2*$C942*信号概况!$C$2*$G942*信号概况!$C$6*信号相关性!$B$6+2*$C942*信号概况!$C$2*$H942*信号概况!$C$7*信号相关性!$B$7+2*$C942*信号概况!$C$2*$I942*信号概况!$C$8*信号相关性!$B$8+2*$C942*信号概况!$C$2*$J942*信号概况!$C$9*信号相关性!$B$9+2*$D942*信号概况!$C$3*$E942*信号概况!$C$4*信号相关性!$C$4+2*$D942*信号概况!$C$3*$F942*信号概况!$C$5*信号相关性!$C$5+2*$D942*信号概况!$C$3*$G942*信号概况!$C$6*信号相关性!$C$6+2*$D942*信号概况!$C$3*$H942*信号概况!$C$7*信号相关性!$C$7+2*$D942*信号概况!$C$3*$I942*信号概况!$C$8*信号相关性!$C$8+2*$D942*信号概况!$C$3*$J942*信号概况!$C$9*信号相关性!$C$9+2*$E942*信号概况!$C$4*$F942*信号概况!$C$5*信号相关性!$D$5+2*$E942*信号概况!$C$4*$G942*信号概况!$C$6*信号相关性!$D$6+2*$E942*信号概况!$C$4*$H942*信号概况!$C$7*信号相关性!$D$7+2*$E942*信号概况!$C$4*$I942*信号概况!$C$8*信号相关性!$D$8+2*$E942*信号概况!$C$4*$J942*信号概况!$J$5*信号相关性!$D$9+2*$F942*信号概况!$C$5*$G942*信号概况!$C$6*信号相关性!$E$6+2*$F942*信号概况!$C$5*$H942*信号概况!$C$7*信号相关性!$E$7+2*$F942*信号概况!$C$5*$I942*信号概况!$C$8*信号相关性!$E$8+2*$F942*信号概况!$C$5*$J942*信号概况!$C$9*信号相关性!$E$9+2*$G942*信号概况!$C$6*$H942*信号概况!$C$7*信号相关性!$F$7+2*$G942*信号概况!$C$6*$I942*信号概况!$C$8*信号相关性!$F$8+2*$G942*信号概况!$C$6*$J942*信号概况!$C$9*信号相关性!$F$9+2*$H942*信号概况!$C$7*$I942*信号概况!$C$8*信号相关性!$G$8+2*$H942*信号概况!$C$7*$J942*信号概况!$C$9*信号相关性!$G$9+2*$I942*信号概况!$C$8*$J942*信号概况!$C$9*信号相关性!$H$9)</f>
        <v>6847.72141090237</v>
      </c>
      <c r="N942" s="12">
        <f t="shared" si="308"/>
        <v>0.350820137470036</v>
      </c>
      <c r="O942" s="10">
        <f>$C942*信号概况!$J$2+$D942*信号概况!$J$3+$E942*信号概况!$J$4+$F942*信号概况!$J$5+$G942*信号概况!$J$6+$H942*信号概况!$J$7+$I942*信号概况!$J$8+$J942*信号概况!$J$9</f>
        <v>1069.68318916647</v>
      </c>
      <c r="P942" s="12">
        <f t="shared" si="309"/>
        <v>0.054801645825617</v>
      </c>
      <c r="Q942" s="7">
        <f t="shared" si="310"/>
        <v>8.47079067585563</v>
      </c>
    </row>
    <row r="943" spans="1:17">
      <c r="A943">
        <v>941</v>
      </c>
      <c r="B943">
        <v>19519.18</v>
      </c>
      <c r="C943" s="7">
        <f t="shared" si="290"/>
        <v>0</v>
      </c>
      <c r="D943" s="8">
        <f t="shared" si="291"/>
        <v>0.696969696969697</v>
      </c>
      <c r="E943">
        <f t="shared" si="292"/>
        <v>0</v>
      </c>
      <c r="F943">
        <f t="shared" si="302"/>
        <v>0.5</v>
      </c>
      <c r="G943">
        <f t="shared" si="303"/>
        <v>0.04</v>
      </c>
      <c r="H943">
        <f t="shared" si="304"/>
        <v>0</v>
      </c>
      <c r="I943">
        <f t="shared" si="305"/>
        <v>0</v>
      </c>
      <c r="J943">
        <f t="shared" si="306"/>
        <v>0</v>
      </c>
      <c r="K943">
        <f>SQRT(POWER($C943*信号概况!$F$2,2)+POWER($D943*信号概况!$F$3,2)+POWER($E943*信号概况!$F$4,2)+POWER($F943*信号概况!$F$5,2)+POWER($G943*信号概况!$F$6,2)+POWER($H943*信号概况!$F$7,2)+POWER($I943*信号概况!$F$8,2)+POWER($J943*信号概况!$F$9,2)+2*$C943*信号概况!$F$2*$D943*信号概况!$F$3*信号相关性!$B$3+2*$C943*信号概况!$F$2*$E943*信号概况!$F$4*信号相关性!$B$4+2*$C943*信号概况!$F$2*$F943*信号概况!$F$5*信号相关性!$B$5+2*$C943*信号概况!$F$2*$G943*信号概况!$F$6*信号相关性!$B$6+2*$C943*信号概况!$F$2*$H943*信号概况!$F$7*信号相关性!$B$7+2*$C943*信号概况!$F$2*$I943*信号概况!$F$8*信号相关性!$B$8+2*$C943*信号概况!$F$2*$J943*信号概况!$F$9*信号相关性!$B$9+2*$D943*信号概况!$F$3*$E943*信号概况!$F$4*信号相关性!$C$4+2*$D943*信号概况!$F$3*$F943*信号概况!$F$5*信号相关性!$C$5+2*$D943*信号概况!$F$3*$G943*信号概况!$F$6*信号相关性!$C$6+2*$D943*信号概况!$F$3*$H943*信号概况!$F$7*信号相关性!$C$7+2*$D943*信号概况!$F$3*$I943*信号概况!$F$8*信号相关性!$C$8+2*$D943*信号概况!$F$3*$J943*信号概况!$F$9*信号相关性!$C$9+2*$E943*信号概况!$F$4*$F943*信号概况!$F$5*信号相关性!$D$5+2*$E943*信号概况!$F$4*$G943*信号概况!$F$6*信号相关性!$D$6+2*$E943*信号概况!$F$4*$H943*信号概况!$F$7*信号相关性!$D$7+2*$E943*信号概况!$F$4*$I943*信号概况!$F$8*信号相关性!$D$8+2*$E943*信号概况!$F$4*$J943*信号概况!$J$5*信号相关性!$D$9+2*$F943*信号概况!$F$5*$G943*信号概况!$F$6*信号相关性!$E$6+2*$F943*信号概况!$F$5*$H943*信号概况!$F$7*信号相关性!$E$7+2*$F943*信号概况!$F$5*$I943*信号概况!$F$8*信号相关性!$E$8+2*$F943*信号概况!$F$5*$J943*信号概况!$F$9*信号相关性!$E$9+2*$G943*信号概况!$F$6*$H943*信号概况!$F$7*信号相关性!$F$7+2*$G943*信号概况!$F$6*$I943*信号概况!$F$8*信号相关性!$F$8+2*$G943*信号概况!$F$6*$J943*信号概况!$F$9*信号相关性!$F$9+2*$H943*信号概况!$F$7*$I943*信号概况!$F$8*信号相关性!$G$8+2*$H943*信号概况!$F$7*$J943*信号概况!$F$9*信号相关性!$G$9+2*$I943*信号概况!$F$8*$J943*信号概况!$F$9*信号相关性!$H$9)</f>
        <v>1466.68212945463</v>
      </c>
      <c r="L943" s="10">
        <f t="shared" si="307"/>
        <v>13.308391510339</v>
      </c>
      <c r="M943" s="11">
        <f>SQRT(POWER($C943*信号概况!$C$2,2)+POWER($D943*信号概况!$C$3,2)+POWER($E943*信号概况!$C$4,2)+POWER($F943*信号概况!$C$5,2)+POWER($G943*信号概况!$C$6,2)+POWER($H943*信号概况!$C$7,2)+POWER($I943*信号概况!$C$8,2)+POWER($J943*信号概况!$C$9,2)+2*$C943*信号概况!$C$2*$D943*信号概况!$C$3*信号相关性!$B$3+2*$C943*信号概况!$C$2*$E943*信号概况!$C$4*信号相关性!$B$4+2*$C943*信号概况!$C$2*$F943*信号概况!$C$5*信号相关性!$B$5+2*$C943*信号概况!$C$2*$G943*信号概况!$C$6*信号相关性!$B$6+2*$C943*信号概况!$C$2*$H943*信号概况!$C$7*信号相关性!$B$7+2*$C943*信号概况!$C$2*$I943*信号概况!$C$8*信号相关性!$B$8+2*$C943*信号概况!$C$2*$J943*信号概况!$C$9*信号相关性!$B$9+2*$D943*信号概况!$C$3*$E943*信号概况!$C$4*信号相关性!$C$4+2*$D943*信号概况!$C$3*$F943*信号概况!$C$5*信号相关性!$C$5+2*$D943*信号概况!$C$3*$G943*信号概况!$C$6*信号相关性!$C$6+2*$D943*信号概况!$C$3*$H943*信号概况!$C$7*信号相关性!$C$7+2*$D943*信号概况!$C$3*$I943*信号概况!$C$8*信号相关性!$C$8+2*$D943*信号概况!$C$3*$J943*信号概况!$C$9*信号相关性!$C$9+2*$E943*信号概况!$C$4*$F943*信号概况!$C$5*信号相关性!$D$5+2*$E943*信号概况!$C$4*$G943*信号概况!$C$6*信号相关性!$D$6+2*$E943*信号概况!$C$4*$H943*信号概况!$C$7*信号相关性!$D$7+2*$E943*信号概况!$C$4*$I943*信号概况!$C$8*信号相关性!$D$8+2*$E943*信号概况!$C$4*$J943*信号概况!$J$5*信号相关性!$D$9+2*$F943*信号概况!$C$5*$G943*信号概况!$C$6*信号相关性!$E$6+2*$F943*信号概况!$C$5*$H943*信号概况!$C$7*信号相关性!$E$7+2*$F943*信号概况!$C$5*$I943*信号概况!$C$8*信号相关性!$E$8+2*$F943*信号概况!$C$5*$J943*信号概况!$C$9*信号相关性!$E$9+2*$G943*信号概况!$C$6*$H943*信号概况!$C$7*信号相关性!$F$7+2*$G943*信号概况!$C$6*$I943*信号概况!$C$8*信号相关性!$F$8+2*$G943*信号概况!$C$6*$J943*信号概况!$C$9*信号相关性!$F$9+2*$H943*信号概况!$C$7*$I943*信号概况!$C$8*信号相关性!$G$8+2*$H943*信号概况!$C$7*$J943*信号概况!$C$9*信号相关性!$G$9+2*$I943*信号概况!$C$8*$J943*信号概况!$C$9*信号相关性!$H$9)</f>
        <v>7170.98272936154</v>
      </c>
      <c r="N943" s="12">
        <f t="shared" si="308"/>
        <v>0.367381351540461</v>
      </c>
      <c r="O943" s="10">
        <f>$C943*信号概况!$J$2+$D943*信号概况!$J$3+$E943*信号概况!$J$4+$F943*信号概况!$J$5+$G943*信号概况!$J$6+$H943*信号概况!$J$7+$I943*信号概况!$J$8+$J943*信号概况!$J$9</f>
        <v>1094.2113398514</v>
      </c>
      <c r="P943" s="12">
        <f t="shared" si="309"/>
        <v>0.0560582637104324</v>
      </c>
      <c r="Q943" s="7">
        <f t="shared" si="310"/>
        <v>8.28712427466225</v>
      </c>
    </row>
    <row r="944" spans="1:17">
      <c r="A944">
        <v>942</v>
      </c>
      <c r="B944">
        <v>19519.18</v>
      </c>
      <c r="C944" s="7">
        <f t="shared" si="290"/>
        <v>0</v>
      </c>
      <c r="D944" s="8">
        <f t="shared" si="291"/>
        <v>0.727272727272727</v>
      </c>
      <c r="E944">
        <f t="shared" si="292"/>
        <v>0</v>
      </c>
      <c r="F944">
        <f t="shared" si="302"/>
        <v>0.5</v>
      </c>
      <c r="G944">
        <f t="shared" si="303"/>
        <v>0.04</v>
      </c>
      <c r="H944">
        <f t="shared" si="304"/>
        <v>0</v>
      </c>
      <c r="I944">
        <f t="shared" si="305"/>
        <v>0</v>
      </c>
      <c r="J944">
        <f t="shared" si="306"/>
        <v>0</v>
      </c>
      <c r="K944">
        <f>SQRT(POWER($C944*信号概况!$F$2,2)+POWER($D944*信号概况!$F$3,2)+POWER($E944*信号概况!$F$4,2)+POWER($F944*信号概况!$F$5,2)+POWER($G944*信号概况!$F$6,2)+POWER($H944*信号概况!$F$7,2)+POWER($I944*信号概况!$F$8,2)+POWER($J944*信号概况!$F$9,2)+2*$C944*信号概况!$F$2*$D944*信号概况!$F$3*信号相关性!$B$3+2*$C944*信号概况!$F$2*$E944*信号概况!$F$4*信号相关性!$B$4+2*$C944*信号概况!$F$2*$F944*信号概况!$F$5*信号相关性!$B$5+2*$C944*信号概况!$F$2*$G944*信号概况!$F$6*信号相关性!$B$6+2*$C944*信号概况!$F$2*$H944*信号概况!$F$7*信号相关性!$B$7+2*$C944*信号概况!$F$2*$I944*信号概况!$F$8*信号相关性!$B$8+2*$C944*信号概况!$F$2*$J944*信号概况!$F$9*信号相关性!$B$9+2*$D944*信号概况!$F$3*$E944*信号概况!$F$4*信号相关性!$C$4+2*$D944*信号概况!$F$3*$F944*信号概况!$F$5*信号相关性!$C$5+2*$D944*信号概况!$F$3*$G944*信号概况!$F$6*信号相关性!$C$6+2*$D944*信号概况!$F$3*$H944*信号概况!$F$7*信号相关性!$C$7+2*$D944*信号概况!$F$3*$I944*信号概况!$F$8*信号相关性!$C$8+2*$D944*信号概况!$F$3*$J944*信号概况!$F$9*信号相关性!$C$9+2*$E944*信号概况!$F$4*$F944*信号概况!$F$5*信号相关性!$D$5+2*$E944*信号概况!$F$4*$G944*信号概况!$F$6*信号相关性!$D$6+2*$E944*信号概况!$F$4*$H944*信号概况!$F$7*信号相关性!$D$7+2*$E944*信号概况!$F$4*$I944*信号概况!$F$8*信号相关性!$D$8+2*$E944*信号概况!$F$4*$J944*信号概况!$J$5*信号相关性!$D$9+2*$F944*信号概况!$F$5*$G944*信号概况!$F$6*信号相关性!$E$6+2*$F944*信号概况!$F$5*$H944*信号概况!$F$7*信号相关性!$E$7+2*$F944*信号概况!$F$5*$I944*信号概况!$F$8*信号相关性!$E$8+2*$F944*信号概况!$F$5*$J944*信号概况!$F$9*信号相关性!$E$9+2*$G944*信号概况!$F$6*$H944*信号概况!$F$7*信号相关性!$F$7+2*$G944*信号概况!$F$6*$I944*信号概况!$F$8*信号相关性!$F$8+2*$G944*信号概况!$F$6*$J944*信号概况!$F$9*信号相关性!$F$9+2*$H944*信号概况!$F$7*$I944*信号概况!$F$8*信号相关性!$G$8+2*$H944*信号概况!$F$7*$J944*信号概况!$F$9*信号相关性!$G$9+2*$I944*信号概况!$F$8*$J944*信号概况!$F$9*信号相关性!$H$9)</f>
        <v>1533.25712170087</v>
      </c>
      <c r="L944" s="10">
        <f t="shared" si="307"/>
        <v>12.7305327487062</v>
      </c>
      <c r="M944" s="11">
        <f>SQRT(POWER($C944*信号概况!$C$2,2)+POWER($D944*信号概况!$C$3,2)+POWER($E944*信号概况!$C$4,2)+POWER($F944*信号概况!$C$5,2)+POWER($G944*信号概况!$C$6,2)+POWER($H944*信号概况!$C$7,2)+POWER($I944*信号概况!$C$8,2)+POWER($J944*信号概况!$C$9,2)+2*$C944*信号概况!$C$2*$D944*信号概况!$C$3*信号相关性!$B$3+2*$C944*信号概况!$C$2*$E944*信号概况!$C$4*信号相关性!$B$4+2*$C944*信号概况!$C$2*$F944*信号概况!$C$5*信号相关性!$B$5+2*$C944*信号概况!$C$2*$G944*信号概况!$C$6*信号相关性!$B$6+2*$C944*信号概况!$C$2*$H944*信号概况!$C$7*信号相关性!$B$7+2*$C944*信号概况!$C$2*$I944*信号概况!$C$8*信号相关性!$B$8+2*$C944*信号概况!$C$2*$J944*信号概况!$C$9*信号相关性!$B$9+2*$D944*信号概况!$C$3*$E944*信号概况!$C$4*信号相关性!$C$4+2*$D944*信号概况!$C$3*$F944*信号概况!$C$5*信号相关性!$C$5+2*$D944*信号概况!$C$3*$G944*信号概况!$C$6*信号相关性!$C$6+2*$D944*信号概况!$C$3*$H944*信号概况!$C$7*信号相关性!$C$7+2*$D944*信号概况!$C$3*$I944*信号概况!$C$8*信号相关性!$C$8+2*$D944*信号概况!$C$3*$J944*信号概况!$C$9*信号相关性!$C$9+2*$E944*信号概况!$C$4*$F944*信号概况!$C$5*信号相关性!$D$5+2*$E944*信号概况!$C$4*$G944*信号概况!$C$6*信号相关性!$D$6+2*$E944*信号概况!$C$4*$H944*信号概况!$C$7*信号相关性!$D$7+2*$E944*信号概况!$C$4*$I944*信号概况!$C$8*信号相关性!$D$8+2*$E944*信号概况!$C$4*$J944*信号概况!$J$5*信号相关性!$D$9+2*$F944*信号概况!$C$5*$G944*信号概况!$C$6*信号相关性!$E$6+2*$F944*信号概况!$C$5*$H944*信号概况!$C$7*信号相关性!$E$7+2*$F944*信号概况!$C$5*$I944*信号概况!$C$8*信号相关性!$E$8+2*$F944*信号概况!$C$5*$J944*信号概况!$C$9*信号相关性!$E$9+2*$G944*信号概况!$C$6*$H944*信号概况!$C$7*信号相关性!$F$7+2*$G944*信号概况!$C$6*$I944*信号概况!$C$8*信号相关性!$F$8+2*$G944*信号概况!$C$6*$J944*信号概况!$C$9*信号相关性!$F$9+2*$H944*信号概况!$C$7*$I944*信号概况!$C$8*信号相关性!$G$8+2*$H944*信号概况!$C$7*$J944*信号概况!$C$9*信号相关性!$G$9+2*$I944*信号概况!$C$8*$J944*信号概况!$C$9*信号相关性!$H$9)</f>
        <v>7494.33668248862</v>
      </c>
      <c r="N944" s="12">
        <f t="shared" si="308"/>
        <v>0.383947311438729</v>
      </c>
      <c r="O944" s="10">
        <f>$C944*信号概况!$J$2+$D944*信号概况!$J$3+$E944*信号概况!$J$4+$F944*信号概况!$J$5+$G944*信号概况!$J$6+$H944*信号概况!$J$7+$I944*信号概况!$J$8+$J944*信号概况!$J$9</f>
        <v>1118.73949053633</v>
      </c>
      <c r="P944" s="12">
        <f t="shared" si="309"/>
        <v>0.0573148815952479</v>
      </c>
      <c r="Q944" s="7">
        <f t="shared" si="310"/>
        <v>8.11926108820297</v>
      </c>
    </row>
    <row r="945" spans="1:17">
      <c r="A945">
        <v>943</v>
      </c>
      <c r="B945">
        <v>19519.18</v>
      </c>
      <c r="C945" s="7">
        <f t="shared" si="290"/>
        <v>0</v>
      </c>
      <c r="D945" s="8">
        <f t="shared" si="291"/>
        <v>0.757575757575758</v>
      </c>
      <c r="E945">
        <f t="shared" si="292"/>
        <v>0</v>
      </c>
      <c r="F945">
        <f t="shared" si="302"/>
        <v>0.5</v>
      </c>
      <c r="G945">
        <f t="shared" si="303"/>
        <v>0.04</v>
      </c>
      <c r="H945">
        <f t="shared" si="304"/>
        <v>0</v>
      </c>
      <c r="I945">
        <f t="shared" si="305"/>
        <v>0</v>
      </c>
      <c r="J945">
        <f t="shared" si="306"/>
        <v>0</v>
      </c>
      <c r="K945">
        <f>SQRT(POWER($C945*信号概况!$F$2,2)+POWER($D945*信号概况!$F$3,2)+POWER($E945*信号概况!$F$4,2)+POWER($F945*信号概况!$F$5,2)+POWER($G945*信号概况!$F$6,2)+POWER($H945*信号概况!$F$7,2)+POWER($I945*信号概况!$F$8,2)+POWER($J945*信号概况!$F$9,2)+2*$C945*信号概况!$F$2*$D945*信号概况!$F$3*信号相关性!$B$3+2*$C945*信号概况!$F$2*$E945*信号概况!$F$4*信号相关性!$B$4+2*$C945*信号概况!$F$2*$F945*信号概况!$F$5*信号相关性!$B$5+2*$C945*信号概况!$F$2*$G945*信号概况!$F$6*信号相关性!$B$6+2*$C945*信号概况!$F$2*$H945*信号概况!$F$7*信号相关性!$B$7+2*$C945*信号概况!$F$2*$I945*信号概况!$F$8*信号相关性!$B$8+2*$C945*信号概况!$F$2*$J945*信号概况!$F$9*信号相关性!$B$9+2*$D945*信号概况!$F$3*$E945*信号概况!$F$4*信号相关性!$C$4+2*$D945*信号概况!$F$3*$F945*信号概况!$F$5*信号相关性!$C$5+2*$D945*信号概况!$F$3*$G945*信号概况!$F$6*信号相关性!$C$6+2*$D945*信号概况!$F$3*$H945*信号概况!$F$7*信号相关性!$C$7+2*$D945*信号概况!$F$3*$I945*信号概况!$F$8*信号相关性!$C$8+2*$D945*信号概况!$F$3*$J945*信号概况!$F$9*信号相关性!$C$9+2*$E945*信号概况!$F$4*$F945*信号概况!$F$5*信号相关性!$D$5+2*$E945*信号概况!$F$4*$G945*信号概况!$F$6*信号相关性!$D$6+2*$E945*信号概况!$F$4*$H945*信号概况!$F$7*信号相关性!$D$7+2*$E945*信号概况!$F$4*$I945*信号概况!$F$8*信号相关性!$D$8+2*$E945*信号概况!$F$4*$J945*信号概况!$J$5*信号相关性!$D$9+2*$F945*信号概况!$F$5*$G945*信号概况!$F$6*信号相关性!$E$6+2*$F945*信号概况!$F$5*$H945*信号概况!$F$7*信号相关性!$E$7+2*$F945*信号概况!$F$5*$I945*信号概况!$F$8*信号相关性!$E$8+2*$F945*信号概况!$F$5*$J945*信号概况!$F$9*信号相关性!$E$9+2*$G945*信号概况!$F$6*$H945*信号概况!$F$7*信号相关性!$F$7+2*$G945*信号概况!$F$6*$I945*信号概况!$F$8*信号相关性!$F$8+2*$G945*信号概况!$F$6*$J945*信号概况!$F$9*信号相关性!$F$9+2*$H945*信号概况!$F$7*$I945*信号概况!$F$8*信号相关性!$G$8+2*$H945*信号概况!$F$7*$J945*信号概况!$F$9*信号相关性!$G$9+2*$I945*信号概况!$F$8*$J945*信号概况!$F$9*信号相关性!$H$9)</f>
        <v>1599.85533783553</v>
      </c>
      <c r="L945" s="10">
        <f t="shared" si="307"/>
        <v>12.2005906024027</v>
      </c>
      <c r="M945" s="11">
        <f>SQRT(POWER($C945*信号概况!$C$2,2)+POWER($D945*信号概况!$C$3,2)+POWER($E945*信号概况!$C$4,2)+POWER($F945*信号概况!$C$5,2)+POWER($G945*信号概况!$C$6,2)+POWER($H945*信号概况!$C$7,2)+POWER($I945*信号概况!$C$8,2)+POWER($J945*信号概况!$C$9,2)+2*$C945*信号概况!$C$2*$D945*信号概况!$C$3*信号相关性!$B$3+2*$C945*信号概况!$C$2*$E945*信号概况!$C$4*信号相关性!$B$4+2*$C945*信号概况!$C$2*$F945*信号概况!$C$5*信号相关性!$B$5+2*$C945*信号概况!$C$2*$G945*信号概况!$C$6*信号相关性!$B$6+2*$C945*信号概况!$C$2*$H945*信号概况!$C$7*信号相关性!$B$7+2*$C945*信号概况!$C$2*$I945*信号概况!$C$8*信号相关性!$B$8+2*$C945*信号概况!$C$2*$J945*信号概况!$C$9*信号相关性!$B$9+2*$D945*信号概况!$C$3*$E945*信号概况!$C$4*信号相关性!$C$4+2*$D945*信号概况!$C$3*$F945*信号概况!$C$5*信号相关性!$C$5+2*$D945*信号概况!$C$3*$G945*信号概况!$C$6*信号相关性!$C$6+2*$D945*信号概况!$C$3*$H945*信号概况!$C$7*信号相关性!$C$7+2*$D945*信号概况!$C$3*$I945*信号概况!$C$8*信号相关性!$C$8+2*$D945*信号概况!$C$3*$J945*信号概况!$C$9*信号相关性!$C$9+2*$E945*信号概况!$C$4*$F945*信号概况!$C$5*信号相关性!$D$5+2*$E945*信号概况!$C$4*$G945*信号概况!$C$6*信号相关性!$D$6+2*$E945*信号概况!$C$4*$H945*信号概况!$C$7*信号相关性!$D$7+2*$E945*信号概况!$C$4*$I945*信号概况!$C$8*信号相关性!$D$8+2*$E945*信号概况!$C$4*$J945*信号概况!$J$5*信号相关性!$D$9+2*$F945*信号概况!$C$5*$G945*信号概况!$C$6*信号相关性!$E$6+2*$F945*信号概况!$C$5*$H945*信号概况!$C$7*信号相关性!$E$7+2*$F945*信号概况!$C$5*$I945*信号概况!$C$8*信号相关性!$E$8+2*$F945*信号概况!$C$5*$J945*信号概况!$C$9*信号相关性!$E$9+2*$G945*信号概况!$C$6*$H945*信号概况!$C$7*信号相关性!$F$7+2*$G945*信号概况!$C$6*$I945*信号概况!$C$8*信号相关性!$F$8+2*$G945*信号概况!$C$6*$J945*信号概况!$C$9*信号相关性!$F$9+2*$H945*信号概况!$C$7*$I945*信号概况!$C$8*信号相关性!$G$8+2*$H945*信号概况!$C$7*$J945*信号概况!$C$9*信号相关性!$G$9+2*$I945*信号概况!$C$8*$J945*信号概况!$C$9*信号相关性!$H$9)</f>
        <v>7817.77177579454</v>
      </c>
      <c r="N945" s="12">
        <f t="shared" si="308"/>
        <v>0.40051742828308</v>
      </c>
      <c r="O945" s="10">
        <f>$C945*信号概况!$J$2+$D945*信号概况!$J$3+$E945*信号概况!$J$4+$F945*信号概况!$J$5+$G945*信号概况!$J$6+$H945*信号概况!$J$7+$I945*信号概况!$J$8+$J945*信号概况!$J$9</f>
        <v>1143.26764122126</v>
      </c>
      <c r="P945" s="12">
        <f t="shared" si="309"/>
        <v>0.0585714994800633</v>
      </c>
      <c r="Q945" s="7">
        <f t="shared" si="310"/>
        <v>7.96525310338101</v>
      </c>
    </row>
    <row r="946" spans="1:17">
      <c r="A946">
        <v>944</v>
      </c>
      <c r="B946">
        <v>19519.18</v>
      </c>
      <c r="C946" s="7">
        <f t="shared" si="290"/>
        <v>0</v>
      </c>
      <c r="D946" s="8">
        <f t="shared" si="291"/>
        <v>0.787878787878788</v>
      </c>
      <c r="E946">
        <f t="shared" si="292"/>
        <v>0</v>
      </c>
      <c r="F946">
        <f t="shared" si="302"/>
        <v>0.5</v>
      </c>
      <c r="G946">
        <f t="shared" si="303"/>
        <v>0.04</v>
      </c>
      <c r="H946">
        <f t="shared" si="304"/>
        <v>0</v>
      </c>
      <c r="I946">
        <f t="shared" si="305"/>
        <v>0</v>
      </c>
      <c r="J946">
        <f t="shared" si="306"/>
        <v>0</v>
      </c>
      <c r="K946">
        <f>SQRT(POWER($C946*信号概况!$F$2,2)+POWER($D946*信号概况!$F$3,2)+POWER($E946*信号概况!$F$4,2)+POWER($F946*信号概况!$F$5,2)+POWER($G946*信号概况!$F$6,2)+POWER($H946*信号概况!$F$7,2)+POWER($I946*信号概况!$F$8,2)+POWER($J946*信号概况!$F$9,2)+2*$C946*信号概况!$F$2*$D946*信号概况!$F$3*信号相关性!$B$3+2*$C946*信号概况!$F$2*$E946*信号概况!$F$4*信号相关性!$B$4+2*$C946*信号概况!$F$2*$F946*信号概况!$F$5*信号相关性!$B$5+2*$C946*信号概况!$F$2*$G946*信号概况!$F$6*信号相关性!$B$6+2*$C946*信号概况!$F$2*$H946*信号概况!$F$7*信号相关性!$B$7+2*$C946*信号概况!$F$2*$I946*信号概况!$F$8*信号相关性!$B$8+2*$C946*信号概况!$F$2*$J946*信号概况!$F$9*信号相关性!$B$9+2*$D946*信号概况!$F$3*$E946*信号概况!$F$4*信号相关性!$C$4+2*$D946*信号概况!$F$3*$F946*信号概况!$F$5*信号相关性!$C$5+2*$D946*信号概况!$F$3*$G946*信号概况!$F$6*信号相关性!$C$6+2*$D946*信号概况!$F$3*$H946*信号概况!$F$7*信号相关性!$C$7+2*$D946*信号概况!$F$3*$I946*信号概况!$F$8*信号相关性!$C$8+2*$D946*信号概况!$F$3*$J946*信号概况!$F$9*信号相关性!$C$9+2*$E946*信号概况!$F$4*$F946*信号概况!$F$5*信号相关性!$D$5+2*$E946*信号概况!$F$4*$G946*信号概况!$F$6*信号相关性!$D$6+2*$E946*信号概况!$F$4*$H946*信号概况!$F$7*信号相关性!$D$7+2*$E946*信号概况!$F$4*$I946*信号概况!$F$8*信号相关性!$D$8+2*$E946*信号概况!$F$4*$J946*信号概况!$J$5*信号相关性!$D$9+2*$F946*信号概况!$F$5*$G946*信号概况!$F$6*信号相关性!$E$6+2*$F946*信号概况!$F$5*$H946*信号概况!$F$7*信号相关性!$E$7+2*$F946*信号概况!$F$5*$I946*信号概况!$F$8*信号相关性!$E$8+2*$F946*信号概况!$F$5*$J946*信号概况!$F$9*信号相关性!$E$9+2*$G946*信号概况!$F$6*$H946*信号概况!$F$7*信号相关性!$F$7+2*$G946*信号概况!$F$6*$I946*信号概况!$F$8*信号相关性!$F$8+2*$G946*信号概况!$F$6*$J946*信号概况!$F$9*信号相关性!$F$9+2*$H946*信号概况!$F$7*$I946*信号概况!$F$8*信号相关性!$G$8+2*$H946*信号概况!$F$7*$J946*信号概况!$F$9*信号相关性!$G$9+2*$I946*信号概况!$F$8*$J946*信号概况!$F$9*信号相关性!$H$9)</f>
        <v>1666.47399353389</v>
      </c>
      <c r="L946" s="10">
        <f t="shared" si="307"/>
        <v>11.7128620522952</v>
      </c>
      <c r="M946" s="11">
        <f>SQRT(POWER($C946*信号概况!$C$2,2)+POWER($D946*信号概况!$C$3,2)+POWER($E946*信号概况!$C$4,2)+POWER($F946*信号概况!$C$5,2)+POWER($G946*信号概况!$C$6,2)+POWER($H946*信号概况!$C$7,2)+POWER($I946*信号概况!$C$8,2)+POWER($J946*信号概况!$C$9,2)+2*$C946*信号概况!$C$2*$D946*信号概况!$C$3*信号相关性!$B$3+2*$C946*信号概况!$C$2*$E946*信号概况!$C$4*信号相关性!$B$4+2*$C946*信号概况!$C$2*$F946*信号概况!$C$5*信号相关性!$B$5+2*$C946*信号概况!$C$2*$G946*信号概况!$C$6*信号相关性!$B$6+2*$C946*信号概况!$C$2*$H946*信号概况!$C$7*信号相关性!$B$7+2*$C946*信号概况!$C$2*$I946*信号概况!$C$8*信号相关性!$B$8+2*$C946*信号概况!$C$2*$J946*信号概况!$C$9*信号相关性!$B$9+2*$D946*信号概况!$C$3*$E946*信号概况!$C$4*信号相关性!$C$4+2*$D946*信号概况!$C$3*$F946*信号概况!$C$5*信号相关性!$C$5+2*$D946*信号概况!$C$3*$G946*信号概况!$C$6*信号相关性!$C$6+2*$D946*信号概况!$C$3*$H946*信号概况!$C$7*信号相关性!$C$7+2*$D946*信号概况!$C$3*$I946*信号概况!$C$8*信号相关性!$C$8+2*$D946*信号概况!$C$3*$J946*信号概况!$C$9*信号相关性!$C$9+2*$E946*信号概况!$C$4*$F946*信号概况!$C$5*信号相关性!$D$5+2*$E946*信号概况!$C$4*$G946*信号概况!$C$6*信号相关性!$D$6+2*$E946*信号概况!$C$4*$H946*信号概况!$C$7*信号相关性!$D$7+2*$E946*信号概况!$C$4*$I946*信号概况!$C$8*信号相关性!$D$8+2*$E946*信号概况!$C$4*$J946*信号概况!$J$5*信号相关性!$D$9+2*$F946*信号概况!$C$5*$G946*信号概况!$C$6*信号相关性!$E$6+2*$F946*信号概况!$C$5*$H946*信号概况!$C$7*信号相关性!$E$7+2*$F946*信号概况!$C$5*$I946*信号概况!$C$8*信号相关性!$E$8+2*$F946*信号概况!$C$5*$J946*信号概况!$C$9*信号相关性!$E$9+2*$G946*信号概况!$C$6*$H946*信号概况!$C$7*信号相关性!$F$7+2*$G946*信号概况!$C$6*$I946*信号概况!$C$8*信号相关性!$F$8+2*$G946*信号概况!$C$6*$J946*信号概况!$C$9*信号相关性!$F$9+2*$H946*信号概况!$C$7*$I946*信号概况!$C$8*信号相关性!$G$8+2*$H946*信号概况!$C$7*$J946*信号概况!$C$9*信号相关性!$G$9+2*$I946*信号概况!$C$8*$J946*信号概况!$C$9*信号相关性!$H$9)</f>
        <v>8141.27833872219</v>
      </c>
      <c r="N946" s="12">
        <f t="shared" si="308"/>
        <v>0.417091206634817</v>
      </c>
      <c r="O946" s="10">
        <f>$C946*信号概况!$J$2+$D946*信号概况!$J$3+$E946*信号概况!$J$4+$F946*信号概况!$J$5+$G946*信号概况!$J$6+$H946*信号概况!$J$7+$I946*信号概况!$J$8+$J946*信号概况!$J$9</f>
        <v>1167.79579190619</v>
      </c>
      <c r="P946" s="12">
        <f t="shared" si="309"/>
        <v>0.0598281173648787</v>
      </c>
      <c r="Q946" s="7">
        <f t="shared" si="310"/>
        <v>7.82345872390549</v>
      </c>
    </row>
    <row r="947" spans="1:17">
      <c r="A947">
        <v>945</v>
      </c>
      <c r="B947">
        <v>19519.18</v>
      </c>
      <c r="C947" s="7">
        <f t="shared" si="290"/>
        <v>0</v>
      </c>
      <c r="D947" s="8">
        <f t="shared" si="291"/>
        <v>0.818181818181818</v>
      </c>
      <c r="E947">
        <f t="shared" si="292"/>
        <v>0</v>
      </c>
      <c r="F947">
        <f t="shared" si="302"/>
        <v>0.5</v>
      </c>
      <c r="G947">
        <f t="shared" si="303"/>
        <v>0.04</v>
      </c>
      <c r="H947">
        <f t="shared" si="304"/>
        <v>0</v>
      </c>
      <c r="I947">
        <f t="shared" si="305"/>
        <v>0</v>
      </c>
      <c r="J947">
        <f t="shared" si="306"/>
        <v>0</v>
      </c>
      <c r="K947">
        <f>SQRT(POWER($C947*信号概况!$F$2,2)+POWER($D947*信号概况!$F$3,2)+POWER($E947*信号概况!$F$4,2)+POWER($F947*信号概况!$F$5,2)+POWER($G947*信号概况!$F$6,2)+POWER($H947*信号概况!$F$7,2)+POWER($I947*信号概况!$F$8,2)+POWER($J947*信号概况!$F$9,2)+2*$C947*信号概况!$F$2*$D947*信号概况!$F$3*信号相关性!$B$3+2*$C947*信号概况!$F$2*$E947*信号概况!$F$4*信号相关性!$B$4+2*$C947*信号概况!$F$2*$F947*信号概况!$F$5*信号相关性!$B$5+2*$C947*信号概况!$F$2*$G947*信号概况!$F$6*信号相关性!$B$6+2*$C947*信号概况!$F$2*$H947*信号概况!$F$7*信号相关性!$B$7+2*$C947*信号概况!$F$2*$I947*信号概况!$F$8*信号相关性!$B$8+2*$C947*信号概况!$F$2*$J947*信号概况!$F$9*信号相关性!$B$9+2*$D947*信号概况!$F$3*$E947*信号概况!$F$4*信号相关性!$C$4+2*$D947*信号概况!$F$3*$F947*信号概况!$F$5*信号相关性!$C$5+2*$D947*信号概况!$F$3*$G947*信号概况!$F$6*信号相关性!$C$6+2*$D947*信号概况!$F$3*$H947*信号概况!$F$7*信号相关性!$C$7+2*$D947*信号概况!$F$3*$I947*信号概况!$F$8*信号相关性!$C$8+2*$D947*信号概况!$F$3*$J947*信号概况!$F$9*信号相关性!$C$9+2*$E947*信号概况!$F$4*$F947*信号概况!$F$5*信号相关性!$D$5+2*$E947*信号概况!$F$4*$G947*信号概况!$F$6*信号相关性!$D$6+2*$E947*信号概况!$F$4*$H947*信号概况!$F$7*信号相关性!$D$7+2*$E947*信号概况!$F$4*$I947*信号概况!$F$8*信号相关性!$D$8+2*$E947*信号概况!$F$4*$J947*信号概况!$J$5*信号相关性!$D$9+2*$F947*信号概况!$F$5*$G947*信号概况!$F$6*信号相关性!$E$6+2*$F947*信号概况!$F$5*$H947*信号概况!$F$7*信号相关性!$E$7+2*$F947*信号概况!$F$5*$I947*信号概况!$F$8*信号相关性!$E$8+2*$F947*信号概况!$F$5*$J947*信号概况!$F$9*信号相关性!$E$9+2*$G947*信号概况!$F$6*$H947*信号概况!$F$7*信号相关性!$F$7+2*$G947*信号概况!$F$6*$I947*信号概况!$F$8*信号相关性!$F$8+2*$G947*信号概况!$F$6*$J947*信号概况!$F$9*信号相关性!$F$9+2*$H947*信号概况!$F$7*$I947*信号概况!$F$8*信号相关性!$G$8+2*$H947*信号概况!$F$7*$J947*信号概况!$F$9*信号相关性!$G$9+2*$I947*信号概况!$F$8*$J947*信号概况!$F$9*信号相关性!$H$9)</f>
        <v>1733.11073178209</v>
      </c>
      <c r="L947" s="10">
        <f t="shared" si="307"/>
        <v>11.262511761109</v>
      </c>
      <c r="M947" s="11">
        <f>SQRT(POWER($C947*信号概况!$C$2,2)+POWER($D947*信号概况!$C$3,2)+POWER($E947*信号概况!$C$4,2)+POWER($F947*信号概况!$C$5,2)+POWER($G947*信号概况!$C$6,2)+POWER($H947*信号概况!$C$7,2)+POWER($I947*信号概况!$C$8,2)+POWER($J947*信号概况!$C$9,2)+2*$C947*信号概况!$C$2*$D947*信号概况!$C$3*信号相关性!$B$3+2*$C947*信号概况!$C$2*$E947*信号概况!$C$4*信号相关性!$B$4+2*$C947*信号概况!$C$2*$F947*信号概况!$C$5*信号相关性!$B$5+2*$C947*信号概况!$C$2*$G947*信号概况!$C$6*信号相关性!$B$6+2*$C947*信号概况!$C$2*$H947*信号概况!$C$7*信号相关性!$B$7+2*$C947*信号概况!$C$2*$I947*信号概况!$C$8*信号相关性!$B$8+2*$C947*信号概况!$C$2*$J947*信号概况!$C$9*信号相关性!$B$9+2*$D947*信号概况!$C$3*$E947*信号概况!$C$4*信号相关性!$C$4+2*$D947*信号概况!$C$3*$F947*信号概况!$C$5*信号相关性!$C$5+2*$D947*信号概况!$C$3*$G947*信号概况!$C$6*信号相关性!$C$6+2*$D947*信号概况!$C$3*$H947*信号概况!$C$7*信号相关性!$C$7+2*$D947*信号概况!$C$3*$I947*信号概况!$C$8*信号相关性!$C$8+2*$D947*信号概况!$C$3*$J947*信号概况!$C$9*信号相关性!$C$9+2*$E947*信号概况!$C$4*$F947*信号概况!$C$5*信号相关性!$D$5+2*$E947*信号概况!$C$4*$G947*信号概况!$C$6*信号相关性!$D$6+2*$E947*信号概况!$C$4*$H947*信号概况!$C$7*信号相关性!$D$7+2*$E947*信号概况!$C$4*$I947*信号概况!$C$8*信号相关性!$D$8+2*$E947*信号概况!$C$4*$J947*信号概况!$J$5*信号相关性!$D$9+2*$F947*信号概况!$C$5*$G947*信号概况!$C$6*信号相关性!$E$6+2*$F947*信号概况!$C$5*$H947*信号概况!$C$7*信号相关性!$E$7+2*$F947*信号概况!$C$5*$I947*信号概况!$C$8*信号相关性!$E$8+2*$F947*信号概况!$C$5*$J947*信号概况!$C$9*信号相关性!$E$9+2*$G947*信号概况!$C$6*$H947*信号概况!$C$7*信号相关性!$F$7+2*$G947*信号概况!$C$6*$I947*信号概况!$C$8*信号相关性!$F$8+2*$G947*信号概况!$C$6*$J947*信号概况!$C$9*信号相关性!$F$9+2*$H947*信号概况!$C$7*$I947*信号概况!$C$8*信号相关性!$G$8+2*$H947*信号概况!$C$7*$J947*信号概况!$C$9*信号相关性!$G$9+2*$I947*信号概况!$C$8*$J947*信号概况!$C$9*信号相关性!$H$9)</f>
        <v>8464.84817707363</v>
      </c>
      <c r="N947" s="12">
        <f t="shared" si="308"/>
        <v>0.433668226691574</v>
      </c>
      <c r="O947" s="10">
        <f>$C947*信号概况!$J$2+$D947*信号概况!$J$3+$E947*信号概况!$J$4+$F947*信号概况!$J$5+$G947*信号概况!$J$6+$H947*信号概况!$J$7+$I947*信号概况!$J$8+$J947*信号概况!$J$9</f>
        <v>1192.32394259112</v>
      </c>
      <c r="P947" s="12">
        <f t="shared" si="309"/>
        <v>0.0610847352496941</v>
      </c>
      <c r="Q947" s="7">
        <f t="shared" si="310"/>
        <v>7.69248500203144</v>
      </c>
    </row>
    <row r="948" spans="1:17">
      <c r="A948">
        <v>946</v>
      </c>
      <c r="B948">
        <v>19519.18</v>
      </c>
      <c r="C948" s="7">
        <f t="shared" si="290"/>
        <v>0</v>
      </c>
      <c r="D948" s="8">
        <f t="shared" si="291"/>
        <v>0.848484848484849</v>
      </c>
      <c r="E948">
        <f t="shared" si="292"/>
        <v>0</v>
      </c>
      <c r="F948">
        <f t="shared" si="302"/>
        <v>0.5</v>
      </c>
      <c r="G948">
        <f t="shared" si="303"/>
        <v>0.04</v>
      </c>
      <c r="H948">
        <f t="shared" si="304"/>
        <v>0</v>
      </c>
      <c r="I948">
        <f t="shared" si="305"/>
        <v>0</v>
      </c>
      <c r="J948">
        <f t="shared" si="306"/>
        <v>0</v>
      </c>
      <c r="K948">
        <f>SQRT(POWER($C948*信号概况!$F$2,2)+POWER($D948*信号概况!$F$3,2)+POWER($E948*信号概况!$F$4,2)+POWER($F948*信号概况!$F$5,2)+POWER($G948*信号概况!$F$6,2)+POWER($H948*信号概况!$F$7,2)+POWER($I948*信号概况!$F$8,2)+POWER($J948*信号概况!$F$9,2)+2*$C948*信号概况!$F$2*$D948*信号概况!$F$3*信号相关性!$B$3+2*$C948*信号概况!$F$2*$E948*信号概况!$F$4*信号相关性!$B$4+2*$C948*信号概况!$F$2*$F948*信号概况!$F$5*信号相关性!$B$5+2*$C948*信号概况!$F$2*$G948*信号概况!$F$6*信号相关性!$B$6+2*$C948*信号概况!$F$2*$H948*信号概况!$F$7*信号相关性!$B$7+2*$C948*信号概况!$F$2*$I948*信号概况!$F$8*信号相关性!$B$8+2*$C948*信号概况!$F$2*$J948*信号概况!$F$9*信号相关性!$B$9+2*$D948*信号概况!$F$3*$E948*信号概况!$F$4*信号相关性!$C$4+2*$D948*信号概况!$F$3*$F948*信号概况!$F$5*信号相关性!$C$5+2*$D948*信号概况!$F$3*$G948*信号概况!$F$6*信号相关性!$C$6+2*$D948*信号概况!$F$3*$H948*信号概况!$F$7*信号相关性!$C$7+2*$D948*信号概况!$F$3*$I948*信号概况!$F$8*信号相关性!$C$8+2*$D948*信号概况!$F$3*$J948*信号概况!$F$9*信号相关性!$C$9+2*$E948*信号概况!$F$4*$F948*信号概况!$F$5*信号相关性!$D$5+2*$E948*信号概况!$F$4*$G948*信号概况!$F$6*信号相关性!$D$6+2*$E948*信号概况!$F$4*$H948*信号概况!$F$7*信号相关性!$D$7+2*$E948*信号概况!$F$4*$I948*信号概况!$F$8*信号相关性!$D$8+2*$E948*信号概况!$F$4*$J948*信号概况!$J$5*信号相关性!$D$9+2*$F948*信号概况!$F$5*$G948*信号概况!$F$6*信号相关性!$E$6+2*$F948*信号概况!$F$5*$H948*信号概况!$F$7*信号相关性!$E$7+2*$F948*信号概况!$F$5*$I948*信号概况!$F$8*信号相关性!$E$8+2*$F948*信号概况!$F$5*$J948*信号概况!$F$9*信号相关性!$E$9+2*$G948*信号概况!$F$6*$H948*信号概况!$F$7*信号相关性!$F$7+2*$G948*信号概况!$F$6*$I948*信号概况!$F$8*信号相关性!$F$8+2*$G948*信号概况!$F$6*$J948*信号概况!$F$9*信号相关性!$F$9+2*$H948*信号概况!$F$7*$I948*信号概况!$F$8*信号相关性!$G$8+2*$H948*信号概况!$F$7*$J948*信号概况!$F$9*信号相关性!$G$9+2*$I948*信号概况!$F$8*$J948*信号概况!$F$9*信号相关性!$H$9)</f>
        <v>1799.76354404718</v>
      </c>
      <c r="L948" s="10">
        <f t="shared" si="307"/>
        <v>10.8454135903357</v>
      </c>
      <c r="M948" s="11">
        <f>SQRT(POWER($C948*信号概况!$C$2,2)+POWER($D948*信号概况!$C$3,2)+POWER($E948*信号概况!$C$4,2)+POWER($F948*信号概况!$C$5,2)+POWER($G948*信号概况!$C$6,2)+POWER($H948*信号概况!$C$7,2)+POWER($I948*信号概况!$C$8,2)+POWER($J948*信号概况!$C$9,2)+2*$C948*信号概况!$C$2*$D948*信号概况!$C$3*信号相关性!$B$3+2*$C948*信号概况!$C$2*$E948*信号概况!$C$4*信号相关性!$B$4+2*$C948*信号概况!$C$2*$F948*信号概况!$C$5*信号相关性!$B$5+2*$C948*信号概况!$C$2*$G948*信号概况!$C$6*信号相关性!$B$6+2*$C948*信号概况!$C$2*$H948*信号概况!$C$7*信号相关性!$B$7+2*$C948*信号概况!$C$2*$I948*信号概况!$C$8*信号相关性!$B$8+2*$C948*信号概况!$C$2*$J948*信号概况!$C$9*信号相关性!$B$9+2*$D948*信号概况!$C$3*$E948*信号概况!$C$4*信号相关性!$C$4+2*$D948*信号概况!$C$3*$F948*信号概况!$C$5*信号相关性!$C$5+2*$D948*信号概况!$C$3*$G948*信号概况!$C$6*信号相关性!$C$6+2*$D948*信号概况!$C$3*$H948*信号概况!$C$7*信号相关性!$C$7+2*$D948*信号概况!$C$3*$I948*信号概况!$C$8*信号相关性!$C$8+2*$D948*信号概况!$C$3*$J948*信号概况!$C$9*信号相关性!$C$9+2*$E948*信号概况!$C$4*$F948*信号概况!$C$5*信号相关性!$D$5+2*$E948*信号概况!$C$4*$G948*信号概况!$C$6*信号相关性!$D$6+2*$E948*信号概况!$C$4*$H948*信号概况!$C$7*信号相关性!$D$7+2*$E948*信号概况!$C$4*$I948*信号概况!$C$8*信号相关性!$D$8+2*$E948*信号概况!$C$4*$J948*信号概况!$J$5*信号相关性!$D$9+2*$F948*信号概况!$C$5*$G948*信号概况!$C$6*信号相关性!$E$6+2*$F948*信号概况!$C$5*$H948*信号概况!$C$7*信号相关性!$E$7+2*$F948*信号概况!$C$5*$I948*信号概况!$C$8*信号相关性!$E$8+2*$F948*信号概况!$C$5*$J948*信号概况!$C$9*信号相关性!$E$9+2*$G948*信号概况!$C$6*$H948*信号概况!$C$7*信号相关性!$F$7+2*$G948*信号概况!$C$6*$I948*信号概况!$C$8*信号相关性!$F$8+2*$G948*信号概况!$C$6*$J948*信号概况!$C$9*信号相关性!$F$9+2*$H948*信号概况!$C$7*$I948*信号概况!$C$8*信号相关性!$G$8+2*$H948*信号概况!$C$7*$J948*信号概况!$C$9*信号相关性!$G$9+2*$I948*信号概况!$C$8*$J948*信号概况!$C$9*信号相关性!$H$9)</f>
        <v>8788.47430191888</v>
      </c>
      <c r="N948" s="12">
        <f t="shared" si="308"/>
        <v>0.450248130398863</v>
      </c>
      <c r="O948" s="10">
        <f>$C948*信号概况!$J$2+$D948*信号概况!$J$3+$E948*信号概况!$J$4+$F948*信号概况!$J$5+$G948*信号概况!$J$6+$H948*信号概况!$J$7+$I948*信号概况!$J$8+$J948*信号概况!$J$9</f>
        <v>1216.85209327606</v>
      </c>
      <c r="P948" s="12">
        <f t="shared" si="309"/>
        <v>0.0623413531345096</v>
      </c>
      <c r="Q948" s="7">
        <f t="shared" si="310"/>
        <v>7.57114242278231</v>
      </c>
    </row>
    <row r="949" spans="1:17">
      <c r="A949">
        <v>947</v>
      </c>
      <c r="B949">
        <v>19519.18</v>
      </c>
      <c r="C949" s="7">
        <f t="shared" si="290"/>
        <v>0</v>
      </c>
      <c r="D949" s="8">
        <f t="shared" si="291"/>
        <v>0.878787878787879</v>
      </c>
      <c r="E949">
        <f t="shared" si="292"/>
        <v>0</v>
      </c>
      <c r="F949">
        <f t="shared" si="302"/>
        <v>0.5</v>
      </c>
      <c r="G949">
        <f t="shared" si="303"/>
        <v>0.04</v>
      </c>
      <c r="H949">
        <f t="shared" si="304"/>
        <v>0</v>
      </c>
      <c r="I949">
        <f t="shared" si="305"/>
        <v>0</v>
      </c>
      <c r="J949">
        <f t="shared" si="306"/>
        <v>0</v>
      </c>
      <c r="K949">
        <f>SQRT(POWER($C949*信号概况!$F$2,2)+POWER($D949*信号概况!$F$3,2)+POWER($E949*信号概况!$F$4,2)+POWER($F949*信号概况!$F$5,2)+POWER($G949*信号概况!$F$6,2)+POWER($H949*信号概况!$F$7,2)+POWER($I949*信号概况!$F$8,2)+POWER($J949*信号概况!$F$9,2)+2*$C949*信号概况!$F$2*$D949*信号概况!$F$3*信号相关性!$B$3+2*$C949*信号概况!$F$2*$E949*信号概况!$F$4*信号相关性!$B$4+2*$C949*信号概况!$F$2*$F949*信号概况!$F$5*信号相关性!$B$5+2*$C949*信号概况!$F$2*$G949*信号概况!$F$6*信号相关性!$B$6+2*$C949*信号概况!$F$2*$H949*信号概况!$F$7*信号相关性!$B$7+2*$C949*信号概况!$F$2*$I949*信号概况!$F$8*信号相关性!$B$8+2*$C949*信号概况!$F$2*$J949*信号概况!$F$9*信号相关性!$B$9+2*$D949*信号概况!$F$3*$E949*信号概况!$F$4*信号相关性!$C$4+2*$D949*信号概况!$F$3*$F949*信号概况!$F$5*信号相关性!$C$5+2*$D949*信号概况!$F$3*$G949*信号概况!$F$6*信号相关性!$C$6+2*$D949*信号概况!$F$3*$H949*信号概况!$F$7*信号相关性!$C$7+2*$D949*信号概况!$F$3*$I949*信号概况!$F$8*信号相关性!$C$8+2*$D949*信号概况!$F$3*$J949*信号概况!$F$9*信号相关性!$C$9+2*$E949*信号概况!$F$4*$F949*信号概况!$F$5*信号相关性!$D$5+2*$E949*信号概况!$F$4*$G949*信号概况!$F$6*信号相关性!$D$6+2*$E949*信号概况!$F$4*$H949*信号概况!$F$7*信号相关性!$D$7+2*$E949*信号概况!$F$4*$I949*信号概况!$F$8*信号相关性!$D$8+2*$E949*信号概况!$F$4*$J949*信号概况!$J$5*信号相关性!$D$9+2*$F949*信号概况!$F$5*$G949*信号概况!$F$6*信号相关性!$E$6+2*$F949*信号概况!$F$5*$H949*信号概况!$F$7*信号相关性!$E$7+2*$F949*信号概况!$F$5*$I949*信号概况!$F$8*信号相关性!$E$8+2*$F949*信号概况!$F$5*$J949*信号概况!$F$9*信号相关性!$E$9+2*$G949*信号概况!$F$6*$H949*信号概况!$F$7*信号相关性!$F$7+2*$G949*信号概况!$F$6*$I949*信号概况!$F$8*信号相关性!$F$8+2*$G949*信号概况!$F$6*$J949*信号概况!$F$9*信号相关性!$F$9+2*$H949*信号概况!$F$7*$I949*信号概况!$F$8*信号相关性!$G$8+2*$H949*信号概况!$F$7*$J949*信号概况!$F$9*信号相关性!$G$9+2*$I949*信号概况!$F$8*$J949*信号概况!$F$9*信号相关性!$H$9)</f>
        <v>1866.43070825408</v>
      </c>
      <c r="L949" s="10">
        <f t="shared" si="307"/>
        <v>10.4580255316625</v>
      </c>
      <c r="M949" s="11">
        <f>SQRT(POWER($C949*信号概况!$C$2,2)+POWER($D949*信号概况!$C$3,2)+POWER($E949*信号概况!$C$4,2)+POWER($F949*信号概况!$C$5,2)+POWER($G949*信号概况!$C$6,2)+POWER($H949*信号概况!$C$7,2)+POWER($I949*信号概况!$C$8,2)+POWER($J949*信号概况!$C$9,2)+2*$C949*信号概况!$C$2*$D949*信号概况!$C$3*信号相关性!$B$3+2*$C949*信号概况!$C$2*$E949*信号概况!$C$4*信号相关性!$B$4+2*$C949*信号概况!$C$2*$F949*信号概况!$C$5*信号相关性!$B$5+2*$C949*信号概况!$C$2*$G949*信号概况!$C$6*信号相关性!$B$6+2*$C949*信号概况!$C$2*$H949*信号概况!$C$7*信号相关性!$B$7+2*$C949*信号概况!$C$2*$I949*信号概况!$C$8*信号相关性!$B$8+2*$C949*信号概况!$C$2*$J949*信号概况!$C$9*信号相关性!$B$9+2*$D949*信号概况!$C$3*$E949*信号概况!$C$4*信号相关性!$C$4+2*$D949*信号概况!$C$3*$F949*信号概况!$C$5*信号相关性!$C$5+2*$D949*信号概况!$C$3*$G949*信号概况!$C$6*信号相关性!$C$6+2*$D949*信号概况!$C$3*$H949*信号概况!$C$7*信号相关性!$C$7+2*$D949*信号概况!$C$3*$I949*信号概况!$C$8*信号相关性!$C$8+2*$D949*信号概况!$C$3*$J949*信号概况!$C$9*信号相关性!$C$9+2*$E949*信号概况!$C$4*$F949*信号概况!$C$5*信号相关性!$D$5+2*$E949*信号概况!$C$4*$G949*信号概况!$C$6*信号相关性!$D$6+2*$E949*信号概况!$C$4*$H949*信号概况!$C$7*信号相关性!$D$7+2*$E949*信号概况!$C$4*$I949*信号概况!$C$8*信号相关性!$D$8+2*$E949*信号概况!$C$4*$J949*信号概况!$J$5*信号相关性!$D$9+2*$F949*信号概况!$C$5*$G949*信号概况!$C$6*信号相关性!$E$6+2*$F949*信号概况!$C$5*$H949*信号概况!$C$7*信号相关性!$E$7+2*$F949*信号概况!$C$5*$I949*信号概况!$C$8*信号相关性!$E$8+2*$F949*信号概况!$C$5*$J949*信号概况!$C$9*信号相关性!$E$9+2*$G949*信号概况!$C$6*$H949*信号概况!$C$7*信号相关性!$F$7+2*$G949*信号概况!$C$6*$I949*信号概况!$C$8*信号相关性!$F$8+2*$G949*信号概况!$C$6*$J949*信号概况!$C$9*信号相关性!$F$9+2*$H949*信号概况!$C$7*$I949*信号概况!$C$8*信号相关性!$G$8+2*$H949*信号概况!$C$7*$J949*信号概况!$C$9*信号相关性!$G$9+2*$I949*信号概况!$C$8*$J949*信号概况!$C$9*信号相关性!$H$9)</f>
        <v>9112.15071606548</v>
      </c>
      <c r="N949" s="12">
        <f t="shared" si="308"/>
        <v>0.466830610510559</v>
      </c>
      <c r="O949" s="10">
        <f>$C949*信号概况!$J$2+$D949*信号概况!$J$3+$E949*信号概况!$J$4+$F949*信号概况!$J$5+$G949*信号概况!$J$6+$H949*信号概况!$J$7+$I949*信号概况!$J$8+$J949*信号概况!$J$9</f>
        <v>1241.38024396099</v>
      </c>
      <c r="P949" s="12">
        <f t="shared" si="309"/>
        <v>0.063597971019325</v>
      </c>
      <c r="Q949" s="7">
        <f t="shared" si="310"/>
        <v>7.45840917960123</v>
      </c>
    </row>
    <row r="950" spans="1:17">
      <c r="A950">
        <v>948</v>
      </c>
      <c r="B950">
        <v>19519.18</v>
      </c>
      <c r="C950" s="7">
        <f t="shared" si="290"/>
        <v>0</v>
      </c>
      <c r="D950" s="8">
        <f t="shared" si="291"/>
        <v>0.909090909090909</v>
      </c>
      <c r="E950">
        <f t="shared" si="292"/>
        <v>0</v>
      </c>
      <c r="F950">
        <f t="shared" si="302"/>
        <v>0.5</v>
      </c>
      <c r="G950">
        <f t="shared" si="303"/>
        <v>0.04</v>
      </c>
      <c r="H950">
        <f t="shared" si="304"/>
        <v>0</v>
      </c>
      <c r="I950">
        <f t="shared" si="305"/>
        <v>0</v>
      </c>
      <c r="J950">
        <f t="shared" si="306"/>
        <v>0</v>
      </c>
      <c r="K950">
        <f>SQRT(POWER($C950*信号概况!$F$2,2)+POWER($D950*信号概况!$F$3,2)+POWER($E950*信号概况!$F$4,2)+POWER($F950*信号概况!$F$5,2)+POWER($G950*信号概况!$F$6,2)+POWER($H950*信号概况!$F$7,2)+POWER($I950*信号概况!$F$8,2)+POWER($J950*信号概况!$F$9,2)+2*$C950*信号概况!$F$2*$D950*信号概况!$F$3*信号相关性!$B$3+2*$C950*信号概况!$F$2*$E950*信号概况!$F$4*信号相关性!$B$4+2*$C950*信号概况!$F$2*$F950*信号概况!$F$5*信号相关性!$B$5+2*$C950*信号概况!$F$2*$G950*信号概况!$F$6*信号相关性!$B$6+2*$C950*信号概况!$F$2*$H950*信号概况!$F$7*信号相关性!$B$7+2*$C950*信号概况!$F$2*$I950*信号概况!$F$8*信号相关性!$B$8+2*$C950*信号概况!$F$2*$J950*信号概况!$F$9*信号相关性!$B$9+2*$D950*信号概况!$F$3*$E950*信号概况!$F$4*信号相关性!$C$4+2*$D950*信号概况!$F$3*$F950*信号概况!$F$5*信号相关性!$C$5+2*$D950*信号概况!$F$3*$G950*信号概况!$F$6*信号相关性!$C$6+2*$D950*信号概况!$F$3*$H950*信号概况!$F$7*信号相关性!$C$7+2*$D950*信号概况!$F$3*$I950*信号概况!$F$8*信号相关性!$C$8+2*$D950*信号概况!$F$3*$J950*信号概况!$F$9*信号相关性!$C$9+2*$E950*信号概况!$F$4*$F950*信号概况!$F$5*信号相关性!$D$5+2*$E950*信号概况!$F$4*$G950*信号概况!$F$6*信号相关性!$D$6+2*$E950*信号概况!$F$4*$H950*信号概况!$F$7*信号相关性!$D$7+2*$E950*信号概况!$F$4*$I950*信号概况!$F$8*信号相关性!$D$8+2*$E950*信号概况!$F$4*$J950*信号概况!$J$5*信号相关性!$D$9+2*$F950*信号概况!$F$5*$G950*信号概况!$F$6*信号相关性!$E$6+2*$F950*信号概况!$F$5*$H950*信号概况!$F$7*信号相关性!$E$7+2*$F950*信号概况!$F$5*$I950*信号概况!$F$8*信号相关性!$E$8+2*$F950*信号概况!$F$5*$J950*信号概况!$F$9*信号相关性!$E$9+2*$G950*信号概况!$F$6*$H950*信号概况!$F$7*信号相关性!$F$7+2*$G950*信号概况!$F$6*$I950*信号概况!$F$8*信号相关性!$F$8+2*$G950*信号概况!$F$6*$J950*信号概况!$F$9*信号相关性!$F$9+2*$H950*信号概况!$F$7*$I950*信号概况!$F$8*信号相关性!$G$8+2*$H950*信号概况!$F$7*$J950*信号概况!$F$9*信号相关性!$G$9+2*$I950*信号概况!$F$8*$J950*信号概况!$F$9*信号相关性!$H$9)</f>
        <v>1933.11073953768</v>
      </c>
      <c r="L950" s="10">
        <f t="shared" si="307"/>
        <v>10.0972901348984</v>
      </c>
      <c r="M950" s="11">
        <f>SQRT(POWER($C950*信号概况!$C$2,2)+POWER($D950*信号概况!$C$3,2)+POWER($E950*信号概况!$C$4,2)+POWER($F950*信号概况!$C$5,2)+POWER($G950*信号概况!$C$6,2)+POWER($H950*信号概况!$C$7,2)+POWER($I950*信号概况!$C$8,2)+POWER($J950*信号概况!$C$9,2)+2*$C950*信号概况!$C$2*$D950*信号概况!$C$3*信号相关性!$B$3+2*$C950*信号概况!$C$2*$E950*信号概况!$C$4*信号相关性!$B$4+2*$C950*信号概况!$C$2*$F950*信号概况!$C$5*信号相关性!$B$5+2*$C950*信号概况!$C$2*$G950*信号概况!$C$6*信号相关性!$B$6+2*$C950*信号概况!$C$2*$H950*信号概况!$C$7*信号相关性!$B$7+2*$C950*信号概况!$C$2*$I950*信号概况!$C$8*信号相关性!$B$8+2*$C950*信号概况!$C$2*$J950*信号概况!$C$9*信号相关性!$B$9+2*$D950*信号概况!$C$3*$E950*信号概况!$C$4*信号相关性!$C$4+2*$D950*信号概况!$C$3*$F950*信号概况!$C$5*信号相关性!$C$5+2*$D950*信号概况!$C$3*$G950*信号概况!$C$6*信号相关性!$C$6+2*$D950*信号概况!$C$3*$H950*信号概况!$C$7*信号相关性!$C$7+2*$D950*信号概况!$C$3*$I950*信号概况!$C$8*信号相关性!$C$8+2*$D950*信号概况!$C$3*$J950*信号概况!$C$9*信号相关性!$C$9+2*$E950*信号概况!$C$4*$F950*信号概况!$C$5*信号相关性!$D$5+2*$E950*信号概况!$C$4*$G950*信号概况!$C$6*信号相关性!$D$6+2*$E950*信号概况!$C$4*$H950*信号概况!$C$7*信号相关性!$D$7+2*$E950*信号概况!$C$4*$I950*信号概况!$C$8*信号相关性!$D$8+2*$E950*信号概况!$C$4*$J950*信号概况!$J$5*信号相关性!$D$9+2*$F950*信号概况!$C$5*$G950*信号概况!$C$6*信号相关性!$E$6+2*$F950*信号概况!$C$5*$H950*信号概况!$C$7*信号相关性!$E$7+2*$F950*信号概况!$C$5*$I950*信号概况!$C$8*信号相关性!$E$8+2*$F950*信号概况!$C$5*$J950*信号概况!$C$9*信号相关性!$E$9+2*$G950*信号概况!$C$6*$H950*信号概况!$C$7*信号相关性!$F$7+2*$G950*信号概况!$C$6*$I950*信号概况!$C$8*信号相关性!$F$8+2*$G950*信号概况!$C$6*$J950*信号概况!$C$9*信号相关性!$F$9+2*$H950*信号概况!$C$7*$I950*信号概况!$C$8*信号相关性!$G$8+2*$H950*信号概况!$C$7*$J950*信号概况!$C$9*信号相关性!$G$9+2*$I950*信号概况!$C$8*$J950*信号概况!$C$9*信号相关性!$H$9)</f>
        <v>9435.87224433009</v>
      </c>
      <c r="N950" s="12">
        <f t="shared" si="308"/>
        <v>0.483415401893424</v>
      </c>
      <c r="O950" s="10">
        <f>$C950*信号概况!$J$2+$D950*信号概况!$J$3+$E950*信号概况!$J$4+$F950*信号概况!$J$5+$G950*信号概况!$J$6+$H950*信号概况!$J$7+$I950*信号概况!$J$8+$J950*信号概况!$J$9</f>
        <v>1265.90839464592</v>
      </c>
      <c r="P950" s="12">
        <f t="shared" si="309"/>
        <v>0.0648545889041404</v>
      </c>
      <c r="Q950" s="7">
        <f t="shared" si="310"/>
        <v>7.35340270219112</v>
      </c>
    </row>
    <row r="951" spans="1:17">
      <c r="A951">
        <v>949</v>
      </c>
      <c r="B951">
        <v>19519.18</v>
      </c>
      <c r="C951" s="7">
        <f t="shared" si="290"/>
        <v>0</v>
      </c>
      <c r="D951" s="8">
        <f t="shared" si="291"/>
        <v>0.939393939393939</v>
      </c>
      <c r="E951">
        <f t="shared" si="292"/>
        <v>0</v>
      </c>
      <c r="F951">
        <f t="shared" si="302"/>
        <v>0.5</v>
      </c>
      <c r="G951">
        <f t="shared" si="303"/>
        <v>0.04</v>
      </c>
      <c r="H951">
        <f t="shared" si="304"/>
        <v>0</v>
      </c>
      <c r="I951">
        <f t="shared" si="305"/>
        <v>0</v>
      </c>
      <c r="J951">
        <f t="shared" si="306"/>
        <v>0</v>
      </c>
      <c r="K951">
        <f>SQRT(POWER($C951*信号概况!$F$2,2)+POWER($D951*信号概况!$F$3,2)+POWER($E951*信号概况!$F$4,2)+POWER($F951*信号概况!$F$5,2)+POWER($G951*信号概况!$F$6,2)+POWER($H951*信号概况!$F$7,2)+POWER($I951*信号概况!$F$8,2)+POWER($J951*信号概况!$F$9,2)+2*$C951*信号概况!$F$2*$D951*信号概况!$F$3*信号相关性!$B$3+2*$C951*信号概况!$F$2*$E951*信号概况!$F$4*信号相关性!$B$4+2*$C951*信号概况!$F$2*$F951*信号概况!$F$5*信号相关性!$B$5+2*$C951*信号概况!$F$2*$G951*信号概况!$F$6*信号相关性!$B$6+2*$C951*信号概况!$F$2*$H951*信号概况!$F$7*信号相关性!$B$7+2*$C951*信号概况!$F$2*$I951*信号概况!$F$8*信号相关性!$B$8+2*$C951*信号概况!$F$2*$J951*信号概况!$F$9*信号相关性!$B$9+2*$D951*信号概况!$F$3*$E951*信号概况!$F$4*信号相关性!$C$4+2*$D951*信号概况!$F$3*$F951*信号概况!$F$5*信号相关性!$C$5+2*$D951*信号概况!$F$3*$G951*信号概况!$F$6*信号相关性!$C$6+2*$D951*信号概况!$F$3*$H951*信号概况!$F$7*信号相关性!$C$7+2*$D951*信号概况!$F$3*$I951*信号概况!$F$8*信号相关性!$C$8+2*$D951*信号概况!$F$3*$J951*信号概况!$F$9*信号相关性!$C$9+2*$E951*信号概况!$F$4*$F951*信号概况!$F$5*信号相关性!$D$5+2*$E951*信号概况!$F$4*$G951*信号概况!$F$6*信号相关性!$D$6+2*$E951*信号概况!$F$4*$H951*信号概况!$F$7*信号相关性!$D$7+2*$E951*信号概况!$F$4*$I951*信号概况!$F$8*信号相关性!$D$8+2*$E951*信号概况!$F$4*$J951*信号概况!$J$5*信号相关性!$D$9+2*$F951*信号概况!$F$5*$G951*信号概况!$F$6*信号相关性!$E$6+2*$F951*信号概况!$F$5*$H951*信号概况!$F$7*信号相关性!$E$7+2*$F951*信号概况!$F$5*$I951*信号概况!$F$8*信号相关性!$E$8+2*$F951*信号概况!$F$5*$J951*信号概况!$F$9*信号相关性!$E$9+2*$G951*信号概况!$F$6*$H951*信号概况!$F$7*信号相关性!$F$7+2*$G951*信号概况!$F$6*$I951*信号概况!$F$8*信号相关性!$F$8+2*$G951*信号概况!$F$6*$J951*信号概况!$F$9*信号相关性!$F$9+2*$H951*信号概况!$F$7*$I951*信号概况!$F$8*信号相关性!$G$8+2*$H951*信号概况!$F$7*$J951*信号概况!$F$9*信号相关性!$G$9+2*$I951*信号概况!$F$8*$J951*信号概况!$F$9*信号相关性!$H$9)</f>
        <v>1999.80235080558</v>
      </c>
      <c r="L951" s="10">
        <f t="shared" si="307"/>
        <v>9.76055458287519</v>
      </c>
      <c r="M951" s="11">
        <f>SQRT(POWER($C951*信号概况!$C$2,2)+POWER($D951*信号概况!$C$3,2)+POWER($E951*信号概况!$C$4,2)+POWER($F951*信号概况!$C$5,2)+POWER($G951*信号概况!$C$6,2)+POWER($H951*信号概况!$C$7,2)+POWER($I951*信号概况!$C$8,2)+POWER($J951*信号概况!$C$9,2)+2*$C951*信号概况!$C$2*$D951*信号概况!$C$3*信号相关性!$B$3+2*$C951*信号概况!$C$2*$E951*信号概况!$C$4*信号相关性!$B$4+2*$C951*信号概况!$C$2*$F951*信号概况!$C$5*信号相关性!$B$5+2*$C951*信号概况!$C$2*$G951*信号概况!$C$6*信号相关性!$B$6+2*$C951*信号概况!$C$2*$H951*信号概况!$C$7*信号相关性!$B$7+2*$C951*信号概况!$C$2*$I951*信号概况!$C$8*信号相关性!$B$8+2*$C951*信号概况!$C$2*$J951*信号概况!$C$9*信号相关性!$B$9+2*$D951*信号概况!$C$3*$E951*信号概况!$C$4*信号相关性!$C$4+2*$D951*信号概况!$C$3*$F951*信号概况!$C$5*信号相关性!$C$5+2*$D951*信号概况!$C$3*$G951*信号概况!$C$6*信号相关性!$C$6+2*$D951*信号概况!$C$3*$H951*信号概况!$C$7*信号相关性!$C$7+2*$D951*信号概况!$C$3*$I951*信号概况!$C$8*信号相关性!$C$8+2*$D951*信号概况!$C$3*$J951*信号概况!$C$9*信号相关性!$C$9+2*$E951*信号概况!$C$4*$F951*信号概况!$C$5*信号相关性!$D$5+2*$E951*信号概况!$C$4*$G951*信号概况!$C$6*信号相关性!$D$6+2*$E951*信号概况!$C$4*$H951*信号概况!$C$7*信号相关性!$D$7+2*$E951*信号概况!$C$4*$I951*信号概况!$C$8*信号相关性!$D$8+2*$E951*信号概况!$C$4*$J951*信号概况!$J$5*信号相关性!$D$9+2*$F951*信号概况!$C$5*$G951*信号概况!$C$6*信号相关性!$E$6+2*$F951*信号概况!$C$5*$H951*信号概况!$C$7*信号相关性!$E$7+2*$F951*信号概况!$C$5*$I951*信号概况!$C$8*信号相关性!$E$8+2*$F951*信号概况!$C$5*$J951*信号概况!$C$9*信号相关性!$E$9+2*$G951*信号概况!$C$6*$H951*信号概况!$C$7*信号相关性!$F$7+2*$G951*信号概况!$C$6*$I951*信号概况!$C$8*信号相关性!$F$8+2*$G951*信号概况!$C$6*$J951*信号概况!$C$9*信号相关性!$F$9+2*$H951*信号概况!$C$7*$I951*信号概况!$C$8*信号相关性!$G$8+2*$H951*信号概况!$C$7*$J951*信号概况!$C$9*信号相关性!$G$9+2*$I951*信号概况!$C$8*$J951*信号概况!$C$9*信号相关性!$H$9)</f>
        <v>9759.63439748475</v>
      </c>
      <c r="N951" s="12">
        <f t="shared" si="308"/>
        <v>0.500002274556859</v>
      </c>
      <c r="O951" s="10">
        <f>$C951*信号概况!$J$2+$D951*信号概况!$J$3+$E951*信号概况!$J$4+$F951*信号概况!$J$5+$G951*信号概况!$J$6+$H951*信号概况!$J$7+$I951*信号概况!$J$8+$J951*信号概况!$J$9</f>
        <v>1290.43654533085</v>
      </c>
      <c r="P951" s="12">
        <f t="shared" si="309"/>
        <v>0.0661112067889558</v>
      </c>
      <c r="Q951" s="7">
        <f t="shared" si="310"/>
        <v>7.25535677969647</v>
      </c>
    </row>
    <row r="952" spans="1:17">
      <c r="A952">
        <v>950</v>
      </c>
      <c r="B952">
        <v>19519.18</v>
      </c>
      <c r="C952" s="7">
        <f t="shared" si="290"/>
        <v>0</v>
      </c>
      <c r="D952" s="8">
        <f t="shared" si="291"/>
        <v>0.96969696969697</v>
      </c>
      <c r="E952">
        <f t="shared" si="292"/>
        <v>0</v>
      </c>
      <c r="F952">
        <f t="shared" si="302"/>
        <v>0.5</v>
      </c>
      <c r="G952">
        <f t="shared" si="303"/>
        <v>0.04</v>
      </c>
      <c r="H952">
        <f t="shared" si="304"/>
        <v>0</v>
      </c>
      <c r="I952">
        <f t="shared" si="305"/>
        <v>0</v>
      </c>
      <c r="J952">
        <f t="shared" si="306"/>
        <v>0</v>
      </c>
      <c r="K952">
        <f>SQRT(POWER($C952*信号概况!$F$2,2)+POWER($D952*信号概况!$F$3,2)+POWER($E952*信号概况!$F$4,2)+POWER($F952*信号概况!$F$5,2)+POWER($G952*信号概况!$F$6,2)+POWER($H952*信号概况!$F$7,2)+POWER($I952*信号概况!$F$8,2)+POWER($J952*信号概况!$F$9,2)+2*$C952*信号概况!$F$2*$D952*信号概况!$F$3*信号相关性!$B$3+2*$C952*信号概况!$F$2*$E952*信号概况!$F$4*信号相关性!$B$4+2*$C952*信号概况!$F$2*$F952*信号概况!$F$5*信号相关性!$B$5+2*$C952*信号概况!$F$2*$G952*信号概况!$F$6*信号相关性!$B$6+2*$C952*信号概况!$F$2*$H952*信号概况!$F$7*信号相关性!$B$7+2*$C952*信号概况!$F$2*$I952*信号概况!$F$8*信号相关性!$B$8+2*$C952*信号概况!$F$2*$J952*信号概况!$F$9*信号相关性!$B$9+2*$D952*信号概况!$F$3*$E952*信号概况!$F$4*信号相关性!$C$4+2*$D952*信号概况!$F$3*$F952*信号概况!$F$5*信号相关性!$C$5+2*$D952*信号概况!$F$3*$G952*信号概况!$F$6*信号相关性!$C$6+2*$D952*信号概况!$F$3*$H952*信号概况!$F$7*信号相关性!$C$7+2*$D952*信号概况!$F$3*$I952*信号概况!$F$8*信号相关性!$C$8+2*$D952*信号概况!$F$3*$J952*信号概况!$F$9*信号相关性!$C$9+2*$E952*信号概况!$F$4*$F952*信号概况!$F$5*信号相关性!$D$5+2*$E952*信号概况!$F$4*$G952*信号概况!$F$6*信号相关性!$D$6+2*$E952*信号概况!$F$4*$H952*信号概况!$F$7*信号相关性!$D$7+2*$E952*信号概况!$F$4*$I952*信号概况!$F$8*信号相关性!$D$8+2*$E952*信号概况!$F$4*$J952*信号概况!$J$5*信号相关性!$D$9+2*$F952*信号概况!$F$5*$G952*信号概况!$F$6*信号相关性!$E$6+2*$F952*信号概况!$F$5*$H952*信号概况!$F$7*信号相关性!$E$7+2*$F952*信号概况!$F$5*$I952*信号概况!$F$8*信号相关性!$E$8+2*$F952*信号概况!$F$5*$J952*信号概况!$F$9*信号相关性!$E$9+2*$G952*信号概况!$F$6*$H952*信号概况!$F$7*信号相关性!$F$7+2*$G952*信号概况!$F$6*$I952*信号概况!$F$8*信号相关性!$F$8+2*$G952*信号概况!$F$6*$J952*信号概况!$F$9*信号相关性!$F$9+2*$H952*信号概况!$F$7*$I952*信号概况!$F$8*信号相关性!$G$8+2*$H952*信号概况!$F$7*$J952*信号概况!$F$9*信号相关性!$G$9+2*$I952*信号概况!$F$8*$J952*信号概况!$F$9*信号相关性!$H$9)</f>
        <v>2066.50442090712</v>
      </c>
      <c r="L952" s="10">
        <f t="shared" si="307"/>
        <v>9.4455060451464</v>
      </c>
      <c r="M952" s="11">
        <f>SQRT(POWER($C952*信号概况!$C$2,2)+POWER($D952*信号概况!$C$3,2)+POWER($E952*信号概况!$C$4,2)+POWER($F952*信号概况!$C$5,2)+POWER($G952*信号概况!$C$6,2)+POWER($H952*信号概况!$C$7,2)+POWER($I952*信号概况!$C$8,2)+POWER($J952*信号概况!$C$9,2)+2*$C952*信号概况!$C$2*$D952*信号概况!$C$3*信号相关性!$B$3+2*$C952*信号概况!$C$2*$E952*信号概况!$C$4*信号相关性!$B$4+2*$C952*信号概况!$C$2*$F952*信号概况!$C$5*信号相关性!$B$5+2*$C952*信号概况!$C$2*$G952*信号概况!$C$6*信号相关性!$B$6+2*$C952*信号概况!$C$2*$H952*信号概况!$C$7*信号相关性!$B$7+2*$C952*信号概况!$C$2*$I952*信号概况!$C$8*信号相关性!$B$8+2*$C952*信号概况!$C$2*$J952*信号概况!$C$9*信号相关性!$B$9+2*$D952*信号概况!$C$3*$E952*信号概况!$C$4*信号相关性!$C$4+2*$D952*信号概况!$C$3*$F952*信号概况!$C$5*信号相关性!$C$5+2*$D952*信号概况!$C$3*$G952*信号概况!$C$6*信号相关性!$C$6+2*$D952*信号概况!$C$3*$H952*信号概况!$C$7*信号相关性!$C$7+2*$D952*信号概况!$C$3*$I952*信号概况!$C$8*信号相关性!$C$8+2*$D952*信号概况!$C$3*$J952*信号概况!$C$9*信号相关性!$C$9+2*$E952*信号概况!$C$4*$F952*信号概况!$C$5*信号相关性!$D$5+2*$E952*信号概况!$C$4*$G952*信号概况!$C$6*信号相关性!$D$6+2*$E952*信号概况!$C$4*$H952*信号概况!$C$7*信号相关性!$D$7+2*$E952*信号概况!$C$4*$I952*信号概况!$C$8*信号相关性!$D$8+2*$E952*信号概况!$C$4*$J952*信号概况!$J$5*信号相关性!$D$9+2*$F952*信号概况!$C$5*$G952*信号概况!$C$6*信号相关性!$E$6+2*$F952*信号概况!$C$5*$H952*信号概况!$C$7*信号相关性!$E$7+2*$F952*信号概况!$C$5*$I952*信号概况!$C$8*信号相关性!$E$8+2*$F952*信号概况!$C$5*$J952*信号概况!$C$9*信号相关性!$E$9+2*$G952*信号概况!$C$6*$H952*信号概况!$C$7*信号相关性!$F$7+2*$G952*信号概况!$C$6*$I952*信号概况!$C$8*信号相关性!$F$8+2*$G952*信号概况!$C$6*$J952*信号概况!$C$9*信号相关性!$F$9+2*$H952*信号概况!$C$7*$I952*信号概况!$C$8*信号相关性!$G$8+2*$H952*信号概况!$C$7*$J952*信号概况!$C$9*信号相关性!$G$9+2*$I952*信号概况!$C$8*$J952*信号概况!$C$9*信号相关性!$H$9)</f>
        <v>10083.4332623387</v>
      </c>
      <c r="N952" s="12">
        <f t="shared" si="308"/>
        <v>0.516591028021602</v>
      </c>
      <c r="O952" s="10">
        <f>$C952*信号概况!$J$2+$D952*信号概况!$J$3+$E952*信号概况!$J$4+$F952*信号概况!$J$5+$G952*信号概况!$J$6+$H952*信号概况!$J$7+$I952*信号概况!$J$8+$J952*信号概况!$J$9</f>
        <v>1314.96469601578</v>
      </c>
      <c r="P952" s="12">
        <f t="shared" si="309"/>
        <v>0.0673678246737713</v>
      </c>
      <c r="Q952" s="7">
        <f t="shared" si="310"/>
        <v>7.16360304019631</v>
      </c>
    </row>
    <row r="953" spans="1:17">
      <c r="A953">
        <v>951</v>
      </c>
      <c r="B953">
        <v>19519.18</v>
      </c>
      <c r="C953" s="7">
        <f t="shared" si="290"/>
        <v>0</v>
      </c>
      <c r="D953" s="8">
        <f t="shared" si="291"/>
        <v>1</v>
      </c>
      <c r="E953">
        <f t="shared" si="292"/>
        <v>0</v>
      </c>
      <c r="F953">
        <f t="shared" si="302"/>
        <v>0.5</v>
      </c>
      <c r="G953">
        <f t="shared" si="303"/>
        <v>0.04</v>
      </c>
      <c r="H953">
        <f t="shared" si="304"/>
        <v>0</v>
      </c>
      <c r="I953">
        <f t="shared" si="305"/>
        <v>0</v>
      </c>
      <c r="J953">
        <f t="shared" si="306"/>
        <v>0</v>
      </c>
      <c r="K953">
        <f>SQRT(POWER($C953*信号概况!$F$2,2)+POWER($D953*信号概况!$F$3,2)+POWER($E953*信号概况!$F$4,2)+POWER($F953*信号概况!$F$5,2)+POWER($G953*信号概况!$F$6,2)+POWER($H953*信号概况!$F$7,2)+POWER($I953*信号概况!$F$8,2)+POWER($J953*信号概况!$F$9,2)+2*$C953*信号概况!$F$2*$D953*信号概况!$F$3*信号相关性!$B$3+2*$C953*信号概况!$F$2*$E953*信号概况!$F$4*信号相关性!$B$4+2*$C953*信号概况!$F$2*$F953*信号概况!$F$5*信号相关性!$B$5+2*$C953*信号概况!$F$2*$G953*信号概况!$F$6*信号相关性!$B$6+2*$C953*信号概况!$F$2*$H953*信号概况!$F$7*信号相关性!$B$7+2*$C953*信号概况!$F$2*$I953*信号概况!$F$8*信号相关性!$B$8+2*$C953*信号概况!$F$2*$J953*信号概况!$F$9*信号相关性!$B$9+2*$D953*信号概况!$F$3*$E953*信号概况!$F$4*信号相关性!$C$4+2*$D953*信号概况!$F$3*$F953*信号概况!$F$5*信号相关性!$C$5+2*$D953*信号概况!$F$3*$G953*信号概况!$F$6*信号相关性!$C$6+2*$D953*信号概况!$F$3*$H953*信号概况!$F$7*信号相关性!$C$7+2*$D953*信号概况!$F$3*$I953*信号概况!$F$8*信号相关性!$C$8+2*$D953*信号概况!$F$3*$J953*信号概况!$F$9*信号相关性!$C$9+2*$E953*信号概况!$F$4*$F953*信号概况!$F$5*信号相关性!$D$5+2*$E953*信号概况!$F$4*$G953*信号概况!$F$6*信号相关性!$D$6+2*$E953*信号概况!$F$4*$H953*信号概况!$F$7*信号相关性!$D$7+2*$E953*信号概况!$F$4*$I953*信号概况!$F$8*信号相关性!$D$8+2*$E953*信号概况!$F$4*$J953*信号概况!$J$5*信号相关性!$D$9+2*$F953*信号概况!$F$5*$G953*信号概况!$F$6*信号相关性!$E$6+2*$F953*信号概况!$F$5*$H953*信号概况!$F$7*信号相关性!$E$7+2*$F953*信号概况!$F$5*$I953*信号概况!$F$8*信号相关性!$E$8+2*$F953*信号概况!$F$5*$J953*信号概况!$F$9*信号相关性!$E$9+2*$G953*信号概况!$F$6*$H953*信号概况!$F$7*信号相关性!$F$7+2*$G953*信号概况!$F$6*$I953*信号概况!$F$8*信号相关性!$F$8+2*$G953*信号概况!$F$6*$J953*信号概况!$F$9*信号相关性!$F$9+2*$H953*信号概况!$F$7*$I953*信号概况!$F$8*信号相关性!$G$8+2*$H953*信号概况!$F$7*$J953*信号概况!$F$9*信号相关性!$G$9+2*$I953*信号概况!$F$8*$J953*信号概况!$F$9*信号相关性!$H$9)</f>
        <v>2133.2159687522</v>
      </c>
      <c r="L953" s="10">
        <f t="shared" si="307"/>
        <v>9.15011901557137</v>
      </c>
      <c r="M953" s="11">
        <f>SQRT(POWER($C953*信号概况!$C$2,2)+POWER($D953*信号概况!$C$3,2)+POWER($E953*信号概况!$C$4,2)+POWER($F953*信号概况!$C$5,2)+POWER($G953*信号概况!$C$6,2)+POWER($H953*信号概况!$C$7,2)+POWER($I953*信号概况!$C$8,2)+POWER($J953*信号概况!$C$9,2)+2*$C953*信号概况!$C$2*$D953*信号概况!$C$3*信号相关性!$B$3+2*$C953*信号概况!$C$2*$E953*信号概况!$C$4*信号相关性!$B$4+2*$C953*信号概况!$C$2*$F953*信号概况!$C$5*信号相关性!$B$5+2*$C953*信号概况!$C$2*$G953*信号概况!$C$6*信号相关性!$B$6+2*$C953*信号概况!$C$2*$H953*信号概况!$C$7*信号相关性!$B$7+2*$C953*信号概况!$C$2*$I953*信号概况!$C$8*信号相关性!$B$8+2*$C953*信号概况!$C$2*$J953*信号概况!$C$9*信号相关性!$B$9+2*$D953*信号概况!$C$3*$E953*信号概况!$C$4*信号相关性!$C$4+2*$D953*信号概况!$C$3*$F953*信号概况!$C$5*信号相关性!$C$5+2*$D953*信号概况!$C$3*$G953*信号概况!$C$6*信号相关性!$C$6+2*$D953*信号概况!$C$3*$H953*信号概况!$C$7*信号相关性!$C$7+2*$D953*信号概况!$C$3*$I953*信号概况!$C$8*信号相关性!$C$8+2*$D953*信号概况!$C$3*$J953*信号概况!$C$9*信号相关性!$C$9+2*$E953*信号概况!$C$4*$F953*信号概况!$C$5*信号相关性!$D$5+2*$E953*信号概况!$C$4*$G953*信号概况!$C$6*信号相关性!$D$6+2*$E953*信号概况!$C$4*$H953*信号概况!$C$7*信号相关性!$D$7+2*$E953*信号概况!$C$4*$I953*信号概况!$C$8*信号相关性!$D$8+2*$E953*信号概况!$C$4*$J953*信号概况!$J$5*信号相关性!$D$9+2*$F953*信号概况!$C$5*$G953*信号概况!$C$6*信号相关性!$E$6+2*$F953*信号概况!$C$5*$H953*信号概况!$C$7*信号相关性!$E$7+2*$F953*信号概况!$C$5*$I953*信号概况!$C$8*信号相关性!$E$8+2*$F953*信号概况!$C$5*$J953*信号概况!$C$9*信号相关性!$E$9+2*$G953*信号概况!$C$6*$H953*信号概况!$C$7*信号相关性!$F$7+2*$G953*信号概况!$C$6*$I953*信号概况!$C$8*信号相关性!$F$8+2*$G953*信号概况!$C$6*$J953*信号概况!$C$9*信号相关性!$F$9+2*$H953*信号概况!$C$7*$I953*信号概况!$C$8*信号相关性!$G$8+2*$H953*信号概况!$C$7*$J953*信号概况!$C$9*信号相关性!$G$9+2*$I953*信号概况!$C$8*$J953*信号概况!$C$9*信号相关性!$H$9)</f>
        <v>10407.2654122844</v>
      </c>
      <c r="N953" s="12">
        <f t="shared" si="308"/>
        <v>0.533181486736861</v>
      </c>
      <c r="O953" s="10">
        <f>$C953*信号概况!$J$2+$D953*信号概况!$J$3+$E953*信号概况!$J$4+$F953*信号概况!$J$5+$G953*信号概况!$J$6+$H953*信号概况!$J$7+$I953*信号概况!$J$8+$J953*信号概况!$J$9</f>
        <v>1339.49284670071</v>
      </c>
      <c r="P953" s="12">
        <f t="shared" si="309"/>
        <v>0.0686244425585867</v>
      </c>
      <c r="Q953" s="7">
        <f t="shared" si="310"/>
        <v>7.07755585068114</v>
      </c>
    </row>
    <row r="954" spans="1:17">
      <c r="A954">
        <v>952</v>
      </c>
      <c r="B954">
        <v>19519.18</v>
      </c>
      <c r="C954" s="7">
        <f t="shared" si="290"/>
        <v>0</v>
      </c>
      <c r="D954" s="8">
        <f t="shared" si="291"/>
        <v>0</v>
      </c>
      <c r="E954">
        <f t="shared" si="292"/>
        <v>0</v>
      </c>
      <c r="F954">
        <f t="shared" si="302"/>
        <v>0.6</v>
      </c>
      <c r="G954">
        <f t="shared" si="303"/>
        <v>0.04</v>
      </c>
      <c r="H954">
        <f t="shared" si="304"/>
        <v>0</v>
      </c>
      <c r="I954">
        <f t="shared" si="305"/>
        <v>0</v>
      </c>
      <c r="J954">
        <f t="shared" si="306"/>
        <v>0</v>
      </c>
      <c r="K954">
        <f>SQRT(POWER($C954*信号概况!$F$2,2)+POWER($D954*信号概况!$F$3,2)+POWER($E954*信号概况!$F$4,2)+POWER($F954*信号概况!$F$5,2)+POWER($G954*信号概况!$F$6,2)+POWER($H954*信号概况!$F$7,2)+POWER($I954*信号概况!$F$8,2)+POWER($J954*信号概况!$F$9,2)+2*$C954*信号概况!$F$2*$D954*信号概况!$F$3*信号相关性!$B$3+2*$C954*信号概况!$F$2*$E954*信号概况!$F$4*信号相关性!$B$4+2*$C954*信号概况!$F$2*$F954*信号概况!$F$5*信号相关性!$B$5+2*$C954*信号概况!$F$2*$G954*信号概况!$F$6*信号相关性!$B$6+2*$C954*信号概况!$F$2*$H954*信号概况!$F$7*信号相关性!$B$7+2*$C954*信号概况!$F$2*$I954*信号概况!$F$8*信号相关性!$B$8+2*$C954*信号概况!$F$2*$J954*信号概况!$F$9*信号相关性!$B$9+2*$D954*信号概况!$F$3*$E954*信号概况!$F$4*信号相关性!$C$4+2*$D954*信号概况!$F$3*$F954*信号概况!$F$5*信号相关性!$C$5+2*$D954*信号概况!$F$3*$G954*信号概况!$F$6*信号相关性!$C$6+2*$D954*信号概况!$F$3*$H954*信号概况!$F$7*信号相关性!$C$7+2*$D954*信号概况!$F$3*$I954*信号概况!$F$8*信号相关性!$C$8+2*$D954*信号概况!$F$3*$J954*信号概况!$F$9*信号相关性!$C$9+2*$E954*信号概况!$F$4*$F954*信号概况!$F$5*信号相关性!$D$5+2*$E954*信号概况!$F$4*$G954*信号概况!$F$6*信号相关性!$D$6+2*$E954*信号概况!$F$4*$H954*信号概况!$F$7*信号相关性!$D$7+2*$E954*信号概况!$F$4*$I954*信号概况!$F$8*信号相关性!$D$8+2*$E954*信号概况!$F$4*$J954*信号概况!$J$5*信号相关性!$D$9+2*$F954*信号概况!$F$5*$G954*信号概况!$F$6*信号相关性!$E$6+2*$F954*信号概况!$F$5*$H954*信号概况!$F$7*信号相关性!$E$7+2*$F954*信号概况!$F$5*$I954*信号概况!$F$8*信号相关性!$E$8+2*$F954*信号概况!$F$5*$J954*信号概况!$F$9*信号相关性!$E$9+2*$G954*信号概况!$F$6*$H954*信号概况!$F$7*信号相关性!$F$7+2*$G954*信号概况!$F$6*$I954*信号概况!$F$8*信号相关性!$F$8+2*$G954*信号概况!$F$6*$J954*信号概况!$F$9*信号相关性!$F$9+2*$H954*信号概况!$F$7*$I954*信号概况!$F$8*信号相关性!$G$8+2*$H954*信号概况!$F$7*$J954*信号概况!$F$9*信号相关性!$G$9+2*$I954*信号概况!$F$8*$J954*信号概况!$F$9*信号相关性!$H$9)</f>
        <v>171.619505645748</v>
      </c>
      <c r="L954" s="10">
        <f t="shared" si="307"/>
        <v>113.735207000834</v>
      </c>
      <c r="M954" s="11">
        <f>SQRT(POWER($C954*信号概况!$C$2,2)+POWER($D954*信号概况!$C$3,2)+POWER($E954*信号概况!$C$4,2)+POWER($F954*信号概况!$C$5,2)+POWER($G954*信号概况!$C$6,2)+POWER($H954*信号概况!$C$7,2)+POWER($I954*信号概况!$C$8,2)+POWER($J954*信号概况!$C$9,2)+2*$C954*信号概况!$C$2*$D954*信号概况!$C$3*信号相关性!$B$3+2*$C954*信号概况!$C$2*$E954*信号概况!$C$4*信号相关性!$B$4+2*$C954*信号概况!$C$2*$F954*信号概况!$C$5*信号相关性!$B$5+2*$C954*信号概况!$C$2*$G954*信号概况!$C$6*信号相关性!$B$6+2*$C954*信号概况!$C$2*$H954*信号概况!$C$7*信号相关性!$B$7+2*$C954*信号概况!$C$2*$I954*信号概况!$C$8*信号相关性!$B$8+2*$C954*信号概况!$C$2*$J954*信号概况!$C$9*信号相关性!$B$9+2*$D954*信号概况!$C$3*$E954*信号概况!$C$4*信号相关性!$C$4+2*$D954*信号概况!$C$3*$F954*信号概况!$C$5*信号相关性!$C$5+2*$D954*信号概况!$C$3*$G954*信号概况!$C$6*信号相关性!$C$6+2*$D954*信号概况!$C$3*$H954*信号概况!$C$7*信号相关性!$C$7+2*$D954*信号概况!$C$3*$I954*信号概况!$C$8*信号相关性!$C$8+2*$D954*信号概况!$C$3*$J954*信号概况!$C$9*信号相关性!$C$9+2*$E954*信号概况!$C$4*$F954*信号概况!$C$5*信号相关性!$D$5+2*$E954*信号概况!$C$4*$G954*信号概况!$C$6*信号相关性!$D$6+2*$E954*信号概况!$C$4*$H954*信号概况!$C$7*信号相关性!$D$7+2*$E954*信号概况!$C$4*$I954*信号概况!$C$8*信号相关性!$D$8+2*$E954*信号概况!$C$4*$J954*信号概况!$J$5*信号相关性!$D$9+2*$F954*信号概况!$C$5*$G954*信号概况!$C$6*信号相关性!$E$6+2*$F954*信号概况!$C$5*$H954*信号概况!$C$7*信号相关性!$E$7+2*$F954*信号概况!$C$5*$I954*信号概况!$C$8*信号相关性!$E$8+2*$F954*信号概况!$C$5*$J954*信号概况!$C$9*信号相关性!$E$9+2*$G954*信号概况!$C$6*$H954*信号概况!$C$7*信号相关性!$F$7+2*$G954*信号概况!$C$6*$I954*信号概况!$C$8*信号相关性!$F$8+2*$G954*信号概况!$C$6*$J954*信号概况!$C$9*信号相关性!$F$9+2*$H954*信号概况!$C$7*$I954*信号概况!$C$8*信号相关性!$G$8+2*$H954*信号概况!$C$7*$J954*信号概况!$C$9*信号相关性!$G$9+2*$I954*信号概况!$C$8*$J954*信号概况!$C$9*信号相关性!$H$9)</f>
        <v>729.694528445856</v>
      </c>
      <c r="N954" s="12">
        <f t="shared" si="308"/>
        <v>0.0373834622379555</v>
      </c>
      <c r="O954" s="10">
        <f>$C954*信号概况!$J$2+$D954*信号概况!$J$3+$E954*信号概况!$J$4+$F954*信号概况!$J$5+$G954*信号概况!$J$6+$H954*信号概况!$J$7+$I954*信号概况!$J$8+$J954*信号概况!$J$9</f>
        <v>592.021701985298</v>
      </c>
      <c r="P954" s="12">
        <f t="shared" si="309"/>
        <v>0.030330254753801</v>
      </c>
      <c r="Q954" s="7">
        <f t="shared" si="310"/>
        <v>35.7086532836974</v>
      </c>
    </row>
    <row r="955" spans="1:17">
      <c r="A955">
        <v>953</v>
      </c>
      <c r="B955">
        <v>19519.18</v>
      </c>
      <c r="C955" s="7">
        <f t="shared" si="290"/>
        <v>0</v>
      </c>
      <c r="D955" s="8">
        <f t="shared" si="291"/>
        <v>0.0303030303030303</v>
      </c>
      <c r="E955">
        <f t="shared" si="292"/>
        <v>0</v>
      </c>
      <c r="F955">
        <f t="shared" si="302"/>
        <v>0.6</v>
      </c>
      <c r="G955">
        <f t="shared" si="303"/>
        <v>0.04</v>
      </c>
      <c r="H955">
        <f t="shared" si="304"/>
        <v>0</v>
      </c>
      <c r="I955">
        <f t="shared" si="305"/>
        <v>0</v>
      </c>
      <c r="J955">
        <f t="shared" si="306"/>
        <v>0</v>
      </c>
      <c r="K955">
        <f>SQRT(POWER($C955*信号概况!$F$2,2)+POWER($D955*信号概况!$F$3,2)+POWER($E955*信号概况!$F$4,2)+POWER($F955*信号概况!$F$5,2)+POWER($G955*信号概况!$F$6,2)+POWER($H955*信号概况!$F$7,2)+POWER($I955*信号概况!$F$8,2)+POWER($J955*信号概况!$F$9,2)+2*$C955*信号概况!$F$2*$D955*信号概况!$F$3*信号相关性!$B$3+2*$C955*信号概况!$F$2*$E955*信号概况!$F$4*信号相关性!$B$4+2*$C955*信号概况!$F$2*$F955*信号概况!$F$5*信号相关性!$B$5+2*$C955*信号概况!$F$2*$G955*信号概况!$F$6*信号相关性!$B$6+2*$C955*信号概况!$F$2*$H955*信号概况!$F$7*信号相关性!$B$7+2*$C955*信号概况!$F$2*$I955*信号概况!$F$8*信号相关性!$B$8+2*$C955*信号概况!$F$2*$J955*信号概况!$F$9*信号相关性!$B$9+2*$D955*信号概况!$F$3*$E955*信号概况!$F$4*信号相关性!$C$4+2*$D955*信号概况!$F$3*$F955*信号概况!$F$5*信号相关性!$C$5+2*$D955*信号概况!$F$3*$G955*信号概况!$F$6*信号相关性!$C$6+2*$D955*信号概况!$F$3*$H955*信号概况!$F$7*信号相关性!$C$7+2*$D955*信号概况!$F$3*$I955*信号概况!$F$8*信号相关性!$C$8+2*$D955*信号概况!$F$3*$J955*信号概况!$F$9*信号相关性!$C$9+2*$E955*信号概况!$F$4*$F955*信号概况!$F$5*信号相关性!$D$5+2*$E955*信号概况!$F$4*$G955*信号概况!$F$6*信号相关性!$D$6+2*$E955*信号概况!$F$4*$H955*信号概况!$F$7*信号相关性!$D$7+2*$E955*信号概况!$F$4*$I955*信号概况!$F$8*信号相关性!$D$8+2*$E955*信号概况!$F$4*$J955*信号概况!$J$5*信号相关性!$D$9+2*$F955*信号概况!$F$5*$G955*信号概况!$F$6*信号相关性!$E$6+2*$F955*信号概况!$F$5*$H955*信号概况!$F$7*信号相关性!$E$7+2*$F955*信号概况!$F$5*$I955*信号概况!$F$8*信号相关性!$E$8+2*$F955*信号概况!$F$5*$J955*信号概况!$F$9*信号相关性!$E$9+2*$G955*信号概况!$F$6*$H955*信号概况!$F$7*信号相关性!$F$7+2*$G955*信号概况!$F$6*$I955*信号概况!$F$8*信号相关性!$F$8+2*$G955*信号概况!$F$6*$J955*信号概况!$F$9*信号相关性!$F$9+2*$H955*信号概况!$F$7*$I955*信号概况!$F$8*信号相关性!$G$8+2*$H955*信号概况!$F$7*$J955*信号概况!$F$9*信号相关性!$G$9+2*$I955*信号概况!$F$8*$J955*信号概况!$F$9*信号相关性!$H$9)</f>
        <v>150.839369442242</v>
      </c>
      <c r="L955" s="10">
        <f t="shared" si="307"/>
        <v>129.403749645573</v>
      </c>
      <c r="M955" s="11">
        <f>SQRT(POWER($C955*信号概况!$C$2,2)+POWER($D955*信号概况!$C$3,2)+POWER($E955*信号概况!$C$4,2)+POWER($F955*信号概况!$C$5,2)+POWER($G955*信号概况!$C$6,2)+POWER($H955*信号概况!$C$7,2)+POWER($I955*信号概况!$C$8,2)+POWER($J955*信号概况!$C$9,2)+2*$C955*信号概况!$C$2*$D955*信号概况!$C$3*信号相关性!$B$3+2*$C955*信号概况!$C$2*$E955*信号概况!$C$4*信号相关性!$B$4+2*$C955*信号概况!$C$2*$F955*信号概况!$C$5*信号相关性!$B$5+2*$C955*信号概况!$C$2*$G955*信号概况!$C$6*信号相关性!$B$6+2*$C955*信号概况!$C$2*$H955*信号概况!$C$7*信号相关性!$B$7+2*$C955*信号概况!$C$2*$I955*信号概况!$C$8*信号相关性!$B$8+2*$C955*信号概况!$C$2*$J955*信号概况!$C$9*信号相关性!$B$9+2*$D955*信号概况!$C$3*$E955*信号概况!$C$4*信号相关性!$C$4+2*$D955*信号概况!$C$3*$F955*信号概况!$C$5*信号相关性!$C$5+2*$D955*信号概况!$C$3*$G955*信号概况!$C$6*信号相关性!$C$6+2*$D955*信号概况!$C$3*$H955*信号概况!$C$7*信号相关性!$C$7+2*$D955*信号概况!$C$3*$I955*信号概况!$C$8*信号相关性!$C$8+2*$D955*信号概况!$C$3*$J955*信号概况!$C$9*信号相关性!$C$9+2*$E955*信号概况!$C$4*$F955*信号概况!$C$5*信号相关性!$D$5+2*$E955*信号概况!$C$4*$G955*信号概况!$C$6*信号相关性!$D$6+2*$E955*信号概况!$C$4*$H955*信号概况!$C$7*信号相关性!$D$7+2*$E955*信号概况!$C$4*$I955*信号概况!$C$8*信号相关性!$D$8+2*$E955*信号概况!$C$4*$J955*信号概况!$J$5*信号相关性!$D$9+2*$F955*信号概况!$C$5*$G955*信号概况!$C$6*信号相关性!$E$6+2*$F955*信号概况!$C$5*$H955*信号概况!$C$7*信号相关性!$E$7+2*$F955*信号概况!$C$5*$I955*信号概况!$C$8*信号相关性!$E$8+2*$F955*信号概况!$C$5*$J955*信号概况!$C$9*信号相关性!$E$9+2*$G955*信号概况!$C$6*$H955*信号概况!$C$7*信号相关性!$F$7+2*$G955*信号概况!$C$6*$I955*信号概况!$C$8*信号相关性!$F$8+2*$G955*信号概况!$C$6*$J955*信号概况!$C$9*信号相关性!$F$9+2*$H955*信号概况!$C$7*$I955*信号概况!$C$8*信号相关性!$G$8+2*$H955*信号概况!$C$7*$J955*信号概况!$C$9*信号相关性!$G$9+2*$I955*信号概况!$C$8*$J955*信号概况!$C$9*信号相关性!$H$9)</f>
        <v>645.211111974232</v>
      </c>
      <c r="N955" s="12">
        <f t="shared" si="308"/>
        <v>0.0330552365403789</v>
      </c>
      <c r="O955" s="10">
        <f>$C955*信号概况!$J$2+$D955*信号概况!$J$3+$E955*信号概况!$J$4+$F955*信号概况!$J$5+$G955*信号概况!$J$6+$H955*信号概况!$J$7+$I955*信号概况!$J$8+$J955*信号概况!$J$9</f>
        <v>616.54985267023</v>
      </c>
      <c r="P955" s="12">
        <f t="shared" si="309"/>
        <v>0.0315868726386165</v>
      </c>
      <c r="Q955" s="7">
        <f t="shared" si="310"/>
        <v>42.579329625891</v>
      </c>
    </row>
    <row r="956" spans="1:17">
      <c r="A956">
        <v>954</v>
      </c>
      <c r="B956">
        <v>19519.18</v>
      </c>
      <c r="C956" s="7">
        <f t="shared" si="290"/>
        <v>0</v>
      </c>
      <c r="D956" s="8">
        <f t="shared" si="291"/>
        <v>0.0606060606060606</v>
      </c>
      <c r="E956">
        <f t="shared" si="292"/>
        <v>0</v>
      </c>
      <c r="F956">
        <f t="shared" si="302"/>
        <v>0.6</v>
      </c>
      <c r="G956">
        <f t="shared" si="303"/>
        <v>0.04</v>
      </c>
      <c r="H956">
        <f t="shared" si="304"/>
        <v>0</v>
      </c>
      <c r="I956">
        <f t="shared" si="305"/>
        <v>0</v>
      </c>
      <c r="J956">
        <f t="shared" si="306"/>
        <v>0</v>
      </c>
      <c r="K956">
        <f>SQRT(POWER($C956*信号概况!$F$2,2)+POWER($D956*信号概况!$F$3,2)+POWER($E956*信号概况!$F$4,2)+POWER($F956*信号概况!$F$5,2)+POWER($G956*信号概况!$F$6,2)+POWER($H956*信号概况!$F$7,2)+POWER($I956*信号概况!$F$8,2)+POWER($J956*信号概况!$F$9,2)+2*$C956*信号概况!$F$2*$D956*信号概况!$F$3*信号相关性!$B$3+2*$C956*信号概况!$F$2*$E956*信号概况!$F$4*信号相关性!$B$4+2*$C956*信号概况!$F$2*$F956*信号概况!$F$5*信号相关性!$B$5+2*$C956*信号概况!$F$2*$G956*信号概况!$F$6*信号相关性!$B$6+2*$C956*信号概况!$F$2*$H956*信号概况!$F$7*信号相关性!$B$7+2*$C956*信号概况!$F$2*$I956*信号概况!$F$8*信号相关性!$B$8+2*$C956*信号概况!$F$2*$J956*信号概况!$F$9*信号相关性!$B$9+2*$D956*信号概况!$F$3*$E956*信号概况!$F$4*信号相关性!$C$4+2*$D956*信号概况!$F$3*$F956*信号概况!$F$5*信号相关性!$C$5+2*$D956*信号概况!$F$3*$G956*信号概况!$F$6*信号相关性!$C$6+2*$D956*信号概况!$F$3*$H956*信号概况!$F$7*信号相关性!$C$7+2*$D956*信号概况!$F$3*$I956*信号概况!$F$8*信号相关性!$C$8+2*$D956*信号概况!$F$3*$J956*信号概况!$F$9*信号相关性!$C$9+2*$E956*信号概况!$F$4*$F956*信号概况!$F$5*信号相关性!$D$5+2*$E956*信号概况!$F$4*$G956*信号概况!$F$6*信号相关性!$D$6+2*$E956*信号概况!$F$4*$H956*信号概况!$F$7*信号相关性!$D$7+2*$E956*信号概况!$F$4*$I956*信号概况!$F$8*信号相关性!$D$8+2*$E956*信号概况!$F$4*$J956*信号概况!$J$5*信号相关性!$D$9+2*$F956*信号概况!$F$5*$G956*信号概况!$F$6*信号相关性!$E$6+2*$F956*信号概况!$F$5*$H956*信号概况!$F$7*信号相关性!$E$7+2*$F956*信号概况!$F$5*$I956*信号概况!$F$8*信号相关性!$E$8+2*$F956*信号概况!$F$5*$J956*信号概况!$F$9*信号相关性!$E$9+2*$G956*信号概况!$F$6*$H956*信号概况!$F$7*信号相关性!$F$7+2*$G956*信号概况!$F$6*$I956*信号概况!$F$8*信号相关性!$F$8+2*$G956*信号概况!$F$6*$J956*信号概况!$F$9*信号相关性!$F$9+2*$H956*信号概况!$F$7*$I956*信号概况!$F$8*信号相关性!$G$8+2*$H956*信号概况!$F$7*$J956*信号概况!$F$9*信号相关性!$G$9+2*$I956*信号概况!$F$8*$J956*信号概况!$F$9*信号相关性!$H$9)</f>
        <v>158.083978944455</v>
      </c>
      <c r="L956" s="10">
        <f t="shared" si="307"/>
        <v>123.473486246562</v>
      </c>
      <c r="M956" s="11">
        <f>SQRT(POWER($C956*信号概况!$C$2,2)+POWER($D956*信号概况!$C$3,2)+POWER($E956*信号概况!$C$4,2)+POWER($F956*信号概况!$C$5,2)+POWER($G956*信号概况!$C$6,2)+POWER($H956*信号概况!$C$7,2)+POWER($I956*信号概况!$C$8,2)+POWER($J956*信号概况!$C$9,2)+2*$C956*信号概况!$C$2*$D956*信号概况!$C$3*信号相关性!$B$3+2*$C956*信号概况!$C$2*$E956*信号概况!$C$4*信号相关性!$B$4+2*$C956*信号概况!$C$2*$F956*信号概况!$C$5*信号相关性!$B$5+2*$C956*信号概况!$C$2*$G956*信号概况!$C$6*信号相关性!$B$6+2*$C956*信号概况!$C$2*$H956*信号概况!$C$7*信号相关性!$B$7+2*$C956*信号概况!$C$2*$I956*信号概况!$C$8*信号相关性!$B$8+2*$C956*信号概况!$C$2*$J956*信号概况!$C$9*信号相关性!$B$9+2*$D956*信号概况!$C$3*$E956*信号概况!$C$4*信号相关性!$C$4+2*$D956*信号概况!$C$3*$F956*信号概况!$C$5*信号相关性!$C$5+2*$D956*信号概况!$C$3*$G956*信号概况!$C$6*信号相关性!$C$6+2*$D956*信号概况!$C$3*$H956*信号概况!$C$7*信号相关性!$C$7+2*$D956*信号概况!$C$3*$I956*信号概况!$C$8*信号相关性!$C$8+2*$D956*信号概况!$C$3*$J956*信号概况!$C$9*信号相关性!$C$9+2*$E956*信号概况!$C$4*$F956*信号概况!$C$5*信号相关性!$D$5+2*$E956*信号概况!$C$4*$G956*信号概况!$C$6*信号相关性!$D$6+2*$E956*信号概况!$C$4*$H956*信号概况!$C$7*信号相关性!$D$7+2*$E956*信号概况!$C$4*$I956*信号概况!$C$8*信号相关性!$D$8+2*$E956*信号概况!$C$4*$J956*信号概况!$J$5*信号相关性!$D$9+2*$F956*信号概况!$C$5*$G956*信号概况!$C$6*信号相关性!$E$6+2*$F956*信号概况!$C$5*$H956*信号概况!$C$7*信号相关性!$E$7+2*$F956*信号概况!$C$5*$I956*信号概况!$C$8*信号相关性!$E$8+2*$F956*信号概况!$C$5*$J956*信号概况!$C$9*信号相关性!$E$9+2*$G956*信号概况!$C$6*$H956*信号概况!$C$7*信号相关性!$F$7+2*$G956*信号概况!$C$6*$I956*信号概况!$C$8*信号相关性!$F$8+2*$G956*信号概况!$C$6*$J956*信号概况!$C$9*信号相关性!$F$9+2*$H956*信号概况!$C$7*$I956*信号概况!$C$8*信号相关性!$G$8+2*$H956*信号概况!$C$7*$J956*信号概况!$C$9*信号相关性!$G$9+2*$I956*信号概况!$C$8*$J956*信号概况!$C$9*信号相关性!$H$9)</f>
        <v>714.5102346422</v>
      </c>
      <c r="N956" s="12">
        <f t="shared" si="308"/>
        <v>0.0366055456552068</v>
      </c>
      <c r="O956" s="10">
        <f>$C956*信号概况!$J$2+$D956*信号概况!$J$3+$E956*信号概况!$J$4+$F956*信号概况!$J$5+$G956*信号概况!$J$6+$H956*信号概况!$J$7+$I956*信号概况!$J$8+$J956*信号概况!$J$9</f>
        <v>641.078003355161</v>
      </c>
      <c r="P956" s="12">
        <f t="shared" si="309"/>
        <v>0.0328434905234319</v>
      </c>
      <c r="Q956" s="7">
        <f t="shared" si="310"/>
        <v>42.4899289928807</v>
      </c>
    </row>
    <row r="957" spans="1:17">
      <c r="A957">
        <v>955</v>
      </c>
      <c r="B957">
        <v>19519.18</v>
      </c>
      <c r="C957" s="7">
        <f t="shared" si="290"/>
        <v>0</v>
      </c>
      <c r="D957" s="8">
        <f t="shared" si="291"/>
        <v>0.0909090909090909</v>
      </c>
      <c r="E957">
        <f t="shared" si="292"/>
        <v>0</v>
      </c>
      <c r="F957">
        <f t="shared" si="302"/>
        <v>0.6</v>
      </c>
      <c r="G957">
        <f t="shared" si="303"/>
        <v>0.04</v>
      </c>
      <c r="H957">
        <f t="shared" si="304"/>
        <v>0</v>
      </c>
      <c r="I957">
        <f t="shared" si="305"/>
        <v>0</v>
      </c>
      <c r="J957">
        <f t="shared" si="306"/>
        <v>0</v>
      </c>
      <c r="K957">
        <f>SQRT(POWER($C957*信号概况!$F$2,2)+POWER($D957*信号概况!$F$3,2)+POWER($E957*信号概况!$F$4,2)+POWER($F957*信号概况!$F$5,2)+POWER($G957*信号概况!$F$6,2)+POWER($H957*信号概况!$F$7,2)+POWER($I957*信号概况!$F$8,2)+POWER($J957*信号概况!$F$9,2)+2*$C957*信号概况!$F$2*$D957*信号概况!$F$3*信号相关性!$B$3+2*$C957*信号概况!$F$2*$E957*信号概况!$F$4*信号相关性!$B$4+2*$C957*信号概况!$F$2*$F957*信号概况!$F$5*信号相关性!$B$5+2*$C957*信号概况!$F$2*$G957*信号概况!$F$6*信号相关性!$B$6+2*$C957*信号概况!$F$2*$H957*信号概况!$F$7*信号相关性!$B$7+2*$C957*信号概况!$F$2*$I957*信号概况!$F$8*信号相关性!$B$8+2*$C957*信号概况!$F$2*$J957*信号概况!$F$9*信号相关性!$B$9+2*$D957*信号概况!$F$3*$E957*信号概况!$F$4*信号相关性!$C$4+2*$D957*信号概况!$F$3*$F957*信号概况!$F$5*信号相关性!$C$5+2*$D957*信号概况!$F$3*$G957*信号概况!$F$6*信号相关性!$C$6+2*$D957*信号概况!$F$3*$H957*信号概况!$F$7*信号相关性!$C$7+2*$D957*信号概况!$F$3*$I957*信号概况!$F$8*信号相关性!$C$8+2*$D957*信号概况!$F$3*$J957*信号概况!$F$9*信号相关性!$C$9+2*$E957*信号概况!$F$4*$F957*信号概况!$F$5*信号相关性!$D$5+2*$E957*信号概况!$F$4*$G957*信号概况!$F$6*信号相关性!$D$6+2*$E957*信号概况!$F$4*$H957*信号概况!$F$7*信号相关性!$D$7+2*$E957*信号概况!$F$4*$I957*信号概况!$F$8*信号相关性!$D$8+2*$E957*信号概况!$F$4*$J957*信号概况!$J$5*信号相关性!$D$9+2*$F957*信号概况!$F$5*$G957*信号概况!$F$6*信号相关性!$E$6+2*$F957*信号概况!$F$5*$H957*信号概况!$F$7*信号相关性!$E$7+2*$F957*信号概况!$F$5*$I957*信号概况!$F$8*信号相关性!$E$8+2*$F957*信号概况!$F$5*$J957*信号概况!$F$9*信号相关性!$E$9+2*$G957*信号概况!$F$6*$H957*信号概况!$F$7*信号相关性!$F$7+2*$G957*信号概况!$F$6*$I957*信号概况!$F$8*信号相关性!$F$8+2*$G957*信号概况!$F$6*$J957*信号概况!$F$9*信号相关性!$F$9+2*$H957*信号概况!$F$7*$I957*信号概况!$F$8*信号相关性!$G$8+2*$H957*信号概况!$F$7*$J957*信号概况!$F$9*信号相关性!$G$9+2*$I957*信号概况!$F$8*$J957*信号概况!$F$9*信号相关性!$H$9)</f>
        <v>190.177132677997</v>
      </c>
      <c r="L957" s="10">
        <f t="shared" si="307"/>
        <v>102.636840324275</v>
      </c>
      <c r="M957" s="11">
        <f>SQRT(POWER($C957*信号概况!$C$2,2)+POWER($D957*信号概况!$C$3,2)+POWER($E957*信号概况!$C$4,2)+POWER($F957*信号概况!$C$5,2)+POWER($G957*信号概况!$C$6,2)+POWER($H957*信号概况!$C$7,2)+POWER($I957*信号概况!$C$8,2)+POWER($J957*信号概况!$C$9,2)+2*$C957*信号概况!$C$2*$D957*信号概况!$C$3*信号相关性!$B$3+2*$C957*信号概况!$C$2*$E957*信号概况!$C$4*信号相关性!$B$4+2*$C957*信号概况!$C$2*$F957*信号概况!$C$5*信号相关性!$B$5+2*$C957*信号概况!$C$2*$G957*信号概况!$C$6*信号相关性!$B$6+2*$C957*信号概况!$C$2*$H957*信号概况!$C$7*信号相关性!$B$7+2*$C957*信号概况!$C$2*$I957*信号概况!$C$8*信号相关性!$B$8+2*$C957*信号概况!$C$2*$J957*信号概况!$C$9*信号相关性!$B$9+2*$D957*信号概况!$C$3*$E957*信号概况!$C$4*信号相关性!$C$4+2*$D957*信号概况!$C$3*$F957*信号概况!$C$5*信号相关性!$C$5+2*$D957*信号概况!$C$3*$G957*信号概况!$C$6*信号相关性!$C$6+2*$D957*信号概况!$C$3*$H957*信号概况!$C$7*信号相关性!$C$7+2*$D957*信号概况!$C$3*$I957*信号概况!$C$8*信号相关性!$C$8+2*$D957*信号概况!$C$3*$J957*信号概况!$C$9*信号相关性!$C$9+2*$E957*信号概况!$C$4*$F957*信号概况!$C$5*信号相关性!$D$5+2*$E957*信号概况!$C$4*$G957*信号概况!$C$6*信号相关性!$D$6+2*$E957*信号概况!$C$4*$H957*信号概况!$C$7*信号相关性!$D$7+2*$E957*信号概况!$C$4*$I957*信号概况!$C$8*信号相关性!$D$8+2*$E957*信号概况!$C$4*$J957*信号概况!$J$5*信号相关性!$D$9+2*$F957*信号概况!$C$5*$G957*信号概况!$C$6*信号相关性!$E$6+2*$F957*信号概况!$C$5*$H957*信号概况!$C$7*信号相关性!$E$7+2*$F957*信号概况!$C$5*$I957*信号概况!$C$8*信号相关性!$E$8+2*$F957*信号概况!$C$5*$J957*信号概况!$C$9*信号相关性!$E$9+2*$G957*信号概况!$C$6*$H957*信号概况!$C$7*信号相关性!$F$7+2*$G957*信号概况!$C$6*$I957*信号概况!$C$8*信号相关性!$F$8+2*$G957*信号概况!$C$6*$J957*信号概况!$C$9*信号相关性!$F$9+2*$H957*信号概况!$C$7*$I957*信号概况!$C$8*信号相关性!$G$8+2*$H957*信号概况!$C$7*$J957*信号概况!$C$9*信号相关性!$G$9+2*$I957*信号概况!$C$8*$J957*信号概况!$C$9*信号相关性!$H$9)</f>
        <v>902.849153526823</v>
      </c>
      <c r="N957" s="12">
        <f t="shared" si="308"/>
        <v>0.0462544611775096</v>
      </c>
      <c r="O957" s="10">
        <f>$C957*信号概况!$J$2+$D957*信号概况!$J$3+$E957*信号概况!$J$4+$F957*信号概况!$J$5+$G957*信号概况!$J$6+$H957*信号概况!$J$7+$I957*信号概况!$J$8+$J957*信号概况!$J$9</f>
        <v>665.606154040093</v>
      </c>
      <c r="P957" s="12">
        <f t="shared" si="309"/>
        <v>0.0341001084082473</v>
      </c>
      <c r="Q957" s="7">
        <f t="shared" si="310"/>
        <v>36.8672865646392</v>
      </c>
    </row>
    <row r="958" spans="1:17">
      <c r="A958">
        <v>956</v>
      </c>
      <c r="B958">
        <v>19519.18</v>
      </c>
      <c r="C958" s="7">
        <f t="shared" si="290"/>
        <v>0</v>
      </c>
      <c r="D958" s="8">
        <f t="shared" si="291"/>
        <v>0.121212121212121</v>
      </c>
      <c r="E958">
        <f t="shared" si="292"/>
        <v>0</v>
      </c>
      <c r="F958">
        <f t="shared" si="302"/>
        <v>0.6</v>
      </c>
      <c r="G958">
        <f t="shared" si="303"/>
        <v>0.04</v>
      </c>
      <c r="H958">
        <f t="shared" si="304"/>
        <v>0</v>
      </c>
      <c r="I958">
        <f t="shared" si="305"/>
        <v>0</v>
      </c>
      <c r="J958">
        <f t="shared" si="306"/>
        <v>0</v>
      </c>
      <c r="K958">
        <f>SQRT(POWER($C958*信号概况!$F$2,2)+POWER($D958*信号概况!$F$3,2)+POWER($E958*信号概况!$F$4,2)+POWER($F958*信号概况!$F$5,2)+POWER($G958*信号概况!$F$6,2)+POWER($H958*信号概况!$F$7,2)+POWER($I958*信号概况!$F$8,2)+POWER($J958*信号概况!$F$9,2)+2*$C958*信号概况!$F$2*$D958*信号概况!$F$3*信号相关性!$B$3+2*$C958*信号概况!$F$2*$E958*信号概况!$F$4*信号相关性!$B$4+2*$C958*信号概况!$F$2*$F958*信号概况!$F$5*信号相关性!$B$5+2*$C958*信号概况!$F$2*$G958*信号概况!$F$6*信号相关性!$B$6+2*$C958*信号概况!$F$2*$H958*信号概况!$F$7*信号相关性!$B$7+2*$C958*信号概况!$F$2*$I958*信号概况!$F$8*信号相关性!$B$8+2*$C958*信号概况!$F$2*$J958*信号概况!$F$9*信号相关性!$B$9+2*$D958*信号概况!$F$3*$E958*信号概况!$F$4*信号相关性!$C$4+2*$D958*信号概况!$F$3*$F958*信号概况!$F$5*信号相关性!$C$5+2*$D958*信号概况!$F$3*$G958*信号概况!$F$6*信号相关性!$C$6+2*$D958*信号概况!$F$3*$H958*信号概况!$F$7*信号相关性!$C$7+2*$D958*信号概况!$F$3*$I958*信号概况!$F$8*信号相关性!$C$8+2*$D958*信号概况!$F$3*$J958*信号概况!$F$9*信号相关性!$C$9+2*$E958*信号概况!$F$4*$F958*信号概况!$F$5*信号相关性!$D$5+2*$E958*信号概况!$F$4*$G958*信号概况!$F$6*信号相关性!$D$6+2*$E958*信号概况!$F$4*$H958*信号概况!$F$7*信号相关性!$D$7+2*$E958*信号概况!$F$4*$I958*信号概况!$F$8*信号相关性!$D$8+2*$E958*信号概况!$F$4*$J958*信号概况!$J$5*信号相关性!$D$9+2*$F958*信号概况!$F$5*$G958*信号概况!$F$6*信号相关性!$E$6+2*$F958*信号概况!$F$5*$H958*信号概况!$F$7*信号相关性!$E$7+2*$F958*信号概况!$F$5*$I958*信号概况!$F$8*信号相关性!$E$8+2*$F958*信号概况!$F$5*$J958*信号概况!$F$9*信号相关性!$E$9+2*$G958*信号概况!$F$6*$H958*信号概况!$F$7*信号相关性!$F$7+2*$G958*信号概况!$F$6*$I958*信号概况!$F$8*信号相关性!$F$8+2*$G958*信号概况!$F$6*$J958*信号概况!$F$9*信号相关性!$F$9+2*$H958*信号概况!$F$7*$I958*信号概况!$F$8*信号相关性!$G$8+2*$H958*信号概况!$F$7*$J958*信号概况!$F$9*信号相关性!$G$9+2*$I958*信号概况!$F$8*$J958*信号概况!$F$9*信号相关性!$H$9)</f>
        <v>237.240189592475</v>
      </c>
      <c r="L958" s="10">
        <f t="shared" si="307"/>
        <v>82.276025969839</v>
      </c>
      <c r="M958" s="11">
        <f>SQRT(POWER($C958*信号概况!$C$2,2)+POWER($D958*信号概况!$C$3,2)+POWER($E958*信号概况!$C$4,2)+POWER($F958*信号概况!$C$5,2)+POWER($G958*信号概况!$C$6,2)+POWER($H958*信号概况!$C$7,2)+POWER($I958*信号概况!$C$8,2)+POWER($J958*信号概况!$C$9,2)+2*$C958*信号概况!$C$2*$D958*信号概况!$C$3*信号相关性!$B$3+2*$C958*信号概况!$C$2*$E958*信号概况!$C$4*信号相关性!$B$4+2*$C958*信号概况!$C$2*$F958*信号概况!$C$5*信号相关性!$B$5+2*$C958*信号概况!$C$2*$G958*信号概况!$C$6*信号相关性!$B$6+2*$C958*信号概况!$C$2*$H958*信号概况!$C$7*信号相关性!$B$7+2*$C958*信号概况!$C$2*$I958*信号概况!$C$8*信号相关性!$B$8+2*$C958*信号概况!$C$2*$J958*信号概况!$C$9*信号相关性!$B$9+2*$D958*信号概况!$C$3*$E958*信号概况!$C$4*信号相关性!$C$4+2*$D958*信号概况!$C$3*$F958*信号概况!$C$5*信号相关性!$C$5+2*$D958*信号概况!$C$3*$G958*信号概况!$C$6*信号相关性!$C$6+2*$D958*信号概况!$C$3*$H958*信号概况!$C$7*信号相关性!$C$7+2*$D958*信号概况!$C$3*$I958*信号概况!$C$8*信号相关性!$C$8+2*$D958*信号概况!$C$3*$J958*信号概况!$C$9*信号相关性!$C$9+2*$E958*信号概况!$C$4*$F958*信号概况!$C$5*信号相关性!$D$5+2*$E958*信号概况!$C$4*$G958*信号概况!$C$6*信号相关性!$D$6+2*$E958*信号概况!$C$4*$H958*信号概况!$C$7*信号相关性!$D$7+2*$E958*信号概况!$C$4*$I958*信号概况!$C$8*信号相关性!$D$8+2*$E958*信号概况!$C$4*$J958*信号概况!$J$5*信号相关性!$D$9+2*$F958*信号概况!$C$5*$G958*信号概况!$C$6*信号相关性!$E$6+2*$F958*信号概况!$C$5*$H958*信号概况!$C$7*信号相关性!$E$7+2*$F958*信号概况!$C$5*$I958*信号概况!$C$8*信号相关性!$E$8+2*$F958*信号概况!$C$5*$J958*信号概况!$C$9*信号相关性!$E$9+2*$G958*信号概况!$C$6*$H958*信号概况!$C$7*信号相关性!$F$7+2*$G958*信号概况!$C$6*$I958*信号概况!$C$8*信号相关性!$F$8+2*$G958*信号概况!$C$6*$J958*信号概况!$C$9*信号相关性!$F$9+2*$H958*信号概况!$C$7*$I958*信号概况!$C$8*信号相关性!$G$8+2*$H958*信号概况!$C$7*$J958*信号概况!$C$9*信号相关性!$G$9+2*$I958*信号概况!$C$8*$J958*信号概况!$C$9*信号相关性!$H$9)</f>
        <v>1153.31371918571</v>
      </c>
      <c r="N958" s="12">
        <f t="shared" si="308"/>
        <v>0.0590861767341512</v>
      </c>
      <c r="O958" s="10">
        <f>$C958*信号概况!$J$2+$D958*信号概况!$J$3+$E958*信号概况!$J$4+$F958*信号概况!$J$5+$G958*信号概况!$J$6+$H958*信号概况!$J$7+$I958*信号概况!$J$8+$J958*信号概况!$J$9</f>
        <v>690.134304725024</v>
      </c>
      <c r="P958" s="12">
        <f t="shared" si="309"/>
        <v>0.0353567262930627</v>
      </c>
      <c r="Q958" s="7">
        <f t="shared" si="310"/>
        <v>30.7943298698663</v>
      </c>
    </row>
    <row r="959" spans="1:17">
      <c r="A959">
        <v>957</v>
      </c>
      <c r="B959">
        <v>19519.18</v>
      </c>
      <c r="C959" s="7">
        <f t="shared" si="290"/>
        <v>0</v>
      </c>
      <c r="D959" s="8">
        <f t="shared" si="291"/>
        <v>0.151515151515152</v>
      </c>
      <c r="E959">
        <f t="shared" si="292"/>
        <v>0</v>
      </c>
      <c r="F959">
        <f t="shared" si="302"/>
        <v>0.6</v>
      </c>
      <c r="G959">
        <f t="shared" si="303"/>
        <v>0.04</v>
      </c>
      <c r="H959">
        <f t="shared" si="304"/>
        <v>0</v>
      </c>
      <c r="I959">
        <f t="shared" si="305"/>
        <v>0</v>
      </c>
      <c r="J959">
        <f t="shared" si="306"/>
        <v>0</v>
      </c>
      <c r="K959">
        <f>SQRT(POWER($C959*信号概况!$F$2,2)+POWER($D959*信号概况!$F$3,2)+POWER($E959*信号概况!$F$4,2)+POWER($F959*信号概况!$F$5,2)+POWER($G959*信号概况!$F$6,2)+POWER($H959*信号概况!$F$7,2)+POWER($I959*信号概况!$F$8,2)+POWER($J959*信号概况!$F$9,2)+2*$C959*信号概况!$F$2*$D959*信号概况!$F$3*信号相关性!$B$3+2*$C959*信号概况!$F$2*$E959*信号概况!$F$4*信号相关性!$B$4+2*$C959*信号概况!$F$2*$F959*信号概况!$F$5*信号相关性!$B$5+2*$C959*信号概况!$F$2*$G959*信号概况!$F$6*信号相关性!$B$6+2*$C959*信号概况!$F$2*$H959*信号概况!$F$7*信号相关性!$B$7+2*$C959*信号概况!$F$2*$I959*信号概况!$F$8*信号相关性!$B$8+2*$C959*信号概况!$F$2*$J959*信号概况!$F$9*信号相关性!$B$9+2*$D959*信号概况!$F$3*$E959*信号概况!$F$4*信号相关性!$C$4+2*$D959*信号概况!$F$3*$F959*信号概况!$F$5*信号相关性!$C$5+2*$D959*信号概况!$F$3*$G959*信号概况!$F$6*信号相关性!$C$6+2*$D959*信号概况!$F$3*$H959*信号概况!$F$7*信号相关性!$C$7+2*$D959*信号概况!$F$3*$I959*信号概况!$F$8*信号相关性!$C$8+2*$D959*信号概况!$F$3*$J959*信号概况!$F$9*信号相关性!$C$9+2*$E959*信号概况!$F$4*$F959*信号概况!$F$5*信号相关性!$D$5+2*$E959*信号概况!$F$4*$G959*信号概况!$F$6*信号相关性!$D$6+2*$E959*信号概况!$F$4*$H959*信号概况!$F$7*信号相关性!$D$7+2*$E959*信号概况!$F$4*$I959*信号概况!$F$8*信号相关性!$D$8+2*$E959*信号概况!$F$4*$J959*信号概况!$J$5*信号相关性!$D$9+2*$F959*信号概况!$F$5*$G959*信号概况!$F$6*信号相关性!$E$6+2*$F959*信号概况!$F$5*$H959*信号概况!$F$7*信号相关性!$E$7+2*$F959*信号概况!$F$5*$I959*信号概况!$F$8*信号相关性!$E$8+2*$F959*信号概况!$F$5*$J959*信号概况!$F$9*信号相关性!$E$9+2*$G959*信号概况!$F$6*$H959*信号概况!$F$7*信号相关性!$F$7+2*$G959*信号概况!$F$6*$I959*信号概况!$F$8*信号相关性!$F$8+2*$G959*信号概况!$F$6*$J959*信号概况!$F$9*信号相关性!$F$9+2*$H959*信号概况!$F$7*$I959*信号概况!$F$8*信号相关性!$G$8+2*$H959*信号概况!$F$7*$J959*信号概况!$F$9*信号相关性!$G$9+2*$I959*信号概况!$F$8*$J959*信号概况!$F$9*信号相关性!$H$9)</f>
        <v>292.125386934547</v>
      </c>
      <c r="L959" s="10">
        <f t="shared" si="307"/>
        <v>66.8178147911994</v>
      </c>
      <c r="M959" s="11">
        <f>SQRT(POWER($C959*信号概况!$C$2,2)+POWER($D959*信号概况!$C$3,2)+POWER($E959*信号概况!$C$4,2)+POWER($F959*信号概况!$C$5,2)+POWER($G959*信号概况!$C$6,2)+POWER($H959*信号概况!$C$7,2)+POWER($I959*信号概况!$C$8,2)+POWER($J959*信号概况!$C$9,2)+2*$C959*信号概况!$C$2*$D959*信号概况!$C$3*信号相关性!$B$3+2*$C959*信号概况!$C$2*$E959*信号概况!$C$4*信号相关性!$B$4+2*$C959*信号概况!$C$2*$F959*信号概况!$C$5*信号相关性!$B$5+2*$C959*信号概况!$C$2*$G959*信号概况!$C$6*信号相关性!$B$6+2*$C959*信号概况!$C$2*$H959*信号概况!$C$7*信号相关性!$B$7+2*$C959*信号概况!$C$2*$I959*信号概况!$C$8*信号相关性!$B$8+2*$C959*信号概况!$C$2*$J959*信号概况!$C$9*信号相关性!$B$9+2*$D959*信号概况!$C$3*$E959*信号概况!$C$4*信号相关性!$C$4+2*$D959*信号概况!$C$3*$F959*信号概况!$C$5*信号相关性!$C$5+2*$D959*信号概况!$C$3*$G959*信号概况!$C$6*信号相关性!$C$6+2*$D959*信号概况!$C$3*$H959*信号概况!$C$7*信号相关性!$C$7+2*$D959*信号概况!$C$3*$I959*信号概况!$C$8*信号相关性!$C$8+2*$D959*信号概况!$C$3*$J959*信号概况!$C$9*信号相关性!$C$9+2*$E959*信号概况!$C$4*$F959*信号概况!$C$5*信号相关性!$D$5+2*$E959*信号概况!$C$4*$G959*信号概况!$C$6*信号相关性!$D$6+2*$E959*信号概况!$C$4*$H959*信号概况!$C$7*信号相关性!$D$7+2*$E959*信号概况!$C$4*$I959*信号概况!$C$8*信号相关性!$D$8+2*$E959*信号概况!$C$4*$J959*信号概况!$J$5*信号相关性!$D$9+2*$F959*信号概况!$C$5*$G959*信号概况!$C$6*信号相关性!$E$6+2*$F959*信号概况!$C$5*$H959*信号概况!$C$7*信号相关性!$E$7+2*$F959*信号概况!$C$5*$I959*信号概况!$C$8*信号相关性!$E$8+2*$F959*信号概况!$C$5*$J959*信号概况!$C$9*信号相关性!$E$9+2*$G959*信号概况!$C$6*$H959*信号概况!$C$7*信号相关性!$F$7+2*$G959*信号概况!$C$6*$I959*信号概况!$C$8*信号相关性!$F$8+2*$G959*信号概况!$C$6*$J959*信号概况!$C$9*信号相关性!$F$9+2*$H959*信号概况!$C$7*$I959*信号概况!$C$8*信号相关性!$G$8+2*$H959*信号概况!$C$7*$J959*信号概况!$C$9*信号相关性!$G$9+2*$I959*信号概况!$C$8*$J959*信号概况!$C$9*信号相关性!$H$9)</f>
        <v>1433.70593146644</v>
      </c>
      <c r="N959" s="12">
        <f t="shared" si="308"/>
        <v>0.07345113531749</v>
      </c>
      <c r="O959" s="10">
        <f>$C959*信号概况!$J$2+$D959*信号概况!$J$3+$E959*信号概况!$J$4+$F959*信号概况!$J$5+$G959*信号概况!$J$6+$H959*信号概况!$J$7+$I959*信号概况!$J$8+$J959*信号概况!$J$9</f>
        <v>714.662455409956</v>
      </c>
      <c r="P959" s="12">
        <f t="shared" si="309"/>
        <v>0.0366133441778782</v>
      </c>
      <c r="Q959" s="7">
        <f t="shared" si="310"/>
        <v>26.0161930624069</v>
      </c>
    </row>
    <row r="960" spans="1:17">
      <c r="A960">
        <v>958</v>
      </c>
      <c r="B960">
        <v>19519.18</v>
      </c>
      <c r="C960" s="7">
        <f t="shared" si="290"/>
        <v>0</v>
      </c>
      <c r="D960" s="8">
        <f t="shared" si="291"/>
        <v>0.181818181818182</v>
      </c>
      <c r="E960">
        <f t="shared" si="292"/>
        <v>0</v>
      </c>
      <c r="F960">
        <f t="shared" si="302"/>
        <v>0.6</v>
      </c>
      <c r="G960">
        <f t="shared" si="303"/>
        <v>0.04</v>
      </c>
      <c r="H960">
        <f t="shared" si="304"/>
        <v>0</v>
      </c>
      <c r="I960">
        <f t="shared" si="305"/>
        <v>0</v>
      </c>
      <c r="J960">
        <f t="shared" si="306"/>
        <v>0</v>
      </c>
      <c r="K960">
        <f>SQRT(POWER($C960*信号概况!$F$2,2)+POWER($D960*信号概况!$F$3,2)+POWER($E960*信号概况!$F$4,2)+POWER($F960*信号概况!$F$5,2)+POWER($G960*信号概况!$F$6,2)+POWER($H960*信号概况!$F$7,2)+POWER($I960*信号概况!$F$8,2)+POWER($J960*信号概况!$F$9,2)+2*$C960*信号概况!$F$2*$D960*信号概况!$F$3*信号相关性!$B$3+2*$C960*信号概况!$F$2*$E960*信号概况!$F$4*信号相关性!$B$4+2*$C960*信号概况!$F$2*$F960*信号概况!$F$5*信号相关性!$B$5+2*$C960*信号概况!$F$2*$G960*信号概况!$F$6*信号相关性!$B$6+2*$C960*信号概况!$F$2*$H960*信号概况!$F$7*信号相关性!$B$7+2*$C960*信号概况!$F$2*$I960*信号概况!$F$8*信号相关性!$B$8+2*$C960*信号概况!$F$2*$J960*信号概况!$F$9*信号相关性!$B$9+2*$D960*信号概况!$F$3*$E960*信号概况!$F$4*信号相关性!$C$4+2*$D960*信号概况!$F$3*$F960*信号概况!$F$5*信号相关性!$C$5+2*$D960*信号概况!$F$3*$G960*信号概况!$F$6*信号相关性!$C$6+2*$D960*信号概况!$F$3*$H960*信号概况!$F$7*信号相关性!$C$7+2*$D960*信号概况!$F$3*$I960*信号概况!$F$8*信号相关性!$C$8+2*$D960*信号概况!$F$3*$J960*信号概况!$F$9*信号相关性!$C$9+2*$E960*信号概况!$F$4*$F960*信号概况!$F$5*信号相关性!$D$5+2*$E960*信号概况!$F$4*$G960*信号概况!$F$6*信号相关性!$D$6+2*$E960*信号概况!$F$4*$H960*信号概况!$F$7*信号相关性!$D$7+2*$E960*信号概况!$F$4*$I960*信号概况!$F$8*信号相关性!$D$8+2*$E960*信号概况!$F$4*$J960*信号概况!$J$5*信号相关性!$D$9+2*$F960*信号概况!$F$5*$G960*信号概况!$F$6*信号相关性!$E$6+2*$F960*信号概况!$F$5*$H960*信号概况!$F$7*信号相关性!$E$7+2*$F960*信号概况!$F$5*$I960*信号概况!$F$8*信号相关性!$E$8+2*$F960*信号概况!$F$5*$J960*信号概况!$F$9*信号相关性!$E$9+2*$G960*信号概况!$F$6*$H960*信号概况!$F$7*信号相关性!$F$7+2*$G960*信号概况!$F$6*$I960*信号概况!$F$8*信号相关性!$F$8+2*$G960*信号概况!$F$6*$J960*信号概况!$F$9*信号相关性!$F$9+2*$H960*信号概况!$F$7*$I960*信号概况!$F$8*信号相关性!$G$8+2*$H960*信号概况!$F$7*$J960*信号概况!$F$9*信号相关性!$G$9+2*$I960*信号概况!$F$8*$J960*信号概况!$F$9*信号相关性!$H$9)</f>
        <v>351.184202655785</v>
      </c>
      <c r="L960" s="10">
        <f t="shared" si="307"/>
        <v>55.5810308447497</v>
      </c>
      <c r="M960" s="11">
        <f>SQRT(POWER($C960*信号概况!$C$2,2)+POWER($D960*信号概况!$C$3,2)+POWER($E960*信号概况!$C$4,2)+POWER($F960*信号概况!$C$5,2)+POWER($G960*信号概况!$C$6,2)+POWER($H960*信号概况!$C$7,2)+POWER($I960*信号概况!$C$8,2)+POWER($J960*信号概况!$C$9,2)+2*$C960*信号概况!$C$2*$D960*信号概况!$C$3*信号相关性!$B$3+2*$C960*信号概况!$C$2*$E960*信号概况!$C$4*信号相关性!$B$4+2*$C960*信号概况!$C$2*$F960*信号概况!$C$5*信号相关性!$B$5+2*$C960*信号概况!$C$2*$G960*信号概况!$C$6*信号相关性!$B$6+2*$C960*信号概况!$C$2*$H960*信号概况!$C$7*信号相关性!$B$7+2*$C960*信号概况!$C$2*$I960*信号概况!$C$8*信号相关性!$B$8+2*$C960*信号概况!$C$2*$J960*信号概况!$C$9*信号相关性!$B$9+2*$D960*信号概况!$C$3*$E960*信号概况!$C$4*信号相关性!$C$4+2*$D960*信号概况!$C$3*$F960*信号概况!$C$5*信号相关性!$C$5+2*$D960*信号概况!$C$3*$G960*信号概况!$C$6*信号相关性!$C$6+2*$D960*信号概况!$C$3*$H960*信号概况!$C$7*信号相关性!$C$7+2*$D960*信号概况!$C$3*$I960*信号概况!$C$8*信号相关性!$C$8+2*$D960*信号概况!$C$3*$J960*信号概况!$C$9*信号相关性!$C$9+2*$E960*信号概况!$C$4*$F960*信号概况!$C$5*信号相关性!$D$5+2*$E960*信号概况!$C$4*$G960*信号概况!$C$6*信号相关性!$D$6+2*$E960*信号概况!$C$4*$H960*信号概况!$C$7*信号相关性!$D$7+2*$E960*信号概况!$C$4*$I960*信号概况!$C$8*信号相关性!$D$8+2*$E960*信号概况!$C$4*$J960*信号概况!$J$5*信号相关性!$D$9+2*$F960*信号概况!$C$5*$G960*信号概况!$C$6*信号相关性!$E$6+2*$F960*信号概况!$C$5*$H960*信号概况!$C$7*信号相关性!$E$7+2*$F960*信号概况!$C$5*$I960*信号概况!$C$8*信号相关性!$E$8+2*$F960*信号概况!$C$5*$J960*信号概况!$C$9*信号相关性!$E$9+2*$G960*信号概况!$C$6*$H960*信号概况!$C$7*信号相关性!$F$7+2*$G960*信号概况!$C$6*$I960*信号概况!$C$8*信号相关性!$F$8+2*$G960*信号概况!$C$6*$J960*信号概况!$C$9*信号相关性!$F$9+2*$H960*信号概况!$C$7*$I960*信号概况!$C$8*信号相关性!$G$8+2*$H960*信号概况!$C$7*$J960*信号概况!$C$9*信号相关性!$G$9+2*$I960*信号概况!$C$8*$J960*信号概况!$C$9*信号相关性!$H$9)</f>
        <v>1729.53088529936</v>
      </c>
      <c r="N960" s="12">
        <f t="shared" si="308"/>
        <v>0.0886067388742436</v>
      </c>
      <c r="O960" s="10">
        <f>$C960*信号概况!$J$2+$D960*信号概况!$J$3+$E960*信号概况!$J$4+$F960*信号概况!$J$5+$G960*信号概况!$J$6+$H960*信号概况!$J$7+$I960*信号概况!$J$8+$J960*信号概况!$J$9</f>
        <v>739.190606094887</v>
      </c>
      <c r="P960" s="12">
        <f t="shared" si="309"/>
        <v>0.0378699620626936</v>
      </c>
      <c r="Q960" s="7">
        <f t="shared" si="310"/>
        <v>22.4791668117154</v>
      </c>
    </row>
    <row r="961" spans="1:17">
      <c r="A961">
        <v>959</v>
      </c>
      <c r="B961">
        <v>19519.18</v>
      </c>
      <c r="C961" s="7">
        <f t="shared" si="290"/>
        <v>0</v>
      </c>
      <c r="D961" s="8">
        <f t="shared" si="291"/>
        <v>0.212121212121212</v>
      </c>
      <c r="E961">
        <f t="shared" si="292"/>
        <v>0</v>
      </c>
      <c r="F961">
        <f t="shared" si="302"/>
        <v>0.6</v>
      </c>
      <c r="G961">
        <f t="shared" si="303"/>
        <v>0.04</v>
      </c>
      <c r="H961">
        <f t="shared" si="304"/>
        <v>0</v>
      </c>
      <c r="I961">
        <f t="shared" si="305"/>
        <v>0</v>
      </c>
      <c r="J961">
        <f t="shared" si="306"/>
        <v>0</v>
      </c>
      <c r="K961">
        <f>SQRT(POWER($C961*信号概况!$F$2,2)+POWER($D961*信号概况!$F$3,2)+POWER($E961*信号概况!$F$4,2)+POWER($F961*信号概况!$F$5,2)+POWER($G961*信号概况!$F$6,2)+POWER($H961*信号概况!$F$7,2)+POWER($I961*信号概况!$F$8,2)+POWER($J961*信号概况!$F$9,2)+2*$C961*信号概况!$F$2*$D961*信号概况!$F$3*信号相关性!$B$3+2*$C961*信号概况!$F$2*$E961*信号概况!$F$4*信号相关性!$B$4+2*$C961*信号概况!$F$2*$F961*信号概况!$F$5*信号相关性!$B$5+2*$C961*信号概况!$F$2*$G961*信号概况!$F$6*信号相关性!$B$6+2*$C961*信号概况!$F$2*$H961*信号概况!$F$7*信号相关性!$B$7+2*$C961*信号概况!$F$2*$I961*信号概况!$F$8*信号相关性!$B$8+2*$C961*信号概况!$F$2*$J961*信号概况!$F$9*信号相关性!$B$9+2*$D961*信号概况!$F$3*$E961*信号概况!$F$4*信号相关性!$C$4+2*$D961*信号概况!$F$3*$F961*信号概况!$F$5*信号相关性!$C$5+2*$D961*信号概况!$F$3*$G961*信号概况!$F$6*信号相关性!$C$6+2*$D961*信号概况!$F$3*$H961*信号概况!$F$7*信号相关性!$C$7+2*$D961*信号概况!$F$3*$I961*信号概况!$F$8*信号相关性!$C$8+2*$D961*信号概况!$F$3*$J961*信号概况!$F$9*信号相关性!$C$9+2*$E961*信号概况!$F$4*$F961*信号概况!$F$5*信号相关性!$D$5+2*$E961*信号概况!$F$4*$G961*信号概况!$F$6*信号相关性!$D$6+2*$E961*信号概况!$F$4*$H961*信号概况!$F$7*信号相关性!$D$7+2*$E961*信号概况!$F$4*$I961*信号概况!$F$8*信号相关性!$D$8+2*$E961*信号概况!$F$4*$J961*信号概况!$J$5*信号相关性!$D$9+2*$F961*信号概况!$F$5*$G961*信号概况!$F$6*信号相关性!$E$6+2*$F961*信号概况!$F$5*$H961*信号概况!$F$7*信号相关性!$E$7+2*$F961*信号概况!$F$5*$I961*信号概况!$F$8*信号相关性!$E$8+2*$F961*信号概况!$F$5*$J961*信号概况!$F$9*信号相关性!$E$9+2*$G961*信号概况!$F$6*$H961*信号概况!$F$7*信号相关性!$F$7+2*$G961*信号概况!$F$6*$I961*信号概况!$F$8*信号相关性!$F$8+2*$G961*信号概况!$F$6*$J961*信号概况!$F$9*信号相关性!$F$9+2*$H961*信号概况!$F$7*$I961*信号概况!$F$8*信号相关性!$G$8+2*$H961*信号概况!$F$7*$J961*信号概况!$F$9*信号相关性!$G$9+2*$I961*信号概况!$F$8*$J961*信号概况!$F$9*信号相关性!$H$9)</f>
        <v>412.628422515749</v>
      </c>
      <c r="L961" s="10">
        <f t="shared" si="307"/>
        <v>47.3044970605605</v>
      </c>
      <c r="M961" s="11">
        <f>SQRT(POWER($C961*信号概况!$C$2,2)+POWER($D961*信号概况!$C$3,2)+POWER($E961*信号概况!$C$4,2)+POWER($F961*信号概况!$C$5,2)+POWER($G961*信号概况!$C$6,2)+POWER($H961*信号概况!$C$7,2)+POWER($I961*信号概况!$C$8,2)+POWER($J961*信号概况!$C$9,2)+2*$C961*信号概况!$C$2*$D961*信号概况!$C$3*信号相关性!$B$3+2*$C961*信号概况!$C$2*$E961*信号概况!$C$4*信号相关性!$B$4+2*$C961*信号概况!$C$2*$F961*信号概况!$C$5*信号相关性!$B$5+2*$C961*信号概况!$C$2*$G961*信号概况!$C$6*信号相关性!$B$6+2*$C961*信号概况!$C$2*$H961*信号概况!$C$7*信号相关性!$B$7+2*$C961*信号概况!$C$2*$I961*信号概况!$C$8*信号相关性!$B$8+2*$C961*信号概况!$C$2*$J961*信号概况!$C$9*信号相关性!$B$9+2*$D961*信号概况!$C$3*$E961*信号概况!$C$4*信号相关性!$C$4+2*$D961*信号概况!$C$3*$F961*信号概况!$C$5*信号相关性!$C$5+2*$D961*信号概况!$C$3*$G961*信号概况!$C$6*信号相关性!$C$6+2*$D961*信号概况!$C$3*$H961*信号概况!$C$7*信号相关性!$C$7+2*$D961*信号概况!$C$3*$I961*信号概况!$C$8*信号相关性!$C$8+2*$D961*信号概况!$C$3*$J961*信号概况!$C$9*信号相关性!$C$9+2*$E961*信号概况!$C$4*$F961*信号概况!$C$5*信号相关性!$D$5+2*$E961*信号概况!$C$4*$G961*信号概况!$C$6*信号相关性!$D$6+2*$E961*信号概况!$C$4*$H961*信号概况!$C$7*信号相关性!$D$7+2*$E961*信号概况!$C$4*$I961*信号概况!$C$8*信号相关性!$D$8+2*$E961*信号概况!$C$4*$J961*信号概况!$J$5*信号相关性!$D$9+2*$F961*信号概况!$C$5*$G961*信号概况!$C$6*信号相关性!$E$6+2*$F961*信号概况!$C$5*$H961*信号概况!$C$7*信号相关性!$E$7+2*$F961*信号概况!$C$5*$I961*信号概况!$C$8*信号相关性!$E$8+2*$F961*信号概况!$C$5*$J961*信号概况!$C$9*信号相关性!$E$9+2*$G961*信号概况!$C$6*$H961*信号概况!$C$7*信号相关性!$F$7+2*$G961*信号概况!$C$6*$I961*信号概况!$C$8*信号相关性!$F$8+2*$G961*信号概况!$C$6*$J961*信号概况!$C$9*信号相关性!$F$9+2*$H961*信号概况!$C$7*$I961*信号概况!$C$8*信号相关性!$G$8+2*$H961*信号概况!$C$7*$J961*信号概况!$C$9*信号相关性!$G$9+2*$I961*信号概况!$C$8*$J961*信号概况!$C$9*信号相关性!$H$9)</f>
        <v>2034.06629457078</v>
      </c>
      <c r="N961" s="12">
        <f t="shared" si="308"/>
        <v>0.104208593525485</v>
      </c>
      <c r="O961" s="10">
        <f>$C961*信号概况!$J$2+$D961*信号概况!$J$3+$E961*信号概况!$J$4+$F961*信号概况!$J$5+$G961*信号概况!$J$6+$H961*信号概况!$J$7+$I961*信号概况!$J$8+$J961*信号概况!$J$9</f>
        <v>763.718756779819</v>
      </c>
      <c r="P961" s="12">
        <f t="shared" si="309"/>
        <v>0.039126579947509</v>
      </c>
      <c r="Q961" s="7">
        <f t="shared" si="310"/>
        <v>19.8451333803727</v>
      </c>
    </row>
    <row r="962" spans="1:17">
      <c r="A962">
        <v>960</v>
      </c>
      <c r="B962">
        <v>19519.18</v>
      </c>
      <c r="C962" s="7">
        <f t="shared" si="290"/>
        <v>0</v>
      </c>
      <c r="D962" s="8">
        <f t="shared" si="291"/>
        <v>0.242424242424242</v>
      </c>
      <c r="E962">
        <f t="shared" si="292"/>
        <v>0</v>
      </c>
      <c r="F962">
        <f t="shared" si="302"/>
        <v>0.6</v>
      </c>
      <c r="G962">
        <f t="shared" si="303"/>
        <v>0.04</v>
      </c>
      <c r="H962">
        <f t="shared" si="304"/>
        <v>0</v>
      </c>
      <c r="I962">
        <f t="shared" si="305"/>
        <v>0</v>
      </c>
      <c r="J962">
        <f t="shared" si="306"/>
        <v>0</v>
      </c>
      <c r="K962">
        <f>SQRT(POWER($C962*信号概况!$F$2,2)+POWER($D962*信号概况!$F$3,2)+POWER($E962*信号概况!$F$4,2)+POWER($F962*信号概况!$F$5,2)+POWER($G962*信号概况!$F$6,2)+POWER($H962*信号概况!$F$7,2)+POWER($I962*信号概况!$F$8,2)+POWER($J962*信号概况!$F$9,2)+2*$C962*信号概况!$F$2*$D962*信号概况!$F$3*信号相关性!$B$3+2*$C962*信号概况!$F$2*$E962*信号概况!$F$4*信号相关性!$B$4+2*$C962*信号概况!$F$2*$F962*信号概况!$F$5*信号相关性!$B$5+2*$C962*信号概况!$F$2*$G962*信号概况!$F$6*信号相关性!$B$6+2*$C962*信号概况!$F$2*$H962*信号概况!$F$7*信号相关性!$B$7+2*$C962*信号概况!$F$2*$I962*信号概况!$F$8*信号相关性!$B$8+2*$C962*信号概况!$F$2*$J962*信号概况!$F$9*信号相关性!$B$9+2*$D962*信号概况!$F$3*$E962*信号概况!$F$4*信号相关性!$C$4+2*$D962*信号概况!$F$3*$F962*信号概况!$F$5*信号相关性!$C$5+2*$D962*信号概况!$F$3*$G962*信号概况!$F$6*信号相关性!$C$6+2*$D962*信号概况!$F$3*$H962*信号概况!$F$7*信号相关性!$C$7+2*$D962*信号概况!$F$3*$I962*信号概况!$F$8*信号相关性!$C$8+2*$D962*信号概况!$F$3*$J962*信号概况!$F$9*信号相关性!$C$9+2*$E962*信号概况!$F$4*$F962*信号概况!$F$5*信号相关性!$D$5+2*$E962*信号概况!$F$4*$G962*信号概况!$F$6*信号相关性!$D$6+2*$E962*信号概况!$F$4*$H962*信号概况!$F$7*信号相关性!$D$7+2*$E962*信号概况!$F$4*$I962*信号概况!$F$8*信号相关性!$D$8+2*$E962*信号概况!$F$4*$J962*信号概况!$J$5*信号相关性!$D$9+2*$F962*信号概况!$F$5*$G962*信号概况!$F$6*信号相关性!$E$6+2*$F962*信号概况!$F$5*$H962*信号概况!$F$7*信号相关性!$E$7+2*$F962*信号概况!$F$5*$I962*信号概况!$F$8*信号相关性!$E$8+2*$F962*信号概况!$F$5*$J962*信号概况!$F$9*信号相关性!$E$9+2*$G962*信号概况!$F$6*$H962*信号概况!$F$7*信号相关性!$F$7+2*$G962*信号概况!$F$6*$I962*信号概况!$F$8*信号相关性!$F$8+2*$G962*信号概况!$F$6*$J962*信号概况!$F$9*信号相关性!$F$9+2*$H962*信号概况!$F$7*$I962*信号概况!$F$8*信号相关性!$G$8+2*$H962*信号概况!$F$7*$J962*信号概况!$F$9*信号相关性!$G$9+2*$I962*信号概况!$F$8*$J962*信号概况!$F$9*信号相关性!$H$9)</f>
        <v>475.534283002002</v>
      </c>
      <c r="L962" s="10">
        <f t="shared" si="307"/>
        <v>41.0468407803898</v>
      </c>
      <c r="M962" s="11">
        <f>SQRT(POWER($C962*信号概况!$C$2,2)+POWER($D962*信号概况!$C$3,2)+POWER($E962*信号概况!$C$4,2)+POWER($F962*信号概况!$C$5,2)+POWER($G962*信号概况!$C$6,2)+POWER($H962*信号概况!$C$7,2)+POWER($I962*信号概况!$C$8,2)+POWER($J962*信号概况!$C$9,2)+2*$C962*信号概况!$C$2*$D962*信号概况!$C$3*信号相关性!$B$3+2*$C962*信号概况!$C$2*$E962*信号概况!$C$4*信号相关性!$B$4+2*$C962*信号概况!$C$2*$F962*信号概况!$C$5*信号相关性!$B$5+2*$C962*信号概况!$C$2*$G962*信号概况!$C$6*信号相关性!$B$6+2*$C962*信号概况!$C$2*$H962*信号概况!$C$7*信号相关性!$B$7+2*$C962*信号概况!$C$2*$I962*信号概况!$C$8*信号相关性!$B$8+2*$C962*信号概况!$C$2*$J962*信号概况!$C$9*信号相关性!$B$9+2*$D962*信号概况!$C$3*$E962*信号概况!$C$4*信号相关性!$C$4+2*$D962*信号概况!$C$3*$F962*信号概况!$C$5*信号相关性!$C$5+2*$D962*信号概况!$C$3*$G962*信号概况!$C$6*信号相关性!$C$6+2*$D962*信号概况!$C$3*$H962*信号概况!$C$7*信号相关性!$C$7+2*$D962*信号概况!$C$3*$I962*信号概况!$C$8*信号相关性!$C$8+2*$D962*信号概况!$C$3*$J962*信号概况!$C$9*信号相关性!$C$9+2*$E962*信号概况!$C$4*$F962*信号概况!$C$5*信号相关性!$D$5+2*$E962*信号概况!$C$4*$G962*信号概况!$C$6*信号相关性!$D$6+2*$E962*信号概况!$C$4*$H962*信号概况!$C$7*信号相关性!$D$7+2*$E962*信号概况!$C$4*$I962*信号概况!$C$8*信号相关性!$D$8+2*$E962*信号概况!$C$4*$J962*信号概况!$J$5*信号相关性!$D$9+2*$F962*信号概况!$C$5*$G962*信号概况!$C$6*信号相关性!$E$6+2*$F962*信号概况!$C$5*$H962*信号概况!$C$7*信号相关性!$E$7+2*$F962*信号概况!$C$5*$I962*信号概况!$C$8*信号相关性!$E$8+2*$F962*信号概况!$C$5*$J962*信号概况!$C$9*信号相关性!$E$9+2*$G962*信号概况!$C$6*$H962*信号概况!$C$7*信号相关性!$F$7+2*$G962*信号概况!$C$6*$I962*信号概况!$C$8*信号相关性!$F$8+2*$G962*信号概况!$C$6*$J962*信号概况!$C$9*信号相关性!$F$9+2*$H962*信号概况!$C$7*$I962*信号概况!$C$8*信号相关性!$G$8+2*$H962*信号概况!$C$7*$J962*信号概况!$C$9*信号相关性!$G$9+2*$I962*信号概况!$C$8*$J962*信号概况!$C$9*信号相关性!$H$9)</f>
        <v>2343.91947823207</v>
      </c>
      <c r="N962" s="12">
        <f t="shared" si="308"/>
        <v>0.120082886588067</v>
      </c>
      <c r="O962" s="10">
        <f>$C962*信号概况!$J$2+$D962*信号概况!$J$3+$E962*信号概况!$J$4+$F962*信号概况!$J$5+$G962*信号概况!$J$6+$H962*信号概况!$J$7+$I962*信号概况!$J$8+$J962*信号概况!$J$9</f>
        <v>788.24690746475</v>
      </c>
      <c r="P962" s="12">
        <f t="shared" si="309"/>
        <v>0.0403831978323244</v>
      </c>
      <c r="Q962" s="7">
        <f t="shared" si="310"/>
        <v>17.8388902604974</v>
      </c>
    </row>
    <row r="963" spans="1:17">
      <c r="A963">
        <v>961</v>
      </c>
      <c r="B963">
        <v>19519.18</v>
      </c>
      <c r="C963" s="7">
        <f t="shared" si="290"/>
        <v>0</v>
      </c>
      <c r="D963" s="8">
        <f t="shared" si="291"/>
        <v>0.272727272727273</v>
      </c>
      <c r="E963">
        <f t="shared" si="292"/>
        <v>0</v>
      </c>
      <c r="F963">
        <f t="shared" si="302"/>
        <v>0.6</v>
      </c>
      <c r="G963">
        <f t="shared" si="303"/>
        <v>0.04</v>
      </c>
      <c r="H963">
        <f t="shared" si="304"/>
        <v>0</v>
      </c>
      <c r="I963">
        <f t="shared" si="305"/>
        <v>0</v>
      </c>
      <c r="J963">
        <f t="shared" si="306"/>
        <v>0</v>
      </c>
      <c r="K963">
        <f>SQRT(POWER($C963*信号概况!$F$2,2)+POWER($D963*信号概况!$F$3,2)+POWER($E963*信号概况!$F$4,2)+POWER($F963*信号概况!$F$5,2)+POWER($G963*信号概况!$F$6,2)+POWER($H963*信号概况!$F$7,2)+POWER($I963*信号概况!$F$8,2)+POWER($J963*信号概况!$F$9,2)+2*$C963*信号概况!$F$2*$D963*信号概况!$F$3*信号相关性!$B$3+2*$C963*信号概况!$F$2*$E963*信号概况!$F$4*信号相关性!$B$4+2*$C963*信号概况!$F$2*$F963*信号概况!$F$5*信号相关性!$B$5+2*$C963*信号概况!$F$2*$G963*信号概况!$F$6*信号相关性!$B$6+2*$C963*信号概况!$F$2*$H963*信号概况!$F$7*信号相关性!$B$7+2*$C963*信号概况!$F$2*$I963*信号概况!$F$8*信号相关性!$B$8+2*$C963*信号概况!$F$2*$J963*信号概况!$F$9*信号相关性!$B$9+2*$D963*信号概况!$F$3*$E963*信号概况!$F$4*信号相关性!$C$4+2*$D963*信号概况!$F$3*$F963*信号概况!$F$5*信号相关性!$C$5+2*$D963*信号概况!$F$3*$G963*信号概况!$F$6*信号相关性!$C$6+2*$D963*信号概况!$F$3*$H963*信号概况!$F$7*信号相关性!$C$7+2*$D963*信号概况!$F$3*$I963*信号概况!$F$8*信号相关性!$C$8+2*$D963*信号概况!$F$3*$J963*信号概况!$F$9*信号相关性!$C$9+2*$E963*信号概况!$F$4*$F963*信号概况!$F$5*信号相关性!$D$5+2*$E963*信号概况!$F$4*$G963*信号概况!$F$6*信号相关性!$D$6+2*$E963*信号概况!$F$4*$H963*信号概况!$F$7*信号相关性!$D$7+2*$E963*信号概况!$F$4*$I963*信号概况!$F$8*信号相关性!$D$8+2*$E963*信号概况!$F$4*$J963*信号概况!$J$5*信号相关性!$D$9+2*$F963*信号概况!$F$5*$G963*信号概况!$F$6*信号相关性!$E$6+2*$F963*信号概况!$F$5*$H963*信号概况!$F$7*信号相关性!$E$7+2*$F963*信号概况!$F$5*$I963*信号概况!$F$8*信号相关性!$E$8+2*$F963*信号概况!$F$5*$J963*信号概况!$F$9*信号相关性!$E$9+2*$G963*信号概况!$F$6*$H963*信号概况!$F$7*信号相关性!$F$7+2*$G963*信号概况!$F$6*$I963*信号概况!$F$8*信号相关性!$F$8+2*$G963*信号概况!$F$6*$J963*信号概况!$F$9*信号相关性!$F$9+2*$H963*信号概况!$F$7*$I963*信号概况!$F$8*信号相关性!$G$8+2*$H963*信号概况!$F$7*$J963*信号概况!$F$9*信号相关性!$G$9+2*$I963*信号概况!$F$8*$J963*信号概况!$F$9*信号相关性!$H$9)</f>
        <v>539.390639446177</v>
      </c>
      <c r="L963" s="10">
        <f t="shared" si="307"/>
        <v>36.1874652108191</v>
      </c>
      <c r="M963" s="11">
        <f>SQRT(POWER($C963*信号概况!$C$2,2)+POWER($D963*信号概况!$C$3,2)+POWER($E963*信号概况!$C$4,2)+POWER($F963*信号概况!$C$5,2)+POWER($G963*信号概况!$C$6,2)+POWER($H963*信号概况!$C$7,2)+POWER($I963*信号概况!$C$8,2)+POWER($J963*信号概况!$C$9,2)+2*$C963*信号概况!$C$2*$D963*信号概况!$C$3*信号相关性!$B$3+2*$C963*信号概况!$C$2*$E963*信号概况!$C$4*信号相关性!$B$4+2*$C963*信号概况!$C$2*$F963*信号概况!$C$5*信号相关性!$B$5+2*$C963*信号概况!$C$2*$G963*信号概况!$C$6*信号相关性!$B$6+2*$C963*信号概况!$C$2*$H963*信号概况!$C$7*信号相关性!$B$7+2*$C963*信号概况!$C$2*$I963*信号概况!$C$8*信号相关性!$B$8+2*$C963*信号概况!$C$2*$J963*信号概况!$C$9*信号相关性!$B$9+2*$D963*信号概况!$C$3*$E963*信号概况!$C$4*信号相关性!$C$4+2*$D963*信号概况!$C$3*$F963*信号概况!$C$5*信号相关性!$C$5+2*$D963*信号概况!$C$3*$G963*信号概况!$C$6*信号相关性!$C$6+2*$D963*信号概况!$C$3*$H963*信号概况!$C$7*信号相关性!$C$7+2*$D963*信号概况!$C$3*$I963*信号概况!$C$8*信号相关性!$C$8+2*$D963*信号概况!$C$3*$J963*信号概况!$C$9*信号相关性!$C$9+2*$E963*信号概况!$C$4*$F963*信号概况!$C$5*信号相关性!$D$5+2*$E963*信号概况!$C$4*$G963*信号概况!$C$6*信号相关性!$D$6+2*$E963*信号概况!$C$4*$H963*信号概况!$C$7*信号相关性!$D$7+2*$E963*信号概况!$C$4*$I963*信号概况!$C$8*信号相关性!$D$8+2*$E963*信号概况!$C$4*$J963*信号概况!$J$5*信号相关性!$D$9+2*$F963*信号概况!$C$5*$G963*信号概况!$C$6*信号相关性!$E$6+2*$F963*信号概况!$C$5*$H963*信号概况!$C$7*信号相关性!$E$7+2*$F963*信号概况!$C$5*$I963*信号概况!$C$8*信号相关性!$E$8+2*$F963*信号概况!$C$5*$J963*信号概况!$C$9*信号相关性!$E$9+2*$G963*信号概况!$C$6*$H963*信号概况!$C$7*信号相关性!$F$7+2*$G963*信号概况!$C$6*$I963*信号概况!$C$8*信号相关性!$F$8+2*$G963*信号概况!$C$6*$J963*信号概况!$C$9*信号相关性!$F$9+2*$H963*信号概况!$C$7*$I963*信号概况!$C$8*信号相关性!$G$8+2*$H963*信号概况!$C$7*$J963*信号概况!$C$9*信号相关性!$G$9+2*$I963*信号概况!$C$8*$J963*信号概况!$C$9*信号相关性!$H$9)</f>
        <v>2657.23080901616</v>
      </c>
      <c r="N963" s="12">
        <f t="shared" si="308"/>
        <v>0.136134346269472</v>
      </c>
      <c r="O963" s="10">
        <f>$C963*信号概况!$J$2+$D963*信号概况!$J$3+$E963*信号概况!$J$4+$F963*信号概况!$J$5+$G963*信号概况!$J$6+$H963*信号概况!$J$7+$I963*信号概况!$J$8+$J963*信号概况!$J$9</f>
        <v>812.775058149682</v>
      </c>
      <c r="P963" s="12">
        <f t="shared" si="309"/>
        <v>0.0416398157171398</v>
      </c>
      <c r="Q963" s="7">
        <f t="shared" si="310"/>
        <v>16.272699331246</v>
      </c>
    </row>
    <row r="964" spans="1:17">
      <c r="A964">
        <v>962</v>
      </c>
      <c r="B964">
        <v>19519.18</v>
      </c>
      <c r="C964" s="7">
        <f t="shared" ref="C964:C1027" si="311">MOD(A964,$T$2*$U$2/0.01+1)/($T$2*100)</f>
        <v>0</v>
      </c>
      <c r="D964" s="8">
        <f t="shared" ref="D964:D1027" si="312">MOD(QUOTIENT(A964,$T$2*$U$2/0.01+1),$T$3*$U$3/0.01+1)/($T$3*100)</f>
        <v>0.303030303030303</v>
      </c>
      <c r="E964">
        <f t="shared" ref="E964:E1027" si="313">MOD(QUOTIENT(A964,($T$2*$U$2/0.01+1)*($T$3*$U$3/0.01+1)),$T$4*$U$4/0.01+1)/($T$4*100)</f>
        <v>0</v>
      </c>
      <c r="F964">
        <f t="shared" si="302"/>
        <v>0.6</v>
      </c>
      <c r="G964">
        <f t="shared" si="303"/>
        <v>0.04</v>
      </c>
      <c r="H964">
        <f t="shared" si="304"/>
        <v>0</v>
      </c>
      <c r="I964">
        <f t="shared" si="305"/>
        <v>0</v>
      </c>
      <c r="J964">
        <f t="shared" si="306"/>
        <v>0</v>
      </c>
      <c r="K964">
        <f>SQRT(POWER($C964*信号概况!$F$2,2)+POWER($D964*信号概况!$F$3,2)+POWER($E964*信号概况!$F$4,2)+POWER($F964*信号概况!$F$5,2)+POWER($G964*信号概况!$F$6,2)+POWER($H964*信号概况!$F$7,2)+POWER($I964*信号概况!$F$8,2)+POWER($J964*信号概况!$F$9,2)+2*$C964*信号概况!$F$2*$D964*信号概况!$F$3*信号相关性!$B$3+2*$C964*信号概况!$F$2*$E964*信号概况!$F$4*信号相关性!$B$4+2*$C964*信号概况!$F$2*$F964*信号概况!$F$5*信号相关性!$B$5+2*$C964*信号概况!$F$2*$G964*信号概况!$F$6*信号相关性!$B$6+2*$C964*信号概况!$F$2*$H964*信号概况!$F$7*信号相关性!$B$7+2*$C964*信号概况!$F$2*$I964*信号概况!$F$8*信号相关性!$B$8+2*$C964*信号概况!$F$2*$J964*信号概况!$F$9*信号相关性!$B$9+2*$D964*信号概况!$F$3*$E964*信号概况!$F$4*信号相关性!$C$4+2*$D964*信号概况!$F$3*$F964*信号概况!$F$5*信号相关性!$C$5+2*$D964*信号概况!$F$3*$G964*信号概况!$F$6*信号相关性!$C$6+2*$D964*信号概况!$F$3*$H964*信号概况!$F$7*信号相关性!$C$7+2*$D964*信号概况!$F$3*$I964*信号概况!$F$8*信号相关性!$C$8+2*$D964*信号概况!$F$3*$J964*信号概况!$F$9*信号相关性!$C$9+2*$E964*信号概况!$F$4*$F964*信号概况!$F$5*信号相关性!$D$5+2*$E964*信号概况!$F$4*$G964*信号概况!$F$6*信号相关性!$D$6+2*$E964*信号概况!$F$4*$H964*信号概况!$F$7*信号相关性!$D$7+2*$E964*信号概况!$F$4*$I964*信号概况!$F$8*信号相关性!$D$8+2*$E964*信号概况!$F$4*$J964*信号概况!$J$5*信号相关性!$D$9+2*$F964*信号概况!$F$5*$G964*信号概况!$F$6*信号相关性!$E$6+2*$F964*信号概况!$F$5*$H964*信号概况!$F$7*信号相关性!$E$7+2*$F964*信号概况!$F$5*$I964*信号概况!$F$8*信号相关性!$E$8+2*$F964*信号概况!$F$5*$J964*信号概况!$F$9*信号相关性!$E$9+2*$G964*信号概况!$F$6*$H964*信号概况!$F$7*信号相关性!$F$7+2*$G964*信号概况!$F$6*$I964*信号概况!$F$8*信号相关性!$F$8+2*$G964*信号概况!$F$6*$J964*信号概况!$F$9*信号相关性!$F$9+2*$H964*信号概况!$F$7*$I964*信号概况!$F$8*信号相关性!$G$8+2*$H964*信号概况!$F$7*$J964*信号概况!$F$9*信号相关性!$G$9+2*$I964*信号概况!$F$8*$J964*信号概况!$F$9*信号相关性!$H$9)</f>
        <v>603.896048922014</v>
      </c>
      <c r="L964" s="10">
        <f t="shared" si="307"/>
        <v>32.3220859531086</v>
      </c>
      <c r="M964" s="11">
        <f>SQRT(POWER($C964*信号概况!$C$2,2)+POWER($D964*信号概况!$C$3,2)+POWER($E964*信号概况!$C$4,2)+POWER($F964*信号概况!$C$5,2)+POWER($G964*信号概况!$C$6,2)+POWER($H964*信号概况!$C$7,2)+POWER($I964*信号概况!$C$8,2)+POWER($J964*信号概况!$C$9,2)+2*$C964*信号概况!$C$2*$D964*信号概况!$C$3*信号相关性!$B$3+2*$C964*信号概况!$C$2*$E964*信号概况!$C$4*信号相关性!$B$4+2*$C964*信号概况!$C$2*$F964*信号概况!$C$5*信号相关性!$B$5+2*$C964*信号概况!$C$2*$G964*信号概况!$C$6*信号相关性!$B$6+2*$C964*信号概况!$C$2*$H964*信号概况!$C$7*信号相关性!$B$7+2*$C964*信号概况!$C$2*$I964*信号概况!$C$8*信号相关性!$B$8+2*$C964*信号概况!$C$2*$J964*信号概况!$C$9*信号相关性!$B$9+2*$D964*信号概况!$C$3*$E964*信号概况!$C$4*信号相关性!$C$4+2*$D964*信号概况!$C$3*$F964*信号概况!$C$5*信号相关性!$C$5+2*$D964*信号概况!$C$3*$G964*信号概况!$C$6*信号相关性!$C$6+2*$D964*信号概况!$C$3*$H964*信号概况!$C$7*信号相关性!$C$7+2*$D964*信号概况!$C$3*$I964*信号概况!$C$8*信号相关性!$C$8+2*$D964*信号概况!$C$3*$J964*信号概况!$C$9*信号相关性!$C$9+2*$E964*信号概况!$C$4*$F964*信号概况!$C$5*信号相关性!$D$5+2*$E964*信号概况!$C$4*$G964*信号概况!$C$6*信号相关性!$D$6+2*$E964*信号概况!$C$4*$H964*信号概况!$C$7*信号相关性!$D$7+2*$E964*信号概况!$C$4*$I964*信号概况!$C$8*信号相关性!$D$8+2*$E964*信号概况!$C$4*$J964*信号概况!$J$5*信号相关性!$D$9+2*$F964*信号概况!$C$5*$G964*信号概况!$C$6*信号相关性!$E$6+2*$F964*信号概况!$C$5*$H964*信号概况!$C$7*信号相关性!$E$7+2*$F964*信号概况!$C$5*$I964*信号概况!$C$8*信号相关性!$E$8+2*$F964*信号概况!$C$5*$J964*信号概况!$C$9*信号相关性!$E$9+2*$G964*信号概况!$C$6*$H964*信号概况!$C$7*信号相关性!$F$7+2*$G964*信号概况!$C$6*$I964*信号概况!$C$8*信号相关性!$F$8+2*$G964*信号概况!$C$6*$J964*信号概况!$C$9*信号相关性!$F$9+2*$H964*信号概况!$C$7*$I964*信号概况!$C$8*信号相关性!$G$8+2*$H964*信号概况!$C$7*$J964*信号概况!$C$9*信号相关性!$G$9+2*$I964*信号概况!$C$8*$J964*信号概况!$C$9*信号相关性!$H$9)</f>
        <v>2972.90713722374</v>
      </c>
      <c r="N964" s="12">
        <f t="shared" si="308"/>
        <v>0.152306968695598</v>
      </c>
      <c r="O964" s="10">
        <f>$C964*信号概况!$J$2+$D964*信号概况!$J$3+$E964*信号概况!$J$4+$F964*信号概况!$J$5+$G964*信号概况!$J$6+$H964*信号概况!$J$7+$I964*信号概况!$J$8+$J964*信号概况!$J$9</f>
        <v>837.303208834613</v>
      </c>
      <c r="P964" s="12">
        <f t="shared" si="309"/>
        <v>0.0428964336019553</v>
      </c>
      <c r="Q964" s="7">
        <f t="shared" si="310"/>
        <v>15.0219222699151</v>
      </c>
    </row>
    <row r="965" spans="1:17">
      <c r="A965">
        <v>963</v>
      </c>
      <c r="B965">
        <v>19519.18</v>
      </c>
      <c r="C965" s="7">
        <f t="shared" si="311"/>
        <v>0</v>
      </c>
      <c r="D965" s="8">
        <f t="shared" si="312"/>
        <v>0.333333333333333</v>
      </c>
      <c r="E965">
        <f t="shared" si="313"/>
        <v>0</v>
      </c>
      <c r="F965">
        <f t="shared" si="302"/>
        <v>0.6</v>
      </c>
      <c r="G965">
        <f t="shared" si="303"/>
        <v>0.04</v>
      </c>
      <c r="H965">
        <f t="shared" si="304"/>
        <v>0</v>
      </c>
      <c r="I965">
        <f t="shared" si="305"/>
        <v>0</v>
      </c>
      <c r="J965">
        <f t="shared" si="306"/>
        <v>0</v>
      </c>
      <c r="K965">
        <f>SQRT(POWER($C965*信号概况!$F$2,2)+POWER($D965*信号概况!$F$3,2)+POWER($E965*信号概况!$F$4,2)+POWER($F965*信号概况!$F$5,2)+POWER($G965*信号概况!$F$6,2)+POWER($H965*信号概况!$F$7,2)+POWER($I965*信号概况!$F$8,2)+POWER($J965*信号概况!$F$9,2)+2*$C965*信号概况!$F$2*$D965*信号概况!$F$3*信号相关性!$B$3+2*$C965*信号概况!$F$2*$E965*信号概况!$F$4*信号相关性!$B$4+2*$C965*信号概况!$F$2*$F965*信号概况!$F$5*信号相关性!$B$5+2*$C965*信号概况!$F$2*$G965*信号概况!$F$6*信号相关性!$B$6+2*$C965*信号概况!$F$2*$H965*信号概况!$F$7*信号相关性!$B$7+2*$C965*信号概况!$F$2*$I965*信号概况!$F$8*信号相关性!$B$8+2*$C965*信号概况!$F$2*$J965*信号概况!$F$9*信号相关性!$B$9+2*$D965*信号概况!$F$3*$E965*信号概况!$F$4*信号相关性!$C$4+2*$D965*信号概况!$F$3*$F965*信号概况!$F$5*信号相关性!$C$5+2*$D965*信号概况!$F$3*$G965*信号概况!$F$6*信号相关性!$C$6+2*$D965*信号概况!$F$3*$H965*信号概况!$F$7*信号相关性!$C$7+2*$D965*信号概况!$F$3*$I965*信号概况!$F$8*信号相关性!$C$8+2*$D965*信号概况!$F$3*$J965*信号概况!$F$9*信号相关性!$C$9+2*$E965*信号概况!$F$4*$F965*信号概况!$F$5*信号相关性!$D$5+2*$E965*信号概况!$F$4*$G965*信号概况!$F$6*信号相关性!$D$6+2*$E965*信号概况!$F$4*$H965*信号概况!$F$7*信号相关性!$D$7+2*$E965*信号概况!$F$4*$I965*信号概况!$F$8*信号相关性!$D$8+2*$E965*信号概况!$F$4*$J965*信号概况!$J$5*信号相关性!$D$9+2*$F965*信号概况!$F$5*$G965*信号概况!$F$6*信号相关性!$E$6+2*$F965*信号概况!$F$5*$H965*信号概况!$F$7*信号相关性!$E$7+2*$F965*信号概况!$F$5*$I965*信号概况!$F$8*信号相关性!$E$8+2*$F965*信号概况!$F$5*$J965*信号概况!$F$9*信号相关性!$E$9+2*$G965*信号概况!$F$6*$H965*信号概况!$F$7*信号相关性!$F$7+2*$G965*信号概况!$F$6*$I965*信号概况!$F$8*信号相关性!$F$8+2*$G965*信号概况!$F$6*$J965*信号概况!$F$9*信号相关性!$F$9+2*$H965*信号概况!$F$7*$I965*信号概况!$F$8*信号相关性!$G$8+2*$H965*信号概况!$F$7*$J965*信号概况!$F$9*信号相关性!$G$9+2*$I965*信号概况!$F$8*$J965*信号概况!$F$9*信号相关性!$H$9)</f>
        <v>668.862752928147</v>
      </c>
      <c r="L965" s="10">
        <f t="shared" si="307"/>
        <v>29.1826386124043</v>
      </c>
      <c r="M965" s="11">
        <f>SQRT(POWER($C965*信号概况!$C$2,2)+POWER($D965*信号概况!$C$3,2)+POWER($E965*信号概况!$C$4,2)+POWER($F965*信号概况!$C$5,2)+POWER($G965*信号概况!$C$6,2)+POWER($H965*信号概况!$C$7,2)+POWER($I965*信号概况!$C$8,2)+POWER($J965*信号概况!$C$9,2)+2*$C965*信号概况!$C$2*$D965*信号概况!$C$3*信号相关性!$B$3+2*$C965*信号概况!$C$2*$E965*信号概况!$C$4*信号相关性!$B$4+2*$C965*信号概况!$C$2*$F965*信号概况!$C$5*信号相关性!$B$5+2*$C965*信号概况!$C$2*$G965*信号概况!$C$6*信号相关性!$B$6+2*$C965*信号概况!$C$2*$H965*信号概况!$C$7*信号相关性!$B$7+2*$C965*信号概况!$C$2*$I965*信号概况!$C$8*信号相关性!$B$8+2*$C965*信号概况!$C$2*$J965*信号概况!$C$9*信号相关性!$B$9+2*$D965*信号概况!$C$3*$E965*信号概况!$C$4*信号相关性!$C$4+2*$D965*信号概况!$C$3*$F965*信号概况!$C$5*信号相关性!$C$5+2*$D965*信号概况!$C$3*$G965*信号概况!$C$6*信号相关性!$C$6+2*$D965*信号概况!$C$3*$H965*信号概况!$C$7*信号相关性!$C$7+2*$D965*信号概况!$C$3*$I965*信号概况!$C$8*信号相关性!$C$8+2*$D965*信号概况!$C$3*$J965*信号概况!$C$9*信号相关性!$C$9+2*$E965*信号概况!$C$4*$F965*信号概况!$C$5*信号相关性!$D$5+2*$E965*信号概况!$C$4*$G965*信号概况!$C$6*信号相关性!$D$6+2*$E965*信号概况!$C$4*$H965*信号概况!$C$7*信号相关性!$D$7+2*$E965*信号概况!$C$4*$I965*信号概况!$C$8*信号相关性!$D$8+2*$E965*信号概况!$C$4*$J965*信号概况!$J$5*信号相关性!$D$9+2*$F965*信号概况!$C$5*$G965*信号概况!$C$6*信号相关性!$E$6+2*$F965*信号概况!$C$5*$H965*信号概况!$C$7*信号相关性!$E$7+2*$F965*信号概况!$C$5*$I965*信号概况!$C$8*信号相关性!$E$8+2*$F965*信号概况!$C$5*$J965*信号概况!$C$9*信号相关性!$E$9+2*$G965*信号概况!$C$6*$H965*信号概况!$C$7*信号相关性!$F$7+2*$G965*信号概况!$C$6*$I965*信号概况!$C$8*信号相关性!$F$8+2*$G965*信号概况!$C$6*$J965*信号概况!$C$9*信号相关性!$F$9+2*$H965*信号概况!$C$7*$I965*信号概况!$C$8*信号相关性!$G$8+2*$H965*信号概况!$C$7*$J965*信号概况!$C$9*信号相关性!$G$9+2*$I965*信号概况!$C$8*$J965*信号概况!$C$9*信号相关性!$H$9)</f>
        <v>3290.26782237393</v>
      </c>
      <c r="N965" s="12">
        <f t="shared" si="308"/>
        <v>0.168565883524509</v>
      </c>
      <c r="O965" s="10">
        <f>$C965*信号概况!$J$2+$D965*信号概况!$J$3+$E965*信号概况!$J$4+$F965*信号概况!$J$5+$G965*信号概况!$J$6+$H965*信号概况!$J$7+$I965*信号概况!$J$8+$J965*信号概况!$J$9</f>
        <v>861.831359519545</v>
      </c>
      <c r="P965" s="12">
        <f t="shared" si="309"/>
        <v>0.0441530514867707</v>
      </c>
      <c r="Q965" s="7">
        <f t="shared" si="310"/>
        <v>14.0028986114595</v>
      </c>
    </row>
    <row r="966" spans="1:17">
      <c r="A966">
        <v>964</v>
      </c>
      <c r="B966">
        <v>19519.18</v>
      </c>
      <c r="C966" s="7">
        <f t="shared" si="311"/>
        <v>0</v>
      </c>
      <c r="D966" s="8">
        <f t="shared" si="312"/>
        <v>0.363636363636364</v>
      </c>
      <c r="E966">
        <f t="shared" si="313"/>
        <v>0</v>
      </c>
      <c r="F966">
        <f t="shared" ref="F966:F997" si="314">MOD(QUOTIENT(A966,($T$2*$U$2/0.01+1)*($T$3*$U$3/0.01+1)*($T$4*$U$4/0.01+1)),$T$5*$U$5/0.01+1)/($T$5*100)</f>
        <v>0.6</v>
      </c>
      <c r="G966">
        <f t="shared" ref="G966:G997" si="315">MOD(QUOTIENT(A966,($T$2*$U$2/0.01+1)*($T$3*$U$3/0.01+1)*($T$4*$U$4/0.01+1)*($T$5*$U$5/0.01+1)),$T$6*$U$6/0.01+1)/($T$6*100)</f>
        <v>0.04</v>
      </c>
      <c r="H966">
        <f t="shared" ref="H966:H997" si="316">MOD(QUOTIENT(A966,($T$2*$U$2/0.01+1)*($T$3*$U$3/0.01+1)*($T$4*$U$4/0.01+1)*($T$5*$U$5/0.01+1)*($T$6*$U$6/0.01+1)),$T$7*$U$7/0.01+1)/($T$7*100)</f>
        <v>0</v>
      </c>
      <c r="I966">
        <f t="shared" ref="I966:I997" si="317">MOD(QUOTIENT(A966,($T$2*$U$2/0.01+1)*($T$3*$U$3/0.01+1)*($T$4*$U$4/0.01+1)*($T$5*$U$5/0.01+1)*($T$6*$U$6/0.01+1)*($T$7*$U$7/0.01+1)),$T$8*$U$8/0.01+1)/($T$8*100)</f>
        <v>0</v>
      </c>
      <c r="J966">
        <f t="shared" ref="J966:J997" si="318">MOD(QUOTIENT(A966,($T$2*$U$2/0.01+1)*($T$3*$U$3/0.01+1)*($T$4*$U$4/0.01+1)*($T$5*$U$5/0.01+1)*($T$6*$U$6/0.01+1)*($T$7*$U$7/0.01+1)*($T$8*$U$8/0.01+1)),$T$9*$U$9/0.01)/($T$9*100)</f>
        <v>0</v>
      </c>
      <c r="K966">
        <f>SQRT(POWER($C966*信号概况!$F$2,2)+POWER($D966*信号概况!$F$3,2)+POWER($E966*信号概况!$F$4,2)+POWER($F966*信号概况!$F$5,2)+POWER($G966*信号概况!$F$6,2)+POWER($H966*信号概况!$F$7,2)+POWER($I966*信号概况!$F$8,2)+POWER($J966*信号概况!$F$9,2)+2*$C966*信号概况!$F$2*$D966*信号概况!$F$3*信号相关性!$B$3+2*$C966*信号概况!$F$2*$E966*信号概况!$F$4*信号相关性!$B$4+2*$C966*信号概况!$F$2*$F966*信号概况!$F$5*信号相关性!$B$5+2*$C966*信号概况!$F$2*$G966*信号概况!$F$6*信号相关性!$B$6+2*$C966*信号概况!$F$2*$H966*信号概况!$F$7*信号相关性!$B$7+2*$C966*信号概况!$F$2*$I966*信号概况!$F$8*信号相关性!$B$8+2*$C966*信号概况!$F$2*$J966*信号概况!$F$9*信号相关性!$B$9+2*$D966*信号概况!$F$3*$E966*信号概况!$F$4*信号相关性!$C$4+2*$D966*信号概况!$F$3*$F966*信号概况!$F$5*信号相关性!$C$5+2*$D966*信号概况!$F$3*$G966*信号概况!$F$6*信号相关性!$C$6+2*$D966*信号概况!$F$3*$H966*信号概况!$F$7*信号相关性!$C$7+2*$D966*信号概况!$F$3*$I966*信号概况!$F$8*信号相关性!$C$8+2*$D966*信号概况!$F$3*$J966*信号概况!$F$9*信号相关性!$C$9+2*$E966*信号概况!$F$4*$F966*信号概况!$F$5*信号相关性!$D$5+2*$E966*信号概况!$F$4*$G966*信号概况!$F$6*信号相关性!$D$6+2*$E966*信号概况!$F$4*$H966*信号概况!$F$7*信号相关性!$D$7+2*$E966*信号概况!$F$4*$I966*信号概况!$F$8*信号相关性!$D$8+2*$E966*信号概况!$F$4*$J966*信号概况!$J$5*信号相关性!$D$9+2*$F966*信号概况!$F$5*$G966*信号概况!$F$6*信号相关性!$E$6+2*$F966*信号概况!$F$5*$H966*信号概况!$F$7*信号相关性!$E$7+2*$F966*信号概况!$F$5*$I966*信号概况!$F$8*信号相关性!$E$8+2*$F966*信号概况!$F$5*$J966*信号概况!$F$9*信号相关性!$E$9+2*$G966*信号概况!$F$6*$H966*信号概况!$F$7*信号相关性!$F$7+2*$G966*信号概况!$F$6*$I966*信号概况!$F$8*信号相关性!$F$8+2*$G966*信号概况!$F$6*$J966*信号概况!$F$9*信号相关性!$F$9+2*$H966*信号概况!$F$7*$I966*信号概况!$F$8*信号相关性!$G$8+2*$H966*信号概况!$F$7*$J966*信号概况!$F$9*信号相关性!$G$9+2*$I966*信号概况!$F$8*$J966*信号概况!$F$9*信号相关性!$H$9)</f>
        <v>734.168301532526</v>
      </c>
      <c r="L966" s="10">
        <f t="shared" ref="L966:L997" si="319">B966/K966</f>
        <v>26.5867921010142</v>
      </c>
      <c r="M966" s="11">
        <f>SQRT(POWER($C966*信号概况!$C$2,2)+POWER($D966*信号概况!$C$3,2)+POWER($E966*信号概况!$C$4,2)+POWER($F966*信号概况!$C$5,2)+POWER($G966*信号概况!$C$6,2)+POWER($H966*信号概况!$C$7,2)+POWER($I966*信号概况!$C$8,2)+POWER($J966*信号概况!$C$9,2)+2*$C966*信号概况!$C$2*$D966*信号概况!$C$3*信号相关性!$B$3+2*$C966*信号概况!$C$2*$E966*信号概况!$C$4*信号相关性!$B$4+2*$C966*信号概况!$C$2*$F966*信号概况!$C$5*信号相关性!$B$5+2*$C966*信号概况!$C$2*$G966*信号概况!$C$6*信号相关性!$B$6+2*$C966*信号概况!$C$2*$H966*信号概况!$C$7*信号相关性!$B$7+2*$C966*信号概况!$C$2*$I966*信号概况!$C$8*信号相关性!$B$8+2*$C966*信号概况!$C$2*$J966*信号概况!$C$9*信号相关性!$B$9+2*$D966*信号概况!$C$3*$E966*信号概况!$C$4*信号相关性!$C$4+2*$D966*信号概况!$C$3*$F966*信号概况!$C$5*信号相关性!$C$5+2*$D966*信号概况!$C$3*$G966*信号概况!$C$6*信号相关性!$C$6+2*$D966*信号概况!$C$3*$H966*信号概况!$C$7*信号相关性!$C$7+2*$D966*信号概况!$C$3*$I966*信号概况!$C$8*信号相关性!$C$8+2*$D966*信号概况!$C$3*$J966*信号概况!$C$9*信号相关性!$C$9+2*$E966*信号概况!$C$4*$F966*信号概况!$C$5*信号相关性!$D$5+2*$E966*信号概况!$C$4*$G966*信号概况!$C$6*信号相关性!$D$6+2*$E966*信号概况!$C$4*$H966*信号概况!$C$7*信号相关性!$D$7+2*$E966*信号概况!$C$4*$I966*信号概况!$C$8*信号相关性!$D$8+2*$E966*信号概况!$C$4*$J966*信号概况!$J$5*信号相关性!$D$9+2*$F966*信号概况!$C$5*$G966*信号概况!$C$6*信号相关性!$E$6+2*$F966*信号概况!$C$5*$H966*信号概况!$C$7*信号相关性!$E$7+2*$F966*信号概况!$C$5*$I966*信号概况!$C$8*信号相关性!$E$8+2*$F966*信号概况!$C$5*$J966*信号概况!$C$9*信号相关性!$E$9+2*$G966*信号概况!$C$6*$H966*信号概况!$C$7*信号相关性!$F$7+2*$G966*信号概况!$C$6*$I966*信号概况!$C$8*信号相关性!$F$8+2*$G966*信号概况!$C$6*$J966*信号概况!$C$9*信号相关性!$F$9+2*$H966*信号概况!$C$7*$I966*信号概况!$C$8*信号相关性!$G$8+2*$H966*信号概况!$C$7*$J966*信号概况!$C$9*信号相关性!$G$9+2*$I966*信号概况!$C$8*$J966*信号概况!$C$9*信号相关性!$H$9)</f>
        <v>3608.86852927132</v>
      </c>
      <c r="N966" s="12">
        <f t="shared" ref="N966:N997" si="320">M966/B966</f>
        <v>0.184888326726395</v>
      </c>
      <c r="O966" s="10">
        <f>$C966*信号概况!$J$2+$D966*信号概况!$J$3+$E966*信号概况!$J$4+$F966*信号概况!$J$5+$G966*信号概况!$J$6+$H966*信号概况!$J$7+$I966*信号概况!$J$8+$J966*信号概况!$J$9</f>
        <v>886.359510204476</v>
      </c>
      <c r="P966" s="12">
        <f t="shared" ref="P966:P997" si="321">O966/B966</f>
        <v>0.0454096693715861</v>
      </c>
      <c r="Q966" s="7">
        <f t="shared" ref="Q966:Q997" si="322">(O966*12-B966*5%)/K966</f>
        <v>13.1582296624471</v>
      </c>
    </row>
    <row r="967" spans="1:17">
      <c r="A967">
        <v>965</v>
      </c>
      <c r="B967">
        <v>19519.18</v>
      </c>
      <c r="C967" s="7">
        <f t="shared" si="311"/>
        <v>0</v>
      </c>
      <c r="D967" s="8">
        <f t="shared" si="312"/>
        <v>0.393939393939394</v>
      </c>
      <c r="E967">
        <f t="shared" si="313"/>
        <v>0</v>
      </c>
      <c r="F967">
        <f t="shared" si="314"/>
        <v>0.6</v>
      </c>
      <c r="G967">
        <f t="shared" si="315"/>
        <v>0.04</v>
      </c>
      <c r="H967">
        <f t="shared" si="316"/>
        <v>0</v>
      </c>
      <c r="I967">
        <f t="shared" si="317"/>
        <v>0</v>
      </c>
      <c r="J967">
        <f t="shared" si="318"/>
        <v>0</v>
      </c>
      <c r="K967">
        <f>SQRT(POWER($C967*信号概况!$F$2,2)+POWER($D967*信号概况!$F$3,2)+POWER($E967*信号概况!$F$4,2)+POWER($F967*信号概况!$F$5,2)+POWER($G967*信号概况!$F$6,2)+POWER($H967*信号概况!$F$7,2)+POWER($I967*信号概况!$F$8,2)+POWER($J967*信号概况!$F$9,2)+2*$C967*信号概况!$F$2*$D967*信号概况!$F$3*信号相关性!$B$3+2*$C967*信号概况!$F$2*$E967*信号概况!$F$4*信号相关性!$B$4+2*$C967*信号概况!$F$2*$F967*信号概况!$F$5*信号相关性!$B$5+2*$C967*信号概况!$F$2*$G967*信号概况!$F$6*信号相关性!$B$6+2*$C967*信号概况!$F$2*$H967*信号概况!$F$7*信号相关性!$B$7+2*$C967*信号概况!$F$2*$I967*信号概况!$F$8*信号相关性!$B$8+2*$C967*信号概况!$F$2*$J967*信号概况!$F$9*信号相关性!$B$9+2*$D967*信号概况!$F$3*$E967*信号概况!$F$4*信号相关性!$C$4+2*$D967*信号概况!$F$3*$F967*信号概况!$F$5*信号相关性!$C$5+2*$D967*信号概况!$F$3*$G967*信号概况!$F$6*信号相关性!$C$6+2*$D967*信号概况!$F$3*$H967*信号概况!$F$7*信号相关性!$C$7+2*$D967*信号概况!$F$3*$I967*信号概况!$F$8*信号相关性!$C$8+2*$D967*信号概况!$F$3*$J967*信号概况!$F$9*信号相关性!$C$9+2*$E967*信号概况!$F$4*$F967*信号概况!$F$5*信号相关性!$D$5+2*$E967*信号概况!$F$4*$G967*信号概况!$F$6*信号相关性!$D$6+2*$E967*信号概况!$F$4*$H967*信号概况!$F$7*信号相关性!$D$7+2*$E967*信号概况!$F$4*$I967*信号概况!$F$8*信号相关性!$D$8+2*$E967*信号概况!$F$4*$J967*信号概况!$J$5*信号相关性!$D$9+2*$F967*信号概况!$F$5*$G967*信号概况!$F$6*信号相关性!$E$6+2*$F967*信号概况!$F$5*$H967*信号概况!$F$7*信号相关性!$E$7+2*$F967*信号概况!$F$5*$I967*信号概况!$F$8*信号相关性!$E$8+2*$F967*信号概况!$F$5*$J967*信号概况!$F$9*信号相关性!$E$9+2*$G967*信号概况!$F$6*$H967*信号概况!$F$7*信号相关性!$F$7+2*$G967*信号概况!$F$6*$I967*信号概况!$F$8*信号相关性!$F$8+2*$G967*信号概况!$F$6*$J967*信号概况!$F$9*信号相关性!$F$9+2*$H967*信号概况!$F$7*$I967*信号概况!$F$8*信号相关性!$G$8+2*$H967*信号概况!$F$7*$J967*信号概况!$F$9*信号相关性!$G$9+2*$I967*信号概况!$F$8*$J967*信号概况!$F$9*信号相关性!$H$9)</f>
        <v>799.729689373369</v>
      </c>
      <c r="L967" s="10">
        <f t="shared" si="319"/>
        <v>24.4072219143125</v>
      </c>
      <c r="M967" s="11">
        <f>SQRT(POWER($C967*信号概况!$C$2,2)+POWER($D967*信号概况!$C$3,2)+POWER($E967*信号概况!$C$4,2)+POWER($F967*信号概况!$C$5,2)+POWER($G967*信号概况!$C$6,2)+POWER($H967*信号概况!$C$7,2)+POWER($I967*信号概况!$C$8,2)+POWER($J967*信号概况!$C$9,2)+2*$C967*信号概况!$C$2*$D967*信号概况!$C$3*信号相关性!$B$3+2*$C967*信号概况!$C$2*$E967*信号概况!$C$4*信号相关性!$B$4+2*$C967*信号概况!$C$2*$F967*信号概况!$C$5*信号相关性!$B$5+2*$C967*信号概况!$C$2*$G967*信号概况!$C$6*信号相关性!$B$6+2*$C967*信号概况!$C$2*$H967*信号概况!$C$7*信号相关性!$B$7+2*$C967*信号概况!$C$2*$I967*信号概况!$C$8*信号相关性!$B$8+2*$C967*信号概况!$C$2*$J967*信号概况!$C$9*信号相关性!$B$9+2*$D967*信号概况!$C$3*$E967*信号概况!$C$4*信号相关性!$C$4+2*$D967*信号概况!$C$3*$F967*信号概况!$C$5*信号相关性!$C$5+2*$D967*信号概况!$C$3*$G967*信号概况!$C$6*信号相关性!$C$6+2*$D967*信号概况!$C$3*$H967*信号概况!$C$7*信号相关性!$C$7+2*$D967*信号概况!$C$3*$I967*信号概况!$C$8*信号相关性!$C$8+2*$D967*信号概况!$C$3*$J967*信号概况!$C$9*信号相关性!$C$9+2*$E967*信号概况!$C$4*$F967*信号概况!$C$5*信号相关性!$D$5+2*$E967*信号概况!$C$4*$G967*信号概况!$C$6*信号相关性!$D$6+2*$E967*信号概况!$C$4*$H967*信号概况!$C$7*信号相关性!$D$7+2*$E967*信号概况!$C$4*$I967*信号概况!$C$8*信号相关性!$D$8+2*$E967*信号概况!$C$4*$J967*信号概况!$J$5*信号相关性!$D$9+2*$F967*信号概况!$C$5*$G967*信号概况!$C$6*信号相关性!$E$6+2*$F967*信号概况!$C$5*$H967*信号概况!$C$7*信号相关性!$E$7+2*$F967*信号概况!$C$5*$I967*信号概况!$C$8*信号相关性!$E$8+2*$F967*信号概况!$C$5*$J967*信号概况!$C$9*信号相关性!$E$9+2*$G967*信号概况!$C$6*$H967*信号概况!$C$7*信号相关性!$F$7+2*$G967*信号概况!$C$6*$I967*信号概况!$C$8*信号相关性!$F$8+2*$G967*信号概况!$C$6*$J967*信号概况!$C$9*信号相关性!$F$9+2*$H967*信号概况!$C$7*$I967*信号概况!$C$8*信号相关性!$G$8+2*$H967*信号概况!$C$7*$J967*信号概况!$C$9*信号相关性!$G$9+2*$I967*信号概况!$C$8*$J967*信号概况!$C$9*信号相关性!$H$9)</f>
        <v>3928.40756571958</v>
      </c>
      <c r="N967" s="12">
        <f t="shared" si="320"/>
        <v>0.201258842109124</v>
      </c>
      <c r="O967" s="10">
        <f>$C967*信号概况!$J$2+$D967*信号概况!$J$3+$E967*信号概况!$J$4+$F967*信号概况!$J$5+$G967*信号概况!$J$6+$H967*信号概况!$J$7+$I967*信号概况!$J$8+$J967*信号概况!$J$9</f>
        <v>910.887660889408</v>
      </c>
      <c r="P967" s="12">
        <f t="shared" si="321"/>
        <v>0.0466662872564015</v>
      </c>
      <c r="Q967" s="7">
        <f t="shared" si="322"/>
        <v>12.4475720520929</v>
      </c>
    </row>
    <row r="968" spans="1:17">
      <c r="A968">
        <v>966</v>
      </c>
      <c r="B968">
        <v>19519.18</v>
      </c>
      <c r="C968" s="7">
        <f t="shared" si="311"/>
        <v>0</v>
      </c>
      <c r="D968" s="8">
        <f t="shared" si="312"/>
        <v>0.424242424242424</v>
      </c>
      <c r="E968">
        <f t="shared" si="313"/>
        <v>0</v>
      </c>
      <c r="F968">
        <f t="shared" si="314"/>
        <v>0.6</v>
      </c>
      <c r="G968">
        <f t="shared" si="315"/>
        <v>0.04</v>
      </c>
      <c r="H968">
        <f t="shared" si="316"/>
        <v>0</v>
      </c>
      <c r="I968">
        <f t="shared" si="317"/>
        <v>0</v>
      </c>
      <c r="J968">
        <f t="shared" si="318"/>
        <v>0</v>
      </c>
      <c r="K968">
        <f>SQRT(POWER($C968*信号概况!$F$2,2)+POWER($D968*信号概况!$F$3,2)+POWER($E968*信号概况!$F$4,2)+POWER($F968*信号概况!$F$5,2)+POWER($G968*信号概况!$F$6,2)+POWER($H968*信号概况!$F$7,2)+POWER($I968*信号概况!$F$8,2)+POWER($J968*信号概况!$F$9,2)+2*$C968*信号概况!$F$2*$D968*信号概况!$F$3*信号相关性!$B$3+2*$C968*信号概况!$F$2*$E968*信号概况!$F$4*信号相关性!$B$4+2*$C968*信号概况!$F$2*$F968*信号概况!$F$5*信号相关性!$B$5+2*$C968*信号概况!$F$2*$G968*信号概况!$F$6*信号相关性!$B$6+2*$C968*信号概况!$F$2*$H968*信号概况!$F$7*信号相关性!$B$7+2*$C968*信号概况!$F$2*$I968*信号概况!$F$8*信号相关性!$B$8+2*$C968*信号概况!$F$2*$J968*信号概况!$F$9*信号相关性!$B$9+2*$D968*信号概况!$F$3*$E968*信号概况!$F$4*信号相关性!$C$4+2*$D968*信号概况!$F$3*$F968*信号概况!$F$5*信号相关性!$C$5+2*$D968*信号概况!$F$3*$G968*信号概况!$F$6*信号相关性!$C$6+2*$D968*信号概况!$F$3*$H968*信号概况!$F$7*信号相关性!$C$7+2*$D968*信号概况!$F$3*$I968*信号概况!$F$8*信号相关性!$C$8+2*$D968*信号概况!$F$3*$J968*信号概况!$F$9*信号相关性!$C$9+2*$E968*信号概况!$F$4*$F968*信号概况!$F$5*信号相关性!$D$5+2*$E968*信号概况!$F$4*$G968*信号概况!$F$6*信号相关性!$D$6+2*$E968*信号概况!$F$4*$H968*信号概况!$F$7*信号相关性!$D$7+2*$E968*信号概况!$F$4*$I968*信号概况!$F$8*信号相关性!$D$8+2*$E968*信号概况!$F$4*$J968*信号概况!$J$5*信号相关性!$D$9+2*$F968*信号概况!$F$5*$G968*信号概况!$F$6*信号相关性!$E$6+2*$F968*信号概况!$F$5*$H968*信号概况!$F$7*信号相关性!$E$7+2*$F968*信号概况!$F$5*$I968*信号概况!$F$8*信号相关性!$E$8+2*$F968*信号概况!$F$5*$J968*信号概况!$F$9*信号相关性!$E$9+2*$G968*信号概况!$F$6*$H968*信号概况!$F$7*信号相关性!$F$7+2*$G968*信号概况!$F$6*$I968*信号概况!$F$8*信号相关性!$F$8+2*$G968*信号概况!$F$6*$J968*信号概况!$F$9*信号相关性!$F$9+2*$H968*信号概况!$F$7*$I968*信号概况!$F$8*信号相关性!$G$8+2*$H968*信号概况!$F$7*$J968*信号概况!$F$9*信号相关性!$G$9+2*$I968*信号概况!$F$8*$J968*信号概况!$F$9*信号相关性!$H$9)</f>
        <v>865.488778393361</v>
      </c>
      <c r="L968" s="10">
        <f t="shared" si="319"/>
        <v>22.5527822974599</v>
      </c>
      <c r="M968" s="11">
        <f>SQRT(POWER($C968*信号概况!$C$2,2)+POWER($D968*信号概况!$C$3,2)+POWER($E968*信号概况!$C$4,2)+POWER($F968*信号概况!$C$5,2)+POWER($G968*信号概况!$C$6,2)+POWER($H968*信号概况!$C$7,2)+POWER($I968*信号概况!$C$8,2)+POWER($J968*信号概况!$C$9,2)+2*$C968*信号概况!$C$2*$D968*信号概况!$C$3*信号相关性!$B$3+2*$C968*信号概况!$C$2*$E968*信号概况!$C$4*信号相关性!$B$4+2*$C968*信号概况!$C$2*$F968*信号概况!$C$5*信号相关性!$B$5+2*$C968*信号概况!$C$2*$G968*信号概况!$C$6*信号相关性!$B$6+2*$C968*信号概况!$C$2*$H968*信号概况!$C$7*信号相关性!$B$7+2*$C968*信号概况!$C$2*$I968*信号概况!$C$8*信号相关性!$B$8+2*$C968*信号概况!$C$2*$J968*信号概况!$C$9*信号相关性!$B$9+2*$D968*信号概况!$C$3*$E968*信号概况!$C$4*信号相关性!$C$4+2*$D968*信号概况!$C$3*$F968*信号概况!$C$5*信号相关性!$C$5+2*$D968*信号概况!$C$3*$G968*信号概况!$C$6*信号相关性!$C$6+2*$D968*信号概况!$C$3*$H968*信号概况!$C$7*信号相关性!$C$7+2*$D968*信号概况!$C$3*$I968*信号概况!$C$8*信号相关性!$C$8+2*$D968*信号概况!$C$3*$J968*信号概况!$C$9*信号相关性!$C$9+2*$E968*信号概况!$C$4*$F968*信号概况!$C$5*信号相关性!$D$5+2*$E968*信号概况!$C$4*$G968*信号概况!$C$6*信号相关性!$D$6+2*$E968*信号概况!$C$4*$H968*信号概况!$C$7*信号相关性!$D$7+2*$E968*信号概况!$C$4*$I968*信号概况!$C$8*信号相关性!$D$8+2*$E968*信号概况!$C$4*$J968*信号概况!$J$5*信号相关性!$D$9+2*$F968*信号概况!$C$5*$G968*信号概况!$C$6*信号相关性!$E$6+2*$F968*信号概况!$C$5*$H968*信号概况!$C$7*信号相关性!$E$7+2*$F968*信号概况!$C$5*$I968*信号概况!$C$8*信号相关性!$E$8+2*$F968*信号概况!$C$5*$J968*信号概况!$C$9*信号相关性!$E$9+2*$G968*信号概况!$C$6*$H968*信号概况!$C$7*信号相关性!$F$7+2*$G968*信号概况!$C$6*$I968*信号概况!$C$8*信号相关性!$F$8+2*$G968*信号概况!$C$6*$J968*信号概况!$C$9*信号相关性!$F$9+2*$H968*信号概况!$C$7*$I968*信号概况!$C$8*信号相关性!$G$8+2*$H968*信号概况!$C$7*$J968*信号概况!$C$9*信号相关性!$G$9+2*$I968*信号概况!$C$8*$J968*信号概况!$C$9*信号相关性!$H$9)</f>
        <v>4248.67322413279</v>
      </c>
      <c r="N968" s="12">
        <f t="shared" si="320"/>
        <v>0.217666583541562</v>
      </c>
      <c r="O968" s="10">
        <f>$C968*信号概况!$J$2+$D968*信号概况!$J$3+$E968*信号概况!$J$4+$F968*信号概况!$J$5+$G968*信号概况!$J$6+$H968*信号概况!$J$7+$I968*信号概况!$J$8+$J968*信号概况!$J$9</f>
        <v>935.415811574339</v>
      </c>
      <c r="P968" s="12">
        <f t="shared" si="321"/>
        <v>0.047922905141217</v>
      </c>
      <c r="Q968" s="7">
        <f t="shared" si="322"/>
        <v>11.8418990456673</v>
      </c>
    </row>
    <row r="969" spans="1:17">
      <c r="A969">
        <v>967</v>
      </c>
      <c r="B969">
        <v>19519.18</v>
      </c>
      <c r="C969" s="7">
        <f t="shared" si="311"/>
        <v>0</v>
      </c>
      <c r="D969" s="8">
        <f t="shared" si="312"/>
        <v>0.454545454545455</v>
      </c>
      <c r="E969">
        <f t="shared" si="313"/>
        <v>0</v>
      </c>
      <c r="F969">
        <f t="shared" si="314"/>
        <v>0.6</v>
      </c>
      <c r="G969">
        <f t="shared" si="315"/>
        <v>0.04</v>
      </c>
      <c r="H969">
        <f t="shared" si="316"/>
        <v>0</v>
      </c>
      <c r="I969">
        <f t="shared" si="317"/>
        <v>0</v>
      </c>
      <c r="J969">
        <f t="shared" si="318"/>
        <v>0</v>
      </c>
      <c r="K969">
        <f>SQRT(POWER($C969*信号概况!$F$2,2)+POWER($D969*信号概况!$F$3,2)+POWER($E969*信号概况!$F$4,2)+POWER($F969*信号概况!$F$5,2)+POWER($G969*信号概况!$F$6,2)+POWER($H969*信号概况!$F$7,2)+POWER($I969*信号概况!$F$8,2)+POWER($J969*信号概况!$F$9,2)+2*$C969*信号概况!$F$2*$D969*信号概况!$F$3*信号相关性!$B$3+2*$C969*信号概况!$F$2*$E969*信号概况!$F$4*信号相关性!$B$4+2*$C969*信号概况!$F$2*$F969*信号概况!$F$5*信号相关性!$B$5+2*$C969*信号概况!$F$2*$G969*信号概况!$F$6*信号相关性!$B$6+2*$C969*信号概况!$F$2*$H969*信号概况!$F$7*信号相关性!$B$7+2*$C969*信号概况!$F$2*$I969*信号概况!$F$8*信号相关性!$B$8+2*$C969*信号概况!$F$2*$J969*信号概况!$F$9*信号相关性!$B$9+2*$D969*信号概况!$F$3*$E969*信号概况!$F$4*信号相关性!$C$4+2*$D969*信号概况!$F$3*$F969*信号概况!$F$5*信号相关性!$C$5+2*$D969*信号概况!$F$3*$G969*信号概况!$F$6*信号相关性!$C$6+2*$D969*信号概况!$F$3*$H969*信号概况!$F$7*信号相关性!$C$7+2*$D969*信号概况!$F$3*$I969*信号概况!$F$8*信号相关性!$C$8+2*$D969*信号概况!$F$3*$J969*信号概况!$F$9*信号相关性!$C$9+2*$E969*信号概况!$F$4*$F969*信号概况!$F$5*信号相关性!$D$5+2*$E969*信号概况!$F$4*$G969*信号概况!$F$6*信号相关性!$D$6+2*$E969*信号概况!$F$4*$H969*信号概况!$F$7*信号相关性!$D$7+2*$E969*信号概况!$F$4*$I969*信号概况!$F$8*信号相关性!$D$8+2*$E969*信号概况!$F$4*$J969*信号概况!$J$5*信号相关性!$D$9+2*$F969*信号概况!$F$5*$G969*信号概况!$F$6*信号相关性!$E$6+2*$F969*信号概况!$F$5*$H969*信号概况!$F$7*信号相关性!$E$7+2*$F969*信号概况!$F$5*$I969*信号概况!$F$8*信号相关性!$E$8+2*$F969*信号概况!$F$5*$J969*信号概况!$F$9*信号相关性!$E$9+2*$G969*信号概况!$F$6*$H969*信号概况!$F$7*信号相关性!$F$7+2*$G969*信号概况!$F$6*$I969*信号概况!$F$8*信号相关性!$F$8+2*$G969*信号概况!$F$6*$J969*信号概况!$F$9*信号相关性!$F$9+2*$H969*信号概况!$F$7*$I969*信号概况!$F$8*信号相关性!$G$8+2*$H969*信号概况!$F$7*$J969*信号概况!$F$9*信号相关性!$G$9+2*$I969*信号概况!$F$8*$J969*信号概况!$F$9*信号相关性!$H$9)</f>
        <v>931.403695157999</v>
      </c>
      <c r="L969" s="10">
        <f t="shared" si="319"/>
        <v>20.9567345518088</v>
      </c>
      <c r="M969" s="11">
        <f>SQRT(POWER($C969*信号概况!$C$2,2)+POWER($D969*信号概况!$C$3,2)+POWER($E969*信号概况!$C$4,2)+POWER($F969*信号概况!$C$5,2)+POWER($G969*信号概况!$C$6,2)+POWER($H969*信号概况!$C$7,2)+POWER($I969*信号概况!$C$8,2)+POWER($J969*信号概况!$C$9,2)+2*$C969*信号概况!$C$2*$D969*信号概况!$C$3*信号相关性!$B$3+2*$C969*信号概况!$C$2*$E969*信号概况!$C$4*信号相关性!$B$4+2*$C969*信号概况!$C$2*$F969*信号概况!$C$5*信号相关性!$B$5+2*$C969*信号概况!$C$2*$G969*信号概况!$C$6*信号相关性!$B$6+2*$C969*信号概况!$C$2*$H969*信号概况!$C$7*信号相关性!$B$7+2*$C969*信号概况!$C$2*$I969*信号概况!$C$8*信号相关性!$B$8+2*$C969*信号概况!$C$2*$J969*信号概况!$C$9*信号相关性!$B$9+2*$D969*信号概况!$C$3*$E969*信号概况!$C$4*信号相关性!$C$4+2*$D969*信号概况!$C$3*$F969*信号概况!$C$5*信号相关性!$C$5+2*$D969*信号概况!$C$3*$G969*信号概况!$C$6*信号相关性!$C$6+2*$D969*信号概况!$C$3*$H969*信号概况!$C$7*信号相关性!$C$7+2*$D969*信号概况!$C$3*$I969*信号概况!$C$8*信号相关性!$C$8+2*$D969*信号概况!$C$3*$J969*信号概况!$C$9*信号相关性!$C$9+2*$E969*信号概况!$C$4*$F969*信号概况!$C$5*信号相关性!$D$5+2*$E969*信号概况!$C$4*$G969*信号概况!$C$6*信号相关性!$D$6+2*$E969*信号概况!$C$4*$H969*信号概况!$C$7*信号相关性!$D$7+2*$E969*信号概况!$C$4*$I969*信号概况!$C$8*信号相关性!$D$8+2*$E969*信号概况!$C$4*$J969*信号概况!$J$5*信号相关性!$D$9+2*$F969*信号概况!$C$5*$G969*信号概况!$C$6*信号相关性!$E$6+2*$F969*信号概况!$C$5*$H969*信号概况!$C$7*信号相关性!$E$7+2*$F969*信号概况!$C$5*$I969*信号概况!$C$8*信号相关性!$E$8+2*$F969*信号概况!$C$5*$J969*信号概况!$C$9*信号相关性!$E$9+2*$G969*信号概况!$C$6*$H969*信号概况!$C$7*信号相关性!$F$7+2*$G969*信号概况!$C$6*$I969*信号概况!$C$8*信号相关性!$F$8+2*$G969*信号概况!$C$6*$J969*信号概况!$C$9*信号相关性!$F$9+2*$H969*信号概况!$C$7*$I969*信号概况!$C$8*信号相关性!$G$8+2*$H969*信号概况!$C$7*$J969*信号概况!$C$9*信号相关性!$G$9+2*$I969*信号概况!$C$8*$J969*信号概况!$C$9*信号相关性!$H$9)</f>
        <v>4569.51272574497</v>
      </c>
      <c r="N969" s="12">
        <f t="shared" si="320"/>
        <v>0.234103723913862</v>
      </c>
      <c r="O969" s="10">
        <f>$C969*信号概况!$J$2+$D969*信号概况!$J$3+$E969*信号概况!$J$4+$F969*信号概况!$J$5+$G969*信号概况!$J$6+$H969*信号概况!$J$7+$I969*信号概况!$J$8+$J969*信号概况!$J$9</f>
        <v>959.943962259271</v>
      </c>
      <c r="P969" s="12">
        <f t="shared" si="321"/>
        <v>0.0491795230260324</v>
      </c>
      <c r="Q969" s="7">
        <f t="shared" si="322"/>
        <v>11.3198697857031</v>
      </c>
    </row>
    <row r="970" spans="1:17">
      <c r="A970">
        <v>968</v>
      </c>
      <c r="B970">
        <v>19519.18</v>
      </c>
      <c r="C970" s="7">
        <f t="shared" si="311"/>
        <v>0</v>
      </c>
      <c r="D970" s="8">
        <f t="shared" si="312"/>
        <v>0.484848484848485</v>
      </c>
      <c r="E970">
        <f t="shared" si="313"/>
        <v>0</v>
      </c>
      <c r="F970">
        <f t="shared" si="314"/>
        <v>0.6</v>
      </c>
      <c r="G970">
        <f t="shared" si="315"/>
        <v>0.04</v>
      </c>
      <c r="H970">
        <f t="shared" si="316"/>
        <v>0</v>
      </c>
      <c r="I970">
        <f t="shared" si="317"/>
        <v>0</v>
      </c>
      <c r="J970">
        <f t="shared" si="318"/>
        <v>0</v>
      </c>
      <c r="K970">
        <f>SQRT(POWER($C970*信号概况!$F$2,2)+POWER($D970*信号概况!$F$3,2)+POWER($E970*信号概况!$F$4,2)+POWER($F970*信号概况!$F$5,2)+POWER($G970*信号概况!$F$6,2)+POWER($H970*信号概况!$F$7,2)+POWER($I970*信号概况!$F$8,2)+POWER($J970*信号概况!$F$9,2)+2*$C970*信号概况!$F$2*$D970*信号概况!$F$3*信号相关性!$B$3+2*$C970*信号概况!$F$2*$E970*信号概况!$F$4*信号相关性!$B$4+2*$C970*信号概况!$F$2*$F970*信号概况!$F$5*信号相关性!$B$5+2*$C970*信号概况!$F$2*$G970*信号概况!$F$6*信号相关性!$B$6+2*$C970*信号概况!$F$2*$H970*信号概况!$F$7*信号相关性!$B$7+2*$C970*信号概况!$F$2*$I970*信号概况!$F$8*信号相关性!$B$8+2*$C970*信号概况!$F$2*$J970*信号概况!$F$9*信号相关性!$B$9+2*$D970*信号概况!$F$3*$E970*信号概况!$F$4*信号相关性!$C$4+2*$D970*信号概况!$F$3*$F970*信号概况!$F$5*信号相关性!$C$5+2*$D970*信号概况!$F$3*$G970*信号概况!$F$6*信号相关性!$C$6+2*$D970*信号概况!$F$3*$H970*信号概况!$F$7*信号相关性!$C$7+2*$D970*信号概况!$F$3*$I970*信号概况!$F$8*信号相关性!$C$8+2*$D970*信号概况!$F$3*$J970*信号概况!$F$9*信号相关性!$C$9+2*$E970*信号概况!$F$4*$F970*信号概况!$F$5*信号相关性!$D$5+2*$E970*信号概况!$F$4*$G970*信号概况!$F$6*信号相关性!$D$6+2*$E970*信号概况!$F$4*$H970*信号概况!$F$7*信号相关性!$D$7+2*$E970*信号概况!$F$4*$I970*信号概况!$F$8*信号相关性!$D$8+2*$E970*信号概况!$F$4*$J970*信号概况!$J$5*信号相关性!$D$9+2*$F970*信号概况!$F$5*$G970*信号概况!$F$6*信号相关性!$E$6+2*$F970*信号概况!$F$5*$H970*信号概况!$F$7*信号相关性!$E$7+2*$F970*信号概况!$F$5*$I970*信号概况!$F$8*信号相关性!$E$8+2*$F970*信号概况!$F$5*$J970*信号概况!$F$9*信号相关性!$E$9+2*$G970*信号概况!$F$6*$H970*信号概况!$F$7*信号相关性!$F$7+2*$G970*信号概况!$F$6*$I970*信号概况!$F$8*信号相关性!$F$8+2*$G970*信号概况!$F$6*$J970*信号概况!$F$9*信号相关性!$F$9+2*$H970*信号概况!$F$7*$I970*信号概况!$F$8*信号相关性!$G$8+2*$H970*信号概况!$F$7*$J970*信号概况!$F$9*信号相关性!$G$9+2*$I970*信号概况!$F$8*$J970*信号概况!$F$9*信号相关性!$H$9)</f>
        <v>997.443547050485</v>
      </c>
      <c r="L970" s="10">
        <f t="shared" si="319"/>
        <v>19.5692077588949</v>
      </c>
      <c r="M970" s="11">
        <f>SQRT(POWER($C970*信号概况!$C$2,2)+POWER($D970*信号概况!$C$3,2)+POWER($E970*信号概况!$C$4,2)+POWER($F970*信号概况!$C$5,2)+POWER($G970*信号概况!$C$6,2)+POWER($H970*信号概况!$C$7,2)+POWER($I970*信号概况!$C$8,2)+POWER($J970*信号概况!$C$9,2)+2*$C970*信号概况!$C$2*$D970*信号概况!$C$3*信号相关性!$B$3+2*$C970*信号概况!$C$2*$E970*信号概况!$C$4*信号相关性!$B$4+2*$C970*信号概况!$C$2*$F970*信号概况!$C$5*信号相关性!$B$5+2*$C970*信号概况!$C$2*$G970*信号概况!$C$6*信号相关性!$B$6+2*$C970*信号概况!$C$2*$H970*信号概况!$C$7*信号相关性!$B$7+2*$C970*信号概况!$C$2*$I970*信号概况!$C$8*信号相关性!$B$8+2*$C970*信号概况!$C$2*$J970*信号概况!$C$9*信号相关性!$B$9+2*$D970*信号概况!$C$3*$E970*信号概况!$C$4*信号相关性!$C$4+2*$D970*信号概况!$C$3*$F970*信号概况!$C$5*信号相关性!$C$5+2*$D970*信号概况!$C$3*$G970*信号概况!$C$6*信号相关性!$C$6+2*$D970*信号概况!$C$3*$H970*信号概况!$C$7*信号相关性!$C$7+2*$D970*信号概况!$C$3*$I970*信号概况!$C$8*信号相关性!$C$8+2*$D970*信号概况!$C$3*$J970*信号概况!$C$9*信号相关性!$C$9+2*$E970*信号概况!$C$4*$F970*信号概况!$C$5*信号相关性!$D$5+2*$E970*信号概况!$C$4*$G970*信号概况!$C$6*信号相关性!$D$6+2*$E970*信号概况!$C$4*$H970*信号概况!$C$7*信号相关性!$D$7+2*$E970*信号概况!$C$4*$I970*信号概况!$C$8*信号相关性!$D$8+2*$E970*信号概况!$C$4*$J970*信号概况!$J$5*信号相关性!$D$9+2*$F970*信号概况!$C$5*$G970*信号概况!$C$6*信号相关性!$E$6+2*$F970*信号概况!$C$5*$H970*信号概况!$C$7*信号相关性!$E$7+2*$F970*信号概况!$C$5*$I970*信号概况!$C$8*信号相关性!$E$8+2*$F970*信号概况!$C$5*$J970*信号概况!$C$9*信号相关性!$E$9+2*$G970*信号概况!$C$6*$H970*信号概况!$C$7*信号相关性!$F$7+2*$G970*信号概况!$C$6*$I970*信号概况!$C$8*信号相关性!$F$8+2*$G970*信号概况!$C$6*$J970*信号概况!$C$9*信号相关性!$F$9+2*$H970*信号概况!$C$7*$I970*信号概况!$C$8*信号相关性!$G$8+2*$H970*信号概况!$C$7*$J970*信号概况!$C$9*信号相关性!$G$9+2*$I970*信号概况!$C$8*$J970*信号概况!$C$9*信号相关性!$H$9)</f>
        <v>4890.81313875819</v>
      </c>
      <c r="N970" s="12">
        <f t="shared" si="320"/>
        <v>0.250564477542509</v>
      </c>
      <c r="O970" s="10">
        <f>$C970*信号概况!$J$2+$D970*信号概况!$J$3+$E970*信号概况!$J$4+$F970*信号概况!$J$5+$G970*信号概况!$J$6+$H970*信号概况!$J$7+$I970*信号概况!$J$8+$J970*信号概况!$J$9</f>
        <v>984.472112944202</v>
      </c>
      <c r="P970" s="12">
        <f t="shared" si="321"/>
        <v>0.0504361409108478</v>
      </c>
      <c r="Q970" s="7">
        <f t="shared" si="322"/>
        <v>10.8654834525506</v>
      </c>
    </row>
    <row r="971" spans="1:17">
      <c r="A971">
        <v>969</v>
      </c>
      <c r="B971">
        <v>19519.18</v>
      </c>
      <c r="C971" s="7">
        <f t="shared" si="311"/>
        <v>0</v>
      </c>
      <c r="D971" s="8">
        <f t="shared" si="312"/>
        <v>0.515151515151515</v>
      </c>
      <c r="E971">
        <f t="shared" si="313"/>
        <v>0</v>
      </c>
      <c r="F971">
        <f t="shared" si="314"/>
        <v>0.6</v>
      </c>
      <c r="G971">
        <f t="shared" si="315"/>
        <v>0.04</v>
      </c>
      <c r="H971">
        <f t="shared" si="316"/>
        <v>0</v>
      </c>
      <c r="I971">
        <f t="shared" si="317"/>
        <v>0</v>
      </c>
      <c r="J971">
        <f t="shared" si="318"/>
        <v>0</v>
      </c>
      <c r="K971">
        <f>SQRT(POWER($C971*信号概况!$F$2,2)+POWER($D971*信号概况!$F$3,2)+POWER($E971*信号概况!$F$4,2)+POWER($F971*信号概况!$F$5,2)+POWER($G971*信号概况!$F$6,2)+POWER($H971*信号概况!$F$7,2)+POWER($I971*信号概况!$F$8,2)+POWER($J971*信号概况!$F$9,2)+2*$C971*信号概况!$F$2*$D971*信号概况!$F$3*信号相关性!$B$3+2*$C971*信号概况!$F$2*$E971*信号概况!$F$4*信号相关性!$B$4+2*$C971*信号概况!$F$2*$F971*信号概况!$F$5*信号相关性!$B$5+2*$C971*信号概况!$F$2*$G971*信号概况!$F$6*信号相关性!$B$6+2*$C971*信号概况!$F$2*$H971*信号概况!$F$7*信号相关性!$B$7+2*$C971*信号概况!$F$2*$I971*信号概况!$F$8*信号相关性!$B$8+2*$C971*信号概况!$F$2*$J971*信号概况!$F$9*信号相关性!$B$9+2*$D971*信号概况!$F$3*$E971*信号概况!$F$4*信号相关性!$C$4+2*$D971*信号概况!$F$3*$F971*信号概况!$F$5*信号相关性!$C$5+2*$D971*信号概况!$F$3*$G971*信号概况!$F$6*信号相关性!$C$6+2*$D971*信号概况!$F$3*$H971*信号概况!$F$7*信号相关性!$C$7+2*$D971*信号概况!$F$3*$I971*信号概况!$F$8*信号相关性!$C$8+2*$D971*信号概况!$F$3*$J971*信号概况!$F$9*信号相关性!$C$9+2*$E971*信号概况!$F$4*$F971*信号概况!$F$5*信号相关性!$D$5+2*$E971*信号概况!$F$4*$G971*信号概况!$F$6*信号相关性!$D$6+2*$E971*信号概况!$F$4*$H971*信号概况!$F$7*信号相关性!$D$7+2*$E971*信号概况!$F$4*$I971*信号概况!$F$8*信号相关性!$D$8+2*$E971*信号概况!$F$4*$J971*信号概况!$J$5*信号相关性!$D$9+2*$F971*信号概况!$F$5*$G971*信号概况!$F$6*信号相关性!$E$6+2*$F971*信号概况!$F$5*$H971*信号概况!$F$7*信号相关性!$E$7+2*$F971*信号概况!$F$5*$I971*信号概况!$F$8*信号相关性!$E$8+2*$F971*信号概况!$F$5*$J971*信号概况!$F$9*信号相关性!$E$9+2*$G971*信号概况!$F$6*$H971*信号概况!$F$7*信号相关性!$F$7+2*$G971*信号概况!$F$6*$I971*信号概况!$F$8*信号相关性!$F$8+2*$G971*信号概况!$F$6*$J971*信号概况!$F$9*信号相关性!$F$9+2*$H971*信号概况!$F$7*$I971*信号概况!$F$8*信号相关性!$G$8+2*$H971*信号概况!$F$7*$J971*信号概况!$F$9*信号相关性!$G$9+2*$I971*信号概况!$F$8*$J971*信号概况!$F$9*信号相关性!$H$9)</f>
        <v>1063.58506200532</v>
      </c>
      <c r="L971" s="10">
        <f t="shared" si="319"/>
        <v>18.3522509832902</v>
      </c>
      <c r="M971" s="11">
        <f>SQRT(POWER($C971*信号概况!$C$2,2)+POWER($D971*信号概况!$C$3,2)+POWER($E971*信号概况!$C$4,2)+POWER($F971*信号概况!$C$5,2)+POWER($G971*信号概况!$C$6,2)+POWER($H971*信号概况!$C$7,2)+POWER($I971*信号概况!$C$8,2)+POWER($J971*信号概况!$C$9,2)+2*$C971*信号概况!$C$2*$D971*信号概况!$C$3*信号相关性!$B$3+2*$C971*信号概况!$C$2*$E971*信号概况!$C$4*信号相关性!$B$4+2*$C971*信号概况!$C$2*$F971*信号概况!$C$5*信号相关性!$B$5+2*$C971*信号概况!$C$2*$G971*信号概况!$C$6*信号相关性!$B$6+2*$C971*信号概况!$C$2*$H971*信号概况!$C$7*信号相关性!$B$7+2*$C971*信号概况!$C$2*$I971*信号概况!$C$8*信号相关性!$B$8+2*$C971*信号概况!$C$2*$J971*信号概况!$C$9*信号相关性!$B$9+2*$D971*信号概况!$C$3*$E971*信号概况!$C$4*信号相关性!$C$4+2*$D971*信号概况!$C$3*$F971*信号概况!$C$5*信号相关性!$C$5+2*$D971*信号概况!$C$3*$G971*信号概况!$C$6*信号相关性!$C$6+2*$D971*信号概况!$C$3*$H971*信号概况!$C$7*信号相关性!$C$7+2*$D971*信号概况!$C$3*$I971*信号概况!$C$8*信号相关性!$C$8+2*$D971*信号概况!$C$3*$J971*信号概况!$C$9*信号相关性!$C$9+2*$E971*信号概况!$C$4*$F971*信号概况!$C$5*信号相关性!$D$5+2*$E971*信号概况!$C$4*$G971*信号概况!$C$6*信号相关性!$D$6+2*$E971*信号概况!$C$4*$H971*信号概况!$C$7*信号相关性!$D$7+2*$E971*信号概况!$C$4*$I971*信号概况!$C$8*信号相关性!$D$8+2*$E971*信号概况!$C$4*$J971*信号概况!$J$5*信号相关性!$D$9+2*$F971*信号概况!$C$5*$G971*信号概况!$C$6*信号相关性!$E$6+2*$F971*信号概况!$C$5*$H971*信号概况!$C$7*信号相关性!$E$7+2*$F971*信号概况!$C$5*$I971*信号概况!$C$8*信号相关性!$E$8+2*$F971*信号概况!$C$5*$J971*信号概况!$C$9*信号相关性!$E$9+2*$G971*信号概况!$C$6*$H971*信号概况!$C$7*信号相关性!$F$7+2*$G971*信号概况!$C$6*$I971*信号概况!$C$8*信号相关性!$F$8+2*$G971*信号概况!$C$6*$J971*信号概况!$C$9*信号相关性!$F$9+2*$H971*信号概况!$C$7*$I971*信号概况!$C$8*信号相关性!$G$8+2*$H971*信号概况!$C$7*$J971*信号概况!$C$9*信号相关性!$G$9+2*$I971*信号概况!$C$8*$J971*信号概况!$C$9*信号相关性!$H$9)</f>
        <v>5212.48923144945</v>
      </c>
      <c r="N971" s="12">
        <f t="shared" si="320"/>
        <v>0.267044477864821</v>
      </c>
      <c r="O971" s="10">
        <f>$C971*信号概况!$J$2+$D971*信号概况!$J$3+$E971*信号概况!$J$4+$F971*信号概况!$J$5+$G971*信号概况!$J$6+$H971*信号概况!$J$7+$I971*信号概况!$J$8+$J971*信号概况!$J$9</f>
        <v>1009.00026362913</v>
      </c>
      <c r="P971" s="12">
        <f t="shared" si="321"/>
        <v>0.0516927587956632</v>
      </c>
      <c r="Q971" s="7">
        <f t="shared" si="322"/>
        <v>10.4665292520758</v>
      </c>
    </row>
    <row r="972" spans="1:17">
      <c r="A972">
        <v>970</v>
      </c>
      <c r="B972">
        <v>19519.18</v>
      </c>
      <c r="C972" s="7">
        <f t="shared" si="311"/>
        <v>0</v>
      </c>
      <c r="D972" s="8">
        <f t="shared" si="312"/>
        <v>0.545454545454545</v>
      </c>
      <c r="E972">
        <f t="shared" si="313"/>
        <v>0</v>
      </c>
      <c r="F972">
        <f t="shared" si="314"/>
        <v>0.6</v>
      </c>
      <c r="G972">
        <f t="shared" si="315"/>
        <v>0.04</v>
      </c>
      <c r="H972">
        <f t="shared" si="316"/>
        <v>0</v>
      </c>
      <c r="I972">
        <f t="shared" si="317"/>
        <v>0</v>
      </c>
      <c r="J972">
        <f t="shared" si="318"/>
        <v>0</v>
      </c>
      <c r="K972">
        <f>SQRT(POWER($C972*信号概况!$F$2,2)+POWER($D972*信号概况!$F$3,2)+POWER($E972*信号概况!$F$4,2)+POWER($F972*信号概况!$F$5,2)+POWER($G972*信号概况!$F$6,2)+POWER($H972*信号概况!$F$7,2)+POWER($I972*信号概况!$F$8,2)+POWER($J972*信号概况!$F$9,2)+2*$C972*信号概况!$F$2*$D972*信号概况!$F$3*信号相关性!$B$3+2*$C972*信号概况!$F$2*$E972*信号概况!$F$4*信号相关性!$B$4+2*$C972*信号概况!$F$2*$F972*信号概况!$F$5*信号相关性!$B$5+2*$C972*信号概况!$F$2*$G972*信号概况!$F$6*信号相关性!$B$6+2*$C972*信号概况!$F$2*$H972*信号概况!$F$7*信号相关性!$B$7+2*$C972*信号概况!$F$2*$I972*信号概况!$F$8*信号相关性!$B$8+2*$C972*信号概况!$F$2*$J972*信号概况!$F$9*信号相关性!$B$9+2*$D972*信号概况!$F$3*$E972*信号概况!$F$4*信号相关性!$C$4+2*$D972*信号概况!$F$3*$F972*信号概况!$F$5*信号相关性!$C$5+2*$D972*信号概况!$F$3*$G972*信号概况!$F$6*信号相关性!$C$6+2*$D972*信号概况!$F$3*$H972*信号概况!$F$7*信号相关性!$C$7+2*$D972*信号概况!$F$3*$I972*信号概况!$F$8*信号相关性!$C$8+2*$D972*信号概况!$F$3*$J972*信号概况!$F$9*信号相关性!$C$9+2*$E972*信号概况!$F$4*$F972*信号概况!$F$5*信号相关性!$D$5+2*$E972*信号概况!$F$4*$G972*信号概况!$F$6*信号相关性!$D$6+2*$E972*信号概况!$F$4*$H972*信号概况!$F$7*信号相关性!$D$7+2*$E972*信号概况!$F$4*$I972*信号概况!$F$8*信号相关性!$D$8+2*$E972*信号概况!$F$4*$J972*信号概况!$J$5*信号相关性!$D$9+2*$F972*信号概况!$F$5*$G972*信号概况!$F$6*信号相关性!$E$6+2*$F972*信号概况!$F$5*$H972*信号概况!$F$7*信号相关性!$E$7+2*$F972*信号概况!$F$5*$I972*信号概况!$F$8*信号相关性!$E$8+2*$F972*信号概况!$F$5*$J972*信号概况!$F$9*信号相关性!$E$9+2*$G972*信号概况!$F$6*$H972*信号概况!$F$7*信号相关性!$F$7+2*$G972*信号概况!$F$6*$I972*信号概况!$F$8*信号相关性!$F$8+2*$G972*信号概况!$F$6*$J972*信号概况!$F$9*信号相关性!$F$9+2*$H972*信号概况!$F$7*$I972*信号概况!$F$8*信号相关性!$G$8+2*$H972*信号概况!$F$7*$J972*信号概况!$F$9*信号相关性!$G$9+2*$I972*信号概况!$F$8*$J972*信号概况!$F$9*信号相关性!$H$9)</f>
        <v>1129.81038544466</v>
      </c>
      <c r="L972" s="10">
        <f t="shared" si="319"/>
        <v>17.2765096262748</v>
      </c>
      <c r="M972" s="11">
        <f>SQRT(POWER($C972*信号概况!$C$2,2)+POWER($D972*信号概况!$C$3,2)+POWER($E972*信号概况!$C$4,2)+POWER($F972*信号概况!$C$5,2)+POWER($G972*信号概况!$C$6,2)+POWER($H972*信号概况!$C$7,2)+POWER($I972*信号概况!$C$8,2)+POWER($J972*信号概况!$C$9,2)+2*$C972*信号概况!$C$2*$D972*信号概况!$C$3*信号相关性!$B$3+2*$C972*信号概况!$C$2*$E972*信号概况!$C$4*信号相关性!$B$4+2*$C972*信号概况!$C$2*$F972*信号概况!$C$5*信号相关性!$B$5+2*$C972*信号概况!$C$2*$G972*信号概况!$C$6*信号相关性!$B$6+2*$C972*信号概况!$C$2*$H972*信号概况!$C$7*信号相关性!$B$7+2*$C972*信号概况!$C$2*$I972*信号概况!$C$8*信号相关性!$B$8+2*$C972*信号概况!$C$2*$J972*信号概况!$C$9*信号相关性!$B$9+2*$D972*信号概况!$C$3*$E972*信号概况!$C$4*信号相关性!$C$4+2*$D972*信号概况!$C$3*$F972*信号概况!$C$5*信号相关性!$C$5+2*$D972*信号概况!$C$3*$G972*信号概况!$C$6*信号相关性!$C$6+2*$D972*信号概况!$C$3*$H972*信号概况!$C$7*信号相关性!$C$7+2*$D972*信号概况!$C$3*$I972*信号概况!$C$8*信号相关性!$C$8+2*$D972*信号概况!$C$3*$J972*信号概况!$C$9*信号相关性!$C$9+2*$E972*信号概况!$C$4*$F972*信号概况!$C$5*信号相关性!$D$5+2*$E972*信号概况!$C$4*$G972*信号概况!$C$6*信号相关性!$D$6+2*$E972*信号概况!$C$4*$H972*信号概况!$C$7*信号相关性!$D$7+2*$E972*信号概况!$C$4*$I972*信号概况!$C$8*信号相关性!$D$8+2*$E972*信号概况!$C$4*$J972*信号概况!$J$5*信号相关性!$D$9+2*$F972*信号概况!$C$5*$G972*信号概况!$C$6*信号相关性!$E$6+2*$F972*信号概况!$C$5*$H972*信号概况!$C$7*信号相关性!$E$7+2*$F972*信号概况!$C$5*$I972*信号概况!$C$8*信号相关性!$E$8+2*$F972*信号概况!$C$5*$J972*信号概况!$C$9*信号相关性!$E$9+2*$G972*信号概况!$C$6*$H972*信号概况!$C$7*信号相关性!$F$7+2*$G972*信号概况!$C$6*$I972*信号概况!$C$8*信号相关性!$F$8+2*$G972*信号概况!$C$6*$J972*信号概况!$C$9*信号相关性!$F$9+2*$H972*信号概况!$C$7*$I972*信号概况!$C$8*信号相关性!$G$8+2*$H972*信号概况!$C$7*$J972*信号概况!$C$9*信号相关性!$G$9+2*$I972*信号概况!$C$8*$J972*信号概况!$C$9*信号相关性!$H$9)</f>
        <v>5534.47549817736</v>
      </c>
      <c r="N972" s="12">
        <f t="shared" si="320"/>
        <v>0.283540368918026</v>
      </c>
      <c r="O972" s="10">
        <f>$C972*信号概况!$J$2+$D972*信号概况!$J$3+$E972*信号概况!$J$4+$F972*信号概况!$J$5+$G972*信号概况!$J$6+$H972*信号概况!$J$7+$I972*信号概况!$J$8+$J972*信号概况!$J$9</f>
        <v>1033.52841431407</v>
      </c>
      <c r="P972" s="12">
        <f t="shared" si="321"/>
        <v>0.0529493766804786</v>
      </c>
      <c r="Q972" s="7">
        <f t="shared" si="322"/>
        <v>10.1135395097928</v>
      </c>
    </row>
    <row r="973" spans="1:17">
      <c r="A973">
        <v>971</v>
      </c>
      <c r="B973">
        <v>19519.18</v>
      </c>
      <c r="C973" s="7">
        <f t="shared" si="311"/>
        <v>0</v>
      </c>
      <c r="D973" s="8">
        <f t="shared" si="312"/>
        <v>0.575757575757576</v>
      </c>
      <c r="E973">
        <f t="shared" si="313"/>
        <v>0</v>
      </c>
      <c r="F973">
        <f t="shared" si="314"/>
        <v>0.6</v>
      </c>
      <c r="G973">
        <f t="shared" si="315"/>
        <v>0.04</v>
      </c>
      <c r="H973">
        <f t="shared" si="316"/>
        <v>0</v>
      </c>
      <c r="I973">
        <f t="shared" si="317"/>
        <v>0</v>
      </c>
      <c r="J973">
        <f t="shared" si="318"/>
        <v>0</v>
      </c>
      <c r="K973">
        <f>SQRT(POWER($C973*信号概况!$F$2,2)+POWER($D973*信号概况!$F$3,2)+POWER($E973*信号概况!$F$4,2)+POWER($F973*信号概况!$F$5,2)+POWER($G973*信号概况!$F$6,2)+POWER($H973*信号概况!$F$7,2)+POWER($I973*信号概况!$F$8,2)+POWER($J973*信号概况!$F$9,2)+2*$C973*信号概况!$F$2*$D973*信号概况!$F$3*信号相关性!$B$3+2*$C973*信号概况!$F$2*$E973*信号概况!$F$4*信号相关性!$B$4+2*$C973*信号概况!$F$2*$F973*信号概况!$F$5*信号相关性!$B$5+2*$C973*信号概况!$F$2*$G973*信号概况!$F$6*信号相关性!$B$6+2*$C973*信号概况!$F$2*$H973*信号概况!$F$7*信号相关性!$B$7+2*$C973*信号概况!$F$2*$I973*信号概况!$F$8*信号相关性!$B$8+2*$C973*信号概况!$F$2*$J973*信号概况!$F$9*信号相关性!$B$9+2*$D973*信号概况!$F$3*$E973*信号概况!$F$4*信号相关性!$C$4+2*$D973*信号概况!$F$3*$F973*信号概况!$F$5*信号相关性!$C$5+2*$D973*信号概况!$F$3*$G973*信号概况!$F$6*信号相关性!$C$6+2*$D973*信号概况!$F$3*$H973*信号概况!$F$7*信号相关性!$C$7+2*$D973*信号概况!$F$3*$I973*信号概况!$F$8*信号相关性!$C$8+2*$D973*信号概况!$F$3*$J973*信号概况!$F$9*信号相关性!$C$9+2*$E973*信号概况!$F$4*$F973*信号概况!$F$5*信号相关性!$D$5+2*$E973*信号概况!$F$4*$G973*信号概况!$F$6*信号相关性!$D$6+2*$E973*信号概况!$F$4*$H973*信号概况!$F$7*信号相关性!$D$7+2*$E973*信号概况!$F$4*$I973*信号概况!$F$8*信号相关性!$D$8+2*$E973*信号概况!$F$4*$J973*信号概况!$J$5*信号相关性!$D$9+2*$F973*信号概况!$F$5*$G973*信号概况!$F$6*信号相关性!$E$6+2*$F973*信号概况!$F$5*$H973*信号概况!$F$7*信号相关性!$E$7+2*$F973*信号概况!$F$5*$I973*信号概况!$F$8*信号相关性!$E$8+2*$F973*信号概况!$F$5*$J973*信号概况!$F$9*信号相关性!$E$9+2*$G973*信号概况!$F$6*$H973*信号概况!$F$7*信号相关性!$F$7+2*$G973*信号概况!$F$6*$I973*信号概况!$F$8*信号相关性!$F$8+2*$G973*信号概况!$F$6*$J973*信号概况!$F$9*信号相关性!$F$9+2*$H973*信号概况!$F$7*$I973*信号概况!$F$8*信号相关性!$G$8+2*$H973*信号概况!$F$7*$J973*信号概况!$F$9*信号相关性!$G$9+2*$I973*信号概况!$F$8*$J973*信号概况!$F$9*信号相关性!$H$9)</f>
        <v>1196.10559666189</v>
      </c>
      <c r="L973" s="10">
        <f t="shared" si="319"/>
        <v>16.3189437909783</v>
      </c>
      <c r="M973" s="11">
        <f>SQRT(POWER($C973*信号概况!$C$2,2)+POWER($D973*信号概况!$C$3,2)+POWER($E973*信号概况!$C$4,2)+POWER($F973*信号概况!$C$5,2)+POWER($G973*信号概况!$C$6,2)+POWER($H973*信号概况!$C$7,2)+POWER($I973*信号概况!$C$8,2)+POWER($J973*信号概况!$C$9,2)+2*$C973*信号概况!$C$2*$D973*信号概况!$C$3*信号相关性!$B$3+2*$C973*信号概况!$C$2*$E973*信号概况!$C$4*信号相关性!$B$4+2*$C973*信号概况!$C$2*$F973*信号概况!$C$5*信号相关性!$B$5+2*$C973*信号概况!$C$2*$G973*信号概况!$C$6*信号相关性!$B$6+2*$C973*信号概况!$C$2*$H973*信号概况!$C$7*信号相关性!$B$7+2*$C973*信号概况!$C$2*$I973*信号概况!$C$8*信号相关性!$B$8+2*$C973*信号概况!$C$2*$J973*信号概况!$C$9*信号相关性!$B$9+2*$D973*信号概况!$C$3*$E973*信号概况!$C$4*信号相关性!$C$4+2*$D973*信号概况!$C$3*$F973*信号概况!$C$5*信号相关性!$C$5+2*$D973*信号概况!$C$3*$G973*信号概况!$C$6*信号相关性!$C$6+2*$D973*信号概况!$C$3*$H973*信号概况!$C$7*信号相关性!$C$7+2*$D973*信号概况!$C$3*$I973*信号概况!$C$8*信号相关性!$C$8+2*$D973*信号概况!$C$3*$J973*信号概况!$C$9*信号相关性!$C$9+2*$E973*信号概况!$C$4*$F973*信号概况!$C$5*信号相关性!$D$5+2*$E973*信号概况!$C$4*$G973*信号概况!$C$6*信号相关性!$D$6+2*$E973*信号概况!$C$4*$H973*信号概况!$C$7*信号相关性!$D$7+2*$E973*信号概况!$C$4*$I973*信号概况!$C$8*信号相关性!$D$8+2*$E973*信号概况!$C$4*$J973*信号概况!$J$5*信号相关性!$D$9+2*$F973*信号概况!$C$5*$G973*信号概况!$C$6*信号相关性!$E$6+2*$F973*信号概况!$C$5*$H973*信号概况!$C$7*信号相关性!$E$7+2*$F973*信号概况!$C$5*$I973*信号概况!$C$8*信号相关性!$E$8+2*$F973*信号概况!$C$5*$J973*信号概况!$C$9*信号相关性!$E$9+2*$G973*信号概况!$C$6*$H973*信号概况!$C$7*信号相关性!$F$7+2*$G973*信号概况!$C$6*$I973*信号概况!$C$8*信号相关性!$F$8+2*$G973*信号概况!$C$6*$J973*信号概况!$C$9*信号相关性!$F$9+2*$H973*信号概况!$C$7*$I973*信号概况!$C$8*信号相关性!$G$8+2*$H973*信号概况!$C$7*$J973*信号概况!$C$9*信号相关性!$G$9+2*$I973*信号概况!$C$8*$J973*信号概况!$C$9*信号相关性!$H$9)</f>
        <v>5856.72078164025</v>
      </c>
      <c r="N973" s="12">
        <f t="shared" si="320"/>
        <v>0.300049529828622</v>
      </c>
      <c r="O973" s="10">
        <f>$C973*信号概况!$J$2+$D973*信号概况!$J$3+$E973*信号概况!$J$4+$F973*信号概况!$J$5+$G973*信号概况!$J$6+$H973*信号概况!$J$7+$I973*信号概况!$J$8+$J973*信号概况!$J$9</f>
        <v>1058.056564999</v>
      </c>
      <c r="P973" s="12">
        <f t="shared" si="321"/>
        <v>0.0542059945652941</v>
      </c>
      <c r="Q973" s="7">
        <f t="shared" si="322"/>
        <v>9.79906775179241</v>
      </c>
    </row>
    <row r="974" spans="1:17">
      <c r="A974">
        <v>972</v>
      </c>
      <c r="B974">
        <v>19519.18</v>
      </c>
      <c r="C974" s="7">
        <f t="shared" si="311"/>
        <v>0</v>
      </c>
      <c r="D974" s="8">
        <f t="shared" si="312"/>
        <v>0.606060606060606</v>
      </c>
      <c r="E974">
        <f t="shared" si="313"/>
        <v>0</v>
      </c>
      <c r="F974">
        <f t="shared" si="314"/>
        <v>0.6</v>
      </c>
      <c r="G974">
        <f t="shared" si="315"/>
        <v>0.04</v>
      </c>
      <c r="H974">
        <f t="shared" si="316"/>
        <v>0</v>
      </c>
      <c r="I974">
        <f t="shared" si="317"/>
        <v>0</v>
      </c>
      <c r="J974">
        <f t="shared" si="318"/>
        <v>0</v>
      </c>
      <c r="K974">
        <f>SQRT(POWER($C974*信号概况!$F$2,2)+POWER($D974*信号概况!$F$3,2)+POWER($E974*信号概况!$F$4,2)+POWER($F974*信号概况!$F$5,2)+POWER($G974*信号概况!$F$6,2)+POWER($H974*信号概况!$F$7,2)+POWER($I974*信号概况!$F$8,2)+POWER($J974*信号概况!$F$9,2)+2*$C974*信号概况!$F$2*$D974*信号概况!$F$3*信号相关性!$B$3+2*$C974*信号概况!$F$2*$E974*信号概况!$F$4*信号相关性!$B$4+2*$C974*信号概况!$F$2*$F974*信号概况!$F$5*信号相关性!$B$5+2*$C974*信号概况!$F$2*$G974*信号概况!$F$6*信号相关性!$B$6+2*$C974*信号概况!$F$2*$H974*信号概况!$F$7*信号相关性!$B$7+2*$C974*信号概况!$F$2*$I974*信号概况!$F$8*信号相关性!$B$8+2*$C974*信号概况!$F$2*$J974*信号概况!$F$9*信号相关性!$B$9+2*$D974*信号概况!$F$3*$E974*信号概况!$F$4*信号相关性!$C$4+2*$D974*信号概况!$F$3*$F974*信号概况!$F$5*信号相关性!$C$5+2*$D974*信号概况!$F$3*$G974*信号概况!$F$6*信号相关性!$C$6+2*$D974*信号概况!$F$3*$H974*信号概况!$F$7*信号相关性!$C$7+2*$D974*信号概况!$F$3*$I974*信号概况!$F$8*信号相关性!$C$8+2*$D974*信号概况!$F$3*$J974*信号概况!$F$9*信号相关性!$C$9+2*$E974*信号概况!$F$4*$F974*信号概况!$F$5*信号相关性!$D$5+2*$E974*信号概况!$F$4*$G974*信号概况!$F$6*信号相关性!$D$6+2*$E974*信号概况!$F$4*$H974*信号概况!$F$7*信号相关性!$D$7+2*$E974*信号概况!$F$4*$I974*信号概况!$F$8*信号相关性!$D$8+2*$E974*信号概况!$F$4*$J974*信号概况!$J$5*信号相关性!$D$9+2*$F974*信号概况!$F$5*$G974*信号概况!$F$6*信号相关性!$E$6+2*$F974*信号概况!$F$5*$H974*信号概况!$F$7*信号相关性!$E$7+2*$F974*信号概况!$F$5*$I974*信号概况!$F$8*信号相关性!$E$8+2*$F974*信号概况!$F$5*$J974*信号概况!$F$9*信号相关性!$E$9+2*$G974*信号概况!$F$6*$H974*信号概况!$F$7*信号相关性!$F$7+2*$G974*信号概况!$F$6*$I974*信号概况!$F$8*信号相关性!$F$8+2*$G974*信号概况!$F$6*$J974*信号概况!$F$9*信号相关性!$F$9+2*$H974*信号概况!$F$7*$I974*信号概况!$F$8*信号相关性!$G$8+2*$H974*信号概况!$F$7*$J974*信号概况!$F$9*信号相关性!$G$9+2*$I974*信号概况!$F$8*$J974*信号概况!$F$9*信号相关性!$H$9)</f>
        <v>1262.45968570989</v>
      </c>
      <c r="L974" s="10">
        <f t="shared" si="319"/>
        <v>15.4612303433865</v>
      </c>
      <c r="M974" s="11">
        <f>SQRT(POWER($C974*信号概况!$C$2,2)+POWER($D974*信号概况!$C$3,2)+POWER($E974*信号概况!$C$4,2)+POWER($F974*信号概况!$C$5,2)+POWER($G974*信号概况!$C$6,2)+POWER($H974*信号概况!$C$7,2)+POWER($I974*信号概况!$C$8,2)+POWER($J974*信号概况!$C$9,2)+2*$C974*信号概况!$C$2*$D974*信号概况!$C$3*信号相关性!$B$3+2*$C974*信号概况!$C$2*$E974*信号概况!$C$4*信号相关性!$B$4+2*$C974*信号概况!$C$2*$F974*信号概况!$C$5*信号相关性!$B$5+2*$C974*信号概况!$C$2*$G974*信号概况!$C$6*信号相关性!$B$6+2*$C974*信号概况!$C$2*$H974*信号概况!$C$7*信号相关性!$B$7+2*$C974*信号概况!$C$2*$I974*信号概况!$C$8*信号相关性!$B$8+2*$C974*信号概况!$C$2*$J974*信号概况!$C$9*信号相关性!$B$9+2*$D974*信号概况!$C$3*$E974*信号概况!$C$4*信号相关性!$C$4+2*$D974*信号概况!$C$3*$F974*信号概况!$C$5*信号相关性!$C$5+2*$D974*信号概况!$C$3*$G974*信号概况!$C$6*信号相关性!$C$6+2*$D974*信号概况!$C$3*$H974*信号概况!$C$7*信号相关性!$C$7+2*$D974*信号概况!$C$3*$I974*信号概况!$C$8*信号相关性!$C$8+2*$D974*信号概况!$C$3*$J974*信号概况!$C$9*信号相关性!$C$9+2*$E974*信号概况!$C$4*$F974*信号概况!$C$5*信号相关性!$D$5+2*$E974*信号概况!$C$4*$G974*信号概况!$C$6*信号相关性!$D$6+2*$E974*信号概况!$C$4*$H974*信号概况!$C$7*信号相关性!$D$7+2*$E974*信号概况!$C$4*$I974*信号概况!$C$8*信号相关性!$D$8+2*$E974*信号概况!$C$4*$J974*信号概况!$J$5*信号相关性!$D$9+2*$F974*信号概况!$C$5*$G974*信号概况!$C$6*信号相关性!$E$6+2*$F974*信号概况!$C$5*$H974*信号概况!$C$7*信号相关性!$E$7+2*$F974*信号概况!$C$5*$I974*信号概况!$C$8*信号相关性!$E$8+2*$F974*信号概况!$C$5*$J974*信号概况!$C$9*信号相关性!$E$9+2*$G974*信号概况!$C$6*$H974*信号概况!$C$7*信号相关性!$F$7+2*$G974*信号概况!$C$6*$I974*信号概况!$C$8*信号相关性!$F$8+2*$G974*信号概况!$C$6*$J974*信号概况!$C$9*信号相关性!$F$9+2*$H974*信号概况!$C$7*$I974*信号概况!$C$8*信号相关性!$G$8+2*$H974*信号概况!$C$7*$J974*信号概况!$C$9*信号相关性!$G$9+2*$I974*信号概况!$C$8*$J974*信号概况!$C$9*信号相关性!$H$9)</f>
        <v>6179.1845587011</v>
      </c>
      <c r="N974" s="12">
        <f t="shared" si="320"/>
        <v>0.316569884529017</v>
      </c>
      <c r="O974" s="10">
        <f>$C974*信号概况!$J$2+$D974*信号概况!$J$3+$E974*信号概况!$J$4+$F974*信号概况!$J$5+$G974*信号概况!$J$6+$H974*信号概况!$J$7+$I974*信号概况!$J$8+$J974*信号概况!$J$9</f>
        <v>1082.58471568393</v>
      </c>
      <c r="P974" s="12">
        <f t="shared" si="321"/>
        <v>0.0554626124501095</v>
      </c>
      <c r="Q974" s="7">
        <f t="shared" si="322"/>
        <v>9.51718120127611</v>
      </c>
    </row>
    <row r="975" spans="1:17">
      <c r="A975">
        <v>973</v>
      </c>
      <c r="B975">
        <v>19519.18</v>
      </c>
      <c r="C975" s="7">
        <f t="shared" si="311"/>
        <v>0</v>
      </c>
      <c r="D975" s="8">
        <f t="shared" si="312"/>
        <v>0.636363636363636</v>
      </c>
      <c r="E975">
        <f t="shared" si="313"/>
        <v>0</v>
      </c>
      <c r="F975">
        <f t="shared" si="314"/>
        <v>0.6</v>
      </c>
      <c r="G975">
        <f t="shared" si="315"/>
        <v>0.04</v>
      </c>
      <c r="H975">
        <f t="shared" si="316"/>
        <v>0</v>
      </c>
      <c r="I975">
        <f t="shared" si="317"/>
        <v>0</v>
      </c>
      <c r="J975">
        <f t="shared" si="318"/>
        <v>0</v>
      </c>
      <c r="K975">
        <f>SQRT(POWER($C975*信号概况!$F$2,2)+POWER($D975*信号概况!$F$3,2)+POWER($E975*信号概况!$F$4,2)+POWER($F975*信号概况!$F$5,2)+POWER($G975*信号概况!$F$6,2)+POWER($H975*信号概况!$F$7,2)+POWER($I975*信号概况!$F$8,2)+POWER($J975*信号概况!$F$9,2)+2*$C975*信号概况!$F$2*$D975*信号概况!$F$3*信号相关性!$B$3+2*$C975*信号概况!$F$2*$E975*信号概况!$F$4*信号相关性!$B$4+2*$C975*信号概况!$F$2*$F975*信号概况!$F$5*信号相关性!$B$5+2*$C975*信号概况!$F$2*$G975*信号概况!$F$6*信号相关性!$B$6+2*$C975*信号概况!$F$2*$H975*信号概况!$F$7*信号相关性!$B$7+2*$C975*信号概况!$F$2*$I975*信号概况!$F$8*信号相关性!$B$8+2*$C975*信号概况!$F$2*$J975*信号概况!$F$9*信号相关性!$B$9+2*$D975*信号概况!$F$3*$E975*信号概况!$F$4*信号相关性!$C$4+2*$D975*信号概况!$F$3*$F975*信号概况!$F$5*信号相关性!$C$5+2*$D975*信号概况!$F$3*$G975*信号概况!$F$6*信号相关性!$C$6+2*$D975*信号概况!$F$3*$H975*信号概况!$F$7*信号相关性!$C$7+2*$D975*信号概况!$F$3*$I975*信号概况!$F$8*信号相关性!$C$8+2*$D975*信号概况!$F$3*$J975*信号概况!$F$9*信号相关性!$C$9+2*$E975*信号概况!$F$4*$F975*信号概况!$F$5*信号相关性!$D$5+2*$E975*信号概况!$F$4*$G975*信号概况!$F$6*信号相关性!$D$6+2*$E975*信号概况!$F$4*$H975*信号概况!$F$7*信号相关性!$D$7+2*$E975*信号概况!$F$4*$I975*信号概况!$F$8*信号相关性!$D$8+2*$E975*信号概况!$F$4*$J975*信号概况!$J$5*信号相关性!$D$9+2*$F975*信号概况!$F$5*$G975*信号概况!$F$6*信号相关性!$E$6+2*$F975*信号概况!$F$5*$H975*信号概况!$F$7*信号相关性!$E$7+2*$F975*信号概况!$F$5*$I975*信号概况!$F$8*信号相关性!$E$8+2*$F975*信号概况!$F$5*$J975*信号概况!$F$9*信号相关性!$E$9+2*$G975*信号概况!$F$6*$H975*信号概况!$F$7*信号相关性!$F$7+2*$G975*信号概况!$F$6*$I975*信号概况!$F$8*信号相关性!$F$8+2*$G975*信号概况!$F$6*$J975*信号概况!$F$9*信号相关性!$F$9+2*$H975*信号概况!$F$7*$I975*信号概况!$F$8*信号相关性!$G$8+2*$H975*信号概况!$F$7*$J975*信号概况!$F$9*信号相关性!$G$9+2*$I975*信号概况!$F$8*$J975*信号概况!$F$9*信号相关性!$H$9)</f>
        <v>1328.8638327869</v>
      </c>
      <c r="L975" s="10">
        <f t="shared" si="319"/>
        <v>14.6886231067515</v>
      </c>
      <c r="M975" s="11">
        <f>SQRT(POWER($C975*信号概况!$C$2,2)+POWER($D975*信号概况!$C$3,2)+POWER($E975*信号概况!$C$4,2)+POWER($F975*信号概况!$C$5,2)+POWER($G975*信号概况!$C$6,2)+POWER($H975*信号概况!$C$7,2)+POWER($I975*信号概况!$C$8,2)+POWER($J975*信号概况!$C$9,2)+2*$C975*信号概况!$C$2*$D975*信号概况!$C$3*信号相关性!$B$3+2*$C975*信号概况!$C$2*$E975*信号概况!$C$4*信号相关性!$B$4+2*$C975*信号概况!$C$2*$F975*信号概况!$C$5*信号相关性!$B$5+2*$C975*信号概况!$C$2*$G975*信号概况!$C$6*信号相关性!$B$6+2*$C975*信号概况!$C$2*$H975*信号概况!$C$7*信号相关性!$B$7+2*$C975*信号概况!$C$2*$I975*信号概况!$C$8*信号相关性!$B$8+2*$C975*信号概况!$C$2*$J975*信号概况!$C$9*信号相关性!$B$9+2*$D975*信号概况!$C$3*$E975*信号概况!$C$4*信号相关性!$C$4+2*$D975*信号概况!$C$3*$F975*信号概况!$C$5*信号相关性!$C$5+2*$D975*信号概况!$C$3*$G975*信号概况!$C$6*信号相关性!$C$6+2*$D975*信号概况!$C$3*$H975*信号概况!$C$7*信号相关性!$C$7+2*$D975*信号概况!$C$3*$I975*信号概况!$C$8*信号相关性!$C$8+2*$D975*信号概况!$C$3*$J975*信号概况!$C$9*信号相关性!$C$9+2*$E975*信号概况!$C$4*$F975*信号概况!$C$5*信号相关性!$D$5+2*$E975*信号概况!$C$4*$G975*信号概况!$C$6*信号相关性!$D$6+2*$E975*信号概况!$C$4*$H975*信号概况!$C$7*信号相关性!$D$7+2*$E975*信号概况!$C$4*$I975*信号概况!$C$8*信号相关性!$D$8+2*$E975*信号概况!$C$4*$J975*信号概况!$J$5*信号相关性!$D$9+2*$F975*信号概况!$C$5*$G975*信号概况!$C$6*信号相关性!$E$6+2*$F975*信号概况!$C$5*$H975*信号概况!$C$7*信号相关性!$E$7+2*$F975*信号概况!$C$5*$I975*信号概况!$C$8*信号相关性!$E$8+2*$F975*信号概况!$C$5*$J975*信号概况!$C$9*信号相关性!$E$9+2*$G975*信号概况!$C$6*$H975*信号概况!$C$7*信号相关性!$F$7+2*$G975*信号概况!$C$6*$I975*信号概况!$C$8*信号相关性!$F$8+2*$G975*信号概况!$C$6*$J975*信号概况!$C$9*信号相关性!$F$9+2*$H975*信号概况!$C$7*$I975*信号概况!$C$8*信号相关性!$G$8+2*$H975*信号概况!$C$7*$J975*信号概况!$C$9*信号相关性!$G$9+2*$I975*信号概况!$C$8*$J975*信号概况!$C$9*信号相关性!$H$9)</f>
        <v>6501.83432033651</v>
      </c>
      <c r="N975" s="12">
        <f t="shared" si="320"/>
        <v>0.333099767527966</v>
      </c>
      <c r="O975" s="10">
        <f>$C975*信号概况!$J$2+$D975*信号概况!$J$3+$E975*信号概况!$J$4+$F975*信号概况!$J$5+$G975*信号概况!$J$6+$H975*信号概况!$J$7+$I975*信号概况!$J$8+$J975*信号概况!$J$9</f>
        <v>1107.11286636886</v>
      </c>
      <c r="P975" s="12">
        <f t="shared" si="321"/>
        <v>0.0567192303349249</v>
      </c>
      <c r="Q975" s="7">
        <f t="shared" si="322"/>
        <v>9.26309761219931</v>
      </c>
    </row>
    <row r="976" spans="1:17">
      <c r="A976">
        <v>974</v>
      </c>
      <c r="B976">
        <v>19519.18</v>
      </c>
      <c r="C976" s="7">
        <f t="shared" si="311"/>
        <v>0</v>
      </c>
      <c r="D976" s="8">
        <f t="shared" si="312"/>
        <v>0.666666666666667</v>
      </c>
      <c r="E976">
        <f t="shared" si="313"/>
        <v>0</v>
      </c>
      <c r="F976">
        <f t="shared" si="314"/>
        <v>0.6</v>
      </c>
      <c r="G976">
        <f t="shared" si="315"/>
        <v>0.04</v>
      </c>
      <c r="H976">
        <f t="shared" si="316"/>
        <v>0</v>
      </c>
      <c r="I976">
        <f t="shared" si="317"/>
        <v>0</v>
      </c>
      <c r="J976">
        <f t="shared" si="318"/>
        <v>0</v>
      </c>
      <c r="K976">
        <f>SQRT(POWER($C976*信号概况!$F$2,2)+POWER($D976*信号概况!$F$3,2)+POWER($E976*信号概况!$F$4,2)+POWER($F976*信号概况!$F$5,2)+POWER($G976*信号概况!$F$6,2)+POWER($H976*信号概况!$F$7,2)+POWER($I976*信号概况!$F$8,2)+POWER($J976*信号概况!$F$9,2)+2*$C976*信号概况!$F$2*$D976*信号概况!$F$3*信号相关性!$B$3+2*$C976*信号概况!$F$2*$E976*信号概况!$F$4*信号相关性!$B$4+2*$C976*信号概况!$F$2*$F976*信号概况!$F$5*信号相关性!$B$5+2*$C976*信号概况!$F$2*$G976*信号概况!$F$6*信号相关性!$B$6+2*$C976*信号概况!$F$2*$H976*信号概况!$F$7*信号相关性!$B$7+2*$C976*信号概况!$F$2*$I976*信号概况!$F$8*信号相关性!$B$8+2*$C976*信号概况!$F$2*$J976*信号概况!$F$9*信号相关性!$B$9+2*$D976*信号概况!$F$3*$E976*信号概况!$F$4*信号相关性!$C$4+2*$D976*信号概况!$F$3*$F976*信号概况!$F$5*信号相关性!$C$5+2*$D976*信号概况!$F$3*$G976*信号概况!$F$6*信号相关性!$C$6+2*$D976*信号概况!$F$3*$H976*信号概况!$F$7*信号相关性!$C$7+2*$D976*信号概况!$F$3*$I976*信号概况!$F$8*信号相关性!$C$8+2*$D976*信号概况!$F$3*$J976*信号概况!$F$9*信号相关性!$C$9+2*$E976*信号概况!$F$4*$F976*信号概况!$F$5*信号相关性!$D$5+2*$E976*信号概况!$F$4*$G976*信号概况!$F$6*信号相关性!$D$6+2*$E976*信号概况!$F$4*$H976*信号概况!$F$7*信号相关性!$D$7+2*$E976*信号概况!$F$4*$I976*信号概况!$F$8*信号相关性!$D$8+2*$E976*信号概况!$F$4*$J976*信号概况!$J$5*信号相关性!$D$9+2*$F976*信号概况!$F$5*$G976*信号概况!$F$6*信号相关性!$E$6+2*$F976*信号概况!$F$5*$H976*信号概况!$F$7*信号相关性!$E$7+2*$F976*信号概况!$F$5*$I976*信号概况!$F$8*信号相关性!$E$8+2*$F976*信号概况!$F$5*$J976*信号概况!$F$9*信号相关性!$E$9+2*$G976*信号概况!$F$6*$H976*信号概况!$F$7*信号相关性!$F$7+2*$G976*信号概况!$F$6*$I976*信号概况!$F$8*信号相关性!$F$8+2*$G976*信号概况!$F$6*$J976*信号概况!$F$9*信号相关性!$F$9+2*$H976*信号概况!$F$7*$I976*信号概况!$F$8*信号相关性!$G$8+2*$H976*信号概况!$F$7*$J976*信号概况!$F$9*信号相关性!$G$9+2*$I976*信号概况!$F$8*$J976*信号概况!$F$9*信号相关性!$H$9)</f>
        <v>1395.3108909863</v>
      </c>
      <c r="L976" s="10">
        <f t="shared" si="319"/>
        <v>13.9891260980573</v>
      </c>
      <c r="M976" s="11">
        <f>SQRT(POWER($C976*信号概况!$C$2,2)+POWER($D976*信号概况!$C$3,2)+POWER($E976*信号概况!$C$4,2)+POWER($F976*信号概况!$C$5,2)+POWER($G976*信号概况!$C$6,2)+POWER($H976*信号概况!$C$7,2)+POWER($I976*信号概况!$C$8,2)+POWER($J976*信号概况!$C$9,2)+2*$C976*信号概况!$C$2*$D976*信号概况!$C$3*信号相关性!$B$3+2*$C976*信号概况!$C$2*$E976*信号概况!$C$4*信号相关性!$B$4+2*$C976*信号概况!$C$2*$F976*信号概况!$C$5*信号相关性!$B$5+2*$C976*信号概况!$C$2*$G976*信号概况!$C$6*信号相关性!$B$6+2*$C976*信号概况!$C$2*$H976*信号概况!$C$7*信号相关性!$B$7+2*$C976*信号概况!$C$2*$I976*信号概况!$C$8*信号相关性!$B$8+2*$C976*信号概况!$C$2*$J976*信号概况!$C$9*信号相关性!$B$9+2*$D976*信号概况!$C$3*$E976*信号概况!$C$4*信号相关性!$C$4+2*$D976*信号概况!$C$3*$F976*信号概况!$C$5*信号相关性!$C$5+2*$D976*信号概况!$C$3*$G976*信号概况!$C$6*信号相关性!$C$6+2*$D976*信号概况!$C$3*$H976*信号概况!$C$7*信号相关性!$C$7+2*$D976*信号概况!$C$3*$I976*信号概况!$C$8*信号相关性!$C$8+2*$D976*信号概况!$C$3*$J976*信号概况!$C$9*信号相关性!$C$9+2*$E976*信号概况!$C$4*$F976*信号概况!$C$5*信号相关性!$D$5+2*$E976*信号概况!$C$4*$G976*信号概况!$C$6*信号相关性!$D$6+2*$E976*信号概况!$C$4*$H976*信号概况!$C$7*信号相关性!$D$7+2*$E976*信号概况!$C$4*$I976*信号概况!$C$8*信号相关性!$D$8+2*$E976*信号概况!$C$4*$J976*信号概况!$J$5*信号相关性!$D$9+2*$F976*信号概况!$C$5*$G976*信号概况!$C$6*信号相关性!$E$6+2*$F976*信号概况!$C$5*$H976*信号概况!$C$7*信号相关性!$E$7+2*$F976*信号概况!$C$5*$I976*信号概况!$C$8*信号相关性!$E$8+2*$F976*信号概况!$C$5*$J976*信号概况!$C$9*信号相关性!$E$9+2*$G976*信号概况!$C$6*$H976*信号概况!$C$7*信号相关性!$F$7+2*$G976*信号概况!$C$6*$I976*信号概况!$C$8*信号相关性!$F$8+2*$G976*信号概况!$C$6*$J976*信号概况!$C$9*信号相关性!$F$9+2*$H976*信号概况!$C$7*$I976*信号概况!$C$8*信号相关性!$G$8+2*$H976*信号概况!$C$7*$J976*信号概况!$C$9*信号相关性!$G$9+2*$I976*信号概况!$C$8*$J976*信号概况!$C$9*信号相关性!$H$9)</f>
        <v>6824.64368813081</v>
      </c>
      <c r="N976" s="12">
        <f t="shared" si="320"/>
        <v>0.349637827415435</v>
      </c>
      <c r="O976" s="10">
        <f>$C976*信号概况!$J$2+$D976*信号概况!$J$3+$E976*信号概况!$J$4+$F976*信号概况!$J$5+$G976*信号概况!$J$6+$H976*信号概况!$J$7+$I976*信号概况!$J$8+$J976*信号概况!$J$9</f>
        <v>1131.64101705379</v>
      </c>
      <c r="P976" s="12">
        <f t="shared" si="321"/>
        <v>0.0579758482197403</v>
      </c>
      <c r="Q976" s="7">
        <f t="shared" si="322"/>
        <v>9.03292111175049</v>
      </c>
    </row>
    <row r="977" spans="1:17">
      <c r="A977">
        <v>975</v>
      </c>
      <c r="B977">
        <v>19519.18</v>
      </c>
      <c r="C977" s="7">
        <f t="shared" si="311"/>
        <v>0</v>
      </c>
      <c r="D977" s="8">
        <f t="shared" si="312"/>
        <v>0.696969696969697</v>
      </c>
      <c r="E977">
        <f t="shared" si="313"/>
        <v>0</v>
      </c>
      <c r="F977">
        <f t="shared" si="314"/>
        <v>0.6</v>
      </c>
      <c r="G977">
        <f t="shared" si="315"/>
        <v>0.04</v>
      </c>
      <c r="H977">
        <f t="shared" si="316"/>
        <v>0</v>
      </c>
      <c r="I977">
        <f t="shared" si="317"/>
        <v>0</v>
      </c>
      <c r="J977">
        <f t="shared" si="318"/>
        <v>0</v>
      </c>
      <c r="K977">
        <f>SQRT(POWER($C977*信号概况!$F$2,2)+POWER($D977*信号概况!$F$3,2)+POWER($E977*信号概况!$F$4,2)+POWER($F977*信号概况!$F$5,2)+POWER($G977*信号概况!$F$6,2)+POWER($H977*信号概况!$F$7,2)+POWER($I977*信号概况!$F$8,2)+POWER($J977*信号概况!$F$9,2)+2*$C977*信号概况!$F$2*$D977*信号概况!$F$3*信号相关性!$B$3+2*$C977*信号概况!$F$2*$E977*信号概况!$F$4*信号相关性!$B$4+2*$C977*信号概况!$F$2*$F977*信号概况!$F$5*信号相关性!$B$5+2*$C977*信号概况!$F$2*$G977*信号概况!$F$6*信号相关性!$B$6+2*$C977*信号概况!$F$2*$H977*信号概况!$F$7*信号相关性!$B$7+2*$C977*信号概况!$F$2*$I977*信号概况!$F$8*信号相关性!$B$8+2*$C977*信号概况!$F$2*$J977*信号概况!$F$9*信号相关性!$B$9+2*$D977*信号概况!$F$3*$E977*信号概况!$F$4*信号相关性!$C$4+2*$D977*信号概况!$F$3*$F977*信号概况!$F$5*信号相关性!$C$5+2*$D977*信号概况!$F$3*$G977*信号概况!$F$6*信号相关性!$C$6+2*$D977*信号概况!$F$3*$H977*信号概况!$F$7*信号相关性!$C$7+2*$D977*信号概况!$F$3*$I977*信号概况!$F$8*信号相关性!$C$8+2*$D977*信号概况!$F$3*$J977*信号概况!$F$9*信号相关性!$C$9+2*$E977*信号概况!$F$4*$F977*信号概况!$F$5*信号相关性!$D$5+2*$E977*信号概况!$F$4*$G977*信号概况!$F$6*信号相关性!$D$6+2*$E977*信号概况!$F$4*$H977*信号概况!$F$7*信号相关性!$D$7+2*$E977*信号概况!$F$4*$I977*信号概况!$F$8*信号相关性!$D$8+2*$E977*信号概况!$F$4*$J977*信号概况!$J$5*信号相关性!$D$9+2*$F977*信号概况!$F$5*$G977*信号概况!$F$6*信号相关性!$E$6+2*$F977*信号概况!$F$5*$H977*信号概况!$F$7*信号相关性!$E$7+2*$F977*信号概况!$F$5*$I977*信号概况!$F$8*信号相关性!$E$8+2*$F977*信号概况!$F$5*$J977*信号概况!$F$9*信号相关性!$E$9+2*$G977*信号概况!$F$6*$H977*信号概况!$F$7*信号相关性!$F$7+2*$G977*信号概况!$F$6*$I977*信号概况!$F$8*信号相关性!$F$8+2*$G977*信号概况!$F$6*$J977*信号概况!$F$9*信号相关性!$F$9+2*$H977*信号概况!$F$7*$I977*信号概况!$F$8*信号相关性!$G$8+2*$H977*信号概况!$F$7*$J977*信号概况!$F$9*信号相关性!$G$9+2*$I977*信号概况!$F$8*$J977*信号概况!$F$9*信号相关性!$H$9)</f>
        <v>1461.79500864191</v>
      </c>
      <c r="L977" s="10">
        <f t="shared" si="319"/>
        <v>13.3528845594667</v>
      </c>
      <c r="M977" s="11">
        <f>SQRT(POWER($C977*信号概况!$C$2,2)+POWER($D977*信号概况!$C$3,2)+POWER($E977*信号概况!$C$4,2)+POWER($F977*信号概况!$C$5,2)+POWER($G977*信号概况!$C$6,2)+POWER($H977*信号概况!$C$7,2)+POWER($I977*信号概况!$C$8,2)+POWER($J977*信号概况!$C$9,2)+2*$C977*信号概况!$C$2*$D977*信号概况!$C$3*信号相关性!$B$3+2*$C977*信号概况!$C$2*$E977*信号概况!$C$4*信号相关性!$B$4+2*$C977*信号概况!$C$2*$F977*信号概况!$C$5*信号相关性!$B$5+2*$C977*信号概况!$C$2*$G977*信号概况!$C$6*信号相关性!$B$6+2*$C977*信号概况!$C$2*$H977*信号概况!$C$7*信号相关性!$B$7+2*$C977*信号概况!$C$2*$I977*信号概况!$C$8*信号相关性!$B$8+2*$C977*信号概况!$C$2*$J977*信号概况!$C$9*信号相关性!$B$9+2*$D977*信号概况!$C$3*$E977*信号概况!$C$4*信号相关性!$C$4+2*$D977*信号概况!$C$3*$F977*信号概况!$C$5*信号相关性!$C$5+2*$D977*信号概况!$C$3*$G977*信号概况!$C$6*信号相关性!$C$6+2*$D977*信号概况!$C$3*$H977*信号概况!$C$7*信号相关性!$C$7+2*$D977*信号概况!$C$3*$I977*信号概况!$C$8*信号相关性!$C$8+2*$D977*信号概况!$C$3*$J977*信号概况!$C$9*信号相关性!$C$9+2*$E977*信号概况!$C$4*$F977*信号概况!$C$5*信号相关性!$D$5+2*$E977*信号概况!$C$4*$G977*信号概况!$C$6*信号相关性!$D$6+2*$E977*信号概况!$C$4*$H977*信号概况!$C$7*信号相关性!$D$7+2*$E977*信号概况!$C$4*$I977*信号概况!$C$8*信号相关性!$D$8+2*$E977*信号概况!$C$4*$J977*信号概况!$J$5*信号相关性!$D$9+2*$F977*信号概况!$C$5*$G977*信号概况!$C$6*信号相关性!$E$6+2*$F977*信号概况!$C$5*$H977*信号概况!$C$7*信号相关性!$E$7+2*$F977*信号概况!$C$5*$I977*信号概况!$C$8*信号相关性!$E$8+2*$F977*信号概况!$C$5*$J977*信号概况!$C$9*信号相关性!$E$9+2*$G977*信号概况!$C$6*$H977*信号概况!$C$7*信号相关性!$F$7+2*$G977*信号概况!$C$6*$I977*信号概况!$C$8*信号相关性!$F$8+2*$G977*信号概况!$C$6*$J977*信号概况!$C$9*信号相关性!$F$9+2*$H977*信号概况!$C$7*$I977*信号概况!$C$8*信号相关性!$G$8+2*$H977*信号概况!$C$7*$J977*信号概况!$C$9*信号相关性!$G$9+2*$I977*信号概况!$C$8*$J977*信号概况!$C$9*信号相关性!$H$9)</f>
        <v>7147.59103705603</v>
      </c>
      <c r="N977" s="12">
        <f t="shared" si="320"/>
        <v>0.366182956305338</v>
      </c>
      <c r="O977" s="10">
        <f>$C977*信号概况!$J$2+$D977*信号概况!$J$3+$E977*信号概况!$J$4+$F977*信号概况!$J$5+$G977*信号概况!$J$6+$H977*信号概况!$J$7+$I977*信号概况!$J$8+$J977*信号概况!$J$9</f>
        <v>1156.16916773872</v>
      </c>
      <c r="P977" s="12">
        <f t="shared" si="321"/>
        <v>0.0592324661045558</v>
      </c>
      <c r="Q977" s="7">
        <f t="shared" si="322"/>
        <v>8.82344715682653</v>
      </c>
    </row>
    <row r="978" spans="1:17">
      <c r="A978">
        <v>976</v>
      </c>
      <c r="B978">
        <v>19519.18</v>
      </c>
      <c r="C978" s="7">
        <f t="shared" si="311"/>
        <v>0</v>
      </c>
      <c r="D978" s="8">
        <f t="shared" si="312"/>
        <v>0.727272727272727</v>
      </c>
      <c r="E978">
        <f t="shared" si="313"/>
        <v>0</v>
      </c>
      <c r="F978">
        <f t="shared" si="314"/>
        <v>0.6</v>
      </c>
      <c r="G978">
        <f t="shared" si="315"/>
        <v>0.04</v>
      </c>
      <c r="H978">
        <f t="shared" si="316"/>
        <v>0</v>
      </c>
      <c r="I978">
        <f t="shared" si="317"/>
        <v>0</v>
      </c>
      <c r="J978">
        <f t="shared" si="318"/>
        <v>0</v>
      </c>
      <c r="K978">
        <f>SQRT(POWER($C978*信号概况!$F$2,2)+POWER($D978*信号概况!$F$3,2)+POWER($E978*信号概况!$F$4,2)+POWER($F978*信号概况!$F$5,2)+POWER($G978*信号概况!$F$6,2)+POWER($H978*信号概况!$F$7,2)+POWER($I978*信号概况!$F$8,2)+POWER($J978*信号概况!$F$9,2)+2*$C978*信号概况!$F$2*$D978*信号概况!$F$3*信号相关性!$B$3+2*$C978*信号概况!$F$2*$E978*信号概况!$F$4*信号相关性!$B$4+2*$C978*信号概况!$F$2*$F978*信号概况!$F$5*信号相关性!$B$5+2*$C978*信号概况!$F$2*$G978*信号概况!$F$6*信号相关性!$B$6+2*$C978*信号概况!$F$2*$H978*信号概况!$F$7*信号相关性!$B$7+2*$C978*信号概况!$F$2*$I978*信号概况!$F$8*信号相关性!$B$8+2*$C978*信号概况!$F$2*$J978*信号概况!$F$9*信号相关性!$B$9+2*$D978*信号概况!$F$3*$E978*信号概况!$F$4*信号相关性!$C$4+2*$D978*信号概况!$F$3*$F978*信号概况!$F$5*信号相关性!$C$5+2*$D978*信号概况!$F$3*$G978*信号概况!$F$6*信号相关性!$C$6+2*$D978*信号概况!$F$3*$H978*信号概况!$F$7*信号相关性!$C$7+2*$D978*信号概况!$F$3*$I978*信号概况!$F$8*信号相关性!$C$8+2*$D978*信号概况!$F$3*$J978*信号概况!$F$9*信号相关性!$C$9+2*$E978*信号概况!$F$4*$F978*信号概况!$F$5*信号相关性!$D$5+2*$E978*信号概况!$F$4*$G978*信号概况!$F$6*信号相关性!$D$6+2*$E978*信号概况!$F$4*$H978*信号概况!$F$7*信号相关性!$D$7+2*$E978*信号概况!$F$4*$I978*信号概况!$F$8*信号相关性!$D$8+2*$E978*信号概况!$F$4*$J978*信号概况!$J$5*信号相关性!$D$9+2*$F978*信号概况!$F$5*$G978*信号概况!$F$6*信号相关性!$E$6+2*$F978*信号概况!$F$5*$H978*信号概况!$F$7*信号相关性!$E$7+2*$F978*信号概况!$F$5*$I978*信号概况!$F$8*信号相关性!$E$8+2*$F978*信号概况!$F$5*$J978*信号概况!$F$9*信号相关性!$E$9+2*$G978*信号概况!$F$6*$H978*信号概况!$F$7*信号相关性!$F$7+2*$G978*信号概况!$F$6*$I978*信号概况!$F$8*信号相关性!$F$8+2*$G978*信号概况!$F$6*$J978*信号概况!$F$9*信号相关性!$F$9+2*$H978*信号概况!$F$7*$I978*信号概况!$F$8*信号相关性!$G$8+2*$H978*信号概况!$F$7*$J978*信号概况!$F$9*信号相关性!$G$9+2*$I978*信号概况!$F$8*$J978*信号概况!$F$9*信号相关性!$H$9)</f>
        <v>1528.31134931511</v>
      </c>
      <c r="L978" s="10">
        <f t="shared" si="319"/>
        <v>12.7717300592888</v>
      </c>
      <c r="M978" s="11">
        <f>SQRT(POWER($C978*信号概况!$C$2,2)+POWER($D978*信号概况!$C$3,2)+POWER($E978*信号概况!$C$4,2)+POWER($F978*信号概况!$C$5,2)+POWER($G978*信号概况!$C$6,2)+POWER($H978*信号概况!$C$7,2)+POWER($I978*信号概况!$C$8,2)+POWER($J978*信号概况!$C$9,2)+2*$C978*信号概况!$C$2*$D978*信号概况!$C$3*信号相关性!$B$3+2*$C978*信号概况!$C$2*$E978*信号概况!$C$4*信号相关性!$B$4+2*$C978*信号概况!$C$2*$F978*信号概况!$C$5*信号相关性!$B$5+2*$C978*信号概况!$C$2*$G978*信号概况!$C$6*信号相关性!$B$6+2*$C978*信号概况!$C$2*$H978*信号概况!$C$7*信号相关性!$B$7+2*$C978*信号概况!$C$2*$I978*信号概况!$C$8*信号相关性!$B$8+2*$C978*信号概况!$C$2*$J978*信号概况!$C$9*信号相关性!$B$9+2*$D978*信号概况!$C$3*$E978*信号概况!$C$4*信号相关性!$C$4+2*$D978*信号概况!$C$3*$F978*信号概况!$C$5*信号相关性!$C$5+2*$D978*信号概况!$C$3*$G978*信号概况!$C$6*信号相关性!$C$6+2*$D978*信号概况!$C$3*$H978*信号概况!$C$7*信号相关性!$C$7+2*$D978*信号概况!$C$3*$I978*信号概况!$C$8*信号相关性!$C$8+2*$D978*信号概况!$C$3*$J978*信号概况!$C$9*信号相关性!$C$9+2*$E978*信号概况!$C$4*$F978*信号概况!$C$5*信号相关性!$D$5+2*$E978*信号概况!$C$4*$G978*信号概况!$C$6*信号相关性!$D$6+2*$E978*信号概况!$C$4*$H978*信号概况!$C$7*信号相关性!$D$7+2*$E978*信号概况!$C$4*$I978*信号概况!$C$8*信号相关性!$D$8+2*$E978*信号概况!$C$4*$J978*信号概况!$J$5*信号相关性!$D$9+2*$F978*信号概况!$C$5*$G978*信号概况!$C$6*信号相关性!$E$6+2*$F978*信号概况!$C$5*$H978*信号概况!$C$7*信号相关性!$E$7+2*$F978*信号概况!$C$5*$I978*信号概况!$C$8*信号相关性!$E$8+2*$F978*信号概况!$C$5*$J978*信号概况!$C$9*信号相关性!$E$9+2*$G978*信号概况!$C$6*$H978*信号概况!$C$7*信号相关性!$F$7+2*$G978*信号概况!$C$6*$I978*信号概况!$C$8*信号相关性!$F$8+2*$G978*信号概况!$C$6*$J978*信号概况!$C$9*信号相关性!$F$9+2*$H978*信号概况!$C$7*$I978*信号概况!$C$8*信号相关性!$G$8+2*$H978*信号概况!$C$7*$J978*信号概况!$C$9*信号相关性!$G$9+2*$I978*信号概况!$C$8*$J978*信号概况!$C$9*信号相关性!$H$9)</f>
        <v>7470.65847287146</v>
      </c>
      <c r="N978" s="12">
        <f t="shared" si="320"/>
        <v>0.382734237446012</v>
      </c>
      <c r="O978" s="10">
        <f>$C978*信号概况!$J$2+$D978*信号概况!$J$3+$E978*信号概况!$J$4+$F978*信号概况!$J$5+$G978*信号概况!$J$6+$H978*信号概况!$J$7+$I978*信号概况!$J$8+$J978*信号概况!$J$9</f>
        <v>1180.69731842365</v>
      </c>
      <c r="P978" s="12">
        <f t="shared" si="321"/>
        <v>0.0604890839893712</v>
      </c>
      <c r="Q978" s="7">
        <f t="shared" si="322"/>
        <v>8.63201652398633</v>
      </c>
    </row>
    <row r="979" spans="1:17">
      <c r="A979">
        <v>977</v>
      </c>
      <c r="B979">
        <v>19519.18</v>
      </c>
      <c r="C979" s="7">
        <f t="shared" si="311"/>
        <v>0</v>
      </c>
      <c r="D979" s="8">
        <f t="shared" si="312"/>
        <v>0.757575757575758</v>
      </c>
      <c r="E979">
        <f t="shared" si="313"/>
        <v>0</v>
      </c>
      <c r="F979">
        <f t="shared" si="314"/>
        <v>0.6</v>
      </c>
      <c r="G979">
        <f t="shared" si="315"/>
        <v>0.04</v>
      </c>
      <c r="H979">
        <f t="shared" si="316"/>
        <v>0</v>
      </c>
      <c r="I979">
        <f t="shared" si="317"/>
        <v>0</v>
      </c>
      <c r="J979">
        <f t="shared" si="318"/>
        <v>0</v>
      </c>
      <c r="K979">
        <f>SQRT(POWER($C979*信号概况!$F$2,2)+POWER($D979*信号概况!$F$3,2)+POWER($E979*信号概况!$F$4,2)+POWER($F979*信号概况!$F$5,2)+POWER($G979*信号概况!$F$6,2)+POWER($H979*信号概况!$F$7,2)+POWER($I979*信号概况!$F$8,2)+POWER($J979*信号概况!$F$9,2)+2*$C979*信号概况!$F$2*$D979*信号概况!$F$3*信号相关性!$B$3+2*$C979*信号概况!$F$2*$E979*信号概况!$F$4*信号相关性!$B$4+2*$C979*信号概况!$F$2*$F979*信号概况!$F$5*信号相关性!$B$5+2*$C979*信号概况!$F$2*$G979*信号概况!$F$6*信号相关性!$B$6+2*$C979*信号概况!$F$2*$H979*信号概况!$F$7*信号相关性!$B$7+2*$C979*信号概况!$F$2*$I979*信号概况!$F$8*信号相关性!$B$8+2*$C979*信号概况!$F$2*$J979*信号概况!$F$9*信号相关性!$B$9+2*$D979*信号概况!$F$3*$E979*信号概况!$F$4*信号相关性!$C$4+2*$D979*信号概况!$F$3*$F979*信号概况!$F$5*信号相关性!$C$5+2*$D979*信号概况!$F$3*$G979*信号概况!$F$6*信号相关性!$C$6+2*$D979*信号概况!$F$3*$H979*信号概况!$F$7*信号相关性!$C$7+2*$D979*信号概况!$F$3*$I979*信号概况!$F$8*信号相关性!$C$8+2*$D979*信号概况!$F$3*$J979*信号概况!$F$9*信号相关性!$C$9+2*$E979*信号概况!$F$4*$F979*信号概况!$F$5*信号相关性!$D$5+2*$E979*信号概况!$F$4*$G979*信号概况!$F$6*信号相关性!$D$6+2*$E979*信号概况!$F$4*$H979*信号概况!$F$7*信号相关性!$D$7+2*$E979*信号概况!$F$4*$I979*信号概况!$F$8*信号相关性!$D$8+2*$E979*信号概况!$F$4*$J979*信号概况!$J$5*信号相关性!$D$9+2*$F979*信号概况!$F$5*$G979*信号概况!$F$6*信号相关性!$E$6+2*$F979*信号概况!$F$5*$H979*信号概况!$F$7*信号相关性!$E$7+2*$F979*信号概况!$F$5*$I979*信号概况!$F$8*信号相关性!$E$8+2*$F979*信号概况!$F$5*$J979*信号概况!$F$9*信号相关性!$E$9+2*$G979*信号概况!$F$6*$H979*信号概况!$F$7*信号相关性!$F$7+2*$G979*信号概况!$F$6*$I979*信号概况!$F$8*信号相关性!$F$8+2*$G979*信号概况!$F$6*$J979*信号概况!$F$9*信号相关性!$F$9+2*$H979*信号概况!$F$7*$I979*信号概况!$F$8*信号相关性!$G$8+2*$H979*信号概况!$F$7*$J979*信号概况!$F$9*信号相关性!$G$9+2*$I979*信号概况!$F$8*$J979*信号概况!$F$9*信号相关性!$H$9)</f>
        <v>1594.85588125381</v>
      </c>
      <c r="L979" s="10">
        <f t="shared" si="319"/>
        <v>12.2388362669201</v>
      </c>
      <c r="M979" s="11">
        <f>SQRT(POWER($C979*信号概况!$C$2,2)+POWER($D979*信号概况!$C$3,2)+POWER($E979*信号概况!$C$4,2)+POWER($F979*信号概况!$C$5,2)+POWER($G979*信号概况!$C$6,2)+POWER($H979*信号概况!$C$7,2)+POWER($I979*信号概况!$C$8,2)+POWER($J979*信号概况!$C$9,2)+2*$C979*信号概况!$C$2*$D979*信号概况!$C$3*信号相关性!$B$3+2*$C979*信号概况!$C$2*$E979*信号概况!$C$4*信号相关性!$B$4+2*$C979*信号概况!$C$2*$F979*信号概况!$C$5*信号相关性!$B$5+2*$C979*信号概况!$C$2*$G979*信号概况!$C$6*信号相关性!$B$6+2*$C979*信号概况!$C$2*$H979*信号概况!$C$7*信号相关性!$B$7+2*$C979*信号概况!$C$2*$I979*信号概况!$C$8*信号相关性!$B$8+2*$C979*信号概况!$C$2*$J979*信号概况!$C$9*信号相关性!$B$9+2*$D979*信号概况!$C$3*$E979*信号概况!$C$4*信号相关性!$C$4+2*$D979*信号概况!$C$3*$F979*信号概况!$C$5*信号相关性!$C$5+2*$D979*信号概况!$C$3*$G979*信号概况!$C$6*信号相关性!$C$6+2*$D979*信号概况!$C$3*$H979*信号概况!$C$7*信号相关性!$C$7+2*$D979*信号概况!$C$3*$I979*信号概况!$C$8*信号相关性!$C$8+2*$D979*信号概况!$C$3*$J979*信号概况!$C$9*信号相关性!$C$9+2*$E979*信号概况!$C$4*$F979*信号概况!$C$5*信号相关性!$D$5+2*$E979*信号概况!$C$4*$G979*信号概况!$C$6*信号相关性!$D$6+2*$E979*信号概况!$C$4*$H979*信号概况!$C$7*信号相关性!$D$7+2*$E979*信号概况!$C$4*$I979*信号概况!$C$8*信号相关性!$D$8+2*$E979*信号概况!$C$4*$J979*信号概况!$J$5*信号相关性!$D$9+2*$F979*信号概况!$C$5*$G979*信号概况!$C$6*信号相关性!$E$6+2*$F979*信号概况!$C$5*$H979*信号概况!$C$7*信号相关性!$E$7+2*$F979*信号概况!$C$5*$I979*信号概况!$C$8*信号相关性!$E$8+2*$F979*信号概况!$C$5*$J979*信号概况!$C$9*信号相关性!$E$9+2*$G979*信号概况!$C$6*$H979*信号概况!$C$7*信号相关性!$F$7+2*$G979*信号概况!$C$6*$I979*信号概况!$C$8*信号相关性!$F$8+2*$G979*信号概况!$C$6*$J979*信号概况!$C$9*信号相关性!$F$9+2*$H979*信号概况!$C$7*$I979*信号概况!$C$8*信号相关性!$G$8+2*$H979*信号概况!$C$7*$J979*信号概况!$C$9*信号相关性!$G$9+2*$I979*信号概况!$C$8*$J979*信号概况!$C$9*信号相关性!$H$9)</f>
        <v>7793.83106217928</v>
      </c>
      <c r="N979" s="12">
        <f t="shared" si="320"/>
        <v>0.399290905774693</v>
      </c>
      <c r="O979" s="10">
        <f>$C979*信号概况!$J$2+$D979*信号概况!$J$3+$E979*信号概况!$J$4+$F979*信号概况!$J$5+$G979*信号概况!$J$6+$H979*信号概况!$J$7+$I979*信号概况!$J$8+$J979*信号概况!$J$9</f>
        <v>1205.22546910859</v>
      </c>
      <c r="P979" s="12">
        <f t="shared" si="321"/>
        <v>0.0617457018741866</v>
      </c>
      <c r="Q979" s="7">
        <f t="shared" si="322"/>
        <v>8.4564046117448</v>
      </c>
    </row>
    <row r="980" spans="1:17">
      <c r="A980">
        <v>978</v>
      </c>
      <c r="B980">
        <v>19519.18</v>
      </c>
      <c r="C980" s="7">
        <f t="shared" si="311"/>
        <v>0</v>
      </c>
      <c r="D980" s="8">
        <f t="shared" si="312"/>
        <v>0.787878787878788</v>
      </c>
      <c r="E980">
        <f t="shared" si="313"/>
        <v>0</v>
      </c>
      <c r="F980">
        <f t="shared" si="314"/>
        <v>0.6</v>
      </c>
      <c r="G980">
        <f t="shared" si="315"/>
        <v>0.04</v>
      </c>
      <c r="H980">
        <f t="shared" si="316"/>
        <v>0</v>
      </c>
      <c r="I980">
        <f t="shared" si="317"/>
        <v>0</v>
      </c>
      <c r="J980">
        <f t="shared" si="318"/>
        <v>0</v>
      </c>
      <c r="K980">
        <f>SQRT(POWER($C980*信号概况!$F$2,2)+POWER($D980*信号概况!$F$3,2)+POWER($E980*信号概况!$F$4,2)+POWER($F980*信号概况!$F$5,2)+POWER($G980*信号概况!$F$6,2)+POWER($H980*信号概况!$F$7,2)+POWER($I980*信号概况!$F$8,2)+POWER($J980*信号概况!$F$9,2)+2*$C980*信号概况!$F$2*$D980*信号概况!$F$3*信号相关性!$B$3+2*$C980*信号概况!$F$2*$E980*信号概况!$F$4*信号相关性!$B$4+2*$C980*信号概况!$F$2*$F980*信号概况!$F$5*信号相关性!$B$5+2*$C980*信号概况!$F$2*$G980*信号概况!$F$6*信号相关性!$B$6+2*$C980*信号概况!$F$2*$H980*信号概况!$F$7*信号相关性!$B$7+2*$C980*信号概况!$F$2*$I980*信号概况!$F$8*信号相关性!$B$8+2*$C980*信号概况!$F$2*$J980*信号概况!$F$9*信号相关性!$B$9+2*$D980*信号概况!$F$3*$E980*信号概况!$F$4*信号相关性!$C$4+2*$D980*信号概况!$F$3*$F980*信号概况!$F$5*信号相关性!$C$5+2*$D980*信号概况!$F$3*$G980*信号概况!$F$6*信号相关性!$C$6+2*$D980*信号概况!$F$3*$H980*信号概况!$F$7*信号相关性!$C$7+2*$D980*信号概况!$F$3*$I980*信号概况!$F$8*信号相关性!$C$8+2*$D980*信号概况!$F$3*$J980*信号概况!$F$9*信号相关性!$C$9+2*$E980*信号概况!$F$4*$F980*信号概况!$F$5*信号相关性!$D$5+2*$E980*信号概况!$F$4*$G980*信号概况!$F$6*信号相关性!$D$6+2*$E980*信号概况!$F$4*$H980*信号概况!$F$7*信号相关性!$D$7+2*$E980*信号概况!$F$4*$I980*信号概况!$F$8*信号相关性!$D$8+2*$E980*信号概况!$F$4*$J980*信号概况!$J$5*信号相关性!$D$9+2*$F980*信号概况!$F$5*$G980*信号概况!$F$6*信号相关性!$E$6+2*$F980*信号概况!$F$5*$H980*信号概况!$F$7*信号相关性!$E$7+2*$F980*信号概况!$F$5*$I980*信号概况!$F$8*信号相关性!$E$8+2*$F980*信号概况!$F$5*$J980*信号概况!$F$9*信号相关性!$E$9+2*$G980*信号概况!$F$6*$H980*信号概况!$F$7*信号相关性!$F$7+2*$G980*信号概况!$F$6*$I980*信号概况!$F$8*信号相关性!$F$8+2*$G980*信号概况!$F$6*$J980*信号概况!$F$9*信号相关性!$F$9+2*$H980*信号概况!$F$7*$I980*信号概况!$F$8*信号相关性!$G$8+2*$H980*信号概况!$F$7*$J980*信号概况!$F$9*信号相关性!$G$9+2*$I980*信号概况!$F$8*$J980*信号概况!$F$9*信号相关性!$H$9)</f>
        <v>1661.42521705429</v>
      </c>
      <c r="L980" s="10">
        <f t="shared" si="319"/>
        <v>11.7484553620822</v>
      </c>
      <c r="M980" s="11">
        <f>SQRT(POWER($C980*信号概况!$C$2,2)+POWER($D980*信号概况!$C$3,2)+POWER($E980*信号概况!$C$4,2)+POWER($F980*信号概况!$C$5,2)+POWER($G980*信号概况!$C$6,2)+POWER($H980*信号概况!$C$7,2)+POWER($I980*信号概况!$C$8,2)+POWER($J980*信号概况!$C$9,2)+2*$C980*信号概况!$C$2*$D980*信号概况!$C$3*信号相关性!$B$3+2*$C980*信号概况!$C$2*$E980*信号概况!$C$4*信号相关性!$B$4+2*$C980*信号概况!$C$2*$F980*信号概况!$C$5*信号相关性!$B$5+2*$C980*信号概况!$C$2*$G980*信号概况!$C$6*信号相关性!$B$6+2*$C980*信号概况!$C$2*$H980*信号概况!$C$7*信号相关性!$B$7+2*$C980*信号概况!$C$2*$I980*信号概况!$C$8*信号相关性!$B$8+2*$C980*信号概况!$C$2*$J980*信号概况!$C$9*信号相关性!$B$9+2*$D980*信号概况!$C$3*$E980*信号概况!$C$4*信号相关性!$C$4+2*$D980*信号概况!$C$3*$F980*信号概况!$C$5*信号相关性!$C$5+2*$D980*信号概况!$C$3*$G980*信号概况!$C$6*信号相关性!$C$6+2*$D980*信号概况!$C$3*$H980*信号概况!$C$7*信号相关性!$C$7+2*$D980*信号概况!$C$3*$I980*信号概况!$C$8*信号相关性!$C$8+2*$D980*信号概况!$C$3*$J980*信号概况!$C$9*信号相关性!$C$9+2*$E980*信号概况!$C$4*$F980*信号概况!$C$5*信号相关性!$D$5+2*$E980*信号概况!$C$4*$G980*信号概况!$C$6*信号相关性!$D$6+2*$E980*信号概况!$C$4*$H980*信号概况!$C$7*信号相关性!$D$7+2*$E980*信号概况!$C$4*$I980*信号概况!$C$8*信号相关性!$D$8+2*$E980*信号概况!$C$4*$J980*信号概况!$J$5*信号相关性!$D$9+2*$F980*信号概况!$C$5*$G980*信号概况!$C$6*信号相关性!$E$6+2*$F980*信号概况!$C$5*$H980*信号概况!$C$7*信号相关性!$E$7+2*$F980*信号概况!$C$5*$I980*信号概况!$C$8*信号相关性!$E$8+2*$F980*信号概况!$C$5*$J980*信号概况!$C$9*信号相关性!$E$9+2*$G980*信号概况!$C$6*$H980*信号概况!$C$7*信号相关性!$F$7+2*$G980*信号概况!$C$6*$I980*信号概况!$C$8*信号相关性!$F$8+2*$G980*信号概况!$C$6*$J980*信号概况!$C$9*信号相关性!$F$9+2*$H980*信号概况!$C$7*$I980*信号概况!$C$8*信号相关性!$G$8+2*$H980*信号概况!$C$7*$J980*信号概况!$C$9*信号相关性!$G$9+2*$I980*信号概况!$C$8*$J980*信号概况!$C$9*信号相关性!$H$9)</f>
        <v>8117.09624530333</v>
      </c>
      <c r="N980" s="12">
        <f t="shared" si="320"/>
        <v>0.415852317838317</v>
      </c>
      <c r="O980" s="10">
        <f>$C980*信号概况!$J$2+$D980*信号概况!$J$3+$E980*信号概况!$J$4+$F980*信号概况!$J$5+$G980*信号概况!$J$6+$H980*信号概况!$J$7+$I980*信号概况!$J$8+$J980*信号概况!$J$9</f>
        <v>1229.75361979352</v>
      </c>
      <c r="P980" s="12">
        <f t="shared" si="321"/>
        <v>0.063002319759002</v>
      </c>
      <c r="Q980" s="7">
        <f t="shared" si="322"/>
        <v>8.29473652865104</v>
      </c>
    </row>
    <row r="981" spans="1:17">
      <c r="A981">
        <v>979</v>
      </c>
      <c r="B981">
        <v>19519.18</v>
      </c>
      <c r="C981" s="7">
        <f t="shared" si="311"/>
        <v>0</v>
      </c>
      <c r="D981" s="8">
        <f t="shared" si="312"/>
        <v>0.818181818181818</v>
      </c>
      <c r="E981">
        <f t="shared" si="313"/>
        <v>0</v>
      </c>
      <c r="F981">
        <f t="shared" si="314"/>
        <v>0.6</v>
      </c>
      <c r="G981">
        <f t="shared" si="315"/>
        <v>0.04</v>
      </c>
      <c r="H981">
        <f t="shared" si="316"/>
        <v>0</v>
      </c>
      <c r="I981">
        <f t="shared" si="317"/>
        <v>0</v>
      </c>
      <c r="J981">
        <f t="shared" si="318"/>
        <v>0</v>
      </c>
      <c r="K981">
        <f>SQRT(POWER($C981*信号概况!$F$2,2)+POWER($D981*信号概况!$F$3,2)+POWER($E981*信号概况!$F$4,2)+POWER($F981*信号概况!$F$5,2)+POWER($G981*信号概况!$F$6,2)+POWER($H981*信号概况!$F$7,2)+POWER($I981*信号概况!$F$8,2)+POWER($J981*信号概况!$F$9,2)+2*$C981*信号概况!$F$2*$D981*信号概况!$F$3*信号相关性!$B$3+2*$C981*信号概况!$F$2*$E981*信号概况!$F$4*信号相关性!$B$4+2*$C981*信号概况!$F$2*$F981*信号概况!$F$5*信号相关性!$B$5+2*$C981*信号概况!$F$2*$G981*信号概况!$F$6*信号相关性!$B$6+2*$C981*信号概况!$F$2*$H981*信号概况!$F$7*信号相关性!$B$7+2*$C981*信号概况!$F$2*$I981*信号概况!$F$8*信号相关性!$B$8+2*$C981*信号概况!$F$2*$J981*信号概况!$F$9*信号相关性!$B$9+2*$D981*信号概况!$F$3*$E981*信号概况!$F$4*信号相关性!$C$4+2*$D981*信号概况!$F$3*$F981*信号概况!$F$5*信号相关性!$C$5+2*$D981*信号概况!$F$3*$G981*信号概况!$F$6*信号相关性!$C$6+2*$D981*信号概况!$F$3*$H981*信号概况!$F$7*信号相关性!$C$7+2*$D981*信号概况!$F$3*$I981*信号概况!$F$8*信号相关性!$C$8+2*$D981*信号概况!$F$3*$J981*信号概况!$F$9*信号相关性!$C$9+2*$E981*信号概况!$F$4*$F981*信号概况!$F$5*信号相关性!$D$5+2*$E981*信号概况!$F$4*$G981*信号概况!$F$6*信号相关性!$D$6+2*$E981*信号概况!$F$4*$H981*信号概况!$F$7*信号相关性!$D$7+2*$E981*信号概况!$F$4*$I981*信号概况!$F$8*信号相关性!$D$8+2*$E981*信号概况!$F$4*$J981*信号概况!$J$5*信号相关性!$D$9+2*$F981*信号概况!$F$5*$G981*信号概况!$F$6*信号相关性!$E$6+2*$F981*信号概况!$F$5*$H981*信号概况!$F$7*信号相关性!$E$7+2*$F981*信号概况!$F$5*$I981*信号概况!$F$8*信号相关性!$E$8+2*$F981*信号概况!$F$5*$J981*信号概况!$F$9*信号相关性!$E$9+2*$G981*信号概况!$F$6*$H981*信号概况!$F$7*信号相关性!$F$7+2*$G981*信号概况!$F$6*$I981*信号概况!$F$8*信号相关性!$F$8+2*$G981*信号概况!$F$6*$J981*信号概况!$F$9*信号相关性!$F$9+2*$H981*信号概况!$F$7*$I981*信号概况!$F$8*信号相关性!$G$8+2*$H981*信号概况!$F$7*$J981*信号概况!$F$9*信号相关性!$G$9+2*$I981*信号概况!$F$8*$J981*信号概况!$F$9*信号相关性!$H$9)</f>
        <v>1728.01649012024</v>
      </c>
      <c r="L981" s="10">
        <f t="shared" si="319"/>
        <v>11.2957139654621</v>
      </c>
      <c r="M981" s="11">
        <f>SQRT(POWER($C981*信号概况!$C$2,2)+POWER($D981*信号概况!$C$3,2)+POWER($E981*信号概况!$C$4,2)+POWER($F981*信号概况!$C$5,2)+POWER($G981*信号概况!$C$6,2)+POWER($H981*信号概况!$C$7,2)+POWER($I981*信号概况!$C$8,2)+POWER($J981*信号概况!$C$9,2)+2*$C981*信号概况!$C$2*$D981*信号概况!$C$3*信号相关性!$B$3+2*$C981*信号概况!$C$2*$E981*信号概况!$C$4*信号相关性!$B$4+2*$C981*信号概况!$C$2*$F981*信号概况!$C$5*信号相关性!$B$5+2*$C981*信号概况!$C$2*$G981*信号概况!$C$6*信号相关性!$B$6+2*$C981*信号概况!$C$2*$H981*信号概况!$C$7*信号相关性!$B$7+2*$C981*信号概况!$C$2*$I981*信号概况!$C$8*信号相关性!$B$8+2*$C981*信号概况!$C$2*$J981*信号概况!$C$9*信号相关性!$B$9+2*$D981*信号概况!$C$3*$E981*信号概况!$C$4*信号相关性!$C$4+2*$D981*信号概况!$C$3*$F981*信号概况!$C$5*信号相关性!$C$5+2*$D981*信号概况!$C$3*$G981*信号概况!$C$6*信号相关性!$C$6+2*$D981*信号概况!$C$3*$H981*信号概况!$C$7*信号相关性!$C$7+2*$D981*信号概况!$C$3*$I981*信号概况!$C$8*信号相关性!$C$8+2*$D981*信号概况!$C$3*$J981*信号概况!$C$9*信号相关性!$C$9+2*$E981*信号概况!$C$4*$F981*信号概况!$C$5*信号相关性!$D$5+2*$E981*信号概况!$C$4*$G981*信号概况!$C$6*信号相关性!$D$6+2*$E981*信号概况!$C$4*$H981*信号概况!$C$7*信号相关性!$D$7+2*$E981*信号概况!$C$4*$I981*信号概况!$C$8*信号相关性!$D$8+2*$E981*信号概况!$C$4*$J981*信号概况!$J$5*信号相关性!$D$9+2*$F981*信号概况!$C$5*$G981*信号概况!$C$6*信号相关性!$E$6+2*$F981*信号概况!$C$5*$H981*信号概况!$C$7*信号相关性!$E$7+2*$F981*信号概况!$C$5*$I981*信号概况!$C$8*信号相关性!$E$8+2*$F981*信号概况!$C$5*$J981*信号概况!$C$9*信号相关性!$E$9+2*$G981*信号概况!$C$6*$H981*信号概况!$C$7*信号相关性!$F$7+2*$G981*信号概况!$C$6*$I981*信号概况!$C$8*信号相关性!$F$8+2*$G981*信号概况!$C$6*$J981*信号概况!$C$9*信号相关性!$F$9+2*$H981*信号概况!$C$7*$I981*信号概况!$C$8*信号相关性!$G$8+2*$H981*信号概况!$C$7*$J981*信号概况!$C$9*信号相关性!$G$9+2*$I981*信号概况!$C$8*$J981*信号概况!$C$9*信号相关性!$H$9)</f>
        <v>8440.44338334583</v>
      </c>
      <c r="N981" s="12">
        <f t="shared" si="320"/>
        <v>0.432417928588487</v>
      </c>
      <c r="O981" s="10">
        <f>$C981*信号概况!$J$2+$D981*信号概况!$J$3+$E981*信号概况!$J$4+$F981*信号概况!$J$5+$G981*信号概况!$J$6+$H981*信号概况!$J$7+$I981*信号概况!$J$8+$J981*信号概况!$J$9</f>
        <v>1254.28177047845</v>
      </c>
      <c r="P981" s="12">
        <f t="shared" si="321"/>
        <v>0.0642589376438175</v>
      </c>
      <c r="Q981" s="7">
        <f t="shared" si="322"/>
        <v>8.14542125391522</v>
      </c>
    </row>
    <row r="982" spans="1:17">
      <c r="A982">
        <v>980</v>
      </c>
      <c r="B982">
        <v>19519.18</v>
      </c>
      <c r="C982" s="7">
        <f t="shared" si="311"/>
        <v>0</v>
      </c>
      <c r="D982" s="8">
        <f t="shared" si="312"/>
        <v>0.848484848484849</v>
      </c>
      <c r="E982">
        <f t="shared" si="313"/>
        <v>0</v>
      </c>
      <c r="F982">
        <f t="shared" si="314"/>
        <v>0.6</v>
      </c>
      <c r="G982">
        <f t="shared" si="315"/>
        <v>0.04</v>
      </c>
      <c r="H982">
        <f t="shared" si="316"/>
        <v>0</v>
      </c>
      <c r="I982">
        <f t="shared" si="317"/>
        <v>0</v>
      </c>
      <c r="J982">
        <f t="shared" si="318"/>
        <v>0</v>
      </c>
      <c r="K982">
        <f>SQRT(POWER($C982*信号概况!$F$2,2)+POWER($D982*信号概况!$F$3,2)+POWER($E982*信号概况!$F$4,2)+POWER($F982*信号概况!$F$5,2)+POWER($G982*信号概况!$F$6,2)+POWER($H982*信号概况!$F$7,2)+POWER($I982*信号概况!$F$8,2)+POWER($J982*信号概况!$F$9,2)+2*$C982*信号概况!$F$2*$D982*信号概况!$F$3*信号相关性!$B$3+2*$C982*信号概况!$F$2*$E982*信号概况!$F$4*信号相关性!$B$4+2*$C982*信号概况!$F$2*$F982*信号概况!$F$5*信号相关性!$B$5+2*$C982*信号概况!$F$2*$G982*信号概况!$F$6*信号相关性!$B$6+2*$C982*信号概况!$F$2*$H982*信号概况!$F$7*信号相关性!$B$7+2*$C982*信号概况!$F$2*$I982*信号概况!$F$8*信号相关性!$B$8+2*$C982*信号概况!$F$2*$J982*信号概况!$F$9*信号相关性!$B$9+2*$D982*信号概况!$F$3*$E982*信号概况!$F$4*信号相关性!$C$4+2*$D982*信号概况!$F$3*$F982*信号概况!$F$5*信号相关性!$C$5+2*$D982*信号概况!$F$3*$G982*信号概况!$F$6*信号相关性!$C$6+2*$D982*信号概况!$F$3*$H982*信号概况!$F$7*信号相关性!$C$7+2*$D982*信号概况!$F$3*$I982*信号概况!$F$8*信号相关性!$C$8+2*$D982*信号概况!$F$3*$J982*信号概况!$F$9*信号相关性!$C$9+2*$E982*信号概况!$F$4*$F982*信号概况!$F$5*信号相关性!$D$5+2*$E982*信号概况!$F$4*$G982*信号概况!$F$6*信号相关性!$D$6+2*$E982*信号概况!$F$4*$H982*信号概况!$F$7*信号相关性!$D$7+2*$E982*信号概况!$F$4*$I982*信号概况!$F$8*信号相关性!$D$8+2*$E982*信号概况!$F$4*$J982*信号概况!$J$5*信号相关性!$D$9+2*$F982*信号概况!$F$5*$G982*信号概况!$F$6*信号相关性!$E$6+2*$F982*信号概况!$F$5*$H982*信号概况!$F$7*信号相关性!$E$7+2*$F982*信号概况!$F$5*$I982*信号概况!$F$8*信号相关性!$E$8+2*$F982*信号概况!$F$5*$J982*信号概况!$F$9*信号相关性!$E$9+2*$G982*信号概况!$F$6*$H982*信号概况!$F$7*信号相关性!$F$7+2*$G982*信号概况!$F$6*$I982*信号概况!$F$8*信号相关性!$F$8+2*$G982*信号概况!$F$6*$J982*信号概况!$F$9*信号相关性!$F$9+2*$H982*信号概况!$F$7*$I982*信号概况!$F$8*信号相关性!$G$8+2*$H982*信号概况!$F$7*$J982*信号概况!$F$9*信号相关性!$G$9+2*$I982*信号概况!$F$8*$J982*信号概况!$F$9*信号相关性!$H$9)</f>
        <v>1794.62725844688</v>
      </c>
      <c r="L982" s="10">
        <f t="shared" si="319"/>
        <v>10.8764535410503</v>
      </c>
      <c r="M982" s="11">
        <f>SQRT(POWER($C982*信号概况!$C$2,2)+POWER($D982*信号概况!$C$3,2)+POWER($E982*信号概况!$C$4,2)+POWER($F982*信号概况!$C$5,2)+POWER($G982*信号概况!$C$6,2)+POWER($H982*信号概况!$C$7,2)+POWER($I982*信号概况!$C$8,2)+POWER($J982*信号概况!$C$9,2)+2*$C982*信号概况!$C$2*$D982*信号概况!$C$3*信号相关性!$B$3+2*$C982*信号概况!$C$2*$E982*信号概况!$C$4*信号相关性!$B$4+2*$C982*信号概况!$C$2*$F982*信号概况!$C$5*信号相关性!$B$5+2*$C982*信号概况!$C$2*$G982*信号概况!$C$6*信号相关性!$B$6+2*$C982*信号概况!$C$2*$H982*信号概况!$C$7*信号相关性!$B$7+2*$C982*信号概况!$C$2*$I982*信号概况!$C$8*信号相关性!$B$8+2*$C982*信号概况!$C$2*$J982*信号概况!$C$9*信号相关性!$B$9+2*$D982*信号概况!$C$3*$E982*信号概况!$C$4*信号相关性!$C$4+2*$D982*信号概况!$C$3*$F982*信号概况!$C$5*信号相关性!$C$5+2*$D982*信号概况!$C$3*$G982*信号概况!$C$6*信号相关性!$C$6+2*$D982*信号概况!$C$3*$H982*信号概况!$C$7*信号相关性!$C$7+2*$D982*信号概况!$C$3*$I982*信号概况!$C$8*信号相关性!$C$8+2*$D982*信号概况!$C$3*$J982*信号概况!$C$9*信号相关性!$C$9+2*$E982*信号概况!$C$4*$F982*信号概况!$C$5*信号相关性!$D$5+2*$E982*信号概况!$C$4*$G982*信号概况!$C$6*信号相关性!$D$6+2*$E982*信号概况!$C$4*$H982*信号概况!$C$7*信号相关性!$D$7+2*$E982*信号概况!$C$4*$I982*信号概况!$C$8*信号相关性!$D$8+2*$E982*信号概况!$C$4*$J982*信号概况!$J$5*信号相关性!$D$9+2*$F982*信号概况!$C$5*$G982*信号概况!$C$6*信号相关性!$E$6+2*$F982*信号概况!$C$5*$H982*信号概况!$C$7*信号相关性!$E$7+2*$F982*信号概况!$C$5*$I982*信号概况!$C$8*信号相关性!$E$8+2*$F982*信号概况!$C$5*$J982*信号概况!$C$9*信号相关性!$E$9+2*$G982*信号概况!$C$6*$H982*信号概况!$C$7*信号相关性!$F$7+2*$G982*信号概况!$C$6*$I982*信号概况!$C$8*信号相关性!$F$8+2*$G982*信号概况!$C$6*$J982*信号概况!$C$9*信号相关性!$F$9+2*$H982*信号概况!$C$7*$I982*信号概况!$C$8*信号相关性!$G$8+2*$H982*信号概况!$C$7*$J982*信号概况!$C$9*信号相关性!$G$9+2*$I982*信号概况!$C$8*$J982*信号概况!$C$9*信号相关性!$H$9)</f>
        <v>8763.86340500795</v>
      </c>
      <c r="N982" s="12">
        <f t="shared" si="320"/>
        <v>0.448987273287502</v>
      </c>
      <c r="O982" s="10">
        <f>$C982*信号概况!$J$2+$D982*信号概况!$J$3+$E982*信号概况!$J$4+$F982*信号概况!$J$5+$G982*信号概况!$J$6+$H982*信号概况!$J$7+$I982*信号概况!$J$8+$J982*信号概况!$J$9</f>
        <v>1278.80992116338</v>
      </c>
      <c r="P982" s="12">
        <f t="shared" si="321"/>
        <v>0.0655155555286329</v>
      </c>
      <c r="Q982" s="7">
        <f t="shared" si="322"/>
        <v>8.0071000740268</v>
      </c>
    </row>
    <row r="983" spans="1:17">
      <c r="A983">
        <v>981</v>
      </c>
      <c r="B983">
        <v>19519.18</v>
      </c>
      <c r="C983" s="7">
        <f t="shared" si="311"/>
        <v>0</v>
      </c>
      <c r="D983" s="8">
        <f t="shared" si="312"/>
        <v>0.878787878787879</v>
      </c>
      <c r="E983">
        <f t="shared" si="313"/>
        <v>0</v>
      </c>
      <c r="F983">
        <f t="shared" si="314"/>
        <v>0.6</v>
      </c>
      <c r="G983">
        <f t="shared" si="315"/>
        <v>0.04</v>
      </c>
      <c r="H983">
        <f t="shared" si="316"/>
        <v>0</v>
      </c>
      <c r="I983">
        <f t="shared" si="317"/>
        <v>0</v>
      </c>
      <c r="J983">
        <f t="shared" si="318"/>
        <v>0</v>
      </c>
      <c r="K983">
        <f>SQRT(POWER($C983*信号概况!$F$2,2)+POWER($D983*信号概况!$F$3,2)+POWER($E983*信号概况!$F$4,2)+POWER($F983*信号概况!$F$5,2)+POWER($G983*信号概况!$F$6,2)+POWER($H983*信号概况!$F$7,2)+POWER($I983*信号概况!$F$8,2)+POWER($J983*信号概况!$F$9,2)+2*$C983*信号概况!$F$2*$D983*信号概况!$F$3*信号相关性!$B$3+2*$C983*信号概况!$F$2*$E983*信号概况!$F$4*信号相关性!$B$4+2*$C983*信号概况!$F$2*$F983*信号概况!$F$5*信号相关性!$B$5+2*$C983*信号概况!$F$2*$G983*信号概况!$F$6*信号相关性!$B$6+2*$C983*信号概况!$F$2*$H983*信号概况!$F$7*信号相关性!$B$7+2*$C983*信号概况!$F$2*$I983*信号概况!$F$8*信号相关性!$B$8+2*$C983*信号概况!$F$2*$J983*信号概况!$F$9*信号相关性!$B$9+2*$D983*信号概况!$F$3*$E983*信号概况!$F$4*信号相关性!$C$4+2*$D983*信号概况!$F$3*$F983*信号概况!$F$5*信号相关性!$C$5+2*$D983*信号概况!$F$3*$G983*信号概况!$F$6*信号相关性!$C$6+2*$D983*信号概况!$F$3*$H983*信号概况!$F$7*信号相关性!$C$7+2*$D983*信号概况!$F$3*$I983*信号概况!$F$8*信号相关性!$C$8+2*$D983*信号概况!$F$3*$J983*信号概况!$F$9*信号相关性!$C$9+2*$E983*信号概况!$F$4*$F983*信号概况!$F$5*信号相关性!$D$5+2*$E983*信号概况!$F$4*$G983*信号概况!$F$6*信号相关性!$D$6+2*$E983*信号概况!$F$4*$H983*信号概况!$F$7*信号相关性!$D$7+2*$E983*信号概况!$F$4*$I983*信号概况!$F$8*信号相关性!$D$8+2*$E983*信号概况!$F$4*$J983*信号概况!$J$5*信号相关性!$D$9+2*$F983*信号概况!$F$5*$G983*信号概况!$F$6*信号相关性!$E$6+2*$F983*信号概况!$F$5*$H983*信号概况!$F$7*信号相关性!$E$7+2*$F983*信号概况!$F$5*$I983*信号概况!$F$8*信号相关性!$E$8+2*$F983*信号概况!$F$5*$J983*信号概况!$F$9*信号相关性!$E$9+2*$G983*信号概况!$F$6*$H983*信号概况!$F$7*信号相关性!$F$7+2*$G983*信号概况!$F$6*$I983*信号概况!$F$8*信号相关性!$F$8+2*$G983*信号概况!$F$6*$J983*信号概况!$F$9*信号相关性!$F$9+2*$H983*信号概况!$F$7*$I983*信号概况!$F$8*信号相关性!$G$8+2*$H983*信号概况!$F$7*$J983*信号概况!$F$9*信号相关性!$G$9+2*$I983*信号概况!$F$8*$J983*信号概况!$F$9*信号相关性!$H$9)</f>
        <v>1861.25542894124</v>
      </c>
      <c r="L983" s="10">
        <f t="shared" si="319"/>
        <v>10.4871044008739</v>
      </c>
      <c r="M983" s="11">
        <f>SQRT(POWER($C983*信号概况!$C$2,2)+POWER($D983*信号概况!$C$3,2)+POWER($E983*信号概况!$C$4,2)+POWER($F983*信号概况!$C$5,2)+POWER($G983*信号概况!$C$6,2)+POWER($H983*信号概况!$C$7,2)+POWER($I983*信号概况!$C$8,2)+POWER($J983*信号概况!$C$9,2)+2*$C983*信号概况!$C$2*$D983*信号概况!$C$3*信号相关性!$B$3+2*$C983*信号概况!$C$2*$E983*信号概况!$C$4*信号相关性!$B$4+2*$C983*信号概况!$C$2*$F983*信号概况!$C$5*信号相关性!$B$5+2*$C983*信号概况!$C$2*$G983*信号概况!$C$6*信号相关性!$B$6+2*$C983*信号概况!$C$2*$H983*信号概况!$C$7*信号相关性!$B$7+2*$C983*信号概况!$C$2*$I983*信号概况!$C$8*信号相关性!$B$8+2*$C983*信号概况!$C$2*$J983*信号概况!$C$9*信号相关性!$B$9+2*$D983*信号概况!$C$3*$E983*信号概况!$C$4*信号相关性!$C$4+2*$D983*信号概况!$C$3*$F983*信号概况!$C$5*信号相关性!$C$5+2*$D983*信号概况!$C$3*$G983*信号概况!$C$6*信号相关性!$C$6+2*$D983*信号概况!$C$3*$H983*信号概况!$C$7*信号相关性!$C$7+2*$D983*信号概况!$C$3*$I983*信号概况!$C$8*信号相关性!$C$8+2*$D983*信号概况!$C$3*$J983*信号概况!$C$9*信号相关性!$C$9+2*$E983*信号概况!$C$4*$F983*信号概况!$C$5*信号相关性!$D$5+2*$E983*信号概况!$C$4*$G983*信号概况!$C$6*信号相关性!$D$6+2*$E983*信号概况!$C$4*$H983*信号概况!$C$7*信号相关性!$D$7+2*$E983*信号概况!$C$4*$I983*信号概况!$C$8*信号相关性!$D$8+2*$E983*信号概况!$C$4*$J983*信号概况!$J$5*信号相关性!$D$9+2*$F983*信号概况!$C$5*$G983*信号概况!$C$6*信号相关性!$E$6+2*$F983*信号概况!$C$5*$H983*信号概况!$C$7*信号相关性!$E$7+2*$F983*信号概况!$C$5*$I983*信号概况!$C$8*信号相关性!$E$8+2*$F983*信号概况!$C$5*$J983*信号概况!$C$9*信号相关性!$E$9+2*$G983*信号概况!$C$6*$H983*信号概况!$C$7*信号相关性!$F$7+2*$G983*信号概况!$C$6*$I983*信号概况!$C$8*信号相关性!$F$8+2*$G983*信号概况!$C$6*$J983*信号概况!$C$9*信号相关性!$F$9+2*$H983*信号概况!$C$7*$I983*信号概况!$C$8*信号相关性!$G$8+2*$H983*信号概况!$C$7*$J983*信号概况!$C$9*信号相关性!$G$9+2*$I983*信号概况!$C$8*$J983*信号概况!$C$9*信号相关性!$H$9)</f>
        <v>9087.34852847798</v>
      </c>
      <c r="N983" s="12">
        <f t="shared" si="320"/>
        <v>0.465559953260228</v>
      </c>
      <c r="O983" s="10">
        <f>$C983*信号概况!$J$2+$D983*信号概况!$J$3+$E983*信号概况!$J$4+$F983*信号概况!$J$5+$G983*信号概况!$J$6+$H983*信号概况!$J$7+$I983*信号概况!$J$8+$J983*信号概况!$J$9</f>
        <v>1303.33807184831</v>
      </c>
      <c r="P983" s="12">
        <f t="shared" si="321"/>
        <v>0.0667721734134483</v>
      </c>
      <c r="Q983" s="7">
        <f t="shared" si="322"/>
        <v>7.87860582387734</v>
      </c>
    </row>
    <row r="984" spans="1:17">
      <c r="A984">
        <v>982</v>
      </c>
      <c r="B984">
        <v>19519.18</v>
      </c>
      <c r="C984" s="7">
        <f t="shared" si="311"/>
        <v>0</v>
      </c>
      <c r="D984" s="8">
        <f t="shared" si="312"/>
        <v>0.909090909090909</v>
      </c>
      <c r="E984">
        <f t="shared" si="313"/>
        <v>0</v>
      </c>
      <c r="F984">
        <f t="shared" si="314"/>
        <v>0.6</v>
      </c>
      <c r="G984">
        <f t="shared" si="315"/>
        <v>0.04</v>
      </c>
      <c r="H984">
        <f t="shared" si="316"/>
        <v>0</v>
      </c>
      <c r="I984">
        <f t="shared" si="317"/>
        <v>0</v>
      </c>
      <c r="J984">
        <f t="shared" si="318"/>
        <v>0</v>
      </c>
      <c r="K984">
        <f>SQRT(POWER($C984*信号概况!$F$2,2)+POWER($D984*信号概况!$F$3,2)+POWER($E984*信号概况!$F$4,2)+POWER($F984*信号概况!$F$5,2)+POWER($G984*信号概况!$F$6,2)+POWER($H984*信号概况!$F$7,2)+POWER($I984*信号概况!$F$8,2)+POWER($J984*信号概况!$F$9,2)+2*$C984*信号概况!$F$2*$D984*信号概况!$F$3*信号相关性!$B$3+2*$C984*信号概况!$F$2*$E984*信号概况!$F$4*信号相关性!$B$4+2*$C984*信号概况!$F$2*$F984*信号概况!$F$5*信号相关性!$B$5+2*$C984*信号概况!$F$2*$G984*信号概况!$F$6*信号相关性!$B$6+2*$C984*信号概况!$F$2*$H984*信号概况!$F$7*信号相关性!$B$7+2*$C984*信号概况!$F$2*$I984*信号概况!$F$8*信号相关性!$B$8+2*$C984*信号概况!$F$2*$J984*信号概况!$F$9*信号相关性!$B$9+2*$D984*信号概况!$F$3*$E984*信号概况!$F$4*信号相关性!$C$4+2*$D984*信号概况!$F$3*$F984*信号概况!$F$5*信号相关性!$C$5+2*$D984*信号概况!$F$3*$G984*信号概况!$F$6*信号相关性!$C$6+2*$D984*信号概况!$F$3*$H984*信号概况!$F$7*信号相关性!$C$7+2*$D984*信号概况!$F$3*$I984*信号概况!$F$8*信号相关性!$C$8+2*$D984*信号概况!$F$3*$J984*信号概况!$F$9*信号相关性!$C$9+2*$E984*信号概况!$F$4*$F984*信号概况!$F$5*信号相关性!$D$5+2*$E984*信号概况!$F$4*$G984*信号概况!$F$6*信号相关性!$D$6+2*$E984*信号概况!$F$4*$H984*信号概况!$F$7*信号相关性!$D$7+2*$E984*信号概况!$F$4*$I984*信号概况!$F$8*信号相关性!$D$8+2*$E984*信号概况!$F$4*$J984*信号概况!$J$5*信号相关性!$D$9+2*$F984*信号概况!$F$5*$G984*信号概况!$F$6*信号相关性!$E$6+2*$F984*信号概况!$F$5*$H984*信号概况!$F$7*信号相关性!$E$7+2*$F984*信号概况!$F$5*$I984*信号概况!$F$8*信号相关性!$E$8+2*$F984*信号概况!$F$5*$J984*信号概况!$F$9*信号相关性!$E$9+2*$G984*信号概况!$F$6*$H984*信号概况!$F$7*信号相关性!$F$7+2*$G984*信号概况!$F$6*$I984*信号概况!$F$8*信号相关性!$F$8+2*$G984*信号概况!$F$6*$J984*信号概况!$F$9*信号相关性!$F$9+2*$H984*信号概况!$F$7*$I984*信号概况!$F$8*信号相关性!$G$8+2*$H984*信号概况!$F$7*$J984*信号概况!$F$9*信号相关性!$G$9+2*$I984*信号概况!$F$8*$J984*信号概况!$F$9*信号相关性!$H$9)</f>
        <v>1927.89919734809</v>
      </c>
      <c r="L984" s="10">
        <f t="shared" si="319"/>
        <v>10.1245853656921</v>
      </c>
      <c r="M984" s="11">
        <f>SQRT(POWER($C984*信号概况!$C$2,2)+POWER($D984*信号概况!$C$3,2)+POWER($E984*信号概况!$C$4,2)+POWER($F984*信号概况!$C$5,2)+POWER($G984*信号概况!$C$6,2)+POWER($H984*信号概况!$C$7,2)+POWER($I984*信号概况!$C$8,2)+POWER($J984*信号概况!$C$9,2)+2*$C984*信号概况!$C$2*$D984*信号概况!$C$3*信号相关性!$B$3+2*$C984*信号概况!$C$2*$E984*信号概况!$C$4*信号相关性!$B$4+2*$C984*信号概况!$C$2*$F984*信号概况!$C$5*信号相关性!$B$5+2*$C984*信号概况!$C$2*$G984*信号概况!$C$6*信号相关性!$B$6+2*$C984*信号概况!$C$2*$H984*信号概况!$C$7*信号相关性!$B$7+2*$C984*信号概况!$C$2*$I984*信号概况!$C$8*信号相关性!$B$8+2*$C984*信号概况!$C$2*$J984*信号概况!$C$9*信号相关性!$B$9+2*$D984*信号概况!$C$3*$E984*信号概况!$C$4*信号相关性!$C$4+2*$D984*信号概况!$C$3*$F984*信号概况!$C$5*信号相关性!$C$5+2*$D984*信号概况!$C$3*$G984*信号概况!$C$6*信号相关性!$C$6+2*$D984*信号概况!$C$3*$H984*信号概况!$C$7*信号相关性!$C$7+2*$D984*信号概况!$C$3*$I984*信号概况!$C$8*信号相关性!$C$8+2*$D984*信号概况!$C$3*$J984*信号概况!$C$9*信号相关性!$C$9+2*$E984*信号概况!$C$4*$F984*信号概况!$C$5*信号相关性!$D$5+2*$E984*信号概况!$C$4*$G984*信号概况!$C$6*信号相关性!$D$6+2*$E984*信号概况!$C$4*$H984*信号概况!$C$7*信号相关性!$D$7+2*$E984*信号概况!$C$4*$I984*信号概况!$C$8*信号相关性!$D$8+2*$E984*信号概况!$C$4*$J984*信号概况!$J$5*信号相关性!$D$9+2*$F984*信号概况!$C$5*$G984*信号概况!$C$6*信号相关性!$E$6+2*$F984*信号概况!$C$5*$H984*信号概况!$C$7*信号相关性!$E$7+2*$F984*信号概况!$C$5*$I984*信号概况!$C$8*信号相关性!$E$8+2*$F984*信号概况!$C$5*$J984*信号概况!$C$9*信号相关性!$E$9+2*$G984*信号概况!$C$6*$H984*信号概况!$C$7*信号相关性!$F$7+2*$G984*信号概况!$C$6*$I984*信号概况!$C$8*信号相关性!$F$8+2*$G984*信号概况!$C$6*$J984*信号概况!$C$9*信号相关性!$F$9+2*$H984*信号概况!$C$7*$I984*信号概况!$C$8*信号相关性!$G$8+2*$H984*信号概况!$C$7*$J984*信号概况!$C$9*信号相关性!$G$9+2*$I984*信号概况!$C$8*$J984*信号概况!$C$9*信号相关性!$H$9)</f>
        <v>9410.89204043095</v>
      </c>
      <c r="N984" s="12">
        <f t="shared" si="320"/>
        <v>0.48213562457188</v>
      </c>
      <c r="O984" s="10">
        <f>$C984*信号概况!$J$2+$D984*信号概况!$J$3+$E984*信号概况!$J$4+$F984*信号概况!$J$5+$G984*信号概况!$J$6+$H984*信号概况!$J$7+$I984*信号概况!$J$8+$J984*信号概况!$J$9</f>
        <v>1327.86622253324</v>
      </c>
      <c r="P984" s="12">
        <f t="shared" si="321"/>
        <v>0.0680287912982637</v>
      </c>
      <c r="Q984" s="7">
        <f t="shared" si="322"/>
        <v>7.75893038960487</v>
      </c>
    </row>
    <row r="985" spans="1:17">
      <c r="A985">
        <v>983</v>
      </c>
      <c r="B985">
        <v>19519.18</v>
      </c>
      <c r="C985" s="7">
        <f t="shared" si="311"/>
        <v>0</v>
      </c>
      <c r="D985" s="8">
        <f t="shared" si="312"/>
        <v>0.939393939393939</v>
      </c>
      <c r="E985">
        <f t="shared" si="313"/>
        <v>0</v>
      </c>
      <c r="F985">
        <f t="shared" si="314"/>
        <v>0.6</v>
      </c>
      <c r="G985">
        <f t="shared" si="315"/>
        <v>0.04</v>
      </c>
      <c r="H985">
        <f t="shared" si="316"/>
        <v>0</v>
      </c>
      <c r="I985">
        <f t="shared" si="317"/>
        <v>0</v>
      </c>
      <c r="J985">
        <f t="shared" si="318"/>
        <v>0</v>
      </c>
      <c r="K985">
        <f>SQRT(POWER($C985*信号概况!$F$2,2)+POWER($D985*信号概况!$F$3,2)+POWER($E985*信号概况!$F$4,2)+POWER($F985*信号概况!$F$5,2)+POWER($G985*信号概况!$F$6,2)+POWER($H985*信号概况!$F$7,2)+POWER($I985*信号概况!$F$8,2)+POWER($J985*信号概况!$F$9,2)+2*$C985*信号概况!$F$2*$D985*信号概况!$F$3*信号相关性!$B$3+2*$C985*信号概况!$F$2*$E985*信号概况!$F$4*信号相关性!$B$4+2*$C985*信号概况!$F$2*$F985*信号概况!$F$5*信号相关性!$B$5+2*$C985*信号概况!$F$2*$G985*信号概况!$F$6*信号相关性!$B$6+2*$C985*信号概况!$F$2*$H985*信号概况!$F$7*信号相关性!$B$7+2*$C985*信号概况!$F$2*$I985*信号概况!$F$8*信号相关性!$B$8+2*$C985*信号概况!$F$2*$J985*信号概况!$F$9*信号相关性!$B$9+2*$D985*信号概况!$F$3*$E985*信号概况!$F$4*信号相关性!$C$4+2*$D985*信号概况!$F$3*$F985*信号概况!$F$5*信号相关性!$C$5+2*$D985*信号概况!$F$3*$G985*信号概况!$F$6*信号相关性!$C$6+2*$D985*信号概况!$F$3*$H985*信号概况!$F$7*信号相关性!$C$7+2*$D985*信号概况!$F$3*$I985*信号概况!$F$8*信号相关性!$C$8+2*$D985*信号概况!$F$3*$J985*信号概况!$F$9*信号相关性!$C$9+2*$E985*信号概况!$F$4*$F985*信号概况!$F$5*信号相关性!$D$5+2*$E985*信号概况!$F$4*$G985*信号概况!$F$6*信号相关性!$D$6+2*$E985*信号概况!$F$4*$H985*信号概况!$F$7*信号相关性!$D$7+2*$E985*信号概况!$F$4*$I985*信号概况!$F$8*信号相关性!$D$8+2*$E985*信号概况!$F$4*$J985*信号概况!$J$5*信号相关性!$D$9+2*$F985*信号概况!$F$5*$G985*信号概况!$F$6*信号相关性!$E$6+2*$F985*信号概况!$F$5*$H985*信号概况!$F$7*信号相关性!$E$7+2*$F985*信号概况!$F$5*$I985*信号概况!$F$8*信号相关性!$E$8+2*$F985*信号概况!$F$5*$J985*信号概况!$F$9*信号相关性!$E$9+2*$G985*信号概况!$F$6*$H985*信号概况!$F$7*信号相关性!$F$7+2*$G985*信号概况!$F$6*$I985*信号概况!$F$8*信号相关性!$F$8+2*$G985*信号概况!$F$6*$J985*信号概况!$F$9*信号相关性!$F$9+2*$H985*信号概况!$F$7*$I985*信号概况!$F$8*信号相关性!$G$8+2*$H985*信号概况!$F$7*$J985*信号概况!$F$9*信号相关性!$G$9+2*$I985*信号概况!$F$8*$J985*信号概况!$F$9*信号相关性!$H$9)</f>
        <v>1994.55700015746</v>
      </c>
      <c r="L985" s="10">
        <f t="shared" si="319"/>
        <v>9.78622320568381</v>
      </c>
      <c r="M985" s="11">
        <f>SQRT(POWER($C985*信号概况!$C$2,2)+POWER($D985*信号概况!$C$3,2)+POWER($E985*信号概况!$C$4,2)+POWER($F985*信号概况!$C$5,2)+POWER($G985*信号概况!$C$6,2)+POWER($H985*信号概况!$C$7,2)+POWER($I985*信号概况!$C$8,2)+POWER($J985*信号概况!$C$9,2)+2*$C985*信号概况!$C$2*$D985*信号概况!$C$3*信号相关性!$B$3+2*$C985*信号概况!$C$2*$E985*信号概况!$C$4*信号相关性!$B$4+2*$C985*信号概况!$C$2*$F985*信号概况!$C$5*信号相关性!$B$5+2*$C985*信号概况!$C$2*$G985*信号概况!$C$6*信号相关性!$B$6+2*$C985*信号概况!$C$2*$H985*信号概况!$C$7*信号相关性!$B$7+2*$C985*信号概况!$C$2*$I985*信号概况!$C$8*信号相关性!$B$8+2*$C985*信号概况!$C$2*$J985*信号概况!$C$9*信号相关性!$B$9+2*$D985*信号概况!$C$3*$E985*信号概况!$C$4*信号相关性!$C$4+2*$D985*信号概况!$C$3*$F985*信号概况!$C$5*信号相关性!$C$5+2*$D985*信号概况!$C$3*$G985*信号概况!$C$6*信号相关性!$C$6+2*$D985*信号概况!$C$3*$H985*信号概况!$C$7*信号相关性!$C$7+2*$D985*信号概况!$C$3*$I985*信号概况!$C$8*信号相关性!$C$8+2*$D985*信号概况!$C$3*$J985*信号概况!$C$9*信号相关性!$C$9+2*$E985*信号概况!$C$4*$F985*信号概况!$C$5*信号相关性!$D$5+2*$E985*信号概况!$C$4*$G985*信号概况!$C$6*信号相关性!$D$6+2*$E985*信号概况!$C$4*$H985*信号概况!$C$7*信号相关性!$D$7+2*$E985*信号概况!$C$4*$I985*信号概况!$C$8*信号相关性!$D$8+2*$E985*信号概况!$C$4*$J985*信号概况!$J$5*信号相关性!$D$9+2*$F985*信号概况!$C$5*$G985*信号概况!$C$6*信号相关性!$E$6+2*$F985*信号概况!$C$5*$H985*信号概况!$C$7*信号相关性!$E$7+2*$F985*信号概况!$C$5*$I985*信号概况!$C$8*信号相关性!$E$8+2*$F985*信号概况!$C$5*$J985*信号概况!$C$9*信号相关性!$E$9+2*$G985*信号概况!$C$6*$H985*信号概况!$C$7*信号相关性!$F$7+2*$G985*信号概况!$C$6*$I985*信号概况!$C$8*信号相关性!$F$8+2*$G985*信号概况!$C$6*$J985*信号概况!$C$9*信号相关性!$F$9+2*$H985*信号概况!$C$7*$I985*信号概况!$C$8*信号相关性!$G$8+2*$H985*信号概况!$C$7*$J985*信号概况!$C$9*信号相关性!$G$9+2*$I985*信号概况!$C$8*$J985*信号概况!$C$9*信号相关性!$H$9)</f>
        <v>9734.48811892462</v>
      </c>
      <c r="N985" s="12">
        <f t="shared" si="320"/>
        <v>0.49871398895469</v>
      </c>
      <c r="O985" s="10">
        <f>$C985*信号概况!$J$2+$D985*信号概况!$J$3+$E985*信号概况!$J$4+$F985*信号概况!$J$5+$G985*信号概况!$J$6+$H985*信号概况!$J$7+$I985*信号概况!$J$8+$J985*信号概况!$J$9</f>
        <v>1352.39437321817</v>
      </c>
      <c r="P985" s="12">
        <f t="shared" si="321"/>
        <v>0.0692854091830792</v>
      </c>
      <c r="Q985" s="7">
        <f t="shared" si="322"/>
        <v>7.64719858966878</v>
      </c>
    </row>
    <row r="986" spans="1:17">
      <c r="A986">
        <v>984</v>
      </c>
      <c r="B986">
        <v>19519.18</v>
      </c>
      <c r="C986" s="7">
        <f t="shared" si="311"/>
        <v>0</v>
      </c>
      <c r="D986" s="8">
        <f t="shared" si="312"/>
        <v>0.96969696969697</v>
      </c>
      <c r="E986">
        <f t="shared" si="313"/>
        <v>0</v>
      </c>
      <c r="F986">
        <f t="shared" si="314"/>
        <v>0.6</v>
      </c>
      <c r="G986">
        <f t="shared" si="315"/>
        <v>0.04</v>
      </c>
      <c r="H986">
        <f t="shared" si="316"/>
        <v>0</v>
      </c>
      <c r="I986">
        <f t="shared" si="317"/>
        <v>0</v>
      </c>
      <c r="J986">
        <f t="shared" si="318"/>
        <v>0</v>
      </c>
      <c r="K986">
        <f>SQRT(POWER($C986*信号概况!$F$2,2)+POWER($D986*信号概况!$F$3,2)+POWER($E986*信号概况!$F$4,2)+POWER($F986*信号概况!$F$5,2)+POWER($G986*信号概况!$F$6,2)+POWER($H986*信号概况!$F$7,2)+POWER($I986*信号概况!$F$8,2)+POWER($J986*信号概况!$F$9,2)+2*$C986*信号概况!$F$2*$D986*信号概况!$F$3*信号相关性!$B$3+2*$C986*信号概况!$F$2*$E986*信号概况!$F$4*信号相关性!$B$4+2*$C986*信号概况!$F$2*$F986*信号概况!$F$5*信号相关性!$B$5+2*$C986*信号概况!$F$2*$G986*信号概况!$F$6*信号相关性!$B$6+2*$C986*信号概况!$F$2*$H986*信号概况!$F$7*信号相关性!$B$7+2*$C986*信号概况!$F$2*$I986*信号概况!$F$8*信号相关性!$B$8+2*$C986*信号概况!$F$2*$J986*信号概况!$F$9*信号相关性!$B$9+2*$D986*信号概况!$F$3*$E986*信号概况!$F$4*信号相关性!$C$4+2*$D986*信号概况!$F$3*$F986*信号概况!$F$5*信号相关性!$C$5+2*$D986*信号概况!$F$3*$G986*信号概况!$F$6*信号相关性!$C$6+2*$D986*信号概况!$F$3*$H986*信号概况!$F$7*信号相关性!$C$7+2*$D986*信号概况!$F$3*$I986*信号概况!$F$8*信号相关性!$C$8+2*$D986*信号概况!$F$3*$J986*信号概况!$F$9*信号相关性!$C$9+2*$E986*信号概况!$F$4*$F986*信号概况!$F$5*信号相关性!$D$5+2*$E986*信号概况!$F$4*$G986*信号概况!$F$6*信号相关性!$D$6+2*$E986*信号概况!$F$4*$H986*信号概况!$F$7*信号相关性!$D$7+2*$E986*信号概况!$F$4*$I986*信号概况!$F$8*信号相关性!$D$8+2*$E986*信号概况!$F$4*$J986*信号概况!$J$5*信号相关性!$D$9+2*$F986*信号概况!$F$5*$G986*信号概况!$F$6*信号相关性!$E$6+2*$F986*信号概况!$F$5*$H986*信号概况!$F$7*信号相关性!$E$7+2*$F986*信号概况!$F$5*$I986*信号概况!$F$8*信号相关性!$E$8+2*$F986*信号概况!$F$5*$J986*信号概况!$F$9*信号相关性!$E$9+2*$G986*信号概况!$F$6*$H986*信号概况!$F$7*信号相关性!$F$7+2*$G986*信号概况!$F$6*$I986*信号概况!$F$8*信号相关性!$F$8+2*$G986*信号概况!$F$6*$J986*信号概况!$F$9*信号相关性!$F$9+2*$H986*信号概况!$F$7*$I986*信号概况!$F$8*信号相关性!$G$8+2*$H986*信号概况!$F$7*$J986*信号概况!$F$9*信号相关性!$G$9+2*$I986*信号概况!$F$8*$J986*信号概况!$F$9*信号相关性!$H$9)</f>
        <v>2061.22747579891</v>
      </c>
      <c r="L986" s="10">
        <f t="shared" si="319"/>
        <v>9.46968746980948</v>
      </c>
      <c r="M986" s="11">
        <f>SQRT(POWER($C986*信号概况!$C$2,2)+POWER($D986*信号概况!$C$3,2)+POWER($E986*信号概况!$C$4,2)+POWER($F986*信号概况!$C$5,2)+POWER($G986*信号概况!$C$6,2)+POWER($H986*信号概况!$C$7,2)+POWER($I986*信号概况!$C$8,2)+POWER($J986*信号概况!$C$9,2)+2*$C986*信号概况!$C$2*$D986*信号概况!$C$3*信号相关性!$B$3+2*$C986*信号概况!$C$2*$E986*信号概况!$C$4*信号相关性!$B$4+2*$C986*信号概况!$C$2*$F986*信号概况!$C$5*信号相关性!$B$5+2*$C986*信号概况!$C$2*$G986*信号概况!$C$6*信号相关性!$B$6+2*$C986*信号概况!$C$2*$H986*信号概况!$C$7*信号相关性!$B$7+2*$C986*信号概况!$C$2*$I986*信号概况!$C$8*信号相关性!$B$8+2*$C986*信号概况!$C$2*$J986*信号概况!$C$9*信号相关性!$B$9+2*$D986*信号概况!$C$3*$E986*信号概况!$C$4*信号相关性!$C$4+2*$D986*信号概况!$C$3*$F986*信号概况!$C$5*信号相关性!$C$5+2*$D986*信号概况!$C$3*$G986*信号概况!$C$6*信号相关性!$C$6+2*$D986*信号概况!$C$3*$H986*信号概况!$C$7*信号相关性!$C$7+2*$D986*信号概况!$C$3*$I986*信号概况!$C$8*信号相关性!$C$8+2*$D986*信号概况!$C$3*$J986*信号概况!$C$9*信号相关性!$C$9+2*$E986*信号概况!$C$4*$F986*信号概况!$C$5*信号相关性!$D$5+2*$E986*信号概况!$C$4*$G986*信号概况!$C$6*信号相关性!$D$6+2*$E986*信号概况!$C$4*$H986*信号概况!$C$7*信号相关性!$D$7+2*$E986*信号概况!$C$4*$I986*信号概况!$C$8*信号相关性!$D$8+2*$E986*信号概况!$C$4*$J986*信号概况!$J$5*信号相关性!$D$9+2*$F986*信号概况!$C$5*$G986*信号概况!$C$6*信号相关性!$E$6+2*$F986*信号概况!$C$5*$H986*信号概况!$C$7*信号相关性!$E$7+2*$F986*信号概况!$C$5*$I986*信号概况!$C$8*信号相关性!$E$8+2*$F986*信号概况!$C$5*$J986*信号概况!$C$9*信号相关性!$E$9+2*$G986*信号概况!$C$6*$H986*信号概况!$C$7*信号相关性!$F$7+2*$G986*信号概况!$C$6*$I986*信号概况!$C$8*信号相关性!$F$8+2*$G986*信号概况!$C$6*$J986*信号概况!$C$9*信号相关性!$F$9+2*$H986*信号概况!$C$7*$I986*信号概况!$C$8*信号相关性!$G$8+2*$H986*信号概况!$C$7*$J986*信号概况!$C$9*信号相关性!$G$9+2*$I986*信号概况!$C$8*$J986*信号概况!$C$9*信号相关性!$H$9)</f>
        <v>10058.131690356</v>
      </c>
      <c r="N986" s="12">
        <f t="shared" si="320"/>
        <v>0.515294786479557</v>
      </c>
      <c r="O986" s="10">
        <f>$C986*信号概况!$J$2+$D986*信号概况!$J$3+$E986*信号概况!$J$4+$F986*信号概况!$J$5+$G986*信号概况!$J$6+$H986*信号概况!$J$7+$I986*信号概况!$J$8+$J986*信号概况!$J$9</f>
        <v>1376.92252390311</v>
      </c>
      <c r="P986" s="12">
        <f t="shared" si="321"/>
        <v>0.0705420270678946</v>
      </c>
      <c r="Q986" s="7">
        <f t="shared" si="322"/>
        <v>7.54264702434715</v>
      </c>
    </row>
    <row r="987" spans="1:17">
      <c r="A987">
        <v>985</v>
      </c>
      <c r="B987">
        <v>19519.18</v>
      </c>
      <c r="C987" s="7">
        <f t="shared" si="311"/>
        <v>0</v>
      </c>
      <c r="D987" s="8">
        <f t="shared" si="312"/>
        <v>1</v>
      </c>
      <c r="E987">
        <f t="shared" si="313"/>
        <v>0</v>
      </c>
      <c r="F987">
        <f t="shared" si="314"/>
        <v>0.6</v>
      </c>
      <c r="G987">
        <f t="shared" si="315"/>
        <v>0.04</v>
      </c>
      <c r="H987">
        <f t="shared" si="316"/>
        <v>0</v>
      </c>
      <c r="I987">
        <f t="shared" si="317"/>
        <v>0</v>
      </c>
      <c r="J987">
        <f t="shared" si="318"/>
        <v>0</v>
      </c>
      <c r="K987">
        <f>SQRT(POWER($C987*信号概况!$F$2,2)+POWER($D987*信号概况!$F$3,2)+POWER($E987*信号概况!$F$4,2)+POWER($F987*信号概况!$F$5,2)+POWER($G987*信号概况!$F$6,2)+POWER($H987*信号概况!$F$7,2)+POWER($I987*信号概况!$F$8,2)+POWER($J987*信号概况!$F$9,2)+2*$C987*信号概况!$F$2*$D987*信号概况!$F$3*信号相关性!$B$3+2*$C987*信号概况!$F$2*$E987*信号概况!$F$4*信号相关性!$B$4+2*$C987*信号概况!$F$2*$F987*信号概况!$F$5*信号相关性!$B$5+2*$C987*信号概况!$F$2*$G987*信号概况!$F$6*信号相关性!$B$6+2*$C987*信号概况!$F$2*$H987*信号概况!$F$7*信号相关性!$B$7+2*$C987*信号概况!$F$2*$I987*信号概况!$F$8*信号相关性!$B$8+2*$C987*信号概况!$F$2*$J987*信号概况!$F$9*信号相关性!$B$9+2*$D987*信号概况!$F$3*$E987*信号概况!$F$4*信号相关性!$C$4+2*$D987*信号概况!$F$3*$F987*信号概况!$F$5*信号相关性!$C$5+2*$D987*信号概况!$F$3*$G987*信号概况!$F$6*信号相关性!$C$6+2*$D987*信号概况!$F$3*$H987*信号概况!$F$7*信号相关性!$C$7+2*$D987*信号概况!$F$3*$I987*信号概况!$F$8*信号相关性!$C$8+2*$D987*信号概况!$F$3*$J987*信号概况!$F$9*信号相关性!$C$9+2*$E987*信号概况!$F$4*$F987*信号概况!$F$5*信号相关性!$D$5+2*$E987*信号概况!$F$4*$G987*信号概况!$F$6*信号相关性!$D$6+2*$E987*信号概况!$F$4*$H987*信号概况!$F$7*信号相关性!$D$7+2*$E987*信号概况!$F$4*$I987*信号概况!$F$8*信号相关性!$D$8+2*$E987*信号概况!$F$4*$J987*信号概况!$J$5*信号相关性!$D$9+2*$F987*信号概况!$F$5*$G987*信号概况!$F$6*信号相关性!$E$6+2*$F987*信号概况!$F$5*$H987*信号概况!$F$7*信号相关性!$E$7+2*$F987*信号概况!$F$5*$I987*信号概况!$F$8*信号相关性!$E$8+2*$F987*信号概况!$F$5*$J987*信号概况!$F$9*信号相关性!$E$9+2*$G987*信号概况!$F$6*$H987*信号概况!$F$7*信号相关性!$F$7+2*$G987*信号概况!$F$6*$I987*信号概况!$F$8*信号相关性!$F$8+2*$G987*信号概况!$F$6*$J987*信号概况!$F$9*信号相关性!$F$9+2*$H987*信号概况!$F$7*$I987*信号概况!$F$8*信号相关性!$G$8+2*$H987*信号概况!$F$7*$J987*信号概况!$F$9*信号相关性!$G$9+2*$I987*信号概况!$F$8*$J987*信号概况!$F$9*信号相关性!$H$9)</f>
        <v>2127.9094330984</v>
      </c>
      <c r="L987" s="10">
        <f t="shared" si="319"/>
        <v>9.17293738934113</v>
      </c>
      <c r="M987" s="11">
        <f>SQRT(POWER($C987*信号概况!$C$2,2)+POWER($D987*信号概况!$C$3,2)+POWER($E987*信号概况!$C$4,2)+POWER($F987*信号概况!$C$5,2)+POWER($G987*信号概况!$C$6,2)+POWER($H987*信号概况!$C$7,2)+POWER($I987*信号概况!$C$8,2)+POWER($J987*信号概况!$C$9,2)+2*$C987*信号概况!$C$2*$D987*信号概况!$C$3*信号相关性!$B$3+2*$C987*信号概况!$C$2*$E987*信号概况!$C$4*信号相关性!$B$4+2*$C987*信号概况!$C$2*$F987*信号概况!$C$5*信号相关性!$B$5+2*$C987*信号概况!$C$2*$G987*信号概况!$C$6*信号相关性!$B$6+2*$C987*信号概况!$C$2*$H987*信号概况!$C$7*信号相关性!$B$7+2*$C987*信号概况!$C$2*$I987*信号概况!$C$8*信号相关性!$B$8+2*$C987*信号概况!$C$2*$J987*信号概况!$C$9*信号相关性!$B$9+2*$D987*信号概况!$C$3*$E987*信号概况!$C$4*信号相关性!$C$4+2*$D987*信号概况!$C$3*$F987*信号概况!$C$5*信号相关性!$C$5+2*$D987*信号概况!$C$3*$G987*信号概况!$C$6*信号相关性!$C$6+2*$D987*信号概况!$C$3*$H987*信号概况!$C$7*信号相关性!$C$7+2*$D987*信号概况!$C$3*$I987*信号概况!$C$8*信号相关性!$C$8+2*$D987*信号概况!$C$3*$J987*信号概况!$C$9*信号相关性!$C$9+2*$E987*信号概况!$C$4*$F987*信号概况!$C$5*信号相关性!$D$5+2*$E987*信号概况!$C$4*$G987*信号概况!$C$6*信号相关性!$D$6+2*$E987*信号概况!$C$4*$H987*信号概况!$C$7*信号相关性!$D$7+2*$E987*信号概况!$C$4*$I987*信号概况!$C$8*信号相关性!$D$8+2*$E987*信号概况!$C$4*$J987*信号概况!$J$5*信号相关性!$D$9+2*$F987*信号概况!$C$5*$G987*信号概况!$C$6*信号相关性!$E$6+2*$F987*信号概况!$C$5*$H987*信号概况!$C$7*信号相关性!$E$7+2*$F987*信号概况!$C$5*$I987*信号概况!$C$8*信号相关性!$E$8+2*$F987*信号概况!$C$5*$J987*信号概况!$C$9*信号相关性!$E$9+2*$G987*信号概况!$C$6*$H987*信号概况!$C$7*信号相关性!$F$7+2*$G987*信号概况!$C$6*$I987*信号概况!$C$8*信号相关性!$F$8+2*$G987*信号概况!$C$6*$J987*信号概况!$C$9*信号相关性!$F$9+2*$H987*信号概况!$C$7*$I987*信号概况!$C$8*信号相关性!$G$8+2*$H987*信号概况!$C$7*$J987*信号概况!$C$9*信号相关性!$G$9+2*$I987*信号概况!$C$8*$J987*信号概况!$C$9*信号相关性!$H$9)</f>
        <v>10381.8183130811</v>
      </c>
      <c r="N987" s="12">
        <f t="shared" si="320"/>
        <v>0.531877789593678</v>
      </c>
      <c r="O987" s="10">
        <f>$C987*信号概况!$J$2+$D987*信号概况!$J$3+$E987*信号概况!$J$4+$F987*信号概况!$J$5+$G987*信号概况!$J$6+$H987*信号概况!$J$7+$I987*信号概况!$J$8+$J987*信号概况!$J$9</f>
        <v>1401.45067458804</v>
      </c>
      <c r="P987" s="12">
        <f t="shared" si="321"/>
        <v>0.07179864495271</v>
      </c>
      <c r="Q987" s="7">
        <f t="shared" si="322"/>
        <v>7.44460682802185</v>
      </c>
    </row>
    <row r="988" spans="1:17">
      <c r="A988">
        <v>986</v>
      </c>
      <c r="B988">
        <v>19519.18</v>
      </c>
      <c r="C988" s="7">
        <f t="shared" si="311"/>
        <v>0</v>
      </c>
      <c r="D988" s="8">
        <f t="shared" si="312"/>
        <v>0</v>
      </c>
      <c r="E988">
        <f t="shared" si="313"/>
        <v>0</v>
      </c>
      <c r="F988">
        <f t="shared" si="314"/>
        <v>0.7</v>
      </c>
      <c r="G988">
        <f t="shared" si="315"/>
        <v>0.04</v>
      </c>
      <c r="H988">
        <f t="shared" si="316"/>
        <v>0</v>
      </c>
      <c r="I988">
        <f t="shared" si="317"/>
        <v>0</v>
      </c>
      <c r="J988">
        <f t="shared" si="318"/>
        <v>0</v>
      </c>
      <c r="K988">
        <f>SQRT(POWER($C988*信号概况!$F$2,2)+POWER($D988*信号概况!$F$3,2)+POWER($E988*信号概况!$F$4,2)+POWER($F988*信号概况!$F$5,2)+POWER($G988*信号概况!$F$6,2)+POWER($H988*信号概况!$F$7,2)+POWER($I988*信号概况!$F$8,2)+POWER($J988*信号概况!$F$9,2)+2*$C988*信号概况!$F$2*$D988*信号概况!$F$3*信号相关性!$B$3+2*$C988*信号概况!$F$2*$E988*信号概况!$F$4*信号相关性!$B$4+2*$C988*信号概况!$F$2*$F988*信号概况!$F$5*信号相关性!$B$5+2*$C988*信号概况!$F$2*$G988*信号概况!$F$6*信号相关性!$B$6+2*$C988*信号概况!$F$2*$H988*信号概况!$F$7*信号相关性!$B$7+2*$C988*信号概况!$F$2*$I988*信号概况!$F$8*信号相关性!$B$8+2*$C988*信号概况!$F$2*$J988*信号概况!$F$9*信号相关性!$B$9+2*$D988*信号概况!$F$3*$E988*信号概况!$F$4*信号相关性!$C$4+2*$D988*信号概况!$F$3*$F988*信号概况!$F$5*信号相关性!$C$5+2*$D988*信号概况!$F$3*$G988*信号概况!$F$6*信号相关性!$C$6+2*$D988*信号概况!$F$3*$H988*信号概况!$F$7*信号相关性!$C$7+2*$D988*信号概况!$F$3*$I988*信号概况!$F$8*信号相关性!$C$8+2*$D988*信号概况!$F$3*$J988*信号概况!$F$9*信号相关性!$C$9+2*$E988*信号概况!$F$4*$F988*信号概况!$F$5*信号相关性!$D$5+2*$E988*信号概况!$F$4*$G988*信号概况!$F$6*信号相关性!$D$6+2*$E988*信号概况!$F$4*$H988*信号概况!$F$7*信号相关性!$D$7+2*$E988*信号概况!$F$4*$I988*信号概况!$F$8*信号相关性!$D$8+2*$E988*信号概况!$F$4*$J988*信号概况!$J$5*信号相关性!$D$9+2*$F988*信号概况!$F$5*$G988*信号概况!$F$6*信号相关性!$E$6+2*$F988*信号概况!$F$5*$H988*信号概况!$F$7*信号相关性!$E$7+2*$F988*信号概况!$F$5*$I988*信号概况!$F$8*信号相关性!$E$8+2*$F988*信号概况!$F$5*$J988*信号概况!$F$9*信号相关性!$E$9+2*$G988*信号概况!$F$6*$H988*信号概况!$F$7*信号相关性!$F$7+2*$G988*信号概况!$F$6*$I988*信号概况!$F$8*信号相关性!$F$8+2*$G988*信号概况!$F$6*$J988*信号概况!$F$9*信号相关性!$F$9+2*$H988*信号概况!$F$7*$I988*信号概况!$F$8*信号相关性!$G$8+2*$H988*信号概况!$F$7*$J988*信号概况!$F$9*信号相关性!$G$9+2*$I988*信号概况!$F$8*$J988*信号概况!$F$9*信号相关性!$H$9)</f>
        <v>187.384785938808</v>
      </c>
      <c r="L988" s="10">
        <f t="shared" si="319"/>
        <v>104.166300920365</v>
      </c>
      <c r="M988" s="11">
        <f>SQRT(POWER($C988*信号概况!$C$2,2)+POWER($D988*信号概况!$C$3,2)+POWER($E988*信号概况!$C$4,2)+POWER($F988*信号概况!$C$5,2)+POWER($G988*信号概况!$C$6,2)+POWER($H988*信号概况!$C$7,2)+POWER($I988*信号概况!$C$8,2)+POWER($J988*信号概况!$C$9,2)+2*$C988*信号概况!$C$2*$D988*信号概况!$C$3*信号相关性!$B$3+2*$C988*信号概况!$C$2*$E988*信号概况!$C$4*信号相关性!$B$4+2*$C988*信号概况!$C$2*$F988*信号概况!$C$5*信号相关性!$B$5+2*$C988*信号概况!$C$2*$G988*信号概况!$C$6*信号相关性!$B$6+2*$C988*信号概况!$C$2*$H988*信号概况!$C$7*信号相关性!$B$7+2*$C988*信号概况!$C$2*$I988*信号概况!$C$8*信号相关性!$B$8+2*$C988*信号概况!$C$2*$J988*信号概况!$C$9*信号相关性!$B$9+2*$D988*信号概况!$C$3*$E988*信号概况!$C$4*信号相关性!$C$4+2*$D988*信号概况!$C$3*$F988*信号概况!$C$5*信号相关性!$C$5+2*$D988*信号概况!$C$3*$G988*信号概况!$C$6*信号相关性!$C$6+2*$D988*信号概况!$C$3*$H988*信号概况!$C$7*信号相关性!$C$7+2*$D988*信号概况!$C$3*$I988*信号概况!$C$8*信号相关性!$C$8+2*$D988*信号概况!$C$3*$J988*信号概况!$C$9*信号相关性!$C$9+2*$E988*信号概况!$C$4*$F988*信号概况!$C$5*信号相关性!$D$5+2*$E988*信号概况!$C$4*$G988*信号概况!$C$6*信号相关性!$D$6+2*$E988*信号概况!$C$4*$H988*信号概况!$C$7*信号相关性!$D$7+2*$E988*信号概况!$C$4*$I988*信号概况!$C$8*信号相关性!$D$8+2*$E988*信号概况!$C$4*$J988*信号概况!$J$5*信号相关性!$D$9+2*$F988*信号概况!$C$5*$G988*信号概况!$C$6*信号相关性!$E$6+2*$F988*信号概况!$C$5*$H988*信号概况!$C$7*信号相关性!$E$7+2*$F988*信号概况!$C$5*$I988*信号概况!$C$8*信号相关性!$E$8+2*$F988*信号概况!$C$5*$J988*信号概况!$C$9*信号相关性!$E$9+2*$G988*信号概况!$C$6*$H988*信号概况!$C$7*信号相关性!$F$7+2*$G988*信号概况!$C$6*$I988*信号概况!$C$8*信号相关性!$F$8+2*$G988*信号概况!$C$6*$J988*信号概况!$C$9*信号相关性!$F$9+2*$H988*信号概况!$C$7*$I988*信号概况!$C$8*信号相关性!$G$8+2*$H988*信号概况!$C$7*$J988*信号概况!$C$9*信号相关性!$G$9+2*$I988*信号概况!$C$8*$J988*信号概况!$C$9*信号相关性!$H$9)</f>
        <v>815.107098786054</v>
      </c>
      <c r="N988" s="12">
        <f t="shared" si="320"/>
        <v>0.0417592900309364</v>
      </c>
      <c r="O988" s="10">
        <f>$C988*信号概况!$J$2+$D988*信号概况!$J$3+$E988*信号概况!$J$4+$F988*信号概况!$J$5+$G988*信号概况!$J$6+$H988*信号概况!$J$7+$I988*信号概况!$J$8+$J988*信号概况!$J$9</f>
        <v>653.979529872622</v>
      </c>
      <c r="P988" s="12">
        <f t="shared" si="321"/>
        <v>0.0335044571479244</v>
      </c>
      <c r="Q988" s="7">
        <f t="shared" si="322"/>
        <v>36.6721093393117</v>
      </c>
    </row>
    <row r="989" spans="1:17">
      <c r="A989">
        <v>987</v>
      </c>
      <c r="B989">
        <v>19519.18</v>
      </c>
      <c r="C989" s="7">
        <f t="shared" si="311"/>
        <v>0</v>
      </c>
      <c r="D989" s="8">
        <f t="shared" si="312"/>
        <v>0.0303030303030303</v>
      </c>
      <c r="E989">
        <f t="shared" si="313"/>
        <v>0</v>
      </c>
      <c r="F989">
        <f t="shared" si="314"/>
        <v>0.7</v>
      </c>
      <c r="G989">
        <f t="shared" si="315"/>
        <v>0.04</v>
      </c>
      <c r="H989">
        <f t="shared" si="316"/>
        <v>0</v>
      </c>
      <c r="I989">
        <f t="shared" si="317"/>
        <v>0</v>
      </c>
      <c r="J989">
        <f t="shared" si="318"/>
        <v>0</v>
      </c>
      <c r="K989">
        <f>SQRT(POWER($C989*信号概况!$F$2,2)+POWER($D989*信号概况!$F$3,2)+POWER($E989*信号概况!$F$4,2)+POWER($F989*信号概况!$F$5,2)+POWER($G989*信号概况!$F$6,2)+POWER($H989*信号概况!$F$7,2)+POWER($I989*信号概况!$F$8,2)+POWER($J989*信号概况!$F$9,2)+2*$C989*信号概况!$F$2*$D989*信号概况!$F$3*信号相关性!$B$3+2*$C989*信号概况!$F$2*$E989*信号概况!$F$4*信号相关性!$B$4+2*$C989*信号概况!$F$2*$F989*信号概况!$F$5*信号相关性!$B$5+2*$C989*信号概况!$F$2*$G989*信号概况!$F$6*信号相关性!$B$6+2*$C989*信号概况!$F$2*$H989*信号概况!$F$7*信号相关性!$B$7+2*$C989*信号概况!$F$2*$I989*信号概况!$F$8*信号相关性!$B$8+2*$C989*信号概况!$F$2*$J989*信号概况!$F$9*信号相关性!$B$9+2*$D989*信号概况!$F$3*$E989*信号概况!$F$4*信号相关性!$C$4+2*$D989*信号概况!$F$3*$F989*信号概况!$F$5*信号相关性!$C$5+2*$D989*信号概况!$F$3*$G989*信号概况!$F$6*信号相关性!$C$6+2*$D989*信号概况!$F$3*$H989*信号概况!$F$7*信号相关性!$C$7+2*$D989*信号概况!$F$3*$I989*信号概况!$F$8*信号相关性!$C$8+2*$D989*信号概况!$F$3*$J989*信号概况!$F$9*信号相关性!$C$9+2*$E989*信号概况!$F$4*$F989*信号概况!$F$5*信号相关性!$D$5+2*$E989*信号概况!$F$4*$G989*信号概况!$F$6*信号相关性!$D$6+2*$E989*信号概况!$F$4*$H989*信号概况!$F$7*信号相关性!$D$7+2*$E989*信号概况!$F$4*$I989*信号概况!$F$8*信号相关性!$D$8+2*$E989*信号概况!$F$4*$J989*信号概况!$J$5*信号相关性!$D$9+2*$F989*信号概况!$F$5*$G989*信号概况!$F$6*信号相关性!$E$6+2*$F989*信号概况!$F$5*$H989*信号概况!$F$7*信号相关性!$E$7+2*$F989*信号概况!$F$5*$I989*信号概况!$F$8*信号相关性!$E$8+2*$F989*信号概况!$F$5*$J989*信号概况!$F$9*信号相关性!$E$9+2*$G989*信号概况!$F$6*$H989*信号概况!$F$7*信号相关性!$F$7+2*$G989*信号概况!$F$6*$I989*信号概况!$F$8*信号相关性!$F$8+2*$G989*信号概况!$F$6*$J989*信号概况!$F$9*信号相关性!$F$9+2*$H989*信号概况!$F$7*$I989*信号概况!$F$8*信号相关性!$G$8+2*$H989*信号概况!$F$7*$J989*信号概况!$F$9*信号相关性!$G$9+2*$I989*信号概况!$F$8*$J989*信号概况!$F$9*信号相关性!$H$9)</f>
        <v>166.079256462295</v>
      </c>
      <c r="L989" s="10">
        <f t="shared" si="319"/>
        <v>117.529307487185</v>
      </c>
      <c r="M989" s="11">
        <f>SQRT(POWER($C989*信号概况!$C$2,2)+POWER($D989*信号概况!$C$3,2)+POWER($E989*信号概况!$C$4,2)+POWER($F989*信号概况!$C$5,2)+POWER($G989*信号概况!$C$6,2)+POWER($H989*信号概况!$C$7,2)+POWER($I989*信号概况!$C$8,2)+POWER($J989*信号概况!$C$9,2)+2*$C989*信号概况!$C$2*$D989*信号概况!$C$3*信号相关性!$B$3+2*$C989*信号概况!$C$2*$E989*信号概况!$C$4*信号相关性!$B$4+2*$C989*信号概况!$C$2*$F989*信号概况!$C$5*信号相关性!$B$5+2*$C989*信号概况!$C$2*$G989*信号概况!$C$6*信号相关性!$B$6+2*$C989*信号概况!$C$2*$H989*信号概况!$C$7*信号相关性!$B$7+2*$C989*信号概况!$C$2*$I989*信号概况!$C$8*信号相关性!$B$8+2*$C989*信号概况!$C$2*$J989*信号概况!$C$9*信号相关性!$B$9+2*$D989*信号概况!$C$3*$E989*信号概况!$C$4*信号相关性!$C$4+2*$D989*信号概况!$C$3*$F989*信号概况!$C$5*信号相关性!$C$5+2*$D989*信号概况!$C$3*$G989*信号概况!$C$6*信号相关性!$C$6+2*$D989*信号概况!$C$3*$H989*信号概况!$C$7*信号相关性!$C$7+2*$D989*信号概况!$C$3*$I989*信号概况!$C$8*信号相关性!$C$8+2*$D989*信号概况!$C$3*$J989*信号概况!$C$9*信号相关性!$C$9+2*$E989*信号概况!$C$4*$F989*信号概况!$C$5*信号相关性!$D$5+2*$E989*信号概况!$C$4*$G989*信号概况!$C$6*信号相关性!$D$6+2*$E989*信号概况!$C$4*$H989*信号概况!$C$7*信号相关性!$D$7+2*$E989*信号概况!$C$4*$I989*信号概况!$C$8*信号相关性!$D$8+2*$E989*信号概况!$C$4*$J989*信号概况!$J$5*信号相关性!$D$9+2*$F989*信号概况!$C$5*$G989*信号概况!$C$6*信号相关性!$E$6+2*$F989*信号概况!$C$5*$H989*信号概况!$C$7*信号相关性!$E$7+2*$F989*信号概况!$C$5*$I989*信号概况!$C$8*信号相关性!$E$8+2*$F989*信号概况!$C$5*$J989*信号概况!$C$9*信号相关性!$E$9+2*$G989*信号概况!$C$6*$H989*信号概况!$C$7*信号相关性!$F$7+2*$G989*信号概况!$C$6*$I989*信号概况!$C$8*信号相关性!$F$8+2*$G989*信号概况!$C$6*$J989*信号概况!$C$9*信号相关性!$F$9+2*$H989*信号概况!$C$7*$I989*信号概况!$C$8*信号相关性!$G$8+2*$H989*信号概况!$C$7*$J989*信号概况!$C$9*信号相关性!$G$9+2*$I989*信号概况!$C$8*$J989*信号概况!$C$9*信号相关性!$H$9)</f>
        <v>727.209898345695</v>
      </c>
      <c r="N989" s="12">
        <f t="shared" si="320"/>
        <v>0.0372561705125776</v>
      </c>
      <c r="O989" s="10">
        <f>$C989*信号概况!$J$2+$D989*信号概况!$J$3+$E989*信号概况!$J$4+$F989*信号概况!$J$5+$G989*信号概况!$J$6+$H989*信号概况!$J$7+$I989*信号概况!$J$8+$J989*信号概况!$J$9</f>
        <v>678.507680557554</v>
      </c>
      <c r="P989" s="12">
        <f t="shared" si="321"/>
        <v>0.0347610750327398</v>
      </c>
      <c r="Q989" s="7">
        <f t="shared" si="322"/>
        <v>43.1488755389364</v>
      </c>
    </row>
    <row r="990" spans="1:17">
      <c r="A990">
        <v>988</v>
      </c>
      <c r="B990">
        <v>19519.18</v>
      </c>
      <c r="C990" s="7">
        <f t="shared" si="311"/>
        <v>0</v>
      </c>
      <c r="D990" s="8">
        <f t="shared" si="312"/>
        <v>0.0606060606060606</v>
      </c>
      <c r="E990">
        <f t="shared" si="313"/>
        <v>0</v>
      </c>
      <c r="F990">
        <f t="shared" si="314"/>
        <v>0.7</v>
      </c>
      <c r="G990">
        <f t="shared" si="315"/>
        <v>0.04</v>
      </c>
      <c r="H990">
        <f t="shared" si="316"/>
        <v>0</v>
      </c>
      <c r="I990">
        <f t="shared" si="317"/>
        <v>0</v>
      </c>
      <c r="J990">
        <f t="shared" si="318"/>
        <v>0</v>
      </c>
      <c r="K990">
        <f>SQRT(POWER($C990*信号概况!$F$2,2)+POWER($D990*信号概况!$F$3,2)+POWER($E990*信号概况!$F$4,2)+POWER($F990*信号概况!$F$5,2)+POWER($G990*信号概况!$F$6,2)+POWER($H990*信号概况!$F$7,2)+POWER($I990*信号概况!$F$8,2)+POWER($J990*信号概况!$F$9,2)+2*$C990*信号概况!$F$2*$D990*信号概况!$F$3*信号相关性!$B$3+2*$C990*信号概况!$F$2*$E990*信号概况!$F$4*信号相关性!$B$4+2*$C990*信号概况!$F$2*$F990*信号概况!$F$5*信号相关性!$B$5+2*$C990*信号概况!$F$2*$G990*信号概况!$F$6*信号相关性!$B$6+2*$C990*信号概况!$F$2*$H990*信号概况!$F$7*信号相关性!$B$7+2*$C990*信号概况!$F$2*$I990*信号概况!$F$8*信号相关性!$B$8+2*$C990*信号概况!$F$2*$J990*信号概况!$F$9*信号相关性!$B$9+2*$D990*信号概况!$F$3*$E990*信号概况!$F$4*信号相关性!$C$4+2*$D990*信号概况!$F$3*$F990*信号概况!$F$5*信号相关性!$C$5+2*$D990*信号概况!$F$3*$G990*信号概况!$F$6*信号相关性!$C$6+2*$D990*信号概况!$F$3*$H990*信号概况!$F$7*信号相关性!$C$7+2*$D990*信号概况!$F$3*$I990*信号概况!$F$8*信号相关性!$C$8+2*$D990*信号概况!$F$3*$J990*信号概况!$F$9*信号相关性!$C$9+2*$E990*信号概况!$F$4*$F990*信号概况!$F$5*信号相关性!$D$5+2*$E990*信号概况!$F$4*$G990*信号概况!$F$6*信号相关性!$D$6+2*$E990*信号概况!$F$4*$H990*信号概况!$F$7*信号相关性!$D$7+2*$E990*信号概况!$F$4*$I990*信号概况!$F$8*信号相关性!$D$8+2*$E990*信号概况!$F$4*$J990*信号概况!$J$5*信号相关性!$D$9+2*$F990*信号概况!$F$5*$G990*信号概况!$F$6*信号相关性!$E$6+2*$F990*信号概况!$F$5*$H990*信号概况!$F$7*信号相关性!$E$7+2*$F990*信号概况!$F$5*$I990*信号概况!$F$8*信号相关性!$E$8+2*$F990*信号概况!$F$5*$J990*信号概况!$F$9*信号相关性!$E$9+2*$G990*信号概况!$F$6*$H990*信号概况!$F$7*信号相关性!$F$7+2*$G990*信号概况!$F$6*$I990*信号概况!$F$8*信号相关性!$F$8+2*$G990*信号概况!$F$6*$J990*信号概况!$F$9*信号相关性!$F$9+2*$H990*信号概况!$F$7*$I990*信号概况!$F$8*信号相关性!$G$8+2*$H990*信号概况!$F$7*$J990*信号概况!$F$9*信号相关性!$G$9+2*$I990*信号概况!$F$8*$J990*信号概况!$F$9*信号相关性!$H$9)</f>
        <v>170.265525642569</v>
      </c>
      <c r="L990" s="10">
        <f t="shared" si="319"/>
        <v>114.639648433446</v>
      </c>
      <c r="M990" s="11">
        <f>SQRT(POWER($C990*信号概况!$C$2,2)+POWER($D990*信号概况!$C$3,2)+POWER($E990*信号概况!$C$4,2)+POWER($F990*信号概况!$C$5,2)+POWER($G990*信号概况!$C$6,2)+POWER($H990*信号概况!$C$7,2)+POWER($I990*信号概况!$C$8,2)+POWER($J990*信号概况!$C$9,2)+2*$C990*信号概况!$C$2*$D990*信号概况!$C$3*信号相关性!$B$3+2*$C990*信号概况!$C$2*$E990*信号概况!$C$4*信号相关性!$B$4+2*$C990*信号概况!$C$2*$F990*信号概况!$C$5*信号相关性!$B$5+2*$C990*信号概况!$C$2*$G990*信号概况!$C$6*信号相关性!$B$6+2*$C990*信号概况!$C$2*$H990*信号概况!$C$7*信号相关性!$B$7+2*$C990*信号概况!$C$2*$I990*信号概况!$C$8*信号相关性!$B$8+2*$C990*信号概况!$C$2*$J990*信号概况!$C$9*信号相关性!$B$9+2*$D990*信号概况!$C$3*$E990*信号概况!$C$4*信号相关性!$C$4+2*$D990*信号概况!$C$3*$F990*信号概况!$C$5*信号相关性!$C$5+2*$D990*信号概况!$C$3*$G990*信号概况!$C$6*信号相关性!$C$6+2*$D990*信号概况!$C$3*$H990*信号概况!$C$7*信号相关性!$C$7+2*$D990*信号概况!$C$3*$I990*信号概况!$C$8*信号相关性!$C$8+2*$D990*信号概况!$C$3*$J990*信号概况!$C$9*信号相关性!$C$9+2*$E990*信号概况!$C$4*$F990*信号概况!$C$5*信号相关性!$D$5+2*$E990*信号概况!$C$4*$G990*信号概况!$C$6*信号相关性!$D$6+2*$E990*信号概况!$C$4*$H990*信号概况!$C$7*信号相关性!$D$7+2*$E990*信号概况!$C$4*$I990*信号概况!$C$8*信号相关性!$D$8+2*$E990*信号概况!$C$4*$J990*信号概况!$J$5*信号相关性!$D$9+2*$F990*信号概况!$C$5*$G990*信号概况!$C$6*信号相关性!$E$6+2*$F990*信号概况!$C$5*$H990*信号概况!$C$7*信号相关性!$E$7+2*$F990*信号概况!$C$5*$I990*信号概况!$C$8*信号相关性!$E$8+2*$F990*信号概况!$C$5*$J990*信号概况!$C$9*信号相关性!$E$9+2*$G990*信号概况!$C$6*$H990*信号概况!$C$7*信号相关性!$F$7+2*$G990*信号概况!$C$6*$I990*信号概况!$C$8*信号相关性!$F$8+2*$G990*信号概况!$C$6*$J990*信号概况!$C$9*信号相关性!$F$9+2*$H990*信号概况!$C$7*$I990*信号概况!$C$8*信号相关性!$G$8+2*$H990*信号概况!$C$7*$J990*信号概况!$C$9*信号相关性!$G$9+2*$I990*信号概况!$C$8*$J990*信号概况!$C$9*信号相关性!$H$9)</f>
        <v>776.951164639526</v>
      </c>
      <c r="N990" s="12">
        <f t="shared" si="320"/>
        <v>0.0398044981725424</v>
      </c>
      <c r="O990" s="10">
        <f>$C990*信号概况!$J$2+$D990*信号概况!$J$3+$E990*信号概况!$J$4+$F990*信号概况!$J$5+$G990*信号概况!$J$6+$H990*信号概况!$J$7+$I990*信号概况!$J$8+$J990*信号概况!$J$9</f>
        <v>703.035831242485</v>
      </c>
      <c r="P990" s="12">
        <f t="shared" si="321"/>
        <v>0.0360176929175552</v>
      </c>
      <c r="Q990" s="7">
        <f t="shared" si="322"/>
        <v>43.816685419756</v>
      </c>
    </row>
    <row r="991" spans="1:17">
      <c r="A991">
        <v>989</v>
      </c>
      <c r="B991">
        <v>19519.18</v>
      </c>
      <c r="C991" s="7">
        <f t="shared" si="311"/>
        <v>0</v>
      </c>
      <c r="D991" s="8">
        <f t="shared" si="312"/>
        <v>0.0909090909090909</v>
      </c>
      <c r="E991">
        <f t="shared" si="313"/>
        <v>0</v>
      </c>
      <c r="F991">
        <f t="shared" si="314"/>
        <v>0.7</v>
      </c>
      <c r="G991">
        <f t="shared" si="315"/>
        <v>0.04</v>
      </c>
      <c r="H991">
        <f t="shared" si="316"/>
        <v>0</v>
      </c>
      <c r="I991">
        <f t="shared" si="317"/>
        <v>0</v>
      </c>
      <c r="J991">
        <f t="shared" si="318"/>
        <v>0</v>
      </c>
      <c r="K991">
        <f>SQRT(POWER($C991*信号概况!$F$2,2)+POWER($D991*信号概况!$F$3,2)+POWER($E991*信号概况!$F$4,2)+POWER($F991*信号概况!$F$5,2)+POWER($G991*信号概况!$F$6,2)+POWER($H991*信号概况!$F$7,2)+POWER($I991*信号概况!$F$8,2)+POWER($J991*信号概况!$F$9,2)+2*$C991*信号概况!$F$2*$D991*信号概况!$F$3*信号相关性!$B$3+2*$C991*信号概况!$F$2*$E991*信号概况!$F$4*信号相关性!$B$4+2*$C991*信号概况!$F$2*$F991*信号概况!$F$5*信号相关性!$B$5+2*$C991*信号概况!$F$2*$G991*信号概况!$F$6*信号相关性!$B$6+2*$C991*信号概况!$F$2*$H991*信号概况!$F$7*信号相关性!$B$7+2*$C991*信号概况!$F$2*$I991*信号概况!$F$8*信号相关性!$B$8+2*$C991*信号概况!$F$2*$J991*信号概况!$F$9*信号相关性!$B$9+2*$D991*信号概况!$F$3*$E991*信号概况!$F$4*信号相关性!$C$4+2*$D991*信号概况!$F$3*$F991*信号概况!$F$5*信号相关性!$C$5+2*$D991*信号概况!$F$3*$G991*信号概况!$F$6*信号相关性!$C$6+2*$D991*信号概况!$F$3*$H991*信号概况!$F$7*信号相关性!$C$7+2*$D991*信号概况!$F$3*$I991*信号概况!$F$8*信号相关性!$C$8+2*$D991*信号概况!$F$3*$J991*信号概况!$F$9*信号相关性!$C$9+2*$E991*信号概况!$F$4*$F991*信号概况!$F$5*信号相关性!$D$5+2*$E991*信号概况!$F$4*$G991*信号概况!$F$6*信号相关性!$D$6+2*$E991*信号概况!$F$4*$H991*信号概况!$F$7*信号相关性!$D$7+2*$E991*信号概况!$F$4*$I991*信号概况!$F$8*信号相关性!$D$8+2*$E991*信号概况!$F$4*$J991*信号概况!$J$5*信号相关性!$D$9+2*$F991*信号概况!$F$5*$G991*信号概况!$F$6*信号相关性!$E$6+2*$F991*信号概况!$F$5*$H991*信号概况!$F$7*信号相关性!$E$7+2*$F991*信号概况!$F$5*$I991*信号概况!$F$8*信号相关性!$E$8+2*$F991*信号概况!$F$5*$J991*信号概况!$F$9*信号相关性!$E$9+2*$G991*信号概况!$F$6*$H991*信号概况!$F$7*信号相关性!$F$7+2*$G991*信号概况!$F$6*$I991*信号概况!$F$8*信号相关性!$F$8+2*$G991*信号概况!$F$6*$J991*信号概况!$F$9*信号相关性!$F$9+2*$H991*信号概况!$F$7*$I991*信号概况!$F$8*信号相关性!$G$8+2*$H991*信号概况!$F$7*$J991*信号概况!$F$9*信号相关性!$G$9+2*$I991*信号概况!$F$8*$J991*信号概况!$F$9*信号相关性!$H$9)</f>
        <v>198.335945776724</v>
      </c>
      <c r="L991" s="10">
        <f t="shared" si="319"/>
        <v>98.4147372961514</v>
      </c>
      <c r="M991" s="11">
        <f>SQRT(POWER($C991*信号概况!$C$2,2)+POWER($D991*信号概况!$C$3,2)+POWER($E991*信号概况!$C$4,2)+POWER($F991*信号概况!$C$5,2)+POWER($G991*信号概况!$C$6,2)+POWER($H991*信号概况!$C$7,2)+POWER($I991*信号概况!$C$8,2)+POWER($J991*信号概况!$C$9,2)+2*$C991*信号概况!$C$2*$D991*信号概况!$C$3*信号相关性!$B$3+2*$C991*信号概况!$C$2*$E991*信号概况!$C$4*信号相关性!$B$4+2*$C991*信号概况!$C$2*$F991*信号概况!$C$5*信号相关性!$B$5+2*$C991*信号概况!$C$2*$G991*信号概况!$C$6*信号相关性!$B$6+2*$C991*信号概况!$C$2*$H991*信号概况!$C$7*信号相关性!$B$7+2*$C991*信号概况!$C$2*$I991*信号概况!$C$8*信号相关性!$B$8+2*$C991*信号概况!$C$2*$J991*信号概况!$C$9*信号相关性!$B$9+2*$D991*信号概况!$C$3*$E991*信号概况!$C$4*信号相关性!$C$4+2*$D991*信号概况!$C$3*$F991*信号概况!$C$5*信号相关性!$C$5+2*$D991*信号概况!$C$3*$G991*信号概况!$C$6*信号相关性!$C$6+2*$D991*信号概况!$C$3*$H991*信号概况!$C$7*信号相关性!$C$7+2*$D991*信号概况!$C$3*$I991*信号概况!$C$8*信号相关性!$C$8+2*$D991*信号概况!$C$3*$J991*信号概况!$C$9*信号相关性!$C$9+2*$E991*信号概况!$C$4*$F991*信号概况!$C$5*信号相关性!$D$5+2*$E991*信号概况!$C$4*$G991*信号概况!$C$6*信号相关性!$D$6+2*$E991*信号概况!$C$4*$H991*信号概况!$C$7*信号相关性!$D$7+2*$E991*信号概况!$C$4*$I991*信号概况!$C$8*信号相关性!$D$8+2*$E991*信号概况!$C$4*$J991*信号概况!$J$5*信号相关性!$D$9+2*$F991*信号概况!$C$5*$G991*信号概况!$C$6*信号相关性!$E$6+2*$F991*信号概况!$C$5*$H991*信号概况!$C$7*信号相关性!$E$7+2*$F991*信号概况!$C$5*$I991*信号概况!$C$8*信号相关性!$E$8+2*$F991*信号概况!$C$5*$J991*信号概况!$C$9*信号相关性!$E$9+2*$G991*信号概况!$C$6*$H991*信号概况!$C$7*信号相关性!$F$7+2*$G991*信号概况!$C$6*$I991*信号概况!$C$8*信号相关性!$F$8+2*$G991*信号概况!$C$6*$J991*信号概况!$C$9*信号相关性!$F$9+2*$H991*信号概况!$C$7*$I991*信号概况!$C$8*信号相关性!$G$8+2*$H991*信号概况!$C$7*$J991*信号概况!$C$9*信号相关性!$G$9+2*$I991*信号概况!$C$8*$J991*信号概况!$C$9*信号相关性!$H$9)</f>
        <v>942.791711058014</v>
      </c>
      <c r="N991" s="12">
        <f t="shared" si="320"/>
        <v>0.0483007847183137</v>
      </c>
      <c r="O991" s="10">
        <f>$C991*信号概况!$J$2+$D991*信号概况!$J$3+$E991*信号概况!$J$4+$F991*信号概况!$J$5+$G991*信号概况!$J$6+$H991*信号概况!$J$7+$I991*信号概况!$J$8+$J991*信号概况!$J$9</f>
        <v>727.563981927417</v>
      </c>
      <c r="P991" s="12">
        <f t="shared" si="321"/>
        <v>0.0372743108023706</v>
      </c>
      <c r="Q991" s="7">
        <f t="shared" si="322"/>
        <v>39.0993612013173</v>
      </c>
    </row>
    <row r="992" spans="1:17">
      <c r="A992">
        <v>990</v>
      </c>
      <c r="B992">
        <v>19519.18</v>
      </c>
      <c r="C992" s="7">
        <f t="shared" si="311"/>
        <v>0</v>
      </c>
      <c r="D992" s="8">
        <f t="shared" si="312"/>
        <v>0.121212121212121</v>
      </c>
      <c r="E992">
        <f t="shared" si="313"/>
        <v>0</v>
      </c>
      <c r="F992">
        <f t="shared" si="314"/>
        <v>0.7</v>
      </c>
      <c r="G992">
        <f t="shared" si="315"/>
        <v>0.04</v>
      </c>
      <c r="H992">
        <f t="shared" si="316"/>
        <v>0</v>
      </c>
      <c r="I992">
        <f t="shared" si="317"/>
        <v>0</v>
      </c>
      <c r="J992">
        <f t="shared" si="318"/>
        <v>0</v>
      </c>
      <c r="K992">
        <f>SQRT(POWER($C992*信号概况!$F$2,2)+POWER($D992*信号概况!$F$3,2)+POWER($E992*信号概况!$F$4,2)+POWER($F992*信号概况!$F$5,2)+POWER($G992*信号概况!$F$6,2)+POWER($H992*信号概况!$F$7,2)+POWER($I992*信号概况!$F$8,2)+POWER($J992*信号概况!$F$9,2)+2*$C992*信号概况!$F$2*$D992*信号概况!$F$3*信号相关性!$B$3+2*$C992*信号概况!$F$2*$E992*信号概况!$F$4*信号相关性!$B$4+2*$C992*信号概况!$F$2*$F992*信号概况!$F$5*信号相关性!$B$5+2*$C992*信号概况!$F$2*$G992*信号概况!$F$6*信号相关性!$B$6+2*$C992*信号概况!$F$2*$H992*信号概况!$F$7*信号相关性!$B$7+2*$C992*信号概况!$F$2*$I992*信号概况!$F$8*信号相关性!$B$8+2*$C992*信号概况!$F$2*$J992*信号概况!$F$9*信号相关性!$B$9+2*$D992*信号概况!$F$3*$E992*信号概况!$F$4*信号相关性!$C$4+2*$D992*信号概况!$F$3*$F992*信号概况!$F$5*信号相关性!$C$5+2*$D992*信号概况!$F$3*$G992*信号概况!$F$6*信号相关性!$C$6+2*$D992*信号概况!$F$3*$H992*信号概况!$F$7*信号相关性!$C$7+2*$D992*信号概况!$F$3*$I992*信号概况!$F$8*信号相关性!$C$8+2*$D992*信号概况!$F$3*$J992*信号概况!$F$9*信号相关性!$C$9+2*$E992*信号概况!$F$4*$F992*信号概况!$F$5*信号相关性!$D$5+2*$E992*信号概况!$F$4*$G992*信号概况!$F$6*信号相关性!$D$6+2*$E992*信号概况!$F$4*$H992*信号概况!$F$7*信号相关性!$D$7+2*$E992*信号概况!$F$4*$I992*信号概况!$F$8*信号相关性!$D$8+2*$E992*信号概况!$F$4*$J992*信号概况!$J$5*信号相关性!$D$9+2*$F992*信号概况!$F$5*$G992*信号概况!$F$6*信号相关性!$E$6+2*$F992*信号概况!$F$5*$H992*信号概况!$F$7*信号相关性!$E$7+2*$F992*信号概况!$F$5*$I992*信号概况!$F$8*信号相关性!$E$8+2*$F992*信号概况!$F$5*$J992*信号概况!$F$9*信号相关性!$E$9+2*$G992*信号概况!$F$6*$H992*信号概况!$F$7*信号相关性!$F$7+2*$G992*信号概况!$F$6*$I992*信号概况!$F$8*信号相关性!$F$8+2*$G992*信号概况!$F$6*$J992*信号概况!$F$9*信号相关性!$F$9+2*$H992*信号概况!$F$7*$I992*信号概况!$F$8*信号相关性!$G$8+2*$H992*信号概况!$F$7*$J992*信号概况!$F$9*信号相关性!$G$9+2*$I992*信号概况!$F$8*$J992*信号概况!$F$9*信号相关性!$H$9)</f>
        <v>242.121279365302</v>
      </c>
      <c r="L992" s="10">
        <f t="shared" si="319"/>
        <v>80.6173668467624</v>
      </c>
      <c r="M992" s="11">
        <f>SQRT(POWER($C992*信号概况!$C$2,2)+POWER($D992*信号概况!$C$3,2)+POWER($E992*信号概况!$C$4,2)+POWER($F992*信号概况!$C$5,2)+POWER($G992*信号概况!$C$6,2)+POWER($H992*信号概况!$C$7,2)+POWER($I992*信号概况!$C$8,2)+POWER($J992*信号概况!$C$9,2)+2*$C992*信号概况!$C$2*$D992*信号概况!$C$3*信号相关性!$B$3+2*$C992*信号概况!$C$2*$E992*信号概况!$C$4*信号相关性!$B$4+2*$C992*信号概况!$C$2*$F992*信号概况!$C$5*信号相关性!$B$5+2*$C992*信号概况!$C$2*$G992*信号概况!$C$6*信号相关性!$B$6+2*$C992*信号概况!$C$2*$H992*信号概况!$C$7*信号相关性!$B$7+2*$C992*信号概况!$C$2*$I992*信号概况!$C$8*信号相关性!$B$8+2*$C992*信号概况!$C$2*$J992*信号概况!$C$9*信号相关性!$B$9+2*$D992*信号概况!$C$3*$E992*信号概况!$C$4*信号相关性!$C$4+2*$D992*信号概况!$C$3*$F992*信号概况!$C$5*信号相关性!$C$5+2*$D992*信号概况!$C$3*$G992*信号概况!$C$6*信号相关性!$C$6+2*$D992*信号概况!$C$3*$H992*信号概况!$C$7*信号相关性!$C$7+2*$D992*信号概况!$C$3*$I992*信号概况!$C$8*信号相关性!$C$8+2*$D992*信号概况!$C$3*$J992*信号概况!$C$9*信号相关性!$C$9+2*$E992*信号概况!$C$4*$F992*信号概况!$C$5*信号相关性!$D$5+2*$E992*信号概况!$C$4*$G992*信号概况!$C$6*信号相关性!$D$6+2*$E992*信号概况!$C$4*$H992*信号概况!$C$7*信号相关性!$D$7+2*$E992*信号概况!$C$4*$I992*信号概况!$C$8*信号相关性!$D$8+2*$E992*信号概况!$C$4*$J992*信号概况!$J$5*信号相关性!$D$9+2*$F992*信号概况!$C$5*$G992*信号概况!$C$6*信号相关性!$E$6+2*$F992*信号概况!$C$5*$H992*信号概况!$C$7*信号相关性!$E$7+2*$F992*信号概况!$C$5*$I992*信号概况!$C$8*信号相关性!$E$8+2*$F992*信号概况!$C$5*$J992*信号概况!$C$9*信号相关性!$E$9+2*$G992*信号概况!$C$6*$H992*信号概况!$C$7*信号相关性!$F$7+2*$G992*信号概况!$C$6*$I992*信号概况!$C$8*信号相关性!$F$8+2*$G992*信号概况!$C$6*$J992*信号概况!$C$9*信号相关性!$F$9+2*$H992*信号概况!$C$7*$I992*信号概况!$C$8*信号相关性!$G$8+2*$H992*信号概况!$C$7*$J992*信号概况!$C$9*信号相关性!$G$9+2*$I992*信号概况!$C$8*$J992*信号概况!$C$9*信号相关性!$H$9)</f>
        <v>1176.62378476168</v>
      </c>
      <c r="N992" s="12">
        <f t="shared" si="320"/>
        <v>0.0602803900963914</v>
      </c>
      <c r="O992" s="10">
        <f>$C992*信号概况!$J$2+$D992*信号概况!$J$3+$E992*信号概况!$J$4+$F992*信号概况!$J$5+$G992*信号概况!$J$6+$H992*信号概况!$J$7+$I992*信号概况!$J$8+$J992*信号概况!$J$9</f>
        <v>752.092132612348</v>
      </c>
      <c r="P992" s="12">
        <f t="shared" si="321"/>
        <v>0.0385309286871861</v>
      </c>
      <c r="Q992" s="7">
        <f t="shared" si="322"/>
        <v>33.2442758127177</v>
      </c>
    </row>
    <row r="993" spans="1:17">
      <c r="A993">
        <v>991</v>
      </c>
      <c r="B993">
        <v>19519.18</v>
      </c>
      <c r="C993" s="7">
        <f t="shared" si="311"/>
        <v>0</v>
      </c>
      <c r="D993" s="8">
        <f t="shared" si="312"/>
        <v>0.151515151515152</v>
      </c>
      <c r="E993">
        <f t="shared" si="313"/>
        <v>0</v>
      </c>
      <c r="F993">
        <f t="shared" si="314"/>
        <v>0.7</v>
      </c>
      <c r="G993">
        <f t="shared" si="315"/>
        <v>0.04</v>
      </c>
      <c r="H993">
        <f t="shared" si="316"/>
        <v>0</v>
      </c>
      <c r="I993">
        <f t="shared" si="317"/>
        <v>0</v>
      </c>
      <c r="J993">
        <f t="shared" si="318"/>
        <v>0</v>
      </c>
      <c r="K993">
        <f>SQRT(POWER($C993*信号概况!$F$2,2)+POWER($D993*信号概况!$F$3,2)+POWER($E993*信号概况!$F$4,2)+POWER($F993*信号概况!$F$5,2)+POWER($G993*信号概况!$F$6,2)+POWER($H993*信号概况!$F$7,2)+POWER($I993*信号概况!$F$8,2)+POWER($J993*信号概况!$F$9,2)+2*$C993*信号概况!$F$2*$D993*信号概况!$F$3*信号相关性!$B$3+2*$C993*信号概况!$F$2*$E993*信号概况!$F$4*信号相关性!$B$4+2*$C993*信号概况!$F$2*$F993*信号概况!$F$5*信号相关性!$B$5+2*$C993*信号概况!$F$2*$G993*信号概况!$F$6*信号相关性!$B$6+2*$C993*信号概况!$F$2*$H993*信号概况!$F$7*信号相关性!$B$7+2*$C993*信号概况!$F$2*$I993*信号概况!$F$8*信号相关性!$B$8+2*$C993*信号概况!$F$2*$J993*信号概况!$F$9*信号相关性!$B$9+2*$D993*信号概况!$F$3*$E993*信号概况!$F$4*信号相关性!$C$4+2*$D993*信号概况!$F$3*$F993*信号概况!$F$5*信号相关性!$C$5+2*$D993*信号概况!$F$3*$G993*信号概况!$F$6*信号相关性!$C$6+2*$D993*信号概况!$F$3*$H993*信号概况!$F$7*信号相关性!$C$7+2*$D993*信号概况!$F$3*$I993*信号概况!$F$8*信号相关性!$C$8+2*$D993*信号概况!$F$3*$J993*信号概况!$F$9*信号相关性!$C$9+2*$E993*信号概况!$F$4*$F993*信号概况!$F$5*信号相关性!$D$5+2*$E993*信号概况!$F$4*$G993*信号概况!$F$6*信号相关性!$D$6+2*$E993*信号概况!$F$4*$H993*信号概况!$F$7*信号相关性!$D$7+2*$E993*信号概况!$F$4*$I993*信号概况!$F$8*信号相关性!$D$8+2*$E993*信号概况!$F$4*$J993*信号概况!$J$5*信号相关性!$D$9+2*$F993*信号概况!$F$5*$G993*信号概况!$F$6*信号相关性!$E$6+2*$F993*信号概况!$F$5*$H993*信号概况!$F$7*信号相关性!$E$7+2*$F993*信号概况!$F$5*$I993*信号概况!$F$8*信号相关性!$E$8+2*$F993*信号概况!$F$5*$J993*信号概况!$F$9*信号相关性!$E$9+2*$G993*信号概况!$F$6*$H993*信号概况!$F$7*信号相关性!$F$7+2*$G993*信号概况!$F$6*$I993*信号概况!$F$8*信号相关性!$F$8+2*$G993*信号概况!$F$6*$J993*信号概况!$F$9*信号相关性!$F$9+2*$H993*信号概况!$F$7*$I993*信号概况!$F$8*信号相关性!$G$8+2*$H993*信号概况!$F$7*$J993*信号概况!$F$9*信号相关性!$G$9+2*$I993*信号概况!$F$8*$J993*信号概况!$F$9*信号相关性!$H$9)</f>
        <v>294.698233495502</v>
      </c>
      <c r="L993" s="10">
        <f t="shared" si="319"/>
        <v>66.234465570008</v>
      </c>
      <c r="M993" s="11">
        <f>SQRT(POWER($C993*信号概况!$C$2,2)+POWER($D993*信号概况!$C$3,2)+POWER($E993*信号概况!$C$4,2)+POWER($F993*信号概况!$C$5,2)+POWER($G993*信号概况!$C$6,2)+POWER($H993*信号概况!$C$7,2)+POWER($I993*信号概况!$C$8,2)+POWER($J993*信号概况!$C$9,2)+2*$C993*信号概况!$C$2*$D993*信号概况!$C$3*信号相关性!$B$3+2*$C993*信号概况!$C$2*$E993*信号概况!$C$4*信号相关性!$B$4+2*$C993*信号概况!$C$2*$F993*信号概况!$C$5*信号相关性!$B$5+2*$C993*信号概况!$C$2*$G993*信号概况!$C$6*信号相关性!$B$6+2*$C993*信号概况!$C$2*$H993*信号概况!$C$7*信号相关性!$B$7+2*$C993*信号概况!$C$2*$I993*信号概况!$C$8*信号相关性!$B$8+2*$C993*信号概况!$C$2*$J993*信号概况!$C$9*信号相关性!$B$9+2*$D993*信号概况!$C$3*$E993*信号概况!$C$4*信号相关性!$C$4+2*$D993*信号概况!$C$3*$F993*信号概况!$C$5*信号相关性!$C$5+2*$D993*信号概况!$C$3*$G993*信号概况!$C$6*信号相关性!$C$6+2*$D993*信号概况!$C$3*$H993*信号概况!$C$7*信号相关性!$C$7+2*$D993*信号概况!$C$3*$I993*信号概况!$C$8*信号相关性!$C$8+2*$D993*信号概况!$C$3*$J993*信号概况!$C$9*信号相关性!$C$9+2*$E993*信号概况!$C$4*$F993*信号概况!$C$5*信号相关性!$D$5+2*$E993*信号概况!$C$4*$G993*信号概况!$C$6*信号相关性!$D$6+2*$E993*信号概况!$C$4*$H993*信号概况!$C$7*信号相关性!$D$7+2*$E993*信号概况!$C$4*$I993*信号概况!$C$8*信号相关性!$D$8+2*$E993*信号概况!$C$4*$J993*信号概况!$J$5*信号相关性!$D$9+2*$F993*信号概况!$C$5*$G993*信号概况!$C$6*信号相关性!$E$6+2*$F993*信号概况!$C$5*$H993*信号概况!$C$7*信号相关性!$E$7+2*$F993*信号概况!$C$5*$I993*信号概况!$C$8*信号相关性!$E$8+2*$F993*信号概况!$C$5*$J993*信号概况!$C$9*信号相关性!$E$9+2*$G993*信号概况!$C$6*$H993*信号概况!$C$7*信号相关性!$F$7+2*$G993*信号概况!$C$6*$I993*信号概况!$C$8*信号相关性!$F$8+2*$G993*信号概况!$C$6*$J993*信号概况!$C$9*信号相关性!$F$9+2*$H993*信号概况!$C$7*$I993*信号概况!$C$8*信号相关性!$G$8+2*$H993*信号概况!$C$7*$J993*信号概况!$C$9*信号相关性!$G$9+2*$I993*信号概况!$C$8*$J993*信号概况!$C$9*信号相关性!$H$9)</f>
        <v>1445.82677853065</v>
      </c>
      <c r="N993" s="12">
        <f t="shared" si="320"/>
        <v>0.0740721064373941</v>
      </c>
      <c r="O993" s="10">
        <f>$C993*信号概况!$J$2+$D993*信号概况!$J$3+$E993*信号概况!$J$4+$F993*信号概况!$J$5+$G993*信号概况!$J$6+$H993*信号概况!$J$7+$I993*信号概况!$J$8+$J993*信号概况!$J$9</f>
        <v>776.62028329728</v>
      </c>
      <c r="P993" s="12">
        <f t="shared" si="321"/>
        <v>0.0397875465720015</v>
      </c>
      <c r="Q993" s="7">
        <f t="shared" si="322"/>
        <v>28.3119593239594</v>
      </c>
    </row>
    <row r="994" spans="1:17">
      <c r="A994">
        <v>992</v>
      </c>
      <c r="B994">
        <v>19519.18</v>
      </c>
      <c r="C994" s="7">
        <f t="shared" si="311"/>
        <v>0</v>
      </c>
      <c r="D994" s="8">
        <f t="shared" si="312"/>
        <v>0.181818181818182</v>
      </c>
      <c r="E994">
        <f t="shared" si="313"/>
        <v>0</v>
      </c>
      <c r="F994">
        <f t="shared" si="314"/>
        <v>0.7</v>
      </c>
      <c r="G994">
        <f t="shared" si="315"/>
        <v>0.04</v>
      </c>
      <c r="H994">
        <f t="shared" si="316"/>
        <v>0</v>
      </c>
      <c r="I994">
        <f t="shared" si="317"/>
        <v>0</v>
      </c>
      <c r="J994">
        <f t="shared" si="318"/>
        <v>0</v>
      </c>
      <c r="K994">
        <f>SQRT(POWER($C994*信号概况!$F$2,2)+POWER($D994*信号概况!$F$3,2)+POWER($E994*信号概况!$F$4,2)+POWER($F994*信号概况!$F$5,2)+POWER($G994*信号概况!$F$6,2)+POWER($H994*信号概况!$F$7,2)+POWER($I994*信号概况!$F$8,2)+POWER($J994*信号概况!$F$9,2)+2*$C994*信号概况!$F$2*$D994*信号概况!$F$3*信号相关性!$B$3+2*$C994*信号概况!$F$2*$E994*信号概况!$F$4*信号相关性!$B$4+2*$C994*信号概况!$F$2*$F994*信号概况!$F$5*信号相关性!$B$5+2*$C994*信号概况!$F$2*$G994*信号概况!$F$6*信号相关性!$B$6+2*$C994*信号概况!$F$2*$H994*信号概况!$F$7*信号相关性!$B$7+2*$C994*信号概况!$F$2*$I994*信号概况!$F$8*信号相关性!$B$8+2*$C994*信号概况!$F$2*$J994*信号概况!$F$9*信号相关性!$B$9+2*$D994*信号概况!$F$3*$E994*信号概况!$F$4*信号相关性!$C$4+2*$D994*信号概况!$F$3*$F994*信号概况!$F$5*信号相关性!$C$5+2*$D994*信号概况!$F$3*$G994*信号概况!$F$6*信号相关性!$C$6+2*$D994*信号概况!$F$3*$H994*信号概况!$F$7*信号相关性!$C$7+2*$D994*信号概况!$F$3*$I994*信号概况!$F$8*信号相关性!$C$8+2*$D994*信号概况!$F$3*$J994*信号概况!$F$9*信号相关性!$C$9+2*$E994*信号概况!$F$4*$F994*信号概况!$F$5*信号相关性!$D$5+2*$E994*信号概况!$F$4*$G994*信号概况!$F$6*信号相关性!$D$6+2*$E994*信号概况!$F$4*$H994*信号概况!$F$7*信号相关性!$D$7+2*$E994*信号概况!$F$4*$I994*信号概况!$F$8*信号相关性!$D$8+2*$E994*信号概况!$F$4*$J994*信号概况!$J$5*信号相关性!$D$9+2*$F994*信号概况!$F$5*$G994*信号概况!$F$6*信号相关性!$E$6+2*$F994*信号概况!$F$5*$H994*信号概况!$F$7*信号相关性!$E$7+2*$F994*信号概况!$F$5*$I994*信号概况!$F$8*信号相关性!$E$8+2*$F994*信号概况!$F$5*$J994*信号概况!$F$9*信号相关性!$E$9+2*$G994*信号概况!$F$6*$H994*信号概况!$F$7*信号相关性!$F$7+2*$G994*信号概况!$F$6*$I994*信号概况!$F$8*信号相关性!$F$8+2*$G994*信号概况!$F$6*$J994*信号概况!$F$9*信号相关性!$F$9+2*$H994*信号概况!$F$7*$I994*信号概况!$F$8*信号相关性!$G$8+2*$H994*信号概况!$F$7*$J994*信号概况!$F$9*信号相关性!$G$9+2*$I994*信号概况!$F$8*$J994*信号概况!$F$9*信号相关性!$H$9)</f>
        <v>352.150751949764</v>
      </c>
      <c r="L994" s="10">
        <f t="shared" si="319"/>
        <v>55.4284774118117</v>
      </c>
      <c r="M994" s="11">
        <f>SQRT(POWER($C994*信号概况!$C$2,2)+POWER($D994*信号概况!$C$3,2)+POWER($E994*信号概况!$C$4,2)+POWER($F994*信号概况!$C$5,2)+POWER($G994*信号概况!$C$6,2)+POWER($H994*信号概况!$C$7,2)+POWER($I994*信号概况!$C$8,2)+POWER($J994*信号概况!$C$9,2)+2*$C994*信号概况!$C$2*$D994*信号概况!$C$3*信号相关性!$B$3+2*$C994*信号概况!$C$2*$E994*信号概况!$C$4*信号相关性!$B$4+2*$C994*信号概况!$C$2*$F994*信号概况!$C$5*信号相关性!$B$5+2*$C994*信号概况!$C$2*$G994*信号概况!$C$6*信号相关性!$B$6+2*$C994*信号概况!$C$2*$H994*信号概况!$C$7*信号相关性!$B$7+2*$C994*信号概况!$C$2*$I994*信号概况!$C$8*信号相关性!$B$8+2*$C994*信号概况!$C$2*$J994*信号概况!$C$9*信号相关性!$B$9+2*$D994*信号概况!$C$3*$E994*信号概况!$C$4*信号相关性!$C$4+2*$D994*信号概况!$C$3*$F994*信号概况!$C$5*信号相关性!$C$5+2*$D994*信号概况!$C$3*$G994*信号概况!$C$6*信号相关性!$C$6+2*$D994*信号概况!$C$3*$H994*信号概况!$C$7*信号相关性!$C$7+2*$D994*信号概况!$C$3*$I994*信号概况!$C$8*信号相关性!$C$8+2*$D994*信号概况!$C$3*$J994*信号概况!$C$9*信号相关性!$C$9+2*$E994*信号概况!$C$4*$F994*信号概况!$C$5*信号相关性!$D$5+2*$E994*信号概况!$C$4*$G994*信号概况!$C$6*信号相关性!$D$6+2*$E994*信号概况!$C$4*$H994*信号概况!$C$7*信号相关性!$D$7+2*$E994*信号概况!$C$4*$I994*信号概况!$C$8*信号相关性!$D$8+2*$E994*信号概况!$C$4*$J994*信号概况!$J$5*信号相关性!$D$9+2*$F994*信号概况!$C$5*$G994*信号概况!$C$6*信号相关性!$E$6+2*$F994*信号概况!$C$5*$H994*信号概况!$C$7*信号相关性!$E$7+2*$F994*信号概况!$C$5*$I994*信号概况!$C$8*信号相关性!$E$8+2*$F994*信号概况!$C$5*$J994*信号概况!$C$9*信号相关性!$E$9+2*$G994*信号概况!$C$6*$H994*信号概况!$C$7*信号相关性!$F$7+2*$G994*信号概况!$C$6*$I994*信号概况!$C$8*信号相关性!$F$8+2*$G994*信号概况!$C$6*$J994*信号概况!$C$9*信号相关性!$F$9+2*$H994*信号概况!$C$7*$I994*信号概况!$C$8*信号相关性!$G$8+2*$H994*信号概况!$C$7*$J994*信号概况!$C$9*信号相关性!$G$9+2*$I994*信号概况!$C$8*$J994*信号概况!$C$9*信号相关性!$H$9)</f>
        <v>1734.00427865331</v>
      </c>
      <c r="N994" s="12">
        <f t="shared" si="320"/>
        <v>0.0888359182431489</v>
      </c>
      <c r="O994" s="10">
        <f>$C994*信号概况!$J$2+$D994*信号概况!$J$3+$E994*信号概况!$J$4+$F994*信号概况!$J$5+$G994*信号概况!$J$6+$H994*信号概况!$J$7+$I994*信号概况!$J$8+$J994*信号概况!$J$9</f>
        <v>801.148433982211</v>
      </c>
      <c r="P994" s="12">
        <f t="shared" si="321"/>
        <v>0.0410441644568169</v>
      </c>
      <c r="Q994" s="7">
        <f t="shared" si="322"/>
        <v>24.5287626391858</v>
      </c>
    </row>
    <row r="995" spans="1:17">
      <c r="A995">
        <v>993</v>
      </c>
      <c r="B995">
        <v>19519.18</v>
      </c>
      <c r="C995" s="7">
        <f t="shared" si="311"/>
        <v>0</v>
      </c>
      <c r="D995" s="8">
        <f t="shared" si="312"/>
        <v>0.212121212121212</v>
      </c>
      <c r="E995">
        <f t="shared" si="313"/>
        <v>0</v>
      </c>
      <c r="F995">
        <f t="shared" si="314"/>
        <v>0.7</v>
      </c>
      <c r="G995">
        <f t="shared" si="315"/>
        <v>0.04</v>
      </c>
      <c r="H995">
        <f t="shared" si="316"/>
        <v>0</v>
      </c>
      <c r="I995">
        <f t="shared" si="317"/>
        <v>0</v>
      </c>
      <c r="J995">
        <f t="shared" si="318"/>
        <v>0</v>
      </c>
      <c r="K995">
        <f>SQRT(POWER($C995*信号概况!$F$2,2)+POWER($D995*信号概况!$F$3,2)+POWER($E995*信号概况!$F$4,2)+POWER($F995*信号概况!$F$5,2)+POWER($G995*信号概况!$F$6,2)+POWER($H995*信号概况!$F$7,2)+POWER($I995*信号概况!$F$8,2)+POWER($J995*信号概况!$F$9,2)+2*$C995*信号概况!$F$2*$D995*信号概况!$F$3*信号相关性!$B$3+2*$C995*信号概况!$F$2*$E995*信号概况!$F$4*信号相关性!$B$4+2*$C995*信号概况!$F$2*$F995*信号概况!$F$5*信号相关性!$B$5+2*$C995*信号概况!$F$2*$G995*信号概况!$F$6*信号相关性!$B$6+2*$C995*信号概况!$F$2*$H995*信号概况!$F$7*信号相关性!$B$7+2*$C995*信号概况!$F$2*$I995*信号概况!$F$8*信号相关性!$B$8+2*$C995*信号概况!$F$2*$J995*信号概况!$F$9*信号相关性!$B$9+2*$D995*信号概况!$F$3*$E995*信号概况!$F$4*信号相关性!$C$4+2*$D995*信号概况!$F$3*$F995*信号概况!$F$5*信号相关性!$C$5+2*$D995*信号概况!$F$3*$G995*信号概况!$F$6*信号相关性!$C$6+2*$D995*信号概况!$F$3*$H995*信号概况!$F$7*信号相关性!$C$7+2*$D995*信号概况!$F$3*$I995*信号概况!$F$8*信号相关性!$C$8+2*$D995*信号概况!$F$3*$J995*信号概况!$F$9*信号相关性!$C$9+2*$E995*信号概况!$F$4*$F995*信号概况!$F$5*信号相关性!$D$5+2*$E995*信号概况!$F$4*$G995*信号概况!$F$6*信号相关性!$D$6+2*$E995*信号概况!$F$4*$H995*信号概况!$F$7*信号相关性!$D$7+2*$E995*信号概况!$F$4*$I995*信号概况!$F$8*信号相关性!$D$8+2*$E995*信号概况!$F$4*$J995*信号概况!$J$5*信号相关性!$D$9+2*$F995*信号概况!$F$5*$G995*信号概况!$F$6*信号相关性!$E$6+2*$F995*信号概况!$F$5*$H995*信号概况!$F$7*信号相关性!$E$7+2*$F995*信号概况!$F$5*$I995*信号概况!$F$8*信号相关性!$E$8+2*$F995*信号概况!$F$5*$J995*信号概况!$F$9*信号相关性!$E$9+2*$G995*信号概况!$F$6*$H995*信号概况!$F$7*信号相关性!$F$7+2*$G995*信号概况!$F$6*$I995*信号概况!$F$8*信号相关性!$F$8+2*$G995*信号概况!$F$6*$J995*信号概况!$F$9*信号相关性!$F$9+2*$H995*信号概况!$F$7*$I995*信号概况!$F$8*信号相关性!$G$8+2*$H995*信号概况!$F$7*$J995*信号概况!$F$9*信号相关性!$G$9+2*$I995*信号概况!$F$8*$J995*信号概况!$F$9*信号相关性!$H$9)</f>
        <v>412.446388930409</v>
      </c>
      <c r="L995" s="10">
        <f t="shared" si="319"/>
        <v>47.3253749429563</v>
      </c>
      <c r="M995" s="11">
        <f>SQRT(POWER($C995*信号概况!$C$2,2)+POWER($D995*信号概况!$C$3,2)+POWER($E995*信号概况!$C$4,2)+POWER($F995*信号概况!$C$5,2)+POWER($G995*信号概况!$C$6,2)+POWER($H995*信号概况!$C$7,2)+POWER($I995*信号概况!$C$8,2)+POWER($J995*信号概况!$C$9,2)+2*$C995*信号概况!$C$2*$D995*信号概况!$C$3*信号相关性!$B$3+2*$C995*信号概况!$C$2*$E995*信号概况!$C$4*信号相关性!$B$4+2*$C995*信号概况!$C$2*$F995*信号概况!$C$5*信号相关性!$B$5+2*$C995*信号概况!$C$2*$G995*信号概况!$C$6*信号相关性!$B$6+2*$C995*信号概况!$C$2*$H995*信号概况!$C$7*信号相关性!$B$7+2*$C995*信号概况!$C$2*$I995*信号概况!$C$8*信号相关性!$B$8+2*$C995*信号概况!$C$2*$J995*信号概况!$C$9*信号相关性!$B$9+2*$D995*信号概况!$C$3*$E995*信号概况!$C$4*信号相关性!$C$4+2*$D995*信号概况!$C$3*$F995*信号概况!$C$5*信号相关性!$C$5+2*$D995*信号概况!$C$3*$G995*信号概况!$C$6*信号相关性!$C$6+2*$D995*信号概况!$C$3*$H995*信号概况!$C$7*信号相关性!$C$7+2*$D995*信号概况!$C$3*$I995*信号概况!$C$8*信号相关性!$C$8+2*$D995*信号概况!$C$3*$J995*信号概况!$C$9*信号相关性!$C$9+2*$E995*信号概况!$C$4*$F995*信号概况!$C$5*信号相关性!$D$5+2*$E995*信号概况!$C$4*$G995*信号概况!$C$6*信号相关性!$D$6+2*$E995*信号概况!$C$4*$H995*信号概况!$C$7*信号相关性!$D$7+2*$E995*信号概况!$C$4*$I995*信号概况!$C$8*信号相关性!$D$8+2*$E995*信号概况!$C$4*$J995*信号概况!$J$5*信号相关性!$D$9+2*$F995*信号概况!$C$5*$G995*信号概况!$C$6*信号相关性!$E$6+2*$F995*信号概况!$C$5*$H995*信号概况!$C$7*信号相关性!$E$7+2*$F995*信号概况!$C$5*$I995*信号概况!$C$8*信号相关性!$E$8+2*$F995*信号概况!$C$5*$J995*信号概况!$C$9*信号相关性!$E$9+2*$G995*信号概况!$C$6*$H995*信号概况!$C$7*信号相关性!$F$7+2*$G995*信号概况!$C$6*$I995*信号概况!$C$8*信号相关性!$F$8+2*$G995*信号概况!$C$6*$J995*信号概况!$C$9*信号相关性!$F$9+2*$H995*信号概况!$C$7*$I995*信号概况!$C$8*信号相关性!$G$8+2*$H995*信号概况!$C$7*$J995*信号概况!$C$9*信号相关性!$G$9+2*$I995*信号概况!$C$8*$J995*信号概况!$C$9*信号相关性!$H$9)</f>
        <v>2033.10374193789</v>
      </c>
      <c r="N995" s="12">
        <f t="shared" si="320"/>
        <v>0.104159280355931</v>
      </c>
      <c r="O995" s="10">
        <f>$C995*信号概况!$J$2+$D995*信号概况!$J$3+$E995*信号概况!$J$4+$F995*信号概况!$J$5+$G995*信号概况!$J$6+$H995*信号概况!$J$7+$I995*信号概况!$J$8+$J995*信号概况!$J$9</f>
        <v>825.676584667143</v>
      </c>
      <c r="P995" s="12">
        <f t="shared" si="321"/>
        <v>0.0423007823416323</v>
      </c>
      <c r="Q995" s="7">
        <f t="shared" si="322"/>
        <v>21.6565358692298</v>
      </c>
    </row>
    <row r="996" spans="1:17">
      <c r="A996">
        <v>994</v>
      </c>
      <c r="B996">
        <v>19519.18</v>
      </c>
      <c r="C996" s="7">
        <f t="shared" si="311"/>
        <v>0</v>
      </c>
      <c r="D996" s="8">
        <f t="shared" si="312"/>
        <v>0.242424242424242</v>
      </c>
      <c r="E996">
        <f t="shared" si="313"/>
        <v>0</v>
      </c>
      <c r="F996">
        <f t="shared" si="314"/>
        <v>0.7</v>
      </c>
      <c r="G996">
        <f t="shared" si="315"/>
        <v>0.04</v>
      </c>
      <c r="H996">
        <f t="shared" si="316"/>
        <v>0</v>
      </c>
      <c r="I996">
        <f t="shared" si="317"/>
        <v>0</v>
      </c>
      <c r="J996">
        <f t="shared" si="318"/>
        <v>0</v>
      </c>
      <c r="K996">
        <f>SQRT(POWER($C996*信号概况!$F$2,2)+POWER($D996*信号概况!$F$3,2)+POWER($E996*信号概况!$F$4,2)+POWER($F996*信号概况!$F$5,2)+POWER($G996*信号概况!$F$6,2)+POWER($H996*信号概况!$F$7,2)+POWER($I996*信号概况!$F$8,2)+POWER($J996*信号概况!$F$9,2)+2*$C996*信号概况!$F$2*$D996*信号概况!$F$3*信号相关性!$B$3+2*$C996*信号概况!$F$2*$E996*信号概况!$F$4*信号相关性!$B$4+2*$C996*信号概况!$F$2*$F996*信号概况!$F$5*信号相关性!$B$5+2*$C996*信号概况!$F$2*$G996*信号概况!$F$6*信号相关性!$B$6+2*$C996*信号概况!$F$2*$H996*信号概况!$F$7*信号相关性!$B$7+2*$C996*信号概况!$F$2*$I996*信号概况!$F$8*信号相关性!$B$8+2*$C996*信号概况!$F$2*$J996*信号概况!$F$9*信号相关性!$B$9+2*$D996*信号概况!$F$3*$E996*信号概况!$F$4*信号相关性!$C$4+2*$D996*信号概况!$F$3*$F996*信号概况!$F$5*信号相关性!$C$5+2*$D996*信号概况!$F$3*$G996*信号概况!$F$6*信号相关性!$C$6+2*$D996*信号概况!$F$3*$H996*信号概况!$F$7*信号相关性!$C$7+2*$D996*信号概况!$F$3*$I996*信号概况!$F$8*信号相关性!$C$8+2*$D996*信号概况!$F$3*$J996*信号概况!$F$9*信号相关性!$C$9+2*$E996*信号概况!$F$4*$F996*信号概况!$F$5*信号相关性!$D$5+2*$E996*信号概况!$F$4*$G996*信号概况!$F$6*信号相关性!$D$6+2*$E996*信号概况!$F$4*$H996*信号概况!$F$7*信号相关性!$D$7+2*$E996*信号概况!$F$4*$I996*信号概况!$F$8*信号相关性!$D$8+2*$E996*信号概况!$F$4*$J996*信号概况!$J$5*信号相关性!$D$9+2*$F996*信号概况!$F$5*$G996*信号概况!$F$6*信号相关性!$E$6+2*$F996*信号概况!$F$5*$H996*信号概况!$F$7*信号相关性!$E$7+2*$F996*信号概况!$F$5*$I996*信号概况!$F$8*信号相关性!$E$8+2*$F996*信号概况!$F$5*$J996*信号概况!$F$9*信号相关性!$E$9+2*$G996*信号概况!$F$6*$H996*信号概况!$F$7*信号相关性!$F$7+2*$G996*信号概况!$F$6*$I996*信号概况!$F$8*信号相关性!$F$8+2*$G996*信号概况!$F$6*$J996*信号概况!$F$9*信号相关性!$F$9+2*$H996*信号概况!$F$7*$I996*信号概况!$F$8*信号相关性!$G$8+2*$H996*信号概况!$F$7*$J996*信号概况!$F$9*信号相关性!$G$9+2*$I996*信号概况!$F$8*$J996*信号概况!$F$9*信号相关性!$H$9)</f>
        <v>474.502543464438</v>
      </c>
      <c r="L996" s="10">
        <f t="shared" si="319"/>
        <v>41.1360914052991</v>
      </c>
      <c r="M996" s="11">
        <f>SQRT(POWER($C996*信号概况!$C$2,2)+POWER($D996*信号概况!$C$3,2)+POWER($E996*信号概况!$C$4,2)+POWER($F996*信号概况!$C$5,2)+POWER($G996*信号概况!$C$6,2)+POWER($H996*信号概况!$C$7,2)+POWER($I996*信号概况!$C$8,2)+POWER($J996*信号概况!$C$9,2)+2*$C996*信号概况!$C$2*$D996*信号概况!$C$3*信号相关性!$B$3+2*$C996*信号概况!$C$2*$E996*信号概况!$C$4*信号相关性!$B$4+2*$C996*信号概况!$C$2*$F996*信号概况!$C$5*信号相关性!$B$5+2*$C996*信号概况!$C$2*$G996*信号概况!$C$6*信号相关性!$B$6+2*$C996*信号概况!$C$2*$H996*信号概况!$C$7*信号相关性!$B$7+2*$C996*信号概况!$C$2*$I996*信号概况!$C$8*信号相关性!$B$8+2*$C996*信号概况!$C$2*$J996*信号概况!$C$9*信号相关性!$B$9+2*$D996*信号概况!$C$3*$E996*信号概况!$C$4*信号相关性!$C$4+2*$D996*信号概况!$C$3*$F996*信号概况!$C$5*信号相关性!$C$5+2*$D996*信号概况!$C$3*$G996*信号概况!$C$6*信号相关性!$C$6+2*$D996*信号概况!$C$3*$H996*信号概况!$C$7*信号相关性!$C$7+2*$D996*信号概况!$C$3*$I996*信号概况!$C$8*信号相关性!$C$8+2*$D996*信号概况!$C$3*$J996*信号概况!$C$9*信号相关性!$C$9+2*$E996*信号概况!$C$4*$F996*信号概况!$C$5*信号相关性!$D$5+2*$E996*信号概况!$C$4*$G996*信号概况!$C$6*信号相关性!$D$6+2*$E996*信号概况!$C$4*$H996*信号概况!$C$7*信号相关性!$D$7+2*$E996*信号概况!$C$4*$I996*信号概况!$C$8*信号相关性!$D$8+2*$E996*信号概况!$C$4*$J996*信号概况!$J$5*信号相关性!$D$9+2*$F996*信号概况!$C$5*$G996*信号概况!$C$6*信号相关性!$E$6+2*$F996*信号概况!$C$5*$H996*信号概况!$C$7*信号相关性!$E$7+2*$F996*信号概况!$C$5*$I996*信号概况!$C$8*信号相关性!$E$8+2*$F996*信号概况!$C$5*$J996*信号概况!$C$9*信号相关性!$E$9+2*$G996*信号概况!$C$6*$H996*信号概况!$C$7*信号相关性!$F$7+2*$G996*信号概况!$C$6*$I996*信号概况!$C$8*信号相关性!$F$8+2*$G996*信号概况!$C$6*$J996*信号概况!$C$9*信号相关性!$F$9+2*$H996*信号概况!$C$7*$I996*信号概况!$C$8*信号相关性!$G$8+2*$H996*信号概况!$C$7*$J996*信号概况!$C$9*信号相关性!$G$9+2*$I996*信号概况!$C$8*$J996*信号概况!$C$9*信号相关性!$H$9)</f>
        <v>2338.93886940167</v>
      </c>
      <c r="N996" s="12">
        <f t="shared" si="320"/>
        <v>0.11982772172815</v>
      </c>
      <c r="O996" s="10">
        <f>$C996*信号概况!$J$2+$D996*信号概况!$J$3+$E996*信号概况!$J$4+$F996*信号概况!$J$5+$G996*信号概况!$J$6+$H996*信号概况!$J$7+$I996*信号概况!$J$8+$J996*信号概况!$J$9</f>
        <v>850.204735352074</v>
      </c>
      <c r="P996" s="12">
        <f t="shared" si="321"/>
        <v>0.0435574002264477</v>
      </c>
      <c r="Q996" s="7">
        <f t="shared" si="322"/>
        <v>19.4445697948432</v>
      </c>
    </row>
    <row r="997" spans="1:17">
      <c r="A997">
        <v>995</v>
      </c>
      <c r="B997">
        <v>19519.18</v>
      </c>
      <c r="C997" s="7">
        <f t="shared" si="311"/>
        <v>0</v>
      </c>
      <c r="D997" s="8">
        <f t="shared" si="312"/>
        <v>0.272727272727273</v>
      </c>
      <c r="E997">
        <f t="shared" si="313"/>
        <v>0</v>
      </c>
      <c r="F997">
        <f t="shared" si="314"/>
        <v>0.7</v>
      </c>
      <c r="G997">
        <f t="shared" si="315"/>
        <v>0.04</v>
      </c>
      <c r="H997">
        <f t="shared" si="316"/>
        <v>0</v>
      </c>
      <c r="I997">
        <f t="shared" si="317"/>
        <v>0</v>
      </c>
      <c r="J997">
        <f t="shared" si="318"/>
        <v>0</v>
      </c>
      <c r="K997">
        <f>SQRT(POWER($C997*信号概况!$F$2,2)+POWER($D997*信号概况!$F$3,2)+POWER($E997*信号概况!$F$4,2)+POWER($F997*信号概况!$F$5,2)+POWER($G997*信号概况!$F$6,2)+POWER($H997*信号概况!$F$7,2)+POWER($I997*信号概况!$F$8,2)+POWER($J997*信号概况!$F$9,2)+2*$C997*信号概况!$F$2*$D997*信号概况!$F$3*信号相关性!$B$3+2*$C997*信号概况!$F$2*$E997*信号概况!$F$4*信号相关性!$B$4+2*$C997*信号概况!$F$2*$F997*信号概况!$F$5*信号相关性!$B$5+2*$C997*信号概况!$F$2*$G997*信号概况!$F$6*信号相关性!$B$6+2*$C997*信号概况!$F$2*$H997*信号概况!$F$7*信号相关性!$B$7+2*$C997*信号概况!$F$2*$I997*信号概况!$F$8*信号相关性!$B$8+2*$C997*信号概况!$F$2*$J997*信号概况!$F$9*信号相关性!$B$9+2*$D997*信号概况!$F$3*$E997*信号概况!$F$4*信号相关性!$C$4+2*$D997*信号概况!$F$3*$F997*信号概况!$F$5*信号相关性!$C$5+2*$D997*信号概况!$F$3*$G997*信号概况!$F$6*信号相关性!$C$6+2*$D997*信号概况!$F$3*$H997*信号概况!$F$7*信号相关性!$C$7+2*$D997*信号概况!$F$3*$I997*信号概况!$F$8*信号相关性!$C$8+2*$D997*信号概况!$F$3*$J997*信号概况!$F$9*信号相关性!$C$9+2*$E997*信号概况!$F$4*$F997*信号概况!$F$5*信号相关性!$D$5+2*$E997*信号概况!$F$4*$G997*信号概况!$F$6*信号相关性!$D$6+2*$E997*信号概况!$F$4*$H997*信号概况!$F$7*信号相关性!$D$7+2*$E997*信号概况!$F$4*$I997*信号概况!$F$8*信号相关性!$D$8+2*$E997*信号概况!$F$4*$J997*信号概况!$J$5*信号相关性!$D$9+2*$F997*信号概况!$F$5*$G997*信号概况!$F$6*信号相关性!$E$6+2*$F997*信号概况!$F$5*$H997*信号概况!$F$7*信号相关性!$E$7+2*$F997*信号概况!$F$5*$I997*信号概况!$F$8*信号相关性!$E$8+2*$F997*信号概况!$F$5*$J997*信号概况!$F$9*信号相关性!$E$9+2*$G997*信号概况!$F$6*$H997*信号概况!$F$7*信号相关性!$F$7+2*$G997*信号概况!$F$6*$I997*信号概况!$F$8*信号相关性!$F$8+2*$G997*信号概况!$F$6*$J997*信号概况!$F$9*信号相关性!$F$9+2*$H997*信号概况!$F$7*$I997*信号概况!$F$8*信号相关性!$G$8+2*$H997*信号概况!$F$7*$J997*信号概况!$F$9*信号相关性!$G$9+2*$I997*信号概况!$F$8*$J997*信号概况!$F$9*信号相关性!$H$9)</f>
        <v>537.710026070039</v>
      </c>
      <c r="L997" s="10">
        <f t="shared" si="319"/>
        <v>36.3005691797488</v>
      </c>
      <c r="M997" s="11">
        <f>SQRT(POWER($C997*信号概况!$C$2,2)+POWER($D997*信号概况!$C$3,2)+POWER($E997*信号概况!$C$4,2)+POWER($F997*信号概况!$C$5,2)+POWER($G997*信号概况!$C$6,2)+POWER($H997*信号概况!$C$7,2)+POWER($I997*信号概况!$C$8,2)+POWER($J997*信号概况!$C$9,2)+2*$C997*信号概况!$C$2*$D997*信号概况!$C$3*信号相关性!$B$3+2*$C997*信号概况!$C$2*$E997*信号概况!$C$4*信号相关性!$B$4+2*$C997*信号概况!$C$2*$F997*信号概况!$C$5*信号相关性!$B$5+2*$C997*信号概况!$C$2*$G997*信号概况!$C$6*信号相关性!$B$6+2*$C997*信号概况!$C$2*$H997*信号概况!$C$7*信号相关性!$B$7+2*$C997*信号概况!$C$2*$I997*信号概况!$C$8*信号相关性!$B$8+2*$C997*信号概况!$C$2*$J997*信号概况!$C$9*信号相关性!$B$9+2*$D997*信号概况!$C$3*$E997*信号概况!$C$4*信号相关性!$C$4+2*$D997*信号概况!$C$3*$F997*信号概况!$C$5*信号相关性!$C$5+2*$D997*信号概况!$C$3*$G997*信号概况!$C$6*信号相关性!$C$6+2*$D997*信号概况!$C$3*$H997*信号概况!$C$7*信号相关性!$C$7+2*$D997*信号概况!$C$3*$I997*信号概况!$C$8*信号相关性!$C$8+2*$D997*信号概况!$C$3*$J997*信号概况!$C$9*信号相关性!$C$9+2*$E997*信号概况!$C$4*$F997*信号概况!$C$5*信号相关性!$D$5+2*$E997*信号概况!$C$4*$G997*信号概况!$C$6*信号相关性!$D$6+2*$E997*信号概况!$C$4*$H997*信号概况!$C$7*信号相关性!$D$7+2*$E997*信号概况!$C$4*$I997*信号概况!$C$8*信号相关性!$D$8+2*$E997*信号概况!$C$4*$J997*信号概况!$J$5*信号相关性!$D$9+2*$F997*信号概况!$C$5*$G997*信号概况!$C$6*信号相关性!$E$6+2*$F997*信号概况!$C$5*$H997*信号概况!$C$7*信号相关性!$E$7+2*$F997*信号概况!$C$5*$I997*信号概况!$C$8*信号相关性!$E$8+2*$F997*信号概况!$C$5*$J997*信号概况!$C$9*信号相关性!$E$9+2*$G997*信号概况!$C$6*$H997*信号概况!$C$7*信号相关性!$F$7+2*$G997*信号概况!$C$6*$I997*信号概况!$C$8*信号相关性!$F$8+2*$G997*信号概况!$C$6*$J997*信号概况!$C$9*信号相关性!$F$9+2*$H997*信号概况!$C$7*$I997*信号概况!$C$8*信号相关性!$G$8+2*$H997*信号概况!$C$7*$J997*信号概况!$C$9*信号相关性!$G$9+2*$I997*信号概况!$C$8*$J997*信号概况!$C$9*信号相关性!$H$9)</f>
        <v>2649.17788499305</v>
      </c>
      <c r="N997" s="12">
        <f t="shared" si="320"/>
        <v>0.135721781601125</v>
      </c>
      <c r="O997" s="10">
        <f>$C997*信号概况!$J$2+$D997*信号概况!$J$3+$E997*信号概况!$J$4+$F997*信号概况!$J$5+$G997*信号概况!$J$6+$H997*信号概况!$J$7+$I997*信号概况!$J$8+$J997*信号概况!$J$9</f>
        <v>874.732886037006</v>
      </c>
      <c r="P997" s="12">
        <f t="shared" si="321"/>
        <v>0.0448140181112632</v>
      </c>
      <c r="Q997" s="7">
        <f t="shared" si="322"/>
        <v>17.7062639170577</v>
      </c>
    </row>
    <row r="998" spans="1:17">
      <c r="A998">
        <v>996</v>
      </c>
      <c r="B998">
        <v>19519.18</v>
      </c>
      <c r="C998" s="7">
        <f t="shared" si="311"/>
        <v>0</v>
      </c>
      <c r="D998" s="8">
        <f t="shared" si="312"/>
        <v>0.303030303030303</v>
      </c>
      <c r="E998">
        <f t="shared" si="313"/>
        <v>0</v>
      </c>
      <c r="F998">
        <f t="shared" ref="F998:F1038" si="323">MOD(QUOTIENT(A998,($T$2*$U$2/0.01+1)*($T$3*$U$3/0.01+1)*($T$4*$U$4/0.01+1)),$T$5*$U$5/0.01+1)/($T$5*100)</f>
        <v>0.7</v>
      </c>
      <c r="G998">
        <f t="shared" ref="G998:G1038" si="324">MOD(QUOTIENT(A998,($T$2*$U$2/0.01+1)*($T$3*$U$3/0.01+1)*($T$4*$U$4/0.01+1)*($T$5*$U$5/0.01+1)),$T$6*$U$6/0.01+1)/($T$6*100)</f>
        <v>0.04</v>
      </c>
      <c r="H998">
        <f t="shared" ref="H998:H1038" si="325">MOD(QUOTIENT(A998,($T$2*$U$2/0.01+1)*($T$3*$U$3/0.01+1)*($T$4*$U$4/0.01+1)*($T$5*$U$5/0.01+1)*($T$6*$U$6/0.01+1)),$T$7*$U$7/0.01+1)/($T$7*100)</f>
        <v>0</v>
      </c>
      <c r="I998">
        <f t="shared" ref="I998:I1038" si="326">MOD(QUOTIENT(A998,($T$2*$U$2/0.01+1)*($T$3*$U$3/0.01+1)*($T$4*$U$4/0.01+1)*($T$5*$U$5/0.01+1)*($T$6*$U$6/0.01+1)*($T$7*$U$7/0.01+1)),$T$8*$U$8/0.01+1)/($T$8*100)</f>
        <v>0</v>
      </c>
      <c r="J998">
        <f t="shared" ref="J998:J1038" si="327">MOD(QUOTIENT(A998,($T$2*$U$2/0.01+1)*($T$3*$U$3/0.01+1)*($T$4*$U$4/0.01+1)*($T$5*$U$5/0.01+1)*($T$6*$U$6/0.01+1)*($T$7*$U$7/0.01+1)*($T$8*$U$8/0.01+1)),$T$9*$U$9/0.01)/($T$9*100)</f>
        <v>0</v>
      </c>
      <c r="K998">
        <f>SQRT(POWER($C998*信号概况!$F$2,2)+POWER($D998*信号概况!$F$3,2)+POWER($E998*信号概况!$F$4,2)+POWER($F998*信号概况!$F$5,2)+POWER($G998*信号概况!$F$6,2)+POWER($H998*信号概况!$F$7,2)+POWER($I998*信号概况!$F$8,2)+POWER($J998*信号概况!$F$9,2)+2*$C998*信号概况!$F$2*$D998*信号概况!$F$3*信号相关性!$B$3+2*$C998*信号概况!$F$2*$E998*信号概况!$F$4*信号相关性!$B$4+2*$C998*信号概况!$F$2*$F998*信号概况!$F$5*信号相关性!$B$5+2*$C998*信号概况!$F$2*$G998*信号概况!$F$6*信号相关性!$B$6+2*$C998*信号概况!$F$2*$H998*信号概况!$F$7*信号相关性!$B$7+2*$C998*信号概况!$F$2*$I998*信号概况!$F$8*信号相关性!$B$8+2*$C998*信号概况!$F$2*$J998*信号概况!$F$9*信号相关性!$B$9+2*$D998*信号概况!$F$3*$E998*信号概况!$F$4*信号相关性!$C$4+2*$D998*信号概况!$F$3*$F998*信号概况!$F$5*信号相关性!$C$5+2*$D998*信号概况!$F$3*$G998*信号概况!$F$6*信号相关性!$C$6+2*$D998*信号概况!$F$3*$H998*信号概况!$F$7*信号相关性!$C$7+2*$D998*信号概况!$F$3*$I998*信号概况!$F$8*信号相关性!$C$8+2*$D998*信号概况!$F$3*$J998*信号概况!$F$9*信号相关性!$C$9+2*$E998*信号概况!$F$4*$F998*信号概况!$F$5*信号相关性!$D$5+2*$E998*信号概况!$F$4*$G998*信号概况!$F$6*信号相关性!$D$6+2*$E998*信号概况!$F$4*$H998*信号概况!$F$7*信号相关性!$D$7+2*$E998*信号概况!$F$4*$I998*信号概况!$F$8*信号相关性!$D$8+2*$E998*信号概况!$F$4*$J998*信号概况!$J$5*信号相关性!$D$9+2*$F998*信号概况!$F$5*$G998*信号概况!$F$6*信号相关性!$E$6+2*$F998*信号概况!$F$5*$H998*信号概况!$F$7*信号相关性!$E$7+2*$F998*信号概况!$F$5*$I998*信号概况!$F$8*信号相关性!$E$8+2*$F998*信号概况!$F$5*$J998*信号概况!$F$9*信号相关性!$E$9+2*$G998*信号概况!$F$6*$H998*信号概况!$F$7*信号相关性!$F$7+2*$G998*信号概况!$F$6*$I998*信号概况!$F$8*信号相关性!$F$8+2*$G998*信号概况!$F$6*$J998*信号概况!$F$9*信号相关性!$F$9+2*$H998*信号概况!$F$7*$I998*信号概况!$F$8*信号相关性!$G$8+2*$H998*信号概况!$F$7*$J998*信号概况!$F$9*信号相关性!$G$9+2*$I998*信号概况!$F$8*$J998*信号概况!$F$9*信号相关性!$H$9)</f>
        <v>601.706115049365</v>
      </c>
      <c r="L998" s="10">
        <f t="shared" ref="L998:L1038" si="328">B998/K998</f>
        <v>32.4397234992345</v>
      </c>
      <c r="M998" s="11">
        <f>SQRT(POWER($C998*信号概况!$C$2,2)+POWER($D998*信号概况!$C$3,2)+POWER($E998*信号概况!$C$4,2)+POWER($F998*信号概况!$C$5,2)+POWER($G998*信号概况!$C$6,2)+POWER($H998*信号概况!$C$7,2)+POWER($I998*信号概况!$C$8,2)+POWER($J998*信号概况!$C$9,2)+2*$C998*信号概况!$C$2*$D998*信号概况!$C$3*信号相关性!$B$3+2*$C998*信号概况!$C$2*$E998*信号概况!$C$4*信号相关性!$B$4+2*$C998*信号概况!$C$2*$F998*信号概况!$C$5*信号相关性!$B$5+2*$C998*信号概况!$C$2*$G998*信号概况!$C$6*信号相关性!$B$6+2*$C998*信号概况!$C$2*$H998*信号概况!$C$7*信号相关性!$B$7+2*$C998*信号概况!$C$2*$I998*信号概况!$C$8*信号相关性!$B$8+2*$C998*信号概况!$C$2*$J998*信号概况!$C$9*信号相关性!$B$9+2*$D998*信号概况!$C$3*$E998*信号概况!$C$4*信号相关性!$C$4+2*$D998*信号概况!$C$3*$F998*信号概况!$C$5*信号相关性!$C$5+2*$D998*信号概况!$C$3*$G998*信号概况!$C$6*信号相关性!$C$6+2*$D998*信号概况!$C$3*$H998*信号概况!$C$7*信号相关性!$C$7+2*$D998*信号概况!$C$3*$I998*信号概况!$C$8*信号相关性!$C$8+2*$D998*信号概况!$C$3*$J998*信号概况!$C$9*信号相关性!$C$9+2*$E998*信号概况!$C$4*$F998*信号概况!$C$5*信号相关性!$D$5+2*$E998*信号概况!$C$4*$G998*信号概况!$C$6*信号相关性!$D$6+2*$E998*信号概况!$C$4*$H998*信号概况!$C$7*信号相关性!$D$7+2*$E998*信号概况!$C$4*$I998*信号概况!$C$8*信号相关性!$D$8+2*$E998*信号概况!$C$4*$J998*信号概况!$J$5*信号相关性!$D$9+2*$F998*信号概况!$C$5*$G998*信号概况!$C$6*信号相关性!$E$6+2*$F998*信号概况!$C$5*$H998*信号概况!$C$7*信号相关性!$E$7+2*$F998*信号概况!$C$5*$I998*信号概况!$C$8*信号相关性!$E$8+2*$F998*信号概况!$C$5*$J998*信号概况!$C$9*信号相关性!$E$9+2*$G998*信号概况!$C$6*$H998*信号概况!$C$7*信号相关性!$F$7+2*$G998*信号概况!$C$6*$I998*信号概况!$C$8*信号相关性!$F$8+2*$G998*信号概况!$C$6*$J998*信号概况!$C$9*信号相关性!$F$9+2*$H998*信号概况!$C$7*$I998*信号概况!$C$8*信号相关性!$G$8+2*$H998*信号概况!$C$7*$J998*信号概况!$C$9*信号相关性!$G$9+2*$I998*信号概况!$C$8*$J998*信号概况!$C$9*信号相关性!$H$9)</f>
        <v>2962.43753015938</v>
      </c>
      <c r="N998" s="12">
        <f t="shared" ref="N998:N1038" si="329">M998/B998</f>
        <v>0.151770593342516</v>
      </c>
      <c r="O998" s="10">
        <f>$C998*信号概况!$J$2+$D998*信号概况!$J$3+$E998*信号概况!$J$4+$F998*信号概况!$J$5+$G998*信号概况!$J$6+$H998*信号概况!$J$7+$I998*信号概况!$J$8+$J998*信号概况!$J$9</f>
        <v>899.261036721937</v>
      </c>
      <c r="P998" s="12">
        <f t="shared" ref="P998:P1038" si="330">O998/B998</f>
        <v>0.0460706359960786</v>
      </c>
      <c r="Q998" s="7">
        <f t="shared" ref="Q998:Q1038" si="331">(O998*12-B998*5%)/K998</f>
        <v>16.3122381427983</v>
      </c>
    </row>
    <row r="999" spans="1:17">
      <c r="A999">
        <v>997</v>
      </c>
      <c r="B999">
        <v>19519.18</v>
      </c>
      <c r="C999" s="7">
        <f t="shared" si="311"/>
        <v>0</v>
      </c>
      <c r="D999" s="8">
        <f t="shared" si="312"/>
        <v>0.333333333333333</v>
      </c>
      <c r="E999">
        <f t="shared" si="313"/>
        <v>0</v>
      </c>
      <c r="F999">
        <f t="shared" si="323"/>
        <v>0.7</v>
      </c>
      <c r="G999">
        <f t="shared" si="324"/>
        <v>0.04</v>
      </c>
      <c r="H999">
        <f t="shared" si="325"/>
        <v>0</v>
      </c>
      <c r="I999">
        <f t="shared" si="326"/>
        <v>0</v>
      </c>
      <c r="J999">
        <f t="shared" si="327"/>
        <v>0</v>
      </c>
      <c r="K999">
        <f>SQRT(POWER($C999*信号概况!$F$2,2)+POWER($D999*信号概况!$F$3,2)+POWER($E999*信号概况!$F$4,2)+POWER($F999*信号概况!$F$5,2)+POWER($G999*信号概况!$F$6,2)+POWER($H999*信号概况!$F$7,2)+POWER($I999*信号概况!$F$8,2)+POWER($J999*信号概况!$F$9,2)+2*$C999*信号概况!$F$2*$D999*信号概况!$F$3*信号相关性!$B$3+2*$C999*信号概况!$F$2*$E999*信号概况!$F$4*信号相关性!$B$4+2*$C999*信号概况!$F$2*$F999*信号概况!$F$5*信号相关性!$B$5+2*$C999*信号概况!$F$2*$G999*信号概况!$F$6*信号相关性!$B$6+2*$C999*信号概况!$F$2*$H999*信号概况!$F$7*信号相关性!$B$7+2*$C999*信号概况!$F$2*$I999*信号概况!$F$8*信号相关性!$B$8+2*$C999*信号概况!$F$2*$J999*信号概况!$F$9*信号相关性!$B$9+2*$D999*信号概况!$F$3*$E999*信号概况!$F$4*信号相关性!$C$4+2*$D999*信号概况!$F$3*$F999*信号概况!$F$5*信号相关性!$C$5+2*$D999*信号概况!$F$3*$G999*信号概况!$F$6*信号相关性!$C$6+2*$D999*信号概况!$F$3*$H999*信号概况!$F$7*信号相关性!$C$7+2*$D999*信号概况!$F$3*$I999*信号概况!$F$8*信号相关性!$C$8+2*$D999*信号概况!$F$3*$J999*信号概况!$F$9*信号相关性!$C$9+2*$E999*信号概况!$F$4*$F999*信号概况!$F$5*信号相关性!$D$5+2*$E999*信号概况!$F$4*$G999*信号概况!$F$6*信号相关性!$D$6+2*$E999*信号概况!$F$4*$H999*信号概况!$F$7*信号相关性!$D$7+2*$E999*信号概况!$F$4*$I999*信号概况!$F$8*信号相关性!$D$8+2*$E999*信号概况!$F$4*$J999*信号概况!$J$5*信号相关性!$D$9+2*$F999*信号概况!$F$5*$G999*信号概况!$F$6*信号相关性!$E$6+2*$F999*信号概况!$F$5*$H999*信号概况!$F$7*信号相关性!$E$7+2*$F999*信号概况!$F$5*$I999*信号概况!$F$8*信号相关性!$E$8+2*$F999*信号概况!$F$5*$J999*信号概况!$F$9*信号相关性!$E$9+2*$G999*信号概况!$F$6*$H999*信号概况!$F$7*信号相关性!$F$7+2*$G999*信号概况!$F$6*$I999*信号概况!$F$8*信号相关性!$F$8+2*$G999*信号概况!$F$6*$J999*信号概况!$F$9*信号相关性!$F$9+2*$H999*信号概况!$F$7*$I999*信号概况!$F$8*信号相关性!$G$8+2*$H999*信号概况!$F$7*$J999*信号概况!$F$9*信号相关性!$G$9+2*$I999*信号概况!$F$8*$J999*信号概况!$F$9*信号相关性!$H$9)</f>
        <v>666.26360699718</v>
      </c>
      <c r="L999" s="10">
        <f t="shared" si="328"/>
        <v>29.2964823457371</v>
      </c>
      <c r="M999" s="11">
        <f>SQRT(POWER($C999*信号概况!$C$2,2)+POWER($D999*信号概况!$C$3,2)+POWER($E999*信号概况!$C$4,2)+POWER($F999*信号概况!$C$5,2)+POWER($G999*信号概况!$C$6,2)+POWER($H999*信号概况!$C$7,2)+POWER($I999*信号概况!$C$8,2)+POWER($J999*信号概况!$C$9,2)+2*$C999*信号概况!$C$2*$D999*信号概况!$C$3*信号相关性!$B$3+2*$C999*信号概况!$C$2*$E999*信号概况!$C$4*信号相关性!$B$4+2*$C999*信号概况!$C$2*$F999*信号概况!$C$5*信号相关性!$B$5+2*$C999*信号概况!$C$2*$G999*信号概况!$C$6*信号相关性!$B$6+2*$C999*信号概况!$C$2*$H999*信号概况!$C$7*信号相关性!$B$7+2*$C999*信号概况!$C$2*$I999*信号概况!$C$8*信号相关性!$B$8+2*$C999*信号概况!$C$2*$J999*信号概况!$C$9*信号相关性!$B$9+2*$D999*信号概况!$C$3*$E999*信号概况!$C$4*信号相关性!$C$4+2*$D999*信号概况!$C$3*$F999*信号概况!$C$5*信号相关性!$C$5+2*$D999*信号概况!$C$3*$G999*信号概况!$C$6*信号相关性!$C$6+2*$D999*信号概况!$C$3*$H999*信号概况!$C$7*信号相关性!$C$7+2*$D999*信号概况!$C$3*$I999*信号概况!$C$8*信号相关性!$C$8+2*$D999*信号概况!$C$3*$J999*信号概况!$C$9*信号相关性!$C$9+2*$E999*信号概况!$C$4*$F999*信号概况!$C$5*信号相关性!$D$5+2*$E999*信号概况!$C$4*$G999*信号概况!$C$6*信号相关性!$D$6+2*$E999*信号概况!$C$4*$H999*信号概况!$C$7*信号相关性!$D$7+2*$E999*信号概况!$C$4*$I999*信号概况!$C$8*信号相关性!$D$8+2*$E999*信号概况!$C$4*$J999*信号概况!$J$5*信号相关性!$D$9+2*$F999*信号概况!$C$5*$G999*信号概况!$C$6*信号相关性!$E$6+2*$F999*信号概况!$C$5*$H999*信号概况!$C$7*信号相关性!$E$7+2*$F999*信号概况!$C$5*$I999*信号概况!$C$8*信号相关性!$E$8+2*$F999*信号概况!$C$5*$J999*信号概况!$C$9*信号相关性!$E$9+2*$G999*信号概况!$C$6*$H999*信号概况!$C$7*信号相关性!$F$7+2*$G999*信号概况!$C$6*$I999*信号概况!$C$8*信号相关性!$F$8+2*$G999*信号概况!$C$6*$J999*信号概况!$C$9*信号相关性!$F$9+2*$H999*信号概况!$C$7*$I999*信号概况!$C$8*信号相关性!$G$8+2*$H999*信号概况!$C$7*$J999*信号概况!$C$9*信号相关性!$G$9+2*$I999*信号概况!$C$8*$J999*信号概况!$C$9*信号相关性!$H$9)</f>
        <v>3277.85188745306</v>
      </c>
      <c r="N999" s="12">
        <f t="shared" si="329"/>
        <v>0.16792979456376</v>
      </c>
      <c r="O999" s="10">
        <f>$C999*信号概况!$J$2+$D999*信号概况!$J$3+$E999*信号概况!$J$4+$F999*信号概况!$J$5+$G999*信号概况!$J$6+$H999*信号概况!$J$7+$I999*信号概况!$J$8+$J999*信号概况!$J$9</f>
        <v>923.789187406869</v>
      </c>
      <c r="P999" s="12">
        <f t="shared" si="330"/>
        <v>0.047327253880894</v>
      </c>
      <c r="Q999" s="7">
        <f t="shared" si="331"/>
        <v>15.1734405762391</v>
      </c>
    </row>
    <row r="1000" spans="1:17">
      <c r="A1000">
        <v>998</v>
      </c>
      <c r="B1000">
        <v>19519.18</v>
      </c>
      <c r="C1000" s="7">
        <f t="shared" si="311"/>
        <v>0</v>
      </c>
      <c r="D1000" s="8">
        <f t="shared" si="312"/>
        <v>0.363636363636364</v>
      </c>
      <c r="E1000">
        <f t="shared" si="313"/>
        <v>0</v>
      </c>
      <c r="F1000">
        <f t="shared" si="323"/>
        <v>0.7</v>
      </c>
      <c r="G1000">
        <f t="shared" si="324"/>
        <v>0.04</v>
      </c>
      <c r="H1000">
        <f t="shared" si="325"/>
        <v>0</v>
      </c>
      <c r="I1000">
        <f t="shared" si="326"/>
        <v>0</v>
      </c>
      <c r="J1000">
        <f t="shared" si="327"/>
        <v>0</v>
      </c>
      <c r="K1000">
        <f>SQRT(POWER($C1000*信号概况!$F$2,2)+POWER($D1000*信号概况!$F$3,2)+POWER($E1000*信号概况!$F$4,2)+POWER($F1000*信号概况!$F$5,2)+POWER($G1000*信号概况!$F$6,2)+POWER($H1000*信号概况!$F$7,2)+POWER($I1000*信号概况!$F$8,2)+POWER($J1000*信号概况!$F$9,2)+2*$C1000*信号概况!$F$2*$D1000*信号概况!$F$3*信号相关性!$B$3+2*$C1000*信号概况!$F$2*$E1000*信号概况!$F$4*信号相关性!$B$4+2*$C1000*信号概况!$F$2*$F1000*信号概况!$F$5*信号相关性!$B$5+2*$C1000*信号概况!$F$2*$G1000*信号概况!$F$6*信号相关性!$B$6+2*$C1000*信号概况!$F$2*$H1000*信号概况!$F$7*信号相关性!$B$7+2*$C1000*信号概况!$F$2*$I1000*信号概况!$F$8*信号相关性!$B$8+2*$C1000*信号概况!$F$2*$J1000*信号概况!$F$9*信号相关性!$B$9+2*$D1000*信号概况!$F$3*$E1000*信号概况!$F$4*信号相关性!$C$4+2*$D1000*信号概况!$F$3*$F1000*信号概况!$F$5*信号相关性!$C$5+2*$D1000*信号概况!$F$3*$G1000*信号概况!$F$6*信号相关性!$C$6+2*$D1000*信号概况!$F$3*$H1000*信号概况!$F$7*信号相关性!$C$7+2*$D1000*信号概况!$F$3*$I1000*信号概况!$F$8*信号相关性!$C$8+2*$D1000*信号概况!$F$3*$J1000*信号概况!$F$9*信号相关性!$C$9+2*$E1000*信号概况!$F$4*$F1000*信号概况!$F$5*信号相关性!$D$5+2*$E1000*信号概况!$F$4*$G1000*信号概况!$F$6*信号相关性!$D$6+2*$E1000*信号概况!$F$4*$H1000*信号概况!$F$7*信号相关性!$D$7+2*$E1000*信号概况!$F$4*$I1000*信号概况!$F$8*信号相关性!$D$8+2*$E1000*信号概况!$F$4*$J1000*信号概况!$J$5*信号相关性!$D$9+2*$F1000*信号概况!$F$5*$G1000*信号概况!$F$6*信号相关性!$E$6+2*$F1000*信号概况!$F$5*$H1000*信号概况!$F$7*信号相关性!$E$7+2*$F1000*信号概况!$F$5*$I1000*信号概况!$F$8*信号相关性!$E$8+2*$F1000*信号概况!$F$5*$J1000*信号概况!$F$9*信号相关性!$E$9+2*$G1000*信号概况!$F$6*$H1000*信号概况!$F$7*信号相关性!$F$7+2*$G1000*信号概况!$F$6*$I1000*信号概况!$F$8*信号相关性!$F$8+2*$G1000*信号概况!$F$6*$J1000*信号概况!$F$9*信号相关性!$F$9+2*$H1000*信号概况!$F$7*$I1000*信号概况!$F$8*信号相关性!$G$8+2*$H1000*信号概况!$F$7*$J1000*信号概况!$F$9*信号相关性!$G$9+2*$I1000*信号概况!$F$8*$J1000*信号概况!$F$9*信号相关性!$H$9)</f>
        <v>731.233825461816</v>
      </c>
      <c r="L1000" s="10">
        <f t="shared" si="328"/>
        <v>26.6934861604255</v>
      </c>
      <c r="M1000" s="11">
        <f>SQRT(POWER($C1000*信号概况!$C$2,2)+POWER($D1000*信号概况!$C$3,2)+POWER($E1000*信号概况!$C$4,2)+POWER($F1000*信号概况!$C$5,2)+POWER($G1000*信号概况!$C$6,2)+POWER($H1000*信号概况!$C$7,2)+POWER($I1000*信号概况!$C$8,2)+POWER($J1000*信号概况!$C$9,2)+2*$C1000*信号概况!$C$2*$D1000*信号概况!$C$3*信号相关性!$B$3+2*$C1000*信号概况!$C$2*$E1000*信号概况!$C$4*信号相关性!$B$4+2*$C1000*信号概况!$C$2*$F1000*信号概况!$C$5*信号相关性!$B$5+2*$C1000*信号概况!$C$2*$G1000*信号概况!$C$6*信号相关性!$B$6+2*$C1000*信号概况!$C$2*$H1000*信号概况!$C$7*信号相关性!$B$7+2*$C1000*信号概况!$C$2*$I1000*信号概况!$C$8*信号相关性!$B$8+2*$C1000*信号概况!$C$2*$J1000*信号概况!$C$9*信号相关性!$B$9+2*$D1000*信号概况!$C$3*$E1000*信号概况!$C$4*信号相关性!$C$4+2*$D1000*信号概况!$C$3*$F1000*信号概况!$C$5*信号相关性!$C$5+2*$D1000*信号概况!$C$3*$G1000*信号概况!$C$6*信号相关性!$C$6+2*$D1000*信号概况!$C$3*$H1000*信号概况!$C$7*信号相关性!$C$7+2*$D1000*信号概况!$C$3*$I1000*信号概况!$C$8*信号相关性!$C$8+2*$D1000*信号概况!$C$3*$J1000*信号概况!$C$9*信号相关性!$C$9+2*$E1000*信号概况!$C$4*$F1000*信号概况!$C$5*信号相关性!$D$5+2*$E1000*信号概况!$C$4*$G1000*信号概况!$C$6*信号相关性!$D$6+2*$E1000*信号概况!$C$4*$H1000*信号概况!$C$7*信号相关性!$D$7+2*$E1000*信号概况!$C$4*$I1000*信号概况!$C$8*信号相关性!$D$8+2*$E1000*信号概况!$C$4*$J1000*信号概况!$J$5*信号相关性!$D$9+2*$F1000*信号概况!$C$5*$G1000*信号概况!$C$6*信号相关性!$E$6+2*$F1000*信号概况!$C$5*$H1000*信号概况!$C$7*信号相关性!$E$7+2*$F1000*信号概况!$C$5*$I1000*信号概况!$C$8*信号相关性!$E$8+2*$F1000*信号概况!$C$5*$J1000*信号概况!$C$9*信号相关性!$E$9+2*$G1000*信号概况!$C$6*$H1000*信号概况!$C$7*信号相关性!$F$7+2*$G1000*信号概况!$C$6*$I1000*信号概况!$C$8*信号相关性!$F$8+2*$G1000*信号概况!$C$6*$J1000*信号概况!$C$9*信号相关性!$F$9+2*$H1000*信号概况!$C$7*$I1000*信号概况!$C$8*信号相关性!$G$8+2*$H1000*信号概况!$C$7*$J1000*信号概况!$C$9*信号相关性!$G$9+2*$I1000*信号概况!$C$8*$J1000*信号概况!$C$9*信号相关性!$H$9)</f>
        <v>3594.85383489851</v>
      </c>
      <c r="N1000" s="12">
        <f t="shared" si="329"/>
        <v>0.184170330664429</v>
      </c>
      <c r="O1000" s="10">
        <f>$C1000*信号概况!$J$2+$D1000*信号概况!$J$3+$E1000*信号概况!$J$4+$F1000*信号概况!$J$5+$G1000*信号概况!$J$6+$H1000*信号概况!$J$7+$I1000*信号概况!$J$8+$J1000*信号概况!$J$9</f>
        <v>948.3173380918</v>
      </c>
      <c r="P1000" s="12">
        <f t="shared" si="330"/>
        <v>0.0485838717657094</v>
      </c>
      <c r="Q1000" s="7">
        <f t="shared" si="331"/>
        <v>14.227800595153</v>
      </c>
    </row>
    <row r="1001" spans="1:17">
      <c r="A1001">
        <v>999</v>
      </c>
      <c r="B1001">
        <v>19519.18</v>
      </c>
      <c r="C1001" s="7">
        <f t="shared" si="311"/>
        <v>0</v>
      </c>
      <c r="D1001" s="8">
        <f t="shared" si="312"/>
        <v>0.393939393939394</v>
      </c>
      <c r="E1001">
        <f t="shared" si="313"/>
        <v>0</v>
      </c>
      <c r="F1001">
        <f t="shared" si="323"/>
        <v>0.7</v>
      </c>
      <c r="G1001">
        <f t="shared" si="324"/>
        <v>0.04</v>
      </c>
      <c r="H1001">
        <f t="shared" si="325"/>
        <v>0</v>
      </c>
      <c r="I1001">
        <f t="shared" si="326"/>
        <v>0</v>
      </c>
      <c r="J1001">
        <f t="shared" si="327"/>
        <v>0</v>
      </c>
      <c r="K1001">
        <f>SQRT(POWER($C1001*信号概况!$F$2,2)+POWER($D1001*信号概况!$F$3,2)+POWER($E1001*信号概况!$F$4,2)+POWER($F1001*信号概况!$F$5,2)+POWER($G1001*信号概况!$F$6,2)+POWER($H1001*信号概况!$F$7,2)+POWER($I1001*信号概况!$F$8,2)+POWER($J1001*信号概况!$F$9,2)+2*$C1001*信号概况!$F$2*$D1001*信号概况!$F$3*信号相关性!$B$3+2*$C1001*信号概况!$F$2*$E1001*信号概况!$F$4*信号相关性!$B$4+2*$C1001*信号概况!$F$2*$F1001*信号概况!$F$5*信号相关性!$B$5+2*$C1001*信号概况!$F$2*$G1001*信号概况!$F$6*信号相关性!$B$6+2*$C1001*信号概况!$F$2*$H1001*信号概况!$F$7*信号相关性!$B$7+2*$C1001*信号概况!$F$2*$I1001*信号概况!$F$8*信号相关性!$B$8+2*$C1001*信号概况!$F$2*$J1001*信号概况!$F$9*信号相关性!$B$9+2*$D1001*信号概况!$F$3*$E1001*信号概况!$F$4*信号相关性!$C$4+2*$D1001*信号概况!$F$3*$F1001*信号概况!$F$5*信号相关性!$C$5+2*$D1001*信号概况!$F$3*$G1001*信号概况!$F$6*信号相关性!$C$6+2*$D1001*信号概况!$F$3*$H1001*信号概况!$F$7*信号相关性!$C$7+2*$D1001*信号概况!$F$3*$I1001*信号概况!$F$8*信号相关性!$C$8+2*$D1001*信号概况!$F$3*$J1001*信号概况!$F$9*信号相关性!$C$9+2*$E1001*信号概况!$F$4*$F1001*信号概况!$F$5*信号相关性!$D$5+2*$E1001*信号概况!$F$4*$G1001*信号概况!$F$6*信号相关性!$D$6+2*$E1001*信号概况!$F$4*$H1001*信号概况!$F$7*信号相关性!$D$7+2*$E1001*信号概况!$F$4*$I1001*信号概况!$F$8*信号相关性!$D$8+2*$E1001*信号概况!$F$4*$J1001*信号概况!$J$5*信号相关性!$D$9+2*$F1001*信号概况!$F$5*$G1001*信号概况!$F$6*信号相关性!$E$6+2*$F1001*信号概况!$F$5*$H1001*信号概况!$F$7*信号相关性!$E$7+2*$F1001*信号概况!$F$5*$I1001*信号概况!$F$8*信号相关性!$E$8+2*$F1001*信号概况!$F$5*$J1001*信号概况!$F$9*信号相关性!$E$9+2*$G1001*信号概况!$F$6*$H1001*信号概况!$F$7*信号相关性!$F$7+2*$G1001*信号概况!$F$6*$I1001*信号概况!$F$8*信号相关性!$F$8+2*$G1001*信号概况!$F$6*$J1001*信号概况!$F$9*信号相关性!$F$9+2*$H1001*信号概况!$F$7*$I1001*信号概况!$F$8*信号相关性!$G$8+2*$H1001*信号概况!$F$7*$J1001*信号概况!$F$9*信号相关性!$G$9+2*$I1001*信号概况!$F$8*$J1001*信号概况!$F$9*信号相关性!$H$9)</f>
        <v>796.515780985968</v>
      </c>
      <c r="L1001" s="10">
        <f t="shared" si="328"/>
        <v>24.5057040500041</v>
      </c>
      <c r="M1001" s="11">
        <f>SQRT(POWER($C1001*信号概况!$C$2,2)+POWER($D1001*信号概况!$C$3,2)+POWER($E1001*信号概况!$C$4,2)+POWER($F1001*信号概况!$C$5,2)+POWER($G1001*信号概况!$C$6,2)+POWER($H1001*信号概况!$C$7,2)+POWER($I1001*信号概况!$C$8,2)+POWER($J1001*信号概况!$C$9,2)+2*$C1001*信号概况!$C$2*$D1001*信号概况!$C$3*信号相关性!$B$3+2*$C1001*信号概况!$C$2*$E1001*信号概况!$C$4*信号相关性!$B$4+2*$C1001*信号概况!$C$2*$F1001*信号概况!$C$5*信号相关性!$B$5+2*$C1001*信号概况!$C$2*$G1001*信号概况!$C$6*信号相关性!$B$6+2*$C1001*信号概况!$C$2*$H1001*信号概况!$C$7*信号相关性!$B$7+2*$C1001*信号概况!$C$2*$I1001*信号概况!$C$8*信号相关性!$B$8+2*$C1001*信号概况!$C$2*$J1001*信号概况!$C$9*信号相关性!$B$9+2*$D1001*信号概况!$C$3*$E1001*信号概况!$C$4*信号相关性!$C$4+2*$D1001*信号概况!$C$3*$F1001*信号概况!$C$5*信号相关性!$C$5+2*$D1001*信号概况!$C$3*$G1001*信号概况!$C$6*信号相关性!$C$6+2*$D1001*信号概况!$C$3*$H1001*信号概况!$C$7*信号相关性!$C$7+2*$D1001*信号概况!$C$3*$I1001*信号概况!$C$8*信号相关性!$C$8+2*$D1001*信号概况!$C$3*$J1001*信号概况!$C$9*信号相关性!$C$9+2*$E1001*信号概况!$C$4*$F1001*信号概况!$C$5*信号相关性!$D$5+2*$E1001*信号概况!$C$4*$G1001*信号概况!$C$6*信号相关性!$D$6+2*$E1001*信号概况!$C$4*$H1001*信号概况!$C$7*信号相关性!$D$7+2*$E1001*信号概况!$C$4*$I1001*信号概况!$C$8*信号相关性!$D$8+2*$E1001*信号概况!$C$4*$J1001*信号概况!$J$5*信号相关性!$D$9+2*$F1001*信号概况!$C$5*$G1001*信号概况!$C$6*信号相关性!$E$6+2*$F1001*信号概况!$C$5*$H1001*信号概况!$C$7*信号相关性!$E$7+2*$F1001*信号概况!$C$5*$I1001*信号概况!$C$8*信号相关性!$E$8+2*$F1001*信号概况!$C$5*$J1001*信号概况!$C$9*信号相关性!$E$9+2*$G1001*信号概况!$C$6*$H1001*信号概况!$C$7*信号相关性!$F$7+2*$G1001*信号概况!$C$6*$I1001*信号概况!$C$8*信号相关性!$F$8+2*$G1001*信号概况!$C$6*$J1001*信号概况!$C$9*信号相关性!$F$9+2*$H1001*信号概况!$C$7*$I1001*信号概况!$C$8*信号相关性!$G$8+2*$H1001*信号概况!$C$7*$J1001*信号概况!$C$9*信号相关性!$G$9+2*$I1001*信号概况!$C$8*$J1001*信号概况!$C$9*信号相关性!$H$9)</f>
        <v>3913.05755320718</v>
      </c>
      <c r="N1001" s="12">
        <f t="shared" si="329"/>
        <v>0.200472435481776</v>
      </c>
      <c r="O1001" s="10">
        <f>$C1001*信号概况!$J$2+$D1001*信号概况!$J$3+$E1001*信号概况!$J$4+$F1001*信号概况!$J$5+$G1001*信号概况!$J$6+$H1001*信号概况!$J$7+$I1001*信号概况!$J$8+$J1001*信号概况!$J$9</f>
        <v>972.845488776732</v>
      </c>
      <c r="P1001" s="12">
        <f t="shared" si="330"/>
        <v>0.0498404896505249</v>
      </c>
      <c r="Q1001" s="7">
        <f t="shared" si="331"/>
        <v>13.4312302664964</v>
      </c>
    </row>
    <row r="1002" spans="1:17">
      <c r="A1002">
        <v>1000</v>
      </c>
      <c r="B1002">
        <v>19519.18</v>
      </c>
      <c r="C1002" s="7">
        <f t="shared" si="311"/>
        <v>0</v>
      </c>
      <c r="D1002" s="8">
        <f t="shared" si="312"/>
        <v>0.424242424242424</v>
      </c>
      <c r="E1002">
        <f t="shared" si="313"/>
        <v>0</v>
      </c>
      <c r="F1002">
        <f t="shared" si="323"/>
        <v>0.7</v>
      </c>
      <c r="G1002">
        <f t="shared" si="324"/>
        <v>0.04</v>
      </c>
      <c r="H1002">
        <f t="shared" si="325"/>
        <v>0</v>
      </c>
      <c r="I1002">
        <f t="shared" si="326"/>
        <v>0</v>
      </c>
      <c r="J1002">
        <f t="shared" si="327"/>
        <v>0</v>
      </c>
      <c r="K1002">
        <f>SQRT(POWER($C1002*信号概况!$F$2,2)+POWER($D1002*信号概况!$F$3,2)+POWER($E1002*信号概况!$F$4,2)+POWER($F1002*信号概况!$F$5,2)+POWER($G1002*信号概况!$F$6,2)+POWER($H1002*信号概况!$F$7,2)+POWER($I1002*信号概况!$F$8,2)+POWER($J1002*信号概况!$F$9,2)+2*$C1002*信号概况!$F$2*$D1002*信号概况!$F$3*信号相关性!$B$3+2*$C1002*信号概况!$F$2*$E1002*信号概况!$F$4*信号相关性!$B$4+2*$C1002*信号概况!$F$2*$F1002*信号概况!$F$5*信号相关性!$B$5+2*$C1002*信号概况!$F$2*$G1002*信号概况!$F$6*信号相关性!$B$6+2*$C1002*信号概况!$F$2*$H1002*信号概况!$F$7*信号相关性!$B$7+2*$C1002*信号概况!$F$2*$I1002*信号概况!$F$8*信号相关性!$B$8+2*$C1002*信号概况!$F$2*$J1002*信号概况!$F$9*信号相关性!$B$9+2*$D1002*信号概况!$F$3*$E1002*信号概况!$F$4*信号相关性!$C$4+2*$D1002*信号概况!$F$3*$F1002*信号概况!$F$5*信号相关性!$C$5+2*$D1002*信号概况!$F$3*$G1002*信号概况!$F$6*信号相关性!$C$6+2*$D1002*信号概况!$F$3*$H1002*信号概况!$F$7*信号相关性!$C$7+2*$D1002*信号概况!$F$3*$I1002*信号概况!$F$8*信号相关性!$C$8+2*$D1002*信号概况!$F$3*$J1002*信号概况!$F$9*信号相关性!$C$9+2*$E1002*信号概况!$F$4*$F1002*信号概况!$F$5*信号相关性!$D$5+2*$E1002*信号概况!$F$4*$G1002*信号概况!$F$6*信号相关性!$D$6+2*$E1002*信号概况!$F$4*$H1002*信号概况!$F$7*信号相关性!$D$7+2*$E1002*信号概况!$F$4*$I1002*信号概况!$F$8*信号相关性!$D$8+2*$E1002*信号概况!$F$4*$J1002*信号概况!$J$5*信号相关性!$D$9+2*$F1002*信号概况!$F$5*$G1002*信号概况!$F$6*信号相关性!$E$6+2*$F1002*信号概况!$F$5*$H1002*信号概况!$F$7*信号相关性!$E$7+2*$F1002*信号概况!$F$5*$I1002*信号概况!$F$8*信号相关性!$E$8+2*$F1002*信号概况!$F$5*$J1002*信号概况!$F$9*信号相关性!$E$9+2*$G1002*信号概况!$F$6*$H1002*信号概况!$F$7*信号相关性!$F$7+2*$G1002*信号概况!$F$6*$I1002*信号概况!$F$8*信号相关性!$F$8+2*$G1002*信号概况!$F$6*$J1002*信号概况!$F$9*信号相关性!$F$9+2*$H1002*信号概况!$F$7*$I1002*信号概况!$F$8*信号相关性!$G$8+2*$H1002*信号概况!$F$7*$J1002*信号概况!$F$9*信号相关性!$G$9+2*$I1002*信号概况!$F$8*$J1002*信号概况!$F$9*信号相关性!$H$9)</f>
        <v>862.03865318754</v>
      </c>
      <c r="L1002" s="10">
        <f t="shared" si="328"/>
        <v>22.6430449815961</v>
      </c>
      <c r="M1002" s="11">
        <f>SQRT(POWER($C1002*信号概况!$C$2,2)+POWER($D1002*信号概况!$C$3,2)+POWER($E1002*信号概况!$C$4,2)+POWER($F1002*信号概况!$C$5,2)+POWER($G1002*信号概况!$C$6,2)+POWER($H1002*信号概况!$C$7,2)+POWER($I1002*信号概况!$C$8,2)+POWER($J1002*信号概况!$C$9,2)+2*$C1002*信号概况!$C$2*$D1002*信号概况!$C$3*信号相关性!$B$3+2*$C1002*信号概况!$C$2*$E1002*信号概况!$C$4*信号相关性!$B$4+2*$C1002*信号概况!$C$2*$F1002*信号概况!$C$5*信号相关性!$B$5+2*$C1002*信号概况!$C$2*$G1002*信号概况!$C$6*信号相关性!$B$6+2*$C1002*信号概况!$C$2*$H1002*信号概况!$C$7*信号相关性!$B$7+2*$C1002*信号概况!$C$2*$I1002*信号概况!$C$8*信号相关性!$B$8+2*$C1002*信号概况!$C$2*$J1002*信号概况!$C$9*信号相关性!$B$9+2*$D1002*信号概况!$C$3*$E1002*信号概况!$C$4*信号相关性!$C$4+2*$D1002*信号概况!$C$3*$F1002*信号概况!$C$5*信号相关性!$C$5+2*$D1002*信号概况!$C$3*$G1002*信号概况!$C$6*信号相关性!$C$6+2*$D1002*信号概况!$C$3*$H1002*信号概况!$C$7*信号相关性!$C$7+2*$D1002*信号概况!$C$3*$I1002*信号概况!$C$8*信号相关性!$C$8+2*$D1002*信号概况!$C$3*$J1002*信号概况!$C$9*信号相关性!$C$9+2*$E1002*信号概况!$C$4*$F1002*信号概况!$C$5*信号相关性!$D$5+2*$E1002*信号概况!$C$4*$G1002*信号概况!$C$6*信号相关性!$D$6+2*$E1002*信号概况!$C$4*$H1002*信号概况!$C$7*信号相关性!$D$7+2*$E1002*信号概况!$C$4*$I1002*信号概况!$C$8*信号相关性!$D$8+2*$E1002*信号概况!$C$4*$J1002*信号概况!$J$5*信号相关性!$D$9+2*$F1002*信号概况!$C$5*$G1002*信号概况!$C$6*信号相关性!$E$6+2*$F1002*信号概况!$C$5*$H1002*信号概况!$C$7*信号相关性!$E$7+2*$F1002*信号概况!$C$5*$I1002*信号概况!$C$8*信号相关性!$E$8+2*$F1002*信号概况!$C$5*$J1002*信号概况!$C$9*信号相关性!$E$9+2*$G1002*信号概况!$C$6*$H1002*信号概况!$C$7*信号相关性!$F$7+2*$G1002*信号概况!$C$6*$I1002*信号概况!$C$8*信号相关性!$F$8+2*$G1002*信号概况!$C$6*$J1002*信号概况!$C$9*信号相关性!$F$9+2*$H1002*信号概况!$C$7*$I1002*信号概况!$C$8*信号相关性!$G$8+2*$H1002*信号概况!$C$7*$J1002*信号概况!$C$9*信号相关性!$G$9+2*$I1002*信号概况!$C$8*$J1002*信号概况!$C$9*信号相关性!$H$9)</f>
        <v>4232.19198021087</v>
      </c>
      <c r="N1002" s="12">
        <f t="shared" si="329"/>
        <v>0.216822222050868</v>
      </c>
      <c r="O1002" s="10">
        <f>$C1002*信号概况!$J$2+$D1002*信号概况!$J$3+$E1002*信号概况!$J$4+$F1002*信号概况!$J$5+$G1002*信号概况!$J$6+$H1002*信号概况!$J$7+$I1002*信号概况!$J$8+$J1002*信号概况!$J$9</f>
        <v>997.373639461663</v>
      </c>
      <c r="P1002" s="12">
        <f t="shared" si="330"/>
        <v>0.0510971075353403</v>
      </c>
      <c r="Q1002" s="7">
        <f t="shared" si="331"/>
        <v>12.7517770031462</v>
      </c>
    </row>
    <row r="1003" spans="1:17">
      <c r="A1003">
        <v>1001</v>
      </c>
      <c r="B1003">
        <v>19519.18</v>
      </c>
      <c r="C1003" s="7">
        <f t="shared" si="311"/>
        <v>0</v>
      </c>
      <c r="D1003" s="8">
        <f t="shared" si="312"/>
        <v>0.454545454545455</v>
      </c>
      <c r="E1003">
        <f t="shared" si="313"/>
        <v>0</v>
      </c>
      <c r="F1003">
        <f t="shared" si="323"/>
        <v>0.7</v>
      </c>
      <c r="G1003">
        <f t="shared" si="324"/>
        <v>0.04</v>
      </c>
      <c r="H1003">
        <f t="shared" si="325"/>
        <v>0</v>
      </c>
      <c r="I1003">
        <f t="shared" si="326"/>
        <v>0</v>
      </c>
      <c r="J1003">
        <f t="shared" si="327"/>
        <v>0</v>
      </c>
      <c r="K1003">
        <f>SQRT(POWER($C1003*信号概况!$F$2,2)+POWER($D1003*信号概况!$F$3,2)+POWER($E1003*信号概况!$F$4,2)+POWER($F1003*信号概况!$F$5,2)+POWER($G1003*信号概况!$F$6,2)+POWER($H1003*信号概况!$F$7,2)+POWER($I1003*信号概况!$F$8,2)+POWER($J1003*信号概况!$F$9,2)+2*$C1003*信号概况!$F$2*$D1003*信号概况!$F$3*信号相关性!$B$3+2*$C1003*信号概况!$F$2*$E1003*信号概况!$F$4*信号相关性!$B$4+2*$C1003*信号概况!$F$2*$F1003*信号概况!$F$5*信号相关性!$B$5+2*$C1003*信号概况!$F$2*$G1003*信号概况!$F$6*信号相关性!$B$6+2*$C1003*信号概况!$F$2*$H1003*信号概况!$F$7*信号相关性!$B$7+2*$C1003*信号概况!$F$2*$I1003*信号概况!$F$8*信号相关性!$B$8+2*$C1003*信号概况!$F$2*$J1003*信号概况!$F$9*信号相关性!$B$9+2*$D1003*信号概况!$F$3*$E1003*信号概况!$F$4*信号相关性!$C$4+2*$D1003*信号概况!$F$3*$F1003*信号概况!$F$5*信号相关性!$C$5+2*$D1003*信号概况!$F$3*$G1003*信号概况!$F$6*信号相关性!$C$6+2*$D1003*信号概况!$F$3*$H1003*信号概况!$F$7*信号相关性!$C$7+2*$D1003*信号概况!$F$3*$I1003*信号概况!$F$8*信号相关性!$C$8+2*$D1003*信号概况!$F$3*$J1003*信号概况!$F$9*信号相关性!$C$9+2*$E1003*信号概况!$F$4*$F1003*信号概况!$F$5*信号相关性!$D$5+2*$E1003*信号概况!$F$4*$G1003*信号概况!$F$6*信号相关性!$D$6+2*$E1003*信号概况!$F$4*$H1003*信号概况!$F$7*信号相关性!$D$7+2*$E1003*信号概况!$F$4*$I1003*信号概况!$F$8*信号相关性!$D$8+2*$E1003*信号概况!$F$4*$J1003*信号概况!$J$5*信号相关性!$D$9+2*$F1003*信号概况!$F$5*$G1003*信号概况!$F$6*信号相关性!$E$6+2*$F1003*信号概况!$F$5*$H1003*信号概况!$F$7*信号相关性!$E$7+2*$F1003*信号概况!$F$5*$I1003*信号概况!$F$8*信号相关性!$E$8+2*$F1003*信号概况!$F$5*$J1003*信号概况!$F$9*信号相关性!$E$9+2*$G1003*信号概况!$F$6*$H1003*信号概况!$F$7*信号相关性!$F$7+2*$G1003*信号概况!$F$6*$I1003*信号概况!$F$8*信号相关性!$F$8+2*$G1003*信号概况!$F$6*$J1003*信号概况!$F$9*信号相关性!$F$9+2*$H1003*信号概况!$F$7*$I1003*信号概况!$F$8*信号相关性!$G$8+2*$H1003*信号概况!$F$7*$J1003*信号概况!$F$9*信号相关性!$G$9+2*$I1003*信号概况!$F$8*$J1003*信号概况!$F$9*信号相关性!$H$9)</f>
        <v>927.751398914938</v>
      </c>
      <c r="L1003" s="10">
        <f t="shared" si="328"/>
        <v>21.0392353197515</v>
      </c>
      <c r="M1003" s="11">
        <f>SQRT(POWER($C1003*信号概况!$C$2,2)+POWER($D1003*信号概况!$C$3,2)+POWER($E1003*信号概况!$C$4,2)+POWER($F1003*信号概况!$C$5,2)+POWER($G1003*信号概况!$C$6,2)+POWER($H1003*信号概况!$C$7,2)+POWER($I1003*信号概况!$C$8,2)+POWER($J1003*信号概况!$C$9,2)+2*$C1003*信号概况!$C$2*$D1003*信号概况!$C$3*信号相关性!$B$3+2*$C1003*信号概况!$C$2*$E1003*信号概况!$C$4*信号相关性!$B$4+2*$C1003*信号概况!$C$2*$F1003*信号概况!$C$5*信号相关性!$B$5+2*$C1003*信号概况!$C$2*$G1003*信号概况!$C$6*信号相关性!$B$6+2*$C1003*信号概况!$C$2*$H1003*信号概况!$C$7*信号相关性!$B$7+2*$C1003*信号概况!$C$2*$I1003*信号概况!$C$8*信号相关性!$B$8+2*$C1003*信号概况!$C$2*$J1003*信号概况!$C$9*信号相关性!$B$9+2*$D1003*信号概况!$C$3*$E1003*信号概况!$C$4*信号相关性!$C$4+2*$D1003*信号概况!$C$3*$F1003*信号概况!$C$5*信号相关性!$C$5+2*$D1003*信号概况!$C$3*$G1003*信号概况!$C$6*信号相关性!$C$6+2*$D1003*信号概况!$C$3*$H1003*信号概况!$C$7*信号相关性!$C$7+2*$D1003*信号概况!$C$3*$I1003*信号概况!$C$8*信号相关性!$C$8+2*$D1003*信号概况!$C$3*$J1003*信号概况!$C$9*信号相关性!$C$9+2*$E1003*信号概况!$C$4*$F1003*信号概况!$C$5*信号相关性!$D$5+2*$E1003*信号概况!$C$4*$G1003*信号概况!$C$6*信号相关性!$D$6+2*$E1003*信号概况!$C$4*$H1003*信号概况!$C$7*信号相关性!$D$7+2*$E1003*信号概况!$C$4*$I1003*信号概况!$C$8*信号相关性!$D$8+2*$E1003*信号概况!$C$4*$J1003*信号概况!$J$5*信号相关性!$D$9+2*$F1003*信号概况!$C$5*$G1003*信号概况!$C$6*信号相关性!$E$6+2*$F1003*信号概况!$C$5*$H1003*信号概况!$C$7*信号相关性!$E$7+2*$F1003*信号概况!$C$5*$I1003*信号概况!$C$8*信号相关性!$E$8+2*$F1003*信号概况!$C$5*$J1003*信号概况!$C$9*信号相关性!$E$9+2*$G1003*信号概况!$C$6*$H1003*信号概况!$C$7*信号相关性!$F$7+2*$G1003*信号概况!$C$6*$I1003*信号概况!$C$8*信号相关性!$F$8+2*$G1003*信号概况!$C$6*$J1003*信号概况!$C$9*信号相关性!$F$9+2*$H1003*信号概况!$C$7*$I1003*信号概况!$C$8*信号相关性!$G$8+2*$H1003*信号概况!$C$7*$J1003*信号概况!$C$9*信号相关性!$G$9+2*$I1003*信号概况!$C$8*$J1003*信号概况!$C$9*信号相关性!$H$9)</f>
        <v>4552.06137065756</v>
      </c>
      <c r="N1003" s="12">
        <f t="shared" si="329"/>
        <v>0.233209662017439</v>
      </c>
      <c r="O1003" s="10">
        <f>$C1003*信号概况!$J$2+$D1003*信号概况!$J$3+$E1003*信号概况!$J$4+$F1003*信号概况!$J$5+$G1003*信号概况!$J$6+$H1003*信号概况!$J$7+$I1003*信号概况!$J$8+$J1003*信号概况!$J$9</f>
        <v>1021.90179014659</v>
      </c>
      <c r="P1003" s="12">
        <f t="shared" si="330"/>
        <v>0.0523537254201557</v>
      </c>
      <c r="Q1003" s="7">
        <f t="shared" si="331"/>
        <v>12.1658264217762</v>
      </c>
    </row>
    <row r="1004" spans="1:17">
      <c r="A1004">
        <v>1002</v>
      </c>
      <c r="B1004">
        <v>19519.18</v>
      </c>
      <c r="C1004" s="7">
        <f t="shared" si="311"/>
        <v>0</v>
      </c>
      <c r="D1004" s="8">
        <f t="shared" si="312"/>
        <v>0.484848484848485</v>
      </c>
      <c r="E1004">
        <f t="shared" si="313"/>
        <v>0</v>
      </c>
      <c r="F1004">
        <f t="shared" si="323"/>
        <v>0.7</v>
      </c>
      <c r="G1004">
        <f t="shared" si="324"/>
        <v>0.04</v>
      </c>
      <c r="H1004">
        <f t="shared" si="325"/>
        <v>0</v>
      </c>
      <c r="I1004">
        <f t="shared" si="326"/>
        <v>0</v>
      </c>
      <c r="J1004">
        <f t="shared" si="327"/>
        <v>0</v>
      </c>
      <c r="K1004">
        <f>SQRT(POWER($C1004*信号概况!$F$2,2)+POWER($D1004*信号概况!$F$3,2)+POWER($E1004*信号概况!$F$4,2)+POWER($F1004*信号概况!$F$5,2)+POWER($G1004*信号概况!$F$6,2)+POWER($H1004*信号概况!$F$7,2)+POWER($I1004*信号概况!$F$8,2)+POWER($J1004*信号概况!$F$9,2)+2*$C1004*信号概况!$F$2*$D1004*信号概况!$F$3*信号相关性!$B$3+2*$C1004*信号概况!$F$2*$E1004*信号概况!$F$4*信号相关性!$B$4+2*$C1004*信号概况!$F$2*$F1004*信号概况!$F$5*信号相关性!$B$5+2*$C1004*信号概况!$F$2*$G1004*信号概况!$F$6*信号相关性!$B$6+2*$C1004*信号概况!$F$2*$H1004*信号概况!$F$7*信号相关性!$B$7+2*$C1004*信号概况!$F$2*$I1004*信号概况!$F$8*信号相关性!$B$8+2*$C1004*信号概况!$F$2*$J1004*信号概况!$F$9*信号相关性!$B$9+2*$D1004*信号概况!$F$3*$E1004*信号概况!$F$4*信号相关性!$C$4+2*$D1004*信号概况!$F$3*$F1004*信号概况!$F$5*信号相关性!$C$5+2*$D1004*信号概况!$F$3*$G1004*信号概况!$F$6*信号相关性!$C$6+2*$D1004*信号概况!$F$3*$H1004*信号概况!$F$7*信号相关性!$C$7+2*$D1004*信号概况!$F$3*$I1004*信号概况!$F$8*信号相关性!$C$8+2*$D1004*信号概况!$F$3*$J1004*信号概况!$F$9*信号相关性!$C$9+2*$E1004*信号概况!$F$4*$F1004*信号概况!$F$5*信号相关性!$D$5+2*$E1004*信号概况!$F$4*$G1004*信号概况!$F$6*信号相关性!$D$6+2*$E1004*信号概况!$F$4*$H1004*信号概况!$F$7*信号相关性!$D$7+2*$E1004*信号概况!$F$4*$I1004*信号概况!$F$8*信号相关性!$D$8+2*$E1004*信号概况!$F$4*$J1004*信号概况!$J$5*信号相关性!$D$9+2*$F1004*信号概况!$F$5*$G1004*信号概况!$F$6*信号相关性!$E$6+2*$F1004*信号概况!$F$5*$H1004*信号概况!$F$7*信号相关性!$E$7+2*$F1004*信号概况!$F$5*$I1004*信号概况!$F$8*信号相关性!$E$8+2*$F1004*信号概况!$F$5*$J1004*信号概况!$F$9*信号相关性!$E$9+2*$G1004*信号概况!$F$6*$H1004*信号概况!$F$7*信号相关性!$F$7+2*$G1004*信号概况!$F$6*$I1004*信号概况!$F$8*信号相关性!$F$8+2*$G1004*信号概况!$F$6*$J1004*信号概况!$F$9*信号相关性!$F$9+2*$H1004*信号概况!$F$7*$I1004*信号概况!$F$8*信号相关性!$G$8+2*$H1004*信号概况!$F$7*$J1004*信号概况!$F$9*信号相关性!$G$9+2*$I1004*信号概况!$F$8*$J1004*信号概况!$F$9*信号相关性!$H$9)</f>
        <v>993.616347066309</v>
      </c>
      <c r="L1004" s="10">
        <f t="shared" si="328"/>
        <v>19.644584207608</v>
      </c>
      <c r="M1004" s="11">
        <f>SQRT(POWER($C1004*信号概况!$C$2,2)+POWER($D1004*信号概况!$C$3,2)+POWER($E1004*信号概况!$C$4,2)+POWER($F1004*信号概况!$C$5,2)+POWER($G1004*信号概况!$C$6,2)+POWER($H1004*信号概况!$C$7,2)+POWER($I1004*信号概况!$C$8,2)+POWER($J1004*信号概况!$C$9,2)+2*$C1004*信号概况!$C$2*$D1004*信号概况!$C$3*信号相关性!$B$3+2*$C1004*信号概况!$C$2*$E1004*信号概况!$C$4*信号相关性!$B$4+2*$C1004*信号概况!$C$2*$F1004*信号概况!$C$5*信号相关性!$B$5+2*$C1004*信号概况!$C$2*$G1004*信号概况!$C$6*信号相关性!$B$6+2*$C1004*信号概况!$C$2*$H1004*信号概况!$C$7*信号相关性!$B$7+2*$C1004*信号概况!$C$2*$I1004*信号概况!$C$8*信号相关性!$B$8+2*$C1004*信号概况!$C$2*$J1004*信号概况!$C$9*信号相关性!$B$9+2*$D1004*信号概况!$C$3*$E1004*信号概况!$C$4*信号相关性!$C$4+2*$D1004*信号概况!$C$3*$F1004*信号概况!$C$5*信号相关性!$C$5+2*$D1004*信号概况!$C$3*$G1004*信号概况!$C$6*信号相关性!$C$6+2*$D1004*信号概况!$C$3*$H1004*信号概况!$C$7*信号相关性!$C$7+2*$D1004*信号概况!$C$3*$I1004*信号概况!$C$8*信号相关性!$C$8+2*$D1004*信号概况!$C$3*$J1004*信号概况!$C$9*信号相关性!$C$9+2*$E1004*信号概况!$C$4*$F1004*信号概况!$C$5*信号相关性!$D$5+2*$E1004*信号概况!$C$4*$G1004*信号概况!$C$6*信号相关性!$D$6+2*$E1004*信号概况!$C$4*$H1004*信号概况!$C$7*信号相关性!$D$7+2*$E1004*信号概况!$C$4*$I1004*信号概况!$C$8*信号相关性!$D$8+2*$E1004*信号概况!$C$4*$J1004*信号概况!$J$5*信号相关性!$D$9+2*$F1004*信号概况!$C$5*$G1004*信号概况!$C$6*信号相关性!$E$6+2*$F1004*信号概况!$C$5*$H1004*信号概况!$C$7*信号相关性!$E$7+2*$F1004*信号概况!$C$5*$I1004*信号概况!$C$8*信号相关性!$E$8+2*$F1004*信号概况!$C$5*$J1004*信号概况!$C$9*信号相关性!$E$9+2*$G1004*信号概况!$C$6*$H1004*信号概况!$C$7*信号相关性!$F$7+2*$G1004*信号概况!$C$6*$I1004*信号概况!$C$8*信号相关性!$F$8+2*$G1004*信号概况!$C$6*$J1004*信号概况!$C$9*信号相关性!$F$9+2*$H1004*信号概况!$C$7*$I1004*信号概况!$C$8*信号相关性!$G$8+2*$H1004*信号概况!$C$7*$J1004*信号概况!$C$9*信号相关性!$G$9+2*$I1004*信号概况!$C$8*$J1004*信号概况!$C$9*信号相关性!$H$9)</f>
        <v>4872.52098090164</v>
      </c>
      <c r="N1004" s="12">
        <f t="shared" si="329"/>
        <v>0.2496273399242</v>
      </c>
      <c r="O1004" s="10">
        <f>$C1004*信号概况!$J$2+$D1004*信号概况!$J$3+$E1004*信号概况!$J$4+$F1004*信号概况!$J$5+$G1004*信号概况!$J$6+$H1004*信号概况!$J$7+$I1004*信号概况!$J$8+$J1004*信号概况!$J$9</f>
        <v>1046.42994083153</v>
      </c>
      <c r="P1004" s="12">
        <f t="shared" si="330"/>
        <v>0.0536103433049711</v>
      </c>
      <c r="Q1004" s="7">
        <f t="shared" si="331"/>
        <v>11.655605631059</v>
      </c>
    </row>
    <row r="1005" spans="1:17">
      <c r="A1005">
        <v>1003</v>
      </c>
      <c r="B1005">
        <v>19519.18</v>
      </c>
      <c r="C1005" s="7">
        <f t="shared" si="311"/>
        <v>0</v>
      </c>
      <c r="D1005" s="8">
        <f t="shared" si="312"/>
        <v>0.515151515151515</v>
      </c>
      <c r="E1005">
        <f t="shared" si="313"/>
        <v>0</v>
      </c>
      <c r="F1005">
        <f t="shared" si="323"/>
        <v>0.7</v>
      </c>
      <c r="G1005">
        <f t="shared" si="324"/>
        <v>0.04</v>
      </c>
      <c r="H1005">
        <f t="shared" si="325"/>
        <v>0</v>
      </c>
      <c r="I1005">
        <f t="shared" si="326"/>
        <v>0</v>
      </c>
      <c r="J1005">
        <f t="shared" si="327"/>
        <v>0</v>
      </c>
      <c r="K1005">
        <f>SQRT(POWER($C1005*信号概况!$F$2,2)+POWER($D1005*信号概况!$F$3,2)+POWER($E1005*信号概况!$F$4,2)+POWER($F1005*信号概况!$F$5,2)+POWER($G1005*信号概况!$F$6,2)+POWER($H1005*信号概况!$F$7,2)+POWER($I1005*信号概况!$F$8,2)+POWER($J1005*信号概况!$F$9,2)+2*$C1005*信号概况!$F$2*$D1005*信号概况!$F$3*信号相关性!$B$3+2*$C1005*信号概况!$F$2*$E1005*信号概况!$F$4*信号相关性!$B$4+2*$C1005*信号概况!$F$2*$F1005*信号概况!$F$5*信号相关性!$B$5+2*$C1005*信号概况!$F$2*$G1005*信号概况!$F$6*信号相关性!$B$6+2*$C1005*信号概况!$F$2*$H1005*信号概况!$F$7*信号相关性!$B$7+2*$C1005*信号概况!$F$2*$I1005*信号概况!$F$8*信号相关性!$B$8+2*$C1005*信号概况!$F$2*$J1005*信号概况!$F$9*信号相关性!$B$9+2*$D1005*信号概况!$F$3*$E1005*信号概况!$F$4*信号相关性!$C$4+2*$D1005*信号概况!$F$3*$F1005*信号概况!$F$5*信号相关性!$C$5+2*$D1005*信号概况!$F$3*$G1005*信号概况!$F$6*信号相关性!$C$6+2*$D1005*信号概况!$F$3*$H1005*信号概况!$F$7*信号相关性!$C$7+2*$D1005*信号概况!$F$3*$I1005*信号概况!$F$8*信号相关性!$C$8+2*$D1005*信号概况!$F$3*$J1005*信号概况!$F$9*信号相关性!$C$9+2*$E1005*信号概况!$F$4*$F1005*信号概况!$F$5*信号相关性!$D$5+2*$E1005*信号概况!$F$4*$G1005*信号概况!$F$6*信号相关性!$D$6+2*$E1005*信号概况!$F$4*$H1005*信号概况!$F$7*信号相关性!$D$7+2*$E1005*信号概况!$F$4*$I1005*信号概况!$F$8*信号相关性!$D$8+2*$E1005*信号概况!$F$4*$J1005*信号概况!$J$5*信号相关性!$D$9+2*$F1005*信号概况!$F$5*$G1005*信号概况!$F$6*信号相关性!$E$6+2*$F1005*信号概况!$F$5*$H1005*信号概况!$F$7*信号相关性!$E$7+2*$F1005*信号概况!$F$5*$I1005*信号概况!$F$8*信号相关性!$E$8+2*$F1005*信号概况!$F$5*$J1005*信号概况!$F$9*信号相关性!$E$9+2*$G1005*信号概况!$F$6*$H1005*信号概况!$F$7*信号相关性!$F$7+2*$G1005*信号概况!$F$6*$I1005*信号概况!$F$8*信号相关性!$F$8+2*$G1005*信号概况!$F$6*$J1005*信号概况!$F$9*信号相关性!$F$9+2*$H1005*信号概况!$F$7*$I1005*信号概况!$F$8*信号相关性!$G$8+2*$H1005*信号概况!$F$7*$J1005*信号概况!$F$9*信号相关性!$G$9+2*$I1005*信号概况!$F$8*$J1005*信号概况!$F$9*信号相关性!$H$9)</f>
        <v>1059.60511535935</v>
      </c>
      <c r="L1005" s="10">
        <f t="shared" si="328"/>
        <v>18.4211832474783</v>
      </c>
      <c r="M1005" s="11">
        <f>SQRT(POWER($C1005*信号概况!$C$2,2)+POWER($D1005*信号概况!$C$3,2)+POWER($E1005*信号概况!$C$4,2)+POWER($F1005*信号概况!$C$5,2)+POWER($G1005*信号概况!$C$6,2)+POWER($H1005*信号概况!$C$7,2)+POWER($I1005*信号概况!$C$8,2)+POWER($J1005*信号概况!$C$9,2)+2*$C1005*信号概况!$C$2*$D1005*信号概况!$C$3*信号相关性!$B$3+2*$C1005*信号概况!$C$2*$E1005*信号概况!$C$4*信号相关性!$B$4+2*$C1005*信号概况!$C$2*$F1005*信号概况!$C$5*信号相关性!$B$5+2*$C1005*信号概况!$C$2*$G1005*信号概况!$C$6*信号相关性!$B$6+2*$C1005*信号概况!$C$2*$H1005*信号概况!$C$7*信号相关性!$B$7+2*$C1005*信号概况!$C$2*$I1005*信号概况!$C$8*信号相关性!$B$8+2*$C1005*信号概况!$C$2*$J1005*信号概况!$C$9*信号相关性!$B$9+2*$D1005*信号概况!$C$3*$E1005*信号概况!$C$4*信号相关性!$C$4+2*$D1005*信号概况!$C$3*$F1005*信号概况!$C$5*信号相关性!$C$5+2*$D1005*信号概况!$C$3*$G1005*信号概况!$C$6*信号相关性!$C$6+2*$D1005*信号概况!$C$3*$H1005*信号概况!$C$7*信号相关性!$C$7+2*$D1005*信号概况!$C$3*$I1005*信号概况!$C$8*信号相关性!$C$8+2*$D1005*信号概况!$C$3*$J1005*信号概况!$C$9*信号相关性!$C$9+2*$E1005*信号概况!$C$4*$F1005*信号概况!$C$5*信号相关性!$D$5+2*$E1005*信号概况!$C$4*$G1005*信号概况!$C$6*信号相关性!$D$6+2*$E1005*信号概况!$C$4*$H1005*信号概况!$C$7*信号相关性!$D$7+2*$E1005*信号概况!$C$4*$I1005*信号概况!$C$8*信号相关性!$D$8+2*$E1005*信号概况!$C$4*$J1005*信号概况!$J$5*信号相关性!$D$9+2*$F1005*信号概况!$C$5*$G1005*信号概况!$C$6*信号相关性!$E$6+2*$F1005*信号概况!$C$5*$H1005*信号概况!$C$7*信号相关性!$E$7+2*$F1005*信号概况!$C$5*$I1005*信号概况!$C$8*信号相关性!$E$8+2*$F1005*信号概况!$C$5*$J1005*信号概况!$C$9*信号相关性!$E$9+2*$G1005*信号概况!$C$6*$H1005*信号概况!$C$7*信号相关性!$F$7+2*$G1005*信号概况!$C$6*$I1005*信号概况!$C$8*信号相关性!$F$8+2*$G1005*信号概况!$C$6*$J1005*信号概况!$C$9*信号相关性!$F$9+2*$H1005*信号概况!$C$7*$I1005*信号概况!$C$8*信号相关性!$G$8+2*$H1005*信号概况!$C$7*$J1005*信号概况!$C$9*信号相关性!$G$9+2*$I1005*信号概况!$C$8*$J1005*信号概况!$C$9*信号相关性!$H$9)</f>
        <v>5193.46155455519</v>
      </c>
      <c r="N1005" s="12">
        <f t="shared" si="329"/>
        <v>0.266069658384993</v>
      </c>
      <c r="O1005" s="10">
        <f>$C1005*信号概况!$J$2+$D1005*信号概况!$J$3+$E1005*信号概况!$J$4+$F1005*信号概况!$J$5+$G1005*信号概况!$J$6+$H1005*信号概况!$J$7+$I1005*信号概况!$J$8+$J1005*信号概况!$J$9</f>
        <v>1070.95809151646</v>
      </c>
      <c r="P1005" s="12">
        <f t="shared" si="330"/>
        <v>0.0548669611897865</v>
      </c>
      <c r="Q1005" s="7">
        <f t="shared" si="331"/>
        <v>11.2075129933381</v>
      </c>
    </row>
    <row r="1006" spans="1:17">
      <c r="A1006">
        <v>1004</v>
      </c>
      <c r="B1006">
        <v>19519.18</v>
      </c>
      <c r="C1006" s="7">
        <f t="shared" si="311"/>
        <v>0</v>
      </c>
      <c r="D1006" s="8">
        <f t="shared" si="312"/>
        <v>0.545454545454545</v>
      </c>
      <c r="E1006">
        <f t="shared" si="313"/>
        <v>0</v>
      </c>
      <c r="F1006">
        <f t="shared" si="323"/>
        <v>0.7</v>
      </c>
      <c r="G1006">
        <f t="shared" si="324"/>
        <v>0.04</v>
      </c>
      <c r="H1006">
        <f t="shared" si="325"/>
        <v>0</v>
      </c>
      <c r="I1006">
        <f t="shared" si="326"/>
        <v>0</v>
      </c>
      <c r="J1006">
        <f t="shared" si="327"/>
        <v>0</v>
      </c>
      <c r="K1006">
        <f>SQRT(POWER($C1006*信号概况!$F$2,2)+POWER($D1006*信号概况!$F$3,2)+POWER($E1006*信号概况!$F$4,2)+POWER($F1006*信号概况!$F$5,2)+POWER($G1006*信号概况!$F$6,2)+POWER($H1006*信号概况!$F$7,2)+POWER($I1006*信号概况!$F$8,2)+POWER($J1006*信号概况!$F$9,2)+2*$C1006*信号概况!$F$2*$D1006*信号概况!$F$3*信号相关性!$B$3+2*$C1006*信号概况!$F$2*$E1006*信号概况!$F$4*信号相关性!$B$4+2*$C1006*信号概况!$F$2*$F1006*信号概况!$F$5*信号相关性!$B$5+2*$C1006*信号概况!$F$2*$G1006*信号概况!$F$6*信号相关性!$B$6+2*$C1006*信号概况!$F$2*$H1006*信号概况!$F$7*信号相关性!$B$7+2*$C1006*信号概况!$F$2*$I1006*信号概况!$F$8*信号相关性!$B$8+2*$C1006*信号概况!$F$2*$J1006*信号概况!$F$9*信号相关性!$B$9+2*$D1006*信号概况!$F$3*$E1006*信号概况!$F$4*信号相关性!$C$4+2*$D1006*信号概况!$F$3*$F1006*信号概况!$F$5*信号相关性!$C$5+2*$D1006*信号概况!$F$3*$G1006*信号概况!$F$6*信号相关性!$C$6+2*$D1006*信号概况!$F$3*$H1006*信号概况!$F$7*信号相关性!$C$7+2*$D1006*信号概况!$F$3*$I1006*信号概况!$F$8*信号相关性!$C$8+2*$D1006*信号概况!$F$3*$J1006*信号概况!$F$9*信号相关性!$C$9+2*$E1006*信号概况!$F$4*$F1006*信号概况!$F$5*信号相关性!$D$5+2*$E1006*信号概况!$F$4*$G1006*信号概况!$F$6*信号相关性!$D$6+2*$E1006*信号概况!$F$4*$H1006*信号概况!$F$7*信号相关性!$D$7+2*$E1006*信号概况!$F$4*$I1006*信号概况!$F$8*信号相关性!$D$8+2*$E1006*信号概况!$F$4*$J1006*信号概况!$J$5*信号相关性!$D$9+2*$F1006*信号概况!$F$5*$G1006*信号概况!$F$6*信号相关性!$E$6+2*$F1006*信号概况!$F$5*$H1006*信号概况!$F$7*信号相关性!$E$7+2*$F1006*信号概况!$F$5*$I1006*信号概况!$F$8*信号相关性!$E$8+2*$F1006*信号概况!$F$5*$J1006*信号概况!$F$9*信号相关性!$E$9+2*$G1006*信号概况!$F$6*$H1006*信号概况!$F$7*信号相关性!$F$7+2*$G1006*信号概况!$F$6*$I1006*信号概况!$F$8*信号相关性!$F$8+2*$G1006*信号概况!$F$6*$J1006*信号概况!$F$9*信号相关性!$F$9+2*$H1006*信号概况!$F$7*$I1006*信号概况!$F$8*信号相关性!$G$8+2*$H1006*信号概况!$F$7*$J1006*信号概况!$F$9*信号相关性!$G$9+2*$I1006*信号概况!$F$8*$J1006*信号概况!$F$9*信号相关性!$H$9)</f>
        <v>1125.69592883849</v>
      </c>
      <c r="L1006" s="10">
        <f t="shared" si="328"/>
        <v>17.3396558519495</v>
      </c>
      <c r="M1006" s="11">
        <f>SQRT(POWER($C1006*信号概况!$C$2,2)+POWER($D1006*信号概况!$C$3,2)+POWER($E1006*信号概况!$C$4,2)+POWER($F1006*信号概况!$C$5,2)+POWER($G1006*信号概况!$C$6,2)+POWER($H1006*信号概况!$C$7,2)+POWER($I1006*信号概况!$C$8,2)+POWER($J1006*信号概况!$C$9,2)+2*$C1006*信号概况!$C$2*$D1006*信号概况!$C$3*信号相关性!$B$3+2*$C1006*信号概况!$C$2*$E1006*信号概况!$C$4*信号相关性!$B$4+2*$C1006*信号概况!$C$2*$F1006*信号概况!$C$5*信号相关性!$B$5+2*$C1006*信号概况!$C$2*$G1006*信号概况!$C$6*信号相关性!$B$6+2*$C1006*信号概况!$C$2*$H1006*信号概况!$C$7*信号相关性!$B$7+2*$C1006*信号概况!$C$2*$I1006*信号概况!$C$8*信号相关性!$B$8+2*$C1006*信号概况!$C$2*$J1006*信号概况!$C$9*信号相关性!$B$9+2*$D1006*信号概况!$C$3*$E1006*信号概况!$C$4*信号相关性!$C$4+2*$D1006*信号概况!$C$3*$F1006*信号概况!$C$5*信号相关性!$C$5+2*$D1006*信号概况!$C$3*$G1006*信号概况!$C$6*信号相关性!$C$6+2*$D1006*信号概况!$C$3*$H1006*信号概况!$C$7*信号相关性!$C$7+2*$D1006*信号概况!$C$3*$I1006*信号概况!$C$8*信号相关性!$C$8+2*$D1006*信号概况!$C$3*$J1006*信号概况!$C$9*信号相关性!$C$9+2*$E1006*信号概况!$C$4*$F1006*信号概况!$C$5*信号相关性!$D$5+2*$E1006*信号概况!$C$4*$G1006*信号概况!$C$6*信号相关性!$D$6+2*$E1006*信号概况!$C$4*$H1006*信号概况!$C$7*信号相关性!$D$7+2*$E1006*信号概况!$C$4*$I1006*信号概况!$C$8*信号相关性!$D$8+2*$E1006*信号概况!$C$4*$J1006*信号概况!$J$5*信号相关性!$D$9+2*$F1006*信号概况!$C$5*$G1006*信号概况!$C$6*信号相关性!$E$6+2*$F1006*信号概况!$C$5*$H1006*信号概况!$C$7*信号相关性!$E$7+2*$F1006*信号概况!$C$5*$I1006*信号概况!$C$8*信号相关性!$E$8+2*$F1006*信号概况!$C$5*$J1006*信号概况!$C$9*信号相关性!$E$9+2*$G1006*信号概况!$C$6*$H1006*信号概况!$C$7*信号相关性!$F$7+2*$G1006*信号概况!$C$6*$I1006*信号概况!$C$8*信号相关性!$F$8+2*$G1006*信号概况!$C$6*$J1006*信号概况!$C$9*信号相关性!$F$9+2*$H1006*信号概况!$C$7*$I1006*信号概况!$C$8*信号相关性!$G$8+2*$H1006*信号概况!$C$7*$J1006*信号概况!$C$9*信号相关性!$G$9+2*$I1006*信号概况!$C$8*$J1006*信号概况!$C$9*信号相关性!$H$9)</f>
        <v>5514.79912147134</v>
      </c>
      <c r="N1006" s="12">
        <f t="shared" si="329"/>
        <v>0.282532315469776</v>
      </c>
      <c r="O1006" s="10">
        <f>$C1006*信号概况!$J$2+$D1006*信号概况!$J$3+$E1006*信号概况!$J$4+$F1006*信号概况!$J$5+$G1006*信号概况!$J$6+$H1006*信号概况!$J$7+$I1006*信号概况!$J$8+$J1006*信号概况!$J$9</f>
        <v>1095.48624220139</v>
      </c>
      <c r="P1006" s="12">
        <f t="shared" si="330"/>
        <v>0.056123579074602</v>
      </c>
      <c r="Q1006" s="7">
        <f t="shared" si="331"/>
        <v>10.8109797634018</v>
      </c>
    </row>
    <row r="1007" spans="1:17">
      <c r="A1007">
        <v>1005</v>
      </c>
      <c r="B1007">
        <v>19519.18</v>
      </c>
      <c r="C1007" s="7">
        <f t="shared" si="311"/>
        <v>0</v>
      </c>
      <c r="D1007" s="8">
        <f t="shared" si="312"/>
        <v>0.575757575757576</v>
      </c>
      <c r="E1007">
        <f t="shared" si="313"/>
        <v>0</v>
      </c>
      <c r="F1007">
        <f t="shared" si="323"/>
        <v>0.7</v>
      </c>
      <c r="G1007">
        <f t="shared" si="324"/>
        <v>0.04</v>
      </c>
      <c r="H1007">
        <f t="shared" si="325"/>
        <v>0</v>
      </c>
      <c r="I1007">
        <f t="shared" si="326"/>
        <v>0</v>
      </c>
      <c r="J1007">
        <f t="shared" si="327"/>
        <v>0</v>
      </c>
      <c r="K1007">
        <f>SQRT(POWER($C1007*信号概况!$F$2,2)+POWER($D1007*信号概况!$F$3,2)+POWER($E1007*信号概况!$F$4,2)+POWER($F1007*信号概况!$F$5,2)+POWER($G1007*信号概况!$F$6,2)+POWER($H1007*信号概况!$F$7,2)+POWER($I1007*信号概况!$F$8,2)+POWER($J1007*信号概况!$F$9,2)+2*$C1007*信号概况!$F$2*$D1007*信号概况!$F$3*信号相关性!$B$3+2*$C1007*信号概况!$F$2*$E1007*信号概况!$F$4*信号相关性!$B$4+2*$C1007*信号概况!$F$2*$F1007*信号概况!$F$5*信号相关性!$B$5+2*$C1007*信号概况!$F$2*$G1007*信号概况!$F$6*信号相关性!$B$6+2*$C1007*信号概况!$F$2*$H1007*信号概况!$F$7*信号相关性!$B$7+2*$C1007*信号概况!$F$2*$I1007*信号概况!$F$8*信号相关性!$B$8+2*$C1007*信号概况!$F$2*$J1007*信号概况!$F$9*信号相关性!$B$9+2*$D1007*信号概况!$F$3*$E1007*信号概况!$F$4*信号相关性!$C$4+2*$D1007*信号概况!$F$3*$F1007*信号概况!$F$5*信号相关性!$C$5+2*$D1007*信号概况!$F$3*$G1007*信号概况!$F$6*信号相关性!$C$6+2*$D1007*信号概况!$F$3*$H1007*信号概况!$F$7*信号相关性!$C$7+2*$D1007*信号概况!$F$3*$I1007*信号概况!$F$8*信号相关性!$C$8+2*$D1007*信号概况!$F$3*$J1007*信号概况!$F$9*信号相关性!$C$9+2*$E1007*信号概况!$F$4*$F1007*信号概况!$F$5*信号相关性!$D$5+2*$E1007*信号概况!$F$4*$G1007*信号概况!$F$6*信号相关性!$D$6+2*$E1007*信号概况!$F$4*$H1007*信号概况!$F$7*信号相关性!$D$7+2*$E1007*信号概况!$F$4*$I1007*信号概况!$F$8*信号相关性!$D$8+2*$E1007*信号概况!$F$4*$J1007*信号概况!$J$5*信号相关性!$D$9+2*$F1007*信号概况!$F$5*$G1007*信号概况!$F$6*信号相关性!$E$6+2*$F1007*信号概况!$F$5*$H1007*信号概况!$F$7*信号相关性!$E$7+2*$F1007*信号概况!$F$5*$I1007*信号概况!$F$8*信号相关性!$E$8+2*$F1007*信号概况!$F$5*$J1007*信号概况!$F$9*信号相关性!$E$9+2*$G1007*信号概况!$F$6*$H1007*信号概况!$F$7*信号相关性!$F$7+2*$G1007*信号概况!$F$6*$I1007*信号概况!$F$8*信号相关性!$F$8+2*$G1007*信号概况!$F$6*$J1007*信号概况!$F$9*信号相关性!$F$9+2*$H1007*信号概况!$F$7*$I1007*信号概况!$F$8*信号相关性!$G$8+2*$H1007*信号概况!$F$7*$J1007*信号概况!$F$9*信号相关性!$G$9+2*$I1007*信号概况!$F$8*$J1007*信号概况!$F$9*信号相关性!$H$9)</f>
        <v>1191.8718120171</v>
      </c>
      <c r="L1007" s="10">
        <f t="shared" si="328"/>
        <v>16.3769121840092</v>
      </c>
      <c r="M1007" s="11">
        <f>SQRT(POWER($C1007*信号概况!$C$2,2)+POWER($D1007*信号概况!$C$3,2)+POWER($E1007*信号概况!$C$4,2)+POWER($F1007*信号概况!$C$5,2)+POWER($G1007*信号概况!$C$6,2)+POWER($H1007*信号概况!$C$7,2)+POWER($I1007*信号概况!$C$8,2)+POWER($J1007*信号概况!$C$9,2)+2*$C1007*信号概况!$C$2*$D1007*信号概况!$C$3*信号相关性!$B$3+2*$C1007*信号概况!$C$2*$E1007*信号概况!$C$4*信号相关性!$B$4+2*$C1007*信号概况!$C$2*$F1007*信号概况!$C$5*信号相关性!$B$5+2*$C1007*信号概况!$C$2*$G1007*信号概况!$C$6*信号相关性!$B$6+2*$C1007*信号概况!$C$2*$H1007*信号概况!$C$7*信号相关性!$B$7+2*$C1007*信号概况!$C$2*$I1007*信号概况!$C$8*信号相关性!$B$8+2*$C1007*信号概况!$C$2*$J1007*信号概况!$C$9*信号相关性!$B$9+2*$D1007*信号概况!$C$3*$E1007*信号概况!$C$4*信号相关性!$C$4+2*$D1007*信号概况!$C$3*$F1007*信号概况!$C$5*信号相关性!$C$5+2*$D1007*信号概况!$C$3*$G1007*信号概况!$C$6*信号相关性!$C$6+2*$D1007*信号概况!$C$3*$H1007*信号概况!$C$7*信号相关性!$C$7+2*$D1007*信号概况!$C$3*$I1007*信号概况!$C$8*信号相关性!$C$8+2*$D1007*信号概况!$C$3*$J1007*信号概况!$C$9*信号相关性!$C$9+2*$E1007*信号概况!$C$4*$F1007*信号概况!$C$5*信号相关性!$D$5+2*$E1007*信号概况!$C$4*$G1007*信号概况!$C$6*信号相关性!$D$6+2*$E1007*信号概况!$C$4*$H1007*信号概况!$C$7*信号相关性!$D$7+2*$E1007*信号概况!$C$4*$I1007*信号概况!$C$8*信号相关性!$D$8+2*$E1007*信号概况!$C$4*$J1007*信号概况!$J$5*信号相关性!$D$9+2*$F1007*信号概况!$C$5*$G1007*信号概况!$C$6*信号相关性!$E$6+2*$F1007*信号概况!$C$5*$H1007*信号概况!$C$7*信号相关性!$E$7+2*$F1007*信号概况!$C$5*$I1007*信号概况!$C$8*信号相关性!$E$8+2*$F1007*信号概况!$C$5*$J1007*信号概况!$C$9*信号相关性!$E$9+2*$G1007*信号概况!$C$6*$H1007*信号概况!$C$7*信号相关性!$F$7+2*$G1007*信号概况!$C$6*$I1007*信号概况!$C$8*信号相关性!$F$8+2*$G1007*信号概况!$C$6*$J1007*信号概况!$C$9*信号相关性!$F$9+2*$H1007*信号概况!$C$7*$I1007*信号概况!$C$8*信号相关性!$G$8+2*$H1007*信号概况!$C$7*$J1007*信号概况!$C$9*信号相关性!$G$9+2*$I1007*信号概况!$C$8*$J1007*信号概况!$C$9*信号相关性!$H$9)</f>
        <v>5836.46811041932</v>
      </c>
      <c r="N1007" s="12">
        <f t="shared" si="329"/>
        <v>0.299011951855525</v>
      </c>
      <c r="O1007" s="10">
        <f>$C1007*信号概况!$J$2+$D1007*信号概况!$J$3+$E1007*信号概况!$J$4+$F1007*信号概况!$J$5+$G1007*信号概况!$J$6+$H1007*信号概况!$J$7+$I1007*信号概况!$J$8+$J1007*信号概况!$J$9</f>
        <v>1120.01439288632</v>
      </c>
      <c r="P1007" s="12">
        <f t="shared" si="330"/>
        <v>0.0573801969594174</v>
      </c>
      <c r="Q1007" s="7">
        <f t="shared" si="331"/>
        <v>10.4576797512659</v>
      </c>
    </row>
    <row r="1008" spans="1:17">
      <c r="A1008">
        <v>1006</v>
      </c>
      <c r="B1008">
        <v>19519.18</v>
      </c>
      <c r="C1008" s="7">
        <f t="shared" si="311"/>
        <v>0</v>
      </c>
      <c r="D1008" s="8">
        <f t="shared" si="312"/>
        <v>0.606060606060606</v>
      </c>
      <c r="E1008">
        <f t="shared" si="313"/>
        <v>0</v>
      </c>
      <c r="F1008">
        <f t="shared" si="323"/>
        <v>0.7</v>
      </c>
      <c r="G1008">
        <f t="shared" si="324"/>
        <v>0.04</v>
      </c>
      <c r="H1008">
        <f t="shared" si="325"/>
        <v>0</v>
      </c>
      <c r="I1008">
        <f t="shared" si="326"/>
        <v>0</v>
      </c>
      <c r="J1008">
        <f t="shared" si="327"/>
        <v>0</v>
      </c>
      <c r="K1008">
        <f>SQRT(POWER($C1008*信号概况!$F$2,2)+POWER($D1008*信号概况!$F$3,2)+POWER($E1008*信号概况!$F$4,2)+POWER($F1008*信号概况!$F$5,2)+POWER($G1008*信号概况!$F$6,2)+POWER($H1008*信号概况!$F$7,2)+POWER($I1008*信号概况!$F$8,2)+POWER($J1008*信号概况!$F$9,2)+2*$C1008*信号概况!$F$2*$D1008*信号概况!$F$3*信号相关性!$B$3+2*$C1008*信号概况!$F$2*$E1008*信号概况!$F$4*信号相关性!$B$4+2*$C1008*信号概况!$F$2*$F1008*信号概况!$F$5*信号相关性!$B$5+2*$C1008*信号概况!$F$2*$G1008*信号概况!$F$6*信号相关性!$B$6+2*$C1008*信号概况!$F$2*$H1008*信号概况!$F$7*信号相关性!$B$7+2*$C1008*信号概况!$F$2*$I1008*信号概况!$F$8*信号相关性!$B$8+2*$C1008*信号概况!$F$2*$J1008*信号概况!$F$9*信号相关性!$B$9+2*$D1008*信号概况!$F$3*$E1008*信号概况!$F$4*信号相关性!$C$4+2*$D1008*信号概况!$F$3*$F1008*信号概况!$F$5*信号相关性!$C$5+2*$D1008*信号概况!$F$3*$G1008*信号概况!$F$6*信号相关性!$C$6+2*$D1008*信号概况!$F$3*$H1008*信号概况!$F$7*信号相关性!$C$7+2*$D1008*信号概况!$F$3*$I1008*信号概况!$F$8*信号相关性!$C$8+2*$D1008*信号概况!$F$3*$J1008*信号概况!$F$9*信号相关性!$C$9+2*$E1008*信号概况!$F$4*$F1008*信号概况!$F$5*信号相关性!$D$5+2*$E1008*信号概况!$F$4*$G1008*信号概况!$F$6*信号相关性!$D$6+2*$E1008*信号概况!$F$4*$H1008*信号概况!$F$7*信号相关性!$D$7+2*$E1008*信号概况!$F$4*$I1008*信号概况!$F$8*信号相关性!$D$8+2*$E1008*信号概况!$F$4*$J1008*信号概况!$J$5*信号相关性!$D$9+2*$F1008*信号概况!$F$5*$G1008*信号概况!$F$6*信号相关性!$E$6+2*$F1008*信号概况!$F$5*$H1008*信号概况!$F$7*信号相关性!$E$7+2*$F1008*信号概况!$F$5*$I1008*信号概况!$F$8*信号相关性!$E$8+2*$F1008*信号概况!$F$5*$J1008*信号概况!$F$9*信号相关性!$E$9+2*$G1008*信号概况!$F$6*$H1008*信号概况!$F$7*信号相关性!$F$7+2*$G1008*信号概况!$F$6*$I1008*信号概况!$F$8*信号相关性!$F$8+2*$G1008*信号概况!$F$6*$J1008*信号概况!$F$9*信号相关性!$F$9+2*$H1008*信号概况!$F$7*$I1008*信号概况!$F$8*信号相关性!$G$8+2*$H1008*信号概况!$F$7*$J1008*信号概况!$F$9*信号相关性!$G$9+2*$I1008*信号概况!$F$8*$J1008*信号概况!$F$9*信号相关性!$H$9)</f>
        <v>1258.11934121046</v>
      </c>
      <c r="L1008" s="10">
        <f t="shared" si="328"/>
        <v>15.5145695329826</v>
      </c>
      <c r="M1008" s="11">
        <f>SQRT(POWER($C1008*信号概况!$C$2,2)+POWER($D1008*信号概况!$C$3,2)+POWER($E1008*信号概况!$C$4,2)+POWER($F1008*信号概况!$C$5,2)+POWER($G1008*信号概况!$C$6,2)+POWER($H1008*信号概况!$C$7,2)+POWER($I1008*信号概况!$C$8,2)+POWER($J1008*信号概况!$C$9,2)+2*$C1008*信号概况!$C$2*$D1008*信号概况!$C$3*信号相关性!$B$3+2*$C1008*信号概况!$C$2*$E1008*信号概况!$C$4*信号相关性!$B$4+2*$C1008*信号概况!$C$2*$F1008*信号概况!$C$5*信号相关性!$B$5+2*$C1008*信号概况!$C$2*$G1008*信号概况!$C$6*信号相关性!$B$6+2*$C1008*信号概况!$C$2*$H1008*信号概况!$C$7*信号相关性!$B$7+2*$C1008*信号概况!$C$2*$I1008*信号概况!$C$8*信号相关性!$B$8+2*$C1008*信号概况!$C$2*$J1008*信号概况!$C$9*信号相关性!$B$9+2*$D1008*信号概况!$C$3*$E1008*信号概况!$C$4*信号相关性!$C$4+2*$D1008*信号概况!$C$3*$F1008*信号概况!$C$5*信号相关性!$C$5+2*$D1008*信号概况!$C$3*$G1008*信号概况!$C$6*信号相关性!$C$6+2*$D1008*信号概况!$C$3*$H1008*信号概况!$C$7*信号相关性!$C$7+2*$D1008*信号概况!$C$3*$I1008*信号概况!$C$8*信号相关性!$C$8+2*$D1008*信号概况!$C$3*$J1008*信号概况!$C$9*信号相关性!$C$9+2*$E1008*信号概况!$C$4*$F1008*信号概况!$C$5*信号相关性!$D$5+2*$E1008*信号概况!$C$4*$G1008*信号概况!$C$6*信号相关性!$D$6+2*$E1008*信号概况!$C$4*$H1008*信号概况!$C$7*信号相关性!$D$7+2*$E1008*信号概况!$C$4*$I1008*信号概况!$C$8*信号相关性!$D$8+2*$E1008*信号概况!$C$4*$J1008*信号概况!$J$5*信号相关性!$D$9+2*$F1008*信号概况!$C$5*$G1008*信号概况!$C$6*信号相关性!$E$6+2*$F1008*信号概况!$C$5*$H1008*信号概况!$C$7*信号相关性!$E$7+2*$F1008*信号概况!$C$5*$I1008*信号概况!$C$8*信号相关性!$E$8+2*$F1008*信号概况!$C$5*$J1008*信号概况!$C$9*信号相关性!$E$9+2*$G1008*信号概况!$C$6*$H1008*信号概况!$C$7*信号相关性!$F$7+2*$G1008*信号概况!$C$6*$I1008*信号概况!$C$8*信号相关性!$F$8+2*$G1008*信号概况!$C$6*$J1008*信号概况!$C$9*信号相关性!$F$9+2*$H1008*信号概况!$C$7*$I1008*信号概况!$C$8*信号相关性!$G$8+2*$H1008*信号概况!$C$7*$J1008*信号概况!$C$9*信号相关性!$G$9+2*$I1008*信号概况!$C$8*$J1008*信号概况!$C$9*信号相关性!$H$9)</f>
        <v>6158.41658869586</v>
      </c>
      <c r="N1008" s="12">
        <f t="shared" si="329"/>
        <v>0.315505906943625</v>
      </c>
      <c r="O1008" s="10">
        <f>$C1008*信号概况!$J$2+$D1008*信号概况!$J$3+$E1008*信号概况!$J$4+$F1008*信号概况!$J$5+$G1008*信号概况!$J$6+$H1008*信号概况!$J$7+$I1008*信号概况!$J$8+$J1008*信号概况!$J$9</f>
        <v>1144.54254357125</v>
      </c>
      <c r="P1008" s="12">
        <f t="shared" si="330"/>
        <v>0.0586368148442328</v>
      </c>
      <c r="Q1008" s="7">
        <f t="shared" si="331"/>
        <v>10.1409708164726</v>
      </c>
    </row>
    <row r="1009" spans="1:17">
      <c r="A1009">
        <v>1007</v>
      </c>
      <c r="B1009">
        <v>19519.18</v>
      </c>
      <c r="C1009" s="7">
        <f t="shared" si="311"/>
        <v>0</v>
      </c>
      <c r="D1009" s="8">
        <f t="shared" si="312"/>
        <v>0.636363636363636</v>
      </c>
      <c r="E1009">
        <f t="shared" si="313"/>
        <v>0</v>
      </c>
      <c r="F1009">
        <f t="shared" si="323"/>
        <v>0.7</v>
      </c>
      <c r="G1009">
        <f t="shared" si="324"/>
        <v>0.04</v>
      </c>
      <c r="H1009">
        <f t="shared" si="325"/>
        <v>0</v>
      </c>
      <c r="I1009">
        <f t="shared" si="326"/>
        <v>0</v>
      </c>
      <c r="J1009">
        <f t="shared" si="327"/>
        <v>0</v>
      </c>
      <c r="K1009">
        <f>SQRT(POWER($C1009*信号概况!$F$2,2)+POWER($D1009*信号概况!$F$3,2)+POWER($E1009*信号概况!$F$4,2)+POWER($F1009*信号概况!$F$5,2)+POWER($G1009*信号概况!$F$6,2)+POWER($H1009*信号概况!$F$7,2)+POWER($I1009*信号概况!$F$8,2)+POWER($J1009*信号概况!$F$9,2)+2*$C1009*信号概况!$F$2*$D1009*信号概况!$F$3*信号相关性!$B$3+2*$C1009*信号概况!$F$2*$E1009*信号概况!$F$4*信号相关性!$B$4+2*$C1009*信号概况!$F$2*$F1009*信号概况!$F$5*信号相关性!$B$5+2*$C1009*信号概况!$F$2*$G1009*信号概况!$F$6*信号相关性!$B$6+2*$C1009*信号概况!$F$2*$H1009*信号概况!$F$7*信号相关性!$B$7+2*$C1009*信号概况!$F$2*$I1009*信号概况!$F$8*信号相关性!$B$8+2*$C1009*信号概况!$F$2*$J1009*信号概况!$F$9*信号相关性!$B$9+2*$D1009*信号概况!$F$3*$E1009*信号概况!$F$4*信号相关性!$C$4+2*$D1009*信号概况!$F$3*$F1009*信号概况!$F$5*信号相关性!$C$5+2*$D1009*信号概况!$F$3*$G1009*信号概况!$F$6*信号相关性!$C$6+2*$D1009*信号概况!$F$3*$H1009*信号概况!$F$7*信号相关性!$C$7+2*$D1009*信号概况!$F$3*$I1009*信号概况!$F$8*信号相关性!$C$8+2*$D1009*信号概况!$F$3*$J1009*信号概况!$F$9*信号相关性!$C$9+2*$E1009*信号概况!$F$4*$F1009*信号概况!$F$5*信号相关性!$D$5+2*$E1009*信号概况!$F$4*$G1009*信号概况!$F$6*信号相关性!$D$6+2*$E1009*信号概况!$F$4*$H1009*信号概况!$F$7*信号相关性!$D$7+2*$E1009*信号概况!$F$4*$I1009*信号概况!$F$8*信号相关性!$D$8+2*$E1009*信号概况!$F$4*$J1009*信号概况!$J$5*信号相关性!$D$9+2*$F1009*信号概况!$F$5*$G1009*信号概况!$F$6*信号相关性!$E$6+2*$F1009*信号概况!$F$5*$H1009*信号概况!$F$7*信号相关性!$E$7+2*$F1009*信号概况!$F$5*$I1009*信号概况!$F$8*信号相关性!$E$8+2*$F1009*信号概况!$F$5*$J1009*信号概况!$F$9*信号相关性!$E$9+2*$G1009*信号概况!$F$6*$H1009*信号概况!$F$7*信号相关性!$F$7+2*$G1009*信号概况!$F$6*$I1009*信号概况!$F$8*信号相关性!$F$8+2*$G1009*信号概况!$F$6*$J1009*信号概况!$F$9*信号相关性!$F$9+2*$H1009*信号概况!$F$7*$I1009*信号概况!$F$8*信号相关性!$G$8+2*$H1009*信号概况!$F$7*$J1009*信号概况!$F$9*信号相关性!$G$9+2*$I1009*信号概况!$F$8*$J1009*信号概况!$F$9*信号相关性!$H$9)</f>
        <v>1324.42776531765</v>
      </c>
      <c r="L1009" s="10">
        <f t="shared" si="328"/>
        <v>14.7378215038542</v>
      </c>
      <c r="M1009" s="11">
        <f>SQRT(POWER($C1009*信号概况!$C$2,2)+POWER($D1009*信号概况!$C$3,2)+POWER($E1009*信号概况!$C$4,2)+POWER($F1009*信号概况!$C$5,2)+POWER($G1009*信号概况!$C$6,2)+POWER($H1009*信号概况!$C$7,2)+POWER($I1009*信号概况!$C$8,2)+POWER($J1009*信号概况!$C$9,2)+2*$C1009*信号概况!$C$2*$D1009*信号概况!$C$3*信号相关性!$B$3+2*$C1009*信号概况!$C$2*$E1009*信号概况!$C$4*信号相关性!$B$4+2*$C1009*信号概况!$C$2*$F1009*信号概况!$C$5*信号相关性!$B$5+2*$C1009*信号概况!$C$2*$G1009*信号概况!$C$6*信号相关性!$B$6+2*$C1009*信号概况!$C$2*$H1009*信号概况!$C$7*信号相关性!$B$7+2*$C1009*信号概况!$C$2*$I1009*信号概况!$C$8*信号相关性!$B$8+2*$C1009*信号概况!$C$2*$J1009*信号概况!$C$9*信号相关性!$B$9+2*$D1009*信号概况!$C$3*$E1009*信号概况!$C$4*信号相关性!$C$4+2*$D1009*信号概况!$C$3*$F1009*信号概况!$C$5*信号相关性!$C$5+2*$D1009*信号概况!$C$3*$G1009*信号概况!$C$6*信号相关性!$C$6+2*$D1009*信号概况!$C$3*$H1009*信号概况!$C$7*信号相关性!$C$7+2*$D1009*信号概况!$C$3*$I1009*信号概况!$C$8*信号相关性!$C$8+2*$D1009*信号概况!$C$3*$J1009*信号概况!$C$9*信号相关性!$C$9+2*$E1009*信号概况!$C$4*$F1009*信号概况!$C$5*信号相关性!$D$5+2*$E1009*信号概况!$C$4*$G1009*信号概况!$C$6*信号相关性!$D$6+2*$E1009*信号概况!$C$4*$H1009*信号概况!$C$7*信号相关性!$D$7+2*$E1009*信号概况!$C$4*$I1009*信号概况!$C$8*信号相关性!$D$8+2*$E1009*信号概况!$C$4*$J1009*信号概况!$J$5*信号相关性!$D$9+2*$F1009*信号概况!$C$5*$G1009*信号概况!$C$6*信号相关性!$E$6+2*$F1009*信号概况!$C$5*$H1009*信号概况!$C$7*信号相关性!$E$7+2*$F1009*信号概况!$C$5*$I1009*信号概况!$C$8*信号相关性!$E$8+2*$F1009*信号概况!$C$5*$J1009*信号概况!$C$9*信号相关性!$E$9+2*$G1009*信号概况!$C$6*$H1009*信号概况!$C$7*信号相关性!$F$7+2*$G1009*信号概况!$C$6*$I1009*信号概况!$C$8*信号相关性!$F$8+2*$G1009*信号概况!$C$6*$J1009*信号概况!$C$9*信号相关性!$F$9+2*$H1009*信号概况!$C$7*$I1009*信号概况!$C$8*信号相关性!$G$8+2*$H1009*信号概况!$C$7*$J1009*信号概况!$C$9*信号相关性!$G$9+2*$I1009*信号概况!$C$8*$J1009*信号概况!$C$9*信号相关性!$H$9)</f>
        <v>6480.60290236405</v>
      </c>
      <c r="N1009" s="12">
        <f t="shared" si="329"/>
        <v>0.332012046733728</v>
      </c>
      <c r="O1009" s="10">
        <f>$C1009*信号概况!$J$2+$D1009*信号概况!$J$3+$E1009*信号概况!$J$4+$F1009*信号概况!$J$5+$G1009*信号概况!$J$6+$H1009*信号概况!$J$7+$I1009*信号概况!$J$8+$J1009*信号概况!$J$9</f>
        <v>1169.07069425618</v>
      </c>
      <c r="P1009" s="12">
        <f t="shared" si="330"/>
        <v>0.0598934327290482</v>
      </c>
      <c r="Q1009" s="7">
        <f t="shared" si="331"/>
        <v>9.85549357457306</v>
      </c>
    </row>
    <row r="1010" spans="1:17">
      <c r="A1010">
        <v>1008</v>
      </c>
      <c r="B1010">
        <v>19519.18</v>
      </c>
      <c r="C1010" s="7">
        <f t="shared" si="311"/>
        <v>0</v>
      </c>
      <c r="D1010" s="8">
        <f t="shared" si="312"/>
        <v>0.666666666666667</v>
      </c>
      <c r="E1010">
        <f t="shared" si="313"/>
        <v>0</v>
      </c>
      <c r="F1010">
        <f t="shared" si="323"/>
        <v>0.7</v>
      </c>
      <c r="G1010">
        <f t="shared" si="324"/>
        <v>0.04</v>
      </c>
      <c r="H1010">
        <f t="shared" si="325"/>
        <v>0</v>
      </c>
      <c r="I1010">
        <f t="shared" si="326"/>
        <v>0</v>
      </c>
      <c r="J1010">
        <f t="shared" si="327"/>
        <v>0</v>
      </c>
      <c r="K1010">
        <f>SQRT(POWER($C1010*信号概况!$F$2,2)+POWER($D1010*信号概况!$F$3,2)+POWER($E1010*信号概况!$F$4,2)+POWER($F1010*信号概况!$F$5,2)+POWER($G1010*信号概况!$F$6,2)+POWER($H1010*信号概况!$F$7,2)+POWER($I1010*信号概况!$F$8,2)+POWER($J1010*信号概况!$F$9,2)+2*$C1010*信号概况!$F$2*$D1010*信号概况!$F$3*信号相关性!$B$3+2*$C1010*信号概况!$F$2*$E1010*信号概况!$F$4*信号相关性!$B$4+2*$C1010*信号概况!$F$2*$F1010*信号概况!$F$5*信号相关性!$B$5+2*$C1010*信号概况!$F$2*$G1010*信号概况!$F$6*信号相关性!$B$6+2*$C1010*信号概况!$F$2*$H1010*信号概况!$F$7*信号相关性!$B$7+2*$C1010*信号概况!$F$2*$I1010*信号概况!$F$8*信号相关性!$B$8+2*$C1010*信号概况!$F$2*$J1010*信号概况!$F$9*信号相关性!$B$9+2*$D1010*信号概况!$F$3*$E1010*信号概况!$F$4*信号相关性!$C$4+2*$D1010*信号概况!$F$3*$F1010*信号概况!$F$5*信号相关性!$C$5+2*$D1010*信号概况!$F$3*$G1010*信号概况!$F$6*信号相关性!$C$6+2*$D1010*信号概况!$F$3*$H1010*信号概况!$F$7*信号相关性!$C$7+2*$D1010*信号概况!$F$3*$I1010*信号概况!$F$8*信号相关性!$C$8+2*$D1010*信号概况!$F$3*$J1010*信号概况!$F$9*信号相关性!$C$9+2*$E1010*信号概况!$F$4*$F1010*信号概况!$F$5*信号相关性!$D$5+2*$E1010*信号概况!$F$4*$G1010*信号概况!$F$6*信号相关性!$D$6+2*$E1010*信号概况!$F$4*$H1010*信号概况!$F$7*信号相关性!$D$7+2*$E1010*信号概况!$F$4*$I1010*信号概况!$F$8*信号相关性!$D$8+2*$E1010*信号概况!$F$4*$J1010*信号概况!$J$5*信号相关性!$D$9+2*$F1010*信号概况!$F$5*$G1010*信号概况!$F$6*信号相关性!$E$6+2*$F1010*信号概况!$F$5*$H1010*信号概况!$F$7*信号相关性!$E$7+2*$F1010*信号概况!$F$5*$I1010*信号概况!$F$8*信号相关性!$E$8+2*$F1010*信号概况!$F$5*$J1010*信号概况!$F$9*信号相关性!$E$9+2*$G1010*信号概况!$F$6*$H1010*信号概况!$F$7*信号相关性!$F$7+2*$G1010*信号概况!$F$6*$I1010*信号概况!$F$8*信号相关性!$F$8+2*$G1010*信号概况!$F$6*$J1010*信号概况!$F$9*信号相关性!$F$9+2*$H1010*信号概况!$F$7*$I1010*信号概况!$F$8*信号相关性!$G$8+2*$H1010*信号概况!$F$7*$J1010*信号概况!$F$9*信号相关性!$G$9+2*$I1010*信号概况!$F$8*$J1010*信号概况!$F$9*信号相关性!$H$9)</f>
        <v>1390.78837453089</v>
      </c>
      <c r="L1010" s="10">
        <f t="shared" si="328"/>
        <v>14.0346154436211</v>
      </c>
      <c r="M1010" s="11">
        <f>SQRT(POWER($C1010*信号概况!$C$2,2)+POWER($D1010*信号概况!$C$3,2)+POWER($E1010*信号概况!$C$4,2)+POWER($F1010*信号概况!$C$5,2)+POWER($G1010*信号概况!$C$6,2)+POWER($H1010*信号概况!$C$7,2)+POWER($I1010*信号概况!$C$8,2)+POWER($J1010*信号概况!$C$9,2)+2*$C1010*信号概况!$C$2*$D1010*信号概况!$C$3*信号相关性!$B$3+2*$C1010*信号概况!$C$2*$E1010*信号概况!$C$4*信号相关性!$B$4+2*$C1010*信号概况!$C$2*$F1010*信号概况!$C$5*信号相关性!$B$5+2*$C1010*信号概况!$C$2*$G1010*信号概况!$C$6*信号相关性!$B$6+2*$C1010*信号概况!$C$2*$H1010*信号概况!$C$7*信号相关性!$B$7+2*$C1010*信号概况!$C$2*$I1010*信号概况!$C$8*信号相关性!$B$8+2*$C1010*信号概况!$C$2*$J1010*信号概况!$C$9*信号相关性!$B$9+2*$D1010*信号概况!$C$3*$E1010*信号概况!$C$4*信号相关性!$C$4+2*$D1010*信号概况!$C$3*$F1010*信号概况!$C$5*信号相关性!$C$5+2*$D1010*信号概况!$C$3*$G1010*信号概况!$C$6*信号相关性!$C$6+2*$D1010*信号概况!$C$3*$H1010*信号概况!$C$7*信号相关性!$C$7+2*$D1010*信号概况!$C$3*$I1010*信号概况!$C$8*信号相关性!$C$8+2*$D1010*信号概况!$C$3*$J1010*信号概况!$C$9*信号相关性!$C$9+2*$E1010*信号概况!$C$4*$F1010*信号概况!$C$5*信号相关性!$D$5+2*$E1010*信号概况!$C$4*$G1010*信号概况!$C$6*信号相关性!$D$6+2*$E1010*信号概况!$C$4*$H1010*信号概况!$C$7*信号相关性!$D$7+2*$E1010*信号概况!$C$4*$I1010*信号概况!$C$8*信号相关性!$D$8+2*$E1010*信号概况!$C$4*$J1010*信号概况!$J$5*信号相关性!$D$9+2*$F1010*信号概况!$C$5*$G1010*信号概况!$C$6*信号相关性!$E$6+2*$F1010*信号概况!$C$5*$H1010*信号概况!$C$7*信号相关性!$E$7+2*$F1010*信号概况!$C$5*$I1010*信号概况!$C$8*信号相关性!$E$8+2*$F1010*信号概况!$C$5*$J1010*信号概况!$C$9*信号相关性!$E$9+2*$G1010*信号概况!$C$6*$H1010*信号概况!$C$7*信号相关性!$F$7+2*$G1010*信号概况!$C$6*$I1010*信号概况!$C$8*信号相关性!$F$8+2*$G1010*信号概况!$C$6*$J1010*信号概况!$C$9*信号相关性!$F$9+2*$H1010*信号概况!$C$7*$I1010*信号概况!$C$8*信号相关性!$G$8+2*$H1010*信号概况!$C$7*$J1010*信号概况!$C$9*信号相关性!$G$9+2*$I1010*信号概况!$C$8*$J1010*信号概况!$C$9*信号相关性!$H$9)</f>
        <v>6802.9932602169</v>
      </c>
      <c r="N1010" s="12">
        <f t="shared" si="329"/>
        <v>0.348528640046196</v>
      </c>
      <c r="O1010" s="10">
        <f>$C1010*信号概况!$J$2+$D1010*信号概况!$J$3+$E1010*信号概况!$J$4+$F1010*信号概况!$J$5+$G1010*信号概况!$J$6+$H1010*信号概况!$J$7+$I1010*信号概况!$J$8+$J1010*信号概况!$J$9</f>
        <v>1193.59884494112</v>
      </c>
      <c r="P1010" s="12">
        <f t="shared" si="330"/>
        <v>0.0611500506138637</v>
      </c>
      <c r="Q1010" s="7">
        <f t="shared" si="331"/>
        <v>9.59687856450149</v>
      </c>
    </row>
    <row r="1011" spans="1:17">
      <c r="A1011">
        <v>1009</v>
      </c>
      <c r="B1011">
        <v>19519.18</v>
      </c>
      <c r="C1011" s="7">
        <f t="shared" si="311"/>
        <v>0</v>
      </c>
      <c r="D1011" s="8">
        <f t="shared" si="312"/>
        <v>0.696969696969697</v>
      </c>
      <c r="E1011">
        <f t="shared" si="313"/>
        <v>0</v>
      </c>
      <c r="F1011">
        <f t="shared" si="323"/>
        <v>0.7</v>
      </c>
      <c r="G1011">
        <f t="shared" si="324"/>
        <v>0.04</v>
      </c>
      <c r="H1011">
        <f t="shared" si="325"/>
        <v>0</v>
      </c>
      <c r="I1011">
        <f t="shared" si="326"/>
        <v>0</v>
      </c>
      <c r="J1011">
        <f t="shared" si="327"/>
        <v>0</v>
      </c>
      <c r="K1011">
        <f>SQRT(POWER($C1011*信号概况!$F$2,2)+POWER($D1011*信号概况!$F$3,2)+POWER($E1011*信号概况!$F$4,2)+POWER($F1011*信号概况!$F$5,2)+POWER($G1011*信号概况!$F$6,2)+POWER($H1011*信号概况!$F$7,2)+POWER($I1011*信号概况!$F$8,2)+POWER($J1011*信号概况!$F$9,2)+2*$C1011*信号概况!$F$2*$D1011*信号概况!$F$3*信号相关性!$B$3+2*$C1011*信号概况!$F$2*$E1011*信号概况!$F$4*信号相关性!$B$4+2*$C1011*信号概况!$F$2*$F1011*信号概况!$F$5*信号相关性!$B$5+2*$C1011*信号概况!$F$2*$G1011*信号概况!$F$6*信号相关性!$B$6+2*$C1011*信号概况!$F$2*$H1011*信号概况!$F$7*信号相关性!$B$7+2*$C1011*信号概况!$F$2*$I1011*信号概况!$F$8*信号相关性!$B$8+2*$C1011*信号概况!$F$2*$J1011*信号概况!$F$9*信号相关性!$B$9+2*$D1011*信号概况!$F$3*$E1011*信号概况!$F$4*信号相关性!$C$4+2*$D1011*信号概况!$F$3*$F1011*信号概况!$F$5*信号相关性!$C$5+2*$D1011*信号概况!$F$3*$G1011*信号概况!$F$6*信号相关性!$C$6+2*$D1011*信号概况!$F$3*$H1011*信号概况!$F$7*信号相关性!$C$7+2*$D1011*信号概况!$F$3*$I1011*信号概况!$F$8*信号相关性!$C$8+2*$D1011*信号概况!$F$3*$J1011*信号概况!$F$9*信号相关性!$C$9+2*$E1011*信号概况!$F$4*$F1011*信号概况!$F$5*信号相关性!$D$5+2*$E1011*信号概况!$F$4*$G1011*信号概况!$F$6*信号相关性!$D$6+2*$E1011*信号概况!$F$4*$H1011*信号概况!$F$7*信号相关性!$D$7+2*$E1011*信号概况!$F$4*$I1011*信号概况!$F$8*信号相关性!$D$8+2*$E1011*信号概况!$F$4*$J1011*信号概况!$J$5*信号相关性!$D$9+2*$F1011*信号概况!$F$5*$G1011*信号概况!$F$6*信号相关性!$E$6+2*$F1011*信号概况!$F$5*$H1011*信号概况!$F$7*信号相关性!$E$7+2*$F1011*信号概况!$F$5*$I1011*信号概况!$F$8*信号相关性!$E$8+2*$F1011*信号概况!$F$5*$J1011*信号概况!$F$9*信号相关性!$E$9+2*$G1011*信号概况!$F$6*$H1011*信号概况!$F$7*信号相关性!$F$7+2*$G1011*信号概况!$F$6*$I1011*信号概况!$F$8*信号相关性!$F$8+2*$G1011*信号概况!$F$6*$J1011*信号概况!$F$9*信号相关性!$F$9+2*$H1011*信号概况!$F$7*$I1011*信号概况!$F$8*信号相关性!$G$8+2*$H1011*信号概况!$F$7*$J1011*信号概况!$F$9*信号相关性!$G$9+2*$I1011*信号概况!$F$8*$J1011*信号概况!$F$9*信号相关性!$H$9)</f>
        <v>1457.19403933924</v>
      </c>
      <c r="L1011" s="10">
        <f t="shared" si="328"/>
        <v>13.3950451848204</v>
      </c>
      <c r="M1011" s="11">
        <f>SQRT(POWER($C1011*信号概况!$C$2,2)+POWER($D1011*信号概况!$C$3,2)+POWER($E1011*信号概况!$C$4,2)+POWER($F1011*信号概况!$C$5,2)+POWER($G1011*信号概况!$C$6,2)+POWER($H1011*信号概况!$C$7,2)+POWER($I1011*信号概况!$C$8,2)+POWER($J1011*信号概况!$C$9,2)+2*$C1011*信号概况!$C$2*$D1011*信号概况!$C$3*信号相关性!$B$3+2*$C1011*信号概况!$C$2*$E1011*信号概况!$C$4*信号相关性!$B$4+2*$C1011*信号概况!$C$2*$F1011*信号概况!$C$5*信号相关性!$B$5+2*$C1011*信号概况!$C$2*$G1011*信号概况!$C$6*信号相关性!$B$6+2*$C1011*信号概况!$C$2*$H1011*信号概况!$C$7*信号相关性!$B$7+2*$C1011*信号概况!$C$2*$I1011*信号概况!$C$8*信号相关性!$B$8+2*$C1011*信号概况!$C$2*$J1011*信号概况!$C$9*信号相关性!$B$9+2*$D1011*信号概况!$C$3*$E1011*信号概况!$C$4*信号相关性!$C$4+2*$D1011*信号概况!$C$3*$F1011*信号概况!$C$5*信号相关性!$C$5+2*$D1011*信号概况!$C$3*$G1011*信号概况!$C$6*信号相关性!$C$6+2*$D1011*信号概况!$C$3*$H1011*信号概况!$C$7*信号相关性!$C$7+2*$D1011*信号概况!$C$3*$I1011*信号概况!$C$8*信号相关性!$C$8+2*$D1011*信号概况!$C$3*$J1011*信号概况!$C$9*信号相关性!$C$9+2*$E1011*信号概况!$C$4*$F1011*信号概况!$C$5*信号相关性!$D$5+2*$E1011*信号概况!$C$4*$G1011*信号概况!$C$6*信号相关性!$D$6+2*$E1011*信号概况!$C$4*$H1011*信号概况!$C$7*信号相关性!$D$7+2*$E1011*信号概况!$C$4*$I1011*信号概况!$C$8*信号相关性!$D$8+2*$E1011*信号概况!$C$4*$J1011*信号概况!$J$5*信号相关性!$D$9+2*$F1011*信号概况!$C$5*$G1011*信号概况!$C$6*信号相关性!$E$6+2*$F1011*信号概况!$C$5*$H1011*信号概况!$C$7*信号相关性!$E$7+2*$F1011*信号概况!$C$5*$I1011*信号概况!$C$8*信号相关性!$E$8+2*$F1011*信号概况!$C$5*$J1011*信号概况!$C$9*信号相关性!$E$9+2*$G1011*信号概况!$C$6*$H1011*信号概况!$C$7*信号相关性!$F$7+2*$G1011*信号概况!$C$6*$I1011*信号概况!$C$8*信号相关性!$F$8+2*$G1011*信号概况!$C$6*$J1011*信号概况!$C$9*信号相关性!$F$9+2*$H1011*信号概况!$C$7*$I1011*信号概况!$C$8*信号相关性!$G$8+2*$H1011*信号概况!$C$7*$J1011*信号概况!$C$9*信号相关性!$G$9+2*$I1011*信号概况!$C$8*$J1011*信号概况!$C$9*信号相关性!$H$9)</f>
        <v>7125.55996685215</v>
      </c>
      <c r="N1011" s="12">
        <f t="shared" si="329"/>
        <v>0.365054267999586</v>
      </c>
      <c r="O1011" s="10">
        <f>$C1011*信号概况!$J$2+$D1011*信号概况!$J$3+$E1011*信号概况!$J$4+$F1011*信号概况!$J$5+$G1011*信号概况!$J$6+$H1011*信号概况!$J$7+$I1011*信号概况!$J$8+$J1011*信号概况!$J$9</f>
        <v>1218.12699562605</v>
      </c>
      <c r="P1011" s="12">
        <f t="shared" si="330"/>
        <v>0.0624066684986791</v>
      </c>
      <c r="Q1011" s="7">
        <f t="shared" si="331"/>
        <v>9.36152947324593</v>
      </c>
    </row>
    <row r="1012" spans="1:17">
      <c r="A1012">
        <v>1010</v>
      </c>
      <c r="B1012">
        <v>19519.18</v>
      </c>
      <c r="C1012" s="7">
        <f t="shared" si="311"/>
        <v>0</v>
      </c>
      <c r="D1012" s="8">
        <f t="shared" si="312"/>
        <v>0.727272727272727</v>
      </c>
      <c r="E1012">
        <f t="shared" si="313"/>
        <v>0</v>
      </c>
      <c r="F1012">
        <f t="shared" si="323"/>
        <v>0.7</v>
      </c>
      <c r="G1012">
        <f t="shared" si="324"/>
        <v>0.04</v>
      </c>
      <c r="H1012">
        <f t="shared" si="325"/>
        <v>0</v>
      </c>
      <c r="I1012">
        <f t="shared" si="326"/>
        <v>0</v>
      </c>
      <c r="J1012">
        <f t="shared" si="327"/>
        <v>0</v>
      </c>
      <c r="K1012">
        <f>SQRT(POWER($C1012*信号概况!$F$2,2)+POWER($D1012*信号概况!$F$3,2)+POWER($E1012*信号概况!$F$4,2)+POWER($F1012*信号概况!$F$5,2)+POWER($G1012*信号概况!$F$6,2)+POWER($H1012*信号概况!$F$7,2)+POWER($I1012*信号概况!$F$8,2)+POWER($J1012*信号概况!$F$9,2)+2*$C1012*信号概况!$F$2*$D1012*信号概况!$F$3*信号相关性!$B$3+2*$C1012*信号概况!$F$2*$E1012*信号概况!$F$4*信号相关性!$B$4+2*$C1012*信号概况!$F$2*$F1012*信号概况!$F$5*信号相关性!$B$5+2*$C1012*信号概况!$F$2*$G1012*信号概况!$F$6*信号相关性!$B$6+2*$C1012*信号概况!$F$2*$H1012*信号概况!$F$7*信号相关性!$B$7+2*$C1012*信号概况!$F$2*$I1012*信号概况!$F$8*信号相关性!$B$8+2*$C1012*信号概况!$F$2*$J1012*信号概况!$F$9*信号相关性!$B$9+2*$D1012*信号概况!$F$3*$E1012*信号概况!$F$4*信号相关性!$C$4+2*$D1012*信号概况!$F$3*$F1012*信号概况!$F$5*信号相关性!$C$5+2*$D1012*信号概况!$F$3*$G1012*信号概况!$F$6*信号相关性!$C$6+2*$D1012*信号概况!$F$3*$H1012*信号概况!$F$7*信号相关性!$C$7+2*$D1012*信号概况!$F$3*$I1012*信号概况!$F$8*信号相关性!$C$8+2*$D1012*信号概况!$F$3*$J1012*信号概况!$F$9*信号相关性!$C$9+2*$E1012*信号概况!$F$4*$F1012*信号概况!$F$5*信号相关性!$D$5+2*$E1012*信号概况!$F$4*$G1012*信号概况!$F$6*信号相关性!$D$6+2*$E1012*信号概况!$F$4*$H1012*信号概况!$F$7*信号相关性!$D$7+2*$E1012*信号概况!$F$4*$I1012*信号概况!$F$8*信号相关性!$D$8+2*$E1012*信号概况!$F$4*$J1012*信号概况!$J$5*信号相关性!$D$9+2*$F1012*信号概况!$F$5*$G1012*信号概况!$F$6*信号相关性!$E$6+2*$F1012*信号概况!$F$5*$H1012*信号概况!$F$7*信号相关性!$E$7+2*$F1012*信号概况!$F$5*$I1012*信号概况!$F$8*信号相关性!$E$8+2*$F1012*信号概况!$F$5*$J1012*信号概况!$F$9*信号相关性!$E$9+2*$G1012*信号概况!$F$6*$H1012*信号概况!$F$7*信号相关性!$F$7+2*$G1012*信号概况!$F$6*$I1012*信号概况!$F$8*信号相关性!$F$8+2*$G1012*信号概况!$F$6*$J1012*信号概况!$F$9*信号相关性!$F$9+2*$H1012*信号概况!$F$7*$I1012*信号概况!$F$8*信号相关性!$G$8+2*$H1012*信号概况!$F$7*$J1012*信号概况!$F$9*信号相关性!$G$9+2*$I1012*信号概况!$F$8*$J1012*信号概况!$F$9*信号相关性!$H$9)</f>
        <v>1523.63886869916</v>
      </c>
      <c r="L1012" s="10">
        <f t="shared" si="328"/>
        <v>12.8108965982634</v>
      </c>
      <c r="M1012" s="11">
        <f>SQRT(POWER($C1012*信号概况!$C$2,2)+POWER($D1012*信号概况!$C$3,2)+POWER($E1012*信号概况!$C$4,2)+POWER($F1012*信号概况!$C$5,2)+POWER($G1012*信号概况!$C$6,2)+POWER($H1012*信号概况!$C$7,2)+POWER($I1012*信号概况!$C$8,2)+POWER($J1012*信号概况!$C$9,2)+2*$C1012*信号概况!$C$2*$D1012*信号概况!$C$3*信号相关性!$B$3+2*$C1012*信号概况!$C$2*$E1012*信号概况!$C$4*信号相关性!$B$4+2*$C1012*信号概况!$C$2*$F1012*信号概况!$C$5*信号相关性!$B$5+2*$C1012*信号概况!$C$2*$G1012*信号概况!$C$6*信号相关性!$B$6+2*$C1012*信号概况!$C$2*$H1012*信号概况!$C$7*信号相关性!$B$7+2*$C1012*信号概况!$C$2*$I1012*信号概况!$C$8*信号相关性!$B$8+2*$C1012*信号概况!$C$2*$J1012*信号概况!$C$9*信号相关性!$B$9+2*$D1012*信号概况!$C$3*$E1012*信号概况!$C$4*信号相关性!$C$4+2*$D1012*信号概况!$C$3*$F1012*信号概况!$C$5*信号相关性!$C$5+2*$D1012*信号概况!$C$3*$G1012*信号概况!$C$6*信号相关性!$C$6+2*$D1012*信号概况!$C$3*$H1012*信号概况!$C$7*信号相关性!$C$7+2*$D1012*信号概况!$C$3*$I1012*信号概况!$C$8*信号相关性!$C$8+2*$D1012*信号概况!$C$3*$J1012*信号概况!$C$9*信号相关性!$C$9+2*$E1012*信号概况!$C$4*$F1012*信号概况!$C$5*信号相关性!$D$5+2*$E1012*信号概况!$C$4*$G1012*信号概况!$C$6*信号相关性!$D$6+2*$E1012*信号概况!$C$4*$H1012*信号概况!$C$7*信号相关性!$D$7+2*$E1012*信号概况!$C$4*$I1012*信号概况!$C$8*信号相关性!$D$8+2*$E1012*信号概况!$C$4*$J1012*信号概况!$J$5*信号相关性!$D$9+2*$F1012*信号概况!$C$5*$G1012*信号概况!$C$6*信号相关性!$E$6+2*$F1012*信号概况!$C$5*$H1012*信号概况!$C$7*信号相关性!$E$7+2*$F1012*信号概况!$C$5*$I1012*信号概况!$C$8*信号相关性!$E$8+2*$F1012*信号概况!$C$5*$J1012*信号概况!$C$9*信号相关性!$E$9+2*$G1012*信号概况!$C$6*$H1012*信号概况!$C$7*信号相关性!$F$7+2*$G1012*信号概况!$C$6*$I1012*信号概况!$C$8*信号相关性!$F$8+2*$G1012*信号概况!$C$6*$J1012*信号概况!$C$9*信号相关性!$F$9+2*$H1012*信号概况!$C$7*$I1012*信号概况!$C$8*信号相关性!$G$8+2*$H1012*信号概况!$C$7*$J1012*信号概况!$C$9*信号相关性!$G$9+2*$I1012*信号概况!$C$8*$J1012*信号概况!$C$9*信号相关性!$H$9)</f>
        <v>7448.28011060793</v>
      </c>
      <c r="N1012" s="12">
        <f t="shared" si="329"/>
        <v>0.381587756791419</v>
      </c>
      <c r="O1012" s="10">
        <f>$C1012*信号概况!$J$2+$D1012*信号概况!$J$3+$E1012*信号概况!$J$4+$F1012*信号概况!$J$5+$G1012*信号概况!$J$6+$H1012*信号概况!$J$7+$I1012*信号概况!$J$8+$J1012*信号概况!$J$9</f>
        <v>1242.65514631098</v>
      </c>
      <c r="P1012" s="12">
        <f t="shared" si="330"/>
        <v>0.0636632863834945</v>
      </c>
      <c r="Q1012" s="7">
        <f t="shared" si="331"/>
        <v>9.14646051766178</v>
      </c>
    </row>
    <row r="1013" spans="1:17">
      <c r="A1013">
        <v>1011</v>
      </c>
      <c r="B1013">
        <v>19519.18</v>
      </c>
      <c r="C1013" s="7">
        <f t="shared" si="311"/>
        <v>0</v>
      </c>
      <c r="D1013" s="8">
        <f t="shared" si="312"/>
        <v>0.757575757575758</v>
      </c>
      <c r="E1013">
        <f t="shared" si="313"/>
        <v>0</v>
      </c>
      <c r="F1013">
        <f t="shared" si="323"/>
        <v>0.7</v>
      </c>
      <c r="G1013">
        <f t="shared" si="324"/>
        <v>0.04</v>
      </c>
      <c r="H1013">
        <f t="shared" si="325"/>
        <v>0</v>
      </c>
      <c r="I1013">
        <f t="shared" si="326"/>
        <v>0</v>
      </c>
      <c r="J1013">
        <f t="shared" si="327"/>
        <v>0</v>
      </c>
      <c r="K1013">
        <f>SQRT(POWER($C1013*信号概况!$F$2,2)+POWER($D1013*信号概况!$F$3,2)+POWER($E1013*信号概况!$F$4,2)+POWER($F1013*信号概况!$F$5,2)+POWER($G1013*信号概况!$F$6,2)+POWER($H1013*信号概况!$F$7,2)+POWER($I1013*信号概况!$F$8,2)+POWER($J1013*信号概况!$F$9,2)+2*$C1013*信号概况!$F$2*$D1013*信号概况!$F$3*信号相关性!$B$3+2*$C1013*信号概况!$F$2*$E1013*信号概况!$F$4*信号相关性!$B$4+2*$C1013*信号概况!$F$2*$F1013*信号概况!$F$5*信号相关性!$B$5+2*$C1013*信号概况!$F$2*$G1013*信号概况!$F$6*信号相关性!$B$6+2*$C1013*信号概况!$F$2*$H1013*信号概况!$F$7*信号相关性!$B$7+2*$C1013*信号概况!$F$2*$I1013*信号概况!$F$8*信号相关性!$B$8+2*$C1013*信号概况!$F$2*$J1013*信号概况!$F$9*信号相关性!$B$9+2*$D1013*信号概况!$F$3*$E1013*信号概况!$F$4*信号相关性!$C$4+2*$D1013*信号概况!$F$3*$F1013*信号概况!$F$5*信号相关性!$C$5+2*$D1013*信号概况!$F$3*$G1013*信号概况!$F$6*信号相关性!$C$6+2*$D1013*信号概况!$F$3*$H1013*信号概况!$F$7*信号相关性!$C$7+2*$D1013*信号概况!$F$3*$I1013*信号概况!$F$8*信号相关性!$C$8+2*$D1013*信号概况!$F$3*$J1013*信号概况!$F$9*信号相关性!$C$9+2*$E1013*信号概况!$F$4*$F1013*信号概况!$F$5*信号相关性!$D$5+2*$E1013*信号概况!$F$4*$G1013*信号概况!$F$6*信号相关性!$D$6+2*$E1013*信号概况!$F$4*$H1013*信号概况!$F$7*信号相关性!$D$7+2*$E1013*信号概况!$F$4*$I1013*信号概况!$F$8*信号相关性!$D$8+2*$E1013*信号概况!$F$4*$J1013*信号概况!$J$5*信号相关性!$D$9+2*$F1013*信号概况!$F$5*$G1013*信号概况!$F$6*信号相关性!$E$6+2*$F1013*信号概况!$F$5*$H1013*信号概况!$F$7*信号相关性!$E$7+2*$F1013*信号概况!$F$5*$I1013*信号概况!$F$8*信号相关性!$E$8+2*$F1013*信号概况!$F$5*$J1013*信号概况!$F$9*信号相关性!$E$9+2*$G1013*信号概况!$F$6*$H1013*信号概况!$F$7*信号相关性!$F$7+2*$G1013*信号概况!$F$6*$I1013*信号概况!$F$8*信号相关性!$F$8+2*$G1013*信号概况!$F$6*$J1013*信号概况!$F$9*信号相关性!$F$9+2*$H1013*信号概况!$F$7*$I1013*信号概况!$F$8*信号相关性!$G$8+2*$H1013*信号概况!$F$7*$J1013*信号概况!$F$9*信号相关性!$G$9+2*$I1013*信号概况!$F$8*$J1013*信号概况!$F$9*信号相关性!$H$9)</f>
        <v>1590.11795301652</v>
      </c>
      <c r="L1013" s="10">
        <f t="shared" si="328"/>
        <v>12.2753032018608</v>
      </c>
      <c r="M1013" s="11">
        <f>SQRT(POWER($C1013*信号概况!$C$2,2)+POWER($D1013*信号概况!$C$3,2)+POWER($E1013*信号概况!$C$4,2)+POWER($F1013*信号概况!$C$5,2)+POWER($G1013*信号概况!$C$6,2)+POWER($H1013*信号概况!$C$7,2)+POWER($I1013*信号概况!$C$8,2)+POWER($J1013*信号概况!$C$9,2)+2*$C1013*信号概况!$C$2*$D1013*信号概况!$C$3*信号相关性!$B$3+2*$C1013*信号概况!$C$2*$E1013*信号概况!$C$4*信号相关性!$B$4+2*$C1013*信号概况!$C$2*$F1013*信号概况!$C$5*信号相关性!$B$5+2*$C1013*信号概况!$C$2*$G1013*信号概况!$C$6*信号相关性!$B$6+2*$C1013*信号概况!$C$2*$H1013*信号概况!$C$7*信号相关性!$B$7+2*$C1013*信号概况!$C$2*$I1013*信号概况!$C$8*信号相关性!$B$8+2*$C1013*信号概况!$C$2*$J1013*信号概况!$C$9*信号相关性!$B$9+2*$D1013*信号概况!$C$3*$E1013*信号概况!$C$4*信号相关性!$C$4+2*$D1013*信号概况!$C$3*$F1013*信号概况!$C$5*信号相关性!$C$5+2*$D1013*信号概况!$C$3*$G1013*信号概况!$C$6*信号相关性!$C$6+2*$D1013*信号概况!$C$3*$H1013*信号概况!$C$7*信号相关性!$C$7+2*$D1013*信号概况!$C$3*$I1013*信号概况!$C$8*信号相关性!$C$8+2*$D1013*信号概况!$C$3*$J1013*信号概况!$C$9*信号相关性!$C$9+2*$E1013*信号概况!$C$4*$F1013*信号概况!$C$5*信号相关性!$D$5+2*$E1013*信号概况!$C$4*$G1013*信号概况!$C$6*信号相关性!$D$6+2*$E1013*信号概况!$C$4*$H1013*信号概况!$C$7*信号相关性!$D$7+2*$E1013*信号概况!$C$4*$I1013*信号概况!$C$8*信号相关性!$D$8+2*$E1013*信号概况!$C$4*$J1013*信号概况!$J$5*信号相关性!$D$9+2*$F1013*信号概况!$C$5*$G1013*信号概况!$C$6*信号相关性!$E$6+2*$F1013*信号概况!$C$5*$H1013*信号概况!$C$7*信号相关性!$E$7+2*$F1013*信号概况!$C$5*$I1013*信号概况!$C$8*信号相关性!$E$8+2*$F1013*信号概况!$C$5*$J1013*信号概况!$C$9*信号相关性!$E$9+2*$G1013*信号概况!$C$6*$H1013*信号概况!$C$7*信号相关性!$F$7+2*$G1013*信号概况!$C$6*$I1013*信号概况!$C$8*信号相关性!$F$8+2*$G1013*信号概况!$C$6*$J1013*信号概况!$C$9*信号相关性!$F$9+2*$H1013*信号概况!$C$7*$I1013*信号概况!$C$8*信号相关性!$G$8+2*$H1013*信号概况!$C$7*$J1013*信号概况!$C$9*信号相关性!$G$9+2*$I1013*信号概况!$C$8*$J1013*信号概况!$C$9*信号相关性!$H$9)</f>
        <v>7771.13457566986</v>
      </c>
      <c r="N1013" s="12">
        <f t="shared" si="329"/>
        <v>0.398128127086786</v>
      </c>
      <c r="O1013" s="10">
        <f>$C1013*信号概况!$J$2+$D1013*信号概况!$J$3+$E1013*信号概况!$J$4+$F1013*信号概况!$J$5+$G1013*信号概况!$J$6+$H1013*信号概况!$J$7+$I1013*信号概况!$J$8+$J1013*信号概况!$J$9</f>
        <v>1267.18329699591</v>
      </c>
      <c r="P1013" s="12">
        <f t="shared" si="330"/>
        <v>0.0649199042683099</v>
      </c>
      <c r="Q1013" s="7">
        <f t="shared" si="331"/>
        <v>8.94917294465832</v>
      </c>
    </row>
    <row r="1014" spans="1:17">
      <c r="A1014">
        <v>1012</v>
      </c>
      <c r="B1014">
        <v>19519.18</v>
      </c>
      <c r="C1014" s="7">
        <f t="shared" si="311"/>
        <v>0</v>
      </c>
      <c r="D1014" s="8">
        <f t="shared" si="312"/>
        <v>0.787878787878788</v>
      </c>
      <c r="E1014">
        <f t="shared" si="313"/>
        <v>0</v>
      </c>
      <c r="F1014">
        <f t="shared" si="323"/>
        <v>0.7</v>
      </c>
      <c r="G1014">
        <f t="shared" si="324"/>
        <v>0.04</v>
      </c>
      <c r="H1014">
        <f t="shared" si="325"/>
        <v>0</v>
      </c>
      <c r="I1014">
        <f t="shared" si="326"/>
        <v>0</v>
      </c>
      <c r="J1014">
        <f t="shared" si="327"/>
        <v>0</v>
      </c>
      <c r="K1014">
        <f>SQRT(POWER($C1014*信号概况!$F$2,2)+POWER($D1014*信号概况!$F$3,2)+POWER($E1014*信号概况!$F$4,2)+POWER($F1014*信号概况!$F$5,2)+POWER($G1014*信号概况!$F$6,2)+POWER($H1014*信号概况!$F$7,2)+POWER($I1014*信号概况!$F$8,2)+POWER($J1014*信号概况!$F$9,2)+2*$C1014*信号概况!$F$2*$D1014*信号概况!$F$3*信号相关性!$B$3+2*$C1014*信号概况!$F$2*$E1014*信号概况!$F$4*信号相关性!$B$4+2*$C1014*信号概况!$F$2*$F1014*信号概况!$F$5*信号相关性!$B$5+2*$C1014*信号概况!$F$2*$G1014*信号概况!$F$6*信号相关性!$B$6+2*$C1014*信号概况!$F$2*$H1014*信号概况!$F$7*信号相关性!$B$7+2*$C1014*信号概况!$F$2*$I1014*信号概况!$F$8*信号相关性!$B$8+2*$C1014*信号概况!$F$2*$J1014*信号概况!$F$9*信号相关性!$B$9+2*$D1014*信号概况!$F$3*$E1014*信号概况!$F$4*信号相关性!$C$4+2*$D1014*信号概况!$F$3*$F1014*信号概况!$F$5*信号相关性!$C$5+2*$D1014*信号概况!$F$3*$G1014*信号概况!$F$6*信号相关性!$C$6+2*$D1014*信号概况!$F$3*$H1014*信号概况!$F$7*信号相关性!$C$7+2*$D1014*信号概况!$F$3*$I1014*信号概况!$F$8*信号相关性!$C$8+2*$D1014*信号概况!$F$3*$J1014*信号概况!$F$9*信号相关性!$C$9+2*$E1014*信号概况!$F$4*$F1014*信号概况!$F$5*信号相关性!$D$5+2*$E1014*信号概况!$F$4*$G1014*信号概况!$F$6*信号相关性!$D$6+2*$E1014*信号概况!$F$4*$H1014*信号概况!$F$7*信号相关性!$D$7+2*$E1014*信号概况!$F$4*$I1014*信号概况!$F$8*信号相关性!$D$8+2*$E1014*信号概况!$F$4*$J1014*信号概况!$J$5*信号相关性!$D$9+2*$F1014*信号概况!$F$5*$G1014*信号概况!$F$6*信号相关性!$E$6+2*$F1014*信号概况!$F$5*$H1014*信号概况!$F$7*信号相关性!$E$7+2*$F1014*信号概况!$F$5*$I1014*信号概况!$F$8*信号相关性!$E$8+2*$F1014*信号概况!$F$5*$J1014*信号概况!$F$9*信号相关性!$E$9+2*$G1014*信号概况!$F$6*$H1014*信号概况!$F$7*信号相关性!$F$7+2*$G1014*信号概况!$F$6*$I1014*信号概况!$F$8*信号相关性!$F$8+2*$G1014*信号概况!$F$6*$J1014*信号概况!$F$9*信号相关性!$F$9+2*$H1014*信号概况!$F$7*$I1014*信号概况!$F$8*信号相关性!$G$8+2*$H1014*信号概况!$F$7*$J1014*信号概况!$F$9*信号相关性!$G$9+2*$I1014*信号概况!$F$8*$J1014*信号概况!$F$9*信号相关性!$H$9)</f>
        <v>1656.62716842674</v>
      </c>
      <c r="L1014" s="10">
        <f t="shared" si="328"/>
        <v>11.7824821251344</v>
      </c>
      <c r="M1014" s="11">
        <f>SQRT(POWER($C1014*信号概况!$C$2,2)+POWER($D1014*信号概况!$C$3,2)+POWER($E1014*信号概况!$C$4,2)+POWER($F1014*信号概况!$C$5,2)+POWER($G1014*信号概况!$C$6,2)+POWER($H1014*信号概况!$C$7,2)+POWER($I1014*信号概况!$C$8,2)+POWER($J1014*信号概况!$C$9,2)+2*$C1014*信号概况!$C$2*$D1014*信号概况!$C$3*信号相关性!$B$3+2*$C1014*信号概况!$C$2*$E1014*信号概况!$C$4*信号相关性!$B$4+2*$C1014*信号概况!$C$2*$F1014*信号概况!$C$5*信号相关性!$B$5+2*$C1014*信号概况!$C$2*$G1014*信号概况!$C$6*信号相关性!$B$6+2*$C1014*信号概况!$C$2*$H1014*信号概况!$C$7*信号相关性!$B$7+2*$C1014*信号概况!$C$2*$I1014*信号概况!$C$8*信号相关性!$B$8+2*$C1014*信号概况!$C$2*$J1014*信号概况!$C$9*信号相关性!$B$9+2*$D1014*信号概况!$C$3*$E1014*信号概况!$C$4*信号相关性!$C$4+2*$D1014*信号概况!$C$3*$F1014*信号概况!$C$5*信号相关性!$C$5+2*$D1014*信号概况!$C$3*$G1014*信号概况!$C$6*信号相关性!$C$6+2*$D1014*信号概况!$C$3*$H1014*信号概况!$C$7*信号相关性!$C$7+2*$D1014*信号概况!$C$3*$I1014*信号概况!$C$8*信号相关性!$C$8+2*$D1014*信号概况!$C$3*$J1014*信号概况!$C$9*信号相关性!$C$9+2*$E1014*信号概况!$C$4*$F1014*信号概况!$C$5*信号相关性!$D$5+2*$E1014*信号概况!$C$4*$G1014*信号概况!$C$6*信号相关性!$D$6+2*$E1014*信号概况!$C$4*$H1014*信号概况!$C$7*信号相关性!$D$7+2*$E1014*信号概况!$C$4*$I1014*信号概况!$C$8*信号相关性!$D$8+2*$E1014*信号概况!$C$4*$J1014*信号概况!$J$5*信号相关性!$D$9+2*$F1014*信号概况!$C$5*$G1014*信号概况!$C$6*信号相关性!$E$6+2*$F1014*信号概况!$C$5*$H1014*信号概况!$C$7*信号相关性!$E$7+2*$F1014*信号概况!$C$5*$I1014*信号概况!$C$8*信号相关性!$E$8+2*$F1014*信号概况!$C$5*$J1014*信号概况!$C$9*信号相关性!$E$9+2*$G1014*信号概况!$C$6*$H1014*信号概况!$C$7*信号相关性!$F$7+2*$G1014*信号概况!$C$6*$I1014*信号概况!$C$8*信号相关性!$F$8+2*$G1014*信号概况!$C$6*$J1014*信号概况!$C$9*信号相关性!$F$9+2*$H1014*信号概况!$C$7*$I1014*信号概况!$C$8*信号相关性!$G$8+2*$H1014*信号概况!$C$7*$J1014*信号概况!$C$9*信号相关性!$G$9+2*$I1014*信号概况!$C$8*$J1014*信号概况!$C$9*信号相关性!$H$9)</f>
        <v>8094.10728879273</v>
      </c>
      <c r="N1014" s="12">
        <f t="shared" si="329"/>
        <v>0.414674555426649</v>
      </c>
      <c r="O1014" s="10">
        <f>$C1014*信号概况!$J$2+$D1014*信号概况!$J$3+$E1014*信号概况!$J$4+$F1014*信号概况!$J$5+$G1014*信号概况!$J$6+$H1014*信号概况!$J$7+$I1014*信号概况!$J$8+$J1014*信号概况!$J$9</f>
        <v>1291.71144768084</v>
      </c>
      <c r="P1014" s="12">
        <f t="shared" si="330"/>
        <v>0.0661765221531253</v>
      </c>
      <c r="Q1014" s="7">
        <f t="shared" si="331"/>
        <v>8.76756016621639</v>
      </c>
    </row>
    <row r="1015" spans="1:17">
      <c r="A1015">
        <v>1013</v>
      </c>
      <c r="B1015">
        <v>19519.18</v>
      </c>
      <c r="C1015" s="7">
        <f t="shared" si="311"/>
        <v>0</v>
      </c>
      <c r="D1015" s="8">
        <f t="shared" si="312"/>
        <v>0.818181818181818</v>
      </c>
      <c r="E1015">
        <f t="shared" si="313"/>
        <v>0</v>
      </c>
      <c r="F1015">
        <f t="shared" si="323"/>
        <v>0.7</v>
      </c>
      <c r="G1015">
        <f t="shared" si="324"/>
        <v>0.04</v>
      </c>
      <c r="H1015">
        <f t="shared" si="325"/>
        <v>0</v>
      </c>
      <c r="I1015">
        <f t="shared" si="326"/>
        <v>0</v>
      </c>
      <c r="J1015">
        <f t="shared" si="327"/>
        <v>0</v>
      </c>
      <c r="K1015">
        <f>SQRT(POWER($C1015*信号概况!$F$2,2)+POWER($D1015*信号概况!$F$3,2)+POWER($E1015*信号概况!$F$4,2)+POWER($F1015*信号概况!$F$5,2)+POWER($G1015*信号概况!$F$6,2)+POWER($H1015*信号概况!$F$7,2)+POWER($I1015*信号概况!$F$8,2)+POWER($J1015*信号概况!$F$9,2)+2*$C1015*信号概况!$F$2*$D1015*信号概况!$F$3*信号相关性!$B$3+2*$C1015*信号概况!$F$2*$E1015*信号概况!$F$4*信号相关性!$B$4+2*$C1015*信号概况!$F$2*$F1015*信号概况!$F$5*信号相关性!$B$5+2*$C1015*信号概况!$F$2*$G1015*信号概况!$F$6*信号相关性!$B$6+2*$C1015*信号概况!$F$2*$H1015*信号概况!$F$7*信号相关性!$B$7+2*$C1015*信号概况!$F$2*$I1015*信号概况!$F$8*信号相关性!$B$8+2*$C1015*信号概况!$F$2*$J1015*信号概况!$F$9*信号相关性!$B$9+2*$D1015*信号概况!$F$3*$E1015*信号概况!$F$4*信号相关性!$C$4+2*$D1015*信号概况!$F$3*$F1015*信号概况!$F$5*信号相关性!$C$5+2*$D1015*信号概况!$F$3*$G1015*信号概况!$F$6*信号相关性!$C$6+2*$D1015*信号概况!$F$3*$H1015*信号概况!$F$7*信号相关性!$C$7+2*$D1015*信号概况!$F$3*$I1015*信号概况!$F$8*信号相关性!$C$8+2*$D1015*信号概况!$F$3*$J1015*信号概况!$F$9*信号相关性!$C$9+2*$E1015*信号概况!$F$4*$F1015*信号概况!$F$5*信号相关性!$D$5+2*$E1015*信号概况!$F$4*$G1015*信号概况!$F$6*信号相关性!$D$6+2*$E1015*信号概况!$F$4*$H1015*信号概况!$F$7*信号相关性!$D$7+2*$E1015*信号概况!$F$4*$I1015*信号概况!$F$8*信号相关性!$D$8+2*$E1015*信号概况!$F$4*$J1015*信号概况!$J$5*信号相关性!$D$9+2*$F1015*信号概况!$F$5*$G1015*信号概况!$F$6*信号相关性!$E$6+2*$F1015*信号概况!$F$5*$H1015*信号概况!$F$7*信号相关性!$E$7+2*$F1015*信号概况!$F$5*$I1015*信号概况!$F$8*信号相关性!$E$8+2*$F1015*信号概况!$F$5*$J1015*信号概况!$F$9*信号相关性!$E$9+2*$G1015*信号概况!$F$6*$H1015*信号概况!$F$7*信号相关性!$F$7+2*$G1015*信号概况!$F$6*$I1015*信号概况!$F$8*信号相关性!$F$8+2*$G1015*信号概况!$F$6*$J1015*信号概况!$F$9*信号相关性!$F$9+2*$H1015*信号概况!$F$7*$I1015*信号概况!$F$8*信号相关性!$G$8+2*$H1015*信号概况!$F$7*$J1015*信号概况!$F$9*信号相关性!$G$9+2*$I1015*信号概况!$F$8*$J1015*信号概况!$F$9*信号相关性!$H$9)</f>
        <v>1723.16302600864</v>
      </c>
      <c r="L1015" s="10">
        <f t="shared" si="328"/>
        <v>11.3275294939518</v>
      </c>
      <c r="M1015" s="11">
        <f>SQRT(POWER($C1015*信号概况!$C$2,2)+POWER($D1015*信号概况!$C$3,2)+POWER($E1015*信号概况!$C$4,2)+POWER($F1015*信号概况!$C$5,2)+POWER($G1015*信号概况!$C$6,2)+POWER($H1015*信号概况!$C$7,2)+POWER($I1015*信号概况!$C$8,2)+POWER($J1015*信号概况!$C$9,2)+2*$C1015*信号概况!$C$2*$D1015*信号概况!$C$3*信号相关性!$B$3+2*$C1015*信号概况!$C$2*$E1015*信号概况!$C$4*信号相关性!$B$4+2*$C1015*信号概况!$C$2*$F1015*信号概况!$C$5*信号相关性!$B$5+2*$C1015*信号概况!$C$2*$G1015*信号概况!$C$6*信号相关性!$B$6+2*$C1015*信号概况!$C$2*$H1015*信号概况!$C$7*信号相关性!$B$7+2*$C1015*信号概况!$C$2*$I1015*信号概况!$C$8*信号相关性!$B$8+2*$C1015*信号概况!$C$2*$J1015*信号概况!$C$9*信号相关性!$B$9+2*$D1015*信号概况!$C$3*$E1015*信号概况!$C$4*信号相关性!$C$4+2*$D1015*信号概况!$C$3*$F1015*信号概况!$C$5*信号相关性!$C$5+2*$D1015*信号概况!$C$3*$G1015*信号概况!$C$6*信号相关性!$C$6+2*$D1015*信号概况!$C$3*$H1015*信号概况!$C$7*信号相关性!$C$7+2*$D1015*信号概况!$C$3*$I1015*信号概况!$C$8*信号相关性!$C$8+2*$D1015*信号概况!$C$3*$J1015*信号概况!$C$9*信号相关性!$C$9+2*$E1015*信号概况!$C$4*$F1015*信号概况!$C$5*信号相关性!$D$5+2*$E1015*信号概况!$C$4*$G1015*信号概况!$C$6*信号相关性!$D$6+2*$E1015*信号概况!$C$4*$H1015*信号概况!$C$7*信号相关性!$D$7+2*$E1015*信号概况!$C$4*$I1015*信号概况!$C$8*信号相关性!$D$8+2*$E1015*信号概况!$C$4*$J1015*信号概况!$J$5*信号相关性!$D$9+2*$F1015*信号概况!$C$5*$G1015*信号概况!$C$6*信号相关性!$E$6+2*$F1015*信号概况!$C$5*$H1015*信号概况!$C$7*信号相关性!$E$7+2*$F1015*信号概况!$C$5*$I1015*信号概况!$C$8*信号相关性!$E$8+2*$F1015*信号概况!$C$5*$J1015*信号概况!$C$9*信号相关性!$E$9+2*$G1015*信号概况!$C$6*$H1015*信号概况!$C$7*信号相关性!$F$7+2*$G1015*信号概况!$C$6*$I1015*信号概况!$C$8*信号相关性!$F$8+2*$G1015*信号概况!$C$6*$J1015*信号概况!$C$9*信号相关性!$F$9+2*$H1015*信号概况!$C$7*$I1015*信号概况!$C$8*信号相关性!$G$8+2*$H1015*信号概况!$C$7*$J1015*信号概况!$C$9*信号相关性!$G$9+2*$I1015*信号概况!$C$8*$J1015*信号概况!$C$9*信号相关性!$H$9)</f>
        <v>8417.18463822827</v>
      </c>
      <c r="N1015" s="12">
        <f t="shared" si="329"/>
        <v>0.431226344458541</v>
      </c>
      <c r="O1015" s="10">
        <f>$C1015*信号概况!$J$2+$D1015*信号概况!$J$3+$E1015*信号概况!$J$4+$F1015*信号概况!$J$5+$G1015*信号概况!$J$6+$H1015*信号概况!$J$7+$I1015*信号概况!$J$8+$J1015*信号概况!$J$9</f>
        <v>1316.23959836577</v>
      </c>
      <c r="P1015" s="12">
        <f t="shared" si="330"/>
        <v>0.0674331400379408</v>
      </c>
      <c r="Q1015" s="7">
        <f t="shared" si="331"/>
        <v>8.59983411709705</v>
      </c>
    </row>
    <row r="1016" spans="1:17">
      <c r="A1016">
        <v>1014</v>
      </c>
      <c r="B1016">
        <v>19519.18</v>
      </c>
      <c r="C1016" s="7">
        <f t="shared" si="311"/>
        <v>0</v>
      </c>
      <c r="D1016" s="8">
        <f t="shared" si="312"/>
        <v>0.848484848484849</v>
      </c>
      <c r="E1016">
        <f t="shared" si="313"/>
        <v>0</v>
      </c>
      <c r="F1016">
        <f t="shared" si="323"/>
        <v>0.7</v>
      </c>
      <c r="G1016">
        <f t="shared" si="324"/>
        <v>0.04</v>
      </c>
      <c r="H1016">
        <f t="shared" si="325"/>
        <v>0</v>
      </c>
      <c r="I1016">
        <f t="shared" si="326"/>
        <v>0</v>
      </c>
      <c r="J1016">
        <f t="shared" si="327"/>
        <v>0</v>
      </c>
      <c r="K1016">
        <f>SQRT(POWER($C1016*信号概况!$F$2,2)+POWER($D1016*信号概况!$F$3,2)+POWER($E1016*信号概况!$F$4,2)+POWER($F1016*信号概况!$F$5,2)+POWER($G1016*信号概况!$F$6,2)+POWER($H1016*信号概况!$F$7,2)+POWER($I1016*信号概况!$F$8,2)+POWER($J1016*信号概况!$F$9,2)+2*$C1016*信号概况!$F$2*$D1016*信号概况!$F$3*信号相关性!$B$3+2*$C1016*信号概况!$F$2*$E1016*信号概况!$F$4*信号相关性!$B$4+2*$C1016*信号概况!$F$2*$F1016*信号概况!$F$5*信号相关性!$B$5+2*$C1016*信号概况!$F$2*$G1016*信号概况!$F$6*信号相关性!$B$6+2*$C1016*信号概况!$F$2*$H1016*信号概况!$F$7*信号相关性!$B$7+2*$C1016*信号概况!$F$2*$I1016*信号概况!$F$8*信号相关性!$B$8+2*$C1016*信号概况!$F$2*$J1016*信号概况!$F$9*信号相关性!$B$9+2*$D1016*信号概况!$F$3*$E1016*信号概况!$F$4*信号相关性!$C$4+2*$D1016*信号概况!$F$3*$F1016*信号概况!$F$5*信号相关性!$C$5+2*$D1016*信号概况!$F$3*$G1016*信号概况!$F$6*信号相关性!$C$6+2*$D1016*信号概况!$F$3*$H1016*信号概况!$F$7*信号相关性!$C$7+2*$D1016*信号概况!$F$3*$I1016*信号概况!$F$8*信号相关性!$C$8+2*$D1016*信号概况!$F$3*$J1016*信号概况!$F$9*信号相关性!$C$9+2*$E1016*信号概况!$F$4*$F1016*信号概况!$F$5*信号相关性!$D$5+2*$E1016*信号概况!$F$4*$G1016*信号概况!$F$6*信号相关性!$D$6+2*$E1016*信号概况!$F$4*$H1016*信号概况!$F$7*信号相关性!$D$7+2*$E1016*信号概况!$F$4*$I1016*信号概况!$F$8*信号相关性!$D$8+2*$E1016*信号概况!$F$4*$J1016*信号概况!$J$5*信号相关性!$D$9+2*$F1016*信号概况!$F$5*$G1016*信号概况!$F$6*信号相关性!$E$6+2*$F1016*信号概况!$F$5*$H1016*信号概况!$F$7*信号相关性!$E$7+2*$F1016*信号概况!$F$5*$I1016*信号概况!$F$8*信号相关性!$E$8+2*$F1016*信号概况!$F$5*$J1016*信号概况!$F$9*信号相关性!$E$9+2*$G1016*信号概况!$F$6*$H1016*信号概况!$F$7*信号相关性!$F$7+2*$G1016*信号概况!$F$6*$I1016*信号概况!$F$8*信号相关性!$F$8+2*$G1016*信号概况!$F$6*$J1016*信号概况!$F$9*信号相关性!$F$9+2*$H1016*信号概况!$F$7*$I1016*信号概况!$F$8*信号相关性!$G$8+2*$H1016*信号概况!$F$7*$J1016*信号概况!$F$9*信号相关性!$G$9+2*$I1016*信号概况!$F$8*$J1016*信号概况!$F$9*信号相关性!$H$9)</f>
        <v>1789.72255436602</v>
      </c>
      <c r="L1016" s="10">
        <f t="shared" si="328"/>
        <v>10.9062602761434</v>
      </c>
      <c r="M1016" s="11">
        <f>SQRT(POWER($C1016*信号概况!$C$2,2)+POWER($D1016*信号概况!$C$3,2)+POWER($E1016*信号概况!$C$4,2)+POWER($F1016*信号概况!$C$5,2)+POWER($G1016*信号概况!$C$6,2)+POWER($H1016*信号概况!$C$7,2)+POWER($I1016*信号概况!$C$8,2)+POWER($J1016*信号概况!$C$9,2)+2*$C1016*信号概况!$C$2*$D1016*信号概况!$C$3*信号相关性!$B$3+2*$C1016*信号概况!$C$2*$E1016*信号概况!$C$4*信号相关性!$B$4+2*$C1016*信号概况!$C$2*$F1016*信号概况!$C$5*信号相关性!$B$5+2*$C1016*信号概况!$C$2*$G1016*信号概况!$C$6*信号相关性!$B$6+2*$C1016*信号概况!$C$2*$H1016*信号概况!$C$7*信号相关性!$B$7+2*$C1016*信号概况!$C$2*$I1016*信号概况!$C$8*信号相关性!$B$8+2*$C1016*信号概况!$C$2*$J1016*信号概况!$C$9*信号相关性!$B$9+2*$D1016*信号概况!$C$3*$E1016*信号概况!$C$4*信号相关性!$C$4+2*$D1016*信号概况!$C$3*$F1016*信号概况!$C$5*信号相关性!$C$5+2*$D1016*信号概况!$C$3*$G1016*信号概况!$C$6*信号相关性!$C$6+2*$D1016*信号概况!$C$3*$H1016*信号概况!$C$7*信号相关性!$C$7+2*$D1016*信号概况!$C$3*$I1016*信号概况!$C$8*信号相关性!$C$8+2*$D1016*信号概况!$C$3*$J1016*信号概况!$C$9*信号相关性!$C$9+2*$E1016*信号概况!$C$4*$F1016*信号概况!$C$5*信号相关性!$D$5+2*$E1016*信号概况!$C$4*$G1016*信号概况!$C$6*信号相关性!$D$6+2*$E1016*信号概况!$C$4*$H1016*信号概况!$C$7*信号相关性!$D$7+2*$E1016*信号概况!$C$4*$I1016*信号概况!$C$8*信号相关性!$D$8+2*$E1016*信号概况!$C$4*$J1016*信号概况!$J$5*信号相关性!$D$9+2*$F1016*信号概况!$C$5*$G1016*信号概况!$C$6*信号相关性!$E$6+2*$F1016*信号概况!$C$5*$H1016*信号概况!$C$7*信号相关性!$E$7+2*$F1016*信号概况!$C$5*$I1016*信号概况!$C$8*信号相关性!$E$8+2*$F1016*信号概况!$C$5*$J1016*信号概况!$C$9*信号相关性!$E$9+2*$G1016*信号概况!$C$6*$H1016*信号概况!$C$7*信号相关性!$F$7+2*$G1016*信号概况!$C$6*$I1016*信号概况!$C$8*信号相关性!$F$8+2*$G1016*信号概况!$C$6*$J1016*信号概况!$C$9*信号相关性!$F$9+2*$H1016*信号概况!$C$7*$I1016*信号概况!$C$8*信号相关性!$G$8+2*$H1016*信号概况!$C$7*$J1016*信号概况!$C$9*信号相关性!$G$9+2*$I1016*信号概况!$C$8*$J1016*信号概况!$C$9*信号相关性!$H$9)</f>
        <v>8740.3550206949</v>
      </c>
      <c r="N1016" s="12">
        <f t="shared" si="329"/>
        <v>0.447782899727084</v>
      </c>
      <c r="O1016" s="10">
        <f>$C1016*信号概况!$J$2+$D1016*信号概况!$J$3+$E1016*信号概况!$J$4+$F1016*信号概况!$J$5+$G1016*信号概况!$J$6+$H1016*信号概况!$J$7+$I1016*信号概况!$J$8+$J1016*信号概况!$J$9</f>
        <v>1340.7677490507</v>
      </c>
      <c r="P1016" s="12">
        <f t="shared" si="330"/>
        <v>0.0686897579227562</v>
      </c>
      <c r="Q1016" s="7">
        <f t="shared" si="331"/>
        <v>8.44446752472315</v>
      </c>
    </row>
    <row r="1017" spans="1:17">
      <c r="A1017">
        <v>1015</v>
      </c>
      <c r="B1017">
        <v>19519.18</v>
      </c>
      <c r="C1017" s="7">
        <f t="shared" si="311"/>
        <v>0</v>
      </c>
      <c r="D1017" s="8">
        <f t="shared" si="312"/>
        <v>0.878787878787879</v>
      </c>
      <c r="E1017">
        <f t="shared" si="313"/>
        <v>0</v>
      </c>
      <c r="F1017">
        <f t="shared" si="323"/>
        <v>0.7</v>
      </c>
      <c r="G1017">
        <f t="shared" si="324"/>
        <v>0.04</v>
      </c>
      <c r="H1017">
        <f t="shared" si="325"/>
        <v>0</v>
      </c>
      <c r="I1017">
        <f t="shared" si="326"/>
        <v>0</v>
      </c>
      <c r="J1017">
        <f t="shared" si="327"/>
        <v>0</v>
      </c>
      <c r="K1017">
        <f>SQRT(POWER($C1017*信号概况!$F$2,2)+POWER($D1017*信号概况!$F$3,2)+POWER($E1017*信号概况!$F$4,2)+POWER($F1017*信号概况!$F$5,2)+POWER($G1017*信号概况!$F$6,2)+POWER($H1017*信号概况!$F$7,2)+POWER($I1017*信号概况!$F$8,2)+POWER($J1017*信号概况!$F$9,2)+2*$C1017*信号概况!$F$2*$D1017*信号概况!$F$3*信号相关性!$B$3+2*$C1017*信号概况!$F$2*$E1017*信号概况!$F$4*信号相关性!$B$4+2*$C1017*信号概况!$F$2*$F1017*信号概况!$F$5*信号相关性!$B$5+2*$C1017*信号概况!$F$2*$G1017*信号概况!$F$6*信号相关性!$B$6+2*$C1017*信号概况!$F$2*$H1017*信号概况!$F$7*信号相关性!$B$7+2*$C1017*信号概况!$F$2*$I1017*信号概况!$F$8*信号相关性!$B$8+2*$C1017*信号概况!$F$2*$J1017*信号概况!$F$9*信号相关性!$B$9+2*$D1017*信号概况!$F$3*$E1017*信号概况!$F$4*信号相关性!$C$4+2*$D1017*信号概况!$F$3*$F1017*信号概况!$F$5*信号相关性!$C$5+2*$D1017*信号概况!$F$3*$G1017*信号概况!$F$6*信号相关性!$C$6+2*$D1017*信号概况!$F$3*$H1017*信号概况!$F$7*信号相关性!$C$7+2*$D1017*信号概况!$F$3*$I1017*信号概况!$F$8*信号相关性!$C$8+2*$D1017*信号概况!$F$3*$J1017*信号概况!$F$9*信号相关性!$C$9+2*$E1017*信号概况!$F$4*$F1017*信号概况!$F$5*信号相关性!$D$5+2*$E1017*信号概况!$F$4*$G1017*信号概况!$F$6*信号相关性!$D$6+2*$E1017*信号概况!$F$4*$H1017*信号概况!$F$7*信号相关性!$D$7+2*$E1017*信号概况!$F$4*$I1017*信号概况!$F$8*信号相关性!$D$8+2*$E1017*信号概况!$F$4*$J1017*信号概况!$J$5*信号相关性!$D$9+2*$F1017*信号概况!$F$5*$G1017*信号概况!$F$6*信号相关性!$E$6+2*$F1017*信号概况!$F$5*$H1017*信号概况!$F$7*信号相关性!$E$7+2*$F1017*信号概况!$F$5*$I1017*信号概况!$F$8*信号相关性!$E$8+2*$F1017*信号概况!$F$5*$J1017*信号概况!$F$9*信号相关性!$E$9+2*$G1017*信号概况!$F$6*$H1017*信号概况!$F$7*信号相关性!$F$7+2*$G1017*信号概况!$F$6*$I1017*信号概况!$F$8*信号相关性!$F$8+2*$G1017*信号概况!$F$6*$J1017*信号概况!$F$9*信号相关性!$F$9+2*$H1017*信号概况!$F$7*$I1017*信号概况!$F$8*信号相关性!$G$8+2*$H1017*信号概况!$F$7*$J1017*信号概况!$F$9*信号相关性!$G$9+2*$I1017*信号概况!$F$8*$J1017*信号概况!$F$9*信号相关性!$H$9)</f>
        <v>1856.3032072857</v>
      </c>
      <c r="L1017" s="10">
        <f t="shared" si="328"/>
        <v>10.5150817621767</v>
      </c>
      <c r="M1017" s="11">
        <f>SQRT(POWER($C1017*信号概况!$C$2,2)+POWER($D1017*信号概况!$C$3,2)+POWER($E1017*信号概况!$C$4,2)+POWER($F1017*信号概况!$C$5,2)+POWER($G1017*信号概况!$C$6,2)+POWER($H1017*信号概况!$C$7,2)+POWER($I1017*信号概况!$C$8,2)+POWER($J1017*信号概况!$C$9,2)+2*$C1017*信号概况!$C$2*$D1017*信号概况!$C$3*信号相关性!$B$3+2*$C1017*信号概况!$C$2*$E1017*信号概况!$C$4*信号相关性!$B$4+2*$C1017*信号概况!$C$2*$F1017*信号概况!$C$5*信号相关性!$B$5+2*$C1017*信号概况!$C$2*$G1017*信号概况!$C$6*信号相关性!$B$6+2*$C1017*信号概况!$C$2*$H1017*信号概况!$C$7*信号相关性!$B$7+2*$C1017*信号概况!$C$2*$I1017*信号概况!$C$8*信号相关性!$B$8+2*$C1017*信号概况!$C$2*$J1017*信号概况!$C$9*信号相关性!$B$9+2*$D1017*信号概况!$C$3*$E1017*信号概况!$C$4*信号相关性!$C$4+2*$D1017*信号概况!$C$3*$F1017*信号概况!$C$5*信号相关性!$C$5+2*$D1017*信号概况!$C$3*$G1017*信号概况!$C$6*信号相关性!$C$6+2*$D1017*信号概况!$C$3*$H1017*信号概况!$C$7*信号相关性!$C$7+2*$D1017*信号概况!$C$3*$I1017*信号概况!$C$8*信号相关性!$C$8+2*$D1017*信号概况!$C$3*$J1017*信号概况!$C$9*信号相关性!$C$9+2*$E1017*信号概况!$C$4*$F1017*信号概况!$C$5*信号相关性!$D$5+2*$E1017*信号概况!$C$4*$G1017*信号概况!$C$6*信号相关性!$D$6+2*$E1017*信号概况!$C$4*$H1017*信号概况!$C$7*信号相关性!$D$7+2*$E1017*信号概况!$C$4*$I1017*信号概况!$C$8*信号相关性!$D$8+2*$E1017*信号概况!$C$4*$J1017*信号概况!$J$5*信号相关性!$D$9+2*$F1017*信号概况!$C$5*$G1017*信号概况!$C$6*信号相关性!$E$6+2*$F1017*信号概况!$C$5*$H1017*信号概况!$C$7*信号相关性!$E$7+2*$F1017*信号概况!$C$5*$I1017*信号概况!$C$8*信号相关性!$E$8+2*$F1017*信号概况!$C$5*$J1017*信号概况!$C$9*信号相关性!$E$9+2*$G1017*信号概况!$C$6*$H1017*信号概况!$C$7*信号相关性!$F$7+2*$G1017*信号概况!$C$6*$I1017*信号概况!$C$8*信号相关性!$F$8+2*$G1017*信号概况!$C$6*$J1017*信号概况!$C$9*信号相关性!$F$9+2*$H1017*信号概况!$C$7*$I1017*信号概况!$C$8*信号相关性!$G$8+2*$H1017*信号概况!$C$7*$J1017*信号概况!$C$9*信号相关性!$G$9+2*$I1017*信号概况!$C$8*$J1017*信号概况!$C$9*信号相关性!$H$9)</f>
        <v>9063.60848469136</v>
      </c>
      <c r="N1017" s="12">
        <f t="shared" si="329"/>
        <v>0.464343711400344</v>
      </c>
      <c r="O1017" s="10">
        <f>$C1017*信号概况!$J$2+$D1017*信号概况!$J$3+$E1017*信号概况!$J$4+$F1017*信号概况!$J$5+$G1017*信号概况!$J$6+$H1017*信号概况!$J$7+$I1017*信号概况!$J$8+$J1017*信号概况!$J$9</f>
        <v>1365.29589973564</v>
      </c>
      <c r="P1017" s="12">
        <f t="shared" si="330"/>
        <v>0.0699463758075716</v>
      </c>
      <c r="Q1017" s="7">
        <f t="shared" si="331"/>
        <v>8.30014823890581</v>
      </c>
    </row>
    <row r="1018" spans="1:17">
      <c r="A1018">
        <v>1016</v>
      </c>
      <c r="B1018">
        <v>19519.18</v>
      </c>
      <c r="C1018" s="7">
        <f t="shared" si="311"/>
        <v>0</v>
      </c>
      <c r="D1018" s="8">
        <f t="shared" si="312"/>
        <v>0.909090909090909</v>
      </c>
      <c r="E1018">
        <f t="shared" si="313"/>
        <v>0</v>
      </c>
      <c r="F1018">
        <f t="shared" si="323"/>
        <v>0.7</v>
      </c>
      <c r="G1018">
        <f t="shared" si="324"/>
        <v>0.04</v>
      </c>
      <c r="H1018">
        <f t="shared" si="325"/>
        <v>0</v>
      </c>
      <c r="I1018">
        <f t="shared" si="326"/>
        <v>0</v>
      </c>
      <c r="J1018">
        <f t="shared" si="327"/>
        <v>0</v>
      </c>
      <c r="K1018">
        <f>SQRT(POWER($C1018*信号概况!$F$2,2)+POWER($D1018*信号概况!$F$3,2)+POWER($E1018*信号概况!$F$4,2)+POWER($F1018*信号概况!$F$5,2)+POWER($G1018*信号概况!$F$6,2)+POWER($H1018*信号概况!$F$7,2)+POWER($I1018*信号概况!$F$8,2)+POWER($J1018*信号概况!$F$9,2)+2*$C1018*信号概况!$F$2*$D1018*信号概况!$F$3*信号相关性!$B$3+2*$C1018*信号概况!$F$2*$E1018*信号概况!$F$4*信号相关性!$B$4+2*$C1018*信号概况!$F$2*$F1018*信号概况!$F$5*信号相关性!$B$5+2*$C1018*信号概况!$F$2*$G1018*信号概况!$F$6*信号相关性!$B$6+2*$C1018*信号概况!$F$2*$H1018*信号概况!$F$7*信号相关性!$B$7+2*$C1018*信号概况!$F$2*$I1018*信号概况!$F$8*信号相关性!$B$8+2*$C1018*信号概况!$F$2*$J1018*信号概况!$F$9*信号相关性!$B$9+2*$D1018*信号概况!$F$3*$E1018*信号概况!$F$4*信号相关性!$C$4+2*$D1018*信号概况!$F$3*$F1018*信号概况!$F$5*信号相关性!$C$5+2*$D1018*信号概况!$F$3*$G1018*信号概况!$F$6*信号相关性!$C$6+2*$D1018*信号概况!$F$3*$H1018*信号概况!$F$7*信号相关性!$C$7+2*$D1018*信号概况!$F$3*$I1018*信号概况!$F$8*信号相关性!$C$8+2*$D1018*信号概况!$F$3*$J1018*信号概况!$F$9*信号相关性!$C$9+2*$E1018*信号概况!$F$4*$F1018*信号概况!$F$5*信号相关性!$D$5+2*$E1018*信号概况!$F$4*$G1018*信号概况!$F$6*信号相关性!$D$6+2*$E1018*信号概况!$F$4*$H1018*信号概况!$F$7*信号相关性!$D$7+2*$E1018*信号概况!$F$4*$I1018*信号概况!$F$8*信号相关性!$D$8+2*$E1018*信号概况!$F$4*$J1018*信号概况!$J$5*信号相关性!$D$9+2*$F1018*信号概况!$F$5*$G1018*信号概况!$F$6*信号相关性!$E$6+2*$F1018*信号概况!$F$5*$H1018*信号概况!$F$7*信号相关性!$E$7+2*$F1018*信号概况!$F$5*$I1018*信号概况!$F$8*信号相关性!$E$8+2*$F1018*信号概况!$F$5*$J1018*信号概况!$F$9*信号相关性!$E$9+2*$G1018*信号概况!$F$6*$H1018*信号概况!$F$7*信号相关性!$F$7+2*$G1018*信号概况!$F$6*$I1018*信号概况!$F$8*信号相关性!$F$8+2*$G1018*信号概况!$F$6*$J1018*信号概况!$F$9*信号相关性!$F$9+2*$H1018*信号概况!$F$7*$I1018*信号概况!$F$8*信号相关性!$G$8+2*$H1018*信号概况!$F$7*$J1018*信号概况!$F$9*信号相关性!$G$9+2*$I1018*信号概况!$F$8*$J1018*信号概况!$F$9*信号相关性!$H$9)</f>
        <v>1922.90279045028</v>
      </c>
      <c r="L1018" s="10">
        <f t="shared" si="328"/>
        <v>10.1508927528413</v>
      </c>
      <c r="M1018" s="11">
        <f>SQRT(POWER($C1018*信号概况!$C$2,2)+POWER($D1018*信号概况!$C$3,2)+POWER($E1018*信号概况!$C$4,2)+POWER($F1018*信号概况!$C$5,2)+POWER($G1018*信号概况!$C$6,2)+POWER($H1018*信号概况!$C$7,2)+POWER($I1018*信号概况!$C$8,2)+POWER($J1018*信号概况!$C$9,2)+2*$C1018*信号概况!$C$2*$D1018*信号概况!$C$3*信号相关性!$B$3+2*$C1018*信号概况!$C$2*$E1018*信号概况!$C$4*信号相关性!$B$4+2*$C1018*信号概况!$C$2*$F1018*信号概况!$C$5*信号相关性!$B$5+2*$C1018*信号概况!$C$2*$G1018*信号概况!$C$6*信号相关性!$B$6+2*$C1018*信号概况!$C$2*$H1018*信号概况!$C$7*信号相关性!$B$7+2*$C1018*信号概况!$C$2*$I1018*信号概况!$C$8*信号相关性!$B$8+2*$C1018*信号概况!$C$2*$J1018*信号概况!$C$9*信号相关性!$B$9+2*$D1018*信号概况!$C$3*$E1018*信号概况!$C$4*信号相关性!$C$4+2*$D1018*信号概况!$C$3*$F1018*信号概况!$C$5*信号相关性!$C$5+2*$D1018*信号概况!$C$3*$G1018*信号概况!$C$6*信号相关性!$C$6+2*$D1018*信号概况!$C$3*$H1018*信号概况!$C$7*信号相关性!$C$7+2*$D1018*信号概况!$C$3*$I1018*信号概况!$C$8*信号相关性!$C$8+2*$D1018*信号概况!$C$3*$J1018*信号概况!$C$9*信号相关性!$C$9+2*$E1018*信号概况!$C$4*$F1018*信号概况!$C$5*信号相关性!$D$5+2*$E1018*信号概况!$C$4*$G1018*信号概况!$C$6*信号相关性!$D$6+2*$E1018*信号概况!$C$4*$H1018*信号概况!$C$7*信号相关性!$D$7+2*$E1018*信号概况!$C$4*$I1018*信号概况!$C$8*信号相关性!$D$8+2*$E1018*信号概况!$C$4*$J1018*信号概况!$J$5*信号相关性!$D$9+2*$F1018*信号概况!$C$5*$G1018*信号概况!$C$6*信号相关性!$E$6+2*$F1018*信号概况!$C$5*$H1018*信号概况!$C$7*信号相关性!$E$7+2*$F1018*信号概况!$C$5*$I1018*信号概况!$C$8*信号相关性!$E$8+2*$F1018*信号概况!$C$5*$J1018*信号概况!$C$9*信号相关性!$E$9+2*$G1018*信号概况!$C$6*$H1018*信号概况!$C$7*信号相关性!$F$7+2*$G1018*信号概况!$C$6*$I1018*信号概况!$C$8*信号相关性!$F$8+2*$G1018*信号概况!$C$6*$J1018*信号概况!$C$9*信号相关性!$F$9+2*$H1018*信号概况!$C$7*$I1018*信号概况!$C$8*信号相关性!$G$8+2*$H1018*信号概况!$C$7*$J1018*信号概况!$C$9*信号相关性!$G$9+2*$I1018*信号概况!$C$8*$J1018*信号概况!$C$9*信号相关性!$H$9)</f>
        <v>9386.93644710425</v>
      </c>
      <c r="N1018" s="12">
        <f t="shared" si="329"/>
        <v>0.480908339751171</v>
      </c>
      <c r="O1018" s="10">
        <f>$C1018*信号概况!$J$2+$D1018*信号概况!$J$3+$E1018*信号概况!$J$4+$F1018*信号概况!$J$5+$G1018*信号概况!$J$6+$H1018*信号概况!$J$7+$I1018*信号概况!$J$8+$J1018*信号概况!$J$9</f>
        <v>1389.82405042057</v>
      </c>
      <c r="P1018" s="12">
        <f t="shared" si="330"/>
        <v>0.071202993692387</v>
      </c>
      <c r="Q1018" s="7">
        <f t="shared" si="331"/>
        <v>8.1657427941898</v>
      </c>
    </row>
    <row r="1019" spans="1:17">
      <c r="A1019">
        <v>1017</v>
      </c>
      <c r="B1019">
        <v>19519.18</v>
      </c>
      <c r="C1019" s="7">
        <f t="shared" si="311"/>
        <v>0</v>
      </c>
      <c r="D1019" s="8">
        <f t="shared" si="312"/>
        <v>0.939393939393939</v>
      </c>
      <c r="E1019">
        <f t="shared" si="313"/>
        <v>0</v>
      </c>
      <c r="F1019">
        <f t="shared" si="323"/>
        <v>0.7</v>
      </c>
      <c r="G1019">
        <f t="shared" si="324"/>
        <v>0.04</v>
      </c>
      <c r="H1019">
        <f t="shared" si="325"/>
        <v>0</v>
      </c>
      <c r="I1019">
        <f t="shared" si="326"/>
        <v>0</v>
      </c>
      <c r="J1019">
        <f t="shared" si="327"/>
        <v>0</v>
      </c>
      <c r="K1019">
        <f>SQRT(POWER($C1019*信号概况!$F$2,2)+POWER($D1019*信号概况!$F$3,2)+POWER($E1019*信号概况!$F$4,2)+POWER($F1019*信号概况!$F$5,2)+POWER($G1019*信号概况!$F$6,2)+POWER($H1019*信号概况!$F$7,2)+POWER($I1019*信号概况!$F$8,2)+POWER($J1019*信号概况!$F$9,2)+2*$C1019*信号概况!$F$2*$D1019*信号概况!$F$3*信号相关性!$B$3+2*$C1019*信号概况!$F$2*$E1019*信号概况!$F$4*信号相关性!$B$4+2*$C1019*信号概况!$F$2*$F1019*信号概况!$F$5*信号相关性!$B$5+2*$C1019*信号概况!$F$2*$G1019*信号概况!$F$6*信号相关性!$B$6+2*$C1019*信号概况!$F$2*$H1019*信号概况!$F$7*信号相关性!$B$7+2*$C1019*信号概况!$F$2*$I1019*信号概况!$F$8*信号相关性!$B$8+2*$C1019*信号概况!$F$2*$J1019*信号概况!$F$9*信号相关性!$B$9+2*$D1019*信号概况!$F$3*$E1019*信号概况!$F$4*信号相关性!$C$4+2*$D1019*信号概况!$F$3*$F1019*信号概况!$F$5*信号相关性!$C$5+2*$D1019*信号概况!$F$3*$G1019*信号概况!$F$6*信号相关性!$C$6+2*$D1019*信号概况!$F$3*$H1019*信号概况!$F$7*信号相关性!$C$7+2*$D1019*信号概况!$F$3*$I1019*信号概况!$F$8*信号相关性!$C$8+2*$D1019*信号概况!$F$3*$J1019*信号概况!$F$9*信号相关性!$C$9+2*$E1019*信号概况!$F$4*$F1019*信号概况!$F$5*信号相关性!$D$5+2*$E1019*信号概况!$F$4*$G1019*信号概况!$F$6*信号相关性!$D$6+2*$E1019*信号概况!$F$4*$H1019*信号概况!$F$7*信号相关性!$D$7+2*$E1019*信号概况!$F$4*$I1019*信号概况!$F$8*信号相关性!$D$8+2*$E1019*信号概况!$F$4*$J1019*信号概况!$J$5*信号相关性!$D$9+2*$F1019*信号概况!$F$5*$G1019*信号概况!$F$6*信号相关性!$E$6+2*$F1019*信号概况!$F$5*$H1019*信号概况!$F$7*信号相关性!$E$7+2*$F1019*信号概况!$F$5*$I1019*信号概况!$F$8*信号相关性!$E$8+2*$F1019*信号概况!$F$5*$J1019*信号概况!$F$9*信号相关性!$E$9+2*$G1019*信号概况!$F$6*$H1019*信号概况!$F$7*信号相关性!$F$7+2*$G1019*信号概况!$F$6*$I1019*信号概况!$F$8*信号相关性!$F$8+2*$G1019*信号概况!$F$6*$J1019*信号概况!$F$9*信号相关性!$F$9+2*$H1019*信号概况!$F$7*$I1019*信号概况!$F$8*信号相关性!$G$8+2*$H1019*信号概况!$F$7*$J1019*信号概况!$F$9*信号相关性!$G$9+2*$I1019*信号概况!$F$8*$J1019*信号概况!$F$9*信号相关性!$H$9)</f>
        <v>1989.51940277879</v>
      </c>
      <c r="L1019" s="10">
        <f t="shared" si="328"/>
        <v>9.81100258320542</v>
      </c>
      <c r="M1019" s="11">
        <f>SQRT(POWER($C1019*信号概况!$C$2,2)+POWER($D1019*信号概况!$C$3,2)+POWER($E1019*信号概况!$C$4,2)+POWER($F1019*信号概况!$C$5,2)+POWER($G1019*信号概况!$C$6,2)+POWER($H1019*信号概况!$C$7,2)+POWER($I1019*信号概况!$C$8,2)+POWER($J1019*信号概况!$C$9,2)+2*$C1019*信号概况!$C$2*$D1019*信号概况!$C$3*信号相关性!$B$3+2*$C1019*信号概况!$C$2*$E1019*信号概况!$C$4*信号相关性!$B$4+2*$C1019*信号概况!$C$2*$F1019*信号概况!$C$5*信号相关性!$B$5+2*$C1019*信号概况!$C$2*$G1019*信号概况!$C$6*信号相关性!$B$6+2*$C1019*信号概况!$C$2*$H1019*信号概况!$C$7*信号相关性!$B$7+2*$C1019*信号概况!$C$2*$I1019*信号概况!$C$8*信号相关性!$B$8+2*$C1019*信号概况!$C$2*$J1019*信号概况!$C$9*信号相关性!$B$9+2*$D1019*信号概况!$C$3*$E1019*信号概况!$C$4*信号相关性!$C$4+2*$D1019*信号概况!$C$3*$F1019*信号概况!$C$5*信号相关性!$C$5+2*$D1019*信号概况!$C$3*$G1019*信号概况!$C$6*信号相关性!$C$6+2*$D1019*信号概况!$C$3*$H1019*信号概况!$C$7*信号相关性!$C$7+2*$D1019*信号概况!$C$3*$I1019*信号概况!$C$8*信号相关性!$C$8+2*$D1019*信号概况!$C$3*$J1019*信号概况!$C$9*信号相关性!$C$9+2*$E1019*信号概况!$C$4*$F1019*信号概况!$C$5*信号相关性!$D$5+2*$E1019*信号概况!$C$4*$G1019*信号概况!$C$6*信号相关性!$D$6+2*$E1019*信号概况!$C$4*$H1019*信号概况!$C$7*信号相关性!$D$7+2*$E1019*信号概况!$C$4*$I1019*信号概况!$C$8*信号相关性!$D$8+2*$E1019*信号概况!$C$4*$J1019*信号概况!$J$5*信号相关性!$D$9+2*$F1019*信号概况!$C$5*$G1019*信号概况!$C$6*信号相关性!$E$6+2*$F1019*信号概况!$C$5*$H1019*信号概况!$C$7*信号相关性!$E$7+2*$F1019*信号概况!$C$5*$I1019*信号概况!$C$8*信号相关性!$E$8+2*$F1019*信号概况!$C$5*$J1019*信号概况!$C$9*信号相关性!$E$9+2*$G1019*信号概况!$C$6*$H1019*信号概况!$C$7*信号相关性!$F$7+2*$G1019*信号概况!$C$6*$I1019*信号概况!$C$8*信号相关性!$F$8+2*$G1019*信号概况!$C$6*$J1019*信号概况!$C$9*信号相关性!$F$9+2*$H1019*信号概况!$C$7*$I1019*信号概况!$C$8*信号相关性!$G$8+2*$H1019*信号概况!$C$7*$J1019*信号概况!$C$9*信号相关性!$G$9+2*$I1019*信号概况!$C$8*$J1019*信号概况!$C$9*信号相关性!$H$9)</f>
        <v>9710.33146614478</v>
      </c>
      <c r="N1019" s="12">
        <f t="shared" si="329"/>
        <v>0.497476403524368</v>
      </c>
      <c r="O1019" s="10">
        <f>$C1019*信号概况!$J$2+$D1019*信号概况!$J$3+$E1019*信号概况!$J$4+$F1019*信号概况!$J$5+$G1019*信号概况!$J$6+$H1019*信号概况!$J$7+$I1019*信号概况!$J$8+$J1019*信号概况!$J$9</f>
        <v>1414.3522011055</v>
      </c>
      <c r="P1019" s="12">
        <f t="shared" si="330"/>
        <v>0.0724596115772025</v>
      </c>
      <c r="Q1019" s="7">
        <f t="shared" si="331"/>
        <v>8.04026710718367</v>
      </c>
    </row>
    <row r="1020" spans="1:17">
      <c r="A1020">
        <v>1018</v>
      </c>
      <c r="B1020">
        <v>19519.18</v>
      </c>
      <c r="C1020" s="7">
        <f t="shared" si="311"/>
        <v>0</v>
      </c>
      <c r="D1020" s="8">
        <f t="shared" si="312"/>
        <v>0.96969696969697</v>
      </c>
      <c r="E1020">
        <f t="shared" si="313"/>
        <v>0</v>
      </c>
      <c r="F1020">
        <f t="shared" si="323"/>
        <v>0.7</v>
      </c>
      <c r="G1020">
        <f t="shared" si="324"/>
        <v>0.04</v>
      </c>
      <c r="H1020">
        <f t="shared" si="325"/>
        <v>0</v>
      </c>
      <c r="I1020">
        <f t="shared" si="326"/>
        <v>0</v>
      </c>
      <c r="J1020">
        <f t="shared" si="327"/>
        <v>0</v>
      </c>
      <c r="K1020">
        <f>SQRT(POWER($C1020*信号概况!$F$2,2)+POWER($D1020*信号概况!$F$3,2)+POWER($E1020*信号概况!$F$4,2)+POWER($F1020*信号概况!$F$5,2)+POWER($G1020*信号概况!$F$6,2)+POWER($H1020*信号概况!$F$7,2)+POWER($I1020*信号概况!$F$8,2)+POWER($J1020*信号概况!$F$9,2)+2*$C1020*信号概况!$F$2*$D1020*信号概况!$F$3*信号相关性!$B$3+2*$C1020*信号概况!$F$2*$E1020*信号概况!$F$4*信号相关性!$B$4+2*$C1020*信号概况!$F$2*$F1020*信号概况!$F$5*信号相关性!$B$5+2*$C1020*信号概况!$F$2*$G1020*信号概况!$F$6*信号相关性!$B$6+2*$C1020*信号概况!$F$2*$H1020*信号概况!$F$7*信号相关性!$B$7+2*$C1020*信号概况!$F$2*$I1020*信号概况!$F$8*信号相关性!$B$8+2*$C1020*信号概况!$F$2*$J1020*信号概况!$F$9*信号相关性!$B$9+2*$D1020*信号概况!$F$3*$E1020*信号概况!$F$4*信号相关性!$C$4+2*$D1020*信号概况!$F$3*$F1020*信号概况!$F$5*信号相关性!$C$5+2*$D1020*信号概况!$F$3*$G1020*信号概况!$F$6*信号相关性!$C$6+2*$D1020*信号概况!$F$3*$H1020*信号概况!$F$7*信号相关性!$C$7+2*$D1020*信号概况!$F$3*$I1020*信号概况!$F$8*信号相关性!$C$8+2*$D1020*信号概况!$F$3*$J1020*信号概况!$F$9*信号相关性!$C$9+2*$E1020*信号概况!$F$4*$F1020*信号概况!$F$5*信号相关性!$D$5+2*$E1020*信号概况!$F$4*$G1020*信号概况!$F$6*信号相关性!$D$6+2*$E1020*信号概况!$F$4*$H1020*信号概况!$F$7*信号相关性!$D$7+2*$E1020*信号概况!$F$4*$I1020*信号概况!$F$8*信号相关性!$D$8+2*$E1020*信号概况!$F$4*$J1020*信号概况!$J$5*信号相关性!$D$9+2*$F1020*信号概况!$F$5*$G1020*信号概况!$F$6*信号相关性!$E$6+2*$F1020*信号概况!$F$5*$H1020*信号概况!$F$7*信号相关性!$E$7+2*$F1020*信号概况!$F$5*$I1020*信号概况!$F$8*信号相关性!$E$8+2*$F1020*信号概况!$F$5*$J1020*信号概况!$F$9*信号相关性!$E$9+2*$G1020*信号概况!$F$6*$H1020*信号概况!$F$7*信号相关性!$F$7+2*$G1020*信号概况!$F$6*$I1020*信号概况!$F$8*信号相关性!$F$8+2*$G1020*信号概况!$F$6*$J1020*信号概况!$F$9*信号相关性!$F$9+2*$H1020*信号概况!$F$7*$I1020*信号概况!$F$8*信号相关性!$G$8+2*$H1020*信号概况!$F$7*$J1020*信号概况!$F$9*信号相关性!$G$9+2*$I1020*信号概况!$F$8*$J1020*信号概况!$F$9*信号相关性!$H$9)</f>
        <v>2056.15138910407</v>
      </c>
      <c r="L1020" s="10">
        <f t="shared" si="328"/>
        <v>9.49306559012909</v>
      </c>
      <c r="M1020" s="11">
        <f>SQRT(POWER($C1020*信号概况!$C$2,2)+POWER($D1020*信号概况!$C$3,2)+POWER($E1020*信号概况!$C$4,2)+POWER($F1020*信号概况!$C$5,2)+POWER($G1020*信号概况!$C$6,2)+POWER($H1020*信号概况!$C$7,2)+POWER($I1020*信号概况!$C$8,2)+POWER($J1020*信号概况!$C$9,2)+2*$C1020*信号概况!$C$2*$D1020*信号概况!$C$3*信号相关性!$B$3+2*$C1020*信号概况!$C$2*$E1020*信号概况!$C$4*信号相关性!$B$4+2*$C1020*信号概况!$C$2*$F1020*信号概况!$C$5*信号相关性!$B$5+2*$C1020*信号概况!$C$2*$G1020*信号概况!$C$6*信号相关性!$B$6+2*$C1020*信号概况!$C$2*$H1020*信号概况!$C$7*信号相关性!$B$7+2*$C1020*信号概况!$C$2*$I1020*信号概况!$C$8*信号相关性!$B$8+2*$C1020*信号概况!$C$2*$J1020*信号概况!$C$9*信号相关性!$B$9+2*$D1020*信号概况!$C$3*$E1020*信号概况!$C$4*信号相关性!$C$4+2*$D1020*信号概况!$C$3*$F1020*信号概况!$C$5*信号相关性!$C$5+2*$D1020*信号概况!$C$3*$G1020*信号概况!$C$6*信号相关性!$C$6+2*$D1020*信号概况!$C$3*$H1020*信号概况!$C$7*信号相关性!$C$7+2*$D1020*信号概况!$C$3*$I1020*信号概况!$C$8*信号相关性!$C$8+2*$D1020*信号概况!$C$3*$J1020*信号概况!$C$9*信号相关性!$C$9+2*$E1020*信号概况!$C$4*$F1020*信号概况!$C$5*信号相关性!$D$5+2*$E1020*信号概况!$C$4*$G1020*信号概况!$C$6*信号相关性!$D$6+2*$E1020*信号概况!$C$4*$H1020*信号概况!$C$7*信号相关性!$D$7+2*$E1020*信号概况!$C$4*$I1020*信号概况!$C$8*信号相关性!$D$8+2*$E1020*信号概况!$C$4*$J1020*信号概况!$J$5*信号相关性!$D$9+2*$F1020*信号概况!$C$5*$G1020*信号概况!$C$6*信号相关性!$E$6+2*$F1020*信号概况!$C$5*$H1020*信号概况!$C$7*信号相关性!$E$7+2*$F1020*信号概况!$C$5*$I1020*信号概况!$C$8*信号相关性!$E$8+2*$F1020*信号概况!$C$5*$J1020*信号概况!$C$9*信号相关性!$E$9+2*$G1020*信号概况!$C$6*$H1020*信号概况!$C$7*信号相关性!$F$7+2*$G1020*信号概况!$C$6*$I1020*信号概况!$C$8*信号相关性!$F$8+2*$G1020*信号概况!$C$6*$J1020*信号概况!$C$9*信号相关性!$F$9+2*$H1020*信号概况!$C$7*$I1020*信号概况!$C$8*信号相关性!$G$8+2*$H1020*信号概况!$C$7*$J1020*信号概况!$C$9*信号相关性!$G$9+2*$I1020*信号概况!$C$8*$J1020*信号概况!$C$9*信号相关性!$H$9)</f>
        <v>10033.7870579882</v>
      </c>
      <c r="N1020" s="12">
        <f t="shared" si="329"/>
        <v>0.514047570542828</v>
      </c>
      <c r="O1020" s="10">
        <f>$C1020*信号概况!$J$2+$D1020*信号概况!$J$3+$E1020*信号概况!$J$4+$F1020*信号概况!$J$5+$G1020*信号概况!$J$6+$H1020*信号概况!$J$7+$I1020*信号概况!$J$8+$J1020*信号概况!$J$9</f>
        <v>1438.88035179043</v>
      </c>
      <c r="P1020" s="12">
        <f t="shared" si="330"/>
        <v>0.0737162294620179</v>
      </c>
      <c r="Q1020" s="7">
        <f t="shared" si="331"/>
        <v>7.92286273657285</v>
      </c>
    </row>
    <row r="1021" spans="1:17">
      <c r="A1021">
        <v>1019</v>
      </c>
      <c r="B1021">
        <v>19519.18</v>
      </c>
      <c r="C1021" s="7">
        <f t="shared" si="311"/>
        <v>0</v>
      </c>
      <c r="D1021" s="8">
        <f t="shared" si="312"/>
        <v>1</v>
      </c>
      <c r="E1021">
        <f t="shared" si="313"/>
        <v>0</v>
      </c>
      <c r="F1021">
        <f t="shared" si="323"/>
        <v>0.7</v>
      </c>
      <c r="G1021">
        <f t="shared" si="324"/>
        <v>0.04</v>
      </c>
      <c r="H1021">
        <f t="shared" si="325"/>
        <v>0</v>
      </c>
      <c r="I1021">
        <f t="shared" si="326"/>
        <v>0</v>
      </c>
      <c r="J1021">
        <f t="shared" si="327"/>
        <v>0</v>
      </c>
      <c r="K1021">
        <f>SQRT(POWER($C1021*信号概况!$F$2,2)+POWER($D1021*信号概况!$F$3,2)+POWER($E1021*信号概况!$F$4,2)+POWER($F1021*信号概况!$F$5,2)+POWER($G1021*信号概况!$F$6,2)+POWER($H1021*信号概况!$F$7,2)+POWER($I1021*信号概况!$F$8,2)+POWER($J1021*信号概况!$F$9,2)+2*$C1021*信号概况!$F$2*$D1021*信号概况!$F$3*信号相关性!$B$3+2*$C1021*信号概况!$F$2*$E1021*信号概况!$F$4*信号相关性!$B$4+2*$C1021*信号概况!$F$2*$F1021*信号概况!$F$5*信号相关性!$B$5+2*$C1021*信号概况!$F$2*$G1021*信号概况!$F$6*信号相关性!$B$6+2*$C1021*信号概况!$F$2*$H1021*信号概况!$F$7*信号相关性!$B$7+2*$C1021*信号概况!$F$2*$I1021*信号概况!$F$8*信号相关性!$B$8+2*$C1021*信号概况!$F$2*$J1021*信号概况!$F$9*信号相关性!$B$9+2*$D1021*信号概况!$F$3*$E1021*信号概况!$F$4*信号相关性!$C$4+2*$D1021*信号概况!$F$3*$F1021*信号概况!$F$5*信号相关性!$C$5+2*$D1021*信号概况!$F$3*$G1021*信号概况!$F$6*信号相关性!$C$6+2*$D1021*信号概况!$F$3*$H1021*信号概况!$F$7*信号相关性!$C$7+2*$D1021*信号概况!$F$3*$I1021*信号概况!$F$8*信号相关性!$C$8+2*$D1021*信号概况!$F$3*$J1021*信号概况!$F$9*信号相关性!$C$9+2*$E1021*信号概况!$F$4*$F1021*信号概况!$F$5*信号相关性!$D$5+2*$E1021*信号概况!$F$4*$G1021*信号概况!$F$6*信号相关性!$D$6+2*$E1021*信号概况!$F$4*$H1021*信号概况!$F$7*信号相关性!$D$7+2*$E1021*信号概况!$F$4*$I1021*信号概况!$F$8*信号相关性!$D$8+2*$E1021*信号概况!$F$4*$J1021*信号概况!$J$5*信号相关性!$D$9+2*$F1021*信号概况!$F$5*$G1021*信号概况!$F$6*信号相关性!$E$6+2*$F1021*信号概况!$F$5*$H1021*信号概况!$F$7*信号相关性!$E$7+2*$F1021*信号概况!$F$5*$I1021*信号概况!$F$8*信号相关性!$E$8+2*$F1021*信号概况!$F$5*$J1021*信号概况!$F$9*信号相关性!$E$9+2*$G1021*信号概况!$F$6*$H1021*信号概况!$F$7*信号相关性!$F$7+2*$G1021*信号概况!$F$6*$I1021*信号概况!$F$8*信号相关性!$F$8+2*$G1021*信号概况!$F$6*$J1021*信号概况!$F$9*信号相关性!$F$9+2*$H1021*信号概况!$F$7*$I1021*信号概况!$F$8*信号相关性!$G$8+2*$H1021*信号概况!$F$7*$J1021*信号概况!$F$9*信号相关性!$G$9+2*$I1021*信号概况!$F$8*$J1021*信号概况!$F$9*信号相关性!$H$9)</f>
        <v>2122.79730171429</v>
      </c>
      <c r="L1021" s="10">
        <f t="shared" si="328"/>
        <v>9.19502770435831</v>
      </c>
      <c r="M1021" s="11">
        <f>SQRT(POWER($C1021*信号概况!$C$2,2)+POWER($D1021*信号概况!$C$3,2)+POWER($E1021*信号概况!$C$4,2)+POWER($F1021*信号概况!$C$5,2)+POWER($G1021*信号概况!$C$6,2)+POWER($H1021*信号概况!$C$7,2)+POWER($I1021*信号概况!$C$8,2)+POWER($J1021*信号概况!$C$9,2)+2*$C1021*信号概况!$C$2*$D1021*信号概况!$C$3*信号相关性!$B$3+2*$C1021*信号概况!$C$2*$E1021*信号概况!$C$4*信号相关性!$B$4+2*$C1021*信号概况!$C$2*$F1021*信号概况!$C$5*信号相关性!$B$5+2*$C1021*信号概况!$C$2*$G1021*信号概况!$C$6*信号相关性!$B$6+2*$C1021*信号概况!$C$2*$H1021*信号概况!$C$7*信号相关性!$B$7+2*$C1021*信号概况!$C$2*$I1021*信号概况!$C$8*信号相关性!$B$8+2*$C1021*信号概况!$C$2*$J1021*信号概况!$C$9*信号相关性!$B$9+2*$D1021*信号概况!$C$3*$E1021*信号概况!$C$4*信号相关性!$C$4+2*$D1021*信号概况!$C$3*$F1021*信号概况!$C$5*信号相关性!$C$5+2*$D1021*信号概况!$C$3*$G1021*信号概况!$C$6*信号相关性!$C$6+2*$D1021*信号概况!$C$3*$H1021*信号概况!$C$7*信号相关性!$C$7+2*$D1021*信号概况!$C$3*$I1021*信号概况!$C$8*信号相关性!$C$8+2*$D1021*信号概况!$C$3*$J1021*信号概况!$C$9*信号相关性!$C$9+2*$E1021*信号概况!$C$4*$F1021*信号概况!$C$5*信号相关性!$D$5+2*$E1021*信号概况!$C$4*$G1021*信号概况!$C$6*信号相关性!$D$6+2*$E1021*信号概况!$C$4*$H1021*信号概况!$C$7*信号相关性!$D$7+2*$E1021*信号概况!$C$4*$I1021*信号概况!$C$8*信号相关性!$D$8+2*$E1021*信号概况!$C$4*$J1021*信号概况!$J$5*信号相关性!$D$9+2*$F1021*信号概况!$C$5*$G1021*信号概况!$C$6*信号相关性!$E$6+2*$F1021*信号概况!$C$5*$H1021*信号概况!$C$7*信号相关性!$E$7+2*$F1021*信号概况!$C$5*$I1021*信号概况!$C$8*信号相关性!$E$8+2*$F1021*信号概况!$C$5*$J1021*信号概况!$C$9*信号相关性!$E$9+2*$G1021*信号概况!$C$6*$H1021*信号概况!$C$7*信号相关性!$F$7+2*$G1021*信号概况!$C$6*$I1021*信号概况!$C$8*信号相关性!$F$8+2*$G1021*信号概况!$C$6*$J1021*信号概况!$C$9*信号相关性!$F$9+2*$H1021*信号概况!$C$7*$I1021*信号概况!$C$8*信号相关性!$G$8+2*$H1021*信号概况!$C$7*$J1021*信号概况!$C$9*信号相关性!$G$9+2*$I1021*信号概况!$C$8*$J1021*信号概况!$C$9*信号相关性!$H$9)</f>
        <v>10357.2975476194</v>
      </c>
      <c r="N1021" s="12">
        <f t="shared" si="329"/>
        <v>0.530621550066109</v>
      </c>
      <c r="O1021" s="10">
        <f>$C1021*信号概况!$J$2+$D1021*信号概况!$J$3+$E1021*信号概况!$J$4+$F1021*信号概况!$J$5+$G1021*信号概况!$J$6+$H1021*信号概况!$J$7+$I1021*信号概况!$J$8+$J1021*信号概况!$J$9</f>
        <v>1463.40850247536</v>
      </c>
      <c r="P1021" s="12">
        <f t="shared" si="330"/>
        <v>0.0749728473468333</v>
      </c>
      <c r="Q1021" s="7">
        <f t="shared" si="331"/>
        <v>7.81277751592719</v>
      </c>
    </row>
    <row r="1022" spans="1:17">
      <c r="A1022">
        <v>1020</v>
      </c>
      <c r="B1022">
        <v>19519.18</v>
      </c>
      <c r="C1022" s="7">
        <f t="shared" si="311"/>
        <v>0</v>
      </c>
      <c r="D1022" s="8">
        <f t="shared" si="312"/>
        <v>0</v>
      </c>
      <c r="E1022">
        <f t="shared" si="313"/>
        <v>0</v>
      </c>
      <c r="F1022">
        <f t="shared" si="323"/>
        <v>0.8</v>
      </c>
      <c r="G1022">
        <f t="shared" si="324"/>
        <v>0.04</v>
      </c>
      <c r="H1022">
        <f t="shared" si="325"/>
        <v>0</v>
      </c>
      <c r="I1022">
        <f t="shared" si="326"/>
        <v>0</v>
      </c>
      <c r="J1022">
        <f t="shared" si="327"/>
        <v>0</v>
      </c>
      <c r="K1022">
        <f>SQRT(POWER($C1022*信号概况!$F$2,2)+POWER($D1022*信号概况!$F$3,2)+POWER($E1022*信号概况!$F$4,2)+POWER($F1022*信号概况!$F$5,2)+POWER($G1022*信号概况!$F$6,2)+POWER($H1022*信号概况!$F$7,2)+POWER($I1022*信号概况!$F$8,2)+POWER($J1022*信号概况!$F$9,2)+2*$C1022*信号概况!$F$2*$D1022*信号概况!$F$3*信号相关性!$B$3+2*$C1022*信号概况!$F$2*$E1022*信号概况!$F$4*信号相关性!$B$4+2*$C1022*信号概况!$F$2*$F1022*信号概况!$F$5*信号相关性!$B$5+2*$C1022*信号概况!$F$2*$G1022*信号概况!$F$6*信号相关性!$B$6+2*$C1022*信号概况!$F$2*$H1022*信号概况!$F$7*信号相关性!$B$7+2*$C1022*信号概况!$F$2*$I1022*信号概况!$F$8*信号相关性!$B$8+2*$C1022*信号概况!$F$2*$J1022*信号概况!$F$9*信号相关性!$B$9+2*$D1022*信号概况!$F$3*$E1022*信号概况!$F$4*信号相关性!$C$4+2*$D1022*信号概况!$F$3*$F1022*信号概况!$F$5*信号相关性!$C$5+2*$D1022*信号概况!$F$3*$G1022*信号概况!$F$6*信号相关性!$C$6+2*$D1022*信号概况!$F$3*$H1022*信号概况!$F$7*信号相关性!$C$7+2*$D1022*信号概况!$F$3*$I1022*信号概况!$F$8*信号相关性!$C$8+2*$D1022*信号概况!$F$3*$J1022*信号概况!$F$9*信号相关性!$C$9+2*$E1022*信号概况!$F$4*$F1022*信号概况!$F$5*信号相关性!$D$5+2*$E1022*信号概况!$F$4*$G1022*信号概况!$F$6*信号相关性!$D$6+2*$E1022*信号概况!$F$4*$H1022*信号概况!$F$7*信号相关性!$D$7+2*$E1022*信号概况!$F$4*$I1022*信号概况!$F$8*信号相关性!$D$8+2*$E1022*信号概况!$F$4*$J1022*信号概况!$J$5*信号相关性!$D$9+2*$F1022*信号概况!$F$5*$G1022*信号概况!$F$6*信号相关性!$E$6+2*$F1022*信号概况!$F$5*$H1022*信号概况!$F$7*信号相关性!$E$7+2*$F1022*信号概况!$F$5*$I1022*信号概况!$F$8*信号相关性!$E$8+2*$F1022*信号概况!$F$5*$J1022*信号概况!$F$9*信号相关性!$E$9+2*$G1022*信号概况!$F$6*$H1022*信号概况!$F$7*信号相关性!$F$7+2*$G1022*信号概况!$F$6*$I1022*信号概况!$F$8*信号相关性!$F$8+2*$G1022*信号概况!$F$6*$J1022*信号概况!$F$9*信号相关性!$F$9+2*$H1022*信号概况!$F$7*$I1022*信号概况!$F$8*信号相关性!$G$8+2*$H1022*信号概况!$F$7*$J1022*信号概况!$F$9*信号相关性!$G$9+2*$I1022*信号概况!$F$8*$J1022*信号概况!$F$9*信号相关性!$H$9)</f>
        <v>204.094350365566</v>
      </c>
      <c r="L1022" s="10">
        <f t="shared" si="328"/>
        <v>95.638022145336</v>
      </c>
      <c r="M1022" s="11">
        <f>SQRT(POWER($C1022*信号概况!$C$2,2)+POWER($D1022*信号概况!$C$3,2)+POWER($E1022*信号概况!$C$4,2)+POWER($F1022*信号概况!$C$5,2)+POWER($G1022*信号概况!$C$6,2)+POWER($H1022*信号概况!$C$7,2)+POWER($I1022*信号概况!$C$8,2)+POWER($J1022*信号概况!$C$9,2)+2*$C1022*信号概况!$C$2*$D1022*信号概况!$C$3*信号相关性!$B$3+2*$C1022*信号概况!$C$2*$E1022*信号概况!$C$4*信号相关性!$B$4+2*$C1022*信号概况!$C$2*$F1022*信号概况!$C$5*信号相关性!$B$5+2*$C1022*信号概况!$C$2*$G1022*信号概况!$C$6*信号相关性!$B$6+2*$C1022*信号概况!$C$2*$H1022*信号概况!$C$7*信号相关性!$B$7+2*$C1022*信号概况!$C$2*$I1022*信号概况!$C$8*信号相关性!$B$8+2*$C1022*信号概况!$C$2*$J1022*信号概况!$C$9*信号相关性!$B$9+2*$D1022*信号概况!$C$3*$E1022*信号概况!$C$4*信号相关性!$C$4+2*$D1022*信号概况!$C$3*$F1022*信号概况!$C$5*信号相关性!$C$5+2*$D1022*信号概况!$C$3*$G1022*信号概况!$C$6*信号相关性!$C$6+2*$D1022*信号概况!$C$3*$H1022*信号概况!$C$7*信号相关性!$C$7+2*$D1022*信号概况!$C$3*$I1022*信号概况!$C$8*信号相关性!$C$8+2*$D1022*信号概况!$C$3*$J1022*信号概况!$C$9*信号相关性!$C$9+2*$E1022*信号概况!$C$4*$F1022*信号概况!$C$5*信号相关性!$D$5+2*$E1022*信号概况!$C$4*$G1022*信号概况!$C$6*信号相关性!$D$6+2*$E1022*信号概况!$C$4*$H1022*信号概况!$C$7*信号相关性!$D$7+2*$E1022*信号概况!$C$4*$I1022*信号概况!$C$8*信号相关性!$D$8+2*$E1022*信号概况!$C$4*$J1022*信号概况!$J$5*信号相关性!$D$9+2*$F1022*信号概况!$C$5*$G1022*信号概况!$C$6*信号相关性!$E$6+2*$F1022*信号概况!$C$5*$H1022*信号概况!$C$7*信号相关性!$E$7+2*$F1022*信号概况!$C$5*$I1022*信号概况!$C$8*信号相关性!$E$8+2*$F1022*信号概况!$C$5*$J1022*信号概况!$C$9*信号相关性!$E$9+2*$G1022*信号概况!$C$6*$H1022*信号概况!$C$7*信号相关性!$F$7+2*$G1022*信号概况!$C$6*$I1022*信号概况!$C$8*信号相关性!$F$8+2*$G1022*信号概况!$C$6*$J1022*信号概况!$C$9*信号相关性!$F$9+2*$H1022*信号概况!$C$7*$I1022*信号概况!$C$8*信号相关性!$G$8+2*$H1022*信号概况!$C$7*$J1022*信号概况!$C$9*信号相关性!$G$9+2*$I1022*信号概况!$C$8*$J1022*信号概况!$C$9*信号相关性!$H$9)</f>
        <v>903.785339634924</v>
      </c>
      <c r="N1022" s="12">
        <f t="shared" si="329"/>
        <v>0.0463024235462209</v>
      </c>
      <c r="O1022" s="10">
        <f>$C1022*信号概况!$J$2+$D1022*信号概况!$J$3+$E1022*信号概况!$J$4+$F1022*信号概况!$J$5+$G1022*信号概况!$J$6+$H1022*信号概况!$J$7+$I1022*信号概况!$J$8+$J1022*信号概况!$J$9</f>
        <v>715.937357759946</v>
      </c>
      <c r="P1022" s="12">
        <f t="shared" si="330"/>
        <v>0.0366786595420477</v>
      </c>
      <c r="Q1022" s="7">
        <f t="shared" si="331"/>
        <v>37.3125923352563</v>
      </c>
    </row>
    <row r="1023" spans="1:17">
      <c r="A1023">
        <v>1021</v>
      </c>
      <c r="B1023">
        <v>19519.18</v>
      </c>
      <c r="C1023" s="7">
        <f t="shared" si="311"/>
        <v>0</v>
      </c>
      <c r="D1023" s="8">
        <f t="shared" si="312"/>
        <v>0.0303030303030303</v>
      </c>
      <c r="E1023">
        <f t="shared" si="313"/>
        <v>0</v>
      </c>
      <c r="F1023">
        <f t="shared" si="323"/>
        <v>0.8</v>
      </c>
      <c r="G1023">
        <f t="shared" si="324"/>
        <v>0.04</v>
      </c>
      <c r="H1023">
        <f t="shared" si="325"/>
        <v>0</v>
      </c>
      <c r="I1023">
        <f t="shared" si="326"/>
        <v>0</v>
      </c>
      <c r="J1023">
        <f t="shared" si="327"/>
        <v>0</v>
      </c>
      <c r="K1023">
        <f>SQRT(POWER($C1023*信号概况!$F$2,2)+POWER($D1023*信号概况!$F$3,2)+POWER($E1023*信号概况!$F$4,2)+POWER($F1023*信号概况!$F$5,2)+POWER($G1023*信号概况!$F$6,2)+POWER($H1023*信号概况!$F$7,2)+POWER($I1023*信号概况!$F$8,2)+POWER($J1023*信号概况!$F$9,2)+2*$C1023*信号概况!$F$2*$D1023*信号概况!$F$3*信号相关性!$B$3+2*$C1023*信号概况!$F$2*$E1023*信号概况!$F$4*信号相关性!$B$4+2*$C1023*信号概况!$F$2*$F1023*信号概况!$F$5*信号相关性!$B$5+2*$C1023*信号概况!$F$2*$G1023*信号概况!$F$6*信号相关性!$B$6+2*$C1023*信号概况!$F$2*$H1023*信号概况!$F$7*信号相关性!$B$7+2*$C1023*信号概况!$F$2*$I1023*信号概况!$F$8*信号相关性!$B$8+2*$C1023*信号概况!$F$2*$J1023*信号概况!$F$9*信号相关性!$B$9+2*$D1023*信号概况!$F$3*$E1023*信号概况!$F$4*信号相关性!$C$4+2*$D1023*信号概况!$F$3*$F1023*信号概况!$F$5*信号相关性!$C$5+2*$D1023*信号概况!$F$3*$G1023*信号概况!$F$6*信号相关性!$C$6+2*$D1023*信号概况!$F$3*$H1023*信号概况!$F$7*信号相关性!$C$7+2*$D1023*信号概况!$F$3*$I1023*信号概况!$F$8*信号相关性!$C$8+2*$D1023*信号概况!$F$3*$J1023*信号概况!$F$9*信号相关性!$C$9+2*$E1023*信号概况!$F$4*$F1023*信号概况!$F$5*信号相关性!$D$5+2*$E1023*信号概况!$F$4*$G1023*信号概况!$F$6*信号相关性!$D$6+2*$E1023*信号概况!$F$4*$H1023*信号概况!$F$7*信号相关性!$D$7+2*$E1023*信号概况!$F$4*$I1023*信号概况!$F$8*信号相关性!$D$8+2*$E1023*信号概况!$F$4*$J1023*信号概况!$J$5*信号相关性!$D$9+2*$F1023*信号概况!$F$5*$G1023*信号概况!$F$6*信号相关性!$E$6+2*$F1023*信号概况!$F$5*$H1023*信号概况!$F$7*信号相关性!$E$7+2*$F1023*信号概况!$F$5*$I1023*信号概况!$F$8*信号相关性!$E$8+2*$F1023*信号概况!$F$5*$J1023*信号概况!$F$9*信号相关性!$E$9+2*$G1023*信号概况!$F$6*$H1023*信号概况!$F$7*信号相关性!$F$7+2*$G1023*信号概况!$F$6*$I1023*信号概况!$F$8*信号相关性!$F$8+2*$G1023*信号概况!$F$6*$J1023*信号概况!$F$9*信号相关性!$F$9+2*$H1023*信号概况!$F$7*$I1023*信号概况!$F$8*信号相关性!$G$8+2*$H1023*信号概况!$F$7*$J1023*信号概况!$F$9*信号相关性!$G$9+2*$I1023*信号概况!$F$8*$J1023*信号概况!$F$9*信号相关性!$H$9)</f>
        <v>182.465794183382</v>
      </c>
      <c r="L1023" s="10">
        <f t="shared" si="328"/>
        <v>106.974461089309</v>
      </c>
      <c r="M1023" s="11">
        <f>SQRT(POWER($C1023*信号概况!$C$2,2)+POWER($D1023*信号概况!$C$3,2)+POWER($E1023*信号概况!$C$4,2)+POWER($F1023*信号概况!$C$5,2)+POWER($G1023*信号概况!$C$6,2)+POWER($H1023*信号概况!$C$7,2)+POWER($I1023*信号概况!$C$8,2)+POWER($J1023*信号概况!$C$9,2)+2*$C1023*信号概况!$C$2*$D1023*信号概况!$C$3*信号相关性!$B$3+2*$C1023*信号概况!$C$2*$E1023*信号概况!$C$4*信号相关性!$B$4+2*$C1023*信号概况!$C$2*$F1023*信号概况!$C$5*信号相关性!$B$5+2*$C1023*信号概况!$C$2*$G1023*信号概况!$C$6*信号相关性!$B$6+2*$C1023*信号概况!$C$2*$H1023*信号概况!$C$7*信号相关性!$B$7+2*$C1023*信号概况!$C$2*$I1023*信号概况!$C$8*信号相关性!$B$8+2*$C1023*信号概况!$C$2*$J1023*信号概况!$C$9*信号相关性!$B$9+2*$D1023*信号概况!$C$3*$E1023*信号概况!$C$4*信号相关性!$C$4+2*$D1023*信号概况!$C$3*$F1023*信号概况!$C$5*信号相关性!$C$5+2*$D1023*信号概况!$C$3*$G1023*信号概况!$C$6*信号相关性!$C$6+2*$D1023*信号概况!$C$3*$H1023*信号概况!$C$7*信号相关性!$C$7+2*$D1023*信号概况!$C$3*$I1023*信号概况!$C$8*信号相关性!$C$8+2*$D1023*信号概况!$C$3*$J1023*信号概况!$C$9*信号相关性!$C$9+2*$E1023*信号概况!$C$4*$F1023*信号概况!$C$5*信号相关性!$D$5+2*$E1023*信号概况!$C$4*$G1023*信号概况!$C$6*信号相关性!$D$6+2*$E1023*信号概况!$C$4*$H1023*信号概况!$C$7*信号相关性!$D$7+2*$E1023*信号概况!$C$4*$I1023*信号概况!$C$8*信号相关性!$D$8+2*$E1023*信号概况!$C$4*$J1023*信号概况!$J$5*信号相关性!$D$9+2*$F1023*信号概况!$C$5*$G1023*信号概况!$C$6*信号相关性!$E$6+2*$F1023*信号概况!$C$5*$H1023*信号概况!$C$7*信号相关性!$E$7+2*$F1023*信号概况!$C$5*$I1023*信号概况!$C$8*信号相关性!$E$8+2*$F1023*信号概况!$C$5*$J1023*信号概况!$C$9*信号相关性!$E$9+2*$G1023*信号概况!$C$6*$H1023*信号概况!$C$7*信号相关性!$F$7+2*$G1023*信号概况!$C$6*$I1023*信号概况!$C$8*信号相关性!$F$8+2*$G1023*信号概况!$C$6*$J1023*信号概况!$C$9*信号相关性!$F$9+2*$H1023*信号概况!$C$7*$I1023*信号概况!$C$8*信号相关性!$G$8+2*$H1023*信号概况!$C$7*$J1023*信号概况!$C$9*信号相关性!$G$9+2*$I1023*信号概况!$C$8*$J1023*信号概况!$C$9*信号相关性!$H$9)</f>
        <v>813.544082080919</v>
      </c>
      <c r="N1023" s="12">
        <f t="shared" si="329"/>
        <v>0.0416792140899832</v>
      </c>
      <c r="O1023" s="10">
        <f>$C1023*信号概况!$J$2+$D1023*信号概况!$J$3+$E1023*信号概况!$J$4+$F1023*信号概况!$J$5+$G1023*信号概况!$J$6+$H1023*信号概况!$J$7+$I1023*信号概况!$J$8+$J1023*信号概况!$J$9</f>
        <v>740.465508444878</v>
      </c>
      <c r="P1023" s="12">
        <f t="shared" si="330"/>
        <v>0.0379352774268631</v>
      </c>
      <c r="Q1023" s="7">
        <f t="shared" si="331"/>
        <v>43.3485472536798</v>
      </c>
    </row>
    <row r="1024" spans="1:17">
      <c r="A1024">
        <v>1022</v>
      </c>
      <c r="B1024">
        <v>19519.18</v>
      </c>
      <c r="C1024" s="7">
        <f t="shared" si="311"/>
        <v>0</v>
      </c>
      <c r="D1024" s="8">
        <f t="shared" si="312"/>
        <v>0.0606060606060606</v>
      </c>
      <c r="E1024">
        <f t="shared" si="313"/>
        <v>0</v>
      </c>
      <c r="F1024">
        <f t="shared" si="323"/>
        <v>0.8</v>
      </c>
      <c r="G1024">
        <f t="shared" si="324"/>
        <v>0.04</v>
      </c>
      <c r="H1024">
        <f t="shared" si="325"/>
        <v>0</v>
      </c>
      <c r="I1024">
        <f t="shared" si="326"/>
        <v>0</v>
      </c>
      <c r="J1024">
        <f t="shared" si="327"/>
        <v>0</v>
      </c>
      <c r="K1024">
        <f>SQRT(POWER($C1024*信号概况!$F$2,2)+POWER($D1024*信号概况!$F$3,2)+POWER($E1024*信号概况!$F$4,2)+POWER($F1024*信号概况!$F$5,2)+POWER($G1024*信号概况!$F$6,2)+POWER($H1024*信号概况!$F$7,2)+POWER($I1024*信号概况!$F$8,2)+POWER($J1024*信号概况!$F$9,2)+2*$C1024*信号概况!$F$2*$D1024*信号概况!$F$3*信号相关性!$B$3+2*$C1024*信号概况!$F$2*$E1024*信号概况!$F$4*信号相关性!$B$4+2*$C1024*信号概况!$F$2*$F1024*信号概况!$F$5*信号相关性!$B$5+2*$C1024*信号概况!$F$2*$G1024*信号概况!$F$6*信号相关性!$B$6+2*$C1024*信号概况!$F$2*$H1024*信号概况!$F$7*信号相关性!$B$7+2*$C1024*信号概况!$F$2*$I1024*信号概况!$F$8*信号相关性!$B$8+2*$C1024*信号概况!$F$2*$J1024*信号概况!$F$9*信号相关性!$B$9+2*$D1024*信号概况!$F$3*$E1024*信号概况!$F$4*信号相关性!$C$4+2*$D1024*信号概况!$F$3*$F1024*信号概况!$F$5*信号相关性!$C$5+2*$D1024*信号概况!$F$3*$G1024*信号概况!$F$6*信号相关性!$C$6+2*$D1024*信号概况!$F$3*$H1024*信号概况!$F$7*信号相关性!$C$7+2*$D1024*信号概况!$F$3*$I1024*信号概况!$F$8*信号相关性!$C$8+2*$D1024*信号概况!$F$3*$J1024*信号概况!$F$9*信号相关性!$C$9+2*$E1024*信号概况!$F$4*$F1024*信号概况!$F$5*信号相关性!$D$5+2*$E1024*信号概况!$F$4*$G1024*信号概况!$F$6*信号相关性!$D$6+2*$E1024*信号概况!$F$4*$H1024*信号概况!$F$7*信号相关性!$D$7+2*$E1024*信号概况!$F$4*$I1024*信号概况!$F$8*信号相关性!$D$8+2*$E1024*信号概况!$F$4*$J1024*信号概况!$J$5*信号相关性!$D$9+2*$F1024*信号概况!$F$5*$G1024*信号概况!$F$6*信号相关性!$E$6+2*$F1024*信号概况!$F$5*$H1024*信号概况!$F$7*信号相关性!$E$7+2*$F1024*信号概况!$F$5*$I1024*信号概况!$F$8*信号相关性!$E$8+2*$F1024*信号概况!$F$5*$J1024*信号概况!$F$9*信号相关性!$E$9+2*$G1024*信号概况!$F$6*$H1024*信号概况!$F$7*信号相关性!$F$7+2*$G1024*信号概况!$F$6*$I1024*信号概况!$F$8*信号相关性!$F$8+2*$G1024*信号概况!$F$6*$J1024*信号概况!$F$9*信号相关性!$F$9+2*$H1024*信号概况!$F$7*$I1024*信号概况!$F$8*信号相关性!$G$8+2*$H1024*信号概况!$F$7*$J1024*信号概况!$F$9*信号相关性!$G$9+2*$I1024*信号概况!$F$8*$J1024*信号概况!$F$9*信号相关性!$H$9)</f>
        <v>184.042920571093</v>
      </c>
      <c r="L1024" s="10">
        <f t="shared" si="328"/>
        <v>106.057760545373</v>
      </c>
      <c r="M1024" s="11">
        <f>SQRT(POWER($C1024*信号概况!$C$2,2)+POWER($D1024*信号概况!$C$3,2)+POWER($E1024*信号概况!$C$4,2)+POWER($F1024*信号概况!$C$5,2)+POWER($G1024*信号概况!$C$6,2)+POWER($H1024*信号概况!$C$7,2)+POWER($I1024*信号概况!$C$8,2)+POWER($J1024*信号概况!$C$9,2)+2*$C1024*信号概况!$C$2*$D1024*信号概况!$C$3*信号相关性!$B$3+2*$C1024*信号概况!$C$2*$E1024*信号概况!$C$4*信号相关性!$B$4+2*$C1024*信号概况!$C$2*$F1024*信号概况!$C$5*信号相关性!$B$5+2*$C1024*信号概况!$C$2*$G1024*信号概况!$C$6*信号相关性!$B$6+2*$C1024*信号概况!$C$2*$H1024*信号概况!$C$7*信号相关性!$B$7+2*$C1024*信号概况!$C$2*$I1024*信号概况!$C$8*信号相关性!$B$8+2*$C1024*信号概况!$C$2*$J1024*信号概况!$C$9*信号相关性!$B$9+2*$D1024*信号概况!$C$3*$E1024*信号概况!$C$4*信号相关性!$C$4+2*$D1024*信号概况!$C$3*$F1024*信号概况!$C$5*信号相关性!$C$5+2*$D1024*信号概况!$C$3*$G1024*信号概况!$C$6*信号相关性!$C$6+2*$D1024*信号概况!$C$3*$H1024*信号概况!$C$7*信号相关性!$C$7+2*$D1024*信号概况!$C$3*$I1024*信号概况!$C$8*信号相关性!$C$8+2*$D1024*信号概况!$C$3*$J1024*信号概况!$C$9*信号相关性!$C$9+2*$E1024*信号概况!$C$4*$F1024*信号概况!$C$5*信号相关性!$D$5+2*$E1024*信号概况!$C$4*$G1024*信号概况!$C$6*信号相关性!$D$6+2*$E1024*信号概况!$C$4*$H1024*信号概况!$C$7*信号相关性!$D$7+2*$E1024*信号概况!$C$4*$I1024*信号概况!$C$8*信号相关性!$D$8+2*$E1024*信号概况!$C$4*$J1024*信号概况!$J$5*信号相关性!$D$9+2*$F1024*信号概况!$C$5*$G1024*信号概况!$C$6*信号相关性!$E$6+2*$F1024*信号概况!$C$5*$H1024*信号概况!$C$7*信号相关性!$E$7+2*$F1024*信号概况!$C$5*$I1024*信号概况!$C$8*信号相关性!$E$8+2*$F1024*信号概况!$C$5*$J1024*信号概况!$C$9*信号相关性!$E$9+2*$G1024*信号概况!$C$6*$H1024*信号概况!$C$7*信号相关性!$F$7+2*$G1024*信号概况!$C$6*$I1024*信号概况!$C$8*信号相关性!$F$8+2*$G1024*信号概况!$C$6*$J1024*信号概况!$C$9*信号相关性!$F$9+2*$H1024*信号概况!$C$7*$I1024*信号概况!$C$8*信号相关性!$G$8+2*$H1024*信号概况!$C$7*$J1024*信号概况!$C$9*信号相关性!$G$9+2*$I1024*信号概况!$C$8*$J1024*信号概况!$C$9*信号相关性!$H$9)</f>
        <v>846.914534685159</v>
      </c>
      <c r="N1024" s="12">
        <f t="shared" si="329"/>
        <v>0.0433888377834089</v>
      </c>
      <c r="O1024" s="10">
        <f>$C1024*信号概况!$J$2+$D1024*信号概况!$J$3+$E1024*信号概况!$J$4+$F1024*信号概况!$J$5+$G1024*信号概况!$J$6+$H1024*信号概况!$J$7+$I1024*信号概况!$J$8+$J1024*信号概况!$J$9</f>
        <v>764.993659129809</v>
      </c>
      <c r="P1024" s="12">
        <f t="shared" si="330"/>
        <v>0.0391918953116785</v>
      </c>
      <c r="Q1024" s="7">
        <f t="shared" si="331"/>
        <v>44.5763677521551</v>
      </c>
    </row>
    <row r="1025" spans="1:17">
      <c r="A1025">
        <v>1023</v>
      </c>
      <c r="B1025">
        <v>19519.18</v>
      </c>
      <c r="C1025" s="7">
        <f t="shared" si="311"/>
        <v>0</v>
      </c>
      <c r="D1025" s="8">
        <f t="shared" si="312"/>
        <v>0.0909090909090909</v>
      </c>
      <c r="E1025">
        <f t="shared" si="313"/>
        <v>0</v>
      </c>
      <c r="F1025">
        <f t="shared" si="323"/>
        <v>0.8</v>
      </c>
      <c r="G1025">
        <f t="shared" si="324"/>
        <v>0.04</v>
      </c>
      <c r="H1025">
        <f t="shared" si="325"/>
        <v>0</v>
      </c>
      <c r="I1025">
        <f t="shared" si="326"/>
        <v>0</v>
      </c>
      <c r="J1025">
        <f t="shared" si="327"/>
        <v>0</v>
      </c>
      <c r="K1025">
        <f>SQRT(POWER($C1025*信号概况!$F$2,2)+POWER($D1025*信号概况!$F$3,2)+POWER($E1025*信号概况!$F$4,2)+POWER($F1025*信号概况!$F$5,2)+POWER($G1025*信号概况!$F$6,2)+POWER($H1025*信号概况!$F$7,2)+POWER($I1025*信号概况!$F$8,2)+POWER($J1025*信号概况!$F$9,2)+2*$C1025*信号概况!$F$2*$D1025*信号概况!$F$3*信号相关性!$B$3+2*$C1025*信号概况!$F$2*$E1025*信号概况!$F$4*信号相关性!$B$4+2*$C1025*信号概况!$F$2*$F1025*信号概况!$F$5*信号相关性!$B$5+2*$C1025*信号概况!$F$2*$G1025*信号概况!$F$6*信号相关性!$B$6+2*$C1025*信号概况!$F$2*$H1025*信号概况!$F$7*信号相关性!$B$7+2*$C1025*信号概况!$F$2*$I1025*信号概况!$F$8*信号相关性!$B$8+2*$C1025*信号概况!$F$2*$J1025*信号概况!$F$9*信号相关性!$B$9+2*$D1025*信号概况!$F$3*$E1025*信号概况!$F$4*信号相关性!$C$4+2*$D1025*信号概况!$F$3*$F1025*信号概况!$F$5*信号相关性!$C$5+2*$D1025*信号概况!$F$3*$G1025*信号概况!$F$6*信号相关性!$C$6+2*$D1025*信号概况!$F$3*$H1025*信号概况!$F$7*信号相关性!$C$7+2*$D1025*信号概况!$F$3*$I1025*信号概况!$F$8*信号相关性!$C$8+2*$D1025*信号概况!$F$3*$J1025*信号概况!$F$9*信号相关性!$C$9+2*$E1025*信号概况!$F$4*$F1025*信号概况!$F$5*信号相关性!$D$5+2*$E1025*信号概况!$F$4*$G1025*信号概况!$F$6*信号相关性!$D$6+2*$E1025*信号概况!$F$4*$H1025*信号概况!$F$7*信号相关性!$D$7+2*$E1025*信号概况!$F$4*$I1025*信号概况!$F$8*信号相关性!$D$8+2*$E1025*信号概况!$F$4*$J1025*信号概况!$J$5*信号相关性!$D$9+2*$F1025*信号概况!$F$5*$G1025*信号概况!$F$6*信号相关性!$E$6+2*$F1025*信号概况!$F$5*$H1025*信号概况!$F$7*信号相关性!$E$7+2*$F1025*信号概况!$F$5*$I1025*信号概况!$F$8*信号相关性!$E$8+2*$F1025*信号概况!$F$5*$J1025*信号概况!$F$9*信号相关性!$E$9+2*$G1025*信号概况!$F$6*$H1025*信号概况!$F$7*信号相关性!$F$7+2*$G1025*信号概况!$F$6*$I1025*信号概况!$F$8*信号相关性!$F$8+2*$G1025*信号概况!$F$6*$J1025*信号概况!$F$9*信号相关性!$F$9+2*$H1025*信号概况!$F$7*$I1025*信号概况!$F$8*信号相关性!$G$8+2*$H1025*信号概况!$F$7*$J1025*信号概况!$F$9*信号相关性!$G$9+2*$I1025*信号概况!$F$8*$J1025*信号概况!$F$9*信号相关性!$H$9)</f>
        <v>208.299293199086</v>
      </c>
      <c r="L1025" s="10">
        <f t="shared" si="328"/>
        <v>93.7073750958155</v>
      </c>
      <c r="M1025" s="11">
        <f>SQRT(POWER($C1025*信号概况!$C$2,2)+POWER($D1025*信号概况!$C$3,2)+POWER($E1025*信号概况!$C$4,2)+POWER($F1025*信号概况!$C$5,2)+POWER($G1025*信号概况!$C$6,2)+POWER($H1025*信号概况!$C$7,2)+POWER($I1025*信号概况!$C$8,2)+POWER($J1025*信号概况!$C$9,2)+2*$C1025*信号概况!$C$2*$D1025*信号概况!$C$3*信号相关性!$B$3+2*$C1025*信号概况!$C$2*$E1025*信号概况!$C$4*信号相关性!$B$4+2*$C1025*信号概况!$C$2*$F1025*信号概况!$C$5*信号相关性!$B$5+2*$C1025*信号概况!$C$2*$G1025*信号概况!$C$6*信号相关性!$B$6+2*$C1025*信号概况!$C$2*$H1025*信号概况!$C$7*信号相关性!$B$7+2*$C1025*信号概况!$C$2*$I1025*信号概况!$C$8*信号相关性!$B$8+2*$C1025*信号概况!$C$2*$J1025*信号概况!$C$9*信号相关性!$B$9+2*$D1025*信号概况!$C$3*$E1025*信号概况!$C$4*信号相关性!$C$4+2*$D1025*信号概况!$C$3*$F1025*信号概况!$C$5*信号相关性!$C$5+2*$D1025*信号概况!$C$3*$G1025*信号概况!$C$6*信号相关性!$C$6+2*$D1025*信号概况!$C$3*$H1025*信号概况!$C$7*信号相关性!$C$7+2*$D1025*信号概况!$C$3*$I1025*信号概况!$C$8*信号相关性!$C$8+2*$D1025*信号概况!$C$3*$J1025*信号概况!$C$9*信号相关性!$C$9+2*$E1025*信号概况!$C$4*$F1025*信号概况!$C$5*信号相关性!$D$5+2*$E1025*信号概况!$C$4*$G1025*信号概况!$C$6*信号相关性!$D$6+2*$E1025*信号概况!$C$4*$H1025*信号概况!$C$7*信号相关性!$D$7+2*$E1025*信号概况!$C$4*$I1025*信号概况!$C$8*信号相关性!$D$8+2*$E1025*信号概况!$C$4*$J1025*信号概况!$J$5*信号相关性!$D$9+2*$F1025*信号概况!$C$5*$G1025*信号概况!$C$6*信号相关性!$E$6+2*$F1025*信号概况!$C$5*$H1025*信号概况!$C$7*信号相关性!$E$7+2*$F1025*信号概况!$C$5*$I1025*信号概况!$C$8*信号相关性!$E$8+2*$F1025*信号概况!$C$5*$J1025*信号概况!$C$9*信号相关性!$E$9+2*$G1025*信号概况!$C$6*$H1025*信号概况!$C$7*信号相关性!$F$7+2*$G1025*信号概况!$C$6*$I1025*信号概况!$C$8*信号相关性!$F$8+2*$G1025*信号概况!$C$6*$J1025*信号概况!$C$9*信号相关性!$F$9+2*$H1025*信号概况!$C$7*$I1025*信号概况!$C$8*信号相关性!$G$8+2*$H1025*信号概况!$C$7*$J1025*信号概况!$C$9*信号相关性!$G$9+2*$I1025*信号概况!$C$8*$J1025*信号概况!$C$9*信号相关性!$H$9)</f>
        <v>991.49317035232</v>
      </c>
      <c r="N1025" s="12">
        <f t="shared" si="329"/>
        <v>0.050795841339253</v>
      </c>
      <c r="O1025" s="10">
        <f>$C1025*信号概况!$J$2+$D1025*信号概况!$J$3+$E1025*信号概况!$J$4+$F1025*信号概况!$J$5+$G1025*信号概况!$J$6+$H1025*信号概况!$J$7+$I1025*信号概况!$J$8+$J1025*信号概况!$J$9</f>
        <v>789.521809814741</v>
      </c>
      <c r="P1025" s="12">
        <f t="shared" si="330"/>
        <v>0.0404485131964939</v>
      </c>
      <c r="Q1025" s="7">
        <f t="shared" si="331"/>
        <v>40.798519223272</v>
      </c>
    </row>
    <row r="1026" spans="1:17">
      <c r="A1026">
        <v>1024</v>
      </c>
      <c r="B1026">
        <v>19519.18</v>
      </c>
      <c r="C1026" s="7">
        <f t="shared" si="311"/>
        <v>0</v>
      </c>
      <c r="D1026" s="8">
        <f t="shared" si="312"/>
        <v>0.121212121212121</v>
      </c>
      <c r="E1026">
        <f t="shared" si="313"/>
        <v>0</v>
      </c>
      <c r="F1026">
        <f t="shared" si="323"/>
        <v>0.8</v>
      </c>
      <c r="G1026">
        <f t="shared" si="324"/>
        <v>0.04</v>
      </c>
      <c r="H1026">
        <f t="shared" si="325"/>
        <v>0</v>
      </c>
      <c r="I1026">
        <f t="shared" si="326"/>
        <v>0</v>
      </c>
      <c r="J1026">
        <f t="shared" si="327"/>
        <v>0</v>
      </c>
      <c r="K1026">
        <f>SQRT(POWER($C1026*信号概况!$F$2,2)+POWER($D1026*信号概况!$F$3,2)+POWER($E1026*信号概况!$F$4,2)+POWER($F1026*信号概况!$F$5,2)+POWER($G1026*信号概况!$F$6,2)+POWER($H1026*信号概况!$F$7,2)+POWER($I1026*信号概况!$F$8,2)+POWER($J1026*信号概况!$F$9,2)+2*$C1026*信号概况!$F$2*$D1026*信号概况!$F$3*信号相关性!$B$3+2*$C1026*信号概况!$F$2*$E1026*信号概况!$F$4*信号相关性!$B$4+2*$C1026*信号概况!$F$2*$F1026*信号概况!$F$5*信号相关性!$B$5+2*$C1026*信号概况!$F$2*$G1026*信号概况!$F$6*信号相关性!$B$6+2*$C1026*信号概况!$F$2*$H1026*信号概况!$F$7*信号相关性!$B$7+2*$C1026*信号概况!$F$2*$I1026*信号概况!$F$8*信号相关性!$B$8+2*$C1026*信号概况!$F$2*$J1026*信号概况!$F$9*信号相关性!$B$9+2*$D1026*信号概况!$F$3*$E1026*信号概况!$F$4*信号相关性!$C$4+2*$D1026*信号概况!$F$3*$F1026*信号概况!$F$5*信号相关性!$C$5+2*$D1026*信号概况!$F$3*$G1026*信号概况!$F$6*信号相关性!$C$6+2*$D1026*信号概况!$F$3*$H1026*信号概况!$F$7*信号相关性!$C$7+2*$D1026*信号概况!$F$3*$I1026*信号概况!$F$8*信号相关性!$C$8+2*$D1026*信号概况!$F$3*$J1026*信号概况!$F$9*信号相关性!$C$9+2*$E1026*信号概况!$F$4*$F1026*信号概况!$F$5*信号相关性!$D$5+2*$E1026*信号概况!$F$4*$G1026*信号概况!$F$6*信号相关性!$D$6+2*$E1026*信号概况!$F$4*$H1026*信号概况!$F$7*信号相关性!$D$7+2*$E1026*信号概况!$F$4*$I1026*信号概况!$F$8*信号相关性!$D$8+2*$E1026*信号概况!$F$4*$J1026*信号概况!$J$5*信号相关性!$D$9+2*$F1026*信号概况!$F$5*$G1026*信号概况!$F$6*信号相关性!$E$6+2*$F1026*信号概况!$F$5*$H1026*信号概况!$F$7*信号相关性!$E$7+2*$F1026*信号概况!$F$5*$I1026*信号概况!$F$8*信号相关性!$E$8+2*$F1026*信号概况!$F$5*$J1026*信号概况!$F$9*信号相关性!$E$9+2*$G1026*信号概况!$F$6*$H1026*信号概况!$F$7*信号相关性!$F$7+2*$G1026*信号概况!$F$6*$I1026*信号概况!$F$8*信号相关性!$F$8+2*$G1026*信号概况!$F$6*$J1026*信号概况!$F$9*信号相关性!$F$9+2*$H1026*信号概况!$F$7*$I1026*信号概况!$F$8*信号相关性!$G$8+2*$H1026*信号概况!$F$7*$J1026*信号概况!$F$9*信号相关性!$G$9+2*$I1026*信号概况!$F$8*$J1026*信号概况!$F$9*信号相关性!$H$9)</f>
        <v>248.684866551376</v>
      </c>
      <c r="L1026" s="10">
        <f t="shared" si="328"/>
        <v>78.4896172842408</v>
      </c>
      <c r="M1026" s="11">
        <f>SQRT(POWER($C1026*信号概况!$C$2,2)+POWER($D1026*信号概况!$C$3,2)+POWER($E1026*信号概况!$C$4,2)+POWER($F1026*信号概况!$C$5,2)+POWER($G1026*信号概况!$C$6,2)+POWER($H1026*信号概况!$C$7,2)+POWER($I1026*信号概况!$C$8,2)+POWER($J1026*信号概况!$C$9,2)+2*$C1026*信号概况!$C$2*$D1026*信号概况!$C$3*信号相关性!$B$3+2*$C1026*信号概况!$C$2*$E1026*信号概况!$C$4*信号相关性!$B$4+2*$C1026*信号概况!$C$2*$F1026*信号概况!$C$5*信号相关性!$B$5+2*$C1026*信号概况!$C$2*$G1026*信号概况!$C$6*信号相关性!$B$6+2*$C1026*信号概况!$C$2*$H1026*信号概况!$C$7*信号相关性!$B$7+2*$C1026*信号概况!$C$2*$I1026*信号概况!$C$8*信号相关性!$B$8+2*$C1026*信号概况!$C$2*$J1026*信号概况!$C$9*信号相关性!$B$9+2*$D1026*信号概况!$C$3*$E1026*信号概况!$C$4*信号相关性!$C$4+2*$D1026*信号概况!$C$3*$F1026*信号概况!$C$5*信号相关性!$C$5+2*$D1026*信号概况!$C$3*$G1026*信号概况!$C$6*信号相关性!$C$6+2*$D1026*信号概况!$C$3*$H1026*信号概况!$C$7*信号相关性!$C$7+2*$D1026*信号概况!$C$3*$I1026*信号概况!$C$8*信号相关性!$C$8+2*$D1026*信号概况!$C$3*$J1026*信号概况!$C$9*信号相关性!$C$9+2*$E1026*信号概况!$C$4*$F1026*信号概况!$C$5*信号相关性!$D$5+2*$E1026*信号概况!$C$4*$G1026*信号概况!$C$6*信号相关性!$D$6+2*$E1026*信号概况!$C$4*$H1026*信号概况!$C$7*信号相关性!$D$7+2*$E1026*信号概况!$C$4*$I1026*信号概况!$C$8*信号相关性!$D$8+2*$E1026*信号概况!$C$4*$J1026*信号概况!$J$5*信号相关性!$D$9+2*$F1026*信号概况!$C$5*$G1026*信号概况!$C$6*信号相关性!$E$6+2*$F1026*信号概况!$C$5*$H1026*信号概况!$C$7*信号相关性!$E$7+2*$F1026*信号概况!$C$5*$I1026*信号概况!$C$8*信号相关性!$E$8+2*$F1026*信号概况!$C$5*$J1026*信号概况!$C$9*信号相关性!$E$9+2*$G1026*信号概况!$C$6*$H1026*信号概况!$C$7*信号相关性!$F$7+2*$G1026*信号概况!$C$6*$I1026*信号概况!$C$8*信号相关性!$F$8+2*$G1026*信号概况!$C$6*$J1026*信号概况!$C$9*信号相关性!$F$9+2*$H1026*信号概况!$C$7*$I1026*信号概况!$C$8*信号相关性!$G$8+2*$H1026*信号概况!$C$7*$J1026*信号概况!$C$9*信号相关性!$G$9+2*$I1026*信号概况!$C$8*$J1026*信号概况!$C$9*信号相关性!$H$9)</f>
        <v>1207.98899286038</v>
      </c>
      <c r="N1026" s="12">
        <f t="shared" si="329"/>
        <v>0.0618872817843976</v>
      </c>
      <c r="O1026" s="10">
        <f>$C1026*信号概况!$J$2+$D1026*信号概况!$J$3+$E1026*信号概况!$J$4+$F1026*信号概况!$J$5+$G1026*信号概况!$J$6+$H1026*信号概况!$J$7+$I1026*信号概况!$J$8+$J1026*信号概况!$J$9</f>
        <v>814.049960499672</v>
      </c>
      <c r="P1026" s="12">
        <f t="shared" si="330"/>
        <v>0.0417051310813094</v>
      </c>
      <c r="Q1026" s="7">
        <f t="shared" si="331"/>
        <v>35.3565564641208</v>
      </c>
    </row>
    <row r="1027" spans="1:17">
      <c r="A1027">
        <v>1025</v>
      </c>
      <c r="B1027">
        <v>19519.18</v>
      </c>
      <c r="C1027" s="7">
        <f t="shared" si="311"/>
        <v>0</v>
      </c>
      <c r="D1027" s="8">
        <f t="shared" si="312"/>
        <v>0.151515151515152</v>
      </c>
      <c r="E1027">
        <f t="shared" si="313"/>
        <v>0</v>
      </c>
      <c r="F1027">
        <f t="shared" si="323"/>
        <v>0.8</v>
      </c>
      <c r="G1027">
        <f t="shared" si="324"/>
        <v>0.04</v>
      </c>
      <c r="H1027">
        <f t="shared" si="325"/>
        <v>0</v>
      </c>
      <c r="I1027">
        <f t="shared" si="326"/>
        <v>0</v>
      </c>
      <c r="J1027">
        <f t="shared" si="327"/>
        <v>0</v>
      </c>
      <c r="K1027">
        <f>SQRT(POWER($C1027*信号概况!$F$2,2)+POWER($D1027*信号概况!$F$3,2)+POWER($E1027*信号概况!$F$4,2)+POWER($F1027*信号概况!$F$5,2)+POWER($G1027*信号概况!$F$6,2)+POWER($H1027*信号概况!$F$7,2)+POWER($I1027*信号概况!$F$8,2)+POWER($J1027*信号概况!$F$9,2)+2*$C1027*信号概况!$F$2*$D1027*信号概况!$F$3*信号相关性!$B$3+2*$C1027*信号概况!$F$2*$E1027*信号概况!$F$4*信号相关性!$B$4+2*$C1027*信号概况!$F$2*$F1027*信号概况!$F$5*信号相关性!$B$5+2*$C1027*信号概况!$F$2*$G1027*信号概况!$F$6*信号相关性!$B$6+2*$C1027*信号概况!$F$2*$H1027*信号概况!$F$7*信号相关性!$B$7+2*$C1027*信号概况!$F$2*$I1027*信号概况!$F$8*信号相关性!$B$8+2*$C1027*信号概况!$F$2*$J1027*信号概况!$F$9*信号相关性!$B$9+2*$D1027*信号概况!$F$3*$E1027*信号概况!$F$4*信号相关性!$C$4+2*$D1027*信号概况!$F$3*$F1027*信号概况!$F$5*信号相关性!$C$5+2*$D1027*信号概况!$F$3*$G1027*信号概况!$F$6*信号相关性!$C$6+2*$D1027*信号概况!$F$3*$H1027*信号概况!$F$7*信号相关性!$C$7+2*$D1027*信号概况!$F$3*$I1027*信号概况!$F$8*信号相关性!$C$8+2*$D1027*信号概况!$F$3*$J1027*信号概况!$F$9*信号相关性!$C$9+2*$E1027*信号概况!$F$4*$F1027*信号概况!$F$5*信号相关性!$D$5+2*$E1027*信号概况!$F$4*$G1027*信号概况!$F$6*信号相关性!$D$6+2*$E1027*信号概况!$F$4*$H1027*信号概况!$F$7*信号相关性!$D$7+2*$E1027*信号概况!$F$4*$I1027*信号概况!$F$8*信号相关性!$D$8+2*$E1027*信号概况!$F$4*$J1027*信号概况!$J$5*信号相关性!$D$9+2*$F1027*信号概况!$F$5*$G1027*信号概况!$F$6*信号相关性!$E$6+2*$F1027*信号概况!$F$5*$H1027*信号概况!$F$7*信号相关性!$E$7+2*$F1027*信号概况!$F$5*$I1027*信号概况!$F$8*信号相关性!$E$8+2*$F1027*信号概况!$F$5*$J1027*信号概况!$F$9*信号相关性!$E$9+2*$G1027*信号概况!$F$6*$H1027*信号概况!$F$7*信号相关性!$F$7+2*$G1027*信号概况!$F$6*$I1027*信号概况!$F$8*信号相关性!$F$8+2*$G1027*信号概况!$F$6*$J1027*信号概况!$F$9*信号相关性!$F$9+2*$H1027*信号概况!$F$7*$I1027*信号概况!$F$8*信号相关性!$G$8+2*$H1027*信号概况!$F$7*$J1027*信号概况!$F$9*信号相关性!$G$9+2*$I1027*信号概况!$F$8*$J1027*信号概况!$F$9*信号相关性!$H$9)</f>
        <v>298.728134807635</v>
      </c>
      <c r="L1027" s="10">
        <f t="shared" si="328"/>
        <v>65.3409495980997</v>
      </c>
      <c r="M1027" s="11">
        <f>SQRT(POWER($C1027*信号概况!$C$2,2)+POWER($D1027*信号概况!$C$3,2)+POWER($E1027*信号概况!$C$4,2)+POWER($F1027*信号概况!$C$5,2)+POWER($G1027*信号概况!$C$6,2)+POWER($H1027*信号概况!$C$7,2)+POWER($I1027*信号概况!$C$8,2)+POWER($J1027*信号概况!$C$9,2)+2*$C1027*信号概况!$C$2*$D1027*信号概况!$C$3*信号相关性!$B$3+2*$C1027*信号概况!$C$2*$E1027*信号概况!$C$4*信号相关性!$B$4+2*$C1027*信号概况!$C$2*$F1027*信号概况!$C$5*信号相关性!$B$5+2*$C1027*信号概况!$C$2*$G1027*信号概况!$C$6*信号相关性!$B$6+2*$C1027*信号概况!$C$2*$H1027*信号概况!$C$7*信号相关性!$B$7+2*$C1027*信号概况!$C$2*$I1027*信号概况!$C$8*信号相关性!$B$8+2*$C1027*信号概况!$C$2*$J1027*信号概况!$C$9*信号相关性!$B$9+2*$D1027*信号概况!$C$3*$E1027*信号概况!$C$4*信号相关性!$C$4+2*$D1027*信号概况!$C$3*$F1027*信号概况!$C$5*信号相关性!$C$5+2*$D1027*信号概况!$C$3*$G1027*信号概况!$C$6*信号相关性!$C$6+2*$D1027*信号概况!$C$3*$H1027*信号概况!$C$7*信号相关性!$C$7+2*$D1027*信号概况!$C$3*$I1027*信号概况!$C$8*信号相关性!$C$8+2*$D1027*信号概况!$C$3*$J1027*信号概况!$C$9*信号相关性!$C$9+2*$E1027*信号概况!$C$4*$F1027*信号概况!$C$5*信号相关性!$D$5+2*$E1027*信号概况!$C$4*$G1027*信号概况!$C$6*信号相关性!$D$6+2*$E1027*信号概况!$C$4*$H1027*信号概况!$C$7*信号相关性!$D$7+2*$E1027*信号概况!$C$4*$I1027*信号概况!$C$8*信号相关性!$D$8+2*$E1027*信号概况!$C$4*$J1027*信号概况!$J$5*信号相关性!$D$9+2*$F1027*信号概况!$C$5*$G1027*信号概况!$C$6*信号相关性!$E$6+2*$F1027*信号概况!$C$5*$H1027*信号概况!$C$7*信号相关性!$E$7+2*$F1027*信号概况!$C$5*$I1027*信号概况!$C$8*信号相关性!$E$8+2*$F1027*信号概况!$C$5*$J1027*信号概况!$C$9*信号相关性!$E$9+2*$G1027*信号概况!$C$6*$H1027*信号概况!$C$7*信号相关性!$F$7+2*$G1027*信号概况!$C$6*$I1027*信号概况!$C$8*信号相关性!$F$8+2*$G1027*信号概况!$C$6*$J1027*信号概况!$C$9*信号相关性!$F$9+2*$H1027*信号概况!$C$7*$I1027*信号概况!$C$8*信号相关性!$G$8+2*$H1027*信号概况!$C$7*$J1027*信号概况!$C$9*信号相关性!$G$9+2*$I1027*信号概况!$C$8*$J1027*信号概况!$C$9*信号相关性!$H$9)</f>
        <v>1464.85505395947</v>
      </c>
      <c r="N1027" s="12">
        <f t="shared" si="329"/>
        <v>0.0750469565811406</v>
      </c>
      <c r="O1027" s="10">
        <f>$C1027*信号概况!$J$2+$D1027*信号概况!$J$3+$E1027*信号概况!$J$4+$F1027*信号概况!$J$5+$G1027*信号概况!$J$6+$H1027*信号概况!$J$7+$I1027*信号概况!$J$8+$J1027*信号概况!$J$9</f>
        <v>838.578111184604</v>
      </c>
      <c r="P1027" s="12">
        <f t="shared" si="330"/>
        <v>0.0429617489661248</v>
      </c>
      <c r="Q1027" s="7">
        <f t="shared" si="331"/>
        <v>30.4188902061963</v>
      </c>
    </row>
    <row r="1028" spans="1:17">
      <c r="A1028">
        <v>1026</v>
      </c>
      <c r="B1028">
        <v>19519.18</v>
      </c>
      <c r="C1028" s="7">
        <f t="shared" ref="C1028:C1091" si="332">MOD(A1028,$T$2*$U$2/0.01+1)/($T$2*100)</f>
        <v>0</v>
      </c>
      <c r="D1028" s="8">
        <f t="shared" ref="D1028:D1091" si="333">MOD(QUOTIENT(A1028,$T$2*$U$2/0.01+1),$T$3*$U$3/0.01+1)/($T$3*100)</f>
        <v>0.181818181818182</v>
      </c>
      <c r="E1028">
        <f t="shared" ref="E1028:E1091" si="334">MOD(QUOTIENT(A1028,($T$2*$U$2/0.01+1)*($T$3*$U$3/0.01+1)),$T$4*$U$4/0.01+1)/($T$4*100)</f>
        <v>0</v>
      </c>
      <c r="F1028">
        <f t="shared" si="323"/>
        <v>0.8</v>
      </c>
      <c r="G1028">
        <f t="shared" si="324"/>
        <v>0.04</v>
      </c>
      <c r="H1028">
        <f t="shared" si="325"/>
        <v>0</v>
      </c>
      <c r="I1028">
        <f t="shared" si="326"/>
        <v>0</v>
      </c>
      <c r="J1028">
        <f t="shared" si="327"/>
        <v>0</v>
      </c>
      <c r="K1028">
        <f>SQRT(POWER($C1028*信号概况!$F$2,2)+POWER($D1028*信号概况!$F$3,2)+POWER($E1028*信号概况!$F$4,2)+POWER($F1028*信号概况!$F$5,2)+POWER($G1028*信号概况!$F$6,2)+POWER($H1028*信号概况!$F$7,2)+POWER($I1028*信号概况!$F$8,2)+POWER($J1028*信号概况!$F$9,2)+2*$C1028*信号概况!$F$2*$D1028*信号概况!$F$3*信号相关性!$B$3+2*$C1028*信号概况!$F$2*$E1028*信号概况!$F$4*信号相关性!$B$4+2*$C1028*信号概况!$F$2*$F1028*信号概况!$F$5*信号相关性!$B$5+2*$C1028*信号概况!$F$2*$G1028*信号概况!$F$6*信号相关性!$B$6+2*$C1028*信号概况!$F$2*$H1028*信号概况!$F$7*信号相关性!$B$7+2*$C1028*信号概况!$F$2*$I1028*信号概况!$F$8*信号相关性!$B$8+2*$C1028*信号概况!$F$2*$J1028*信号概况!$F$9*信号相关性!$B$9+2*$D1028*信号概况!$F$3*$E1028*信号概况!$F$4*信号相关性!$C$4+2*$D1028*信号概况!$F$3*$F1028*信号概况!$F$5*信号相关性!$C$5+2*$D1028*信号概况!$F$3*$G1028*信号概况!$F$6*信号相关性!$C$6+2*$D1028*信号概况!$F$3*$H1028*信号概况!$F$7*信号相关性!$C$7+2*$D1028*信号概况!$F$3*$I1028*信号概况!$F$8*信号相关性!$C$8+2*$D1028*信号概况!$F$3*$J1028*信号概况!$F$9*信号相关性!$C$9+2*$E1028*信号概况!$F$4*$F1028*信号概况!$F$5*信号相关性!$D$5+2*$E1028*信号概况!$F$4*$G1028*信号概况!$F$6*信号相关性!$D$6+2*$E1028*信号概况!$F$4*$H1028*信号概况!$F$7*信号相关性!$D$7+2*$E1028*信号概况!$F$4*$I1028*信号概况!$F$8*信号相关性!$D$8+2*$E1028*信号概况!$F$4*$J1028*信号概况!$J$5*信号相关性!$D$9+2*$F1028*信号概况!$F$5*$G1028*信号概况!$F$6*信号相关性!$E$6+2*$F1028*信号概况!$F$5*$H1028*信号概况!$F$7*信号相关性!$E$7+2*$F1028*信号概况!$F$5*$I1028*信号概况!$F$8*信号相关性!$E$8+2*$F1028*信号概况!$F$5*$J1028*信号概况!$F$9*信号相关性!$E$9+2*$G1028*信号概况!$F$6*$H1028*信号概况!$F$7*信号相关性!$F$7+2*$G1028*信号概况!$F$6*$I1028*信号概况!$F$8*信号相关性!$F$8+2*$G1028*信号概况!$F$6*$J1028*信号概况!$F$9*信号相关性!$F$9+2*$H1028*信号概况!$F$7*$I1028*信号概况!$F$8*信号相关性!$G$8+2*$H1028*信号概况!$F$7*$J1028*信号概况!$F$9*信号相关性!$G$9+2*$I1028*信号概况!$F$8*$J1028*信号概况!$F$9*信号相关性!$H$9)</f>
        <v>354.360836675213</v>
      </c>
      <c r="L1028" s="10">
        <f t="shared" si="328"/>
        <v>55.0827799796911</v>
      </c>
      <c r="M1028" s="11">
        <f>SQRT(POWER($C1028*信号概况!$C$2,2)+POWER($D1028*信号概况!$C$3,2)+POWER($E1028*信号概况!$C$4,2)+POWER($F1028*信号概况!$C$5,2)+POWER($G1028*信号概况!$C$6,2)+POWER($H1028*信号概况!$C$7,2)+POWER($I1028*信号概况!$C$8,2)+POWER($J1028*信号概况!$C$9,2)+2*$C1028*信号概况!$C$2*$D1028*信号概况!$C$3*信号相关性!$B$3+2*$C1028*信号概况!$C$2*$E1028*信号概况!$C$4*信号相关性!$B$4+2*$C1028*信号概况!$C$2*$F1028*信号概况!$C$5*信号相关性!$B$5+2*$C1028*信号概况!$C$2*$G1028*信号概况!$C$6*信号相关性!$B$6+2*$C1028*信号概况!$C$2*$H1028*信号概况!$C$7*信号相关性!$B$7+2*$C1028*信号概况!$C$2*$I1028*信号概况!$C$8*信号相关性!$B$8+2*$C1028*信号概况!$C$2*$J1028*信号概况!$C$9*信号相关性!$B$9+2*$D1028*信号概况!$C$3*$E1028*信号概况!$C$4*信号相关性!$C$4+2*$D1028*信号概况!$C$3*$F1028*信号概况!$C$5*信号相关性!$C$5+2*$D1028*信号概况!$C$3*$G1028*信号概况!$C$6*信号相关性!$C$6+2*$D1028*信号概况!$C$3*$H1028*信号概况!$C$7*信号相关性!$C$7+2*$D1028*信号概况!$C$3*$I1028*信号概况!$C$8*信号相关性!$C$8+2*$D1028*信号概况!$C$3*$J1028*信号概况!$C$9*信号相关性!$C$9+2*$E1028*信号概况!$C$4*$F1028*信号概况!$C$5*信号相关性!$D$5+2*$E1028*信号概况!$C$4*$G1028*信号概况!$C$6*信号相关性!$D$6+2*$E1028*信号概况!$C$4*$H1028*信号概况!$C$7*信号相关性!$D$7+2*$E1028*信号概况!$C$4*$I1028*信号概况!$C$8*信号相关性!$D$8+2*$E1028*信号概况!$C$4*$J1028*信号概况!$J$5*信号相关性!$D$9+2*$F1028*信号概况!$C$5*$G1028*信号概况!$C$6*信号相关性!$E$6+2*$F1028*信号概况!$C$5*$H1028*信号概况!$C$7*信号相关性!$E$7+2*$F1028*信号概况!$C$5*$I1028*信号概况!$C$8*信号相关性!$E$8+2*$F1028*信号概况!$C$5*$J1028*信号概况!$C$9*信号相关性!$E$9+2*$G1028*信号概况!$C$6*$H1028*信号概况!$C$7*信号相关性!$F$7+2*$G1028*信号概况!$C$6*$I1028*信号概况!$C$8*信号相关性!$F$8+2*$G1028*信号概况!$C$6*$J1028*信号概况!$C$9*信号相关性!$F$9+2*$H1028*信号概况!$C$7*$I1028*信号概况!$C$8*信号相关性!$G$8+2*$H1028*信号概况!$C$7*$J1028*信号概况!$C$9*信号相关性!$G$9+2*$I1028*信号概况!$C$8*$J1028*信号概况!$C$9*信号相关性!$H$9)</f>
        <v>1744.34729155968</v>
      </c>
      <c r="N1028" s="12">
        <f t="shared" si="329"/>
        <v>0.0893658079673263</v>
      </c>
      <c r="O1028" s="10">
        <f>$C1028*信号概况!$J$2+$D1028*信号概况!$J$3+$E1028*信号概况!$J$4+$F1028*信号概况!$J$5+$G1028*信号概况!$J$6+$H1028*信号概况!$J$7+$I1028*信号概况!$J$8+$J1028*信号概况!$J$9</f>
        <v>863.106261869535</v>
      </c>
      <c r="P1028" s="12">
        <f t="shared" si="330"/>
        <v>0.0442183668509402</v>
      </c>
      <c r="Q1028" s="7">
        <f t="shared" si="331"/>
        <v>26.4739078687547</v>
      </c>
    </row>
    <row r="1029" spans="1:17">
      <c r="A1029">
        <v>1027</v>
      </c>
      <c r="B1029">
        <v>19519.18</v>
      </c>
      <c r="C1029" s="7">
        <f t="shared" si="332"/>
        <v>0</v>
      </c>
      <c r="D1029" s="8">
        <f t="shared" si="333"/>
        <v>0.212121212121212</v>
      </c>
      <c r="E1029">
        <f t="shared" si="334"/>
        <v>0</v>
      </c>
      <c r="F1029">
        <f t="shared" si="323"/>
        <v>0.8</v>
      </c>
      <c r="G1029">
        <f t="shared" si="324"/>
        <v>0.04</v>
      </c>
      <c r="H1029">
        <f t="shared" si="325"/>
        <v>0</v>
      </c>
      <c r="I1029">
        <f t="shared" si="326"/>
        <v>0</v>
      </c>
      <c r="J1029">
        <f t="shared" si="327"/>
        <v>0</v>
      </c>
      <c r="K1029">
        <f>SQRT(POWER($C1029*信号概况!$F$2,2)+POWER($D1029*信号概况!$F$3,2)+POWER($E1029*信号概况!$F$4,2)+POWER($F1029*信号概况!$F$5,2)+POWER($G1029*信号概况!$F$6,2)+POWER($H1029*信号概况!$F$7,2)+POWER($I1029*信号概况!$F$8,2)+POWER($J1029*信号概况!$F$9,2)+2*$C1029*信号概况!$F$2*$D1029*信号概况!$F$3*信号相关性!$B$3+2*$C1029*信号概况!$F$2*$E1029*信号概况!$F$4*信号相关性!$B$4+2*$C1029*信号概况!$F$2*$F1029*信号概况!$F$5*信号相关性!$B$5+2*$C1029*信号概况!$F$2*$G1029*信号概况!$F$6*信号相关性!$B$6+2*$C1029*信号概况!$F$2*$H1029*信号概况!$F$7*信号相关性!$B$7+2*$C1029*信号概况!$F$2*$I1029*信号概况!$F$8*信号相关性!$B$8+2*$C1029*信号概况!$F$2*$J1029*信号概况!$F$9*信号相关性!$B$9+2*$D1029*信号概况!$F$3*$E1029*信号概况!$F$4*信号相关性!$C$4+2*$D1029*信号概况!$F$3*$F1029*信号概况!$F$5*信号相关性!$C$5+2*$D1029*信号概况!$F$3*$G1029*信号概况!$F$6*信号相关性!$C$6+2*$D1029*信号概况!$F$3*$H1029*信号概况!$F$7*信号相关性!$C$7+2*$D1029*信号概况!$F$3*$I1029*信号概况!$F$8*信号相关性!$C$8+2*$D1029*信号概况!$F$3*$J1029*信号概况!$F$9*信号相关性!$C$9+2*$E1029*信号概况!$F$4*$F1029*信号概况!$F$5*信号相关性!$D$5+2*$E1029*信号概况!$F$4*$G1029*信号概况!$F$6*信号相关性!$D$6+2*$E1029*信号概况!$F$4*$H1029*信号概况!$F$7*信号相关性!$D$7+2*$E1029*信号概况!$F$4*$I1029*信号概况!$F$8*信号相关性!$D$8+2*$E1029*信号概况!$F$4*$J1029*信号概况!$J$5*信号相关性!$D$9+2*$F1029*信号概况!$F$5*$G1029*信号概况!$F$6*信号相关性!$E$6+2*$F1029*信号概况!$F$5*$H1029*信号概况!$F$7*信号相关性!$E$7+2*$F1029*信号概况!$F$5*$I1029*信号概况!$F$8*信号相关性!$E$8+2*$F1029*信号概况!$F$5*$J1029*信号概况!$F$9*信号相关性!$E$9+2*$G1029*信号概况!$F$6*$H1029*信号概况!$F$7*信号相关性!$F$7+2*$G1029*信号概况!$F$6*$I1029*信号概况!$F$8*信号相关性!$F$8+2*$G1029*信号概况!$F$6*$J1029*信号概况!$F$9*信号相关性!$F$9+2*$H1029*信号概况!$F$7*$I1029*信号概况!$F$8*信号相关性!$G$8+2*$H1029*信号概况!$F$7*$J1029*信号概况!$F$9*信号相关性!$G$9+2*$I1029*信号概况!$F$8*$J1029*信号概况!$F$9*信号相关性!$H$9)</f>
        <v>413.332160595085</v>
      </c>
      <c r="L1029" s="10">
        <f t="shared" si="328"/>
        <v>47.2239565677583</v>
      </c>
      <c r="M1029" s="11">
        <f>SQRT(POWER($C1029*信号概况!$C$2,2)+POWER($D1029*信号概况!$C$3,2)+POWER($E1029*信号概况!$C$4,2)+POWER($F1029*信号概况!$C$5,2)+POWER($G1029*信号概况!$C$6,2)+POWER($H1029*信号概况!$C$7,2)+POWER($I1029*信号概况!$C$8,2)+POWER($J1029*信号概况!$C$9,2)+2*$C1029*信号概况!$C$2*$D1029*信号概况!$C$3*信号相关性!$B$3+2*$C1029*信号概况!$C$2*$E1029*信号概况!$C$4*信号相关性!$B$4+2*$C1029*信号概况!$C$2*$F1029*信号概况!$C$5*信号相关性!$B$5+2*$C1029*信号概况!$C$2*$G1029*信号概况!$C$6*信号相关性!$B$6+2*$C1029*信号概况!$C$2*$H1029*信号概况!$C$7*信号相关性!$B$7+2*$C1029*信号概况!$C$2*$I1029*信号概况!$C$8*信号相关性!$B$8+2*$C1029*信号概况!$C$2*$J1029*信号概况!$C$9*信号相关性!$B$9+2*$D1029*信号概况!$C$3*$E1029*信号概况!$C$4*信号相关性!$C$4+2*$D1029*信号概况!$C$3*$F1029*信号概况!$C$5*信号相关性!$C$5+2*$D1029*信号概况!$C$3*$G1029*信号概况!$C$6*信号相关性!$C$6+2*$D1029*信号概况!$C$3*$H1029*信号概况!$C$7*信号相关性!$C$7+2*$D1029*信号概况!$C$3*$I1029*信号概况!$C$8*信号相关性!$C$8+2*$D1029*信号概况!$C$3*$J1029*信号概况!$C$9*信号相关性!$C$9+2*$E1029*信号概况!$C$4*$F1029*信号概况!$C$5*信号相关性!$D$5+2*$E1029*信号概况!$C$4*$G1029*信号概况!$C$6*信号相关性!$D$6+2*$E1029*信号概况!$C$4*$H1029*信号概况!$C$7*信号相关性!$D$7+2*$E1029*信号概况!$C$4*$I1029*信号概况!$C$8*信号相关性!$D$8+2*$E1029*信号概况!$C$4*$J1029*信号概况!$J$5*信号相关性!$D$9+2*$F1029*信号概况!$C$5*$G1029*信号概况!$C$6*信号相关性!$E$6+2*$F1029*信号概况!$C$5*$H1029*信号概况!$C$7*信号相关性!$E$7+2*$F1029*信号概况!$C$5*$I1029*信号概况!$C$8*信号相关性!$E$8+2*$F1029*信号概况!$C$5*$J1029*信号概况!$C$9*信号相关性!$E$9+2*$G1029*信号概况!$C$6*$H1029*信号概况!$C$7*信号相关性!$F$7+2*$G1029*信号概况!$C$6*$I1029*信号概况!$C$8*信号相关性!$F$8+2*$G1029*信号概况!$C$6*$J1029*信号概况!$C$9*信号相关性!$F$9+2*$H1029*信号概况!$C$7*$I1029*信号概况!$C$8*信号相关性!$G$8+2*$H1029*信号概况!$C$7*$J1029*信号概况!$C$9*信号相关性!$G$9+2*$I1029*信号概况!$C$8*$J1029*信号概况!$C$9*信号相关性!$H$9)</f>
        <v>2037.17422923391</v>
      </c>
      <c r="N1029" s="12">
        <f t="shared" si="329"/>
        <v>0.104367818178525</v>
      </c>
      <c r="O1029" s="10">
        <f>$C1029*信号概况!$J$2+$D1029*信号概况!$J$3+$E1029*信号概况!$J$4+$F1029*信号概况!$J$5+$G1029*信号概况!$J$6+$H1029*信号概况!$J$7+$I1029*信号概况!$J$8+$J1029*信号概况!$J$9</f>
        <v>887.634412554467</v>
      </c>
      <c r="P1029" s="12">
        <f t="shared" si="330"/>
        <v>0.0454749847357556</v>
      </c>
      <c r="Q1029" s="7">
        <f t="shared" si="331"/>
        <v>23.4089066205817</v>
      </c>
    </row>
    <row r="1030" spans="1:17">
      <c r="A1030">
        <v>1028</v>
      </c>
      <c r="B1030">
        <v>19519.18</v>
      </c>
      <c r="C1030" s="7">
        <f t="shared" si="332"/>
        <v>0</v>
      </c>
      <c r="D1030" s="8">
        <f t="shared" si="333"/>
        <v>0.242424242424242</v>
      </c>
      <c r="E1030">
        <f t="shared" si="334"/>
        <v>0</v>
      </c>
      <c r="F1030">
        <f t="shared" si="323"/>
        <v>0.8</v>
      </c>
      <c r="G1030">
        <f t="shared" si="324"/>
        <v>0.04</v>
      </c>
      <c r="H1030">
        <f t="shared" si="325"/>
        <v>0</v>
      </c>
      <c r="I1030">
        <f t="shared" si="326"/>
        <v>0</v>
      </c>
      <c r="J1030">
        <f t="shared" si="327"/>
        <v>0</v>
      </c>
      <c r="K1030">
        <f>SQRT(POWER($C1030*信号概况!$F$2,2)+POWER($D1030*信号概况!$F$3,2)+POWER($E1030*信号概况!$F$4,2)+POWER($F1030*信号概况!$F$5,2)+POWER($G1030*信号概况!$F$6,2)+POWER($H1030*信号概况!$F$7,2)+POWER($I1030*信号概况!$F$8,2)+POWER($J1030*信号概况!$F$9,2)+2*$C1030*信号概况!$F$2*$D1030*信号概况!$F$3*信号相关性!$B$3+2*$C1030*信号概况!$F$2*$E1030*信号概况!$F$4*信号相关性!$B$4+2*$C1030*信号概况!$F$2*$F1030*信号概况!$F$5*信号相关性!$B$5+2*$C1030*信号概况!$F$2*$G1030*信号概况!$F$6*信号相关性!$B$6+2*$C1030*信号概况!$F$2*$H1030*信号概况!$F$7*信号相关性!$B$7+2*$C1030*信号概况!$F$2*$I1030*信号概况!$F$8*信号相关性!$B$8+2*$C1030*信号概况!$F$2*$J1030*信号概况!$F$9*信号相关性!$B$9+2*$D1030*信号概况!$F$3*$E1030*信号概况!$F$4*信号相关性!$C$4+2*$D1030*信号概况!$F$3*$F1030*信号概况!$F$5*信号相关性!$C$5+2*$D1030*信号概况!$F$3*$G1030*信号概况!$F$6*信号相关性!$C$6+2*$D1030*信号概况!$F$3*$H1030*信号概况!$F$7*信号相关性!$C$7+2*$D1030*信号概况!$F$3*$I1030*信号概况!$F$8*信号相关性!$C$8+2*$D1030*信号概况!$F$3*$J1030*信号概况!$F$9*信号相关性!$C$9+2*$E1030*信号概况!$F$4*$F1030*信号概况!$F$5*信号相关性!$D$5+2*$E1030*信号概况!$F$4*$G1030*信号概况!$F$6*信号相关性!$D$6+2*$E1030*信号概况!$F$4*$H1030*信号概况!$F$7*信号相关性!$D$7+2*$E1030*信号概况!$F$4*$I1030*信号概况!$F$8*信号相关性!$D$8+2*$E1030*信号概况!$F$4*$J1030*信号概况!$J$5*信号相关性!$D$9+2*$F1030*信号概况!$F$5*$G1030*信号概况!$F$6*信号相关性!$E$6+2*$F1030*信号概况!$F$5*$H1030*信号概况!$F$7*信号相关性!$E$7+2*$F1030*信号概况!$F$5*$I1030*信号概况!$F$8*信号相关性!$E$8+2*$F1030*信号概况!$F$5*$J1030*信号概况!$F$9*信号相关性!$E$9+2*$G1030*信号概况!$F$6*$H1030*信号概况!$F$7*信号相关性!$F$7+2*$G1030*信号概况!$F$6*$I1030*信号概况!$F$8*信号相关性!$F$8+2*$G1030*信号概况!$F$6*$J1030*信号概况!$F$9*信号相关性!$F$9+2*$H1030*信号概况!$F$7*$I1030*信号概况!$F$8*信号相关性!$G$8+2*$H1030*信号概况!$F$7*$J1030*信号概况!$F$9*信号相关性!$G$9+2*$I1030*信号概况!$F$8*$J1030*信号概况!$F$9*信号相关性!$H$9)</f>
        <v>474.398688620427</v>
      </c>
      <c r="L1030" s="10">
        <f t="shared" si="328"/>
        <v>41.1450968736079</v>
      </c>
      <c r="M1030" s="11">
        <f>SQRT(POWER($C1030*信号概况!$C$2,2)+POWER($D1030*信号概况!$C$3,2)+POWER($E1030*信号概况!$C$4,2)+POWER($F1030*信号概况!$C$5,2)+POWER($G1030*信号概况!$C$6,2)+POWER($H1030*信号概况!$C$7,2)+POWER($I1030*信号概况!$C$8,2)+POWER($J1030*信号概况!$C$9,2)+2*$C1030*信号概况!$C$2*$D1030*信号概况!$C$3*信号相关性!$B$3+2*$C1030*信号概况!$C$2*$E1030*信号概况!$C$4*信号相关性!$B$4+2*$C1030*信号概况!$C$2*$F1030*信号概况!$C$5*信号相关性!$B$5+2*$C1030*信号概况!$C$2*$G1030*信号概况!$C$6*信号相关性!$B$6+2*$C1030*信号概况!$C$2*$H1030*信号概况!$C$7*信号相关性!$B$7+2*$C1030*信号概况!$C$2*$I1030*信号概况!$C$8*信号相关性!$B$8+2*$C1030*信号概况!$C$2*$J1030*信号概况!$C$9*信号相关性!$B$9+2*$D1030*信号概况!$C$3*$E1030*信号概况!$C$4*信号相关性!$C$4+2*$D1030*信号概况!$C$3*$F1030*信号概况!$C$5*信号相关性!$C$5+2*$D1030*信号概况!$C$3*$G1030*信号概况!$C$6*信号相关性!$C$6+2*$D1030*信号概况!$C$3*$H1030*信号概况!$C$7*信号相关性!$C$7+2*$D1030*信号概况!$C$3*$I1030*信号概况!$C$8*信号相关性!$C$8+2*$D1030*信号概况!$C$3*$J1030*信号概况!$C$9*信号相关性!$C$9+2*$E1030*信号概况!$C$4*$F1030*信号概况!$C$5*信号相关性!$D$5+2*$E1030*信号概况!$C$4*$G1030*信号概况!$C$6*信号相关性!$D$6+2*$E1030*信号概况!$C$4*$H1030*信号概况!$C$7*信号相关性!$D$7+2*$E1030*信号概况!$C$4*$I1030*信号概况!$C$8*信号相关性!$D$8+2*$E1030*信号概况!$C$4*$J1030*信号概况!$J$5*信号相关性!$D$9+2*$F1030*信号概况!$C$5*$G1030*信号概况!$C$6*信号相关性!$E$6+2*$F1030*信号概况!$C$5*$H1030*信号概况!$C$7*信号相关性!$E$7+2*$F1030*信号概况!$C$5*$I1030*信号概况!$C$8*信号相关性!$E$8+2*$F1030*信号概况!$C$5*$J1030*信号概况!$C$9*信号相关性!$E$9+2*$G1030*信号概况!$C$6*$H1030*信号概况!$C$7*信号相关性!$F$7+2*$G1030*信号概况!$C$6*$I1030*信号概况!$C$8*信号相关性!$F$8+2*$G1030*信号概况!$C$6*$J1030*信号概况!$C$9*信号相关性!$F$9+2*$H1030*信号概况!$C$7*$I1030*信号概况!$C$8*信号相关性!$G$8+2*$H1030*信号概况!$C$7*$J1030*信号概况!$C$9*信号相关性!$G$9+2*$I1030*信号概况!$C$8*$J1030*信号概况!$C$9*信号相关性!$H$9)</f>
        <v>2338.33154816852</v>
      </c>
      <c r="N1030" s="12">
        <f t="shared" si="329"/>
        <v>0.119796607653012</v>
      </c>
      <c r="O1030" s="10">
        <f>$C1030*信号概况!$J$2+$D1030*信号概况!$J$3+$E1030*信号概况!$J$4+$F1030*信号概况!$J$5+$G1030*信号概况!$J$6+$H1030*信号概况!$J$7+$I1030*信号概况!$J$8+$J1030*信号概况!$J$9</f>
        <v>912.162563239398</v>
      </c>
      <c r="P1030" s="12">
        <f t="shared" si="330"/>
        <v>0.0467316026205711</v>
      </c>
      <c r="Q1030" s="7">
        <f t="shared" si="331"/>
        <v>21.0160609589077</v>
      </c>
    </row>
    <row r="1031" spans="1:17">
      <c r="A1031">
        <v>1029</v>
      </c>
      <c r="B1031">
        <v>19519.18</v>
      </c>
      <c r="C1031" s="7">
        <f t="shared" si="332"/>
        <v>0</v>
      </c>
      <c r="D1031" s="8">
        <f t="shared" si="333"/>
        <v>0.272727272727273</v>
      </c>
      <c r="E1031">
        <f t="shared" si="334"/>
        <v>0</v>
      </c>
      <c r="F1031">
        <f t="shared" si="323"/>
        <v>0.8</v>
      </c>
      <c r="G1031">
        <f t="shared" si="324"/>
        <v>0.04</v>
      </c>
      <c r="H1031">
        <f t="shared" si="325"/>
        <v>0</v>
      </c>
      <c r="I1031">
        <f t="shared" si="326"/>
        <v>0</v>
      </c>
      <c r="J1031">
        <f t="shared" si="327"/>
        <v>0</v>
      </c>
      <c r="K1031">
        <f>SQRT(POWER($C1031*信号概况!$F$2,2)+POWER($D1031*信号概况!$F$3,2)+POWER($E1031*信号概况!$F$4,2)+POWER($F1031*信号概况!$F$5,2)+POWER($G1031*信号概况!$F$6,2)+POWER($H1031*信号概况!$F$7,2)+POWER($I1031*信号概况!$F$8,2)+POWER($J1031*信号概况!$F$9,2)+2*$C1031*信号概况!$F$2*$D1031*信号概况!$F$3*信号相关性!$B$3+2*$C1031*信号概况!$F$2*$E1031*信号概况!$F$4*信号相关性!$B$4+2*$C1031*信号概况!$F$2*$F1031*信号概况!$F$5*信号相关性!$B$5+2*$C1031*信号概况!$F$2*$G1031*信号概况!$F$6*信号相关性!$B$6+2*$C1031*信号概况!$F$2*$H1031*信号概况!$F$7*信号相关性!$B$7+2*$C1031*信号概况!$F$2*$I1031*信号概况!$F$8*信号相关性!$B$8+2*$C1031*信号概况!$F$2*$J1031*信号概况!$F$9*信号相关性!$B$9+2*$D1031*信号概况!$F$3*$E1031*信号概况!$F$4*信号相关性!$C$4+2*$D1031*信号概况!$F$3*$F1031*信号概况!$F$5*信号相关性!$C$5+2*$D1031*信号概况!$F$3*$G1031*信号概况!$F$6*信号相关性!$C$6+2*$D1031*信号概况!$F$3*$H1031*信号概况!$F$7*信号相关性!$C$7+2*$D1031*信号概况!$F$3*$I1031*信号概况!$F$8*信号相关性!$C$8+2*$D1031*信号概况!$F$3*$J1031*信号概况!$F$9*信号相关性!$C$9+2*$E1031*信号概况!$F$4*$F1031*信号概况!$F$5*信号相关性!$D$5+2*$E1031*信号概况!$F$4*$G1031*信号概况!$F$6*信号相关性!$D$6+2*$E1031*信号概况!$F$4*$H1031*信号概况!$F$7*信号相关性!$D$7+2*$E1031*信号概况!$F$4*$I1031*信号概况!$F$8*信号相关性!$D$8+2*$E1031*信号概况!$F$4*$J1031*信号概况!$J$5*信号相关性!$D$9+2*$F1031*信号概况!$F$5*$G1031*信号概况!$F$6*信号相关性!$E$6+2*$F1031*信号概况!$F$5*$H1031*信号概况!$F$7*信号相关性!$E$7+2*$F1031*信号概况!$F$5*$I1031*信号概况!$F$8*信号相关性!$E$8+2*$F1031*信号概况!$F$5*$J1031*信号概况!$F$9*信号相关性!$E$9+2*$G1031*信号概况!$F$6*$H1031*信号概况!$F$7*信号相关性!$F$7+2*$G1031*信号概况!$F$6*$I1031*信号概况!$F$8*信号相关性!$F$8+2*$G1031*信号概况!$F$6*$J1031*信号概况!$F$9*信号相关性!$F$9+2*$H1031*信号概况!$F$7*$I1031*信号概况!$F$8*信号相关性!$G$8+2*$H1031*信号概况!$F$7*$J1031*信号概况!$F$9*信号相关性!$G$9+2*$I1031*信号概况!$F$8*$J1031*信号概况!$F$9*信号相关性!$H$9)</f>
        <v>536.845904256423</v>
      </c>
      <c r="L1031" s="10">
        <f t="shared" si="328"/>
        <v>36.3589995662456</v>
      </c>
      <c r="M1031" s="11">
        <f>SQRT(POWER($C1031*信号概况!$C$2,2)+POWER($D1031*信号概况!$C$3,2)+POWER($E1031*信号概况!$C$4,2)+POWER($F1031*信号概况!$C$5,2)+POWER($G1031*信号概况!$C$6,2)+POWER($H1031*信号概况!$C$7,2)+POWER($I1031*信号概况!$C$8,2)+POWER($J1031*信号概况!$C$9,2)+2*$C1031*信号概况!$C$2*$D1031*信号概况!$C$3*信号相关性!$B$3+2*$C1031*信号概况!$C$2*$E1031*信号概况!$C$4*信号相关性!$B$4+2*$C1031*信号概况!$C$2*$F1031*信号概况!$C$5*信号相关性!$B$5+2*$C1031*信号概况!$C$2*$G1031*信号概况!$C$6*信号相关性!$B$6+2*$C1031*信号概况!$C$2*$H1031*信号概况!$C$7*信号相关性!$B$7+2*$C1031*信号概况!$C$2*$I1031*信号概况!$C$8*信号相关性!$B$8+2*$C1031*信号概况!$C$2*$J1031*信号概况!$C$9*信号相关性!$B$9+2*$D1031*信号概况!$C$3*$E1031*信号概况!$C$4*信号相关性!$C$4+2*$D1031*信号概况!$C$3*$F1031*信号概况!$C$5*信号相关性!$C$5+2*$D1031*信号概况!$C$3*$G1031*信号概况!$C$6*信号相关性!$C$6+2*$D1031*信号概况!$C$3*$H1031*信号概况!$C$7*信号相关性!$C$7+2*$D1031*信号概况!$C$3*$I1031*信号概况!$C$8*信号相关性!$C$8+2*$D1031*信号概况!$C$3*$J1031*信号概况!$C$9*信号相关性!$C$9+2*$E1031*信号概况!$C$4*$F1031*信号概况!$C$5*信号相关性!$D$5+2*$E1031*信号概况!$C$4*$G1031*信号概况!$C$6*信号相关性!$D$6+2*$E1031*信号概况!$C$4*$H1031*信号概况!$C$7*信号相关性!$D$7+2*$E1031*信号概况!$C$4*$I1031*信号概况!$C$8*信号相关性!$D$8+2*$E1031*信号概况!$C$4*$J1031*信号概况!$J$5*信号相关性!$D$9+2*$F1031*信号概况!$C$5*$G1031*信号概况!$C$6*信号相关性!$E$6+2*$F1031*信号概况!$C$5*$H1031*信号概况!$C$7*信号相关性!$E$7+2*$F1031*信号概况!$C$5*$I1031*信号概况!$C$8*信号相关性!$E$8+2*$F1031*信号概况!$C$5*$J1031*信号概况!$C$9*信号相关性!$E$9+2*$G1031*信号概况!$C$6*$H1031*信号概况!$C$7*信号相关性!$F$7+2*$G1031*信号概况!$C$6*$I1031*信号概况!$C$8*信号相关性!$F$8+2*$G1031*信号概况!$C$6*$J1031*信号概况!$C$9*信号相关性!$F$9+2*$H1031*信号概况!$C$7*$I1031*信号概况!$C$8*信号相关性!$G$8+2*$H1031*信号概况!$C$7*$J1031*信号概况!$C$9*信号相关性!$G$9+2*$I1031*信号概况!$C$8*$J1031*信号概况!$C$9*信号相关性!$H$9)</f>
        <v>2644.97528160243</v>
      </c>
      <c r="N1031" s="12">
        <f t="shared" si="329"/>
        <v>0.135506475251646</v>
      </c>
      <c r="O1031" s="10">
        <f>$C1031*信号概况!$J$2+$D1031*信号概况!$J$3+$E1031*信号概况!$J$4+$F1031*信号概况!$J$5+$G1031*信号概况!$J$6+$H1031*信号概况!$J$7+$I1031*信号概况!$J$8+$J1031*信号概况!$J$9</f>
        <v>936.69071392433</v>
      </c>
      <c r="P1031" s="12">
        <f t="shared" si="330"/>
        <v>0.0479882205053865</v>
      </c>
      <c r="Q1031" s="7">
        <f t="shared" si="331"/>
        <v>19.1196942841707</v>
      </c>
    </row>
    <row r="1032" spans="1:17">
      <c r="A1032">
        <v>1030</v>
      </c>
      <c r="B1032">
        <v>19519.18</v>
      </c>
      <c r="C1032" s="7">
        <f t="shared" si="332"/>
        <v>0</v>
      </c>
      <c r="D1032" s="8">
        <f t="shared" si="333"/>
        <v>0.303030303030303</v>
      </c>
      <c r="E1032">
        <f t="shared" si="334"/>
        <v>0</v>
      </c>
      <c r="F1032">
        <f t="shared" si="323"/>
        <v>0.8</v>
      </c>
      <c r="G1032">
        <f t="shared" si="324"/>
        <v>0.04</v>
      </c>
      <c r="H1032">
        <f t="shared" si="325"/>
        <v>0</v>
      </c>
      <c r="I1032">
        <f t="shared" si="326"/>
        <v>0</v>
      </c>
      <c r="J1032">
        <f t="shared" si="327"/>
        <v>0</v>
      </c>
      <c r="K1032">
        <f>SQRT(POWER($C1032*信号概况!$F$2,2)+POWER($D1032*信号概况!$F$3,2)+POWER($E1032*信号概况!$F$4,2)+POWER($F1032*信号概况!$F$5,2)+POWER($G1032*信号概况!$F$6,2)+POWER($H1032*信号概况!$F$7,2)+POWER($I1032*信号概况!$F$8,2)+POWER($J1032*信号概况!$F$9,2)+2*$C1032*信号概况!$F$2*$D1032*信号概况!$F$3*信号相关性!$B$3+2*$C1032*信号概况!$F$2*$E1032*信号概况!$F$4*信号相关性!$B$4+2*$C1032*信号概况!$F$2*$F1032*信号概况!$F$5*信号相关性!$B$5+2*$C1032*信号概况!$F$2*$G1032*信号概况!$F$6*信号相关性!$B$6+2*$C1032*信号概况!$F$2*$H1032*信号概况!$F$7*信号相关性!$B$7+2*$C1032*信号概况!$F$2*$I1032*信号概况!$F$8*信号相关性!$B$8+2*$C1032*信号概况!$F$2*$J1032*信号概况!$F$9*信号相关性!$B$9+2*$D1032*信号概况!$F$3*$E1032*信号概况!$F$4*信号相关性!$C$4+2*$D1032*信号概况!$F$3*$F1032*信号概况!$F$5*信号相关性!$C$5+2*$D1032*信号概况!$F$3*$G1032*信号概况!$F$6*信号相关性!$C$6+2*$D1032*信号概况!$F$3*$H1032*信号概况!$F$7*信号相关性!$C$7+2*$D1032*信号概况!$F$3*$I1032*信号概况!$F$8*信号相关性!$C$8+2*$D1032*信号概况!$F$3*$J1032*信号概况!$F$9*信号相关性!$C$9+2*$E1032*信号概况!$F$4*$F1032*信号概况!$F$5*信号相关性!$D$5+2*$E1032*信号概况!$F$4*$G1032*信号概况!$F$6*信号相关性!$D$6+2*$E1032*信号概况!$F$4*$H1032*信号概况!$F$7*信号相关性!$D$7+2*$E1032*信号概况!$F$4*$I1032*信号概况!$F$8*信号相关性!$D$8+2*$E1032*信号概况!$F$4*$J1032*信号概况!$J$5*信号相关性!$D$9+2*$F1032*信号概况!$F$5*$G1032*信号概况!$F$6*信号相关性!$E$6+2*$F1032*信号概况!$F$5*$H1032*信号概况!$F$7*信号相关性!$E$7+2*$F1032*信号概况!$F$5*$I1032*信号概况!$F$8*信号相关性!$E$8+2*$F1032*信号概况!$F$5*$J1032*信号概况!$F$9*信号相关性!$E$9+2*$G1032*信号概况!$F$6*$H1032*信号概况!$F$7*信号相关性!$F$7+2*$G1032*信号概况!$F$6*$I1032*信号概况!$F$8*信号相关性!$F$8+2*$G1032*信号概况!$F$6*$J1032*信号概况!$F$9*信号相关性!$F$9+2*$H1032*信号概况!$F$7*$I1032*信号概况!$F$8*信号相关性!$G$8+2*$H1032*信号概况!$F$7*$J1032*信号概况!$F$9*信号相关性!$G$9+2*$I1032*信号概况!$F$8*$J1032*信号概况!$F$9*信号相关性!$H$9)</f>
        <v>600.243036143317</v>
      </c>
      <c r="L1032" s="10">
        <f t="shared" si="328"/>
        <v>32.5187945959601</v>
      </c>
      <c r="M1032" s="11">
        <f>SQRT(POWER($C1032*信号概况!$C$2,2)+POWER($D1032*信号概况!$C$3,2)+POWER($E1032*信号概况!$C$4,2)+POWER($F1032*信号概况!$C$5,2)+POWER($G1032*信号概况!$C$6,2)+POWER($H1032*信号概况!$C$7,2)+POWER($I1032*信号概况!$C$8,2)+POWER($J1032*信号概况!$C$9,2)+2*$C1032*信号概况!$C$2*$D1032*信号概况!$C$3*信号相关性!$B$3+2*$C1032*信号概况!$C$2*$E1032*信号概况!$C$4*信号相关性!$B$4+2*$C1032*信号概况!$C$2*$F1032*信号概况!$C$5*信号相关性!$B$5+2*$C1032*信号概况!$C$2*$G1032*信号概况!$C$6*信号相关性!$B$6+2*$C1032*信号概况!$C$2*$H1032*信号概况!$C$7*信号相关性!$B$7+2*$C1032*信号概况!$C$2*$I1032*信号概况!$C$8*信号相关性!$B$8+2*$C1032*信号概况!$C$2*$J1032*信号概况!$C$9*信号相关性!$B$9+2*$D1032*信号概况!$C$3*$E1032*信号概况!$C$4*信号相关性!$C$4+2*$D1032*信号概况!$C$3*$F1032*信号概况!$C$5*信号相关性!$C$5+2*$D1032*信号概况!$C$3*$G1032*信号概况!$C$6*信号相关性!$C$6+2*$D1032*信号概况!$C$3*$H1032*信号概况!$C$7*信号相关性!$C$7+2*$D1032*信号概况!$C$3*$I1032*信号概况!$C$8*信号相关性!$C$8+2*$D1032*信号概况!$C$3*$J1032*信号概况!$C$9*信号相关性!$C$9+2*$E1032*信号概况!$C$4*$F1032*信号概况!$C$5*信号相关性!$D$5+2*$E1032*信号概况!$C$4*$G1032*信号概况!$C$6*信号相关性!$D$6+2*$E1032*信号概况!$C$4*$H1032*信号概况!$C$7*信号相关性!$D$7+2*$E1032*信号概况!$C$4*$I1032*信号概况!$C$8*信号相关性!$D$8+2*$E1032*信号概况!$C$4*$J1032*信号概况!$J$5*信号相关性!$D$9+2*$F1032*信号概况!$C$5*$G1032*信号概况!$C$6*信号相关性!$E$6+2*$F1032*信号概况!$C$5*$H1032*信号概况!$C$7*信号相关性!$E$7+2*$F1032*信号概况!$C$5*$I1032*信号概况!$C$8*信号相关性!$E$8+2*$F1032*信号概况!$C$5*$J1032*信号概况!$C$9*信号相关性!$E$9+2*$G1032*信号概况!$C$6*$H1032*信号概况!$C$7*信号相关性!$F$7+2*$G1032*信号概况!$C$6*$I1032*信号概况!$C$8*信号相关性!$F$8+2*$G1032*信号概况!$C$6*$J1032*信号概况!$C$9*信号相关性!$F$9+2*$H1032*信号概况!$C$7*$I1032*信号概况!$C$8*信号相关性!$G$8+2*$H1032*信号概况!$C$7*$J1032*信号概况!$C$9*信号相关性!$G$9+2*$I1032*信号概况!$C$8*$J1032*信号概况!$C$9*信号相关性!$H$9)</f>
        <v>2955.39815822466</v>
      </c>
      <c r="N1032" s="12">
        <f t="shared" si="329"/>
        <v>0.151409954630505</v>
      </c>
      <c r="O1032" s="10">
        <f>$C1032*信号概况!$J$2+$D1032*信号概况!$J$3+$E1032*信号概况!$J$4+$F1032*信号概况!$J$5+$G1032*信号概况!$J$6+$H1032*信号概况!$J$7+$I1032*信号概况!$J$8+$J1032*信号概况!$J$9</f>
        <v>961.218864609261</v>
      </c>
      <c r="P1032" s="12">
        <f t="shared" si="330"/>
        <v>0.0492448383902019</v>
      </c>
      <c r="Q1032" s="7">
        <f t="shared" si="331"/>
        <v>17.5906536844687</v>
      </c>
    </row>
    <row r="1033" spans="1:17">
      <c r="A1033">
        <v>1031</v>
      </c>
      <c r="B1033">
        <v>19519.18</v>
      </c>
      <c r="C1033" s="7">
        <f t="shared" si="332"/>
        <v>0</v>
      </c>
      <c r="D1033" s="8">
        <f t="shared" si="333"/>
        <v>0.333333333333333</v>
      </c>
      <c r="E1033">
        <f t="shared" si="334"/>
        <v>0</v>
      </c>
      <c r="F1033">
        <f t="shared" si="323"/>
        <v>0.8</v>
      </c>
      <c r="G1033">
        <f t="shared" si="324"/>
        <v>0.04</v>
      </c>
      <c r="H1033">
        <f t="shared" si="325"/>
        <v>0</v>
      </c>
      <c r="I1033">
        <f t="shared" si="326"/>
        <v>0</v>
      </c>
      <c r="J1033">
        <f t="shared" si="327"/>
        <v>0</v>
      </c>
      <c r="K1033">
        <f>SQRT(POWER($C1033*信号概况!$F$2,2)+POWER($D1033*信号概况!$F$3,2)+POWER($E1033*信号概况!$F$4,2)+POWER($F1033*信号概况!$F$5,2)+POWER($G1033*信号概况!$F$6,2)+POWER($H1033*信号概况!$F$7,2)+POWER($I1033*信号概况!$F$8,2)+POWER($J1033*信号概况!$F$9,2)+2*$C1033*信号概况!$F$2*$D1033*信号概况!$F$3*信号相关性!$B$3+2*$C1033*信号概况!$F$2*$E1033*信号概况!$F$4*信号相关性!$B$4+2*$C1033*信号概况!$F$2*$F1033*信号概况!$F$5*信号相关性!$B$5+2*$C1033*信号概况!$F$2*$G1033*信号概况!$F$6*信号相关性!$B$6+2*$C1033*信号概况!$F$2*$H1033*信号概况!$F$7*信号相关性!$B$7+2*$C1033*信号概况!$F$2*$I1033*信号概况!$F$8*信号相关性!$B$8+2*$C1033*信号概况!$F$2*$J1033*信号概况!$F$9*信号相关性!$B$9+2*$D1033*信号概况!$F$3*$E1033*信号概况!$F$4*信号相关性!$C$4+2*$D1033*信号概况!$F$3*$F1033*信号概况!$F$5*信号相关性!$C$5+2*$D1033*信号概况!$F$3*$G1033*信号概况!$F$6*信号相关性!$C$6+2*$D1033*信号概况!$F$3*$H1033*信号概况!$F$7*信号相关性!$C$7+2*$D1033*信号概况!$F$3*$I1033*信号概况!$F$8*信号相关性!$C$8+2*$D1033*信号概况!$F$3*$J1033*信号概况!$F$9*信号相关性!$C$9+2*$E1033*信号概况!$F$4*$F1033*信号概况!$F$5*信号相关性!$D$5+2*$E1033*信号概况!$F$4*$G1033*信号概况!$F$6*信号相关性!$D$6+2*$E1033*信号概况!$F$4*$H1033*信号概况!$F$7*信号相关性!$D$7+2*$E1033*信号概况!$F$4*$I1033*信号概况!$F$8*信号相关性!$D$8+2*$E1033*信号概况!$F$4*$J1033*信号概况!$J$5*信号相关性!$D$9+2*$F1033*信号概况!$F$5*$G1033*信号概况!$F$6*信号相关性!$E$6+2*$F1033*信号概况!$F$5*$H1033*信号概况!$F$7*信号相关性!$E$7+2*$F1033*信号概况!$F$5*$I1033*信号概况!$F$8*信号相关性!$E$8+2*$F1033*信号概况!$F$5*$J1033*信号概况!$F$9*信号相关性!$E$9+2*$G1033*信号概况!$F$6*$H1033*信号概况!$F$7*信号相关性!$F$7+2*$G1033*信号概况!$F$6*$I1033*信号概况!$F$8*信号相关性!$F$8+2*$G1033*信号概况!$F$6*$J1033*信号概况!$F$9*信号相关性!$F$9+2*$H1033*信号概况!$F$7*$I1033*信号概况!$F$8*信号相关性!$G$8+2*$H1033*信号概况!$F$7*$J1033*信号概况!$F$9*信号相关性!$G$9+2*$I1033*信号概况!$F$8*$J1033*信号概况!$F$9*信号相关性!$H$9)</f>
        <v>664.318183049158</v>
      </c>
      <c r="L1033" s="10">
        <f t="shared" si="328"/>
        <v>29.3822756896534</v>
      </c>
      <c r="M1033" s="11">
        <f>SQRT(POWER($C1033*信号概况!$C$2,2)+POWER($D1033*信号概况!$C$3,2)+POWER($E1033*信号概况!$C$4,2)+POWER($F1033*信号概况!$C$5,2)+POWER($G1033*信号概况!$C$6,2)+POWER($H1033*信号概况!$C$7,2)+POWER($I1033*信号概况!$C$8,2)+POWER($J1033*信号概况!$C$9,2)+2*$C1033*信号概况!$C$2*$D1033*信号概况!$C$3*信号相关性!$B$3+2*$C1033*信号概况!$C$2*$E1033*信号概况!$C$4*信号相关性!$B$4+2*$C1033*信号概况!$C$2*$F1033*信号概况!$C$5*信号相关性!$B$5+2*$C1033*信号概况!$C$2*$G1033*信号概况!$C$6*信号相关性!$B$6+2*$C1033*信号概况!$C$2*$H1033*信号概况!$C$7*信号相关性!$B$7+2*$C1033*信号概况!$C$2*$I1033*信号概况!$C$8*信号相关性!$B$8+2*$C1033*信号概况!$C$2*$J1033*信号概况!$C$9*信号相关性!$B$9+2*$D1033*信号概况!$C$3*$E1033*信号概况!$C$4*信号相关性!$C$4+2*$D1033*信号概况!$C$3*$F1033*信号概况!$C$5*信号相关性!$C$5+2*$D1033*信号概况!$C$3*$G1033*信号概况!$C$6*信号相关性!$C$6+2*$D1033*信号概况!$C$3*$H1033*信号概况!$C$7*信号相关性!$C$7+2*$D1033*信号概况!$C$3*$I1033*信号概况!$C$8*信号相关性!$C$8+2*$D1033*信号概况!$C$3*$J1033*信号概况!$C$9*信号相关性!$C$9+2*$E1033*信号概况!$C$4*$F1033*信号概况!$C$5*信号相关性!$D$5+2*$E1033*信号概况!$C$4*$G1033*信号概况!$C$6*信号相关性!$D$6+2*$E1033*信号概况!$C$4*$H1033*信号概况!$C$7*信号相关性!$D$7+2*$E1033*信号概况!$C$4*$I1033*信号概况!$C$8*信号相关性!$D$8+2*$E1033*信号概况!$C$4*$J1033*信号概况!$J$5*信号相关性!$D$9+2*$F1033*信号概况!$C$5*$G1033*信号概况!$C$6*信号相关性!$E$6+2*$F1033*信号概况!$C$5*$H1033*信号概况!$C$7*信号相关性!$E$7+2*$F1033*信号概况!$C$5*$I1033*信号概况!$C$8*信号相关性!$E$8+2*$F1033*信号概况!$C$5*$J1033*信号概况!$C$9*信号相关性!$E$9+2*$G1033*信号概况!$C$6*$H1033*信号概况!$C$7*信号相关性!$F$7+2*$G1033*信号概况!$C$6*$I1033*信号概况!$C$8*信号相关性!$F$8+2*$G1033*信号概况!$C$6*$J1033*信号概况!$C$9*信号相关性!$F$9+2*$H1033*信号概况!$C$7*$I1033*信号概况!$C$8*信号相关性!$G$8+2*$H1033*信号概况!$C$7*$J1033*信号概况!$C$9*信号相关性!$G$9+2*$I1033*信号概况!$C$8*$J1033*信号概况!$C$9*信号相关性!$H$9)</f>
        <v>3268.52360083415</v>
      </c>
      <c r="N1033" s="12">
        <f t="shared" si="329"/>
        <v>0.167451890952086</v>
      </c>
      <c r="O1033" s="10">
        <f>$C1033*信号概况!$J$2+$D1033*信号概况!$J$3+$E1033*信号概况!$J$4+$F1033*信号概况!$J$5+$G1033*信号概况!$J$6+$H1033*信号概况!$J$7+$I1033*信号概况!$J$8+$J1033*信号概况!$J$9</f>
        <v>985.747015294193</v>
      </c>
      <c r="P1033" s="12">
        <f t="shared" si="330"/>
        <v>0.0505014562750173</v>
      </c>
      <c r="Q1033" s="7">
        <f t="shared" si="331"/>
        <v>16.3370587475358</v>
      </c>
    </row>
    <row r="1034" spans="1:17">
      <c r="A1034">
        <v>1032</v>
      </c>
      <c r="B1034">
        <v>19519.18</v>
      </c>
      <c r="C1034" s="7">
        <f t="shared" si="332"/>
        <v>0</v>
      </c>
      <c r="D1034" s="8">
        <f t="shared" si="333"/>
        <v>0.363636363636364</v>
      </c>
      <c r="E1034">
        <f t="shared" si="334"/>
        <v>0</v>
      </c>
      <c r="F1034">
        <f t="shared" si="323"/>
        <v>0.8</v>
      </c>
      <c r="G1034">
        <f t="shared" si="324"/>
        <v>0.04</v>
      </c>
      <c r="H1034">
        <f t="shared" si="325"/>
        <v>0</v>
      </c>
      <c r="I1034">
        <f t="shared" si="326"/>
        <v>0</v>
      </c>
      <c r="J1034">
        <f t="shared" si="327"/>
        <v>0</v>
      </c>
      <c r="K1034">
        <f>SQRT(POWER($C1034*信号概况!$F$2,2)+POWER($D1034*信号概况!$F$3,2)+POWER($E1034*信号概况!$F$4,2)+POWER($F1034*信号概况!$F$5,2)+POWER($G1034*信号概况!$F$6,2)+POWER($H1034*信号概况!$F$7,2)+POWER($I1034*信号概况!$F$8,2)+POWER($J1034*信号概况!$F$9,2)+2*$C1034*信号概况!$F$2*$D1034*信号概况!$F$3*信号相关性!$B$3+2*$C1034*信号概况!$F$2*$E1034*信号概况!$F$4*信号相关性!$B$4+2*$C1034*信号概况!$F$2*$F1034*信号概况!$F$5*信号相关性!$B$5+2*$C1034*信号概况!$F$2*$G1034*信号概况!$F$6*信号相关性!$B$6+2*$C1034*信号概况!$F$2*$H1034*信号概况!$F$7*信号相关性!$B$7+2*$C1034*信号概况!$F$2*$I1034*信号概况!$F$8*信号相关性!$B$8+2*$C1034*信号概况!$F$2*$J1034*信号概况!$F$9*信号相关性!$B$9+2*$D1034*信号概况!$F$3*$E1034*信号概况!$F$4*信号相关性!$C$4+2*$D1034*信号概况!$F$3*$F1034*信号概况!$F$5*信号相关性!$C$5+2*$D1034*信号概况!$F$3*$G1034*信号概况!$F$6*信号相关性!$C$6+2*$D1034*信号概况!$F$3*$H1034*信号概况!$F$7*信号相关性!$C$7+2*$D1034*信号概况!$F$3*$I1034*信号概况!$F$8*信号相关性!$C$8+2*$D1034*信号概况!$F$3*$J1034*信号概况!$F$9*信号相关性!$C$9+2*$E1034*信号概况!$F$4*$F1034*信号概况!$F$5*信号相关性!$D$5+2*$E1034*信号概况!$F$4*$G1034*信号概况!$F$6*信号相关性!$D$6+2*$E1034*信号概况!$F$4*$H1034*信号概况!$F$7*信号相关性!$D$7+2*$E1034*信号概况!$F$4*$I1034*信号概况!$F$8*信号相关性!$D$8+2*$E1034*信号概况!$F$4*$J1034*信号概况!$J$5*信号相关性!$D$9+2*$F1034*信号概况!$F$5*$G1034*信号概况!$F$6*信号相关性!$E$6+2*$F1034*信号概况!$F$5*$H1034*信号概况!$F$7*信号相关性!$E$7+2*$F1034*信号概况!$F$5*$I1034*信号概况!$F$8*信号相关性!$E$8+2*$F1034*信号概况!$F$5*$J1034*信号概况!$F$9*信号相关性!$E$9+2*$G1034*信号概况!$F$6*$H1034*信号概况!$F$7*信号相关性!$F$7+2*$G1034*信号概况!$F$6*$I1034*信号概况!$F$8*信号相关性!$F$8+2*$G1034*信号概况!$F$6*$J1034*信号概况!$F$9*信号相关性!$F$9+2*$H1034*信号概况!$F$7*$I1034*信号概况!$F$8*信号相关性!$G$8+2*$H1034*信号概况!$F$7*$J1034*信号概况!$F$9*信号相关性!$G$9+2*$I1034*信号概况!$F$8*$J1034*信号概况!$F$9*信号相关性!$H$9)</f>
        <v>728.892559017073</v>
      </c>
      <c r="L1034" s="10">
        <f t="shared" si="328"/>
        <v>26.7792279651229</v>
      </c>
      <c r="M1034" s="11">
        <f>SQRT(POWER($C1034*信号概况!$C$2,2)+POWER($D1034*信号概况!$C$3,2)+POWER($E1034*信号概况!$C$4,2)+POWER($F1034*信号概况!$C$5,2)+POWER($G1034*信号概况!$C$6,2)+POWER($H1034*信号概况!$C$7,2)+POWER($I1034*信号概况!$C$8,2)+POWER($J1034*信号概况!$C$9,2)+2*$C1034*信号概况!$C$2*$D1034*信号概况!$C$3*信号相关性!$B$3+2*$C1034*信号概况!$C$2*$E1034*信号概况!$C$4*信号相关性!$B$4+2*$C1034*信号概况!$C$2*$F1034*信号概况!$C$5*信号相关性!$B$5+2*$C1034*信号概况!$C$2*$G1034*信号概况!$C$6*信号相关性!$B$6+2*$C1034*信号概况!$C$2*$H1034*信号概况!$C$7*信号相关性!$B$7+2*$C1034*信号概况!$C$2*$I1034*信号概况!$C$8*信号相关性!$B$8+2*$C1034*信号概况!$C$2*$J1034*信号概况!$C$9*信号相关性!$B$9+2*$D1034*信号概况!$C$3*$E1034*信号概况!$C$4*信号相关性!$C$4+2*$D1034*信号概况!$C$3*$F1034*信号概况!$C$5*信号相关性!$C$5+2*$D1034*信号概况!$C$3*$G1034*信号概况!$C$6*信号相关性!$C$6+2*$D1034*信号概况!$C$3*$H1034*信号概况!$C$7*信号相关性!$C$7+2*$D1034*信号概况!$C$3*$I1034*信号概况!$C$8*信号相关性!$C$8+2*$D1034*信号概况!$C$3*$J1034*信号概况!$C$9*信号相关性!$C$9+2*$E1034*信号概况!$C$4*$F1034*信号概况!$C$5*信号相关性!$D$5+2*$E1034*信号概况!$C$4*$G1034*信号概况!$C$6*信号相关性!$D$6+2*$E1034*信号概况!$C$4*$H1034*信号概况!$C$7*信号相关性!$D$7+2*$E1034*信号概况!$C$4*$I1034*信号概况!$C$8*信号相关性!$D$8+2*$E1034*信号概况!$C$4*$J1034*信号概况!$J$5*信号相关性!$D$9+2*$F1034*信号概况!$C$5*$G1034*信号概况!$C$6*信号相关性!$E$6+2*$F1034*信号概况!$C$5*$H1034*信号概况!$C$7*信号相关性!$E$7+2*$F1034*信号概况!$C$5*$I1034*信号概况!$C$8*信号相关性!$E$8+2*$F1034*信号概况!$C$5*$J1034*信号概况!$C$9*信号相关性!$E$9+2*$G1034*信号概况!$C$6*$H1034*信号概况!$C$7*信号相关性!$F$7+2*$G1034*信号概况!$C$6*$I1034*信号概况!$C$8*信号相关性!$F$8+2*$G1034*信号概况!$C$6*$J1034*信号概况!$C$9*信号相关性!$F$9+2*$H1034*信号概况!$C$7*$I1034*信号概况!$C$8*信号相关性!$G$8+2*$H1034*信号概况!$C$7*$J1034*信号概况!$C$9*信号相关性!$G$9+2*$I1034*信号概况!$C$8*$J1034*信号概况!$C$9*信号相关性!$H$9)</f>
        <v>3583.64325889229</v>
      </c>
      <c r="N1034" s="12">
        <f t="shared" si="329"/>
        <v>0.183595994242191</v>
      </c>
      <c r="O1034" s="10">
        <f>$C1034*信号概况!$J$2+$D1034*信号概况!$J$3+$E1034*信号概况!$J$4+$F1034*信号概况!$J$5+$G1034*信号概况!$J$6+$H1034*信号概况!$J$7+$I1034*信号概况!$J$8+$J1034*信号概况!$J$9</f>
        <v>1010.27516597912</v>
      </c>
      <c r="P1034" s="12">
        <f t="shared" si="330"/>
        <v>0.0517580741598328</v>
      </c>
      <c r="Q1034" s="7">
        <f t="shared" si="331"/>
        <v>15.2935338052866</v>
      </c>
    </row>
    <row r="1035" spans="1:17">
      <c r="A1035">
        <v>1033</v>
      </c>
      <c r="B1035">
        <v>19519.18</v>
      </c>
      <c r="C1035" s="7">
        <f t="shared" si="332"/>
        <v>0</v>
      </c>
      <c r="D1035" s="8">
        <f t="shared" si="333"/>
        <v>0.393939393939394</v>
      </c>
      <c r="E1035">
        <f t="shared" si="334"/>
        <v>0</v>
      </c>
      <c r="F1035">
        <f t="shared" si="323"/>
        <v>0.8</v>
      </c>
      <c r="G1035">
        <f t="shared" si="324"/>
        <v>0.04</v>
      </c>
      <c r="H1035">
        <f t="shared" si="325"/>
        <v>0</v>
      </c>
      <c r="I1035">
        <f t="shared" si="326"/>
        <v>0</v>
      </c>
      <c r="J1035">
        <f t="shared" si="327"/>
        <v>0</v>
      </c>
      <c r="K1035">
        <f>SQRT(POWER($C1035*信号概况!$F$2,2)+POWER($D1035*信号概况!$F$3,2)+POWER($E1035*信号概况!$F$4,2)+POWER($F1035*信号概况!$F$5,2)+POWER($G1035*信号概况!$F$6,2)+POWER($H1035*信号概况!$F$7,2)+POWER($I1035*信号概况!$F$8,2)+POWER($J1035*信号概况!$F$9,2)+2*$C1035*信号概况!$F$2*$D1035*信号概况!$F$3*信号相关性!$B$3+2*$C1035*信号概况!$F$2*$E1035*信号概况!$F$4*信号相关性!$B$4+2*$C1035*信号概况!$F$2*$F1035*信号概况!$F$5*信号相关性!$B$5+2*$C1035*信号概况!$F$2*$G1035*信号概况!$F$6*信号相关性!$B$6+2*$C1035*信号概况!$F$2*$H1035*信号概况!$F$7*信号相关性!$B$7+2*$C1035*信号概况!$F$2*$I1035*信号概况!$F$8*信号相关性!$B$8+2*$C1035*信号概况!$F$2*$J1035*信号概况!$F$9*信号相关性!$B$9+2*$D1035*信号概况!$F$3*$E1035*信号概况!$F$4*信号相关性!$C$4+2*$D1035*信号概况!$F$3*$F1035*信号概况!$F$5*信号相关性!$C$5+2*$D1035*信号概况!$F$3*$G1035*信号概况!$F$6*信号相关性!$C$6+2*$D1035*信号概况!$F$3*$H1035*信号概况!$F$7*信号相关性!$C$7+2*$D1035*信号概况!$F$3*$I1035*信号概况!$F$8*信号相关性!$C$8+2*$D1035*信号概况!$F$3*$J1035*信号概况!$F$9*信号相关性!$C$9+2*$E1035*信号概况!$F$4*$F1035*信号概况!$F$5*信号相关性!$D$5+2*$E1035*信号概况!$F$4*$G1035*信号概况!$F$6*信号相关性!$D$6+2*$E1035*信号概况!$F$4*$H1035*信号概况!$F$7*信号相关性!$D$7+2*$E1035*信号概况!$F$4*$I1035*信号概况!$F$8*信号相关性!$D$8+2*$E1035*信号概况!$F$4*$J1035*信号概况!$J$5*信号相关性!$D$9+2*$F1035*信号概况!$F$5*$G1035*信号概况!$F$6*信号相关性!$E$6+2*$F1035*信号概况!$F$5*$H1035*信号概况!$F$7*信号相关性!$E$7+2*$F1035*信号概况!$F$5*$I1035*信号概况!$F$8*信号相关性!$E$8+2*$F1035*信号概况!$F$5*$J1035*信号概况!$F$9*信号相关性!$E$9+2*$G1035*信号概况!$F$6*$H1035*信号概况!$F$7*信号相关性!$F$7+2*$G1035*信号概况!$F$6*$I1035*信号概况!$F$8*信号相关性!$F$8+2*$G1035*信号概况!$F$6*$J1035*信号概况!$F$9*信号相关性!$F$9+2*$H1035*信号概况!$F$7*$I1035*信号概况!$F$8*信号相关性!$G$8+2*$H1035*信号概况!$F$7*$J1035*信号概况!$F$9*信号相关性!$G$9+2*$I1035*信号概况!$F$8*$J1035*信号概况!$F$9*信号相关性!$H$9)</f>
        <v>793.844345713136</v>
      </c>
      <c r="L1035" s="10">
        <f t="shared" si="328"/>
        <v>24.5881703452398</v>
      </c>
      <c r="M1035" s="11">
        <f>SQRT(POWER($C1035*信号概况!$C$2,2)+POWER($D1035*信号概况!$C$3,2)+POWER($E1035*信号概况!$C$4,2)+POWER($F1035*信号概况!$C$5,2)+POWER($G1035*信号概况!$C$6,2)+POWER($H1035*信号概况!$C$7,2)+POWER($I1035*信号概况!$C$8,2)+POWER($J1035*信号概况!$C$9,2)+2*$C1035*信号概况!$C$2*$D1035*信号概况!$C$3*信号相关性!$B$3+2*$C1035*信号概况!$C$2*$E1035*信号概况!$C$4*信号相关性!$B$4+2*$C1035*信号概况!$C$2*$F1035*信号概况!$C$5*信号相关性!$B$5+2*$C1035*信号概况!$C$2*$G1035*信号概况!$C$6*信号相关性!$B$6+2*$C1035*信号概况!$C$2*$H1035*信号概况!$C$7*信号相关性!$B$7+2*$C1035*信号概况!$C$2*$I1035*信号概况!$C$8*信号相关性!$B$8+2*$C1035*信号概况!$C$2*$J1035*信号概况!$C$9*信号相关性!$B$9+2*$D1035*信号概况!$C$3*$E1035*信号概况!$C$4*信号相关性!$C$4+2*$D1035*信号概况!$C$3*$F1035*信号概况!$C$5*信号相关性!$C$5+2*$D1035*信号概况!$C$3*$G1035*信号概况!$C$6*信号相关性!$C$6+2*$D1035*信号概况!$C$3*$H1035*信号概况!$C$7*信号相关性!$C$7+2*$D1035*信号概况!$C$3*$I1035*信号概况!$C$8*信号相关性!$C$8+2*$D1035*信号概况!$C$3*$J1035*信号概况!$C$9*信号相关性!$C$9+2*$E1035*信号概况!$C$4*$F1035*信号概况!$C$5*信号相关性!$D$5+2*$E1035*信号概况!$C$4*$G1035*信号概况!$C$6*信号相关性!$D$6+2*$E1035*信号概况!$C$4*$H1035*信号概况!$C$7*信号相关性!$D$7+2*$E1035*信号概况!$C$4*$I1035*信号概况!$C$8*信号相关性!$D$8+2*$E1035*信号概况!$C$4*$J1035*信号概况!$J$5*信号相关性!$D$9+2*$F1035*信号概况!$C$5*$G1035*信号概况!$C$6*信号相关性!$E$6+2*$F1035*信号概况!$C$5*$H1035*信号概况!$C$7*信号相关性!$E$7+2*$F1035*信号概况!$C$5*$I1035*信号概况!$C$8*信号相关性!$E$8+2*$F1035*信号概况!$C$5*$J1035*信号概况!$C$9*信号相关性!$E$9+2*$G1035*信号概况!$C$6*$H1035*信号概况!$C$7*信号相关性!$F$7+2*$G1035*信号概况!$C$6*$I1035*信号概况!$C$8*信号相关性!$F$8+2*$G1035*信号概况!$C$6*$J1035*信号概况!$C$9*信号相关性!$F$9+2*$H1035*信号概况!$C$7*$I1035*信号概况!$C$8*信号相关性!$G$8+2*$H1035*信号概况!$C$7*$J1035*信号概况!$C$9*信号相关性!$G$9+2*$I1035*信号概况!$C$8*$J1035*信号概况!$C$9*信号相关性!$H$9)</f>
        <v>3900.27379898138</v>
      </c>
      <c r="N1035" s="12">
        <f t="shared" si="329"/>
        <v>0.199817502527329</v>
      </c>
      <c r="O1035" s="10">
        <f>$C1035*信号概况!$J$2+$D1035*信号概况!$J$3+$E1035*信号概况!$J$4+$F1035*信号概况!$J$5+$G1035*信号概况!$J$6+$H1035*信号概况!$J$7+$I1035*信号概况!$J$8+$J1035*信号概况!$J$9</f>
        <v>1034.80331666406</v>
      </c>
      <c r="P1035" s="12">
        <f t="shared" si="330"/>
        <v>0.0530146920446482</v>
      </c>
      <c r="Q1035" s="7">
        <f t="shared" si="331"/>
        <v>14.4130028282689</v>
      </c>
    </row>
    <row r="1036" spans="1:17">
      <c r="A1036">
        <v>1034</v>
      </c>
      <c r="B1036">
        <v>19519.18</v>
      </c>
      <c r="C1036" s="7">
        <f t="shared" si="332"/>
        <v>0</v>
      </c>
      <c r="D1036" s="8">
        <f t="shared" si="333"/>
        <v>0.424242424242424</v>
      </c>
      <c r="E1036">
        <f t="shared" si="334"/>
        <v>0</v>
      </c>
      <c r="F1036">
        <f t="shared" si="323"/>
        <v>0.8</v>
      </c>
      <c r="G1036">
        <f t="shared" si="324"/>
        <v>0.04</v>
      </c>
      <c r="H1036">
        <f t="shared" si="325"/>
        <v>0</v>
      </c>
      <c r="I1036">
        <f t="shared" si="326"/>
        <v>0</v>
      </c>
      <c r="J1036">
        <f t="shared" si="327"/>
        <v>0</v>
      </c>
      <c r="K1036">
        <f>SQRT(POWER($C1036*信号概况!$F$2,2)+POWER($D1036*信号概况!$F$3,2)+POWER($E1036*信号概况!$F$4,2)+POWER($F1036*信号概况!$F$5,2)+POWER($G1036*信号概况!$F$6,2)+POWER($H1036*信号概况!$F$7,2)+POWER($I1036*信号概况!$F$8,2)+POWER($J1036*信号概况!$F$9,2)+2*$C1036*信号概况!$F$2*$D1036*信号概况!$F$3*信号相关性!$B$3+2*$C1036*信号概况!$F$2*$E1036*信号概况!$F$4*信号相关性!$B$4+2*$C1036*信号概况!$F$2*$F1036*信号概况!$F$5*信号相关性!$B$5+2*$C1036*信号概况!$F$2*$G1036*信号概况!$F$6*信号相关性!$B$6+2*$C1036*信号概况!$F$2*$H1036*信号概况!$F$7*信号相关性!$B$7+2*$C1036*信号概况!$F$2*$I1036*信号概况!$F$8*信号相关性!$B$8+2*$C1036*信号概况!$F$2*$J1036*信号概况!$F$9*信号相关性!$B$9+2*$D1036*信号概况!$F$3*$E1036*信号概况!$F$4*信号相关性!$C$4+2*$D1036*信号概况!$F$3*$F1036*信号概况!$F$5*信号相关性!$C$5+2*$D1036*信号概况!$F$3*$G1036*信号概况!$F$6*信号相关性!$C$6+2*$D1036*信号概况!$F$3*$H1036*信号概况!$F$7*信号相关性!$C$7+2*$D1036*信号概况!$F$3*$I1036*信号概况!$F$8*信号相关性!$C$8+2*$D1036*信号概况!$F$3*$J1036*信号概况!$F$9*信号相关性!$C$9+2*$E1036*信号概况!$F$4*$F1036*信号概况!$F$5*信号相关性!$D$5+2*$E1036*信号概况!$F$4*$G1036*信号概况!$F$6*信号相关性!$D$6+2*$E1036*信号概况!$F$4*$H1036*信号概况!$F$7*信号相关性!$D$7+2*$E1036*信号概况!$F$4*$I1036*信号概况!$F$8*信号相关性!$D$8+2*$E1036*信号概况!$F$4*$J1036*信号概况!$J$5*信号相关性!$D$9+2*$F1036*信号概况!$F$5*$G1036*信号概况!$F$6*信号相关性!$E$6+2*$F1036*信号概况!$F$5*$H1036*信号概况!$F$7*信号相关性!$E$7+2*$F1036*信号概况!$F$5*$I1036*信号概况!$F$8*信号相关性!$E$8+2*$F1036*信号概况!$F$5*$J1036*信号概况!$F$9*信号相关性!$E$9+2*$G1036*信号概况!$F$6*$H1036*信号概况!$F$7*信号相关性!$F$7+2*$G1036*信号概况!$F$6*$I1036*信号概况!$F$8*信号相关性!$F$8+2*$G1036*信号概况!$F$6*$J1036*信号概况!$F$9*信号相关性!$F$9+2*$H1036*信号概况!$F$7*$I1036*信号概况!$F$8*信号相关性!$G$8+2*$H1036*信号概况!$F$7*$J1036*信号概况!$F$9*信号相关性!$G$9+2*$I1036*信号概况!$F$8*$J1036*信号概况!$F$9*信号相关性!$H$9)</f>
        <v>859.087944404129</v>
      </c>
      <c r="L1036" s="10">
        <f t="shared" si="328"/>
        <v>22.7208170329275</v>
      </c>
      <c r="M1036" s="11">
        <f>SQRT(POWER($C1036*信号概况!$C$2,2)+POWER($D1036*信号概况!$C$3,2)+POWER($E1036*信号概况!$C$4,2)+POWER($F1036*信号概况!$C$5,2)+POWER($G1036*信号概况!$C$6,2)+POWER($H1036*信号概况!$C$7,2)+POWER($I1036*信号概况!$C$8,2)+POWER($J1036*信号概况!$C$9,2)+2*$C1036*信号概况!$C$2*$D1036*信号概况!$C$3*信号相关性!$B$3+2*$C1036*信号概况!$C$2*$E1036*信号概况!$C$4*信号相关性!$B$4+2*$C1036*信号概况!$C$2*$F1036*信号概况!$C$5*信号相关性!$B$5+2*$C1036*信号概况!$C$2*$G1036*信号概况!$C$6*信号相关性!$B$6+2*$C1036*信号概况!$C$2*$H1036*信号概况!$C$7*信号相关性!$B$7+2*$C1036*信号概况!$C$2*$I1036*信号概况!$C$8*信号相关性!$B$8+2*$C1036*信号概况!$C$2*$J1036*信号概况!$C$9*信号相关性!$B$9+2*$D1036*信号概况!$C$3*$E1036*信号概况!$C$4*信号相关性!$C$4+2*$D1036*信号概况!$C$3*$F1036*信号概况!$C$5*信号相关性!$C$5+2*$D1036*信号概况!$C$3*$G1036*信号概况!$C$6*信号相关性!$C$6+2*$D1036*信号概况!$C$3*$H1036*信号概况!$C$7*信号相关性!$C$7+2*$D1036*信号概况!$C$3*$I1036*信号概况!$C$8*信号相关性!$C$8+2*$D1036*信号概况!$C$3*$J1036*信号概况!$C$9*信号相关性!$C$9+2*$E1036*信号概况!$C$4*$F1036*信号概况!$C$5*信号相关性!$D$5+2*$E1036*信号概况!$C$4*$G1036*信号概况!$C$6*信号相关性!$D$6+2*$E1036*信号概况!$C$4*$H1036*信号概况!$C$7*信号相关性!$D$7+2*$E1036*信号概况!$C$4*$I1036*信号概况!$C$8*信号相关性!$D$8+2*$E1036*信号概况!$C$4*$J1036*信号概况!$J$5*信号相关性!$D$9+2*$F1036*信号概况!$C$5*$G1036*信号概况!$C$6*信号相关性!$E$6+2*$F1036*信号概况!$C$5*$H1036*信号概况!$C$7*信号相关性!$E$7+2*$F1036*信号概况!$C$5*$I1036*信号概况!$C$8*信号相关性!$E$8+2*$F1036*信号概况!$C$5*$J1036*信号概况!$C$9*信号相关性!$E$9+2*$G1036*信号概况!$C$6*$H1036*信号概况!$C$7*信号相关性!$F$7+2*$G1036*信号概况!$C$6*$I1036*信号概况!$C$8*信号相关性!$F$8+2*$G1036*信号概况!$C$6*$J1036*信号概况!$C$9*信号相关性!$F$9+2*$H1036*信号概况!$C$7*$I1036*信号概况!$C$8*信号相关性!$G$8+2*$H1036*信号概况!$C$7*$J1036*信号概况!$C$9*信号相关性!$G$9+2*$I1036*信号概况!$C$8*$J1036*信号概况!$C$9*信号相关性!$H$9)</f>
        <v>4218.07499094782</v>
      </c>
      <c r="N1036" s="12">
        <f t="shared" si="329"/>
        <v>0.21609898525183</v>
      </c>
      <c r="O1036" s="10">
        <f>$C1036*信号概况!$J$2+$D1036*信号概况!$J$3+$E1036*信号概况!$J$4+$F1036*信号概况!$J$5+$G1036*信号概况!$J$6+$H1036*信号概况!$J$7+$I1036*信号概况!$J$8+$J1036*信号概况!$J$9</f>
        <v>1059.33146734899</v>
      </c>
      <c r="P1036" s="12">
        <f t="shared" si="330"/>
        <v>0.0542713099294636</v>
      </c>
      <c r="Q1036" s="7">
        <f t="shared" si="331"/>
        <v>13.6610211848894</v>
      </c>
    </row>
    <row r="1037" spans="1:17">
      <c r="A1037">
        <v>1035</v>
      </c>
      <c r="B1037">
        <v>19519.18</v>
      </c>
      <c r="C1037" s="7">
        <f t="shared" si="332"/>
        <v>0</v>
      </c>
      <c r="D1037" s="8">
        <f t="shared" si="333"/>
        <v>0.454545454545455</v>
      </c>
      <c r="E1037">
        <f t="shared" si="334"/>
        <v>0</v>
      </c>
      <c r="F1037">
        <f t="shared" si="323"/>
        <v>0.8</v>
      </c>
      <c r="G1037">
        <f t="shared" si="324"/>
        <v>0.04</v>
      </c>
      <c r="H1037">
        <f t="shared" si="325"/>
        <v>0</v>
      </c>
      <c r="I1037">
        <f t="shared" si="326"/>
        <v>0</v>
      </c>
      <c r="J1037">
        <f t="shared" si="327"/>
        <v>0</v>
      </c>
      <c r="K1037">
        <f>SQRT(POWER($C1037*信号概况!$F$2,2)+POWER($D1037*信号概况!$F$3,2)+POWER($E1037*信号概况!$F$4,2)+POWER($F1037*信号概况!$F$5,2)+POWER($G1037*信号概况!$F$6,2)+POWER($H1037*信号概况!$F$7,2)+POWER($I1037*信号概况!$F$8,2)+POWER($J1037*信号概况!$F$9,2)+2*$C1037*信号概况!$F$2*$D1037*信号概况!$F$3*信号相关性!$B$3+2*$C1037*信号概况!$F$2*$E1037*信号概况!$F$4*信号相关性!$B$4+2*$C1037*信号概况!$F$2*$F1037*信号概况!$F$5*信号相关性!$B$5+2*$C1037*信号概况!$F$2*$G1037*信号概况!$F$6*信号相关性!$B$6+2*$C1037*信号概况!$F$2*$H1037*信号概况!$F$7*信号相关性!$B$7+2*$C1037*信号概况!$F$2*$I1037*信号概况!$F$8*信号相关性!$B$8+2*$C1037*信号概况!$F$2*$J1037*信号概况!$F$9*信号相关性!$B$9+2*$D1037*信号概况!$F$3*$E1037*信号概况!$F$4*信号相关性!$C$4+2*$D1037*信号概况!$F$3*$F1037*信号概况!$F$5*信号相关性!$C$5+2*$D1037*信号概况!$F$3*$G1037*信号概况!$F$6*信号相关性!$C$6+2*$D1037*信号概况!$F$3*$H1037*信号概况!$F$7*信号相关性!$C$7+2*$D1037*信号概况!$F$3*$I1037*信号概况!$F$8*信号相关性!$C$8+2*$D1037*信号概况!$F$3*$J1037*信号概况!$F$9*信号相关性!$C$9+2*$E1037*信号概况!$F$4*$F1037*信号概况!$F$5*信号相关性!$D$5+2*$E1037*信号概况!$F$4*$G1037*信号概况!$F$6*信号相关性!$D$6+2*$E1037*信号概况!$F$4*$H1037*信号概况!$F$7*信号相关性!$D$7+2*$E1037*信号概况!$F$4*$I1037*信号概况!$F$8*信号相关性!$D$8+2*$E1037*信号概况!$F$4*$J1037*信号概况!$J$5*信号相关性!$D$9+2*$F1037*信号概况!$F$5*$G1037*信号概况!$F$6*信号相关性!$E$6+2*$F1037*信号概况!$F$5*$H1037*信号概况!$F$7*信号相关性!$E$7+2*$F1037*信号概况!$F$5*$I1037*信号概况!$F$8*信号相关性!$E$8+2*$F1037*信号概况!$F$5*$J1037*信号概况!$F$9*信号相关性!$E$9+2*$G1037*信号概况!$F$6*$H1037*信号概况!$F$7*信号相关性!$F$7+2*$G1037*信号概况!$F$6*$I1037*信号概况!$F$8*信号相关性!$F$8+2*$G1037*信号概况!$F$6*$J1037*信号概况!$F$9*信号相关性!$F$9+2*$H1037*信号概况!$F$7*$I1037*信号概况!$F$8*信号相关性!$G$8+2*$H1037*信号概况!$F$7*$J1037*信号概况!$F$9*信号相关性!$G$9+2*$I1037*信号概况!$F$8*$J1037*信号概况!$F$9*信号相关性!$H$9)</f>
        <v>924.561580204283</v>
      </c>
      <c r="L1037" s="10">
        <f t="shared" si="328"/>
        <v>21.1118225307255</v>
      </c>
      <c r="M1037" s="11">
        <f>SQRT(POWER($C1037*信号概况!$C$2,2)+POWER($D1037*信号概况!$C$3,2)+POWER($E1037*信号概况!$C$4,2)+POWER($F1037*信号概况!$C$5,2)+POWER($G1037*信号概况!$C$6,2)+POWER($H1037*信号概况!$C$7,2)+POWER($I1037*信号概况!$C$8,2)+POWER($J1037*信号概况!$C$9,2)+2*$C1037*信号概况!$C$2*$D1037*信号概况!$C$3*信号相关性!$B$3+2*$C1037*信号概况!$C$2*$E1037*信号概况!$C$4*信号相关性!$B$4+2*$C1037*信号概况!$C$2*$F1037*信号概况!$C$5*信号相关性!$B$5+2*$C1037*信号概况!$C$2*$G1037*信号概况!$C$6*信号相关性!$B$6+2*$C1037*信号概况!$C$2*$H1037*信号概况!$C$7*信号相关性!$B$7+2*$C1037*信号概况!$C$2*$I1037*信号概况!$C$8*信号相关性!$B$8+2*$C1037*信号概况!$C$2*$J1037*信号概况!$C$9*信号相关性!$B$9+2*$D1037*信号概况!$C$3*$E1037*信号概况!$C$4*信号相关性!$C$4+2*$D1037*信号概况!$C$3*$F1037*信号概况!$C$5*信号相关性!$C$5+2*$D1037*信号概况!$C$3*$G1037*信号概况!$C$6*信号相关性!$C$6+2*$D1037*信号概况!$C$3*$H1037*信号概况!$C$7*信号相关性!$C$7+2*$D1037*信号概况!$C$3*$I1037*信号概况!$C$8*信号相关性!$C$8+2*$D1037*信号概况!$C$3*$J1037*信号概况!$C$9*信号相关性!$C$9+2*$E1037*信号概况!$C$4*$F1037*信号概况!$C$5*信号相关性!$D$5+2*$E1037*信号概况!$C$4*$G1037*信号概况!$C$6*信号相关性!$D$6+2*$E1037*信号概况!$C$4*$H1037*信号概况!$C$7*信号相关性!$D$7+2*$E1037*信号概况!$C$4*$I1037*信号概况!$C$8*信号相关性!$D$8+2*$E1037*信号概况!$C$4*$J1037*信号概况!$J$5*信号相关性!$D$9+2*$F1037*信号概况!$C$5*$G1037*信号概况!$C$6*信号相关性!$E$6+2*$F1037*信号概况!$C$5*$H1037*信号概况!$C$7*信号相关性!$E$7+2*$F1037*信号概况!$C$5*$I1037*信号概况!$C$8*信号相关性!$E$8+2*$F1037*信号概况!$C$5*$J1037*信号概况!$C$9*信号相关性!$E$9+2*$G1037*信号概况!$C$6*$H1037*信号概况!$C$7*信号相关性!$F$7+2*$G1037*信号概况!$C$6*$I1037*信号概况!$C$8*信号相关性!$F$8+2*$G1037*信号概况!$C$6*$J1037*信号概况!$C$9*信号相关性!$F$9+2*$H1037*信号概况!$C$7*$I1037*信号概况!$C$8*信号相关性!$G$8+2*$H1037*信号概况!$C$7*$J1037*信号概况!$C$9*信号相关性!$G$9+2*$I1037*信号概况!$C$8*$J1037*信号概况!$C$9*信号相关性!$H$9)</f>
        <v>4536.80083029004</v>
      </c>
      <c r="N1037" s="12">
        <f t="shared" si="329"/>
        <v>0.232427839196628</v>
      </c>
      <c r="O1037" s="10">
        <f>$C1037*信号概况!$J$2+$D1037*信号概况!$J$3+$E1037*信号概况!$J$4+$F1037*信号概况!$J$5+$G1037*信号概况!$J$6+$H1037*信号概况!$J$7+$I1037*信号概况!$J$8+$J1037*信号概况!$J$9</f>
        <v>1083.85961803392</v>
      </c>
      <c r="P1037" s="12">
        <f t="shared" si="330"/>
        <v>0.055527927814279</v>
      </c>
      <c r="Q1037" s="7">
        <f t="shared" si="331"/>
        <v>13.0119579636317</v>
      </c>
    </row>
    <row r="1038" spans="1:17">
      <c r="A1038">
        <v>1036</v>
      </c>
      <c r="B1038">
        <v>19519.18</v>
      </c>
      <c r="C1038" s="7">
        <f t="shared" si="332"/>
        <v>0</v>
      </c>
      <c r="D1038" s="8">
        <f t="shared" si="333"/>
        <v>0.484848484848485</v>
      </c>
      <c r="E1038">
        <f t="shared" si="334"/>
        <v>0</v>
      </c>
      <c r="F1038">
        <f t="shared" si="323"/>
        <v>0.8</v>
      </c>
      <c r="G1038">
        <f t="shared" si="324"/>
        <v>0.04</v>
      </c>
      <c r="H1038">
        <f t="shared" si="325"/>
        <v>0</v>
      </c>
      <c r="I1038">
        <f t="shared" si="326"/>
        <v>0</v>
      </c>
      <c r="J1038">
        <f t="shared" si="327"/>
        <v>0</v>
      </c>
      <c r="K1038">
        <f>SQRT(POWER($C1038*信号概况!$F$2,2)+POWER($D1038*信号概况!$F$3,2)+POWER($E1038*信号概况!$F$4,2)+POWER($F1038*信号概况!$F$5,2)+POWER($G1038*信号概况!$F$6,2)+POWER($H1038*信号概况!$F$7,2)+POWER($I1038*信号概况!$F$8,2)+POWER($J1038*信号概况!$F$9,2)+2*$C1038*信号概况!$F$2*$D1038*信号概况!$F$3*信号相关性!$B$3+2*$C1038*信号概况!$F$2*$E1038*信号概况!$F$4*信号相关性!$B$4+2*$C1038*信号概况!$F$2*$F1038*信号概况!$F$5*信号相关性!$B$5+2*$C1038*信号概况!$F$2*$G1038*信号概况!$F$6*信号相关性!$B$6+2*$C1038*信号概况!$F$2*$H1038*信号概况!$F$7*信号相关性!$B$7+2*$C1038*信号概况!$F$2*$I1038*信号概况!$F$8*信号相关性!$B$8+2*$C1038*信号概况!$F$2*$J1038*信号概况!$F$9*信号相关性!$B$9+2*$D1038*信号概况!$F$3*$E1038*信号概况!$F$4*信号相关性!$C$4+2*$D1038*信号概况!$F$3*$F1038*信号概况!$F$5*信号相关性!$C$5+2*$D1038*信号概况!$F$3*$G1038*信号概况!$F$6*信号相关性!$C$6+2*$D1038*信号概况!$F$3*$H1038*信号概况!$F$7*信号相关性!$C$7+2*$D1038*信号概况!$F$3*$I1038*信号概况!$F$8*信号相关性!$C$8+2*$D1038*信号概况!$F$3*$J1038*信号概况!$F$9*信号相关性!$C$9+2*$E1038*信号概况!$F$4*$F1038*信号概况!$F$5*信号相关性!$D$5+2*$E1038*信号概况!$F$4*$G1038*信号概况!$F$6*信号相关性!$D$6+2*$E1038*信号概况!$F$4*$H1038*信号概况!$F$7*信号相关性!$D$7+2*$E1038*信号概况!$F$4*$I1038*信号概况!$F$8*信号相关性!$D$8+2*$E1038*信号概况!$F$4*$J1038*信号概况!$J$5*信号相关性!$D$9+2*$F1038*信号概况!$F$5*$G1038*信号概况!$F$6*信号相关性!$E$6+2*$F1038*信号概况!$F$5*$H1038*信号概况!$F$7*信号相关性!$E$7+2*$F1038*信号概况!$F$5*$I1038*信号概况!$F$8*信号相关性!$E$8+2*$F1038*信号概况!$F$5*$J1038*信号概况!$F$9*信号相关性!$E$9+2*$G1038*信号概况!$F$6*$H1038*信号概况!$F$7*信号相关性!$F$7+2*$G1038*信号概况!$F$6*$I1038*信号概况!$F$8*信号相关性!$F$8+2*$G1038*信号概况!$F$6*$J1038*信号概况!$F$9*信号相关性!$F$9+2*$H1038*信号概况!$F$7*$I1038*信号概况!$F$8*信号相关性!$G$8+2*$H1038*信号概况!$F$7*$J1038*信号概况!$F$9*信号相关性!$G$9+2*$I1038*信号概况!$F$8*$J1038*信号概况!$F$9*信号相关性!$H$9)</f>
        <v>990.219623784899</v>
      </c>
      <c r="L1038" s="10">
        <f t="shared" si="328"/>
        <v>19.7119704873068</v>
      </c>
      <c r="M1038" s="11">
        <f>SQRT(POWER($C1038*信号概况!$C$2,2)+POWER($D1038*信号概况!$C$3,2)+POWER($E1038*信号概况!$C$4,2)+POWER($F1038*信号概况!$C$5,2)+POWER($G1038*信号概况!$C$6,2)+POWER($H1038*信号概况!$C$7,2)+POWER($I1038*信号概况!$C$8,2)+POWER($J1038*信号概况!$C$9,2)+2*$C1038*信号概况!$C$2*$D1038*信号概况!$C$3*信号相关性!$B$3+2*$C1038*信号概况!$C$2*$E1038*信号概况!$C$4*信号相关性!$B$4+2*$C1038*信号概况!$C$2*$F1038*信号概况!$C$5*信号相关性!$B$5+2*$C1038*信号概况!$C$2*$G1038*信号概况!$C$6*信号相关性!$B$6+2*$C1038*信号概况!$C$2*$H1038*信号概况!$C$7*信号相关性!$B$7+2*$C1038*信号概况!$C$2*$I1038*信号概况!$C$8*信号相关性!$B$8+2*$C1038*信号概况!$C$2*$J1038*信号概况!$C$9*信号相关性!$B$9+2*$D1038*信号概况!$C$3*$E1038*信号概况!$C$4*信号相关性!$C$4+2*$D1038*信号概况!$C$3*$F1038*信号概况!$C$5*信号相关性!$C$5+2*$D1038*信号概况!$C$3*$G1038*信号概况!$C$6*信号相关性!$C$6+2*$D1038*信号概况!$C$3*$H1038*信号概况!$C$7*信号相关性!$C$7+2*$D1038*信号概况!$C$3*$I1038*信号概况!$C$8*信号相关性!$C$8+2*$D1038*信号概况!$C$3*$J1038*信号概况!$C$9*信号相关性!$C$9+2*$E1038*信号概况!$C$4*$F1038*信号概况!$C$5*信号相关性!$D$5+2*$E1038*信号概况!$C$4*$G1038*信号概况!$C$6*信号相关性!$D$6+2*$E1038*信号概况!$C$4*$H1038*信号概况!$C$7*信号相关性!$D$7+2*$E1038*信号概况!$C$4*$I1038*信号概况!$C$8*信号相关性!$D$8+2*$E1038*信号概况!$C$4*$J1038*信号概况!$J$5*信号相关性!$D$9+2*$F1038*信号概况!$C$5*$G1038*信号概况!$C$6*信号相关性!$E$6+2*$F1038*信号概况!$C$5*$H1038*信号概况!$C$7*信号相关性!$E$7+2*$F1038*信号概况!$C$5*$I1038*信号概况!$C$8*信号相关性!$E$8+2*$F1038*信号概况!$C$5*$J1038*信号概况!$C$9*信号相关性!$E$9+2*$G1038*信号概况!$C$6*$H1038*信号概况!$C$7*信号相关性!$F$7+2*$G1038*信号概况!$C$6*$I1038*信号概况!$C$8*信号相关性!$F$8+2*$G1038*信号概况!$C$6*$J1038*信号概况!$C$9*信号相关性!$F$9+2*$H1038*信号概况!$C$7*$I1038*信号概况!$C$8*信号相关性!$G$8+2*$H1038*信号概况!$C$7*$J1038*信号概况!$C$9*信号相关性!$G$9+2*$I1038*信号概况!$C$8*$J1038*信号概况!$C$9*信号相关性!$H$9)</f>
        <v>4856.26926152202</v>
      </c>
      <c r="N1038" s="12">
        <f t="shared" si="329"/>
        <v>0.248794737356898</v>
      </c>
      <c r="O1038" s="10">
        <f>$C1038*信号概况!$J$2+$D1038*信号概况!$J$3+$E1038*信号概况!$J$4+$F1038*信号概况!$J$5+$G1038*信号概况!$J$6+$H1038*信号概况!$J$7+$I1038*信号概况!$J$8+$J1038*信号概况!$J$9</f>
        <v>1108.38776871885</v>
      </c>
      <c r="P1038" s="12">
        <f t="shared" si="330"/>
        <v>0.0567845456990944</v>
      </c>
      <c r="Q1038" s="7">
        <f t="shared" si="331"/>
        <v>12.4464249431028</v>
      </c>
    </row>
    <row r="1039" spans="1:17">
      <c r="A1039">
        <v>1037</v>
      </c>
      <c r="B1039">
        <v>19519.18</v>
      </c>
      <c r="C1039" s="7">
        <f t="shared" si="332"/>
        <v>0</v>
      </c>
      <c r="D1039" s="8">
        <f t="shared" si="333"/>
        <v>0.515151515151515</v>
      </c>
      <c r="E1039">
        <f t="shared" si="334"/>
        <v>0</v>
      </c>
      <c r="F1039">
        <f t="shared" ref="F1039:F1070" si="335">MOD(QUOTIENT(A1039,($T$2*$U$2/0.01+1)*($T$3*$U$3/0.01+1)*($T$4*$U$4/0.01+1)),$T$5*$U$5/0.01+1)/($T$5*100)</f>
        <v>0.8</v>
      </c>
      <c r="G1039">
        <f t="shared" ref="G1039:G1070" si="336">MOD(QUOTIENT(A1039,($T$2*$U$2/0.01+1)*($T$3*$U$3/0.01+1)*($T$4*$U$4/0.01+1)*($T$5*$U$5/0.01+1)),$T$6*$U$6/0.01+1)/($T$6*100)</f>
        <v>0.04</v>
      </c>
      <c r="H1039">
        <f t="shared" ref="H1039:H1070" si="337">MOD(QUOTIENT(A1039,($T$2*$U$2/0.01+1)*($T$3*$U$3/0.01+1)*($T$4*$U$4/0.01+1)*($T$5*$U$5/0.01+1)*($T$6*$U$6/0.01+1)),$T$7*$U$7/0.01+1)/($T$7*100)</f>
        <v>0</v>
      </c>
      <c r="I1039">
        <f t="shared" ref="I1039:I1070" si="338">MOD(QUOTIENT(A1039,($T$2*$U$2/0.01+1)*($T$3*$U$3/0.01+1)*($T$4*$U$4/0.01+1)*($T$5*$U$5/0.01+1)*($T$6*$U$6/0.01+1)*($T$7*$U$7/0.01+1)),$T$8*$U$8/0.01+1)/($T$8*100)</f>
        <v>0</v>
      </c>
      <c r="J1039">
        <f t="shared" ref="J1039:J1070" si="339">MOD(QUOTIENT(A1039,($T$2*$U$2/0.01+1)*($T$3*$U$3/0.01+1)*($T$4*$U$4/0.01+1)*($T$5*$U$5/0.01+1)*($T$6*$U$6/0.01+1)*($T$7*$U$7/0.01+1)*($T$8*$U$8/0.01+1)),$T$9*$U$9/0.01)/($T$9*100)</f>
        <v>0</v>
      </c>
      <c r="K1039">
        <f>SQRT(POWER($C1039*信号概况!$F$2,2)+POWER($D1039*信号概况!$F$3,2)+POWER($E1039*信号概况!$F$4,2)+POWER($F1039*信号概况!$F$5,2)+POWER($G1039*信号概况!$F$6,2)+POWER($H1039*信号概况!$F$7,2)+POWER($I1039*信号概况!$F$8,2)+POWER($J1039*信号概况!$F$9,2)+2*$C1039*信号概况!$F$2*$D1039*信号概况!$F$3*信号相关性!$B$3+2*$C1039*信号概况!$F$2*$E1039*信号概况!$F$4*信号相关性!$B$4+2*$C1039*信号概况!$F$2*$F1039*信号概况!$F$5*信号相关性!$B$5+2*$C1039*信号概况!$F$2*$G1039*信号概况!$F$6*信号相关性!$B$6+2*$C1039*信号概况!$F$2*$H1039*信号概况!$F$7*信号相关性!$B$7+2*$C1039*信号概况!$F$2*$I1039*信号概况!$F$8*信号相关性!$B$8+2*$C1039*信号概况!$F$2*$J1039*信号概况!$F$9*信号相关性!$B$9+2*$D1039*信号概况!$F$3*$E1039*信号概况!$F$4*信号相关性!$C$4+2*$D1039*信号概况!$F$3*$F1039*信号概况!$F$5*信号相关性!$C$5+2*$D1039*信号概况!$F$3*$G1039*信号概况!$F$6*信号相关性!$C$6+2*$D1039*信号概况!$F$3*$H1039*信号概况!$F$7*信号相关性!$C$7+2*$D1039*信号概况!$F$3*$I1039*信号概况!$F$8*信号相关性!$C$8+2*$D1039*信号概况!$F$3*$J1039*信号概况!$F$9*信号相关性!$C$9+2*$E1039*信号概况!$F$4*$F1039*信号概况!$F$5*信号相关性!$D$5+2*$E1039*信号概况!$F$4*$G1039*信号概况!$F$6*信号相关性!$D$6+2*$E1039*信号概况!$F$4*$H1039*信号概况!$F$7*信号相关性!$D$7+2*$E1039*信号概况!$F$4*$I1039*信号概况!$F$8*信号相关性!$D$8+2*$E1039*信号概况!$F$4*$J1039*信号概况!$J$5*信号相关性!$D$9+2*$F1039*信号概况!$F$5*$G1039*信号概况!$F$6*信号相关性!$E$6+2*$F1039*信号概况!$F$5*$H1039*信号概况!$F$7*信号相关性!$E$7+2*$F1039*信号概况!$F$5*$I1039*信号概况!$F$8*信号相关性!$E$8+2*$F1039*信号概况!$F$5*$J1039*信号概况!$F$9*信号相关性!$E$9+2*$G1039*信号概况!$F$6*$H1039*信号概况!$F$7*信号相关性!$F$7+2*$G1039*信号概况!$F$6*$I1039*信号概况!$F$8*信号相关性!$F$8+2*$G1039*信号概况!$F$6*$J1039*信号概况!$F$9*信号相关性!$F$9+2*$H1039*信号概况!$F$7*$I1039*信号概况!$F$8*信号相关性!$G$8+2*$H1039*信号概况!$F$7*$J1039*信号概况!$F$9*信号相关性!$G$9+2*$I1039*信号概况!$F$8*$J1039*信号概况!$F$9*信号相关性!$H$9)</f>
        <v>1056.02767929496</v>
      </c>
      <c r="L1039" s="10">
        <f t="shared" ref="L1039:L1070" si="340">B1039/K1039</f>
        <v>18.4835874880018</v>
      </c>
      <c r="M1039" s="11">
        <f>SQRT(POWER($C1039*信号概况!$C$2,2)+POWER($D1039*信号概况!$C$3,2)+POWER($E1039*信号概况!$C$4,2)+POWER($F1039*信号概况!$C$5,2)+POWER($G1039*信号概况!$C$6,2)+POWER($H1039*信号概况!$C$7,2)+POWER($I1039*信号概况!$C$8,2)+POWER($J1039*信号概况!$C$9,2)+2*$C1039*信号概况!$C$2*$D1039*信号概况!$C$3*信号相关性!$B$3+2*$C1039*信号概况!$C$2*$E1039*信号概况!$C$4*信号相关性!$B$4+2*$C1039*信号概况!$C$2*$F1039*信号概况!$C$5*信号相关性!$B$5+2*$C1039*信号概况!$C$2*$G1039*信号概况!$C$6*信号相关性!$B$6+2*$C1039*信号概况!$C$2*$H1039*信号概况!$C$7*信号相关性!$B$7+2*$C1039*信号概况!$C$2*$I1039*信号概况!$C$8*信号相关性!$B$8+2*$C1039*信号概况!$C$2*$J1039*信号概况!$C$9*信号相关性!$B$9+2*$D1039*信号概况!$C$3*$E1039*信号概况!$C$4*信号相关性!$C$4+2*$D1039*信号概况!$C$3*$F1039*信号概况!$C$5*信号相关性!$C$5+2*$D1039*信号概况!$C$3*$G1039*信号概况!$C$6*信号相关性!$C$6+2*$D1039*信号概况!$C$3*$H1039*信号概况!$C$7*信号相关性!$C$7+2*$D1039*信号概况!$C$3*$I1039*信号概况!$C$8*信号相关性!$C$8+2*$D1039*信号概况!$C$3*$J1039*信号概况!$C$9*信号相关性!$C$9+2*$E1039*信号概况!$C$4*$F1039*信号概况!$C$5*信号相关性!$D$5+2*$E1039*信号概况!$C$4*$G1039*信号概况!$C$6*信号相关性!$D$6+2*$E1039*信号概况!$C$4*$H1039*信号概况!$C$7*信号相关性!$D$7+2*$E1039*信号概况!$C$4*$I1039*信号概况!$C$8*信号相关性!$D$8+2*$E1039*信号概况!$C$4*$J1039*信号概况!$J$5*信号相关性!$D$9+2*$F1039*信号概况!$C$5*$G1039*信号概况!$C$6*信号相关性!$E$6+2*$F1039*信号概况!$C$5*$H1039*信号概况!$C$7*信号相关性!$E$7+2*$F1039*信号概况!$C$5*$I1039*信号概况!$C$8*信号相关性!$E$8+2*$F1039*信号概况!$C$5*$J1039*信号概况!$C$9*信号相关性!$E$9+2*$G1039*信号概况!$C$6*$H1039*信号概况!$C$7*信号相关性!$F$7+2*$G1039*信号概况!$C$6*$I1039*信号概况!$C$8*信号相关性!$F$8+2*$G1039*信号概况!$C$6*$J1039*信号概况!$C$9*信号相关性!$F$9+2*$H1039*信号概况!$C$7*$I1039*信号概况!$C$8*信号相关性!$G$8+2*$H1039*信号概况!$C$7*$J1039*信号概况!$C$9*信号相关性!$G$9+2*$I1039*信号概况!$C$8*$J1039*信号概况!$C$9*信号相关性!$H$9)</f>
        <v>5176.34279480301</v>
      </c>
      <c r="N1039" s="12">
        <f t="shared" ref="N1039:N1070" si="341">M1039/B1039</f>
        <v>0.265192635899818</v>
      </c>
      <c r="O1039" s="10">
        <f>$C1039*信号概况!$J$2+$D1039*信号概况!$J$3+$E1039*信号概况!$J$4+$F1039*信号概况!$J$5+$G1039*信号概况!$J$6+$H1039*信号概况!$J$7+$I1039*信号概况!$J$8+$J1039*信号概况!$J$9</f>
        <v>1132.91591940378</v>
      </c>
      <c r="P1039" s="12">
        <f t="shared" ref="P1039:P1070" si="342">O1039/B1039</f>
        <v>0.0580411635839099</v>
      </c>
      <c r="Q1039" s="7">
        <f t="shared" ref="Q1039:Q1070" si="343">(O1039*12-B1039*5%)/K1039</f>
        <v>11.9495277257034</v>
      </c>
    </row>
    <row r="1040" spans="1:17">
      <c r="A1040">
        <v>1038</v>
      </c>
      <c r="B1040">
        <v>19519.18</v>
      </c>
      <c r="C1040" s="7">
        <f t="shared" si="332"/>
        <v>0</v>
      </c>
      <c r="D1040" s="8">
        <f t="shared" si="333"/>
        <v>0.545454545454545</v>
      </c>
      <c r="E1040">
        <f t="shared" si="334"/>
        <v>0</v>
      </c>
      <c r="F1040">
        <f t="shared" si="335"/>
        <v>0.8</v>
      </c>
      <c r="G1040">
        <f t="shared" si="336"/>
        <v>0.04</v>
      </c>
      <c r="H1040">
        <f t="shared" si="337"/>
        <v>0</v>
      </c>
      <c r="I1040">
        <f t="shared" si="338"/>
        <v>0</v>
      </c>
      <c r="J1040">
        <f t="shared" si="339"/>
        <v>0</v>
      </c>
      <c r="K1040">
        <f>SQRT(POWER($C1040*信号概况!$F$2,2)+POWER($D1040*信号概况!$F$3,2)+POWER($E1040*信号概况!$F$4,2)+POWER($F1040*信号概况!$F$5,2)+POWER($G1040*信号概况!$F$6,2)+POWER($H1040*信号概况!$F$7,2)+POWER($I1040*信号概况!$F$8,2)+POWER($J1040*信号概况!$F$9,2)+2*$C1040*信号概况!$F$2*$D1040*信号概况!$F$3*信号相关性!$B$3+2*$C1040*信号概况!$F$2*$E1040*信号概况!$F$4*信号相关性!$B$4+2*$C1040*信号概况!$F$2*$F1040*信号概况!$F$5*信号相关性!$B$5+2*$C1040*信号概况!$F$2*$G1040*信号概况!$F$6*信号相关性!$B$6+2*$C1040*信号概况!$F$2*$H1040*信号概况!$F$7*信号相关性!$B$7+2*$C1040*信号概况!$F$2*$I1040*信号概况!$F$8*信号相关性!$B$8+2*$C1040*信号概况!$F$2*$J1040*信号概况!$F$9*信号相关性!$B$9+2*$D1040*信号概况!$F$3*$E1040*信号概况!$F$4*信号相关性!$C$4+2*$D1040*信号概况!$F$3*$F1040*信号概况!$F$5*信号相关性!$C$5+2*$D1040*信号概况!$F$3*$G1040*信号概况!$F$6*信号相关性!$C$6+2*$D1040*信号概况!$F$3*$H1040*信号概况!$F$7*信号相关性!$C$7+2*$D1040*信号概况!$F$3*$I1040*信号概况!$F$8*信号相关性!$C$8+2*$D1040*信号概况!$F$3*$J1040*信号概况!$F$9*信号相关性!$C$9+2*$E1040*信号概况!$F$4*$F1040*信号概况!$F$5*信号相关性!$D$5+2*$E1040*信号概况!$F$4*$G1040*信号概况!$F$6*信号相关性!$D$6+2*$E1040*信号概况!$F$4*$H1040*信号概况!$F$7*信号相关性!$D$7+2*$E1040*信号概况!$F$4*$I1040*信号概况!$F$8*信号相关性!$D$8+2*$E1040*信号概况!$F$4*$J1040*信号概况!$J$5*信号相关性!$D$9+2*$F1040*信号概况!$F$5*$G1040*信号概况!$F$6*信号相关性!$E$6+2*$F1040*信号概况!$F$5*$H1040*信号概况!$F$7*信号相关性!$E$7+2*$F1040*信号概况!$F$5*$I1040*信号概况!$F$8*信号相关性!$E$8+2*$F1040*信号概况!$F$5*$J1040*信号概况!$F$9*信号相关性!$E$9+2*$G1040*信号概况!$F$6*$H1040*信号概况!$F$7*信号相关性!$F$7+2*$G1040*信号概况!$F$6*$I1040*信号概况!$F$8*信号相关性!$F$8+2*$G1040*信号概况!$F$6*$J1040*信号概况!$F$9*信号相关性!$F$9+2*$H1040*信号概况!$F$7*$I1040*信号概况!$F$8*信号相关性!$G$8+2*$H1040*信号概况!$F$7*$J1040*信号概况!$F$9*信号相关性!$G$9+2*$I1040*信号概况!$F$8*$J1040*信号概况!$F$9*信号相关性!$H$9)</f>
        <v>1121.95935038443</v>
      </c>
      <c r="L1040" s="10">
        <f t="shared" si="340"/>
        <v>17.3974039195912</v>
      </c>
      <c r="M1040" s="11">
        <f>SQRT(POWER($C1040*信号概况!$C$2,2)+POWER($D1040*信号概况!$C$3,2)+POWER($E1040*信号概况!$C$4,2)+POWER($F1040*信号概况!$C$5,2)+POWER($G1040*信号概况!$C$6,2)+POWER($H1040*信号概况!$C$7,2)+POWER($I1040*信号概况!$C$8,2)+POWER($J1040*信号概况!$C$9,2)+2*$C1040*信号概况!$C$2*$D1040*信号概况!$C$3*信号相关性!$B$3+2*$C1040*信号概况!$C$2*$E1040*信号概况!$C$4*信号相关性!$B$4+2*$C1040*信号概况!$C$2*$F1040*信号概况!$C$5*信号相关性!$B$5+2*$C1040*信号概况!$C$2*$G1040*信号概况!$C$6*信号相关性!$B$6+2*$C1040*信号概况!$C$2*$H1040*信号概况!$C$7*信号相关性!$B$7+2*$C1040*信号概况!$C$2*$I1040*信号概况!$C$8*信号相关性!$B$8+2*$C1040*信号概况!$C$2*$J1040*信号概况!$C$9*信号相关性!$B$9+2*$D1040*信号概况!$C$3*$E1040*信号概况!$C$4*信号相关性!$C$4+2*$D1040*信号概况!$C$3*$F1040*信号概况!$C$5*信号相关性!$C$5+2*$D1040*信号概况!$C$3*$G1040*信号概况!$C$6*信号相关性!$C$6+2*$D1040*信号概况!$C$3*$H1040*信号概况!$C$7*信号相关性!$C$7+2*$D1040*信号概况!$C$3*$I1040*信号概况!$C$8*信号相关性!$C$8+2*$D1040*信号概况!$C$3*$J1040*信号概况!$C$9*信号相关性!$C$9+2*$E1040*信号概况!$C$4*$F1040*信号概况!$C$5*信号相关性!$D$5+2*$E1040*信号概况!$C$4*$G1040*信号概况!$C$6*信号相关性!$D$6+2*$E1040*信号概况!$C$4*$H1040*信号概况!$C$7*信号相关性!$D$7+2*$E1040*信号概况!$C$4*$I1040*信号概况!$C$8*信号相关性!$D$8+2*$E1040*信号概况!$C$4*$J1040*信号概况!$J$5*信号相关性!$D$9+2*$F1040*信号概况!$C$5*$G1040*信号概况!$C$6*信号相关性!$E$6+2*$F1040*信号概况!$C$5*$H1040*信号概况!$C$7*信号相关性!$E$7+2*$F1040*信号概况!$C$5*$I1040*信号概况!$C$8*信号相关性!$E$8+2*$F1040*信号概况!$C$5*$J1040*信号概况!$C$9*信号相关性!$E$9+2*$G1040*信号概况!$C$6*$H1040*信号概况!$C$7*信号相关性!$F$7+2*$G1040*信号概况!$C$6*$I1040*信号概况!$C$8*信号相关性!$F$8+2*$G1040*信号概况!$C$6*$J1040*信号概况!$C$9*信号相关性!$F$9+2*$H1040*信号概况!$C$7*$I1040*信号概况!$C$8*信号相关性!$G$8+2*$H1040*信号概况!$C$7*$J1040*信号概况!$C$9*信号相关性!$G$9+2*$I1040*信号概况!$C$8*$J1040*信号概况!$C$9*信号相关性!$H$9)</f>
        <v>5496.91572979218</v>
      </c>
      <c r="N1040" s="12">
        <f t="shared" si="341"/>
        <v>0.281616119621428</v>
      </c>
      <c r="O1040" s="10">
        <f>$C1040*信号概况!$J$2+$D1040*信号概况!$J$3+$E1040*信号概况!$J$4+$F1040*信号概况!$J$5+$G1040*信号概况!$J$6+$H1040*信号概况!$J$7+$I1040*信号概况!$J$8+$J1040*信号概况!$J$9</f>
        <v>1157.44407008871</v>
      </c>
      <c r="P1040" s="12">
        <f t="shared" si="342"/>
        <v>0.0592977814687253</v>
      </c>
      <c r="Q1040" s="7">
        <f t="shared" si="343"/>
        <v>11.5096592729852</v>
      </c>
    </row>
    <row r="1041" spans="1:17">
      <c r="A1041">
        <v>1039</v>
      </c>
      <c r="B1041">
        <v>19519.18</v>
      </c>
      <c r="C1041" s="7">
        <f t="shared" si="332"/>
        <v>0</v>
      </c>
      <c r="D1041" s="8">
        <f t="shared" si="333"/>
        <v>0.575757575757576</v>
      </c>
      <c r="E1041">
        <f t="shared" si="334"/>
        <v>0</v>
      </c>
      <c r="F1041">
        <f t="shared" si="335"/>
        <v>0.8</v>
      </c>
      <c r="G1041">
        <f t="shared" si="336"/>
        <v>0.04</v>
      </c>
      <c r="H1041">
        <f t="shared" si="337"/>
        <v>0</v>
      </c>
      <c r="I1041">
        <f t="shared" si="338"/>
        <v>0</v>
      </c>
      <c r="J1041">
        <f t="shared" si="339"/>
        <v>0</v>
      </c>
      <c r="K1041">
        <f>SQRT(POWER($C1041*信号概况!$F$2,2)+POWER($D1041*信号概况!$F$3,2)+POWER($E1041*信号概况!$F$4,2)+POWER($F1041*信号概况!$F$5,2)+POWER($G1041*信号概况!$F$6,2)+POWER($H1041*信号概况!$F$7,2)+POWER($I1041*信号概况!$F$8,2)+POWER($J1041*信号概况!$F$9,2)+2*$C1041*信号概况!$F$2*$D1041*信号概况!$F$3*信号相关性!$B$3+2*$C1041*信号概况!$F$2*$E1041*信号概况!$F$4*信号相关性!$B$4+2*$C1041*信号概况!$F$2*$F1041*信号概况!$F$5*信号相关性!$B$5+2*$C1041*信号概况!$F$2*$G1041*信号概况!$F$6*信号相关性!$B$6+2*$C1041*信号概况!$F$2*$H1041*信号概况!$F$7*信号相关性!$B$7+2*$C1041*信号概况!$F$2*$I1041*信号概况!$F$8*信号相关性!$B$8+2*$C1041*信号概况!$F$2*$J1041*信号概况!$F$9*信号相关性!$B$9+2*$D1041*信号概况!$F$3*$E1041*信号概况!$F$4*信号相关性!$C$4+2*$D1041*信号概况!$F$3*$F1041*信号概况!$F$5*信号相关性!$C$5+2*$D1041*信号概况!$F$3*$G1041*信号概况!$F$6*信号相关性!$C$6+2*$D1041*信号概况!$F$3*$H1041*信号概况!$F$7*信号相关性!$C$7+2*$D1041*信号概况!$F$3*$I1041*信号概况!$F$8*信号相关性!$C$8+2*$D1041*信号概况!$F$3*$J1041*信号概况!$F$9*信号相关性!$C$9+2*$E1041*信号概况!$F$4*$F1041*信号概况!$F$5*信号相关性!$D$5+2*$E1041*信号概况!$F$4*$G1041*信号概况!$F$6*信号相关性!$D$6+2*$E1041*信号概况!$F$4*$H1041*信号概况!$F$7*信号相关性!$D$7+2*$E1041*信号概况!$F$4*$I1041*信号概况!$F$8*信号相关性!$D$8+2*$E1041*信号概况!$F$4*$J1041*信号概况!$J$5*信号相关性!$D$9+2*$F1041*信号概况!$F$5*$G1041*信号概况!$F$6*信号相关性!$E$6+2*$F1041*信号概况!$F$5*$H1041*信号概况!$F$7*信号相关性!$E$7+2*$F1041*信号概况!$F$5*$I1041*信号概况!$F$8*信号相关性!$E$8+2*$F1041*信号概况!$F$5*$J1041*信号概况!$F$9*信号相关性!$E$9+2*$G1041*信号概况!$F$6*$H1041*信号概况!$F$7*信号相关性!$F$7+2*$G1041*信号概况!$F$6*$I1041*信号概况!$F$8*信号相关性!$F$8+2*$G1041*信号概况!$F$6*$J1041*信号概况!$F$9*信号相关性!$F$9+2*$H1041*信号概况!$F$7*$I1041*信号概况!$F$8*信号相关性!$G$8+2*$H1041*信号概况!$F$7*$J1041*信号概况!$F$9*信号相关性!$G$9+2*$I1041*信号概况!$F$8*$J1041*信号概况!$F$9*信号相关性!$H$9)</f>
        <v>1187.99405586161</v>
      </c>
      <c r="L1041" s="10">
        <f t="shared" si="340"/>
        <v>16.4303684043633</v>
      </c>
      <c r="M1041" s="11">
        <f>SQRT(POWER($C1041*信号概况!$C$2,2)+POWER($D1041*信号概况!$C$3,2)+POWER($E1041*信号概况!$C$4,2)+POWER($F1041*信号概况!$C$5,2)+POWER($G1041*信号概况!$C$6,2)+POWER($H1041*信号概况!$C$7,2)+POWER($I1041*信号概况!$C$8,2)+POWER($J1041*信号概况!$C$9,2)+2*$C1041*信号概况!$C$2*$D1041*信号概况!$C$3*信号相关性!$B$3+2*$C1041*信号概况!$C$2*$E1041*信号概况!$C$4*信号相关性!$B$4+2*$C1041*信号概况!$C$2*$F1041*信号概况!$C$5*信号相关性!$B$5+2*$C1041*信号概况!$C$2*$G1041*信号概况!$C$6*信号相关性!$B$6+2*$C1041*信号概况!$C$2*$H1041*信号概况!$C$7*信号相关性!$B$7+2*$C1041*信号概况!$C$2*$I1041*信号概况!$C$8*信号相关性!$B$8+2*$C1041*信号概况!$C$2*$J1041*信号概况!$C$9*信号相关性!$B$9+2*$D1041*信号概况!$C$3*$E1041*信号概况!$C$4*信号相关性!$C$4+2*$D1041*信号概况!$C$3*$F1041*信号概况!$C$5*信号相关性!$C$5+2*$D1041*信号概况!$C$3*$G1041*信号概况!$C$6*信号相关性!$C$6+2*$D1041*信号概况!$C$3*$H1041*信号概况!$C$7*信号相关性!$C$7+2*$D1041*信号概况!$C$3*$I1041*信号概况!$C$8*信号相关性!$C$8+2*$D1041*信号概况!$C$3*$J1041*信号概况!$C$9*信号相关性!$C$9+2*$E1041*信号概况!$C$4*$F1041*信号概况!$C$5*信号相关性!$D$5+2*$E1041*信号概况!$C$4*$G1041*信号概况!$C$6*信号相关性!$D$6+2*$E1041*信号概况!$C$4*$H1041*信号概况!$C$7*信号相关性!$D$7+2*$E1041*信号概况!$C$4*$I1041*信号概况!$C$8*信号相关性!$D$8+2*$E1041*信号概况!$C$4*$J1041*信号概况!$J$5*信号相关性!$D$9+2*$F1041*信号概况!$C$5*$G1041*信号概况!$C$6*信号相关性!$E$6+2*$F1041*信号概况!$C$5*$H1041*信号概况!$C$7*信号相关性!$E$7+2*$F1041*信号概况!$C$5*$I1041*信号概况!$C$8*信号相关性!$E$8+2*$F1041*信号概况!$C$5*$J1041*信号概况!$C$9*信号相关性!$E$9+2*$G1041*信号概况!$C$6*$H1041*信号概况!$C$7*信号相关性!$F$7+2*$G1041*信号概况!$C$6*$I1041*信号概况!$C$8*信号相关性!$F$8+2*$G1041*信号概况!$C$6*$J1041*信号概况!$C$9*信号相关性!$F$9+2*$H1041*信号概况!$C$7*$I1041*信号概况!$C$8*信号相关性!$G$8+2*$H1041*信号概况!$C$7*$J1041*信号概况!$C$9*信号相关性!$G$9+2*$I1041*信号概况!$C$8*$J1041*信号概况!$C$9*信号相关性!$H$9)</f>
        <v>5817.9055143399</v>
      </c>
      <c r="N1041" s="12">
        <f t="shared" si="341"/>
        <v>0.298060959238036</v>
      </c>
      <c r="O1041" s="10">
        <f>$C1041*信号概况!$J$2+$D1041*信号概况!$J$3+$E1041*信号概况!$J$4+$F1041*信号概况!$J$5+$G1041*信号概况!$J$6+$H1041*信号概况!$J$7+$I1041*信号概况!$J$8+$J1041*信号概况!$J$9</f>
        <v>1181.97222077364</v>
      </c>
      <c r="P1041" s="12">
        <f t="shared" si="342"/>
        <v>0.0605543993535407</v>
      </c>
      <c r="Q1041" s="7">
        <f t="shared" si="343"/>
        <v>11.1176546583852</v>
      </c>
    </row>
    <row r="1042" spans="1:17">
      <c r="A1042">
        <v>1040</v>
      </c>
      <c r="B1042">
        <v>19519.18</v>
      </c>
      <c r="C1042" s="7">
        <f t="shared" si="332"/>
        <v>0</v>
      </c>
      <c r="D1042" s="8">
        <f t="shared" si="333"/>
        <v>0.606060606060606</v>
      </c>
      <c r="E1042">
        <f t="shared" si="334"/>
        <v>0</v>
      </c>
      <c r="F1042">
        <f t="shared" si="335"/>
        <v>0.8</v>
      </c>
      <c r="G1042">
        <f t="shared" si="336"/>
        <v>0.04</v>
      </c>
      <c r="H1042">
        <f t="shared" si="337"/>
        <v>0</v>
      </c>
      <c r="I1042">
        <f t="shared" si="338"/>
        <v>0</v>
      </c>
      <c r="J1042">
        <f t="shared" si="339"/>
        <v>0</v>
      </c>
      <c r="K1042">
        <f>SQRT(POWER($C1042*信号概况!$F$2,2)+POWER($D1042*信号概况!$F$3,2)+POWER($E1042*信号概况!$F$4,2)+POWER($F1042*信号概况!$F$5,2)+POWER($G1042*信号概况!$F$6,2)+POWER($H1042*信号概况!$F$7,2)+POWER($I1042*信号概况!$F$8,2)+POWER($J1042*信号概况!$F$9,2)+2*$C1042*信号概况!$F$2*$D1042*信号概况!$F$3*信号相关性!$B$3+2*$C1042*信号概况!$F$2*$E1042*信号概况!$F$4*信号相关性!$B$4+2*$C1042*信号概况!$F$2*$F1042*信号概况!$F$5*信号相关性!$B$5+2*$C1042*信号概况!$F$2*$G1042*信号概况!$F$6*信号相关性!$B$6+2*$C1042*信号概况!$F$2*$H1042*信号概况!$F$7*信号相关性!$B$7+2*$C1042*信号概况!$F$2*$I1042*信号概况!$F$8*信号相关性!$B$8+2*$C1042*信号概况!$F$2*$J1042*信号概况!$F$9*信号相关性!$B$9+2*$D1042*信号概况!$F$3*$E1042*信号概况!$F$4*信号相关性!$C$4+2*$D1042*信号概况!$F$3*$F1042*信号概况!$F$5*信号相关性!$C$5+2*$D1042*信号概况!$F$3*$G1042*信号概况!$F$6*信号相关性!$C$6+2*$D1042*信号概况!$F$3*$H1042*信号概况!$F$7*信号相关性!$C$7+2*$D1042*信号概况!$F$3*$I1042*信号概况!$F$8*信号相关性!$C$8+2*$D1042*信号概况!$F$3*$J1042*信号概况!$F$9*信号相关性!$C$9+2*$E1042*信号概况!$F$4*$F1042*信号概况!$F$5*信号相关性!$D$5+2*$E1042*信号概况!$F$4*$G1042*信号概况!$F$6*信号相关性!$D$6+2*$E1042*信号概况!$F$4*$H1042*信号概况!$F$7*信号相关性!$D$7+2*$E1042*信号概况!$F$4*$I1042*信号概况!$F$8*信号相关性!$D$8+2*$E1042*信号概况!$F$4*$J1042*信号概况!$J$5*信号相关性!$D$9+2*$F1042*信号概况!$F$5*$G1042*信号概况!$F$6*信号相关性!$E$6+2*$F1042*信号概况!$F$5*$H1042*信号概况!$F$7*信号相关性!$E$7+2*$F1042*信号概况!$F$5*$I1042*信号概况!$F$8*信号相关性!$E$8+2*$F1042*信号概况!$F$5*$J1042*信号概况!$F$9*信号相关性!$E$9+2*$G1042*信号概况!$F$6*$H1042*信号概况!$F$7*信号相关性!$F$7+2*$G1042*信号概况!$F$6*$I1042*信号概况!$F$8*信号相关性!$F$8+2*$G1042*信号概况!$F$6*$J1042*信号概况!$F$9*信号相关性!$F$9+2*$H1042*信号概况!$F$7*$I1042*信号概况!$F$8*信号相关性!$G$8+2*$H1042*信号概况!$F$7*$J1042*信号概况!$F$9*信号相关性!$G$9+2*$I1042*信号概况!$F$8*$J1042*信号概况!$F$9*信号相关性!$H$9)</f>
        <v>1254.11552018924</v>
      </c>
      <c r="L1042" s="10">
        <f t="shared" si="340"/>
        <v>15.5641005041184</v>
      </c>
      <c r="M1042" s="11">
        <f>SQRT(POWER($C1042*信号概况!$C$2,2)+POWER($D1042*信号概况!$C$3,2)+POWER($E1042*信号概况!$C$4,2)+POWER($F1042*信号概况!$C$5,2)+POWER($G1042*信号概况!$C$6,2)+POWER($H1042*信号概况!$C$7,2)+POWER($I1042*信号概况!$C$8,2)+POWER($J1042*信号概况!$C$9,2)+2*$C1042*信号概况!$C$2*$D1042*信号概况!$C$3*信号相关性!$B$3+2*$C1042*信号概况!$C$2*$E1042*信号概况!$C$4*信号相关性!$B$4+2*$C1042*信号概况!$C$2*$F1042*信号概况!$C$5*信号相关性!$B$5+2*$C1042*信号概况!$C$2*$G1042*信号概况!$C$6*信号相关性!$B$6+2*$C1042*信号概况!$C$2*$H1042*信号概况!$C$7*信号相关性!$B$7+2*$C1042*信号概况!$C$2*$I1042*信号概况!$C$8*信号相关性!$B$8+2*$C1042*信号概况!$C$2*$J1042*信号概况!$C$9*信号相关性!$B$9+2*$D1042*信号概况!$C$3*$E1042*信号概况!$C$4*信号相关性!$C$4+2*$D1042*信号概况!$C$3*$F1042*信号概况!$C$5*信号相关性!$C$5+2*$D1042*信号概况!$C$3*$G1042*信号概况!$C$6*信号相关性!$C$6+2*$D1042*信号概况!$C$3*$H1042*信号概况!$C$7*信号相关性!$C$7+2*$D1042*信号概况!$C$3*$I1042*信号概况!$C$8*信号相关性!$C$8+2*$D1042*信号概况!$C$3*$J1042*信号概况!$C$9*信号相关性!$C$9+2*$E1042*信号概况!$C$4*$F1042*信号概况!$C$5*信号相关性!$D$5+2*$E1042*信号概况!$C$4*$G1042*信号概况!$C$6*信号相关性!$D$6+2*$E1042*信号概况!$C$4*$H1042*信号概况!$C$7*信号相关性!$D$7+2*$E1042*信号概况!$C$4*$I1042*信号概况!$C$8*信号相关性!$D$8+2*$E1042*信号概况!$C$4*$J1042*信号概况!$J$5*信号相关性!$D$9+2*$F1042*信号概况!$C$5*$G1042*信号概况!$C$6*信号相关性!$E$6+2*$F1042*信号概况!$C$5*$H1042*信号概况!$C$7*信号相关性!$E$7+2*$F1042*信号概况!$C$5*$I1042*信号概况!$C$8*信号相关性!$E$8+2*$F1042*信号概况!$C$5*$J1042*信号概况!$C$9*信号相关性!$E$9+2*$G1042*信号概况!$C$6*$H1042*信号概况!$C$7*信号相关性!$F$7+2*$G1042*信号概况!$C$6*$I1042*信号概况!$C$8*信号相关性!$F$8+2*$G1042*信号概况!$C$6*$J1042*信号概况!$C$9*信号相关性!$F$9+2*$H1042*信号概况!$C$7*$I1042*信号概况!$C$8*信号相关性!$G$8+2*$H1042*信号概况!$C$7*$J1042*信号概况!$C$9*信号相关性!$G$9+2*$I1042*信号概况!$C$8*$J1042*信号概况!$C$9*信号相关性!$H$9)</f>
        <v>6139.24676400604</v>
      </c>
      <c r="N1042" s="12">
        <f t="shared" si="341"/>
        <v>0.314523804996216</v>
      </c>
      <c r="O1042" s="10">
        <f>$C1042*信号概况!$J$2+$D1042*信号概况!$J$3+$E1042*信号概况!$J$4+$F1042*信号概况!$J$5+$G1042*信号概况!$J$6+$H1042*信号概况!$J$7+$I1042*信号概况!$J$8+$J1042*信号概况!$J$9</f>
        <v>1206.50037145858</v>
      </c>
      <c r="P1042" s="12">
        <f t="shared" si="342"/>
        <v>0.0618110172383561</v>
      </c>
      <c r="Q1042" s="7">
        <f t="shared" si="343"/>
        <v>10.7661895895089</v>
      </c>
    </row>
    <row r="1043" spans="1:17">
      <c r="A1043">
        <v>1041</v>
      </c>
      <c r="B1043">
        <v>19519.18</v>
      </c>
      <c r="C1043" s="7">
        <f t="shared" si="332"/>
        <v>0</v>
      </c>
      <c r="D1043" s="8">
        <f t="shared" si="333"/>
        <v>0.636363636363636</v>
      </c>
      <c r="E1043">
        <f t="shared" si="334"/>
        <v>0</v>
      </c>
      <c r="F1043">
        <f t="shared" si="335"/>
        <v>0.8</v>
      </c>
      <c r="G1043">
        <f t="shared" si="336"/>
        <v>0.04</v>
      </c>
      <c r="H1043">
        <f t="shared" si="337"/>
        <v>0</v>
      </c>
      <c r="I1043">
        <f t="shared" si="338"/>
        <v>0</v>
      </c>
      <c r="J1043">
        <f t="shared" si="339"/>
        <v>0</v>
      </c>
      <c r="K1043">
        <f>SQRT(POWER($C1043*信号概况!$F$2,2)+POWER($D1043*信号概况!$F$3,2)+POWER($E1043*信号概况!$F$4,2)+POWER($F1043*信号概况!$F$5,2)+POWER($G1043*信号概况!$F$6,2)+POWER($H1043*信号概况!$F$7,2)+POWER($I1043*信号概况!$F$8,2)+POWER($J1043*信号概况!$F$9,2)+2*$C1043*信号概况!$F$2*$D1043*信号概况!$F$3*信号相关性!$B$3+2*$C1043*信号概况!$F$2*$E1043*信号概况!$F$4*信号相关性!$B$4+2*$C1043*信号概况!$F$2*$F1043*信号概况!$F$5*信号相关性!$B$5+2*$C1043*信号概况!$F$2*$G1043*信号概况!$F$6*信号相关性!$B$6+2*$C1043*信号概况!$F$2*$H1043*信号概况!$F$7*信号相关性!$B$7+2*$C1043*信号概况!$F$2*$I1043*信号概况!$F$8*信号相关性!$B$8+2*$C1043*信号概况!$F$2*$J1043*信号概况!$F$9*信号相关性!$B$9+2*$D1043*信号概况!$F$3*$E1043*信号概况!$F$4*信号相关性!$C$4+2*$D1043*信号概况!$F$3*$F1043*信号概况!$F$5*信号相关性!$C$5+2*$D1043*信号概况!$F$3*$G1043*信号概况!$F$6*信号相关性!$C$6+2*$D1043*信号概况!$F$3*$H1043*信号概况!$F$7*信号相关性!$C$7+2*$D1043*信号概况!$F$3*$I1043*信号概况!$F$8*信号相关性!$C$8+2*$D1043*信号概况!$F$3*$J1043*信号概况!$F$9*信号相关性!$C$9+2*$E1043*信号概况!$F$4*$F1043*信号概况!$F$5*信号相关性!$D$5+2*$E1043*信号概况!$F$4*$G1043*信号概况!$F$6*信号相关性!$D$6+2*$E1043*信号概况!$F$4*$H1043*信号概况!$F$7*信号相关性!$D$7+2*$E1043*信号概况!$F$4*$I1043*信号概况!$F$8*信号相关性!$D$8+2*$E1043*信号概况!$F$4*$J1043*信号概况!$J$5*信号相关性!$D$9+2*$F1043*信号概况!$F$5*$G1043*信号概况!$F$6*信号相关性!$E$6+2*$F1043*信号概况!$F$5*$H1043*信号概况!$F$7*信号相关性!$E$7+2*$F1043*信号概况!$F$5*$I1043*信号概况!$F$8*信号相关性!$E$8+2*$F1043*信号概况!$F$5*$J1043*信号概况!$F$9*信号相关性!$E$9+2*$G1043*信号概况!$F$6*$H1043*信号概况!$F$7*信号相关性!$F$7+2*$G1043*信号概况!$F$6*$I1043*信号概况!$F$8*信号相关性!$F$8+2*$G1043*信号概况!$F$6*$J1043*信号概况!$F$9*信号相关性!$F$9+2*$H1043*信号概况!$F$7*$I1043*信号概况!$F$8*信号相关性!$G$8+2*$H1043*信号概况!$F$7*$J1043*信号概况!$F$9*信号相关性!$G$9+2*$I1043*信号概况!$F$8*$J1043*信号概况!$F$9*信号相关性!$H$9)</f>
        <v>1320.31070872203</v>
      </c>
      <c r="L1043" s="10">
        <f t="shared" si="340"/>
        <v>14.7837776903993</v>
      </c>
      <c r="M1043" s="11">
        <f>SQRT(POWER($C1043*信号概况!$C$2,2)+POWER($D1043*信号概况!$C$3,2)+POWER($E1043*信号概况!$C$4,2)+POWER($F1043*信号概况!$C$5,2)+POWER($G1043*信号概况!$C$6,2)+POWER($H1043*信号概况!$C$7,2)+POWER($I1043*信号概况!$C$8,2)+POWER($J1043*信号概况!$C$9,2)+2*$C1043*信号概况!$C$2*$D1043*信号概况!$C$3*信号相关性!$B$3+2*$C1043*信号概况!$C$2*$E1043*信号概况!$C$4*信号相关性!$B$4+2*$C1043*信号概况!$C$2*$F1043*信号概况!$C$5*信号相关性!$B$5+2*$C1043*信号概况!$C$2*$G1043*信号概况!$C$6*信号相关性!$B$6+2*$C1043*信号概况!$C$2*$H1043*信号概况!$C$7*信号相关性!$B$7+2*$C1043*信号概况!$C$2*$I1043*信号概况!$C$8*信号相关性!$B$8+2*$C1043*信号概况!$C$2*$J1043*信号概况!$C$9*信号相关性!$B$9+2*$D1043*信号概况!$C$3*$E1043*信号概况!$C$4*信号相关性!$C$4+2*$D1043*信号概况!$C$3*$F1043*信号概况!$C$5*信号相关性!$C$5+2*$D1043*信号概况!$C$3*$G1043*信号概况!$C$6*信号相关性!$C$6+2*$D1043*信号概况!$C$3*$H1043*信号概况!$C$7*信号相关性!$C$7+2*$D1043*信号概况!$C$3*$I1043*信号概况!$C$8*信号相关性!$C$8+2*$D1043*信号概况!$C$3*$J1043*信号概况!$C$9*信号相关性!$C$9+2*$E1043*信号概况!$C$4*$F1043*信号概况!$C$5*信号相关性!$D$5+2*$E1043*信号概况!$C$4*$G1043*信号概况!$C$6*信号相关性!$D$6+2*$E1043*信号概况!$C$4*$H1043*信号概况!$C$7*信号相关性!$D$7+2*$E1043*信号概况!$C$4*$I1043*信号概况!$C$8*信号相关性!$D$8+2*$E1043*信号概况!$C$4*$J1043*信号概况!$J$5*信号相关性!$D$9+2*$F1043*信号概况!$C$5*$G1043*信号概况!$C$6*信号相关性!$E$6+2*$F1043*信号概况!$C$5*$H1043*信号概况!$C$7*信号相关性!$E$7+2*$F1043*信号概况!$C$5*$I1043*信号概况!$C$8*信号相关性!$E$8+2*$F1043*信号概况!$C$5*$J1043*信号概况!$C$9*信号相关性!$E$9+2*$G1043*信号概况!$C$6*$H1043*信号概况!$C$7*信号相关性!$F$7+2*$G1043*信号概况!$C$6*$I1043*信号概况!$C$8*信号相关性!$F$8+2*$G1043*信号概况!$C$6*$J1043*信号概况!$C$9*信号相关性!$F$9+2*$H1043*信号概况!$C$7*$I1043*信号概况!$C$8*信号相关性!$G$8+2*$H1043*信号概况!$C$7*$J1043*信号概况!$C$9*信号相关性!$G$9+2*$I1043*信号概况!$C$8*$J1043*信号概况!$C$9*信号相关性!$H$9)</f>
        <v>6460.88703717632</v>
      </c>
      <c r="N1043" s="12">
        <f t="shared" si="341"/>
        <v>0.331001970224995</v>
      </c>
      <c r="O1043" s="10">
        <f>$C1043*信号概况!$J$2+$D1043*信号概况!$J$3+$E1043*信号概况!$J$4+$F1043*信号概况!$J$5+$G1043*信号概况!$J$6+$H1043*信号概况!$J$7+$I1043*信号概况!$J$8+$J1043*信号概况!$J$9</f>
        <v>1231.02852214351</v>
      </c>
      <c r="P1043" s="12">
        <f t="shared" si="342"/>
        <v>0.0630676351231716</v>
      </c>
      <c r="Q1043" s="7">
        <f t="shared" si="343"/>
        <v>10.4493458809222</v>
      </c>
    </row>
    <row r="1044" spans="1:17">
      <c r="A1044">
        <v>1042</v>
      </c>
      <c r="B1044">
        <v>19519.18</v>
      </c>
      <c r="C1044" s="7">
        <f t="shared" si="332"/>
        <v>0</v>
      </c>
      <c r="D1044" s="8">
        <f t="shared" si="333"/>
        <v>0.666666666666667</v>
      </c>
      <c r="E1044">
        <f t="shared" si="334"/>
        <v>0</v>
      </c>
      <c r="F1044">
        <f t="shared" si="335"/>
        <v>0.8</v>
      </c>
      <c r="G1044">
        <f t="shared" si="336"/>
        <v>0.04</v>
      </c>
      <c r="H1044">
        <f t="shared" si="337"/>
        <v>0</v>
      </c>
      <c r="I1044">
        <f t="shared" si="338"/>
        <v>0</v>
      </c>
      <c r="J1044">
        <f t="shared" si="339"/>
        <v>0</v>
      </c>
      <c r="K1044">
        <f>SQRT(POWER($C1044*信号概况!$F$2,2)+POWER($D1044*信号概况!$F$3,2)+POWER($E1044*信号概况!$F$4,2)+POWER($F1044*信号概况!$F$5,2)+POWER($G1044*信号概况!$F$6,2)+POWER($H1044*信号概况!$F$7,2)+POWER($I1044*信号概况!$F$8,2)+POWER($J1044*信号概况!$F$9,2)+2*$C1044*信号概况!$F$2*$D1044*信号概况!$F$3*信号相关性!$B$3+2*$C1044*信号概况!$F$2*$E1044*信号概况!$F$4*信号相关性!$B$4+2*$C1044*信号概况!$F$2*$F1044*信号概况!$F$5*信号相关性!$B$5+2*$C1044*信号概况!$F$2*$G1044*信号概况!$F$6*信号相关性!$B$6+2*$C1044*信号概况!$F$2*$H1044*信号概况!$F$7*信号相关性!$B$7+2*$C1044*信号概况!$F$2*$I1044*信号概况!$F$8*信号相关性!$B$8+2*$C1044*信号概况!$F$2*$J1044*信号概况!$F$9*信号相关性!$B$9+2*$D1044*信号概况!$F$3*$E1044*信号概况!$F$4*信号相关性!$C$4+2*$D1044*信号概况!$F$3*$F1044*信号概况!$F$5*信号相关性!$C$5+2*$D1044*信号概况!$F$3*$G1044*信号概况!$F$6*信号相关性!$C$6+2*$D1044*信号概况!$F$3*$H1044*信号概况!$F$7*信号相关性!$C$7+2*$D1044*信号概况!$F$3*$I1044*信号概况!$F$8*信号相关性!$C$8+2*$D1044*信号概况!$F$3*$J1044*信号概况!$F$9*信号相关性!$C$9+2*$E1044*信号概况!$F$4*$F1044*信号概况!$F$5*信号相关性!$D$5+2*$E1044*信号概况!$F$4*$G1044*信号概况!$F$6*信号相关性!$D$6+2*$E1044*信号概况!$F$4*$H1044*信号概况!$F$7*信号相关性!$D$7+2*$E1044*信号概况!$F$4*$I1044*信号概况!$F$8*信号相关性!$D$8+2*$E1044*信号概况!$F$4*$J1044*信号概况!$J$5*信号相关性!$D$9+2*$F1044*信号概况!$F$5*$G1044*信号概况!$F$6*信号相关性!$E$6+2*$F1044*信号概况!$F$5*$H1044*信号概况!$F$7*信号相关性!$E$7+2*$F1044*信号概况!$F$5*$I1044*信号概况!$F$8*信号相关性!$E$8+2*$F1044*信号概况!$F$5*$J1044*信号概况!$F$9*信号相关性!$E$9+2*$G1044*信号概况!$F$6*$H1044*信号概况!$F$7*信号相关性!$F$7+2*$G1044*信号概况!$F$6*$I1044*信号概况!$F$8*信号相关性!$F$8+2*$G1044*信号概况!$F$6*$J1044*信号概况!$F$9*信号相关性!$F$9+2*$H1044*信号概况!$F$7*$I1044*信号概况!$F$8*信号相关性!$G$8+2*$H1044*信号概况!$F$7*$J1044*信号概况!$F$9*信号相关性!$G$9+2*$I1044*信号概况!$F$8*$J1044*信号概况!$F$9*信号相关性!$H$9)</f>
        <v>1386.56906265867</v>
      </c>
      <c r="L1044" s="10">
        <f t="shared" si="340"/>
        <v>14.0773225983948</v>
      </c>
      <c r="M1044" s="11">
        <f>SQRT(POWER($C1044*信号概况!$C$2,2)+POWER($D1044*信号概况!$C$3,2)+POWER($E1044*信号概况!$C$4,2)+POWER($F1044*信号概况!$C$5,2)+POWER($G1044*信号概况!$C$6,2)+POWER($H1044*信号概况!$C$7,2)+POWER($I1044*信号概况!$C$8,2)+POWER($J1044*信号概况!$C$9,2)+2*$C1044*信号概况!$C$2*$D1044*信号概况!$C$3*信号相关性!$B$3+2*$C1044*信号概况!$C$2*$E1044*信号概况!$C$4*信号相关性!$B$4+2*$C1044*信号概况!$C$2*$F1044*信号概况!$C$5*信号相关性!$B$5+2*$C1044*信号概况!$C$2*$G1044*信号概况!$C$6*信号相关性!$B$6+2*$C1044*信号概况!$C$2*$H1044*信号概况!$C$7*信号相关性!$B$7+2*$C1044*信号概况!$C$2*$I1044*信号概况!$C$8*信号相关性!$B$8+2*$C1044*信号概况!$C$2*$J1044*信号概况!$C$9*信号相关性!$B$9+2*$D1044*信号概况!$C$3*$E1044*信号概况!$C$4*信号相关性!$C$4+2*$D1044*信号概况!$C$3*$F1044*信号概况!$C$5*信号相关性!$C$5+2*$D1044*信号概况!$C$3*$G1044*信号概况!$C$6*信号相关性!$C$6+2*$D1044*信号概况!$C$3*$H1044*信号概况!$C$7*信号相关性!$C$7+2*$D1044*信号概况!$C$3*$I1044*信号概况!$C$8*信号相关性!$C$8+2*$D1044*信号概况!$C$3*$J1044*信号概况!$C$9*信号相关性!$C$9+2*$E1044*信号概况!$C$4*$F1044*信号概况!$C$5*信号相关性!$D$5+2*$E1044*信号概况!$C$4*$G1044*信号概况!$C$6*信号相关性!$D$6+2*$E1044*信号概况!$C$4*$H1044*信号概况!$C$7*信号相关性!$D$7+2*$E1044*信号概况!$C$4*$I1044*信号概况!$C$8*信号相关性!$D$8+2*$E1044*信号概况!$C$4*$J1044*信号概况!$J$5*信号相关性!$D$9+2*$F1044*信号概况!$C$5*$G1044*信号概况!$C$6*信号相关性!$E$6+2*$F1044*信号概况!$C$5*$H1044*信号概况!$C$7*信号相关性!$E$7+2*$F1044*信号概况!$C$5*$I1044*信号概况!$C$8*信号相关性!$E$8+2*$F1044*信号概况!$C$5*$J1044*信号概况!$C$9*信号相关性!$E$9+2*$G1044*信号概况!$C$6*$H1044*信号概况!$C$7*信号相关性!$F$7+2*$G1044*信号概况!$C$6*$I1044*信号概况!$C$8*信号相关性!$F$8+2*$G1044*信号概况!$C$6*$J1044*信号概况!$C$9*信号相关性!$F$9+2*$H1044*信号概况!$C$7*$I1044*信号概况!$C$8*信号相关性!$G$8+2*$H1044*信号概况!$C$7*$J1044*信号概况!$C$9*信号相关性!$G$9+2*$I1044*信号概况!$C$8*$J1044*信号概况!$C$9*信号相关性!$H$9)</f>
        <v>6782.78379481239</v>
      </c>
      <c r="N1044" s="12">
        <f t="shared" si="341"/>
        <v>0.347493275578809</v>
      </c>
      <c r="O1044" s="10">
        <f>$C1044*信号概况!$J$2+$D1044*信号概况!$J$3+$E1044*信号概况!$J$4+$F1044*信号概况!$J$5+$G1044*信号概况!$J$6+$H1044*信号概况!$J$7+$I1044*信号概况!$J$8+$J1044*信号概况!$J$9</f>
        <v>1255.55667282844</v>
      </c>
      <c r="P1044" s="12">
        <f t="shared" si="342"/>
        <v>0.064324253007987</v>
      </c>
      <c r="Q1044" s="7">
        <f t="shared" si="343"/>
        <v>10.1622929960106</v>
      </c>
    </row>
    <row r="1045" spans="1:17">
      <c r="A1045">
        <v>1043</v>
      </c>
      <c r="B1045">
        <v>19519.18</v>
      </c>
      <c r="C1045" s="7">
        <f t="shared" si="332"/>
        <v>0</v>
      </c>
      <c r="D1045" s="8">
        <f t="shared" si="333"/>
        <v>0.696969696969697</v>
      </c>
      <c r="E1045">
        <f t="shared" si="334"/>
        <v>0</v>
      </c>
      <c r="F1045">
        <f t="shared" si="335"/>
        <v>0.8</v>
      </c>
      <c r="G1045">
        <f t="shared" si="336"/>
        <v>0.04</v>
      </c>
      <c r="H1045">
        <f t="shared" si="337"/>
        <v>0</v>
      </c>
      <c r="I1045">
        <f t="shared" si="338"/>
        <v>0</v>
      </c>
      <c r="J1045">
        <f t="shared" si="339"/>
        <v>0</v>
      </c>
      <c r="K1045">
        <f>SQRT(POWER($C1045*信号概况!$F$2,2)+POWER($D1045*信号概况!$F$3,2)+POWER($E1045*信号概况!$F$4,2)+POWER($F1045*信号概况!$F$5,2)+POWER($G1045*信号概况!$F$6,2)+POWER($H1045*信号概况!$F$7,2)+POWER($I1045*信号概况!$F$8,2)+POWER($J1045*信号概况!$F$9,2)+2*$C1045*信号概况!$F$2*$D1045*信号概况!$F$3*信号相关性!$B$3+2*$C1045*信号概况!$F$2*$E1045*信号概况!$F$4*信号相关性!$B$4+2*$C1045*信号概况!$F$2*$F1045*信号概况!$F$5*信号相关性!$B$5+2*$C1045*信号概况!$F$2*$G1045*信号概况!$F$6*信号相关性!$B$6+2*$C1045*信号概况!$F$2*$H1045*信号概况!$F$7*信号相关性!$B$7+2*$C1045*信号概况!$F$2*$I1045*信号概况!$F$8*信号相关性!$B$8+2*$C1045*信号概况!$F$2*$J1045*信号概况!$F$9*信号相关性!$B$9+2*$D1045*信号概况!$F$3*$E1045*信号概况!$F$4*信号相关性!$C$4+2*$D1045*信号概况!$F$3*$F1045*信号概况!$F$5*信号相关性!$C$5+2*$D1045*信号概况!$F$3*$G1045*信号概况!$F$6*信号相关性!$C$6+2*$D1045*信号概况!$F$3*$H1045*信号概况!$F$7*信号相关性!$C$7+2*$D1045*信号概况!$F$3*$I1045*信号概况!$F$8*信号相关性!$C$8+2*$D1045*信号概况!$F$3*$J1045*信号概况!$F$9*信号相关性!$C$9+2*$E1045*信号概况!$F$4*$F1045*信号概况!$F$5*信号相关性!$D$5+2*$E1045*信号概况!$F$4*$G1045*信号概况!$F$6*信号相关性!$D$6+2*$E1045*信号概况!$F$4*$H1045*信号概况!$F$7*信号相关性!$D$7+2*$E1045*信号概况!$F$4*$I1045*信号概况!$F$8*信号相关性!$D$8+2*$E1045*信号概况!$F$4*$J1045*信号概况!$J$5*信号相关性!$D$9+2*$F1045*信号概况!$F$5*$G1045*信号概况!$F$6*信号相关性!$E$6+2*$F1045*信号概况!$F$5*$H1045*信号概况!$F$7*信号相关性!$E$7+2*$F1045*信号概况!$F$5*$I1045*信号概况!$F$8*信号相关性!$E$8+2*$F1045*信号概况!$F$5*$J1045*信号概况!$F$9*信号相关性!$E$9+2*$G1045*信号概况!$F$6*$H1045*信号概况!$F$7*信号相关性!$F$7+2*$G1045*信号概况!$F$6*$I1045*信号概况!$F$8*信号相关性!$F$8+2*$G1045*信号概况!$F$6*$J1045*信号概况!$F$9*信号相关性!$F$9+2*$H1045*信号概况!$F$7*$I1045*信号概况!$F$8*信号相关性!$G$8+2*$H1045*信号概况!$F$7*$J1045*信号概况!$F$9*信号相关性!$G$9+2*$I1045*信号概况!$F$8*$J1045*信号概况!$F$9*信号相关性!$H$9)</f>
        <v>1452.88194009278</v>
      </c>
      <c r="L1045" s="10">
        <f t="shared" si="340"/>
        <v>13.4348011778256</v>
      </c>
      <c r="M1045" s="11">
        <f>SQRT(POWER($C1045*信号概况!$C$2,2)+POWER($D1045*信号概况!$C$3,2)+POWER($E1045*信号概况!$C$4,2)+POWER($F1045*信号概况!$C$5,2)+POWER($G1045*信号概况!$C$6,2)+POWER($H1045*信号概况!$C$7,2)+POWER($I1045*信号概况!$C$8,2)+POWER($J1045*信号概况!$C$9,2)+2*$C1045*信号概况!$C$2*$D1045*信号概况!$C$3*信号相关性!$B$3+2*$C1045*信号概况!$C$2*$E1045*信号概况!$C$4*信号相关性!$B$4+2*$C1045*信号概况!$C$2*$F1045*信号概况!$C$5*信号相关性!$B$5+2*$C1045*信号概况!$C$2*$G1045*信号概况!$C$6*信号相关性!$B$6+2*$C1045*信号概况!$C$2*$H1045*信号概况!$C$7*信号相关性!$B$7+2*$C1045*信号概况!$C$2*$I1045*信号概况!$C$8*信号相关性!$B$8+2*$C1045*信号概况!$C$2*$J1045*信号概况!$C$9*信号相关性!$B$9+2*$D1045*信号概况!$C$3*$E1045*信号概况!$C$4*信号相关性!$C$4+2*$D1045*信号概况!$C$3*$F1045*信号概况!$C$5*信号相关性!$C$5+2*$D1045*信号概况!$C$3*$G1045*信号概况!$C$6*信号相关性!$C$6+2*$D1045*信号概况!$C$3*$H1045*信号概况!$C$7*信号相关性!$C$7+2*$D1045*信号概况!$C$3*$I1045*信号概况!$C$8*信号相关性!$C$8+2*$D1045*信号概况!$C$3*$J1045*信号概况!$C$9*信号相关性!$C$9+2*$E1045*信号概况!$C$4*$F1045*信号概况!$C$5*信号相关性!$D$5+2*$E1045*信号概况!$C$4*$G1045*信号概况!$C$6*信号相关性!$D$6+2*$E1045*信号概况!$C$4*$H1045*信号概况!$C$7*信号相关性!$D$7+2*$E1045*信号概况!$C$4*$I1045*信号概况!$C$8*信号相关性!$D$8+2*$E1045*信号概况!$C$4*$J1045*信号概况!$J$5*信号相关性!$D$9+2*$F1045*信号概况!$C$5*$G1045*信号概况!$C$6*信号相关性!$E$6+2*$F1045*信号概况!$C$5*$H1045*信号概况!$C$7*信号相关性!$E$7+2*$F1045*信号概况!$C$5*$I1045*信号概况!$C$8*信号相关性!$E$8+2*$F1045*信号概况!$C$5*$J1045*信号概况!$C$9*信号相关性!$E$9+2*$G1045*信号概况!$C$6*$H1045*信号概况!$C$7*信号相关性!$F$7+2*$G1045*信号概况!$C$6*$I1045*信号概况!$C$8*信号相关性!$F$8+2*$G1045*信号概况!$C$6*$J1045*信号概况!$C$9*信号相关性!$F$9+2*$H1045*信号概况!$C$7*$I1045*信号概况!$C$8*信号相关性!$G$8+2*$H1045*信号概况!$C$7*$J1045*信号概况!$C$9*信号相关性!$G$9+2*$I1045*信号概况!$C$8*$J1045*信号概况!$C$9*信号相关性!$H$9)</f>
        <v>7104.90217592109</v>
      </c>
      <c r="N1045" s="12">
        <f t="shared" si="341"/>
        <v>0.363995935071099</v>
      </c>
      <c r="O1045" s="10">
        <f>$C1045*信号概况!$J$2+$D1045*信号概况!$J$3+$E1045*信号概况!$J$4+$F1045*信号概况!$J$5+$G1045*信号概况!$J$6+$H1045*信号概况!$J$7+$I1045*信号概况!$J$8+$J1045*信号概况!$J$9</f>
        <v>1280.08482351337</v>
      </c>
      <c r="P1045" s="12">
        <f t="shared" si="342"/>
        <v>0.0655808708928024</v>
      </c>
      <c r="Q1045" s="7">
        <f t="shared" si="343"/>
        <v>9.90105147927009</v>
      </c>
    </row>
    <row r="1046" spans="1:17">
      <c r="A1046">
        <v>1044</v>
      </c>
      <c r="B1046">
        <v>19519.18</v>
      </c>
      <c r="C1046" s="7">
        <f t="shared" si="332"/>
        <v>0</v>
      </c>
      <c r="D1046" s="8">
        <f t="shared" si="333"/>
        <v>0.727272727272727</v>
      </c>
      <c r="E1046">
        <f t="shared" si="334"/>
        <v>0</v>
      </c>
      <c r="F1046">
        <f t="shared" si="335"/>
        <v>0.8</v>
      </c>
      <c r="G1046">
        <f t="shared" si="336"/>
        <v>0.04</v>
      </c>
      <c r="H1046">
        <f t="shared" si="337"/>
        <v>0</v>
      </c>
      <c r="I1046">
        <f t="shared" si="338"/>
        <v>0</v>
      </c>
      <c r="J1046">
        <f t="shared" si="339"/>
        <v>0</v>
      </c>
      <c r="K1046">
        <f>SQRT(POWER($C1046*信号概况!$F$2,2)+POWER($D1046*信号概况!$F$3,2)+POWER($E1046*信号概况!$F$4,2)+POWER($F1046*信号概况!$F$5,2)+POWER($G1046*信号概况!$F$6,2)+POWER($H1046*信号概况!$F$7,2)+POWER($I1046*信号概况!$F$8,2)+POWER($J1046*信号概况!$F$9,2)+2*$C1046*信号概况!$F$2*$D1046*信号概况!$F$3*信号相关性!$B$3+2*$C1046*信号概况!$F$2*$E1046*信号概况!$F$4*信号相关性!$B$4+2*$C1046*信号概况!$F$2*$F1046*信号概况!$F$5*信号相关性!$B$5+2*$C1046*信号概况!$F$2*$G1046*信号概况!$F$6*信号相关性!$B$6+2*$C1046*信号概况!$F$2*$H1046*信号概况!$F$7*信号相关性!$B$7+2*$C1046*信号概况!$F$2*$I1046*信号概况!$F$8*信号相关性!$B$8+2*$C1046*信号概况!$F$2*$J1046*信号概况!$F$9*信号相关性!$B$9+2*$D1046*信号概况!$F$3*$E1046*信号概况!$F$4*信号相关性!$C$4+2*$D1046*信号概况!$F$3*$F1046*信号概况!$F$5*信号相关性!$C$5+2*$D1046*信号概况!$F$3*$G1046*信号概况!$F$6*信号相关性!$C$6+2*$D1046*信号概况!$F$3*$H1046*信号概况!$F$7*信号相关性!$C$7+2*$D1046*信号概况!$F$3*$I1046*信号概况!$F$8*信号相关性!$C$8+2*$D1046*信号概况!$F$3*$J1046*信号概况!$F$9*信号相关性!$C$9+2*$E1046*信号概况!$F$4*$F1046*信号概况!$F$5*信号相关性!$D$5+2*$E1046*信号概况!$F$4*$G1046*信号概况!$F$6*信号相关性!$D$6+2*$E1046*信号概况!$F$4*$H1046*信号概况!$F$7*信号相关性!$D$7+2*$E1046*信号概况!$F$4*$I1046*信号概况!$F$8*信号相关性!$D$8+2*$E1046*信号概况!$F$4*$J1046*信号概况!$J$5*信号相关性!$D$9+2*$F1046*信号概况!$F$5*$G1046*信号概况!$F$6*信号相关性!$E$6+2*$F1046*信号概况!$F$5*$H1046*信号概况!$F$7*信号相关性!$E$7+2*$F1046*信号概况!$F$5*$I1046*信号概况!$F$8*信号相关性!$E$8+2*$F1046*信号概况!$F$5*$J1046*信号概况!$F$9*信号相关性!$E$9+2*$G1046*信号概况!$F$6*$H1046*信号概况!$F$7*信号相关性!$F$7+2*$G1046*信号概况!$F$6*$I1046*信号概况!$F$8*信号相关性!$F$8+2*$G1046*信号概况!$F$6*$J1046*信号概况!$F$9*信号相关性!$F$9+2*$H1046*信号概况!$F$7*$I1046*信号概况!$F$8*信号相关性!$G$8+2*$H1046*信号概况!$F$7*$J1046*信号概况!$F$9*信号相关性!$G$9+2*$I1046*信号概况!$F$8*$J1046*信号概况!$F$9*信号相关性!$H$9)</f>
        <v>1519.24220140928</v>
      </c>
      <c r="L1046" s="10">
        <f t="shared" si="340"/>
        <v>12.8479711673975</v>
      </c>
      <c r="M1046" s="11">
        <f>SQRT(POWER($C1046*信号概况!$C$2,2)+POWER($D1046*信号概况!$C$3,2)+POWER($E1046*信号概况!$C$4,2)+POWER($F1046*信号概况!$C$5,2)+POWER($G1046*信号概况!$C$6,2)+POWER($H1046*信号概况!$C$7,2)+POWER($I1046*信号概况!$C$8,2)+POWER($J1046*信号概况!$C$9,2)+2*$C1046*信号概况!$C$2*$D1046*信号概况!$C$3*信号相关性!$B$3+2*$C1046*信号概况!$C$2*$E1046*信号概况!$C$4*信号相关性!$B$4+2*$C1046*信号概况!$C$2*$F1046*信号概况!$C$5*信号相关性!$B$5+2*$C1046*信号概况!$C$2*$G1046*信号概况!$C$6*信号相关性!$B$6+2*$C1046*信号概况!$C$2*$H1046*信号概况!$C$7*信号相关性!$B$7+2*$C1046*信号概况!$C$2*$I1046*信号概况!$C$8*信号相关性!$B$8+2*$C1046*信号概况!$C$2*$J1046*信号概况!$C$9*信号相关性!$B$9+2*$D1046*信号概况!$C$3*$E1046*信号概况!$C$4*信号相关性!$C$4+2*$D1046*信号概况!$C$3*$F1046*信号概况!$C$5*信号相关性!$C$5+2*$D1046*信号概况!$C$3*$G1046*信号概况!$C$6*信号相关性!$C$6+2*$D1046*信号概况!$C$3*$H1046*信号概况!$C$7*信号相关性!$C$7+2*$D1046*信号概况!$C$3*$I1046*信号概况!$C$8*信号相关性!$C$8+2*$D1046*信号概况!$C$3*$J1046*信号概况!$C$9*信号相关性!$C$9+2*$E1046*信号概况!$C$4*$F1046*信号概况!$C$5*信号相关性!$D$5+2*$E1046*信号概况!$C$4*$G1046*信号概况!$C$6*信号相关性!$D$6+2*$E1046*信号概况!$C$4*$H1046*信号概况!$C$7*信号相关性!$D$7+2*$E1046*信号概况!$C$4*$I1046*信号概况!$C$8*信号相关性!$D$8+2*$E1046*信号概况!$C$4*$J1046*信号概况!$J$5*信号相关性!$D$9+2*$F1046*信号概况!$C$5*$G1046*信号概况!$C$6*信号相关性!$E$6+2*$F1046*信号概况!$C$5*$H1046*信号概况!$C$7*信号相关性!$E$7+2*$F1046*信号概况!$C$5*$I1046*信号概况!$C$8*信号相关性!$E$8+2*$F1046*信号概况!$C$5*$J1046*信号概况!$C$9*信号相关性!$E$9+2*$G1046*信号概况!$C$6*$H1046*信号概况!$C$7*信号相关性!$F$7+2*$G1046*信号概况!$C$6*$I1046*信号概况!$C$8*信号相关性!$F$8+2*$G1046*信号概况!$C$6*$J1046*信号概况!$C$9*信号相关性!$F$9+2*$H1046*信号概况!$C$7*$I1046*信号概况!$C$8*信号相关性!$G$8+2*$H1046*信号概况!$C$7*$J1046*信号概况!$C$9*信号相关性!$G$9+2*$I1046*信号概况!$C$8*$J1046*信号概况!$C$9*信号相关性!$H$9)</f>
        <v>7427.213345116</v>
      </c>
      <c r="N1046" s="12">
        <f t="shared" si="341"/>
        <v>0.38050847141714</v>
      </c>
      <c r="O1046" s="10">
        <f>$C1046*信号概况!$J$2+$D1046*信号概况!$J$3+$E1046*信号概况!$J$4+$F1046*信号概况!$J$5+$G1046*信号概况!$J$6+$H1046*信号概况!$J$7+$I1046*信号概况!$J$8+$J1046*信号概况!$J$9</f>
        <v>1304.6129741983</v>
      </c>
      <c r="P1046" s="12">
        <f t="shared" si="342"/>
        <v>0.0668374887776178</v>
      </c>
      <c r="Q1046" s="7">
        <f t="shared" si="343"/>
        <v>9.6623149862232</v>
      </c>
    </row>
    <row r="1047" spans="1:17">
      <c r="A1047">
        <v>1045</v>
      </c>
      <c r="B1047">
        <v>19519.18</v>
      </c>
      <c r="C1047" s="7">
        <f t="shared" si="332"/>
        <v>0</v>
      </c>
      <c r="D1047" s="8">
        <f t="shared" si="333"/>
        <v>0.757575757575758</v>
      </c>
      <c r="E1047">
        <f t="shared" si="334"/>
        <v>0</v>
      </c>
      <c r="F1047">
        <f t="shared" si="335"/>
        <v>0.8</v>
      </c>
      <c r="G1047">
        <f t="shared" si="336"/>
        <v>0.04</v>
      </c>
      <c r="H1047">
        <f t="shared" si="337"/>
        <v>0</v>
      </c>
      <c r="I1047">
        <f t="shared" si="338"/>
        <v>0</v>
      </c>
      <c r="J1047">
        <f t="shared" si="339"/>
        <v>0</v>
      </c>
      <c r="K1047">
        <f>SQRT(POWER($C1047*信号概况!$F$2,2)+POWER($D1047*信号概况!$F$3,2)+POWER($E1047*信号概况!$F$4,2)+POWER($F1047*信号概况!$F$5,2)+POWER($G1047*信号概况!$F$6,2)+POWER($H1047*信号概况!$F$7,2)+POWER($I1047*信号概况!$F$8,2)+POWER($J1047*信号概况!$F$9,2)+2*$C1047*信号概况!$F$2*$D1047*信号概况!$F$3*信号相关性!$B$3+2*$C1047*信号概况!$F$2*$E1047*信号概况!$F$4*信号相关性!$B$4+2*$C1047*信号概况!$F$2*$F1047*信号概况!$F$5*信号相关性!$B$5+2*$C1047*信号概况!$F$2*$G1047*信号概况!$F$6*信号相关性!$B$6+2*$C1047*信号概况!$F$2*$H1047*信号概况!$F$7*信号相关性!$B$7+2*$C1047*信号概况!$F$2*$I1047*信号概况!$F$8*信号相关性!$B$8+2*$C1047*信号概况!$F$2*$J1047*信号概况!$F$9*信号相关性!$B$9+2*$D1047*信号概况!$F$3*$E1047*信号概况!$F$4*信号相关性!$C$4+2*$D1047*信号概况!$F$3*$F1047*信号概况!$F$5*信号相关性!$C$5+2*$D1047*信号概况!$F$3*$G1047*信号概况!$F$6*信号相关性!$C$6+2*$D1047*信号概况!$F$3*$H1047*信号概况!$F$7*信号相关性!$C$7+2*$D1047*信号概况!$F$3*$I1047*信号概况!$F$8*信号相关性!$C$8+2*$D1047*信号概况!$F$3*$J1047*信号概况!$F$9*信号相关性!$C$9+2*$E1047*信号概况!$F$4*$F1047*信号概况!$F$5*信号相关性!$D$5+2*$E1047*信号概况!$F$4*$G1047*信号概况!$F$6*信号相关性!$D$6+2*$E1047*信号概况!$F$4*$H1047*信号概况!$F$7*信号相关性!$D$7+2*$E1047*信号概况!$F$4*$I1047*信号概况!$F$8*信号相关性!$D$8+2*$E1047*信号概况!$F$4*$J1047*信号概况!$J$5*信号相关性!$D$9+2*$F1047*信号概况!$F$5*$G1047*信号概况!$F$6*信号相关性!$E$6+2*$F1047*信号概况!$F$5*$H1047*信号概况!$F$7*信号相关性!$E$7+2*$F1047*信号概况!$F$5*$I1047*信号概况!$F$8*信号相关性!$E$8+2*$F1047*信号概况!$F$5*$J1047*信号概况!$F$9*信号相关性!$E$9+2*$G1047*信号概况!$F$6*$H1047*信号概况!$F$7*信号相关性!$F$7+2*$G1047*信号概况!$F$6*$I1047*信号概况!$F$8*信号相关性!$F$8+2*$G1047*信号概况!$F$6*$J1047*信号概况!$F$9*信号相关性!$F$9+2*$H1047*信号概况!$F$7*$I1047*信号概况!$F$8*信号相关性!$G$8+2*$H1047*信号概况!$F$7*$J1047*信号概况!$F$9*信号相关性!$G$9+2*$I1047*信号概况!$F$8*$J1047*信号概况!$F$9*信号相关性!$H$9)</f>
        <v>1585.64389747749</v>
      </c>
      <c r="L1047" s="10">
        <f t="shared" si="340"/>
        <v>12.3099392184159</v>
      </c>
      <c r="M1047" s="11">
        <f>SQRT(POWER($C1047*信号概况!$C$2,2)+POWER($D1047*信号概况!$C$3,2)+POWER($E1047*信号概况!$C$4,2)+POWER($F1047*信号概况!$C$5,2)+POWER($G1047*信号概况!$C$6,2)+POWER($H1047*信号概况!$C$7,2)+POWER($I1047*信号概况!$C$8,2)+POWER($J1047*信号概况!$C$9,2)+2*$C1047*信号概况!$C$2*$D1047*信号概况!$C$3*信号相关性!$B$3+2*$C1047*信号概况!$C$2*$E1047*信号概况!$C$4*信号相关性!$B$4+2*$C1047*信号概况!$C$2*$F1047*信号概况!$C$5*信号相关性!$B$5+2*$C1047*信号概况!$C$2*$G1047*信号概况!$C$6*信号相关性!$B$6+2*$C1047*信号概况!$C$2*$H1047*信号概况!$C$7*信号相关性!$B$7+2*$C1047*信号概况!$C$2*$I1047*信号概况!$C$8*信号相关性!$B$8+2*$C1047*信号概况!$C$2*$J1047*信号概况!$C$9*信号相关性!$B$9+2*$D1047*信号概况!$C$3*$E1047*信号概况!$C$4*信号相关性!$C$4+2*$D1047*信号概况!$C$3*$F1047*信号概况!$C$5*信号相关性!$C$5+2*$D1047*信号概况!$C$3*$G1047*信号概况!$C$6*信号相关性!$C$6+2*$D1047*信号概况!$C$3*$H1047*信号概况!$C$7*信号相关性!$C$7+2*$D1047*信号概况!$C$3*$I1047*信号概况!$C$8*信号相关性!$C$8+2*$D1047*信号概况!$C$3*$J1047*信号概况!$C$9*信号相关性!$C$9+2*$E1047*信号概况!$C$4*$F1047*信号概况!$C$5*信号相关性!$D$5+2*$E1047*信号概况!$C$4*$G1047*信号概况!$C$6*信号相关性!$D$6+2*$E1047*信号概况!$C$4*$H1047*信号概况!$C$7*信号相关性!$D$7+2*$E1047*信号概况!$C$4*$I1047*信号概况!$C$8*信号相关性!$D$8+2*$E1047*信号概况!$C$4*$J1047*信号概况!$J$5*信号相关性!$D$9+2*$F1047*信号概况!$C$5*$G1047*信号概况!$C$6*信号相关性!$E$6+2*$F1047*信号概况!$C$5*$H1047*信号概况!$C$7*信号相关性!$E$7+2*$F1047*信号概况!$C$5*$I1047*信号概况!$C$8*信号相关性!$E$8+2*$F1047*信号概况!$C$5*$J1047*信号概况!$C$9*信号相关性!$E$9+2*$G1047*信号概况!$C$6*$H1047*信号概况!$C$7*信号相关性!$F$7+2*$G1047*信号概况!$C$6*$I1047*信号概况!$C$8*信号相关性!$F$8+2*$G1047*信号概况!$C$6*$J1047*信号概况!$C$9*信号相关性!$F$9+2*$H1047*信号概况!$C$7*$I1047*信号概况!$C$8*信号相关性!$G$8+2*$H1047*信号概况!$C$7*$J1047*信号概况!$C$9*信号相关性!$G$9+2*$I1047*信号概况!$C$8*$J1047*信号概况!$C$9*信号相关性!$H$9)</f>
        <v>7749.69324815844</v>
      </c>
      <c r="N1047" s="12">
        <f t="shared" si="341"/>
        <v>0.397029652278346</v>
      </c>
      <c r="O1047" s="10">
        <f>$C1047*信号概况!$J$2+$D1047*信号概况!$J$3+$E1047*信号概况!$J$4+$F1047*信号概况!$J$5+$G1047*信号概况!$J$6+$H1047*信号概况!$J$7+$I1047*信号概况!$J$8+$J1047*信号概况!$J$9</f>
        <v>1329.14112488323</v>
      </c>
      <c r="P1047" s="12">
        <f t="shared" si="342"/>
        <v>0.0680941066624332</v>
      </c>
      <c r="Q1047" s="7">
        <f t="shared" si="343"/>
        <v>9.44331480884179</v>
      </c>
    </row>
    <row r="1048" spans="1:17">
      <c r="A1048">
        <v>1046</v>
      </c>
      <c r="B1048">
        <v>19519.18</v>
      </c>
      <c r="C1048" s="7">
        <f t="shared" si="332"/>
        <v>0</v>
      </c>
      <c r="D1048" s="8">
        <f t="shared" si="333"/>
        <v>0.787878787878788</v>
      </c>
      <c r="E1048">
        <f t="shared" si="334"/>
        <v>0</v>
      </c>
      <c r="F1048">
        <f t="shared" si="335"/>
        <v>0.8</v>
      </c>
      <c r="G1048">
        <f t="shared" si="336"/>
        <v>0.04</v>
      </c>
      <c r="H1048">
        <f t="shared" si="337"/>
        <v>0</v>
      </c>
      <c r="I1048">
        <f t="shared" si="338"/>
        <v>0</v>
      </c>
      <c r="J1048">
        <f t="shared" si="339"/>
        <v>0</v>
      </c>
      <c r="K1048">
        <f>SQRT(POWER($C1048*信号概况!$F$2,2)+POWER($D1048*信号概况!$F$3,2)+POWER($E1048*信号概况!$F$4,2)+POWER($F1048*信号概况!$F$5,2)+POWER($G1048*信号概况!$F$6,2)+POWER($H1048*信号概况!$F$7,2)+POWER($I1048*信号概况!$F$8,2)+POWER($J1048*信号概况!$F$9,2)+2*$C1048*信号概况!$F$2*$D1048*信号概况!$F$3*信号相关性!$B$3+2*$C1048*信号概况!$F$2*$E1048*信号概况!$F$4*信号相关性!$B$4+2*$C1048*信号概况!$F$2*$F1048*信号概况!$F$5*信号相关性!$B$5+2*$C1048*信号概况!$F$2*$G1048*信号概况!$F$6*信号相关性!$B$6+2*$C1048*信号概况!$F$2*$H1048*信号概况!$F$7*信号相关性!$B$7+2*$C1048*信号概况!$F$2*$I1048*信号概况!$F$8*信号相关性!$B$8+2*$C1048*信号概况!$F$2*$J1048*信号概况!$F$9*信号相关性!$B$9+2*$D1048*信号概况!$F$3*$E1048*信号概况!$F$4*信号相关性!$C$4+2*$D1048*信号概况!$F$3*$F1048*信号概况!$F$5*信号相关性!$C$5+2*$D1048*信号概况!$F$3*$G1048*信号概况!$F$6*信号相关性!$C$6+2*$D1048*信号概况!$F$3*$H1048*信号概况!$F$7*信号相关性!$C$7+2*$D1048*信号概况!$F$3*$I1048*信号概况!$F$8*信号相关性!$C$8+2*$D1048*信号概况!$F$3*$J1048*信号概况!$F$9*信号相关性!$C$9+2*$E1048*信号概况!$F$4*$F1048*信号概况!$F$5*信号相关性!$D$5+2*$E1048*信号概况!$F$4*$G1048*信号概况!$F$6*信号相关性!$D$6+2*$E1048*信号概况!$F$4*$H1048*信号概况!$F$7*信号相关性!$D$7+2*$E1048*信号概况!$F$4*$I1048*信号概况!$F$8*信号相关性!$D$8+2*$E1048*信号概况!$F$4*$J1048*信号概况!$J$5*信号相关性!$D$9+2*$F1048*信号概况!$F$5*$G1048*信号概况!$F$6*信号相关性!$E$6+2*$F1048*信号概况!$F$5*$H1048*信号概况!$F$7*信号相关性!$E$7+2*$F1048*信号概况!$F$5*$I1048*信号概况!$F$8*信号相关性!$E$8+2*$F1048*信号概况!$F$5*$J1048*信号概况!$F$9*信号相关性!$E$9+2*$G1048*信号概况!$F$6*$H1048*信号概况!$F$7*信号相关性!$F$7+2*$G1048*信号概况!$F$6*$I1048*信号概况!$F$8*信号相关性!$F$8+2*$G1048*信号概况!$F$6*$J1048*信号概况!$F$9*信号相关性!$F$9+2*$H1048*信号概况!$F$7*$I1048*信号概况!$F$8*信号相关性!$G$8+2*$H1048*信号概况!$F$7*$J1048*信号概况!$F$9*信号相关性!$G$9+2*$I1048*信号概况!$F$8*$J1048*信号概况!$F$9*信号相关性!$H$9)</f>
        <v>1652.08203217692</v>
      </c>
      <c r="L1048" s="10">
        <f t="shared" si="340"/>
        <v>11.814897577622</v>
      </c>
      <c r="M1048" s="11">
        <f>SQRT(POWER($C1048*信号概况!$C$2,2)+POWER($D1048*信号概况!$C$3,2)+POWER($E1048*信号概况!$C$4,2)+POWER($F1048*信号概况!$C$5,2)+POWER($G1048*信号概况!$C$6,2)+POWER($H1048*信号概况!$C$7,2)+POWER($I1048*信号概况!$C$8,2)+POWER($J1048*信号概况!$C$9,2)+2*$C1048*信号概况!$C$2*$D1048*信号概况!$C$3*信号相关性!$B$3+2*$C1048*信号概况!$C$2*$E1048*信号概况!$C$4*信号相关性!$B$4+2*$C1048*信号概况!$C$2*$F1048*信号概况!$C$5*信号相关性!$B$5+2*$C1048*信号概况!$C$2*$G1048*信号概况!$C$6*信号相关性!$B$6+2*$C1048*信号概况!$C$2*$H1048*信号概况!$C$7*信号相关性!$B$7+2*$C1048*信号概况!$C$2*$I1048*信号概况!$C$8*信号相关性!$B$8+2*$C1048*信号概况!$C$2*$J1048*信号概况!$C$9*信号相关性!$B$9+2*$D1048*信号概况!$C$3*$E1048*信号概况!$C$4*信号相关性!$C$4+2*$D1048*信号概况!$C$3*$F1048*信号概况!$C$5*信号相关性!$C$5+2*$D1048*信号概况!$C$3*$G1048*信号概况!$C$6*信号相关性!$C$6+2*$D1048*信号概况!$C$3*$H1048*信号概况!$C$7*信号相关性!$C$7+2*$D1048*信号概况!$C$3*$I1048*信号概况!$C$8*信号相关性!$C$8+2*$D1048*信号概况!$C$3*$J1048*信号概况!$C$9*信号相关性!$C$9+2*$E1048*信号概况!$C$4*$F1048*信号概况!$C$5*信号相关性!$D$5+2*$E1048*信号概况!$C$4*$G1048*信号概况!$C$6*信号相关性!$D$6+2*$E1048*信号概况!$C$4*$H1048*信号概况!$C$7*信号相关性!$D$7+2*$E1048*信号概况!$C$4*$I1048*信号概况!$C$8*信号相关性!$D$8+2*$E1048*信号概况!$C$4*$J1048*信号概况!$J$5*信号相关性!$D$9+2*$F1048*信号概况!$C$5*$G1048*信号概况!$C$6*信号相关性!$E$6+2*$F1048*信号概况!$C$5*$H1048*信号概况!$C$7*信号相关性!$E$7+2*$F1048*信号概况!$C$5*$I1048*信号概况!$C$8*信号相关性!$E$8+2*$F1048*信号概况!$C$5*$J1048*信号概况!$C$9*信号相关性!$E$9+2*$G1048*信号概况!$C$6*$H1048*信号概况!$C$7*信号相关性!$F$7+2*$G1048*信号概况!$C$6*$I1048*信号概况!$C$8*信号相关性!$F$8+2*$G1048*信号概况!$C$6*$J1048*信号概况!$C$9*信号相关性!$F$9+2*$H1048*信号概况!$C$7*$I1048*信号概况!$C$8*信号相关性!$G$8+2*$H1048*信号概况!$C$7*$J1048*信号概况!$C$9*信号相关性!$G$9+2*$I1048*信号概况!$C$8*$J1048*信号概况!$C$9*信号相关性!$H$9)</f>
        <v>8072.32166290825</v>
      </c>
      <c r="N1048" s="12">
        <f t="shared" si="341"/>
        <v>0.413558441640902</v>
      </c>
      <c r="O1048" s="10">
        <f>$C1048*信号概况!$J$2+$D1048*信号概况!$J$3+$E1048*信号概况!$J$4+$F1048*信号概况!$J$5+$G1048*信号概况!$J$6+$H1048*信号概况!$J$7+$I1048*信号概况!$J$8+$J1048*信号概况!$J$9</f>
        <v>1353.66927556817</v>
      </c>
      <c r="P1048" s="12">
        <f t="shared" si="342"/>
        <v>0.0693507245472487</v>
      </c>
      <c r="Q1048" s="7">
        <f t="shared" si="343"/>
        <v>9.24171561063435</v>
      </c>
    </row>
    <row r="1049" spans="1:17">
      <c r="A1049">
        <v>1047</v>
      </c>
      <c r="B1049">
        <v>19519.18</v>
      </c>
      <c r="C1049" s="7">
        <f t="shared" si="332"/>
        <v>0</v>
      </c>
      <c r="D1049" s="8">
        <f t="shared" si="333"/>
        <v>0.818181818181818</v>
      </c>
      <c r="E1049">
        <f t="shared" si="334"/>
        <v>0</v>
      </c>
      <c r="F1049">
        <f t="shared" si="335"/>
        <v>0.8</v>
      </c>
      <c r="G1049">
        <f t="shared" si="336"/>
        <v>0.04</v>
      </c>
      <c r="H1049">
        <f t="shared" si="337"/>
        <v>0</v>
      </c>
      <c r="I1049">
        <f t="shared" si="338"/>
        <v>0</v>
      </c>
      <c r="J1049">
        <f t="shared" si="339"/>
        <v>0</v>
      </c>
      <c r="K1049">
        <f>SQRT(POWER($C1049*信号概况!$F$2,2)+POWER($D1049*信号概况!$F$3,2)+POWER($E1049*信号概况!$F$4,2)+POWER($F1049*信号概况!$F$5,2)+POWER($G1049*信号概况!$F$6,2)+POWER($H1049*信号概况!$F$7,2)+POWER($I1049*信号概况!$F$8,2)+POWER($J1049*信号概况!$F$9,2)+2*$C1049*信号概况!$F$2*$D1049*信号概况!$F$3*信号相关性!$B$3+2*$C1049*信号概况!$F$2*$E1049*信号概况!$F$4*信号相关性!$B$4+2*$C1049*信号概况!$F$2*$F1049*信号概况!$F$5*信号相关性!$B$5+2*$C1049*信号概况!$F$2*$G1049*信号概况!$F$6*信号相关性!$B$6+2*$C1049*信号概况!$F$2*$H1049*信号概况!$F$7*信号相关性!$B$7+2*$C1049*信号概况!$F$2*$I1049*信号概况!$F$8*信号相关性!$B$8+2*$C1049*信号概况!$F$2*$J1049*信号概况!$F$9*信号相关性!$B$9+2*$D1049*信号概况!$F$3*$E1049*信号概况!$F$4*信号相关性!$C$4+2*$D1049*信号概况!$F$3*$F1049*信号概况!$F$5*信号相关性!$C$5+2*$D1049*信号概况!$F$3*$G1049*信号概况!$F$6*信号相关性!$C$6+2*$D1049*信号概况!$F$3*$H1049*信号概况!$F$7*信号相关性!$C$7+2*$D1049*信号概况!$F$3*$I1049*信号概况!$F$8*信号相关性!$C$8+2*$D1049*信号概况!$F$3*$J1049*信号概况!$F$9*信号相关性!$C$9+2*$E1049*信号概况!$F$4*$F1049*信号概况!$F$5*信号相关性!$D$5+2*$E1049*信号概况!$F$4*$G1049*信号概况!$F$6*信号相关性!$D$6+2*$E1049*信号概况!$F$4*$H1049*信号概况!$F$7*信号相关性!$D$7+2*$E1049*信号概况!$F$4*$I1049*信号概况!$F$8*信号相关性!$D$8+2*$E1049*信号概况!$F$4*$J1049*信号概况!$J$5*信号相关性!$D$9+2*$F1049*信号概况!$F$5*$G1049*信号概况!$F$6*信号相关性!$E$6+2*$F1049*信号概况!$F$5*$H1049*信号概况!$F$7*信号相关性!$E$7+2*$F1049*信号概况!$F$5*$I1049*信号概况!$F$8*信号相关性!$E$8+2*$F1049*信号概况!$F$5*$J1049*信号概况!$F$9*信号相关性!$E$9+2*$G1049*信号概况!$F$6*$H1049*信号概况!$F$7*信号相关性!$F$7+2*$G1049*信号概况!$F$6*$I1049*信号概况!$F$8*信号相关性!$F$8+2*$G1049*信号概况!$F$6*$J1049*信号概况!$F$9*信号相关性!$F$9+2*$H1049*信号概况!$F$7*$I1049*信号概况!$F$8*信号相关性!$G$8+2*$H1049*信号概况!$F$7*$J1049*信号概况!$F$9*信号相关性!$G$9+2*$I1049*信号概况!$F$8*$J1049*信号概况!$F$9*信号相关性!$H$9)</f>
        <v>1718.55237943031</v>
      </c>
      <c r="L1049" s="10">
        <f t="shared" si="340"/>
        <v>11.3579197431681</v>
      </c>
      <c r="M1049" s="11">
        <f>SQRT(POWER($C1049*信号概况!$C$2,2)+POWER($D1049*信号概况!$C$3,2)+POWER($E1049*信号概况!$C$4,2)+POWER($F1049*信号概况!$C$5,2)+POWER($G1049*信号概况!$C$6,2)+POWER($H1049*信号概况!$C$7,2)+POWER($I1049*信号概况!$C$8,2)+POWER($J1049*信号概况!$C$9,2)+2*$C1049*信号概况!$C$2*$D1049*信号概况!$C$3*信号相关性!$B$3+2*$C1049*信号概况!$C$2*$E1049*信号概况!$C$4*信号相关性!$B$4+2*$C1049*信号概况!$C$2*$F1049*信号概况!$C$5*信号相关性!$B$5+2*$C1049*信号概况!$C$2*$G1049*信号概况!$C$6*信号相关性!$B$6+2*$C1049*信号概况!$C$2*$H1049*信号概况!$C$7*信号相关性!$B$7+2*$C1049*信号概况!$C$2*$I1049*信号概况!$C$8*信号相关性!$B$8+2*$C1049*信号概况!$C$2*$J1049*信号概况!$C$9*信号相关性!$B$9+2*$D1049*信号概况!$C$3*$E1049*信号概况!$C$4*信号相关性!$C$4+2*$D1049*信号概况!$C$3*$F1049*信号概况!$C$5*信号相关性!$C$5+2*$D1049*信号概况!$C$3*$G1049*信号概况!$C$6*信号相关性!$C$6+2*$D1049*信号概况!$C$3*$H1049*信号概况!$C$7*信号相关性!$C$7+2*$D1049*信号概况!$C$3*$I1049*信号概况!$C$8*信号相关性!$C$8+2*$D1049*信号概况!$C$3*$J1049*信号概况!$C$9*信号相关性!$C$9+2*$E1049*信号概况!$C$4*$F1049*信号概况!$C$5*信号相关性!$D$5+2*$E1049*信号概况!$C$4*$G1049*信号概况!$C$6*信号相关性!$D$6+2*$E1049*信号概况!$C$4*$H1049*信号概况!$C$7*信号相关性!$D$7+2*$E1049*信号概况!$C$4*$I1049*信号概况!$C$8*信号相关性!$D$8+2*$E1049*信号概况!$C$4*$J1049*信号概况!$J$5*信号相关性!$D$9+2*$F1049*信号概况!$C$5*$G1049*信号概况!$C$6*信号相关性!$E$6+2*$F1049*信号概况!$C$5*$H1049*信号概况!$C$7*信号相关性!$E$7+2*$F1049*信号概况!$C$5*$I1049*信号概况!$C$8*信号相关性!$E$8+2*$F1049*信号概况!$C$5*$J1049*信号概况!$C$9*信号相关性!$E$9+2*$G1049*信号概况!$C$6*$H1049*信号概况!$C$7*信号相关性!$F$7+2*$G1049*信号概况!$C$6*$I1049*信号概况!$C$8*信号相关性!$F$8+2*$G1049*信号概况!$C$6*$J1049*信号概况!$C$9*信号相关性!$F$9+2*$H1049*信号概况!$C$7*$I1049*信号概况!$C$8*信号相关性!$G$8+2*$H1049*信号概况!$C$7*$J1049*信号概况!$C$9*信号相关性!$G$9+2*$I1049*信号概况!$C$8*$J1049*信号概况!$C$9*信号相关性!$H$9)</f>
        <v>8395.08146717979</v>
      </c>
      <c r="N1049" s="12">
        <f t="shared" si="341"/>
        <v>0.430093962306807</v>
      </c>
      <c r="O1049" s="10">
        <f>$C1049*信号概况!$J$2+$D1049*信号概况!$J$3+$E1049*信号概况!$J$4+$F1049*信号概况!$J$5+$G1049*信号概况!$J$6+$H1049*信号概况!$J$7+$I1049*信号概况!$J$8+$J1049*信号概况!$J$9</f>
        <v>1378.1974262531</v>
      </c>
      <c r="P1049" s="12">
        <f t="shared" si="342"/>
        <v>0.0706073424320641</v>
      </c>
      <c r="Q1049" s="7">
        <f t="shared" si="343"/>
        <v>9.05553435630282</v>
      </c>
    </row>
    <row r="1050" spans="1:17">
      <c r="A1050">
        <v>1048</v>
      </c>
      <c r="B1050">
        <v>19519.18</v>
      </c>
      <c r="C1050" s="7">
        <f t="shared" si="332"/>
        <v>0</v>
      </c>
      <c r="D1050" s="8">
        <f t="shared" si="333"/>
        <v>0.848484848484849</v>
      </c>
      <c r="E1050">
        <f t="shared" si="334"/>
        <v>0</v>
      </c>
      <c r="F1050">
        <f t="shared" si="335"/>
        <v>0.8</v>
      </c>
      <c r="G1050">
        <f t="shared" si="336"/>
        <v>0.04</v>
      </c>
      <c r="H1050">
        <f t="shared" si="337"/>
        <v>0</v>
      </c>
      <c r="I1050">
        <f t="shared" si="338"/>
        <v>0</v>
      </c>
      <c r="J1050">
        <f t="shared" si="339"/>
        <v>0</v>
      </c>
      <c r="K1050">
        <f>SQRT(POWER($C1050*信号概况!$F$2,2)+POWER($D1050*信号概况!$F$3,2)+POWER($E1050*信号概况!$F$4,2)+POWER($F1050*信号概况!$F$5,2)+POWER($G1050*信号概况!$F$6,2)+POWER($H1050*信号概况!$F$7,2)+POWER($I1050*信号概况!$F$8,2)+POWER($J1050*信号概况!$F$9,2)+2*$C1050*信号概况!$F$2*$D1050*信号概况!$F$3*信号相关性!$B$3+2*$C1050*信号概况!$F$2*$E1050*信号概况!$F$4*信号相关性!$B$4+2*$C1050*信号概况!$F$2*$F1050*信号概况!$F$5*信号相关性!$B$5+2*$C1050*信号概况!$F$2*$G1050*信号概况!$F$6*信号相关性!$B$6+2*$C1050*信号概况!$F$2*$H1050*信号概况!$F$7*信号相关性!$B$7+2*$C1050*信号概况!$F$2*$I1050*信号概况!$F$8*信号相关性!$B$8+2*$C1050*信号概况!$F$2*$J1050*信号概况!$F$9*信号相关性!$B$9+2*$D1050*信号概况!$F$3*$E1050*信号概况!$F$4*信号相关性!$C$4+2*$D1050*信号概况!$F$3*$F1050*信号概况!$F$5*信号相关性!$C$5+2*$D1050*信号概况!$F$3*$G1050*信号概况!$F$6*信号相关性!$C$6+2*$D1050*信号概况!$F$3*$H1050*信号概况!$F$7*信号相关性!$C$7+2*$D1050*信号概况!$F$3*$I1050*信号概况!$F$8*信号相关性!$C$8+2*$D1050*信号概况!$F$3*$J1050*信号概况!$F$9*信号相关性!$C$9+2*$E1050*信号概况!$F$4*$F1050*信号概况!$F$5*信号相关性!$D$5+2*$E1050*信号概况!$F$4*$G1050*信号概况!$F$6*信号相关性!$D$6+2*$E1050*信号概况!$F$4*$H1050*信号概况!$F$7*信号相关性!$D$7+2*$E1050*信号概况!$F$4*$I1050*信号概况!$F$8*信号相关性!$D$8+2*$E1050*信号概况!$F$4*$J1050*信号概况!$J$5*信号相关性!$D$9+2*$F1050*信号概况!$F$5*$G1050*信号概况!$F$6*信号相关性!$E$6+2*$F1050*信号概况!$F$5*$H1050*信号概况!$F$7*信号相关性!$E$7+2*$F1050*信号概况!$F$5*$I1050*信号概况!$F$8*信号相关性!$E$8+2*$F1050*信号概况!$F$5*$J1050*信号概况!$F$9*信号相关性!$E$9+2*$G1050*信号概况!$F$6*$H1050*信号概况!$F$7*信号相关性!$F$7+2*$G1050*信号概况!$F$6*$I1050*信号概况!$F$8*信号相关性!$F$8+2*$G1050*信号概况!$F$6*$J1050*信号概况!$F$9*信号相关性!$F$9+2*$H1050*信号概况!$F$7*$I1050*信号概况!$F$8*信号相关性!$G$8+2*$H1050*信号概况!$F$7*$J1050*信号概况!$F$9*信号相关性!$G$9+2*$I1050*信号概况!$F$8*$J1050*信号概况!$F$9*信号相关性!$H$9)</f>
        <v>1785.05134072353</v>
      </c>
      <c r="L1050" s="10">
        <f t="shared" si="340"/>
        <v>10.9348003358202</v>
      </c>
      <c r="M1050" s="11">
        <f>SQRT(POWER($C1050*信号概况!$C$2,2)+POWER($D1050*信号概况!$C$3,2)+POWER($E1050*信号概况!$C$4,2)+POWER($F1050*信号概况!$C$5,2)+POWER($G1050*信号概况!$C$6,2)+POWER($H1050*信号概况!$C$7,2)+POWER($I1050*信号概况!$C$8,2)+POWER($J1050*信号概况!$C$9,2)+2*$C1050*信号概况!$C$2*$D1050*信号概况!$C$3*信号相关性!$B$3+2*$C1050*信号概况!$C$2*$E1050*信号概况!$C$4*信号相关性!$B$4+2*$C1050*信号概况!$C$2*$F1050*信号概况!$C$5*信号相关性!$B$5+2*$C1050*信号概况!$C$2*$G1050*信号概况!$C$6*信号相关性!$B$6+2*$C1050*信号概况!$C$2*$H1050*信号概况!$C$7*信号相关性!$B$7+2*$C1050*信号概况!$C$2*$I1050*信号概况!$C$8*信号相关性!$B$8+2*$C1050*信号概况!$C$2*$J1050*信号概况!$C$9*信号相关性!$B$9+2*$D1050*信号概况!$C$3*$E1050*信号概况!$C$4*信号相关性!$C$4+2*$D1050*信号概况!$C$3*$F1050*信号概况!$C$5*信号相关性!$C$5+2*$D1050*信号概况!$C$3*$G1050*信号概况!$C$6*信号相关性!$C$6+2*$D1050*信号概况!$C$3*$H1050*信号概况!$C$7*信号相关性!$C$7+2*$D1050*信号概况!$C$3*$I1050*信号概况!$C$8*信号相关性!$C$8+2*$D1050*信号概况!$C$3*$J1050*信号概况!$C$9*信号相关性!$C$9+2*$E1050*信号概况!$C$4*$F1050*信号概况!$C$5*信号相关性!$D$5+2*$E1050*信号概况!$C$4*$G1050*信号概况!$C$6*信号相关性!$D$6+2*$E1050*信号概况!$C$4*$H1050*信号概况!$C$7*信号相关性!$D$7+2*$E1050*信号概况!$C$4*$I1050*信号概况!$C$8*信号相关性!$D$8+2*$E1050*信号概况!$C$4*$J1050*信号概况!$J$5*信号相关性!$D$9+2*$F1050*信号概况!$C$5*$G1050*信号概况!$C$6*信号相关性!$E$6+2*$F1050*信号概况!$C$5*$H1050*信号概况!$C$7*信号相关性!$E$7+2*$F1050*信号概况!$C$5*$I1050*信号概况!$C$8*信号相关性!$E$8+2*$F1050*信号概况!$C$5*$J1050*信号概况!$C$9*信号相关性!$E$9+2*$G1050*信号概况!$C$6*$H1050*信号概况!$C$7*信号相关性!$F$7+2*$G1050*信号概况!$C$6*$I1050*信号概况!$C$8*信号相关性!$F$8+2*$G1050*信号概况!$C$6*$J1050*信号概况!$C$9*信号相关性!$F$9+2*$H1050*信号概况!$C$7*$I1050*信号概况!$C$8*信号相关性!$G$8+2*$H1050*信号概况!$C$7*$J1050*信号概况!$C$9*信号相关性!$G$9+2*$I1050*信号概况!$C$8*$J1050*信号概况!$C$9*信号相关性!$H$9)</f>
        <v>8717.95806791564</v>
      </c>
      <c r="N1050" s="12">
        <f t="shared" si="341"/>
        <v>0.446635466649503</v>
      </c>
      <c r="O1050" s="10">
        <f>$C1050*信号概况!$J$2+$D1050*信号概况!$J$3+$E1050*信号概况!$J$4+$F1050*信号概况!$J$5+$G1050*信号概况!$J$6+$H1050*信号概况!$J$7+$I1050*信号概况!$J$8+$J1050*信号概况!$J$9</f>
        <v>1402.72557693803</v>
      </c>
      <c r="P1050" s="12">
        <f t="shared" si="342"/>
        <v>0.0718639603168795</v>
      </c>
      <c r="Q1050" s="7">
        <f t="shared" si="343"/>
        <v>8.8830766720856</v>
      </c>
    </row>
    <row r="1051" spans="1:17">
      <c r="A1051">
        <v>1049</v>
      </c>
      <c r="B1051">
        <v>19519.18</v>
      </c>
      <c r="C1051" s="7">
        <f t="shared" si="332"/>
        <v>0</v>
      </c>
      <c r="D1051" s="8">
        <f t="shared" si="333"/>
        <v>0.878787878787879</v>
      </c>
      <c r="E1051">
        <f t="shared" si="334"/>
        <v>0</v>
      </c>
      <c r="F1051">
        <f t="shared" si="335"/>
        <v>0.8</v>
      </c>
      <c r="G1051">
        <f t="shared" si="336"/>
        <v>0.04</v>
      </c>
      <c r="H1051">
        <f t="shared" si="337"/>
        <v>0</v>
      </c>
      <c r="I1051">
        <f t="shared" si="338"/>
        <v>0</v>
      </c>
      <c r="J1051">
        <f t="shared" si="339"/>
        <v>0</v>
      </c>
      <c r="K1051">
        <f>SQRT(POWER($C1051*信号概况!$F$2,2)+POWER($D1051*信号概况!$F$3,2)+POWER($E1051*信号概况!$F$4,2)+POWER($F1051*信号概况!$F$5,2)+POWER($G1051*信号概况!$F$6,2)+POWER($H1051*信号概况!$F$7,2)+POWER($I1051*信号概况!$F$8,2)+POWER($J1051*信号概况!$F$9,2)+2*$C1051*信号概况!$F$2*$D1051*信号概况!$F$3*信号相关性!$B$3+2*$C1051*信号概况!$F$2*$E1051*信号概况!$F$4*信号相关性!$B$4+2*$C1051*信号概况!$F$2*$F1051*信号概况!$F$5*信号相关性!$B$5+2*$C1051*信号概况!$F$2*$G1051*信号概况!$F$6*信号相关性!$B$6+2*$C1051*信号概况!$F$2*$H1051*信号概况!$F$7*信号相关性!$B$7+2*$C1051*信号概况!$F$2*$I1051*信号概况!$F$8*信号相关性!$B$8+2*$C1051*信号概况!$F$2*$J1051*信号概况!$F$9*信号相关性!$B$9+2*$D1051*信号概况!$F$3*$E1051*信号概况!$F$4*信号相关性!$C$4+2*$D1051*信号概况!$F$3*$F1051*信号概况!$F$5*信号相关性!$C$5+2*$D1051*信号概况!$F$3*$G1051*信号概况!$F$6*信号相关性!$C$6+2*$D1051*信号概况!$F$3*$H1051*信号概况!$F$7*信号相关性!$C$7+2*$D1051*信号概况!$F$3*$I1051*信号概况!$F$8*信号相关性!$C$8+2*$D1051*信号概况!$F$3*$J1051*信号概况!$F$9*信号相关性!$C$9+2*$E1051*信号概况!$F$4*$F1051*信号概况!$F$5*信号相关性!$D$5+2*$E1051*信号概况!$F$4*$G1051*信号概况!$F$6*信号相关性!$D$6+2*$E1051*信号概况!$F$4*$H1051*信号概况!$F$7*信号相关性!$D$7+2*$E1051*信号概况!$F$4*$I1051*信号概况!$F$8*信号相关性!$D$8+2*$E1051*信号概况!$F$4*$J1051*信号概况!$J$5*信号相关性!$D$9+2*$F1051*信号概况!$F$5*$G1051*信号概况!$F$6*信号相关性!$E$6+2*$F1051*信号概况!$F$5*$H1051*信号概况!$F$7*信号相关性!$E$7+2*$F1051*信号概况!$F$5*$I1051*信号概况!$F$8*信号相关性!$E$8+2*$F1051*信号概况!$F$5*$J1051*信号概况!$F$9*信号相关性!$E$9+2*$G1051*信号概况!$F$6*$H1051*信号概况!$F$7*信号相关性!$F$7+2*$G1051*信号概况!$F$6*$I1051*信号概况!$F$8*信号相关性!$F$8+2*$G1051*信号概况!$F$6*$J1051*信号概况!$F$9*信号相关性!$F$9+2*$H1051*信号概况!$F$7*$I1051*信号概况!$F$8*信号相关性!$G$8+2*$H1051*信号概况!$F$7*$J1051*信号概况!$F$9*信号相关性!$G$9+2*$I1051*信号概况!$F$8*$J1051*信号概况!$F$9*信号相关性!$H$9)</f>
        <v>1851.57583305727</v>
      </c>
      <c r="L1051" s="10">
        <f t="shared" si="340"/>
        <v>10.5419284760109</v>
      </c>
      <c r="M1051" s="11">
        <f>SQRT(POWER($C1051*信号概况!$C$2,2)+POWER($D1051*信号概况!$C$3,2)+POWER($E1051*信号概况!$C$4,2)+POWER($F1051*信号概况!$C$5,2)+POWER($G1051*信号概况!$C$6,2)+POWER($H1051*信号概况!$C$7,2)+POWER($I1051*信号概况!$C$8,2)+POWER($J1051*信号概况!$C$9,2)+2*$C1051*信号概况!$C$2*$D1051*信号概况!$C$3*信号相关性!$B$3+2*$C1051*信号概况!$C$2*$E1051*信号概况!$C$4*信号相关性!$B$4+2*$C1051*信号概况!$C$2*$F1051*信号概况!$C$5*信号相关性!$B$5+2*$C1051*信号概况!$C$2*$G1051*信号概况!$C$6*信号相关性!$B$6+2*$C1051*信号概况!$C$2*$H1051*信号概况!$C$7*信号相关性!$B$7+2*$C1051*信号概况!$C$2*$I1051*信号概况!$C$8*信号相关性!$B$8+2*$C1051*信号概况!$C$2*$J1051*信号概况!$C$9*信号相关性!$B$9+2*$D1051*信号概况!$C$3*$E1051*信号概况!$C$4*信号相关性!$C$4+2*$D1051*信号概况!$C$3*$F1051*信号概况!$C$5*信号相关性!$C$5+2*$D1051*信号概况!$C$3*$G1051*信号概况!$C$6*信号相关性!$C$6+2*$D1051*信号概况!$C$3*$H1051*信号概况!$C$7*信号相关性!$C$7+2*$D1051*信号概况!$C$3*$I1051*信号概况!$C$8*信号相关性!$C$8+2*$D1051*信号概况!$C$3*$J1051*信号概况!$C$9*信号相关性!$C$9+2*$E1051*信号概况!$C$4*$F1051*信号概况!$C$5*信号相关性!$D$5+2*$E1051*信号概况!$C$4*$G1051*信号概况!$C$6*信号相关性!$D$6+2*$E1051*信号概况!$C$4*$H1051*信号概况!$C$7*信号相关性!$D$7+2*$E1051*信号概况!$C$4*$I1051*信号概况!$C$8*信号相关性!$D$8+2*$E1051*信号概况!$C$4*$J1051*信号概况!$J$5*信号相关性!$D$9+2*$F1051*信号概况!$C$5*$G1051*信号概况!$C$6*信号相关性!$E$6+2*$F1051*信号概况!$C$5*$H1051*信号概况!$C$7*信号相关性!$E$7+2*$F1051*信号概况!$C$5*$I1051*信号概况!$C$8*信号相关性!$E$8+2*$F1051*信号概况!$C$5*$J1051*信号概况!$C$9*信号相关性!$E$9+2*$G1051*信号概况!$C$6*$H1051*信号概况!$C$7*信号相关性!$F$7+2*$G1051*信号概况!$C$6*$I1051*信号概况!$C$8*信号相关性!$F$8+2*$G1051*信号概况!$C$6*$J1051*信号概况!$C$9*信号相关性!$F$9+2*$H1051*信号概况!$C$7*$I1051*信号概况!$C$8*信号相关性!$G$8+2*$H1051*信号概况!$C$7*$J1051*信号概况!$C$9*信号相关性!$G$9+2*$I1051*信号概况!$C$8*$J1051*信号概况!$C$9*信号相关性!$H$9)</f>
        <v>9040.93895176311</v>
      </c>
      <c r="N1051" s="12">
        <f t="shared" si="341"/>
        <v>0.463182313589152</v>
      </c>
      <c r="O1051" s="10">
        <f>$C1051*信号概况!$J$2+$D1051*信号概况!$J$3+$E1051*信号概况!$J$4+$F1051*信号概况!$J$5+$G1051*信号概况!$J$6+$H1051*信号概况!$J$7+$I1051*信号概况!$J$8+$J1051*信号概况!$J$9</f>
        <v>1427.25372762296</v>
      </c>
      <c r="P1051" s="12">
        <f t="shared" si="342"/>
        <v>0.0731205782016949</v>
      </c>
      <c r="Q1051" s="7">
        <f t="shared" si="343"/>
        <v>8.72288644252141</v>
      </c>
    </row>
    <row r="1052" spans="1:17">
      <c r="A1052">
        <v>1050</v>
      </c>
      <c r="B1052">
        <v>19519.18</v>
      </c>
      <c r="C1052" s="7">
        <f t="shared" si="332"/>
        <v>0</v>
      </c>
      <c r="D1052" s="8">
        <f t="shared" si="333"/>
        <v>0.909090909090909</v>
      </c>
      <c r="E1052">
        <f t="shared" si="334"/>
        <v>0</v>
      </c>
      <c r="F1052">
        <f t="shared" si="335"/>
        <v>0.8</v>
      </c>
      <c r="G1052">
        <f t="shared" si="336"/>
        <v>0.04</v>
      </c>
      <c r="H1052">
        <f t="shared" si="337"/>
        <v>0</v>
      </c>
      <c r="I1052">
        <f t="shared" si="338"/>
        <v>0</v>
      </c>
      <c r="J1052">
        <f t="shared" si="339"/>
        <v>0</v>
      </c>
      <c r="K1052">
        <f>SQRT(POWER($C1052*信号概况!$F$2,2)+POWER($D1052*信号概况!$F$3,2)+POWER($E1052*信号概况!$F$4,2)+POWER($F1052*信号概况!$F$5,2)+POWER($G1052*信号概况!$F$6,2)+POWER($H1052*信号概况!$F$7,2)+POWER($I1052*信号概况!$F$8,2)+POWER($J1052*信号概况!$F$9,2)+2*$C1052*信号概况!$F$2*$D1052*信号概况!$F$3*信号相关性!$B$3+2*$C1052*信号概况!$F$2*$E1052*信号概况!$F$4*信号相关性!$B$4+2*$C1052*信号概况!$F$2*$F1052*信号概况!$F$5*信号相关性!$B$5+2*$C1052*信号概况!$F$2*$G1052*信号概况!$F$6*信号相关性!$B$6+2*$C1052*信号概况!$F$2*$H1052*信号概况!$F$7*信号相关性!$B$7+2*$C1052*信号概况!$F$2*$I1052*信号概况!$F$8*信号相关性!$B$8+2*$C1052*信号概况!$F$2*$J1052*信号概况!$F$9*信号相关性!$B$9+2*$D1052*信号概况!$F$3*$E1052*信号概况!$F$4*信号相关性!$C$4+2*$D1052*信号概况!$F$3*$F1052*信号概况!$F$5*信号相关性!$C$5+2*$D1052*信号概况!$F$3*$G1052*信号概况!$F$6*信号相关性!$C$6+2*$D1052*信号概况!$F$3*$H1052*信号概况!$F$7*信号相关性!$C$7+2*$D1052*信号概况!$F$3*$I1052*信号概况!$F$8*信号相关性!$C$8+2*$D1052*信号概况!$F$3*$J1052*信号概况!$F$9*信号相关性!$C$9+2*$E1052*信号概况!$F$4*$F1052*信号概况!$F$5*信号相关性!$D$5+2*$E1052*信号概况!$F$4*$G1052*信号概况!$F$6*信号相关性!$D$6+2*$E1052*信号概况!$F$4*$H1052*信号概况!$F$7*信号相关性!$D$7+2*$E1052*信号概况!$F$4*$I1052*信号概况!$F$8*信号相关性!$D$8+2*$E1052*信号概况!$F$4*$J1052*信号概况!$J$5*信号相关性!$D$9+2*$F1052*信号概况!$F$5*$G1052*信号概况!$F$6*信号相关性!$E$6+2*$F1052*信号概况!$F$5*$H1052*信号概况!$F$7*信号相关性!$E$7+2*$F1052*信号概况!$F$5*$I1052*信号概况!$F$8*信号相关性!$E$8+2*$F1052*信号概况!$F$5*$J1052*信号概况!$F$9*信号相关性!$E$9+2*$G1052*信号概况!$F$6*$H1052*信号概况!$F$7*信号相关性!$F$7+2*$G1052*信号概况!$F$6*$I1052*信号概况!$F$8*信号相关性!$F$8+2*$G1052*信号概况!$F$6*$J1052*信号概况!$F$9*信号相关性!$F$9+2*$H1052*信号概况!$F$7*$I1052*信号概况!$F$8*信号相关性!$G$8+2*$H1052*信号概况!$F$7*$J1052*信号概况!$F$9*信号相关性!$G$9+2*$I1052*信号概况!$F$8*$J1052*信号概况!$F$9*信号相关性!$H$9)</f>
        <v>1918.12320002498</v>
      </c>
      <c r="L1052" s="10">
        <f t="shared" si="340"/>
        <v>10.1761868058036</v>
      </c>
      <c r="M1052" s="11">
        <f>SQRT(POWER($C1052*信号概况!$C$2,2)+POWER($D1052*信号概况!$C$3,2)+POWER($E1052*信号概况!$C$4,2)+POWER($F1052*信号概况!$C$5,2)+POWER($G1052*信号概况!$C$6,2)+POWER($H1052*信号概况!$C$7,2)+POWER($I1052*信号概况!$C$8,2)+POWER($J1052*信号概况!$C$9,2)+2*$C1052*信号概况!$C$2*$D1052*信号概况!$C$3*信号相关性!$B$3+2*$C1052*信号概况!$C$2*$E1052*信号概况!$C$4*信号相关性!$B$4+2*$C1052*信号概况!$C$2*$F1052*信号概况!$C$5*信号相关性!$B$5+2*$C1052*信号概况!$C$2*$G1052*信号概况!$C$6*信号相关性!$B$6+2*$C1052*信号概况!$C$2*$H1052*信号概况!$C$7*信号相关性!$B$7+2*$C1052*信号概况!$C$2*$I1052*信号概况!$C$8*信号相关性!$B$8+2*$C1052*信号概况!$C$2*$J1052*信号概况!$C$9*信号相关性!$B$9+2*$D1052*信号概况!$C$3*$E1052*信号概况!$C$4*信号相关性!$C$4+2*$D1052*信号概况!$C$3*$F1052*信号概况!$C$5*信号相关性!$C$5+2*$D1052*信号概况!$C$3*$G1052*信号概况!$C$6*信号相关性!$C$6+2*$D1052*信号概况!$C$3*$H1052*信号概况!$C$7*信号相关性!$C$7+2*$D1052*信号概况!$C$3*$I1052*信号概况!$C$8*信号相关性!$C$8+2*$D1052*信号概况!$C$3*$J1052*信号概况!$C$9*信号相关性!$C$9+2*$E1052*信号概况!$C$4*$F1052*信号概况!$C$5*信号相关性!$D$5+2*$E1052*信号概况!$C$4*$G1052*信号概况!$C$6*信号相关性!$D$6+2*$E1052*信号概况!$C$4*$H1052*信号概况!$C$7*信号相关性!$D$7+2*$E1052*信号概况!$C$4*$I1052*信号概况!$C$8*信号相关性!$D$8+2*$E1052*信号概况!$C$4*$J1052*信号概况!$J$5*信号相关性!$D$9+2*$F1052*信号概况!$C$5*$G1052*信号概况!$C$6*信号相关性!$E$6+2*$F1052*信号概况!$C$5*$H1052*信号概况!$C$7*信号相关性!$E$7+2*$F1052*信号概况!$C$5*$I1052*信号概况!$C$8*信号相关性!$E$8+2*$F1052*信号概况!$C$5*$J1052*信号概况!$C$9*信号相关性!$E$9+2*$G1052*信号概况!$C$6*$H1052*信号概况!$C$7*信号相关性!$F$7+2*$G1052*信号概况!$C$6*$I1052*信号概况!$C$8*信号相关性!$F$8+2*$G1052*信号概况!$C$6*$J1052*信号概况!$C$9*信号相关性!$F$9+2*$H1052*信号概况!$C$7*$I1052*信号概况!$C$8*信号相关性!$G$8+2*$H1052*信号概况!$C$7*$J1052*信号概况!$C$9*信号相关性!$G$9+2*$I1052*信号概况!$C$8*$J1052*信号概况!$C$9*信号相关性!$H$9)</f>
        <v>9364.01332801816</v>
      </c>
      <c r="N1052" s="12">
        <f t="shared" si="341"/>
        <v>0.479733950300072</v>
      </c>
      <c r="O1052" s="10">
        <f>$C1052*信号概况!$J$2+$D1052*信号概况!$J$3+$E1052*信号概况!$J$4+$F1052*信号概况!$J$5+$G1052*信号概况!$J$6+$H1052*信号概况!$J$7+$I1052*信号概况!$J$8+$J1052*信号概况!$J$9</f>
        <v>1451.78187830789</v>
      </c>
      <c r="P1052" s="12">
        <f t="shared" si="342"/>
        <v>0.0743771960865104</v>
      </c>
      <c r="Q1052" s="7">
        <f t="shared" si="343"/>
        <v>8.57370555732838</v>
      </c>
    </row>
    <row r="1053" spans="1:17">
      <c r="A1053">
        <v>1051</v>
      </c>
      <c r="B1053">
        <v>19519.18</v>
      </c>
      <c r="C1053" s="7">
        <f t="shared" si="332"/>
        <v>0</v>
      </c>
      <c r="D1053" s="8">
        <f t="shared" si="333"/>
        <v>0.939393939393939</v>
      </c>
      <c r="E1053">
        <f t="shared" si="334"/>
        <v>0</v>
      </c>
      <c r="F1053">
        <f t="shared" si="335"/>
        <v>0.8</v>
      </c>
      <c r="G1053">
        <f t="shared" si="336"/>
        <v>0.04</v>
      </c>
      <c r="H1053">
        <f t="shared" si="337"/>
        <v>0</v>
      </c>
      <c r="I1053">
        <f t="shared" si="338"/>
        <v>0</v>
      </c>
      <c r="J1053">
        <f t="shared" si="339"/>
        <v>0</v>
      </c>
      <c r="K1053">
        <f>SQRT(POWER($C1053*信号概况!$F$2,2)+POWER($D1053*信号概况!$F$3,2)+POWER($E1053*信号概况!$F$4,2)+POWER($F1053*信号概况!$F$5,2)+POWER($G1053*信号概况!$F$6,2)+POWER($H1053*信号概况!$F$7,2)+POWER($I1053*信号概况!$F$8,2)+POWER($J1053*信号概况!$F$9,2)+2*$C1053*信号概况!$F$2*$D1053*信号概况!$F$3*信号相关性!$B$3+2*$C1053*信号概况!$F$2*$E1053*信号概况!$F$4*信号相关性!$B$4+2*$C1053*信号概况!$F$2*$F1053*信号概况!$F$5*信号相关性!$B$5+2*$C1053*信号概况!$F$2*$G1053*信号概况!$F$6*信号相关性!$B$6+2*$C1053*信号概况!$F$2*$H1053*信号概况!$F$7*信号相关性!$B$7+2*$C1053*信号概况!$F$2*$I1053*信号概况!$F$8*信号相关性!$B$8+2*$C1053*信号概况!$F$2*$J1053*信号概况!$F$9*信号相关性!$B$9+2*$D1053*信号概况!$F$3*$E1053*信号概况!$F$4*信号相关性!$C$4+2*$D1053*信号概况!$F$3*$F1053*信号概况!$F$5*信号相关性!$C$5+2*$D1053*信号概况!$F$3*$G1053*信号概况!$F$6*信号相关性!$C$6+2*$D1053*信号概况!$F$3*$H1053*信号概况!$F$7*信号相关性!$C$7+2*$D1053*信号概况!$F$3*$I1053*信号概况!$F$8*信号相关性!$C$8+2*$D1053*信号概况!$F$3*$J1053*信号概况!$F$9*信号相关性!$C$9+2*$E1053*信号概况!$F$4*$F1053*信号概况!$F$5*信号相关性!$D$5+2*$E1053*信号概况!$F$4*$G1053*信号概况!$F$6*信号相关性!$D$6+2*$E1053*信号概况!$F$4*$H1053*信号概况!$F$7*信号相关性!$D$7+2*$E1053*信号概况!$F$4*$I1053*信号概况!$F$8*信号相关性!$D$8+2*$E1053*信号概况!$F$4*$J1053*信号概况!$J$5*信号相关性!$D$9+2*$F1053*信号概况!$F$5*$G1053*信号概况!$F$6*信号相关性!$E$6+2*$F1053*信号概况!$F$5*$H1053*信号概况!$F$7*信号相关性!$E$7+2*$F1053*信号概况!$F$5*$I1053*信号概况!$F$8*信号相关性!$E$8+2*$F1053*信号概况!$F$5*$J1053*信号概况!$F$9*信号相关性!$E$9+2*$G1053*信号概况!$F$6*$H1053*信号概况!$F$7*信号相关性!$F$7+2*$G1053*信号概况!$F$6*$I1053*信号概况!$F$8*信号相关性!$F$8+2*$G1053*信号概况!$F$6*$J1053*信号概况!$F$9*信号相关性!$F$9+2*$H1053*信号概况!$F$7*$I1053*信号概况!$F$8*信号相关性!$G$8+2*$H1053*信号概况!$F$7*$J1053*信号概况!$F$9*信号相关性!$G$9+2*$I1053*信号概况!$F$8*$J1053*信号概况!$F$9*信号相关性!$H$9)</f>
        <v>1984.69114064531</v>
      </c>
      <c r="L1053" s="10">
        <f t="shared" si="340"/>
        <v>9.83487032327531</v>
      </c>
      <c r="M1053" s="11">
        <f>SQRT(POWER($C1053*信号概况!$C$2,2)+POWER($D1053*信号概况!$C$3,2)+POWER($E1053*信号概况!$C$4,2)+POWER($F1053*信号概况!$C$5,2)+POWER($G1053*信号概况!$C$6,2)+POWER($H1053*信号概况!$C$7,2)+POWER($I1053*信号概况!$C$8,2)+POWER($J1053*信号概况!$C$9,2)+2*$C1053*信号概况!$C$2*$D1053*信号概况!$C$3*信号相关性!$B$3+2*$C1053*信号概况!$C$2*$E1053*信号概况!$C$4*信号相关性!$B$4+2*$C1053*信号概况!$C$2*$F1053*信号概况!$C$5*信号相关性!$B$5+2*$C1053*信号概况!$C$2*$G1053*信号概况!$C$6*信号相关性!$B$6+2*$C1053*信号概况!$C$2*$H1053*信号概况!$C$7*信号相关性!$B$7+2*$C1053*信号概况!$C$2*$I1053*信号概况!$C$8*信号相关性!$B$8+2*$C1053*信号概况!$C$2*$J1053*信号概况!$C$9*信号相关性!$B$9+2*$D1053*信号概况!$C$3*$E1053*信号概况!$C$4*信号相关性!$C$4+2*$D1053*信号概况!$C$3*$F1053*信号概况!$C$5*信号相关性!$C$5+2*$D1053*信号概况!$C$3*$G1053*信号概况!$C$6*信号相关性!$C$6+2*$D1053*信号概况!$C$3*$H1053*信号概况!$C$7*信号相关性!$C$7+2*$D1053*信号概况!$C$3*$I1053*信号概况!$C$8*信号相关性!$C$8+2*$D1053*信号概况!$C$3*$J1053*信号概况!$C$9*信号相关性!$C$9+2*$E1053*信号概况!$C$4*$F1053*信号概况!$C$5*信号相关性!$D$5+2*$E1053*信号概况!$C$4*$G1053*信号概况!$C$6*信号相关性!$D$6+2*$E1053*信号概况!$C$4*$H1053*信号概况!$C$7*信号相关性!$D$7+2*$E1053*信号概况!$C$4*$I1053*信号概况!$C$8*信号相关性!$D$8+2*$E1053*信号概况!$C$4*$J1053*信号概况!$J$5*信号相关性!$D$9+2*$F1053*信号概况!$C$5*$G1053*信号概况!$C$6*信号相关性!$E$6+2*$F1053*信号概况!$C$5*$H1053*信号概况!$C$7*信号相关性!$E$7+2*$F1053*信号概况!$C$5*$I1053*信号概况!$C$8*信号相关性!$E$8+2*$F1053*信号概况!$C$5*$J1053*信号概况!$C$9*信号相关性!$E$9+2*$G1053*信号概况!$C$6*$H1053*信号概况!$C$7*信号相关性!$F$7+2*$G1053*信号概况!$C$6*$I1053*信号概况!$C$8*信号相关性!$F$8+2*$G1053*信号概况!$C$6*$J1053*信号概况!$C$9*信号相关性!$F$9+2*$H1053*信号概况!$C$7*$I1053*信号概况!$C$8*信号相关性!$G$8+2*$H1053*信号概况!$C$7*$J1053*信号概况!$C$9*信号相关性!$G$9+2*$I1053*信号概况!$C$8*$J1053*信号概况!$C$9*信号相关性!$H$9)</f>
        <v>9687.1718425616</v>
      </c>
      <c r="N1053" s="12">
        <f t="shared" si="341"/>
        <v>0.496289897555205</v>
      </c>
      <c r="O1053" s="10">
        <f>$C1053*信号概况!$J$2+$D1053*信号概况!$J$3+$E1053*信号概况!$J$4+$F1053*信号概况!$J$5+$G1053*信号概况!$J$6+$H1053*信号概况!$J$7+$I1053*信号概况!$J$8+$J1053*信号概况!$J$9</f>
        <v>1476.31002899282</v>
      </c>
      <c r="P1053" s="12">
        <f t="shared" si="342"/>
        <v>0.0756338139713258</v>
      </c>
      <c r="Q1053" s="7">
        <f t="shared" si="343"/>
        <v>8.43444151338885</v>
      </c>
    </row>
    <row r="1054" spans="1:17">
      <c r="A1054">
        <v>1052</v>
      </c>
      <c r="B1054">
        <v>19519.18</v>
      </c>
      <c r="C1054" s="7">
        <f t="shared" si="332"/>
        <v>0</v>
      </c>
      <c r="D1054" s="8">
        <f t="shared" si="333"/>
        <v>0.96969696969697</v>
      </c>
      <c r="E1054">
        <f t="shared" si="334"/>
        <v>0</v>
      </c>
      <c r="F1054">
        <f t="shared" si="335"/>
        <v>0.8</v>
      </c>
      <c r="G1054">
        <f t="shared" si="336"/>
        <v>0.04</v>
      </c>
      <c r="H1054">
        <f t="shared" si="337"/>
        <v>0</v>
      </c>
      <c r="I1054">
        <f t="shared" si="338"/>
        <v>0</v>
      </c>
      <c r="J1054">
        <f t="shared" si="339"/>
        <v>0</v>
      </c>
      <c r="K1054">
        <f>SQRT(POWER($C1054*信号概况!$F$2,2)+POWER($D1054*信号概况!$F$3,2)+POWER($E1054*信号概况!$F$4,2)+POWER($F1054*信号概况!$F$5,2)+POWER($G1054*信号概况!$F$6,2)+POWER($H1054*信号概况!$F$7,2)+POWER($I1054*信号概况!$F$8,2)+POWER($J1054*信号概况!$F$9,2)+2*$C1054*信号概况!$F$2*$D1054*信号概况!$F$3*信号相关性!$B$3+2*$C1054*信号概况!$F$2*$E1054*信号概况!$F$4*信号相关性!$B$4+2*$C1054*信号概况!$F$2*$F1054*信号概况!$F$5*信号相关性!$B$5+2*$C1054*信号概况!$F$2*$G1054*信号概况!$F$6*信号相关性!$B$6+2*$C1054*信号概况!$F$2*$H1054*信号概况!$F$7*信号相关性!$B$7+2*$C1054*信号概况!$F$2*$I1054*信号概况!$F$8*信号相关性!$B$8+2*$C1054*信号概况!$F$2*$J1054*信号概况!$F$9*信号相关性!$B$9+2*$D1054*信号概况!$F$3*$E1054*信号概况!$F$4*信号相关性!$C$4+2*$D1054*信号概况!$F$3*$F1054*信号概况!$F$5*信号相关性!$C$5+2*$D1054*信号概况!$F$3*$G1054*信号概况!$F$6*信号相关性!$C$6+2*$D1054*信号概况!$F$3*$H1054*信号概况!$F$7*信号相关性!$C$7+2*$D1054*信号概况!$F$3*$I1054*信号概况!$F$8*信号相关性!$C$8+2*$D1054*信号概况!$F$3*$J1054*信号概况!$F$9*信号相关性!$C$9+2*$E1054*信号概况!$F$4*$F1054*信号概况!$F$5*信号相关性!$D$5+2*$E1054*信号概况!$F$4*$G1054*信号概况!$F$6*信号相关性!$D$6+2*$E1054*信号概况!$F$4*$H1054*信号概况!$F$7*信号相关性!$D$7+2*$E1054*信号概况!$F$4*$I1054*信号概况!$F$8*信号相关性!$D$8+2*$E1054*信号概况!$F$4*$J1054*信号概况!$J$5*信号相关性!$D$9+2*$F1054*信号概况!$F$5*$G1054*信号概况!$F$6*信号相关性!$E$6+2*$F1054*信号概况!$F$5*$H1054*信号概况!$F$7*信号相关性!$E$7+2*$F1054*信号概况!$F$5*$I1054*信号概况!$F$8*信号相关性!$E$8+2*$F1054*信号概况!$F$5*$J1054*信号概况!$F$9*信号相关性!$E$9+2*$G1054*信号概况!$F$6*$H1054*信号概况!$F$7*信号相关性!$F$7+2*$G1054*信号概况!$F$6*$I1054*信号概况!$F$8*信号相关性!$F$8+2*$G1054*信号概况!$F$6*$J1054*信号概况!$F$9*信号相关性!$F$9+2*$H1054*信号概况!$F$7*$I1054*信号概况!$F$8*信号相关性!$G$8+2*$H1054*信号概况!$F$7*$J1054*信号概况!$F$9*信号相关性!$G$9+2*$I1054*信号概况!$F$8*$J1054*信号概况!$F$9*信号相关性!$H$9)</f>
        <v>2051.27765195437</v>
      </c>
      <c r="L1054" s="10">
        <f t="shared" si="340"/>
        <v>9.51562065788753</v>
      </c>
      <c r="M1054" s="11">
        <f>SQRT(POWER($C1054*信号概况!$C$2,2)+POWER($D1054*信号概况!$C$3,2)+POWER($E1054*信号概况!$C$4,2)+POWER($F1054*信号概况!$C$5,2)+POWER($G1054*信号概况!$C$6,2)+POWER($H1054*信号概况!$C$7,2)+POWER($I1054*信号概况!$C$8,2)+POWER($J1054*信号概况!$C$9,2)+2*$C1054*信号概况!$C$2*$D1054*信号概况!$C$3*信号相关性!$B$3+2*$C1054*信号概况!$C$2*$E1054*信号概况!$C$4*信号相关性!$B$4+2*$C1054*信号概况!$C$2*$F1054*信号概况!$C$5*信号相关性!$B$5+2*$C1054*信号概况!$C$2*$G1054*信号概况!$C$6*信号相关性!$B$6+2*$C1054*信号概况!$C$2*$H1054*信号概况!$C$7*信号相关性!$B$7+2*$C1054*信号概况!$C$2*$I1054*信号概况!$C$8*信号相关性!$B$8+2*$C1054*信号概况!$C$2*$J1054*信号概况!$C$9*信号相关性!$B$9+2*$D1054*信号概况!$C$3*$E1054*信号概况!$C$4*信号相关性!$C$4+2*$D1054*信号概况!$C$3*$F1054*信号概况!$C$5*信号相关性!$C$5+2*$D1054*信号概况!$C$3*$G1054*信号概况!$C$6*信号相关性!$C$6+2*$D1054*信号概况!$C$3*$H1054*信号概况!$C$7*信号相关性!$C$7+2*$D1054*信号概况!$C$3*$I1054*信号概况!$C$8*信号相关性!$C$8+2*$D1054*信号概况!$C$3*$J1054*信号概况!$C$9*信号相关性!$C$9+2*$E1054*信号概况!$C$4*$F1054*信号概况!$C$5*信号相关性!$D$5+2*$E1054*信号概况!$C$4*$G1054*信号概况!$C$6*信号相关性!$D$6+2*$E1054*信号概况!$C$4*$H1054*信号概况!$C$7*信号相关性!$D$7+2*$E1054*信号概况!$C$4*$I1054*信号概况!$C$8*信号相关性!$D$8+2*$E1054*信号概况!$C$4*$J1054*信号概况!$J$5*信号相关性!$D$9+2*$F1054*信号概况!$C$5*$G1054*信号概况!$C$6*信号相关性!$E$6+2*$F1054*信号概况!$C$5*$H1054*信号概况!$C$7*信号相关性!$E$7+2*$F1054*信号概况!$C$5*$I1054*信号概况!$C$8*信号相关性!$E$8+2*$F1054*信号概况!$C$5*$J1054*信号概况!$C$9*信号相关性!$E$9+2*$G1054*信号概况!$C$6*$H1054*信号概况!$C$7*信号相关性!$F$7+2*$G1054*信号概况!$C$6*$I1054*信号概况!$C$8*信号相关性!$F$8+2*$G1054*信号概况!$C$6*$J1054*信号概况!$C$9*信号相关性!$F$9+2*$H1054*信号概况!$C$7*$I1054*信号概况!$C$8*信号相关性!$G$8+2*$H1054*信号概况!$C$7*$J1054*信号概况!$C$9*信号相关性!$G$9+2*$I1054*信号概况!$C$8*$J1054*信号概况!$C$9*信号相关性!$H$9)</f>
        <v>10010.4063468751</v>
      </c>
      <c r="N1054" s="12">
        <f t="shared" si="341"/>
        <v>0.512849737892426</v>
      </c>
      <c r="O1054" s="10">
        <f>$C1054*信号概况!$J$2+$D1054*信号概况!$J$3+$E1054*信号概况!$J$4+$F1054*信号概况!$J$5+$G1054*信号概况!$J$6+$H1054*信号概况!$J$7+$I1054*信号概况!$J$8+$J1054*信号概况!$J$9</f>
        <v>1500.83817967775</v>
      </c>
      <c r="P1054" s="12">
        <f t="shared" si="342"/>
        <v>0.0768904318561412</v>
      </c>
      <c r="Q1054" s="7">
        <f t="shared" si="343"/>
        <v>8.30414114827591</v>
      </c>
    </row>
    <row r="1055" spans="1:17">
      <c r="A1055">
        <v>1053</v>
      </c>
      <c r="B1055">
        <v>19519.18</v>
      </c>
      <c r="C1055" s="7">
        <f t="shared" si="332"/>
        <v>0</v>
      </c>
      <c r="D1055" s="8">
        <f t="shared" si="333"/>
        <v>1</v>
      </c>
      <c r="E1055">
        <f t="shared" si="334"/>
        <v>0</v>
      </c>
      <c r="F1055">
        <f t="shared" si="335"/>
        <v>0.8</v>
      </c>
      <c r="G1055">
        <f t="shared" si="336"/>
        <v>0.04</v>
      </c>
      <c r="H1055">
        <f t="shared" si="337"/>
        <v>0</v>
      </c>
      <c r="I1055">
        <f t="shared" si="338"/>
        <v>0</v>
      </c>
      <c r="J1055">
        <f t="shared" si="339"/>
        <v>0</v>
      </c>
      <c r="K1055">
        <f>SQRT(POWER($C1055*信号概况!$F$2,2)+POWER($D1055*信号概况!$F$3,2)+POWER($E1055*信号概况!$F$4,2)+POWER($F1055*信号概况!$F$5,2)+POWER($G1055*信号概况!$F$6,2)+POWER($H1055*信号概况!$F$7,2)+POWER($I1055*信号概况!$F$8,2)+POWER($J1055*信号概况!$F$9,2)+2*$C1055*信号概况!$F$2*$D1055*信号概况!$F$3*信号相关性!$B$3+2*$C1055*信号概况!$F$2*$E1055*信号概况!$F$4*信号相关性!$B$4+2*$C1055*信号概况!$F$2*$F1055*信号概况!$F$5*信号相关性!$B$5+2*$C1055*信号概况!$F$2*$G1055*信号概况!$F$6*信号相关性!$B$6+2*$C1055*信号概况!$F$2*$H1055*信号概况!$F$7*信号相关性!$B$7+2*$C1055*信号概况!$F$2*$I1055*信号概况!$F$8*信号相关性!$B$8+2*$C1055*信号概况!$F$2*$J1055*信号概况!$F$9*信号相关性!$B$9+2*$D1055*信号概况!$F$3*$E1055*信号概况!$F$4*信号相关性!$C$4+2*$D1055*信号概况!$F$3*$F1055*信号概况!$F$5*信号相关性!$C$5+2*$D1055*信号概况!$F$3*$G1055*信号概况!$F$6*信号相关性!$C$6+2*$D1055*信号概况!$F$3*$H1055*信号概况!$F$7*信号相关性!$C$7+2*$D1055*信号概况!$F$3*$I1055*信号概况!$F$8*信号相关性!$C$8+2*$D1055*信号概况!$F$3*$J1055*信号概况!$F$9*信号相关性!$C$9+2*$E1055*信号概况!$F$4*$F1055*信号概况!$F$5*信号相关性!$D$5+2*$E1055*信号概况!$F$4*$G1055*信号概况!$F$6*信号相关性!$D$6+2*$E1055*信号概况!$F$4*$H1055*信号概况!$F$7*信号相关性!$D$7+2*$E1055*信号概况!$F$4*$I1055*信号概况!$F$8*信号相关性!$D$8+2*$E1055*信号概况!$F$4*$J1055*信号概况!$J$5*信号相关性!$D$9+2*$F1055*信号概况!$F$5*$G1055*信号概况!$F$6*信号相关性!$E$6+2*$F1055*信号概况!$F$5*$H1055*信号概况!$F$7*信号相关性!$E$7+2*$F1055*信号概况!$F$5*$I1055*信号概况!$F$8*信号相关性!$E$8+2*$F1055*信号概况!$F$5*$J1055*信号概况!$F$9*信号相关性!$E$9+2*$G1055*信号概况!$F$6*$H1055*信号概况!$F$7*信号相关性!$F$7+2*$G1055*信号概况!$F$6*$I1055*信号概况!$F$8*信号相关性!$F$8+2*$G1055*信号概况!$F$6*$J1055*信号概况!$F$9*信号相关性!$F$9+2*$H1055*信号概况!$F$7*$I1055*信号概况!$F$8*信号相关性!$G$8+2*$H1055*信号概况!$F$7*$J1055*信号概况!$F$9*信号相关性!$G$9+2*$I1055*信号概况!$F$8*$J1055*信号概况!$F$9*信号相关性!$H$9)</f>
        <v>2117.88098235675</v>
      </c>
      <c r="L1055" s="10">
        <f t="shared" si="340"/>
        <v>9.21637247919348</v>
      </c>
      <c r="M1055" s="11">
        <f>SQRT(POWER($C1055*信号概况!$C$2,2)+POWER($D1055*信号概况!$C$3,2)+POWER($E1055*信号概况!$C$4,2)+POWER($F1055*信号概况!$C$5,2)+POWER($G1055*信号概况!$C$6,2)+POWER($H1055*信号概况!$C$7,2)+POWER($I1055*信号概况!$C$8,2)+POWER($J1055*信号概况!$C$9,2)+2*$C1055*信号概况!$C$2*$D1055*信号概况!$C$3*信号相关性!$B$3+2*$C1055*信号概况!$C$2*$E1055*信号概况!$C$4*信号相关性!$B$4+2*$C1055*信号概况!$C$2*$F1055*信号概况!$C$5*信号相关性!$B$5+2*$C1055*信号概况!$C$2*$G1055*信号概况!$C$6*信号相关性!$B$6+2*$C1055*信号概况!$C$2*$H1055*信号概况!$C$7*信号相关性!$B$7+2*$C1055*信号概况!$C$2*$I1055*信号概况!$C$8*信号相关性!$B$8+2*$C1055*信号概况!$C$2*$J1055*信号概况!$C$9*信号相关性!$B$9+2*$D1055*信号概况!$C$3*$E1055*信号概况!$C$4*信号相关性!$C$4+2*$D1055*信号概况!$C$3*$F1055*信号概况!$C$5*信号相关性!$C$5+2*$D1055*信号概况!$C$3*$G1055*信号概况!$C$6*信号相关性!$C$6+2*$D1055*信号概况!$C$3*$H1055*信号概况!$C$7*信号相关性!$C$7+2*$D1055*信号概况!$C$3*$I1055*信号概况!$C$8*信号相关性!$C$8+2*$D1055*信号概况!$C$3*$J1055*信号概况!$C$9*信号相关性!$C$9+2*$E1055*信号概况!$C$4*$F1055*信号概况!$C$5*信号相关性!$D$5+2*$E1055*信号概况!$C$4*$G1055*信号概况!$C$6*信号相关性!$D$6+2*$E1055*信号概况!$C$4*$H1055*信号概况!$C$7*信号相关性!$D$7+2*$E1055*信号概况!$C$4*$I1055*信号概况!$C$8*信号相关性!$D$8+2*$E1055*信号概况!$C$4*$J1055*信号概况!$J$5*信号相关性!$D$9+2*$F1055*信号概况!$C$5*$G1055*信号概况!$C$6*信号相关性!$E$6+2*$F1055*信号概况!$C$5*$H1055*信号概况!$C$7*信号相关性!$E$7+2*$F1055*信号概况!$C$5*$I1055*信号概况!$C$8*信号相关性!$E$8+2*$F1055*信号概况!$C$5*$J1055*信号概况!$C$9*信号相关性!$E$9+2*$G1055*信号概况!$C$6*$H1055*信号概况!$C$7*信号相关性!$F$7+2*$G1055*信号概况!$C$6*$I1055*信号概况!$C$8*信号相关性!$F$8+2*$G1055*信号概况!$C$6*$J1055*信号概况!$C$9*信号相关性!$F$9+2*$H1055*信号概况!$C$7*$I1055*信号概况!$C$8*信号相关性!$G$8+2*$H1055*信号概况!$C$7*$J1055*信号概况!$C$9*信号相关性!$G$9+2*$I1055*信号概况!$C$8*$J1055*信号概况!$C$9*信号相关性!$H$9)</f>
        <v>10333.7097101679</v>
      </c>
      <c r="N1055" s="12">
        <f t="shared" si="341"/>
        <v>0.529413105989488</v>
      </c>
      <c r="O1055" s="10">
        <f>$C1055*信号概况!$J$2+$D1055*信号概况!$J$3+$E1055*信号概况!$J$4+$F1055*信号概况!$J$5+$G1055*信号概况!$J$6+$H1055*信号概况!$J$7+$I1055*信号概况!$J$8+$J1055*信号概况!$J$9</f>
        <v>1525.36633036269</v>
      </c>
      <c r="P1055" s="12">
        <f t="shared" si="342"/>
        <v>0.0781470497409566</v>
      </c>
      <c r="Q1055" s="7">
        <f t="shared" si="343"/>
        <v>8.18196919879292</v>
      </c>
    </row>
    <row r="1056" spans="1:17">
      <c r="A1056">
        <v>1054</v>
      </c>
      <c r="B1056">
        <v>19519.18</v>
      </c>
      <c r="C1056" s="7">
        <f t="shared" si="332"/>
        <v>0</v>
      </c>
      <c r="D1056" s="8">
        <f t="shared" si="333"/>
        <v>0</v>
      </c>
      <c r="E1056">
        <f t="shared" si="334"/>
        <v>0</v>
      </c>
      <c r="F1056">
        <f t="shared" si="335"/>
        <v>0.9</v>
      </c>
      <c r="G1056">
        <f t="shared" si="336"/>
        <v>0.04</v>
      </c>
      <c r="H1056">
        <f t="shared" si="337"/>
        <v>0</v>
      </c>
      <c r="I1056">
        <f t="shared" si="338"/>
        <v>0</v>
      </c>
      <c r="J1056">
        <f t="shared" si="339"/>
        <v>0</v>
      </c>
      <c r="K1056">
        <f>SQRT(POWER($C1056*信号概况!$F$2,2)+POWER($D1056*信号概况!$F$3,2)+POWER($E1056*信号概况!$F$4,2)+POWER($F1056*信号概况!$F$5,2)+POWER($G1056*信号概况!$F$6,2)+POWER($H1056*信号概况!$F$7,2)+POWER($I1056*信号概况!$F$8,2)+POWER($J1056*信号概况!$F$9,2)+2*$C1056*信号概况!$F$2*$D1056*信号概况!$F$3*信号相关性!$B$3+2*$C1056*信号概况!$F$2*$E1056*信号概况!$F$4*信号相关性!$B$4+2*$C1056*信号概况!$F$2*$F1056*信号概况!$F$5*信号相关性!$B$5+2*$C1056*信号概况!$F$2*$G1056*信号概况!$F$6*信号相关性!$B$6+2*$C1056*信号概况!$F$2*$H1056*信号概况!$F$7*信号相关性!$B$7+2*$C1056*信号概况!$F$2*$I1056*信号概况!$F$8*信号相关性!$B$8+2*$C1056*信号概况!$F$2*$J1056*信号概况!$F$9*信号相关性!$B$9+2*$D1056*信号概况!$F$3*$E1056*信号概况!$F$4*信号相关性!$C$4+2*$D1056*信号概况!$F$3*$F1056*信号概况!$F$5*信号相关性!$C$5+2*$D1056*信号概况!$F$3*$G1056*信号概况!$F$6*信号相关性!$C$6+2*$D1056*信号概况!$F$3*$H1056*信号概况!$F$7*信号相关性!$C$7+2*$D1056*信号概况!$F$3*$I1056*信号概况!$F$8*信号相关性!$C$8+2*$D1056*信号概况!$F$3*$J1056*信号概况!$F$9*信号相关性!$C$9+2*$E1056*信号概况!$F$4*$F1056*信号概况!$F$5*信号相关性!$D$5+2*$E1056*信号概况!$F$4*$G1056*信号概况!$F$6*信号相关性!$D$6+2*$E1056*信号概况!$F$4*$H1056*信号概况!$F$7*信号相关性!$D$7+2*$E1056*信号概况!$F$4*$I1056*信号概况!$F$8*信号相关性!$D$8+2*$E1056*信号概况!$F$4*$J1056*信号概况!$J$5*信号相关性!$D$9+2*$F1056*信号概况!$F$5*$G1056*信号概况!$F$6*信号相关性!$E$6+2*$F1056*信号概况!$F$5*$H1056*信号概况!$F$7*信号相关性!$E$7+2*$F1056*信号概况!$F$5*$I1056*信号概况!$F$8*信号相关性!$E$8+2*$F1056*信号概况!$F$5*$J1056*信号概况!$F$9*信号相关性!$E$9+2*$G1056*信号概况!$F$6*$H1056*信号概况!$F$7*信号相关性!$F$7+2*$G1056*信号概况!$F$6*$I1056*信号概况!$F$8*信号相关性!$F$8+2*$G1056*信号概况!$F$6*$J1056*信号概况!$F$9*信号相关性!$F$9+2*$H1056*信号概况!$F$7*$I1056*信号概况!$F$8*信号相关性!$G$8+2*$H1056*信号概况!$F$7*$J1056*信号概况!$F$9*信号相关性!$G$9+2*$I1056*信号概况!$F$8*$J1056*信号概况!$F$9*信号相关性!$H$9)</f>
        <v>221.534629950986</v>
      </c>
      <c r="L1056" s="10">
        <f t="shared" si="340"/>
        <v>88.1089335979597</v>
      </c>
      <c r="M1056" s="11">
        <f>SQRT(POWER($C1056*信号概况!$C$2,2)+POWER($D1056*信号概况!$C$3,2)+POWER($E1056*信号概况!$C$4,2)+POWER($F1056*信号概况!$C$5,2)+POWER($G1056*信号概况!$C$6,2)+POWER($H1056*信号概况!$C$7,2)+POWER($I1056*信号概况!$C$8,2)+POWER($J1056*信号概况!$C$9,2)+2*$C1056*信号概况!$C$2*$D1056*信号概况!$C$3*信号相关性!$B$3+2*$C1056*信号概况!$C$2*$E1056*信号概况!$C$4*信号相关性!$B$4+2*$C1056*信号概况!$C$2*$F1056*信号概况!$C$5*信号相关性!$B$5+2*$C1056*信号概况!$C$2*$G1056*信号概况!$C$6*信号相关性!$B$6+2*$C1056*信号概况!$C$2*$H1056*信号概况!$C$7*信号相关性!$B$7+2*$C1056*信号概况!$C$2*$I1056*信号概况!$C$8*信号相关性!$B$8+2*$C1056*信号概况!$C$2*$J1056*信号概况!$C$9*信号相关性!$B$9+2*$D1056*信号概况!$C$3*$E1056*信号概况!$C$4*信号相关性!$C$4+2*$D1056*信号概况!$C$3*$F1056*信号概况!$C$5*信号相关性!$C$5+2*$D1056*信号概况!$C$3*$G1056*信号概况!$C$6*信号相关性!$C$6+2*$D1056*信号概况!$C$3*$H1056*信号概况!$C$7*信号相关性!$C$7+2*$D1056*信号概况!$C$3*$I1056*信号概况!$C$8*信号相关性!$C$8+2*$D1056*信号概况!$C$3*$J1056*信号概况!$C$9*信号相关性!$C$9+2*$E1056*信号概况!$C$4*$F1056*信号概况!$C$5*信号相关性!$D$5+2*$E1056*信号概况!$C$4*$G1056*信号概况!$C$6*信号相关性!$D$6+2*$E1056*信号概况!$C$4*$H1056*信号概况!$C$7*信号相关性!$D$7+2*$E1056*信号概况!$C$4*$I1056*信号概况!$C$8*信号相关性!$D$8+2*$E1056*信号概况!$C$4*$J1056*信号概况!$J$5*信号相关性!$D$9+2*$F1056*信号概况!$C$5*$G1056*信号概况!$C$6*信号相关性!$E$6+2*$F1056*信号概况!$C$5*$H1056*信号概况!$C$7*信号相关性!$E$7+2*$F1056*信号概况!$C$5*$I1056*信号概况!$C$8*信号相关性!$E$8+2*$F1056*信号概况!$C$5*$J1056*信号概况!$C$9*信号相关性!$E$9+2*$G1056*信号概况!$C$6*$H1056*信号概况!$C$7*信号相关性!$F$7+2*$G1056*信号概况!$C$6*$I1056*信号概况!$C$8*信号相关性!$F$8+2*$G1056*信号概况!$C$6*$J1056*信号概况!$C$9*信号相关性!$F$9+2*$H1056*信号概况!$C$7*$I1056*信号概况!$C$8*信号相关性!$G$8+2*$H1056*信号概况!$C$7*$J1056*信号概况!$C$9*信号相关性!$G$9+2*$I1056*信号概况!$C$8*$J1056*信号概况!$C$9*信号相关性!$H$9)</f>
        <v>994.85636037903</v>
      </c>
      <c r="N1056" s="12">
        <f t="shared" si="341"/>
        <v>0.0509681431483818</v>
      </c>
      <c r="O1056" s="10">
        <f>$C1056*信号概况!$J$2+$D1056*信号概况!$J$3+$E1056*信号概况!$J$4+$F1056*信号概况!$J$5+$G1056*信号概况!$J$6+$H1056*信号概况!$J$7+$I1056*信号概况!$J$8+$J1056*信号概况!$J$9</f>
        <v>777.89518564727</v>
      </c>
      <c r="P1056" s="12">
        <f t="shared" si="342"/>
        <v>0.039852861936171</v>
      </c>
      <c r="Q1056" s="7">
        <f t="shared" si="343"/>
        <v>37.731271312375</v>
      </c>
    </row>
    <row r="1057" spans="1:17">
      <c r="A1057">
        <v>1055</v>
      </c>
      <c r="B1057">
        <v>19519.18</v>
      </c>
      <c r="C1057" s="7">
        <f t="shared" si="332"/>
        <v>0</v>
      </c>
      <c r="D1057" s="8">
        <f t="shared" si="333"/>
        <v>0.0303030303030303</v>
      </c>
      <c r="E1057">
        <f t="shared" si="334"/>
        <v>0</v>
      </c>
      <c r="F1057">
        <f t="shared" si="335"/>
        <v>0.9</v>
      </c>
      <c r="G1057">
        <f t="shared" si="336"/>
        <v>0.04</v>
      </c>
      <c r="H1057">
        <f t="shared" si="337"/>
        <v>0</v>
      </c>
      <c r="I1057">
        <f t="shared" si="338"/>
        <v>0</v>
      </c>
      <c r="J1057">
        <f t="shared" si="339"/>
        <v>0</v>
      </c>
      <c r="K1057">
        <f>SQRT(POWER($C1057*信号概况!$F$2,2)+POWER($D1057*信号概况!$F$3,2)+POWER($E1057*信号概况!$F$4,2)+POWER($F1057*信号概况!$F$5,2)+POWER($G1057*信号概况!$F$6,2)+POWER($H1057*信号概况!$F$7,2)+POWER($I1057*信号概况!$F$8,2)+POWER($J1057*信号概况!$F$9,2)+2*$C1057*信号概况!$F$2*$D1057*信号概况!$F$3*信号相关性!$B$3+2*$C1057*信号概况!$F$2*$E1057*信号概况!$F$4*信号相关性!$B$4+2*$C1057*信号概况!$F$2*$F1057*信号概况!$F$5*信号相关性!$B$5+2*$C1057*信号概况!$F$2*$G1057*信号概况!$F$6*信号相关性!$B$6+2*$C1057*信号概况!$F$2*$H1057*信号概况!$F$7*信号相关性!$B$7+2*$C1057*信号概况!$F$2*$I1057*信号概况!$F$8*信号相关性!$B$8+2*$C1057*信号概况!$F$2*$J1057*信号概况!$F$9*信号相关性!$B$9+2*$D1057*信号概况!$F$3*$E1057*信号概况!$F$4*信号相关性!$C$4+2*$D1057*信号概况!$F$3*$F1057*信号概况!$F$5*信号相关性!$C$5+2*$D1057*信号概况!$F$3*$G1057*信号概况!$F$6*信号相关性!$C$6+2*$D1057*信号概况!$F$3*$H1057*信号概况!$F$7*信号相关性!$C$7+2*$D1057*信号概况!$F$3*$I1057*信号概况!$F$8*信号相关性!$C$8+2*$D1057*信号概况!$F$3*$J1057*信号概况!$F$9*信号相关性!$C$9+2*$E1057*信号概况!$F$4*$F1057*信号概况!$F$5*信号相关性!$D$5+2*$E1057*信号概况!$F$4*$G1057*信号概况!$F$6*信号相关性!$D$6+2*$E1057*信号概况!$F$4*$H1057*信号概况!$F$7*信号相关性!$D$7+2*$E1057*信号概况!$F$4*$I1057*信号概况!$F$8*信号相关性!$D$8+2*$E1057*信号概况!$F$4*$J1057*信号概况!$J$5*信号相关性!$D$9+2*$F1057*信号概况!$F$5*$G1057*信号概况!$F$6*信号相关性!$E$6+2*$F1057*信号概况!$F$5*$H1057*信号概况!$F$7*信号相关性!$E$7+2*$F1057*信号概况!$F$5*$I1057*信号概况!$F$8*信号相关性!$E$8+2*$F1057*信号概况!$F$5*$J1057*信号概况!$F$9*信号相关性!$E$9+2*$G1057*信号概况!$F$6*$H1057*信号概况!$F$7*信号相关性!$F$7+2*$G1057*信号概况!$F$6*$I1057*信号概况!$F$8*信号相关性!$F$8+2*$G1057*信号概况!$F$6*$J1057*信号概况!$F$9*信号相关性!$F$9+2*$H1057*信号概况!$F$7*$I1057*信号概况!$F$8*信号相关性!$G$8+2*$H1057*信号概况!$F$7*$J1057*信号概况!$F$9*信号相关性!$G$9+2*$I1057*信号概况!$F$8*$J1057*信号概况!$F$9*信号相关性!$H$9)</f>
        <v>199.716937773049</v>
      </c>
      <c r="L1057" s="10">
        <f t="shared" si="340"/>
        <v>97.7342243359494</v>
      </c>
      <c r="M1057" s="11">
        <f>SQRT(POWER($C1057*信号概况!$C$2,2)+POWER($D1057*信号概况!$C$3,2)+POWER($E1057*信号概况!$C$4,2)+POWER($F1057*信号概况!$C$5,2)+POWER($G1057*信号概况!$C$6,2)+POWER($H1057*信号概况!$C$7,2)+POWER($I1057*信号概况!$C$8,2)+POWER($J1057*信号概况!$C$9,2)+2*$C1057*信号概况!$C$2*$D1057*信号概况!$C$3*信号相关性!$B$3+2*$C1057*信号概况!$C$2*$E1057*信号概况!$C$4*信号相关性!$B$4+2*$C1057*信号概况!$C$2*$F1057*信号概况!$C$5*信号相关性!$B$5+2*$C1057*信号概况!$C$2*$G1057*信号概况!$C$6*信号相关性!$B$6+2*$C1057*信号概况!$C$2*$H1057*信号概况!$C$7*信号相关性!$B$7+2*$C1057*信号概况!$C$2*$I1057*信号概况!$C$8*信号相关性!$B$8+2*$C1057*信号概况!$C$2*$J1057*信号概况!$C$9*信号相关性!$B$9+2*$D1057*信号概况!$C$3*$E1057*信号概况!$C$4*信号相关性!$C$4+2*$D1057*信号概况!$C$3*$F1057*信号概况!$C$5*信号相关性!$C$5+2*$D1057*信号概况!$C$3*$G1057*信号概况!$C$6*信号相关性!$C$6+2*$D1057*信号概况!$C$3*$H1057*信号概况!$C$7*信号相关性!$C$7+2*$D1057*信号概况!$C$3*$I1057*信号概况!$C$8*信号相关性!$C$8+2*$D1057*信号概况!$C$3*$J1057*信号概况!$C$9*信号相关性!$C$9+2*$E1057*信号概况!$C$4*$F1057*信号概况!$C$5*信号相关性!$D$5+2*$E1057*信号概况!$C$4*$G1057*信号概况!$C$6*信号相关性!$D$6+2*$E1057*信号概况!$C$4*$H1057*信号概况!$C$7*信号相关性!$D$7+2*$E1057*信号概况!$C$4*$I1057*信号概况!$C$8*信号相关性!$D$8+2*$E1057*信号概况!$C$4*$J1057*信号概况!$J$5*信号相关性!$D$9+2*$F1057*信号概况!$C$5*$G1057*信号概况!$C$6*信号相关性!$E$6+2*$F1057*信号概况!$C$5*$H1057*信号概况!$C$7*信号相关性!$E$7+2*$F1057*信号概况!$C$5*$I1057*信号概况!$C$8*信号相关性!$E$8+2*$F1057*信号概况!$C$5*$J1057*信号概况!$C$9*信号相关性!$E$9+2*$G1057*信号概况!$C$6*$H1057*信号概况!$C$7*信号相关性!$F$7+2*$G1057*信号概况!$C$6*$I1057*信号概况!$C$8*信号相关性!$F$8+2*$G1057*信号概况!$C$6*$J1057*信号概况!$C$9*信号相关性!$F$9+2*$H1057*信号概况!$C$7*$I1057*信号概况!$C$8*信号相关性!$G$8+2*$H1057*信号概况!$C$7*$J1057*信号概况!$C$9*信号相关性!$G$9+2*$I1057*信号概况!$C$8*$J1057*信号概况!$C$9*信号相关性!$H$9)</f>
        <v>902.970980002024</v>
      </c>
      <c r="N1057" s="12">
        <f t="shared" si="341"/>
        <v>0.0462607025501084</v>
      </c>
      <c r="O1057" s="10">
        <f>$C1057*信号概况!$J$2+$D1057*信号概况!$J$3+$E1057*信号概况!$J$4+$F1057*信号概况!$J$5+$G1057*信号概况!$J$6+$H1057*信号概况!$J$7+$I1057*信号概况!$J$8+$J1057*信号概况!$J$9</f>
        <v>802.423336332202</v>
      </c>
      <c r="P1057" s="12">
        <f t="shared" si="342"/>
        <v>0.0411094798209864</v>
      </c>
      <c r="Q1057" s="7">
        <f t="shared" si="343"/>
        <v>43.3269262611042</v>
      </c>
    </row>
    <row r="1058" spans="1:17">
      <c r="A1058">
        <v>1056</v>
      </c>
      <c r="B1058">
        <v>19519.18</v>
      </c>
      <c r="C1058" s="7">
        <f t="shared" si="332"/>
        <v>0</v>
      </c>
      <c r="D1058" s="8">
        <f t="shared" si="333"/>
        <v>0.0606060606060606</v>
      </c>
      <c r="E1058">
        <f t="shared" si="334"/>
        <v>0</v>
      </c>
      <c r="F1058">
        <f t="shared" si="335"/>
        <v>0.9</v>
      </c>
      <c r="G1058">
        <f t="shared" si="336"/>
        <v>0.04</v>
      </c>
      <c r="H1058">
        <f t="shared" si="337"/>
        <v>0</v>
      </c>
      <c r="I1058">
        <f t="shared" si="338"/>
        <v>0</v>
      </c>
      <c r="J1058">
        <f t="shared" si="339"/>
        <v>0</v>
      </c>
      <c r="K1058">
        <f>SQRT(POWER($C1058*信号概况!$F$2,2)+POWER($D1058*信号概况!$F$3,2)+POWER($E1058*信号概况!$F$4,2)+POWER($F1058*信号概况!$F$5,2)+POWER($G1058*信号概况!$F$6,2)+POWER($H1058*信号概况!$F$7,2)+POWER($I1058*信号概况!$F$8,2)+POWER($J1058*信号概况!$F$9,2)+2*$C1058*信号概况!$F$2*$D1058*信号概况!$F$3*信号相关性!$B$3+2*$C1058*信号概况!$F$2*$E1058*信号概况!$F$4*信号相关性!$B$4+2*$C1058*信号概况!$F$2*$F1058*信号概况!$F$5*信号相关性!$B$5+2*$C1058*信号概况!$F$2*$G1058*信号概况!$F$6*信号相关性!$B$6+2*$C1058*信号概况!$F$2*$H1058*信号概况!$F$7*信号相关性!$B$7+2*$C1058*信号概况!$F$2*$I1058*信号概况!$F$8*信号相关性!$B$8+2*$C1058*信号概况!$F$2*$J1058*信号概况!$F$9*信号相关性!$B$9+2*$D1058*信号概况!$F$3*$E1058*信号概况!$F$4*信号相关性!$C$4+2*$D1058*信号概况!$F$3*$F1058*信号概况!$F$5*信号相关性!$C$5+2*$D1058*信号概况!$F$3*$G1058*信号概况!$F$6*信号相关性!$C$6+2*$D1058*信号概况!$F$3*$H1058*信号概况!$F$7*信号相关性!$C$7+2*$D1058*信号概况!$F$3*$I1058*信号概况!$F$8*信号相关性!$C$8+2*$D1058*信号概况!$F$3*$J1058*信号概况!$F$9*信号相关性!$C$9+2*$E1058*信号概况!$F$4*$F1058*信号概况!$F$5*信号相关性!$D$5+2*$E1058*信号概况!$F$4*$G1058*信号概况!$F$6*信号相关性!$D$6+2*$E1058*信号概况!$F$4*$H1058*信号概况!$F$7*信号相关性!$D$7+2*$E1058*信号概况!$F$4*$I1058*信号概况!$F$8*信号相关性!$D$8+2*$E1058*信号概况!$F$4*$J1058*信号概况!$J$5*信号相关性!$D$9+2*$F1058*信号概况!$F$5*$G1058*信号概况!$F$6*信号相关性!$E$6+2*$F1058*信号概况!$F$5*$H1058*信号概况!$F$7*信号相关性!$E$7+2*$F1058*信号概况!$F$5*$I1058*信号概况!$F$8*信号相关性!$E$8+2*$F1058*信号概况!$F$5*$J1058*信号概况!$F$9*信号相关性!$E$9+2*$G1058*信号概况!$F$6*$H1058*信号概况!$F$7*信号相关性!$F$7+2*$G1058*信号概况!$F$6*$I1058*信号概况!$F$8*信号相关性!$F$8+2*$G1058*信号概况!$F$6*$J1058*信号概况!$F$9*信号相关性!$F$9+2*$H1058*信号概况!$F$7*$I1058*信号概况!$F$8*信号相关性!$G$8+2*$H1058*信号概况!$F$7*$J1058*信号概况!$F$9*信号相关性!$G$9+2*$I1058*信号概况!$F$8*$J1058*信号概况!$F$9*信号相关性!$H$9)</f>
        <v>199.085123926684</v>
      </c>
      <c r="L1058" s="10">
        <f t="shared" si="340"/>
        <v>98.0443923433889</v>
      </c>
      <c r="M1058" s="11">
        <f>SQRT(POWER($C1058*信号概况!$C$2,2)+POWER($D1058*信号概况!$C$3,2)+POWER($E1058*信号概况!$C$4,2)+POWER($F1058*信号概况!$C$5,2)+POWER($G1058*信号概况!$C$6,2)+POWER($H1058*信号概况!$C$7,2)+POWER($I1058*信号概况!$C$8,2)+POWER($J1058*信号概况!$C$9,2)+2*$C1058*信号概况!$C$2*$D1058*信号概况!$C$3*信号相关性!$B$3+2*$C1058*信号概况!$C$2*$E1058*信号概况!$C$4*信号相关性!$B$4+2*$C1058*信号概况!$C$2*$F1058*信号概况!$C$5*信号相关性!$B$5+2*$C1058*信号概况!$C$2*$G1058*信号概况!$C$6*信号相关性!$B$6+2*$C1058*信号概况!$C$2*$H1058*信号概况!$C$7*信号相关性!$B$7+2*$C1058*信号概况!$C$2*$I1058*信号概况!$C$8*信号相关性!$B$8+2*$C1058*信号概况!$C$2*$J1058*信号概况!$C$9*信号相关性!$B$9+2*$D1058*信号概况!$C$3*$E1058*信号概况!$C$4*信号相关性!$C$4+2*$D1058*信号概况!$C$3*$F1058*信号概况!$C$5*信号相关性!$C$5+2*$D1058*信号概况!$C$3*$G1058*信号概况!$C$6*信号相关性!$C$6+2*$D1058*信号概况!$C$3*$H1058*信号概况!$C$7*信号相关性!$C$7+2*$D1058*信号概况!$C$3*$I1058*信号概况!$C$8*信号相关性!$C$8+2*$D1058*信号概况!$C$3*$J1058*信号概况!$C$9*信号相关性!$C$9+2*$E1058*信号概况!$C$4*$F1058*信号概况!$C$5*信号相关性!$D$5+2*$E1058*信号概况!$C$4*$G1058*信号概况!$C$6*信号相关性!$D$6+2*$E1058*信号概况!$C$4*$H1058*信号概况!$C$7*信号相关性!$D$7+2*$E1058*信号概况!$C$4*$I1058*信号概况!$C$8*信号相关性!$D$8+2*$E1058*信号概况!$C$4*$J1058*信号概况!$J$5*信号相关性!$D$9+2*$F1058*信号概况!$C$5*$G1058*信号概况!$C$6*信号相关性!$E$6+2*$F1058*信号概况!$C$5*$H1058*信号概况!$C$7*信号相关性!$E$7+2*$F1058*信号概况!$C$5*$I1058*信号概况!$C$8*信号相关性!$E$8+2*$F1058*信号概况!$C$5*$J1058*信号概况!$C$9*信号相关性!$E$9+2*$G1058*信号概况!$C$6*$H1058*信号概况!$C$7*信号相关性!$F$7+2*$G1058*信号概况!$C$6*$I1058*信号概况!$C$8*信号相关性!$F$8+2*$G1058*信号概况!$C$6*$J1058*信号概况!$C$9*信号相关性!$F$9+2*$H1058*信号概况!$C$7*$I1058*信号概况!$C$8*信号相关性!$G$8+2*$H1058*信号概况!$C$7*$J1058*信号概况!$C$9*信号相关性!$G$9+2*$I1058*信号概况!$C$8*$J1058*信号概况!$C$9*信号相关性!$H$9)</f>
        <v>922.690753116797</v>
      </c>
      <c r="N1058" s="12">
        <f t="shared" si="341"/>
        <v>0.0472709792684322</v>
      </c>
      <c r="O1058" s="10">
        <f>$C1058*信号概况!$J$2+$D1058*信号概况!$J$3+$E1058*信号概况!$J$4+$F1058*信号概况!$J$5+$G1058*信号概况!$J$6+$H1058*信号概况!$J$7+$I1058*信号概况!$J$8+$J1058*信号概况!$J$9</f>
        <v>826.951487017133</v>
      </c>
      <c r="P1058" s="12">
        <f t="shared" si="342"/>
        <v>0.0423660977058018</v>
      </c>
      <c r="Q1058" s="7">
        <f t="shared" si="343"/>
        <v>44.9428800491423</v>
      </c>
    </row>
    <row r="1059" spans="1:17">
      <c r="A1059">
        <v>1057</v>
      </c>
      <c r="B1059">
        <v>19519.18</v>
      </c>
      <c r="C1059" s="7">
        <f t="shared" si="332"/>
        <v>0</v>
      </c>
      <c r="D1059" s="8">
        <f t="shared" si="333"/>
        <v>0.0909090909090909</v>
      </c>
      <c r="E1059">
        <f t="shared" si="334"/>
        <v>0</v>
      </c>
      <c r="F1059">
        <f t="shared" si="335"/>
        <v>0.9</v>
      </c>
      <c r="G1059">
        <f t="shared" si="336"/>
        <v>0.04</v>
      </c>
      <c r="H1059">
        <f t="shared" si="337"/>
        <v>0</v>
      </c>
      <c r="I1059">
        <f t="shared" si="338"/>
        <v>0</v>
      </c>
      <c r="J1059">
        <f t="shared" si="339"/>
        <v>0</v>
      </c>
      <c r="K1059">
        <f>SQRT(POWER($C1059*信号概况!$F$2,2)+POWER($D1059*信号概况!$F$3,2)+POWER($E1059*信号概况!$F$4,2)+POWER($F1059*信号概况!$F$5,2)+POWER($G1059*信号概况!$F$6,2)+POWER($H1059*信号概况!$F$7,2)+POWER($I1059*信号概况!$F$8,2)+POWER($J1059*信号概况!$F$9,2)+2*$C1059*信号概况!$F$2*$D1059*信号概况!$F$3*信号相关性!$B$3+2*$C1059*信号概况!$F$2*$E1059*信号概况!$F$4*信号相关性!$B$4+2*$C1059*信号概况!$F$2*$F1059*信号概况!$F$5*信号相关性!$B$5+2*$C1059*信号概况!$F$2*$G1059*信号概况!$F$6*信号相关性!$B$6+2*$C1059*信号概况!$F$2*$H1059*信号概况!$F$7*信号相关性!$B$7+2*$C1059*信号概况!$F$2*$I1059*信号概况!$F$8*信号相关性!$B$8+2*$C1059*信号概况!$F$2*$J1059*信号概况!$F$9*信号相关性!$B$9+2*$D1059*信号概况!$F$3*$E1059*信号概况!$F$4*信号相关性!$C$4+2*$D1059*信号概况!$F$3*$F1059*信号概况!$F$5*信号相关性!$C$5+2*$D1059*信号概况!$F$3*$G1059*信号概况!$F$6*信号相关性!$C$6+2*$D1059*信号概况!$F$3*$H1059*信号概况!$F$7*信号相关性!$C$7+2*$D1059*信号概况!$F$3*$I1059*信号概况!$F$8*信号相关性!$C$8+2*$D1059*信号概况!$F$3*$J1059*信号概况!$F$9*信号相关性!$C$9+2*$E1059*信号概况!$F$4*$F1059*信号概况!$F$5*信号相关性!$D$5+2*$E1059*信号概况!$F$4*$G1059*信号概况!$F$6*信号相关性!$D$6+2*$E1059*信号概况!$F$4*$H1059*信号概况!$F$7*信号相关性!$D$7+2*$E1059*信号概况!$F$4*$I1059*信号概况!$F$8*信号相关性!$D$8+2*$E1059*信号概况!$F$4*$J1059*信号概况!$J$5*信号相关性!$D$9+2*$F1059*信号概况!$F$5*$G1059*信号概况!$F$6*信号相关性!$E$6+2*$F1059*信号概况!$F$5*$H1059*信号概况!$F$7*信号相关性!$E$7+2*$F1059*信号概况!$F$5*$I1059*信号概况!$F$8*信号相关性!$E$8+2*$F1059*信号概况!$F$5*$J1059*信号概况!$F$9*信号相关性!$E$9+2*$G1059*信号概况!$F$6*$H1059*信号概况!$F$7*信号相关性!$F$7+2*$G1059*信号概况!$F$6*$I1059*信号概况!$F$8*信号相关性!$F$8+2*$G1059*信号概况!$F$6*$J1059*信号概况!$F$9*信号相关性!$F$9+2*$H1059*信号概况!$F$7*$I1059*信号概况!$F$8*信号相关性!$G$8+2*$H1059*信号概况!$F$7*$J1059*信号概况!$F$9*信号相关性!$G$9+2*$I1059*信号概况!$F$8*$J1059*信号概况!$F$9*信号相关性!$H$9)</f>
        <v>219.821942202998</v>
      </c>
      <c r="L1059" s="10">
        <f t="shared" si="340"/>
        <v>88.7954123432079</v>
      </c>
      <c r="M1059" s="11">
        <f>SQRT(POWER($C1059*信号概况!$C$2,2)+POWER($D1059*信号概况!$C$3,2)+POWER($E1059*信号概况!$C$4,2)+POWER($F1059*信号概况!$C$5,2)+POWER($G1059*信号概况!$C$6,2)+POWER($H1059*信号概况!$C$7,2)+POWER($I1059*信号概况!$C$8,2)+POWER($J1059*信号概况!$C$9,2)+2*$C1059*信号概况!$C$2*$D1059*信号概况!$C$3*信号相关性!$B$3+2*$C1059*信号概况!$C$2*$E1059*信号概况!$C$4*信号相关性!$B$4+2*$C1059*信号概况!$C$2*$F1059*信号概况!$C$5*信号相关性!$B$5+2*$C1059*信号概况!$C$2*$G1059*信号概况!$C$6*信号相关性!$B$6+2*$C1059*信号概况!$C$2*$H1059*信号概况!$C$7*信号相关性!$B$7+2*$C1059*信号概况!$C$2*$I1059*信号概况!$C$8*信号相关性!$B$8+2*$C1059*信号概况!$C$2*$J1059*信号概况!$C$9*信号相关性!$B$9+2*$D1059*信号概况!$C$3*$E1059*信号概况!$C$4*信号相关性!$C$4+2*$D1059*信号概况!$C$3*$F1059*信号概况!$C$5*信号相关性!$C$5+2*$D1059*信号概况!$C$3*$G1059*信号概况!$C$6*信号相关性!$C$6+2*$D1059*信号概况!$C$3*$H1059*信号概况!$C$7*信号相关性!$C$7+2*$D1059*信号概况!$C$3*$I1059*信号概况!$C$8*信号相关性!$C$8+2*$D1059*信号概况!$C$3*$J1059*信号概况!$C$9*信号相关性!$C$9+2*$E1059*信号概况!$C$4*$F1059*信号概况!$C$5*信号相关性!$D$5+2*$E1059*信号概况!$C$4*$G1059*信号概况!$C$6*信号相关性!$D$6+2*$E1059*信号概况!$C$4*$H1059*信号概况!$C$7*信号相关性!$D$7+2*$E1059*信号概况!$C$4*$I1059*信号概况!$C$8*信号相关性!$D$8+2*$E1059*信号概况!$C$4*$J1059*信号概况!$J$5*信号相关性!$D$9+2*$F1059*信号概况!$C$5*$G1059*信号概况!$C$6*信号相关性!$E$6+2*$F1059*信号概况!$C$5*$H1059*信号概况!$C$7*信号相关性!$E$7+2*$F1059*信号概况!$C$5*$I1059*信号概况!$C$8*信号相关性!$E$8+2*$F1059*信号概况!$C$5*$J1059*信号概况!$C$9*信号相关性!$E$9+2*$G1059*信号概况!$C$6*$H1059*信号概况!$C$7*信号相关性!$F$7+2*$G1059*信号概况!$C$6*$I1059*信号概况!$C$8*信号相关性!$F$8+2*$G1059*信号概况!$C$6*$J1059*信号概况!$C$9*信号相关性!$F$9+2*$H1059*信号概况!$C$7*$I1059*信号概况!$C$8*信号相关性!$G$8+2*$H1059*信号概况!$C$7*$J1059*信号概况!$C$9*信号相关性!$G$9+2*$I1059*信号概况!$C$8*$J1059*信号概况!$C$9*信号相关性!$H$9)</f>
        <v>1047.73283010073</v>
      </c>
      <c r="N1059" s="12">
        <f t="shared" si="341"/>
        <v>0.0536770924854801</v>
      </c>
      <c r="O1059" s="10">
        <f>$C1059*信号概况!$J$2+$D1059*信号概况!$J$3+$E1059*信号概况!$J$4+$F1059*信号概况!$J$5+$G1059*信号概况!$J$6+$H1059*信号概况!$J$7+$I1059*信号概况!$J$8+$J1059*信号概况!$J$9</f>
        <v>851.479637702065</v>
      </c>
      <c r="P1059" s="12">
        <f t="shared" si="342"/>
        <v>0.0436227155906173</v>
      </c>
      <c r="Q1059" s="7">
        <f t="shared" si="343"/>
        <v>42.0421936036317</v>
      </c>
    </row>
    <row r="1060" spans="1:17">
      <c r="A1060">
        <v>1058</v>
      </c>
      <c r="B1060">
        <v>19519.18</v>
      </c>
      <c r="C1060" s="7">
        <f t="shared" si="332"/>
        <v>0</v>
      </c>
      <c r="D1060" s="8">
        <f t="shared" si="333"/>
        <v>0.121212121212121</v>
      </c>
      <c r="E1060">
        <f t="shared" si="334"/>
        <v>0</v>
      </c>
      <c r="F1060">
        <f t="shared" si="335"/>
        <v>0.9</v>
      </c>
      <c r="G1060">
        <f t="shared" si="336"/>
        <v>0.04</v>
      </c>
      <c r="H1060">
        <f t="shared" si="337"/>
        <v>0</v>
      </c>
      <c r="I1060">
        <f t="shared" si="338"/>
        <v>0</v>
      </c>
      <c r="J1060">
        <f t="shared" si="339"/>
        <v>0</v>
      </c>
      <c r="K1060">
        <f>SQRT(POWER($C1060*信号概况!$F$2,2)+POWER($D1060*信号概况!$F$3,2)+POWER($E1060*信号概况!$F$4,2)+POWER($F1060*信号概况!$F$5,2)+POWER($G1060*信号概况!$F$6,2)+POWER($H1060*信号概况!$F$7,2)+POWER($I1060*信号概况!$F$8,2)+POWER($J1060*信号概况!$F$9,2)+2*$C1060*信号概况!$F$2*$D1060*信号概况!$F$3*信号相关性!$B$3+2*$C1060*信号概况!$F$2*$E1060*信号概况!$F$4*信号相关性!$B$4+2*$C1060*信号概况!$F$2*$F1060*信号概况!$F$5*信号相关性!$B$5+2*$C1060*信号概况!$F$2*$G1060*信号概况!$F$6*信号相关性!$B$6+2*$C1060*信号概况!$F$2*$H1060*信号概况!$F$7*信号相关性!$B$7+2*$C1060*信号概况!$F$2*$I1060*信号概况!$F$8*信号相关性!$B$8+2*$C1060*信号概况!$F$2*$J1060*信号概况!$F$9*信号相关性!$B$9+2*$D1060*信号概况!$F$3*$E1060*信号概况!$F$4*信号相关性!$C$4+2*$D1060*信号概况!$F$3*$F1060*信号概况!$F$5*信号相关性!$C$5+2*$D1060*信号概况!$F$3*$G1060*信号概况!$F$6*信号相关性!$C$6+2*$D1060*信号概况!$F$3*$H1060*信号概况!$F$7*信号相关性!$C$7+2*$D1060*信号概况!$F$3*$I1060*信号概况!$F$8*信号相关性!$C$8+2*$D1060*信号概况!$F$3*$J1060*信号概况!$F$9*信号相关性!$C$9+2*$E1060*信号概况!$F$4*$F1060*信号概况!$F$5*信号相关性!$D$5+2*$E1060*信号概况!$F$4*$G1060*信号概况!$F$6*信号相关性!$D$6+2*$E1060*信号概况!$F$4*$H1060*信号概况!$F$7*信号相关性!$D$7+2*$E1060*信号概况!$F$4*$I1060*信号概况!$F$8*信号相关性!$D$8+2*$E1060*信号概况!$F$4*$J1060*信号概况!$J$5*信号相关性!$D$9+2*$F1060*信号概况!$F$5*$G1060*信号概况!$F$6*信号相关性!$E$6+2*$F1060*信号概况!$F$5*$H1060*信号概况!$F$7*信号相关性!$E$7+2*$F1060*信号概况!$F$5*$I1060*信号概况!$F$8*信号相关性!$E$8+2*$F1060*信号概况!$F$5*$J1060*信号概况!$F$9*信号相关性!$E$9+2*$G1060*信号概况!$F$6*$H1060*信号概况!$F$7*信号相关性!$F$7+2*$G1060*信号概况!$F$6*$I1060*信号概况!$F$8*信号相关性!$F$8+2*$G1060*信号概况!$F$6*$J1060*信号概况!$F$9*信号相关性!$F$9+2*$H1060*信号概况!$F$7*$I1060*信号概况!$F$8*信号相关性!$G$8+2*$H1060*信号概况!$F$7*$J1060*信号概况!$F$9*信号相关性!$G$9+2*$I1060*信号概况!$F$8*$J1060*信号概况!$F$9*信号相关性!$H$9)</f>
        <v>256.801974969876</v>
      </c>
      <c r="L1060" s="10">
        <f t="shared" si="340"/>
        <v>76.0086833533491</v>
      </c>
      <c r="M1060" s="11">
        <f>SQRT(POWER($C1060*信号概况!$C$2,2)+POWER($D1060*信号概况!$C$3,2)+POWER($E1060*信号概况!$C$4,2)+POWER($F1060*信号概况!$C$5,2)+POWER($G1060*信号概况!$C$6,2)+POWER($H1060*信号概况!$C$7,2)+POWER($I1060*信号概况!$C$8,2)+POWER($J1060*信号概况!$C$9,2)+2*$C1060*信号概况!$C$2*$D1060*信号概况!$C$3*信号相关性!$B$3+2*$C1060*信号概况!$C$2*$E1060*信号概况!$C$4*信号相关性!$B$4+2*$C1060*信号概况!$C$2*$F1060*信号概况!$C$5*信号相关性!$B$5+2*$C1060*信号概况!$C$2*$G1060*信号概况!$C$6*信号相关性!$B$6+2*$C1060*信号概况!$C$2*$H1060*信号概况!$C$7*信号相关性!$B$7+2*$C1060*信号概况!$C$2*$I1060*信号概况!$C$8*信号相关性!$B$8+2*$C1060*信号概况!$C$2*$J1060*信号概况!$C$9*信号相关性!$B$9+2*$D1060*信号概况!$C$3*$E1060*信号概况!$C$4*信号相关性!$C$4+2*$D1060*信号概况!$C$3*$F1060*信号概况!$C$5*信号相关性!$C$5+2*$D1060*信号概况!$C$3*$G1060*信号概况!$C$6*信号相关性!$C$6+2*$D1060*信号概况!$C$3*$H1060*信号概况!$C$7*信号相关性!$C$7+2*$D1060*信号概况!$C$3*$I1060*信号概况!$C$8*信号相关性!$C$8+2*$D1060*信号概况!$C$3*$J1060*信号概况!$C$9*信号相关性!$C$9+2*$E1060*信号概况!$C$4*$F1060*信号概况!$C$5*信号相关性!$D$5+2*$E1060*信号概况!$C$4*$G1060*信号概况!$C$6*信号相关性!$D$6+2*$E1060*信号概况!$C$4*$H1060*信号概况!$C$7*信号相关性!$D$7+2*$E1060*信号概况!$C$4*$I1060*信号概况!$C$8*信号相关性!$D$8+2*$E1060*信号概况!$C$4*$J1060*信号概况!$J$5*信号相关性!$D$9+2*$F1060*信号概况!$C$5*$G1060*信号概况!$C$6*信号相关性!$E$6+2*$F1060*信号概况!$C$5*$H1060*信号概况!$C$7*信号相关性!$E$7+2*$F1060*信号概况!$C$5*$I1060*信号概况!$C$8*信号相关性!$E$8+2*$F1060*信号概况!$C$5*$J1060*信号概况!$C$9*信号相关性!$E$9+2*$G1060*信号概况!$C$6*$H1060*信号概况!$C$7*信号相关性!$F$7+2*$G1060*信号概况!$C$6*$I1060*信号概况!$C$8*信号相关性!$F$8+2*$G1060*信号概况!$C$6*$J1060*信号概况!$C$9*信号相关性!$F$9+2*$H1060*信号概况!$C$7*$I1060*信号概况!$C$8*信号相关性!$G$8+2*$H1060*信号概况!$C$7*$J1060*信号概况!$C$9*信号相关性!$G$9+2*$I1060*信号概况!$C$8*$J1060*信号概况!$C$9*信号相关性!$H$9)</f>
        <v>1246.80157317705</v>
      </c>
      <c r="N1060" s="12">
        <f t="shared" si="341"/>
        <v>0.0638757147163481</v>
      </c>
      <c r="O1060" s="10">
        <f>$C1060*信号概况!$J$2+$D1060*信号概况!$J$3+$E1060*信号概况!$J$4+$F1060*信号概况!$J$5+$G1060*信号概况!$J$6+$H1060*信号概况!$J$7+$I1060*信号概况!$J$8+$J1060*信号概况!$J$9</f>
        <v>876.007788386996</v>
      </c>
      <c r="P1060" s="12">
        <f t="shared" si="342"/>
        <v>0.0448793334754327</v>
      </c>
      <c r="Q1060" s="7">
        <f t="shared" si="343"/>
        <v>37.1341943992548</v>
      </c>
    </row>
    <row r="1061" spans="1:17">
      <c r="A1061">
        <v>1059</v>
      </c>
      <c r="B1061">
        <v>19519.18</v>
      </c>
      <c r="C1061" s="7">
        <f t="shared" si="332"/>
        <v>0</v>
      </c>
      <c r="D1061" s="8">
        <f t="shared" si="333"/>
        <v>0.151515151515152</v>
      </c>
      <c r="E1061">
        <f t="shared" si="334"/>
        <v>0</v>
      </c>
      <c r="F1061">
        <f t="shared" si="335"/>
        <v>0.9</v>
      </c>
      <c r="G1061">
        <f t="shared" si="336"/>
        <v>0.04</v>
      </c>
      <c r="H1061">
        <f t="shared" si="337"/>
        <v>0</v>
      </c>
      <c r="I1061">
        <f t="shared" si="338"/>
        <v>0</v>
      </c>
      <c r="J1061">
        <f t="shared" si="339"/>
        <v>0</v>
      </c>
      <c r="K1061">
        <f>SQRT(POWER($C1061*信号概况!$F$2,2)+POWER($D1061*信号概况!$F$3,2)+POWER($E1061*信号概况!$F$4,2)+POWER($F1061*信号概况!$F$5,2)+POWER($G1061*信号概况!$F$6,2)+POWER($H1061*信号概况!$F$7,2)+POWER($I1061*信号概况!$F$8,2)+POWER($J1061*信号概况!$F$9,2)+2*$C1061*信号概况!$F$2*$D1061*信号概况!$F$3*信号相关性!$B$3+2*$C1061*信号概况!$F$2*$E1061*信号概况!$F$4*信号相关性!$B$4+2*$C1061*信号概况!$F$2*$F1061*信号概况!$F$5*信号相关性!$B$5+2*$C1061*信号概况!$F$2*$G1061*信号概况!$F$6*信号相关性!$B$6+2*$C1061*信号概况!$F$2*$H1061*信号概况!$F$7*信号相关性!$B$7+2*$C1061*信号概况!$F$2*$I1061*信号概况!$F$8*信号相关性!$B$8+2*$C1061*信号概况!$F$2*$J1061*信号概况!$F$9*信号相关性!$B$9+2*$D1061*信号概况!$F$3*$E1061*信号概况!$F$4*信号相关性!$C$4+2*$D1061*信号概况!$F$3*$F1061*信号概况!$F$5*信号相关性!$C$5+2*$D1061*信号概况!$F$3*$G1061*信号概况!$F$6*信号相关性!$C$6+2*$D1061*信号概况!$F$3*$H1061*信号概况!$F$7*信号相关性!$C$7+2*$D1061*信号概况!$F$3*$I1061*信号概况!$F$8*信号相关性!$C$8+2*$D1061*信号概况!$F$3*$J1061*信号概况!$F$9*信号相关性!$C$9+2*$E1061*信号概况!$F$4*$F1061*信号概况!$F$5*信号相关性!$D$5+2*$E1061*信号概况!$F$4*$G1061*信号概况!$F$6*信号相关性!$D$6+2*$E1061*信号概况!$F$4*$H1061*信号概况!$F$7*信号相关性!$D$7+2*$E1061*信号概况!$F$4*$I1061*信号概况!$F$8*信号相关性!$D$8+2*$E1061*信号概况!$F$4*$J1061*信号概况!$J$5*信号相关性!$D$9+2*$F1061*信号概况!$F$5*$G1061*信号概况!$F$6*信号相关性!$E$6+2*$F1061*信号概况!$F$5*$H1061*信号概况!$F$7*信号相关性!$E$7+2*$F1061*信号概况!$F$5*$I1061*信号概况!$F$8*信号相关性!$E$8+2*$F1061*信号概况!$F$5*$J1061*信号概况!$F$9*信号相关性!$E$9+2*$G1061*信号概况!$F$6*$H1061*信号概况!$F$7*信号相关性!$F$7+2*$G1061*信号概况!$F$6*$I1061*信号概况!$F$8*信号相关性!$F$8+2*$G1061*信号概况!$F$6*$J1061*信号概况!$F$9*信号相关性!$F$9+2*$H1061*信号概况!$F$7*$I1061*信号概况!$F$8*信号相关性!$G$8+2*$H1061*信号概况!$F$7*$J1061*信号概况!$F$9*信号相关性!$G$9+2*$I1061*信号概况!$F$8*$J1061*信号概况!$F$9*信号相关性!$H$9)</f>
        <v>304.157181063501</v>
      </c>
      <c r="L1061" s="10">
        <f t="shared" si="340"/>
        <v>64.1746478966901</v>
      </c>
      <c r="M1061" s="11">
        <f>SQRT(POWER($C1061*信号概况!$C$2,2)+POWER($D1061*信号概况!$C$3,2)+POWER($E1061*信号概况!$C$4,2)+POWER($F1061*信号概况!$C$5,2)+POWER($G1061*信号概况!$C$6,2)+POWER($H1061*信号概况!$C$7,2)+POWER($I1061*信号概况!$C$8,2)+POWER($J1061*信号概况!$C$9,2)+2*$C1061*信号概况!$C$2*$D1061*信号概况!$C$3*信号相关性!$B$3+2*$C1061*信号概况!$C$2*$E1061*信号概况!$C$4*信号相关性!$B$4+2*$C1061*信号概况!$C$2*$F1061*信号概况!$C$5*信号相关性!$B$5+2*$C1061*信号概况!$C$2*$G1061*信号概况!$C$6*信号相关性!$B$6+2*$C1061*信号概况!$C$2*$H1061*信号概况!$C$7*信号相关性!$B$7+2*$C1061*信号概况!$C$2*$I1061*信号概况!$C$8*信号相关性!$B$8+2*$C1061*信号概况!$C$2*$J1061*信号概况!$C$9*信号相关性!$B$9+2*$D1061*信号概况!$C$3*$E1061*信号概况!$C$4*信号相关性!$C$4+2*$D1061*信号概况!$C$3*$F1061*信号概况!$C$5*信号相关性!$C$5+2*$D1061*信号概况!$C$3*$G1061*信号概况!$C$6*信号相关性!$C$6+2*$D1061*信号概况!$C$3*$H1061*信号概况!$C$7*信号相关性!$C$7+2*$D1061*信号概况!$C$3*$I1061*信号概况!$C$8*信号相关性!$C$8+2*$D1061*信号概况!$C$3*$J1061*信号概况!$C$9*信号相关性!$C$9+2*$E1061*信号概况!$C$4*$F1061*信号概况!$C$5*信号相关性!$D$5+2*$E1061*信号概况!$C$4*$G1061*信号概况!$C$6*信号相关性!$D$6+2*$E1061*信号概况!$C$4*$H1061*信号概况!$C$7*信号相关性!$D$7+2*$E1061*信号概况!$C$4*$I1061*信号概况!$C$8*信号相关性!$D$8+2*$E1061*信号概况!$C$4*$J1061*信号概况!$J$5*信号相关性!$D$9+2*$F1061*信号概况!$C$5*$G1061*信号概况!$C$6*信号相关性!$E$6+2*$F1061*信号概况!$C$5*$H1061*信号概况!$C$7*信号相关性!$E$7+2*$F1061*信号概况!$C$5*$I1061*信号概况!$C$8*信号相关性!$E$8+2*$F1061*信号概况!$C$5*$J1061*信号概况!$C$9*信号相关性!$E$9+2*$G1061*信号概况!$C$6*$H1061*信号概况!$C$7*信号相关性!$F$7+2*$G1061*信号概况!$C$6*$I1061*信号概况!$C$8*信号相关性!$F$8+2*$G1061*信号概况!$C$6*$J1061*信号概况!$C$9*信号相关性!$F$9+2*$H1061*信号概况!$C$7*$I1061*信号概况!$C$8*信号相关性!$G$8+2*$H1061*信号概况!$C$7*$J1061*信号概况!$C$9*信号相关性!$G$9+2*$I1061*信号概况!$C$8*$J1061*信号概况!$C$9*信号相关性!$H$9)</f>
        <v>1490.52623750971</v>
      </c>
      <c r="N1061" s="12">
        <f t="shared" si="341"/>
        <v>0.0763621339374764</v>
      </c>
      <c r="O1061" s="10">
        <f>$C1061*信号概况!$J$2+$D1061*信号概况!$J$3+$E1061*信号概况!$J$4+$F1061*信号概况!$J$5+$G1061*信号概况!$J$6+$H1061*信号概况!$J$7+$I1061*信号概况!$J$8+$J1061*信号概况!$J$9</f>
        <v>900.535939071928</v>
      </c>
      <c r="P1061" s="12">
        <f t="shared" si="342"/>
        <v>0.0461359513602481</v>
      </c>
      <c r="Q1061" s="7">
        <f t="shared" si="343"/>
        <v>32.3203688122384</v>
      </c>
    </row>
    <row r="1062" spans="1:17">
      <c r="A1062">
        <v>1060</v>
      </c>
      <c r="B1062">
        <v>19519.18</v>
      </c>
      <c r="C1062" s="7">
        <f t="shared" si="332"/>
        <v>0</v>
      </c>
      <c r="D1062" s="8">
        <f t="shared" si="333"/>
        <v>0.181818181818182</v>
      </c>
      <c r="E1062">
        <f t="shared" si="334"/>
        <v>0</v>
      </c>
      <c r="F1062">
        <f t="shared" si="335"/>
        <v>0.9</v>
      </c>
      <c r="G1062">
        <f t="shared" si="336"/>
        <v>0.04</v>
      </c>
      <c r="H1062">
        <f t="shared" si="337"/>
        <v>0</v>
      </c>
      <c r="I1062">
        <f t="shared" si="338"/>
        <v>0</v>
      </c>
      <c r="J1062">
        <f t="shared" si="339"/>
        <v>0</v>
      </c>
      <c r="K1062">
        <f>SQRT(POWER($C1062*信号概况!$F$2,2)+POWER($D1062*信号概况!$F$3,2)+POWER($E1062*信号概况!$F$4,2)+POWER($F1062*信号概况!$F$5,2)+POWER($G1062*信号概况!$F$6,2)+POWER($H1062*信号概况!$F$7,2)+POWER($I1062*信号概况!$F$8,2)+POWER($J1062*信号概况!$F$9,2)+2*$C1062*信号概况!$F$2*$D1062*信号概况!$F$3*信号相关性!$B$3+2*$C1062*信号概况!$F$2*$E1062*信号概况!$F$4*信号相关性!$B$4+2*$C1062*信号概况!$F$2*$F1062*信号概况!$F$5*信号相关性!$B$5+2*$C1062*信号概况!$F$2*$G1062*信号概况!$F$6*信号相关性!$B$6+2*$C1062*信号概况!$F$2*$H1062*信号概况!$F$7*信号相关性!$B$7+2*$C1062*信号概况!$F$2*$I1062*信号概况!$F$8*信号相关性!$B$8+2*$C1062*信号概况!$F$2*$J1062*信号概况!$F$9*信号相关性!$B$9+2*$D1062*信号概况!$F$3*$E1062*信号概况!$F$4*信号相关性!$C$4+2*$D1062*信号概况!$F$3*$F1062*信号概况!$F$5*信号相关性!$C$5+2*$D1062*信号概况!$F$3*$G1062*信号概况!$F$6*信号相关性!$C$6+2*$D1062*信号概况!$F$3*$H1062*信号概况!$F$7*信号相关性!$C$7+2*$D1062*信号概况!$F$3*$I1062*信号概况!$F$8*信号相关性!$C$8+2*$D1062*信号概况!$F$3*$J1062*信号概况!$F$9*信号相关性!$C$9+2*$E1062*信号概况!$F$4*$F1062*信号概况!$F$5*信号相关性!$D$5+2*$E1062*信号概况!$F$4*$G1062*信号概况!$F$6*信号相关性!$D$6+2*$E1062*信号概况!$F$4*$H1062*信号概况!$F$7*信号相关性!$D$7+2*$E1062*信号概况!$F$4*$I1062*信号概况!$F$8*信号相关性!$D$8+2*$E1062*信号概况!$F$4*$J1062*信号概况!$J$5*信号相关性!$D$9+2*$F1062*信号概况!$F$5*$G1062*信号概况!$F$6*信号相关性!$E$6+2*$F1062*信号概况!$F$5*$H1062*信号概况!$F$7*信号相关性!$E$7+2*$F1062*信号概况!$F$5*$I1062*信号概况!$F$8*信号相关性!$E$8+2*$F1062*信号概况!$F$5*$J1062*信号概况!$F$9*信号相关性!$E$9+2*$G1062*信号概况!$F$6*$H1062*信号概况!$F$7*信号相关性!$F$7+2*$G1062*信号概况!$F$6*$I1062*信号概况!$F$8*信号相关性!$F$8+2*$G1062*信号概况!$F$6*$J1062*信号概况!$F$9*信号相关性!$F$9+2*$H1062*信号概况!$F$7*$I1062*信号概况!$F$8*信号相关性!$G$8+2*$H1062*信号概况!$F$7*$J1062*信号概况!$F$9*信号相关性!$G$9+2*$I1062*信号概况!$F$8*$J1062*信号概况!$F$9*信号相关性!$H$9)</f>
        <v>357.791413544397</v>
      </c>
      <c r="L1062" s="10">
        <f t="shared" si="340"/>
        <v>54.554635078122</v>
      </c>
      <c r="M1062" s="11">
        <f>SQRT(POWER($C1062*信号概况!$C$2,2)+POWER($D1062*信号概况!$C$3,2)+POWER($E1062*信号概况!$C$4,2)+POWER($F1062*信号概况!$C$5,2)+POWER($G1062*信号概况!$C$6,2)+POWER($H1062*信号概况!$C$7,2)+POWER($I1062*信号概况!$C$8,2)+POWER($J1062*信号概况!$C$9,2)+2*$C1062*信号概况!$C$2*$D1062*信号概况!$C$3*信号相关性!$B$3+2*$C1062*信号概况!$C$2*$E1062*信号概况!$C$4*信号相关性!$B$4+2*$C1062*信号概况!$C$2*$F1062*信号概况!$C$5*信号相关性!$B$5+2*$C1062*信号概况!$C$2*$G1062*信号概况!$C$6*信号相关性!$B$6+2*$C1062*信号概况!$C$2*$H1062*信号概况!$C$7*信号相关性!$B$7+2*$C1062*信号概况!$C$2*$I1062*信号概况!$C$8*信号相关性!$B$8+2*$C1062*信号概况!$C$2*$J1062*信号概况!$C$9*信号相关性!$B$9+2*$D1062*信号概况!$C$3*$E1062*信号概况!$C$4*信号相关性!$C$4+2*$D1062*信号概况!$C$3*$F1062*信号概况!$C$5*信号相关性!$C$5+2*$D1062*信号概况!$C$3*$G1062*信号概况!$C$6*信号相关性!$C$6+2*$D1062*信号概况!$C$3*$H1062*信号概况!$C$7*信号相关性!$C$7+2*$D1062*信号概况!$C$3*$I1062*信号概况!$C$8*信号相关性!$C$8+2*$D1062*信号概况!$C$3*$J1062*信号概况!$C$9*信号相关性!$C$9+2*$E1062*信号概况!$C$4*$F1062*信号概况!$C$5*信号相关性!$D$5+2*$E1062*信号概况!$C$4*$G1062*信号概况!$C$6*信号相关性!$D$6+2*$E1062*信号概况!$C$4*$H1062*信号概况!$C$7*信号相关性!$D$7+2*$E1062*信号概况!$C$4*$I1062*信号概况!$C$8*信号相关性!$D$8+2*$E1062*信号概况!$C$4*$J1062*信号概况!$J$5*信号相关性!$D$9+2*$F1062*信号概况!$C$5*$G1062*信号概况!$C$6*信号相关性!$E$6+2*$F1062*信号概况!$C$5*$H1062*信号概况!$C$7*信号相关性!$E$7+2*$F1062*信号概况!$C$5*$I1062*信号概况!$C$8*信号相关性!$E$8+2*$F1062*信号概况!$C$5*$J1062*信号概况!$C$9*信号相关性!$E$9+2*$G1062*信号概况!$C$6*$H1062*信号概况!$C$7*信号相关性!$F$7+2*$G1062*信号概况!$C$6*$I1062*信号概况!$C$8*信号相关性!$F$8+2*$G1062*信号概况!$C$6*$J1062*信号概况!$C$9*信号相关性!$F$9+2*$H1062*信号概况!$C$7*$I1062*信号概况!$C$8*信号相关性!$G$8+2*$H1062*信号概况!$C$7*$J1062*信号概况!$C$9*信号相关性!$G$9+2*$I1062*信号概况!$C$8*$J1062*信号概况!$C$9*信号相关性!$H$9)</f>
        <v>1760.45647170135</v>
      </c>
      <c r="N1062" s="12">
        <f t="shared" si="341"/>
        <v>0.0901911080128034</v>
      </c>
      <c r="O1062" s="10">
        <f>$C1062*信号概况!$J$2+$D1062*信号概况!$J$3+$E1062*信号概况!$J$4+$F1062*信号概况!$J$5+$G1062*信号概况!$J$6+$H1062*信号概况!$J$7+$I1062*信号概况!$J$8+$J1062*信号概况!$J$9</f>
        <v>925.064089756859</v>
      </c>
      <c r="P1062" s="12">
        <f t="shared" si="342"/>
        <v>0.0473925692450635</v>
      </c>
      <c r="Q1062" s="7">
        <f t="shared" si="343"/>
        <v>28.2980800930427</v>
      </c>
    </row>
    <row r="1063" spans="1:17">
      <c r="A1063">
        <v>1061</v>
      </c>
      <c r="B1063">
        <v>19519.18</v>
      </c>
      <c r="C1063" s="7">
        <f t="shared" si="332"/>
        <v>0</v>
      </c>
      <c r="D1063" s="8">
        <f t="shared" si="333"/>
        <v>0.212121212121212</v>
      </c>
      <c r="E1063">
        <f t="shared" si="334"/>
        <v>0</v>
      </c>
      <c r="F1063">
        <f t="shared" si="335"/>
        <v>0.9</v>
      </c>
      <c r="G1063">
        <f t="shared" si="336"/>
        <v>0.04</v>
      </c>
      <c r="H1063">
        <f t="shared" si="337"/>
        <v>0</v>
      </c>
      <c r="I1063">
        <f t="shared" si="338"/>
        <v>0</v>
      </c>
      <c r="J1063">
        <f t="shared" si="339"/>
        <v>0</v>
      </c>
      <c r="K1063">
        <f>SQRT(POWER($C1063*信号概况!$F$2,2)+POWER($D1063*信号概况!$F$3,2)+POWER($E1063*信号概况!$F$4,2)+POWER($F1063*信号概况!$F$5,2)+POWER($G1063*信号概况!$F$6,2)+POWER($H1063*信号概况!$F$7,2)+POWER($I1063*信号概况!$F$8,2)+POWER($J1063*信号概况!$F$9,2)+2*$C1063*信号概况!$F$2*$D1063*信号概况!$F$3*信号相关性!$B$3+2*$C1063*信号概况!$F$2*$E1063*信号概况!$F$4*信号相关性!$B$4+2*$C1063*信号概况!$F$2*$F1063*信号概况!$F$5*信号相关性!$B$5+2*$C1063*信号概况!$F$2*$G1063*信号概况!$F$6*信号相关性!$B$6+2*$C1063*信号概况!$F$2*$H1063*信号概况!$F$7*信号相关性!$B$7+2*$C1063*信号概况!$F$2*$I1063*信号概况!$F$8*信号相关性!$B$8+2*$C1063*信号概况!$F$2*$J1063*信号概况!$F$9*信号相关性!$B$9+2*$D1063*信号概况!$F$3*$E1063*信号概况!$F$4*信号相关性!$C$4+2*$D1063*信号概况!$F$3*$F1063*信号概况!$F$5*信号相关性!$C$5+2*$D1063*信号概况!$F$3*$G1063*信号概况!$F$6*信号相关性!$C$6+2*$D1063*信号概况!$F$3*$H1063*信号概况!$F$7*信号相关性!$C$7+2*$D1063*信号概况!$F$3*$I1063*信号概况!$F$8*信号相关性!$C$8+2*$D1063*信号概况!$F$3*$J1063*信号概况!$F$9*信号相关性!$C$9+2*$E1063*信号概况!$F$4*$F1063*信号概况!$F$5*信号相关性!$D$5+2*$E1063*信号概况!$F$4*$G1063*信号概况!$F$6*信号相关性!$D$6+2*$E1063*信号概况!$F$4*$H1063*信号概况!$F$7*信号相关性!$D$7+2*$E1063*信号概况!$F$4*$I1063*信号概况!$F$8*信号相关性!$D$8+2*$E1063*信号概况!$F$4*$J1063*信号概况!$J$5*信号相关性!$D$9+2*$F1063*信号概况!$F$5*$G1063*信号概况!$F$6*信号相关性!$E$6+2*$F1063*信号概况!$F$5*$H1063*信号概况!$F$7*信号相关性!$E$7+2*$F1063*信号概况!$F$5*$I1063*信号概况!$F$8*信号相关性!$E$8+2*$F1063*信号概况!$F$5*$J1063*信号概况!$F$9*信号相关性!$E$9+2*$G1063*信号概况!$F$6*$H1063*信号概况!$F$7*信号相关性!$F$7+2*$G1063*信号概况!$F$6*$I1063*信号概况!$F$8*信号相关性!$F$8+2*$G1063*信号概况!$F$6*$J1063*信号概况!$F$9*信号相关性!$F$9+2*$H1063*信号概况!$F$7*$I1063*信号概况!$F$8*信号相关性!$G$8+2*$H1063*信号概况!$F$7*$J1063*信号概况!$F$9*信号相关性!$G$9+2*$I1063*信号概况!$F$8*$J1063*信号概况!$F$9*信号相关性!$H$9)</f>
        <v>415.278904820887</v>
      </c>
      <c r="L1063" s="10">
        <f t="shared" si="340"/>
        <v>47.0025801296571</v>
      </c>
      <c r="M1063" s="11">
        <f>SQRT(POWER($C1063*信号概况!$C$2,2)+POWER($D1063*信号概况!$C$3,2)+POWER($E1063*信号概况!$C$4,2)+POWER($F1063*信号概况!$C$5,2)+POWER($G1063*信号概况!$C$6,2)+POWER($H1063*信号概况!$C$7,2)+POWER($I1063*信号概况!$C$8,2)+POWER($J1063*信号概况!$C$9,2)+2*$C1063*信号概况!$C$2*$D1063*信号概况!$C$3*信号相关性!$B$3+2*$C1063*信号概况!$C$2*$E1063*信号概况!$C$4*信号相关性!$B$4+2*$C1063*信号概况!$C$2*$F1063*信号概况!$C$5*信号相关性!$B$5+2*$C1063*信号概况!$C$2*$G1063*信号概况!$C$6*信号相关性!$B$6+2*$C1063*信号概况!$C$2*$H1063*信号概况!$C$7*信号相关性!$B$7+2*$C1063*信号概况!$C$2*$I1063*信号概况!$C$8*信号相关性!$B$8+2*$C1063*信号概况!$C$2*$J1063*信号概况!$C$9*信号相关性!$B$9+2*$D1063*信号概况!$C$3*$E1063*信号概况!$C$4*信号相关性!$C$4+2*$D1063*信号概况!$C$3*$F1063*信号概况!$C$5*信号相关性!$C$5+2*$D1063*信号概况!$C$3*$G1063*信号概况!$C$6*信号相关性!$C$6+2*$D1063*信号概况!$C$3*$H1063*信号概况!$C$7*信号相关性!$C$7+2*$D1063*信号概况!$C$3*$I1063*信号概况!$C$8*信号相关性!$C$8+2*$D1063*信号概况!$C$3*$J1063*信号概况!$C$9*信号相关性!$C$9+2*$E1063*信号概况!$C$4*$F1063*信号概况!$C$5*信号相关性!$D$5+2*$E1063*信号概况!$C$4*$G1063*信号概况!$C$6*信号相关性!$D$6+2*$E1063*信号概况!$C$4*$H1063*信号概况!$C$7*信号相关性!$D$7+2*$E1063*信号概况!$C$4*$I1063*信号概况!$C$8*信号相关性!$D$8+2*$E1063*信号概况!$C$4*$J1063*信号概况!$J$5*信号相关性!$D$9+2*$F1063*信号概况!$C$5*$G1063*信号概况!$C$6*信号相关性!$E$6+2*$F1063*信号概况!$C$5*$H1063*信号概况!$C$7*信号相关性!$E$7+2*$F1063*信号概况!$C$5*$I1063*信号概况!$C$8*信号相关性!$E$8+2*$F1063*信号概况!$C$5*$J1063*信号概况!$C$9*信号相关性!$E$9+2*$G1063*信号概况!$C$6*$H1063*信号概况!$C$7*信号相关性!$F$7+2*$G1063*信号概况!$C$6*$I1063*信号概况!$C$8*信号相关性!$F$8+2*$G1063*信号概况!$C$6*$J1063*信号概况!$C$9*信号相关性!$F$9+2*$H1063*信号概况!$C$7*$I1063*信号概况!$C$8*信号相关性!$G$8+2*$H1063*信号概况!$C$7*$J1063*信号概况!$C$9*信号相关性!$G$9+2*$I1063*信号概况!$C$8*$J1063*信号概况!$C$9*信号相关性!$H$9)</f>
        <v>2046.24772083629</v>
      </c>
      <c r="N1063" s="12">
        <f t="shared" si="341"/>
        <v>0.104832668218454</v>
      </c>
      <c r="O1063" s="10">
        <f>$C1063*信号概况!$J$2+$D1063*信号概况!$J$3+$E1063*信号概况!$J$4+$F1063*信号概况!$J$5+$G1063*信号概况!$J$6+$H1063*信号概况!$J$7+$I1063*信号概况!$J$8+$J1063*信号概况!$J$9</f>
        <v>949.592240441791</v>
      </c>
      <c r="P1063" s="12">
        <f t="shared" si="342"/>
        <v>0.048649187129879</v>
      </c>
      <c r="Q1063" s="7">
        <f t="shared" si="343"/>
        <v>25.089518789295</v>
      </c>
    </row>
    <row r="1064" spans="1:17">
      <c r="A1064">
        <v>1062</v>
      </c>
      <c r="B1064">
        <v>19519.18</v>
      </c>
      <c r="C1064" s="7">
        <f t="shared" si="332"/>
        <v>0</v>
      </c>
      <c r="D1064" s="8">
        <f t="shared" si="333"/>
        <v>0.242424242424242</v>
      </c>
      <c r="E1064">
        <f t="shared" si="334"/>
        <v>0</v>
      </c>
      <c r="F1064">
        <f t="shared" si="335"/>
        <v>0.9</v>
      </c>
      <c r="G1064">
        <f t="shared" si="336"/>
        <v>0.04</v>
      </c>
      <c r="H1064">
        <f t="shared" si="337"/>
        <v>0</v>
      </c>
      <c r="I1064">
        <f t="shared" si="338"/>
        <v>0</v>
      </c>
      <c r="J1064">
        <f t="shared" si="339"/>
        <v>0</v>
      </c>
      <c r="K1064">
        <f>SQRT(POWER($C1064*信号概况!$F$2,2)+POWER($D1064*信号概况!$F$3,2)+POWER($E1064*信号概况!$F$4,2)+POWER($F1064*信号概况!$F$5,2)+POWER($G1064*信号概况!$F$6,2)+POWER($H1064*信号概况!$F$7,2)+POWER($I1064*信号概况!$F$8,2)+POWER($J1064*信号概况!$F$9,2)+2*$C1064*信号概况!$F$2*$D1064*信号概况!$F$3*信号相关性!$B$3+2*$C1064*信号概况!$F$2*$E1064*信号概况!$F$4*信号相关性!$B$4+2*$C1064*信号概况!$F$2*$F1064*信号概况!$F$5*信号相关性!$B$5+2*$C1064*信号概况!$F$2*$G1064*信号概况!$F$6*信号相关性!$B$6+2*$C1064*信号概况!$F$2*$H1064*信号概况!$F$7*信号相关性!$B$7+2*$C1064*信号概况!$F$2*$I1064*信号概况!$F$8*信号相关性!$B$8+2*$C1064*信号概况!$F$2*$J1064*信号概况!$F$9*信号相关性!$B$9+2*$D1064*信号概况!$F$3*$E1064*信号概况!$F$4*信号相关性!$C$4+2*$D1064*信号概况!$F$3*$F1064*信号概况!$F$5*信号相关性!$C$5+2*$D1064*信号概况!$F$3*$G1064*信号概况!$F$6*信号相关性!$C$6+2*$D1064*信号概况!$F$3*$H1064*信号概况!$F$7*信号相关性!$C$7+2*$D1064*信号概况!$F$3*$I1064*信号概况!$F$8*信号相关性!$C$8+2*$D1064*信号概况!$F$3*$J1064*信号概况!$F$9*信号相关性!$C$9+2*$E1064*信号概况!$F$4*$F1064*信号概况!$F$5*信号相关性!$D$5+2*$E1064*信号概况!$F$4*$G1064*信号概况!$F$6*信号相关性!$D$6+2*$E1064*信号概况!$F$4*$H1064*信号概况!$F$7*信号相关性!$D$7+2*$E1064*信号概况!$F$4*$I1064*信号概况!$F$8*信号相关性!$D$8+2*$E1064*信号概况!$F$4*$J1064*信号概况!$J$5*信号相关性!$D$9+2*$F1064*信号概况!$F$5*$G1064*信号概况!$F$6*信号相关性!$E$6+2*$F1064*信号概况!$F$5*$H1064*信号概况!$F$7*信号相关性!$E$7+2*$F1064*信号概况!$F$5*$I1064*信号概况!$F$8*信号相关性!$E$8+2*$F1064*信号概况!$F$5*$J1064*信号概况!$F$9*信号相关性!$E$9+2*$G1064*信号概况!$F$6*$H1064*信号概况!$F$7*信号相关性!$F$7+2*$G1064*信号概况!$F$6*$I1064*信号概况!$F$8*信号相关性!$F$8+2*$G1064*信号概况!$F$6*$J1064*信号概况!$F$9*信号相关性!$F$9+2*$H1064*信号概况!$F$7*$I1064*信号概况!$F$8*信号相关性!$G$8+2*$H1064*信号概况!$F$7*$J1064*信号概况!$F$9*信号相关性!$G$9+2*$I1064*信号概况!$F$8*$J1064*信号概况!$F$9*信号相关性!$H$9)</f>
        <v>475.223326807417</v>
      </c>
      <c r="L1064" s="10">
        <f t="shared" si="340"/>
        <v>41.0736992460601</v>
      </c>
      <c r="M1064" s="11">
        <f>SQRT(POWER($C1064*信号概况!$C$2,2)+POWER($D1064*信号概况!$C$3,2)+POWER($E1064*信号概况!$C$4,2)+POWER($F1064*信号概况!$C$5,2)+POWER($G1064*信号概况!$C$6,2)+POWER($H1064*信号概况!$C$7,2)+POWER($I1064*信号概况!$C$8,2)+POWER($J1064*信号概况!$C$9,2)+2*$C1064*信号概况!$C$2*$D1064*信号概况!$C$3*信号相关性!$B$3+2*$C1064*信号概况!$C$2*$E1064*信号概况!$C$4*信号相关性!$B$4+2*$C1064*信号概况!$C$2*$F1064*信号概况!$C$5*信号相关性!$B$5+2*$C1064*信号概况!$C$2*$G1064*信号概况!$C$6*信号相关性!$B$6+2*$C1064*信号概况!$C$2*$H1064*信号概况!$C$7*信号相关性!$B$7+2*$C1064*信号概况!$C$2*$I1064*信号概况!$C$8*信号相关性!$B$8+2*$C1064*信号概况!$C$2*$J1064*信号概况!$C$9*信号相关性!$B$9+2*$D1064*信号概况!$C$3*$E1064*信号概况!$C$4*信号相关性!$C$4+2*$D1064*信号概况!$C$3*$F1064*信号概况!$C$5*信号相关性!$C$5+2*$D1064*信号概况!$C$3*$G1064*信号概况!$C$6*信号相关性!$C$6+2*$D1064*信号概况!$C$3*$H1064*信号概况!$C$7*信号相关性!$C$7+2*$D1064*信号概况!$C$3*$I1064*信号概况!$C$8*信号相关性!$C$8+2*$D1064*信号概况!$C$3*$J1064*信号概况!$C$9*信号相关性!$C$9+2*$E1064*信号概况!$C$4*$F1064*信号概况!$C$5*信号相关性!$D$5+2*$E1064*信号概况!$C$4*$G1064*信号概况!$C$6*信号相关性!$D$6+2*$E1064*信号概况!$C$4*$H1064*信号概况!$C$7*信号相关性!$D$7+2*$E1064*信号概况!$C$4*$I1064*信号概况!$C$8*信号相关性!$D$8+2*$E1064*信号概况!$C$4*$J1064*信号概况!$J$5*信号相关性!$D$9+2*$F1064*信号概况!$C$5*$G1064*信号概况!$C$6*信号相关性!$E$6+2*$F1064*信号概况!$C$5*$H1064*信号概况!$C$7*信号相关性!$E$7+2*$F1064*信号概况!$C$5*$I1064*信号概况!$C$8*信号相关性!$E$8+2*$F1064*信号概况!$C$5*$J1064*信号概况!$C$9*信号相关性!$E$9+2*$G1064*信号概况!$C$6*$H1064*信号概况!$C$7*信号相关性!$F$7+2*$G1064*信号概况!$C$6*$I1064*信号概况!$C$8*信号相关性!$F$8+2*$G1064*信号概况!$C$6*$J1064*信号概况!$C$9*信号相关性!$F$9+2*$H1064*信号概况!$C$7*$I1064*信号概况!$C$8*信号相关性!$G$8+2*$H1064*信号概况!$C$7*$J1064*信号概况!$C$9*信号相关性!$G$9+2*$I1064*信号概况!$C$8*$J1064*信号概况!$C$9*信号相关性!$H$9)</f>
        <v>2342.10091659656</v>
      </c>
      <c r="N1064" s="12">
        <f t="shared" si="341"/>
        <v>0.119989718656038</v>
      </c>
      <c r="O1064" s="10">
        <f>$C1064*信号概况!$J$2+$D1064*信号概况!$J$3+$E1064*信号概况!$J$4+$F1064*信号概况!$J$5+$G1064*信号概况!$J$6+$H1064*信号概况!$J$7+$I1064*信号概况!$J$8+$J1064*信号概况!$J$9</f>
        <v>974.120391126722</v>
      </c>
      <c r="P1064" s="12">
        <f t="shared" si="342"/>
        <v>0.0499058050146944</v>
      </c>
      <c r="Q1064" s="7">
        <f t="shared" si="343"/>
        <v>22.5441073473699</v>
      </c>
    </row>
    <row r="1065" spans="1:17">
      <c r="A1065">
        <v>1063</v>
      </c>
      <c r="B1065">
        <v>19519.18</v>
      </c>
      <c r="C1065" s="7">
        <f t="shared" si="332"/>
        <v>0</v>
      </c>
      <c r="D1065" s="8">
        <f t="shared" si="333"/>
        <v>0.272727272727273</v>
      </c>
      <c r="E1065">
        <f t="shared" si="334"/>
        <v>0</v>
      </c>
      <c r="F1065">
        <f t="shared" si="335"/>
        <v>0.9</v>
      </c>
      <c r="G1065">
        <f t="shared" si="336"/>
        <v>0.04</v>
      </c>
      <c r="H1065">
        <f t="shared" si="337"/>
        <v>0</v>
      </c>
      <c r="I1065">
        <f t="shared" si="338"/>
        <v>0</v>
      </c>
      <c r="J1065">
        <f t="shared" si="339"/>
        <v>0</v>
      </c>
      <c r="K1065">
        <f>SQRT(POWER($C1065*信号概况!$F$2,2)+POWER($D1065*信号概况!$F$3,2)+POWER($E1065*信号概况!$F$4,2)+POWER($F1065*信号概况!$F$5,2)+POWER($G1065*信号概况!$F$6,2)+POWER($H1065*信号概况!$F$7,2)+POWER($I1065*信号概况!$F$8,2)+POWER($J1065*信号概况!$F$9,2)+2*$C1065*信号概况!$F$2*$D1065*信号概况!$F$3*信号相关性!$B$3+2*$C1065*信号概况!$F$2*$E1065*信号概况!$F$4*信号相关性!$B$4+2*$C1065*信号概况!$F$2*$F1065*信号概况!$F$5*信号相关性!$B$5+2*$C1065*信号概况!$F$2*$G1065*信号概况!$F$6*信号相关性!$B$6+2*$C1065*信号概况!$F$2*$H1065*信号概况!$F$7*信号相关性!$B$7+2*$C1065*信号概况!$F$2*$I1065*信号概况!$F$8*信号相关性!$B$8+2*$C1065*信号概况!$F$2*$J1065*信号概况!$F$9*信号相关性!$B$9+2*$D1065*信号概况!$F$3*$E1065*信号概况!$F$4*信号相关性!$C$4+2*$D1065*信号概况!$F$3*$F1065*信号概况!$F$5*信号相关性!$C$5+2*$D1065*信号概况!$F$3*$G1065*信号概况!$F$6*信号相关性!$C$6+2*$D1065*信号概况!$F$3*$H1065*信号概况!$F$7*信号相关性!$C$7+2*$D1065*信号概况!$F$3*$I1065*信号概况!$F$8*信号相关性!$C$8+2*$D1065*信号概况!$F$3*$J1065*信号概况!$F$9*信号相关性!$C$9+2*$E1065*信号概况!$F$4*$F1065*信号概况!$F$5*信号相关性!$D$5+2*$E1065*信号概况!$F$4*$G1065*信号概况!$F$6*信号相关性!$D$6+2*$E1065*信号概况!$F$4*$H1065*信号概况!$F$7*信号相关性!$D$7+2*$E1065*信号概况!$F$4*$I1065*信号概况!$F$8*信号相关性!$D$8+2*$E1065*信号概况!$F$4*$J1065*信号概况!$J$5*信号相关性!$D$9+2*$F1065*信号概况!$F$5*$G1065*信号概况!$F$6*信号相关性!$E$6+2*$F1065*信号概况!$F$5*$H1065*信号概况!$F$7*信号相关性!$E$7+2*$F1065*信号概况!$F$5*$I1065*信号概况!$F$8*信号相关性!$E$8+2*$F1065*信号概况!$F$5*$J1065*信号概况!$F$9*信号相关性!$E$9+2*$G1065*信号概况!$F$6*$H1065*信号概况!$F$7*信号相关性!$F$7+2*$G1065*信号概况!$F$6*$I1065*信号概况!$F$8*信号相关性!$F$8+2*$G1065*信号概况!$F$6*$J1065*信号概况!$F$9*信号相关性!$F$9+2*$H1065*信号概况!$F$7*$I1065*信号概况!$F$8*信号相关性!$G$8+2*$H1065*信号概况!$F$7*$J1065*信号概况!$F$9*信号相关性!$G$9+2*$I1065*信号概况!$F$8*$J1065*信号概况!$F$9*信号相关性!$H$9)</f>
        <v>536.80221708197</v>
      </c>
      <c r="L1065" s="10">
        <f t="shared" si="340"/>
        <v>36.3619586113211</v>
      </c>
      <c r="M1065" s="11">
        <f>SQRT(POWER($C1065*信号概况!$C$2,2)+POWER($D1065*信号概况!$C$3,2)+POWER($E1065*信号概况!$C$4,2)+POWER($F1065*信号概况!$C$5,2)+POWER($G1065*信号概况!$C$6,2)+POWER($H1065*信号概况!$C$7,2)+POWER($I1065*信号概况!$C$8,2)+POWER($J1065*信号概况!$C$9,2)+2*$C1065*信号概况!$C$2*$D1065*信号概况!$C$3*信号相关性!$B$3+2*$C1065*信号概况!$C$2*$E1065*信号概况!$C$4*信号相关性!$B$4+2*$C1065*信号概况!$C$2*$F1065*信号概况!$C$5*信号相关性!$B$5+2*$C1065*信号概况!$C$2*$G1065*信号概况!$C$6*信号相关性!$B$6+2*$C1065*信号概况!$C$2*$H1065*信号概况!$C$7*信号相关性!$B$7+2*$C1065*信号概况!$C$2*$I1065*信号概况!$C$8*信号相关性!$B$8+2*$C1065*信号概况!$C$2*$J1065*信号概况!$C$9*信号相关性!$B$9+2*$D1065*信号概况!$C$3*$E1065*信号概况!$C$4*信号相关性!$C$4+2*$D1065*信号概况!$C$3*$F1065*信号概况!$C$5*信号相关性!$C$5+2*$D1065*信号概况!$C$3*$G1065*信号概况!$C$6*信号相关性!$C$6+2*$D1065*信号概况!$C$3*$H1065*信号概况!$C$7*信号相关性!$C$7+2*$D1065*信号概况!$C$3*$I1065*信号概况!$C$8*信号相关性!$C$8+2*$D1065*信号概况!$C$3*$J1065*信号概况!$C$9*信号相关性!$C$9+2*$E1065*信号概况!$C$4*$F1065*信号概况!$C$5*信号相关性!$D$5+2*$E1065*信号概况!$C$4*$G1065*信号概况!$C$6*信号相关性!$D$6+2*$E1065*信号概况!$C$4*$H1065*信号概况!$C$7*信号相关性!$D$7+2*$E1065*信号概况!$C$4*$I1065*信号概况!$C$8*信号相关性!$D$8+2*$E1065*信号概况!$C$4*$J1065*信号概况!$J$5*信号相关性!$D$9+2*$F1065*信号概况!$C$5*$G1065*信号概况!$C$6*信号相关性!$E$6+2*$F1065*信号概况!$C$5*$H1065*信号概况!$C$7*信号相关性!$E$7+2*$F1065*信号概况!$C$5*$I1065*信号概况!$C$8*信号相关性!$E$8+2*$F1065*信号概况!$C$5*$J1065*信号概况!$C$9*信号相关性!$E$9+2*$G1065*信号概况!$C$6*$H1065*信号概况!$C$7*信号相关性!$F$7+2*$G1065*信号概况!$C$6*$I1065*信号概况!$C$8*信号相关性!$F$8+2*$G1065*信号概况!$C$6*$J1065*信号概况!$C$9*信号相关性!$F$9+2*$H1065*信号概况!$C$7*$I1065*信号概况!$C$8*信号相关性!$G$8+2*$H1065*信号概况!$C$7*$J1065*信号概况!$C$9*信号相关性!$G$9+2*$I1065*信号概况!$C$8*$J1065*信号概况!$C$9*信号相关性!$H$9)</f>
        <v>2644.6413545582</v>
      </c>
      <c r="N1065" s="12">
        <f t="shared" si="341"/>
        <v>0.135489367614736</v>
      </c>
      <c r="O1065" s="10">
        <f>$C1065*信号概况!$J$2+$D1065*信号概况!$J$3+$E1065*信号概况!$J$4+$F1065*信号概况!$J$5+$G1065*信号概况!$J$6+$H1065*信号概况!$J$7+$I1065*信号概况!$J$8+$J1065*信号概况!$J$9</f>
        <v>998.648541811654</v>
      </c>
      <c r="P1065" s="12">
        <f t="shared" si="342"/>
        <v>0.0511624228995098</v>
      </c>
      <c r="Q1065" s="7">
        <f t="shared" si="343"/>
        <v>20.5062929165565</v>
      </c>
    </row>
    <row r="1066" spans="1:17">
      <c r="A1066">
        <v>1064</v>
      </c>
      <c r="B1066">
        <v>19519.18</v>
      </c>
      <c r="C1066" s="7">
        <f t="shared" si="332"/>
        <v>0</v>
      </c>
      <c r="D1066" s="8">
        <f t="shared" si="333"/>
        <v>0.303030303030303</v>
      </c>
      <c r="E1066">
        <f t="shared" si="334"/>
        <v>0</v>
      </c>
      <c r="F1066">
        <f t="shared" si="335"/>
        <v>0.9</v>
      </c>
      <c r="G1066">
        <f t="shared" si="336"/>
        <v>0.04</v>
      </c>
      <c r="H1066">
        <f t="shared" si="337"/>
        <v>0</v>
      </c>
      <c r="I1066">
        <f t="shared" si="338"/>
        <v>0</v>
      </c>
      <c r="J1066">
        <f t="shared" si="339"/>
        <v>0</v>
      </c>
      <c r="K1066">
        <f>SQRT(POWER($C1066*信号概况!$F$2,2)+POWER($D1066*信号概况!$F$3,2)+POWER($E1066*信号概况!$F$4,2)+POWER($F1066*信号概况!$F$5,2)+POWER($G1066*信号概况!$F$6,2)+POWER($H1066*信号概况!$F$7,2)+POWER($I1066*信号概况!$F$8,2)+POWER($J1066*信号概况!$F$9,2)+2*$C1066*信号概况!$F$2*$D1066*信号概况!$F$3*信号相关性!$B$3+2*$C1066*信号概况!$F$2*$E1066*信号概况!$F$4*信号相关性!$B$4+2*$C1066*信号概况!$F$2*$F1066*信号概况!$F$5*信号相关性!$B$5+2*$C1066*信号概况!$F$2*$G1066*信号概况!$F$6*信号相关性!$B$6+2*$C1066*信号概况!$F$2*$H1066*信号概况!$F$7*信号相关性!$B$7+2*$C1066*信号概况!$F$2*$I1066*信号概况!$F$8*信号相关性!$B$8+2*$C1066*信号概况!$F$2*$J1066*信号概况!$F$9*信号相关性!$B$9+2*$D1066*信号概况!$F$3*$E1066*信号概况!$F$4*信号相关性!$C$4+2*$D1066*信号概况!$F$3*$F1066*信号概况!$F$5*信号相关性!$C$5+2*$D1066*信号概况!$F$3*$G1066*信号概况!$F$6*信号相关性!$C$6+2*$D1066*信号概况!$F$3*$H1066*信号概况!$F$7*信号相关性!$C$7+2*$D1066*信号概况!$F$3*$I1066*信号概况!$F$8*信号相关性!$C$8+2*$D1066*信号概况!$F$3*$J1066*信号概况!$F$9*信号相关性!$C$9+2*$E1066*信号概况!$F$4*$F1066*信号概况!$F$5*信号相关性!$D$5+2*$E1066*信号概况!$F$4*$G1066*信号概况!$F$6*信号相关性!$D$6+2*$E1066*信号概况!$F$4*$H1066*信号概况!$F$7*信号相关性!$D$7+2*$E1066*信号概况!$F$4*$I1066*信号概况!$F$8*信号相关性!$D$8+2*$E1066*信号概况!$F$4*$J1066*信号概况!$J$5*信号相关性!$D$9+2*$F1066*信号概况!$F$5*$G1066*信号概况!$F$6*信号相关性!$E$6+2*$F1066*信号概况!$F$5*$H1066*信号概况!$F$7*信号相关性!$E$7+2*$F1066*信号概况!$F$5*$I1066*信号概况!$F$8*信号相关性!$E$8+2*$F1066*信号概况!$F$5*$J1066*信号概况!$F$9*信号相关性!$E$9+2*$G1066*信号概况!$F$6*$H1066*信号概况!$F$7*信号相关性!$F$7+2*$G1066*信号概况!$F$6*$I1066*信号概况!$F$8*信号相关性!$F$8+2*$G1066*信号概况!$F$6*$J1066*信号概况!$F$9*信号相关性!$F$9+2*$H1066*信号概况!$F$7*$I1066*信号概况!$F$8*信号相关性!$G$8+2*$H1066*信号概况!$F$7*$J1066*信号概况!$F$9*信号相关性!$G$9+2*$I1066*信号概况!$F$8*$J1066*信号概况!$F$9*信号相关性!$H$9)</f>
        <v>599.512133785351</v>
      </c>
      <c r="L1066" s="10">
        <f t="shared" si="340"/>
        <v>32.5584402716837</v>
      </c>
      <c r="M1066" s="11">
        <f>SQRT(POWER($C1066*信号概况!$C$2,2)+POWER($D1066*信号概况!$C$3,2)+POWER($E1066*信号概况!$C$4,2)+POWER($F1066*信号概况!$C$5,2)+POWER($G1066*信号概况!$C$6,2)+POWER($H1066*信号概况!$C$7,2)+POWER($I1066*信号概况!$C$8,2)+POWER($J1066*信号概况!$C$9,2)+2*$C1066*信号概况!$C$2*$D1066*信号概况!$C$3*信号相关性!$B$3+2*$C1066*信号概况!$C$2*$E1066*信号概况!$C$4*信号相关性!$B$4+2*$C1066*信号概况!$C$2*$F1066*信号概况!$C$5*信号相关性!$B$5+2*$C1066*信号概况!$C$2*$G1066*信号概况!$C$6*信号相关性!$B$6+2*$C1066*信号概况!$C$2*$H1066*信号概况!$C$7*信号相关性!$B$7+2*$C1066*信号概况!$C$2*$I1066*信号概况!$C$8*信号相关性!$B$8+2*$C1066*信号概况!$C$2*$J1066*信号概况!$C$9*信号相关性!$B$9+2*$D1066*信号概况!$C$3*$E1066*信号概况!$C$4*信号相关性!$C$4+2*$D1066*信号概况!$C$3*$F1066*信号概况!$C$5*信号相关性!$C$5+2*$D1066*信号概况!$C$3*$G1066*信号概况!$C$6*信号相关性!$C$6+2*$D1066*信号概况!$C$3*$H1066*信号概况!$C$7*信号相关性!$C$7+2*$D1066*信号概况!$C$3*$I1066*信号概况!$C$8*信号相关性!$C$8+2*$D1066*信号概况!$C$3*$J1066*信号概况!$C$9*信号相关性!$C$9+2*$E1066*信号概况!$C$4*$F1066*信号概况!$C$5*信号相关性!$D$5+2*$E1066*信号概况!$C$4*$G1066*信号概况!$C$6*信号相关性!$D$6+2*$E1066*信号概况!$C$4*$H1066*信号概况!$C$7*信号相关性!$D$7+2*$E1066*信号概况!$C$4*$I1066*信号概况!$C$8*信号相关性!$D$8+2*$E1066*信号概况!$C$4*$J1066*信号概况!$J$5*信号相关性!$D$9+2*$F1066*信号概况!$C$5*$G1066*信号概况!$C$6*信号相关性!$E$6+2*$F1066*信号概况!$C$5*$H1066*信号概况!$C$7*信号相关性!$E$7+2*$F1066*信号概况!$C$5*$I1066*信号概况!$C$8*信号相关性!$E$8+2*$F1066*信号概况!$C$5*$J1066*信号概况!$C$9*信号相关性!$E$9+2*$G1066*信号概况!$C$6*$H1066*信号概况!$C$7*信号相关性!$F$7+2*$G1066*信号概况!$C$6*$I1066*信号概况!$C$8*信号相关性!$F$8+2*$G1066*信号概况!$C$6*$J1066*信号概况!$C$9*信号相关性!$F$9+2*$H1066*信号概况!$C$7*$I1066*信号概况!$C$8*信号相关性!$G$8+2*$H1066*信号概况!$C$7*$J1066*信号概况!$C$9*信号相关性!$G$9+2*$I1066*信号概况!$C$8*$J1066*信号概况!$C$9*信号相关性!$H$9)</f>
        <v>2951.81356240171</v>
      </c>
      <c r="N1066" s="12">
        <f t="shared" si="341"/>
        <v>0.151226309834824</v>
      </c>
      <c r="O1066" s="10">
        <f>$C1066*信号概况!$J$2+$D1066*信号概况!$J$3+$E1066*信号概况!$J$4+$F1066*信号概况!$J$5+$G1066*信号概况!$J$6+$H1066*信号概况!$J$7+$I1066*信号概况!$J$8+$J1066*信号概况!$J$9</f>
        <v>1023.17669249659</v>
      </c>
      <c r="P1066" s="12">
        <f t="shared" si="342"/>
        <v>0.0524190407843252</v>
      </c>
      <c r="Q1066" s="7">
        <f t="shared" si="343"/>
        <v>18.8522644881207</v>
      </c>
    </row>
    <row r="1067" spans="1:17">
      <c r="A1067">
        <v>1065</v>
      </c>
      <c r="B1067">
        <v>19519.18</v>
      </c>
      <c r="C1067" s="7">
        <f t="shared" si="332"/>
        <v>0</v>
      </c>
      <c r="D1067" s="8">
        <f t="shared" si="333"/>
        <v>0.333333333333333</v>
      </c>
      <c r="E1067">
        <f t="shared" si="334"/>
        <v>0</v>
      </c>
      <c r="F1067">
        <f t="shared" si="335"/>
        <v>0.9</v>
      </c>
      <c r="G1067">
        <f t="shared" si="336"/>
        <v>0.04</v>
      </c>
      <c r="H1067">
        <f t="shared" si="337"/>
        <v>0</v>
      </c>
      <c r="I1067">
        <f t="shared" si="338"/>
        <v>0</v>
      </c>
      <c r="J1067">
        <f t="shared" si="339"/>
        <v>0</v>
      </c>
      <c r="K1067">
        <f>SQRT(POWER($C1067*信号概况!$F$2,2)+POWER($D1067*信号概况!$F$3,2)+POWER($E1067*信号概况!$F$4,2)+POWER($F1067*信号概况!$F$5,2)+POWER($G1067*信号概况!$F$6,2)+POWER($H1067*信号概况!$F$7,2)+POWER($I1067*信号概况!$F$8,2)+POWER($J1067*信号概况!$F$9,2)+2*$C1067*信号概况!$F$2*$D1067*信号概况!$F$3*信号相关性!$B$3+2*$C1067*信号概况!$F$2*$E1067*信号概况!$F$4*信号相关性!$B$4+2*$C1067*信号概况!$F$2*$F1067*信号概况!$F$5*信号相关性!$B$5+2*$C1067*信号概况!$F$2*$G1067*信号概况!$F$6*信号相关性!$B$6+2*$C1067*信号概况!$F$2*$H1067*信号概况!$F$7*信号相关性!$B$7+2*$C1067*信号概况!$F$2*$I1067*信号概况!$F$8*信号相关性!$B$8+2*$C1067*信号概况!$F$2*$J1067*信号概况!$F$9*信号相关性!$B$9+2*$D1067*信号概况!$F$3*$E1067*信号概况!$F$4*信号相关性!$C$4+2*$D1067*信号概况!$F$3*$F1067*信号概况!$F$5*信号相关性!$C$5+2*$D1067*信号概况!$F$3*$G1067*信号概况!$F$6*信号相关性!$C$6+2*$D1067*信号概况!$F$3*$H1067*信号概况!$F$7*信号相关性!$C$7+2*$D1067*信号概况!$F$3*$I1067*信号概况!$F$8*信号相关性!$C$8+2*$D1067*信号概况!$F$3*$J1067*信号概况!$F$9*信号相关性!$C$9+2*$E1067*信号概况!$F$4*$F1067*信号概况!$F$5*信号相关性!$D$5+2*$E1067*信号概况!$F$4*$G1067*信号概况!$F$6*信号相关性!$D$6+2*$E1067*信号概况!$F$4*$H1067*信号概况!$F$7*信号相关性!$D$7+2*$E1067*信号概况!$F$4*$I1067*信号概况!$F$8*信号相关性!$D$8+2*$E1067*信号概况!$F$4*$J1067*信号概况!$J$5*信号相关性!$D$9+2*$F1067*信号概况!$F$5*$G1067*信号概况!$F$6*信号相关性!$E$6+2*$F1067*信号概况!$F$5*$H1067*信号概况!$F$7*信号相关性!$E$7+2*$F1067*信号概况!$F$5*$I1067*信号概况!$F$8*信号相关性!$E$8+2*$F1067*信号概况!$F$5*$J1067*信号概况!$F$9*信号相关性!$E$9+2*$G1067*信号概况!$F$6*$H1067*信号概况!$F$7*信号相关性!$F$7+2*$G1067*信号概况!$F$6*$I1067*信号概况!$F$8*信号相关性!$F$8+2*$G1067*信号概况!$F$6*$J1067*信号概况!$F$9*信号相关性!$F$9+2*$H1067*信号概况!$F$7*$I1067*信号概况!$F$8*信号相关性!$G$8+2*$H1067*信号概况!$F$7*$J1067*信号概况!$F$9*信号相关性!$G$9+2*$I1067*信号概况!$F$8*$J1067*信号概况!$F$9*信号相关性!$H$9)</f>
        <v>663.032235428373</v>
      </c>
      <c r="L1067" s="10">
        <f t="shared" si="340"/>
        <v>29.4392624626901</v>
      </c>
      <c r="M1067" s="11">
        <f>SQRT(POWER($C1067*信号概况!$C$2,2)+POWER($D1067*信号概况!$C$3,2)+POWER($E1067*信号概况!$C$4,2)+POWER($F1067*信号概况!$C$5,2)+POWER($G1067*信号概况!$C$6,2)+POWER($H1067*信号概况!$C$7,2)+POWER($I1067*信号概况!$C$8,2)+POWER($J1067*信号概况!$C$9,2)+2*$C1067*信号概况!$C$2*$D1067*信号概况!$C$3*信号相关性!$B$3+2*$C1067*信号概况!$C$2*$E1067*信号概况!$C$4*信号相关性!$B$4+2*$C1067*信号概况!$C$2*$F1067*信号概况!$C$5*信号相关性!$B$5+2*$C1067*信号概况!$C$2*$G1067*信号概况!$C$6*信号相关性!$B$6+2*$C1067*信号概况!$C$2*$H1067*信号概况!$C$7*信号相关性!$B$7+2*$C1067*信号概况!$C$2*$I1067*信号概况!$C$8*信号相关性!$B$8+2*$C1067*信号概况!$C$2*$J1067*信号概况!$C$9*信号相关性!$B$9+2*$D1067*信号概况!$C$3*$E1067*信号概况!$C$4*信号相关性!$C$4+2*$D1067*信号概况!$C$3*$F1067*信号概况!$C$5*信号相关性!$C$5+2*$D1067*信号概况!$C$3*$G1067*信号概况!$C$6*信号相关性!$C$6+2*$D1067*信号概况!$C$3*$H1067*信号概况!$C$7*信号相关性!$C$7+2*$D1067*信号概况!$C$3*$I1067*信号概况!$C$8*信号相关性!$C$8+2*$D1067*信号概况!$C$3*$J1067*信号概况!$C$9*信号相关性!$C$9+2*$E1067*信号概况!$C$4*$F1067*信号概况!$C$5*信号相关性!$D$5+2*$E1067*信号概况!$C$4*$G1067*信号概况!$C$6*信号相关性!$D$6+2*$E1067*信号概况!$C$4*$H1067*信号概况!$C$7*信号相关性!$D$7+2*$E1067*信号概况!$C$4*$I1067*信号概况!$C$8*信号相关性!$D$8+2*$E1067*信号概况!$C$4*$J1067*信号概况!$J$5*信号相关性!$D$9+2*$F1067*信号概况!$C$5*$G1067*信号概况!$C$6*信号相关性!$E$6+2*$F1067*信号概况!$C$5*$H1067*信号概况!$C$7*信号相关性!$E$7+2*$F1067*信号概况!$C$5*$I1067*信号概况!$C$8*信号相关性!$E$8+2*$F1067*信号概况!$C$5*$J1067*信号概况!$C$9*信号相关性!$E$9+2*$G1067*信号概况!$C$6*$H1067*信号概况!$C$7*信号相关性!$F$7+2*$G1067*信号概况!$C$6*$I1067*信号概况!$C$8*信号相关性!$F$8+2*$G1067*信号概况!$C$6*$J1067*信号概况!$C$9*信号相关性!$F$9+2*$H1067*信号概况!$C$7*$I1067*信号概况!$C$8*信号相关性!$G$8+2*$H1067*信号概况!$C$7*$J1067*信号概况!$C$9*信号相关性!$G$9+2*$I1067*信号概况!$C$8*$J1067*信号概况!$C$9*信号相关性!$H$9)</f>
        <v>3262.30944920007</v>
      </c>
      <c r="N1067" s="12">
        <f t="shared" si="341"/>
        <v>0.167133529646229</v>
      </c>
      <c r="O1067" s="10">
        <f>$C1067*信号概况!$J$2+$D1067*信号概况!$J$3+$E1067*信号概况!$J$4+$F1067*信号概况!$J$5+$G1067*信号概况!$J$6+$H1067*信号概况!$J$7+$I1067*信号概况!$J$8+$J1067*信号概况!$J$9</f>
        <v>1047.70484318152</v>
      </c>
      <c r="P1067" s="12">
        <f t="shared" si="342"/>
        <v>0.0536756586691406</v>
      </c>
      <c r="Q1067" s="7">
        <f t="shared" si="343"/>
        <v>17.4900985178887</v>
      </c>
    </row>
    <row r="1068" spans="1:17">
      <c r="A1068">
        <v>1066</v>
      </c>
      <c r="B1068">
        <v>19519.18</v>
      </c>
      <c r="C1068" s="7">
        <f t="shared" si="332"/>
        <v>0</v>
      </c>
      <c r="D1068" s="8">
        <f t="shared" si="333"/>
        <v>0.363636363636364</v>
      </c>
      <c r="E1068">
        <f t="shared" si="334"/>
        <v>0</v>
      </c>
      <c r="F1068">
        <f t="shared" si="335"/>
        <v>0.9</v>
      </c>
      <c r="G1068">
        <f t="shared" si="336"/>
        <v>0.04</v>
      </c>
      <c r="H1068">
        <f t="shared" si="337"/>
        <v>0</v>
      </c>
      <c r="I1068">
        <f t="shared" si="338"/>
        <v>0</v>
      </c>
      <c r="J1068">
        <f t="shared" si="339"/>
        <v>0</v>
      </c>
      <c r="K1068">
        <f>SQRT(POWER($C1068*信号概况!$F$2,2)+POWER($D1068*信号概况!$F$3,2)+POWER($E1068*信号概况!$F$4,2)+POWER($F1068*信号概况!$F$5,2)+POWER($G1068*信号概况!$F$6,2)+POWER($H1068*信号概况!$F$7,2)+POWER($I1068*信号概况!$F$8,2)+POWER($J1068*信号概况!$F$9,2)+2*$C1068*信号概况!$F$2*$D1068*信号概况!$F$3*信号相关性!$B$3+2*$C1068*信号概况!$F$2*$E1068*信号概况!$F$4*信号相关性!$B$4+2*$C1068*信号概况!$F$2*$F1068*信号概况!$F$5*信号相关性!$B$5+2*$C1068*信号概况!$F$2*$G1068*信号概况!$F$6*信号相关性!$B$6+2*$C1068*信号概况!$F$2*$H1068*信号概况!$F$7*信号相关性!$B$7+2*$C1068*信号概况!$F$2*$I1068*信号概况!$F$8*信号相关性!$B$8+2*$C1068*信号概况!$F$2*$J1068*信号概况!$F$9*信号相关性!$B$9+2*$D1068*信号概况!$F$3*$E1068*信号概况!$F$4*信号相关性!$C$4+2*$D1068*信号概况!$F$3*$F1068*信号概况!$F$5*信号相关性!$C$5+2*$D1068*信号概况!$F$3*$G1068*信号概况!$F$6*信号相关性!$C$6+2*$D1068*信号概况!$F$3*$H1068*信号概况!$F$7*信号相关性!$C$7+2*$D1068*信号概况!$F$3*$I1068*信号概况!$F$8*信号相关性!$C$8+2*$D1068*信号概况!$F$3*$J1068*信号概况!$F$9*信号相关性!$C$9+2*$E1068*信号概况!$F$4*$F1068*信号概况!$F$5*信号相关性!$D$5+2*$E1068*信号概况!$F$4*$G1068*信号概况!$F$6*信号相关性!$D$6+2*$E1068*信号概况!$F$4*$H1068*信号概况!$F$7*信号相关性!$D$7+2*$E1068*信号概况!$F$4*$I1068*信号概况!$F$8*信号相关性!$D$8+2*$E1068*信号概况!$F$4*$J1068*信号概况!$J$5*信号相关性!$D$9+2*$F1068*信号概况!$F$5*$G1068*信号概况!$F$6*信号相关性!$E$6+2*$F1068*信号概况!$F$5*$H1068*信号概况!$F$7*信号相关性!$E$7+2*$F1068*信号概况!$F$5*$I1068*信号概况!$F$8*信号相关性!$E$8+2*$F1068*信号概况!$F$5*$J1068*信号概况!$F$9*信号相关性!$E$9+2*$G1068*信号概况!$F$6*$H1068*信号概况!$F$7*信号相关性!$F$7+2*$G1068*信号概况!$F$6*$I1068*信号概况!$F$8*信号相关性!$F$8+2*$G1068*信号概况!$F$6*$J1068*信号概况!$F$9*信号相关性!$F$9+2*$H1068*信号概况!$F$7*$I1068*信号概况!$F$8*信号相关性!$G$8+2*$H1068*信号概况!$F$7*$J1068*信号概况!$F$9*信号相关性!$G$9+2*$I1068*信号概况!$F$8*$J1068*信号概况!$F$9*信号相关性!$H$9)</f>
        <v>727.150232240877</v>
      </c>
      <c r="L1068" s="10">
        <f t="shared" si="340"/>
        <v>26.8433937507621</v>
      </c>
      <c r="M1068" s="11">
        <f>SQRT(POWER($C1068*信号概况!$C$2,2)+POWER($D1068*信号概况!$C$3,2)+POWER($E1068*信号概况!$C$4,2)+POWER($F1068*信号概况!$C$5,2)+POWER($G1068*信号概况!$C$6,2)+POWER($H1068*信号概况!$C$7,2)+POWER($I1068*信号概况!$C$8,2)+POWER($J1068*信号概况!$C$9,2)+2*$C1068*信号概况!$C$2*$D1068*信号概况!$C$3*信号相关性!$B$3+2*$C1068*信号概况!$C$2*$E1068*信号概况!$C$4*信号相关性!$B$4+2*$C1068*信号概况!$C$2*$F1068*信号概况!$C$5*信号相关性!$B$5+2*$C1068*信号概况!$C$2*$G1068*信号概况!$C$6*信号相关性!$B$6+2*$C1068*信号概况!$C$2*$H1068*信号概况!$C$7*信号相关性!$B$7+2*$C1068*信号概况!$C$2*$I1068*信号概况!$C$8*信号相关性!$B$8+2*$C1068*信号概况!$C$2*$J1068*信号概况!$C$9*信号相关性!$B$9+2*$D1068*信号概况!$C$3*$E1068*信号概况!$C$4*信号相关性!$C$4+2*$D1068*信号概况!$C$3*$F1068*信号概况!$C$5*信号相关性!$C$5+2*$D1068*信号概况!$C$3*$G1068*信号概况!$C$6*信号相关性!$C$6+2*$D1068*信号概况!$C$3*$H1068*信号概况!$C$7*信号相关性!$C$7+2*$D1068*信号概况!$C$3*$I1068*信号概况!$C$8*信号相关性!$C$8+2*$D1068*信号概况!$C$3*$J1068*信号概况!$C$9*信号相关性!$C$9+2*$E1068*信号概况!$C$4*$F1068*信号概况!$C$5*信号相关性!$D$5+2*$E1068*信号概况!$C$4*$G1068*信号概况!$C$6*信号相关性!$D$6+2*$E1068*信号概况!$C$4*$H1068*信号概况!$C$7*信号相关性!$D$7+2*$E1068*信号概况!$C$4*$I1068*信号概况!$C$8*信号相关性!$D$8+2*$E1068*信号概况!$C$4*$J1068*信号概况!$J$5*信号相关性!$D$9+2*$F1068*信号概况!$C$5*$G1068*信号概况!$C$6*信号相关性!$E$6+2*$F1068*信号概况!$C$5*$H1068*信号概况!$C$7*信号相关性!$E$7+2*$F1068*信号概况!$C$5*$I1068*信号概况!$C$8*信号相关性!$E$8+2*$F1068*信号概况!$C$5*$J1068*信号概况!$C$9*信号相关性!$E$9+2*$G1068*信号概况!$C$6*$H1068*信号概况!$C$7*信号相关性!$F$7+2*$G1068*信号概况!$C$6*$I1068*信号概况!$C$8*信号相关性!$F$8+2*$G1068*信号概况!$C$6*$J1068*信号概况!$C$9*信号相关性!$F$9+2*$H1068*信号概况!$C$7*$I1068*信号概况!$C$8*信号相关性!$G$8+2*$H1068*信号概况!$C$7*$J1068*信号概况!$C$9*信号相关性!$G$9+2*$I1068*信号概况!$C$8*$J1068*信号概况!$C$9*信号相关性!$H$9)</f>
        <v>3575.26317908538</v>
      </c>
      <c r="N1068" s="12">
        <f t="shared" si="341"/>
        <v>0.183166668839848</v>
      </c>
      <c r="O1068" s="10">
        <f>$C1068*信号概况!$J$2+$D1068*信号概况!$J$3+$E1068*信号概况!$J$4+$F1068*信号概况!$J$5+$G1068*信号概况!$J$6+$H1068*信号概况!$J$7+$I1068*信号概况!$J$8+$J1068*信号概况!$J$9</f>
        <v>1072.23299386645</v>
      </c>
      <c r="P1068" s="12">
        <f t="shared" si="342"/>
        <v>0.0549322765539561</v>
      </c>
      <c r="Q1068" s="7">
        <f t="shared" si="343"/>
        <v>16.3526550624251</v>
      </c>
    </row>
    <row r="1069" spans="1:17">
      <c r="A1069">
        <v>1067</v>
      </c>
      <c r="B1069">
        <v>19519.18</v>
      </c>
      <c r="C1069" s="7">
        <f t="shared" si="332"/>
        <v>0</v>
      </c>
      <c r="D1069" s="8">
        <f t="shared" si="333"/>
        <v>0.393939393939394</v>
      </c>
      <c r="E1069">
        <f t="shared" si="334"/>
        <v>0</v>
      </c>
      <c r="F1069">
        <f t="shared" si="335"/>
        <v>0.9</v>
      </c>
      <c r="G1069">
        <f t="shared" si="336"/>
        <v>0.04</v>
      </c>
      <c r="H1069">
        <f t="shared" si="337"/>
        <v>0</v>
      </c>
      <c r="I1069">
        <f t="shared" si="338"/>
        <v>0</v>
      </c>
      <c r="J1069">
        <f t="shared" si="339"/>
        <v>0</v>
      </c>
      <c r="K1069">
        <f>SQRT(POWER($C1069*信号概况!$F$2,2)+POWER($D1069*信号概况!$F$3,2)+POWER($E1069*信号概况!$F$4,2)+POWER($F1069*信号概况!$F$5,2)+POWER($G1069*信号概况!$F$6,2)+POWER($H1069*信号概况!$F$7,2)+POWER($I1069*信号概况!$F$8,2)+POWER($J1069*信号概况!$F$9,2)+2*$C1069*信号概况!$F$2*$D1069*信号概况!$F$3*信号相关性!$B$3+2*$C1069*信号概况!$F$2*$E1069*信号概况!$F$4*信号相关性!$B$4+2*$C1069*信号概况!$F$2*$F1069*信号概况!$F$5*信号相关性!$B$5+2*$C1069*信号概况!$F$2*$G1069*信号概况!$F$6*信号相关性!$B$6+2*$C1069*信号概况!$F$2*$H1069*信号概况!$F$7*信号相关性!$B$7+2*$C1069*信号概况!$F$2*$I1069*信号概况!$F$8*信号相关性!$B$8+2*$C1069*信号概况!$F$2*$J1069*信号概况!$F$9*信号相关性!$B$9+2*$D1069*信号概况!$F$3*$E1069*信号概况!$F$4*信号相关性!$C$4+2*$D1069*信号概况!$F$3*$F1069*信号概况!$F$5*信号相关性!$C$5+2*$D1069*信号概况!$F$3*$G1069*信号概况!$F$6*信号相关性!$C$6+2*$D1069*信号概况!$F$3*$H1069*信号概况!$F$7*信号相关性!$C$7+2*$D1069*信号概况!$F$3*$I1069*信号概况!$F$8*信号相关性!$C$8+2*$D1069*信号概况!$F$3*$J1069*信号概况!$F$9*信号相关性!$C$9+2*$E1069*信号概况!$F$4*$F1069*信号概况!$F$5*信号相关性!$D$5+2*$E1069*信号概况!$F$4*$G1069*信号概况!$F$6*信号相关性!$D$6+2*$E1069*信号概况!$F$4*$H1069*信号概况!$F$7*信号相关性!$D$7+2*$E1069*信号概况!$F$4*$I1069*信号概况!$F$8*信号相关性!$D$8+2*$E1069*信号概况!$F$4*$J1069*信号概况!$J$5*信号相关性!$D$9+2*$F1069*信号概况!$F$5*$G1069*信号概况!$F$6*信号相关性!$E$6+2*$F1069*信号概况!$F$5*$H1069*信号概况!$F$7*信号相关性!$E$7+2*$F1069*信号概况!$F$5*$I1069*信号概况!$F$8*信号相关性!$E$8+2*$F1069*信号概况!$F$5*$J1069*信号概况!$F$9*信号相关性!$E$9+2*$G1069*信号概况!$F$6*$H1069*信号概况!$F$7*信号相关性!$F$7+2*$G1069*信号概况!$F$6*$I1069*信号概况!$F$8*信号相关性!$F$8+2*$G1069*信号概况!$F$6*$J1069*信号概况!$F$9*信号相关性!$F$9+2*$H1069*信号概况!$F$7*$I1069*信号概况!$F$8*信号相关性!$G$8+2*$H1069*信号概况!$F$7*$J1069*信号概况!$F$9*信号相关性!$G$9+2*$I1069*信号概况!$F$8*$J1069*信号概况!$F$9*信号相关性!$H$9)</f>
        <v>791.720874834253</v>
      </c>
      <c r="L1069" s="10">
        <f t="shared" si="340"/>
        <v>24.6541181626496</v>
      </c>
      <c r="M1069" s="11">
        <f>SQRT(POWER($C1069*信号概况!$C$2,2)+POWER($D1069*信号概况!$C$3,2)+POWER($E1069*信号概况!$C$4,2)+POWER($F1069*信号概况!$C$5,2)+POWER($G1069*信号概况!$C$6,2)+POWER($H1069*信号概况!$C$7,2)+POWER($I1069*信号概况!$C$8,2)+POWER($J1069*信号概况!$C$9,2)+2*$C1069*信号概况!$C$2*$D1069*信号概况!$C$3*信号相关性!$B$3+2*$C1069*信号概况!$C$2*$E1069*信号概况!$C$4*信号相关性!$B$4+2*$C1069*信号概况!$C$2*$F1069*信号概况!$C$5*信号相关性!$B$5+2*$C1069*信号概况!$C$2*$G1069*信号概况!$C$6*信号相关性!$B$6+2*$C1069*信号概况!$C$2*$H1069*信号概况!$C$7*信号相关性!$B$7+2*$C1069*信号概况!$C$2*$I1069*信号概况!$C$8*信号相关性!$B$8+2*$C1069*信号概况!$C$2*$J1069*信号概况!$C$9*信号相关性!$B$9+2*$D1069*信号概况!$C$3*$E1069*信号概况!$C$4*信号相关性!$C$4+2*$D1069*信号概况!$C$3*$F1069*信号概况!$C$5*信号相关性!$C$5+2*$D1069*信号概况!$C$3*$G1069*信号概况!$C$6*信号相关性!$C$6+2*$D1069*信号概况!$C$3*$H1069*信号概况!$C$7*信号相关性!$C$7+2*$D1069*信号概况!$C$3*$I1069*信号概况!$C$8*信号相关性!$C$8+2*$D1069*信号概况!$C$3*$J1069*信号概况!$C$9*信号相关性!$C$9+2*$E1069*信号概况!$C$4*$F1069*信号概况!$C$5*信号相关性!$D$5+2*$E1069*信号概况!$C$4*$G1069*信号概况!$C$6*信号相关性!$D$6+2*$E1069*信号概况!$C$4*$H1069*信号概况!$C$7*信号相关性!$D$7+2*$E1069*信号概况!$C$4*$I1069*信号概况!$C$8*信号相关性!$D$8+2*$E1069*信号概况!$C$4*$J1069*信号概况!$J$5*信号相关性!$D$9+2*$F1069*信号概况!$C$5*$G1069*信号概况!$C$6*信号相关性!$E$6+2*$F1069*信号概况!$C$5*$H1069*信号概况!$C$7*信号相关性!$E$7+2*$F1069*信号概况!$C$5*$I1069*信号概况!$C$8*信号相关性!$E$8+2*$F1069*信号概况!$C$5*$J1069*信号概况!$C$9*信号相关性!$E$9+2*$G1069*信号概况!$C$6*$H1069*信号概况!$C$7*信号相关性!$F$7+2*$G1069*信号概况!$C$6*$I1069*信号概况!$C$8*信号相关性!$F$8+2*$G1069*信号概况!$C$6*$J1069*信号概况!$C$9*信号相关性!$F$9+2*$H1069*信号概况!$C$7*$I1069*信号概况!$C$8*信号相关性!$G$8+2*$H1069*信号概况!$C$7*$J1069*信号概况!$C$9*信号相关性!$G$9+2*$I1069*信号概况!$C$8*$J1069*信号概况!$C$9*信号相关性!$H$9)</f>
        <v>3890.08160317102</v>
      </c>
      <c r="N1069" s="12">
        <f t="shared" si="341"/>
        <v>0.199295339413388</v>
      </c>
      <c r="O1069" s="10">
        <f>$C1069*信号概况!$J$2+$D1069*信号概况!$J$3+$E1069*信号概况!$J$4+$F1069*信号概况!$J$5+$G1069*信号概况!$J$6+$H1069*信号概况!$J$7+$I1069*信号概况!$J$8+$J1069*信号概况!$J$9</f>
        <v>1096.76114455138</v>
      </c>
      <c r="P1069" s="12">
        <f t="shared" si="342"/>
        <v>0.0561888944387715</v>
      </c>
      <c r="Q1069" s="7">
        <f t="shared" si="343"/>
        <v>15.3907458069329</v>
      </c>
    </row>
    <row r="1070" spans="1:17">
      <c r="A1070">
        <v>1068</v>
      </c>
      <c r="B1070">
        <v>19519.18</v>
      </c>
      <c r="C1070" s="7">
        <f t="shared" si="332"/>
        <v>0</v>
      </c>
      <c r="D1070" s="8">
        <f t="shared" si="333"/>
        <v>0.424242424242424</v>
      </c>
      <c r="E1070">
        <f t="shared" si="334"/>
        <v>0</v>
      </c>
      <c r="F1070">
        <f t="shared" si="335"/>
        <v>0.9</v>
      </c>
      <c r="G1070">
        <f t="shared" si="336"/>
        <v>0.04</v>
      </c>
      <c r="H1070">
        <f t="shared" si="337"/>
        <v>0</v>
      </c>
      <c r="I1070">
        <f t="shared" si="338"/>
        <v>0</v>
      </c>
      <c r="J1070">
        <f t="shared" si="339"/>
        <v>0</v>
      </c>
      <c r="K1070">
        <f>SQRT(POWER($C1070*信号概况!$F$2,2)+POWER($D1070*信号概况!$F$3,2)+POWER($E1070*信号概况!$F$4,2)+POWER($F1070*信号概况!$F$5,2)+POWER($G1070*信号概况!$F$6,2)+POWER($H1070*信号概况!$F$7,2)+POWER($I1070*信号概况!$F$8,2)+POWER($J1070*信号概况!$F$9,2)+2*$C1070*信号概况!$F$2*$D1070*信号概况!$F$3*信号相关性!$B$3+2*$C1070*信号概况!$F$2*$E1070*信号概况!$F$4*信号相关性!$B$4+2*$C1070*信号概况!$F$2*$F1070*信号概况!$F$5*信号相关性!$B$5+2*$C1070*信号概况!$F$2*$G1070*信号概况!$F$6*信号相关性!$B$6+2*$C1070*信号概况!$F$2*$H1070*信号概况!$F$7*信号相关性!$B$7+2*$C1070*信号概况!$F$2*$I1070*信号概况!$F$8*信号相关性!$B$8+2*$C1070*信号概况!$F$2*$J1070*信号概况!$F$9*信号相关性!$B$9+2*$D1070*信号概况!$F$3*$E1070*信号概况!$F$4*信号相关性!$C$4+2*$D1070*信号概况!$F$3*$F1070*信号概况!$F$5*信号相关性!$C$5+2*$D1070*信号概况!$F$3*$G1070*信号概况!$F$6*信号相关性!$C$6+2*$D1070*信号概况!$F$3*$H1070*信号概况!$F$7*信号相关性!$C$7+2*$D1070*信号概况!$F$3*$I1070*信号概况!$F$8*信号相关性!$C$8+2*$D1070*信号概况!$F$3*$J1070*信号概况!$F$9*信号相关性!$C$9+2*$E1070*信号概况!$F$4*$F1070*信号概况!$F$5*信号相关性!$D$5+2*$E1070*信号概况!$F$4*$G1070*信号概况!$F$6*信号相关性!$D$6+2*$E1070*信号概况!$F$4*$H1070*信号概况!$F$7*信号相关性!$D$7+2*$E1070*信号概况!$F$4*$I1070*信号概况!$F$8*信号相关性!$D$8+2*$E1070*信号概况!$F$4*$J1070*信号概况!$J$5*信号相关性!$D$9+2*$F1070*信号概况!$F$5*$G1070*信号概况!$F$6*信号相关性!$E$6+2*$F1070*信号概况!$F$5*$H1070*信号概况!$F$7*信号相关性!$E$7+2*$F1070*信号概况!$F$5*$I1070*信号概况!$F$8*信号相关性!$E$8+2*$F1070*信号概况!$F$5*$J1070*信号概况!$F$9*信号相关性!$E$9+2*$G1070*信号概况!$F$6*$H1070*信号概况!$F$7*信号相关性!$F$7+2*$G1070*信号概况!$F$6*$I1070*信号概况!$F$8*信号相关性!$F$8+2*$G1070*信号概况!$F$6*$J1070*信号概况!$F$9*信号相关性!$F$9+2*$H1070*信号概况!$F$7*$I1070*信号概况!$F$8*信号相关性!$G$8+2*$H1070*信号概况!$F$7*$J1070*信号概况!$F$9*信号相关性!$G$9+2*$I1070*信号概况!$F$8*$J1070*信号概况!$F$9*信号相关性!$H$9)</f>
        <v>856.641812788871</v>
      </c>
      <c r="L1070" s="10">
        <f t="shared" si="340"/>
        <v>22.7856960851043</v>
      </c>
      <c r="M1070" s="11">
        <f>SQRT(POWER($C1070*信号概况!$C$2,2)+POWER($D1070*信号概况!$C$3,2)+POWER($E1070*信号概况!$C$4,2)+POWER($F1070*信号概况!$C$5,2)+POWER($G1070*信号概况!$C$6,2)+POWER($H1070*信号概况!$C$7,2)+POWER($I1070*信号概况!$C$8,2)+POWER($J1070*信号概况!$C$9,2)+2*$C1070*信号概况!$C$2*$D1070*信号概况!$C$3*信号相关性!$B$3+2*$C1070*信号概况!$C$2*$E1070*信号概况!$C$4*信号相关性!$B$4+2*$C1070*信号概况!$C$2*$F1070*信号概况!$C$5*信号相关性!$B$5+2*$C1070*信号概况!$C$2*$G1070*信号概况!$C$6*信号相关性!$B$6+2*$C1070*信号概况!$C$2*$H1070*信号概况!$C$7*信号相关性!$B$7+2*$C1070*信号概况!$C$2*$I1070*信号概况!$C$8*信号相关性!$B$8+2*$C1070*信号概况!$C$2*$J1070*信号概况!$C$9*信号相关性!$B$9+2*$D1070*信号概况!$C$3*$E1070*信号概况!$C$4*信号相关性!$C$4+2*$D1070*信号概况!$C$3*$F1070*信号概况!$C$5*信号相关性!$C$5+2*$D1070*信号概况!$C$3*$G1070*信号概况!$C$6*信号相关性!$C$6+2*$D1070*信号概况!$C$3*$H1070*信号概况!$C$7*信号相关性!$C$7+2*$D1070*信号概况!$C$3*$I1070*信号概况!$C$8*信号相关性!$C$8+2*$D1070*信号概况!$C$3*$J1070*信号概况!$C$9*信号相关性!$C$9+2*$E1070*信号概况!$C$4*$F1070*信号概况!$C$5*信号相关性!$D$5+2*$E1070*信号概况!$C$4*$G1070*信号概况!$C$6*信号相关性!$D$6+2*$E1070*信号概况!$C$4*$H1070*信号概况!$C$7*信号相关性!$D$7+2*$E1070*信号概况!$C$4*$I1070*信号概况!$C$8*信号相关性!$D$8+2*$E1070*信号概况!$C$4*$J1070*信号概况!$J$5*信号相关性!$D$9+2*$F1070*信号概况!$C$5*$G1070*信号概况!$C$6*信号相关性!$E$6+2*$F1070*信号概况!$C$5*$H1070*信号概况!$C$7*信号相关性!$E$7+2*$F1070*信号概况!$C$5*$I1070*信号概况!$C$8*信号相关性!$E$8+2*$F1070*信号概况!$C$5*$J1070*信号概况!$C$9*信号相关性!$E$9+2*$G1070*信号概况!$C$6*$H1070*信号概况!$C$7*信号相关性!$F$7+2*$G1070*信号概况!$C$6*$I1070*信号概况!$C$8*信号相关性!$F$8+2*$G1070*信号概况!$C$6*$J1070*信号概况!$C$9*信号相关性!$F$9+2*$H1070*信号概况!$C$7*$I1070*信号概况!$C$8*信号相关性!$G$8+2*$H1070*信号概况!$C$7*$J1070*信号概况!$C$9*信号相关性!$G$9+2*$I1070*信号概况!$C$8*$J1070*信号概况!$C$9*信号相关性!$H$9)</f>
        <v>4206.34606055632</v>
      </c>
      <c r="N1070" s="12">
        <f t="shared" si="341"/>
        <v>0.215498092673787</v>
      </c>
      <c r="O1070" s="10">
        <f>$C1070*信号概况!$J$2+$D1070*信号概况!$J$3+$E1070*信号概况!$J$4+$F1070*信号概况!$J$5+$G1070*信号概况!$J$6+$H1070*信号概况!$J$7+$I1070*信号概况!$J$8+$J1070*信号概况!$J$9</f>
        <v>1121.28929523631</v>
      </c>
      <c r="P1070" s="12">
        <f t="shared" si="342"/>
        <v>0.0574455123235869</v>
      </c>
      <c r="Q1070" s="7">
        <f t="shared" si="343"/>
        <v>14.5679470188451</v>
      </c>
    </row>
    <row r="1071" spans="1:17">
      <c r="A1071">
        <v>1069</v>
      </c>
      <c r="B1071">
        <v>19519.18</v>
      </c>
      <c r="C1071" s="7">
        <f t="shared" si="332"/>
        <v>0</v>
      </c>
      <c r="D1071" s="8">
        <f t="shared" si="333"/>
        <v>0.454545454545455</v>
      </c>
      <c r="E1071">
        <f t="shared" si="334"/>
        <v>0</v>
      </c>
      <c r="F1071">
        <f t="shared" ref="F1071:F1102" si="344">MOD(QUOTIENT(A1071,($T$2*$U$2/0.01+1)*($T$3*$U$3/0.01+1)*($T$4*$U$4/0.01+1)),$T$5*$U$5/0.01+1)/($T$5*100)</f>
        <v>0.9</v>
      </c>
      <c r="G1071">
        <f t="shared" ref="G1071:G1102" si="345">MOD(QUOTIENT(A1071,($T$2*$U$2/0.01+1)*($T$3*$U$3/0.01+1)*($T$4*$U$4/0.01+1)*($T$5*$U$5/0.01+1)),$T$6*$U$6/0.01+1)/($T$6*100)</f>
        <v>0.04</v>
      </c>
      <c r="H1071">
        <f t="shared" ref="H1071:H1102" si="346">MOD(QUOTIENT(A1071,($T$2*$U$2/0.01+1)*($T$3*$U$3/0.01+1)*($T$4*$U$4/0.01+1)*($T$5*$U$5/0.01+1)*($T$6*$U$6/0.01+1)),$T$7*$U$7/0.01+1)/($T$7*100)</f>
        <v>0</v>
      </c>
      <c r="I1071">
        <f t="shared" ref="I1071:I1102" si="347">MOD(QUOTIENT(A1071,($T$2*$U$2/0.01+1)*($T$3*$U$3/0.01+1)*($T$4*$U$4/0.01+1)*($T$5*$U$5/0.01+1)*($T$6*$U$6/0.01+1)*($T$7*$U$7/0.01+1)),$T$8*$U$8/0.01+1)/($T$8*100)</f>
        <v>0</v>
      </c>
      <c r="J1071">
        <f t="shared" ref="J1071:J1102" si="348">MOD(QUOTIENT(A1071,($T$2*$U$2/0.01+1)*($T$3*$U$3/0.01+1)*($T$4*$U$4/0.01+1)*($T$5*$U$5/0.01+1)*($T$6*$U$6/0.01+1)*($T$7*$U$7/0.01+1)*($T$8*$U$8/0.01+1)),$T$9*$U$9/0.01)/($T$9*100)</f>
        <v>0</v>
      </c>
      <c r="K1071">
        <f>SQRT(POWER($C1071*信号概况!$F$2,2)+POWER($D1071*信号概况!$F$3,2)+POWER($E1071*信号概况!$F$4,2)+POWER($F1071*信号概况!$F$5,2)+POWER($G1071*信号概况!$F$6,2)+POWER($H1071*信号概况!$F$7,2)+POWER($I1071*信号概况!$F$8,2)+POWER($J1071*信号概况!$F$9,2)+2*$C1071*信号概况!$F$2*$D1071*信号概况!$F$3*信号相关性!$B$3+2*$C1071*信号概况!$F$2*$E1071*信号概况!$F$4*信号相关性!$B$4+2*$C1071*信号概况!$F$2*$F1071*信号概况!$F$5*信号相关性!$B$5+2*$C1071*信号概况!$F$2*$G1071*信号概况!$F$6*信号相关性!$B$6+2*$C1071*信号概况!$F$2*$H1071*信号概况!$F$7*信号相关性!$B$7+2*$C1071*信号概况!$F$2*$I1071*信号概况!$F$8*信号相关性!$B$8+2*$C1071*信号概况!$F$2*$J1071*信号概况!$F$9*信号相关性!$B$9+2*$D1071*信号概况!$F$3*$E1071*信号概况!$F$4*信号相关性!$C$4+2*$D1071*信号概况!$F$3*$F1071*信号概况!$F$5*信号相关性!$C$5+2*$D1071*信号概况!$F$3*$G1071*信号概况!$F$6*信号相关性!$C$6+2*$D1071*信号概况!$F$3*$H1071*信号概况!$F$7*信号相关性!$C$7+2*$D1071*信号概况!$F$3*$I1071*信号概况!$F$8*信号相关性!$C$8+2*$D1071*信号概况!$F$3*$J1071*信号概况!$F$9*信号相关性!$C$9+2*$E1071*信号概况!$F$4*$F1071*信号概况!$F$5*信号相关性!$D$5+2*$E1071*信号概况!$F$4*$G1071*信号概况!$F$6*信号相关性!$D$6+2*$E1071*信号概况!$F$4*$H1071*信号概况!$F$7*信号相关性!$D$7+2*$E1071*信号概况!$F$4*$I1071*信号概况!$F$8*信号相关性!$D$8+2*$E1071*信号概况!$F$4*$J1071*信号概况!$J$5*信号相关性!$D$9+2*$F1071*信号概况!$F$5*$G1071*信号概况!$F$6*信号相关性!$E$6+2*$F1071*信号概况!$F$5*$H1071*信号概况!$F$7*信号相关性!$E$7+2*$F1071*信号概况!$F$5*$I1071*信号概况!$F$8*信号相关性!$E$8+2*$F1071*信号概况!$F$5*$J1071*信号概况!$F$9*信号相关性!$E$9+2*$G1071*信号概况!$F$6*$H1071*信号概况!$F$7*信号相关性!$F$7+2*$G1071*信号概况!$F$6*$I1071*信号概况!$F$8*信号相关性!$F$8+2*$G1071*信号概况!$F$6*$J1071*信号概况!$F$9*信号相关性!$F$9+2*$H1071*信号概况!$F$7*$I1071*信号概况!$F$8*信号相关性!$G$8+2*$H1071*信号概况!$F$7*$J1071*信号概况!$F$9*信号相关性!$G$9+2*$I1071*信号概况!$F$8*$J1071*信号概况!$F$9*信号相关性!$H$9)</f>
        <v>921.839039940068</v>
      </c>
      <c r="L1071" s="10">
        <f t="shared" ref="L1071:L1102" si="349">B1071/K1071</f>
        <v>21.174173748672</v>
      </c>
      <c r="M1071" s="11">
        <f>SQRT(POWER($C1071*信号概况!$C$2,2)+POWER($D1071*信号概况!$C$3,2)+POWER($E1071*信号概况!$C$4,2)+POWER($F1071*信号概况!$C$5,2)+POWER($G1071*信号概况!$C$6,2)+POWER($H1071*信号概况!$C$7,2)+POWER($I1071*信号概况!$C$8,2)+POWER($J1071*信号概况!$C$9,2)+2*$C1071*信号概况!$C$2*$D1071*信号概况!$C$3*信号相关性!$B$3+2*$C1071*信号概况!$C$2*$E1071*信号概况!$C$4*信号相关性!$B$4+2*$C1071*信号概况!$C$2*$F1071*信号概况!$C$5*信号相关性!$B$5+2*$C1071*信号概况!$C$2*$G1071*信号概况!$C$6*信号相关性!$B$6+2*$C1071*信号概况!$C$2*$H1071*信号概况!$C$7*信号相关性!$B$7+2*$C1071*信号概况!$C$2*$I1071*信号概况!$C$8*信号相关性!$B$8+2*$C1071*信号概况!$C$2*$J1071*信号概况!$C$9*信号相关性!$B$9+2*$D1071*信号概况!$C$3*$E1071*信号概况!$C$4*信号相关性!$C$4+2*$D1071*信号概况!$C$3*$F1071*信号概况!$C$5*信号相关性!$C$5+2*$D1071*信号概况!$C$3*$G1071*信号概况!$C$6*信号相关性!$C$6+2*$D1071*信号概况!$C$3*$H1071*信号概况!$C$7*信号相关性!$C$7+2*$D1071*信号概况!$C$3*$I1071*信号概况!$C$8*信号相关性!$C$8+2*$D1071*信号概况!$C$3*$J1071*信号概况!$C$9*信号相关性!$C$9+2*$E1071*信号概况!$C$4*$F1071*信号概况!$C$5*信号相关性!$D$5+2*$E1071*信号概况!$C$4*$G1071*信号概况!$C$6*信号相关性!$D$6+2*$E1071*信号概况!$C$4*$H1071*信号概况!$C$7*信号相关性!$D$7+2*$E1071*信号概况!$C$4*$I1071*信号概况!$C$8*信号相关性!$D$8+2*$E1071*信号概况!$C$4*$J1071*信号概况!$J$5*信号相关性!$D$9+2*$F1071*信号概况!$C$5*$G1071*信号概况!$C$6*信号相关性!$E$6+2*$F1071*信号概况!$C$5*$H1071*信号概况!$C$7*信号相关性!$E$7+2*$F1071*信号概况!$C$5*$I1071*信号概况!$C$8*信号相关性!$E$8+2*$F1071*信号概况!$C$5*$J1071*信号概况!$C$9*信号相关性!$E$9+2*$G1071*信号概况!$C$6*$H1071*信号概况!$C$7*信号相关性!$F$7+2*$G1071*信号概况!$C$6*$I1071*信号概况!$C$8*信号相关性!$F$8+2*$G1071*信号概况!$C$6*$J1071*信号概况!$C$9*信号相关性!$F$9+2*$H1071*信号概况!$C$7*$I1071*信号概况!$C$8*信号相关性!$G$8+2*$H1071*信号概况!$C$7*$J1071*信号概况!$C$9*信号相关性!$G$9+2*$I1071*信号概况!$C$8*$J1071*信号概况!$C$9*信号相关性!$H$9)</f>
        <v>4523.75327634123</v>
      </c>
      <c r="N1071" s="12">
        <f t="shared" ref="N1071:N1102" si="350">M1071/B1071</f>
        <v>0.231759391344372</v>
      </c>
      <c r="O1071" s="10">
        <f>$C1071*信号概况!$J$2+$D1071*信号概况!$J$3+$E1071*信号概况!$J$4+$F1071*信号概况!$J$5+$G1071*信号概况!$J$6+$H1071*信号概况!$J$7+$I1071*信号概况!$J$8+$J1071*信号概况!$J$9</f>
        <v>1145.81744592124</v>
      </c>
      <c r="P1071" s="12">
        <f t="shared" ref="P1071:P1102" si="351">O1071/B1071</f>
        <v>0.0587021302084023</v>
      </c>
      <c r="Q1071" s="7">
        <f t="shared" ref="Q1071:Q1102" si="352">(O1071*12-B1071*5%)/K1071</f>
        <v>13.8569205659649</v>
      </c>
    </row>
    <row r="1072" spans="1:17">
      <c r="A1072">
        <v>1070</v>
      </c>
      <c r="B1072">
        <v>19519.18</v>
      </c>
      <c r="C1072" s="7">
        <f t="shared" si="332"/>
        <v>0</v>
      </c>
      <c r="D1072" s="8">
        <f t="shared" si="333"/>
        <v>0.484848484848485</v>
      </c>
      <c r="E1072">
        <f t="shared" si="334"/>
        <v>0</v>
      </c>
      <c r="F1072">
        <f t="shared" si="344"/>
        <v>0.9</v>
      </c>
      <c r="G1072">
        <f t="shared" si="345"/>
        <v>0.04</v>
      </c>
      <c r="H1072">
        <f t="shared" si="346"/>
        <v>0</v>
      </c>
      <c r="I1072">
        <f t="shared" si="347"/>
        <v>0</v>
      </c>
      <c r="J1072">
        <f t="shared" si="348"/>
        <v>0</v>
      </c>
      <c r="K1072">
        <f>SQRT(POWER($C1072*信号概况!$F$2,2)+POWER($D1072*信号概况!$F$3,2)+POWER($E1072*信号概况!$F$4,2)+POWER($F1072*信号概况!$F$5,2)+POWER($G1072*信号概况!$F$6,2)+POWER($H1072*信号概况!$F$7,2)+POWER($I1072*信号概况!$F$8,2)+POWER($J1072*信号概况!$F$9,2)+2*$C1072*信号概况!$F$2*$D1072*信号概况!$F$3*信号相关性!$B$3+2*$C1072*信号概况!$F$2*$E1072*信号概况!$F$4*信号相关性!$B$4+2*$C1072*信号概况!$F$2*$F1072*信号概况!$F$5*信号相关性!$B$5+2*$C1072*信号概况!$F$2*$G1072*信号概况!$F$6*信号相关性!$B$6+2*$C1072*信号概况!$F$2*$H1072*信号概况!$F$7*信号相关性!$B$7+2*$C1072*信号概况!$F$2*$I1072*信号概况!$F$8*信号相关性!$B$8+2*$C1072*信号概况!$F$2*$J1072*信号概况!$F$9*信号相关性!$B$9+2*$D1072*信号概况!$F$3*$E1072*信号概况!$F$4*信号相关性!$C$4+2*$D1072*信号概况!$F$3*$F1072*信号概况!$F$5*信号相关性!$C$5+2*$D1072*信号概况!$F$3*$G1072*信号概况!$F$6*信号相关性!$C$6+2*$D1072*信号概况!$F$3*$H1072*信号概况!$F$7*信号相关性!$C$7+2*$D1072*信号概况!$F$3*$I1072*信号概况!$F$8*信号相关性!$C$8+2*$D1072*信号概况!$F$3*$J1072*信号概况!$F$9*信号相关性!$C$9+2*$E1072*信号概况!$F$4*$F1072*信号概况!$F$5*信号相关性!$D$5+2*$E1072*信号概况!$F$4*$G1072*信号概况!$F$6*信号相关性!$D$6+2*$E1072*信号概况!$F$4*$H1072*信号概况!$F$7*信号相关性!$D$7+2*$E1072*信号概况!$F$4*$I1072*信号概况!$F$8*信号相关性!$D$8+2*$E1072*信号概况!$F$4*$J1072*信号概况!$J$5*信号相关性!$D$9+2*$F1072*信号概况!$F$5*$G1072*信号概况!$F$6*信号相关性!$E$6+2*$F1072*信号概况!$F$5*$H1072*信号概况!$F$7*信号相关性!$E$7+2*$F1072*信号概况!$F$5*$I1072*信号概况!$F$8*信号相关性!$E$8+2*$F1072*信号概况!$F$5*$J1072*信号概况!$F$9*信号相关性!$E$9+2*$G1072*信号概况!$F$6*$H1072*信号概况!$F$7*信号相关性!$F$7+2*$G1072*信号概况!$F$6*$I1072*信号概况!$F$8*信号相关性!$F$8+2*$G1072*信号概况!$F$6*$J1072*信号概况!$F$9*信号相关性!$F$9+2*$H1072*信号概况!$F$7*$I1072*信号概况!$F$8*信号相关性!$G$8+2*$H1072*信号概况!$F$7*$J1072*信号概况!$F$9*信号相关性!$G$9+2*$I1072*信号概况!$F$8*$J1072*信号概况!$F$9*信号相关性!$H$9)</f>
        <v>987.257820463625</v>
      </c>
      <c r="L1072" s="10">
        <f t="shared" si="349"/>
        <v>19.7711069949627</v>
      </c>
      <c r="M1072" s="11">
        <f>SQRT(POWER($C1072*信号概况!$C$2,2)+POWER($D1072*信号概况!$C$3,2)+POWER($E1072*信号概况!$C$4,2)+POWER($F1072*信号概况!$C$5,2)+POWER($G1072*信号概况!$C$6,2)+POWER($H1072*信号概况!$C$7,2)+POWER($I1072*信号概况!$C$8,2)+POWER($J1072*信号概况!$C$9,2)+2*$C1072*信号概况!$C$2*$D1072*信号概况!$C$3*信号相关性!$B$3+2*$C1072*信号概况!$C$2*$E1072*信号概况!$C$4*信号相关性!$B$4+2*$C1072*信号概况!$C$2*$F1072*信号概况!$C$5*信号相关性!$B$5+2*$C1072*信号概况!$C$2*$G1072*信号概况!$C$6*信号相关性!$B$6+2*$C1072*信号概况!$C$2*$H1072*信号概况!$C$7*信号相关性!$B$7+2*$C1072*信号概况!$C$2*$I1072*信号概况!$C$8*信号相关性!$B$8+2*$C1072*信号概况!$C$2*$J1072*信号概况!$C$9*信号相关性!$B$9+2*$D1072*信号概况!$C$3*$E1072*信号概况!$C$4*信号相关性!$C$4+2*$D1072*信号概况!$C$3*$F1072*信号概况!$C$5*信号相关性!$C$5+2*$D1072*信号概况!$C$3*$G1072*信号概况!$C$6*信号相关性!$C$6+2*$D1072*信号概况!$C$3*$H1072*信号概况!$C$7*信号相关性!$C$7+2*$D1072*信号概况!$C$3*$I1072*信号概况!$C$8*信号相关性!$C$8+2*$D1072*信号概况!$C$3*$J1072*信号概况!$C$9*信号相关性!$C$9+2*$E1072*信号概况!$C$4*$F1072*信号概况!$C$5*信号相关性!$D$5+2*$E1072*信号概况!$C$4*$G1072*信号概况!$C$6*信号相关性!$D$6+2*$E1072*信号概况!$C$4*$H1072*信号概况!$C$7*信号相关性!$D$7+2*$E1072*信号概况!$C$4*$I1072*信号概况!$C$8*信号相关性!$D$8+2*$E1072*信号概况!$C$4*$J1072*信号概况!$J$5*信号相关性!$D$9+2*$F1072*信号概况!$C$5*$G1072*信号概况!$C$6*信号相关性!$E$6+2*$F1072*信号概况!$C$5*$H1072*信号概况!$C$7*信号相关性!$E$7+2*$F1072*信号概况!$C$5*$I1072*信号概况!$C$8*信号相关性!$E$8+2*$F1072*信号概况!$C$5*$J1072*信号概况!$C$9*信号相关性!$E$9+2*$G1072*信号概况!$C$6*$H1072*信号概况!$C$7*信号相关性!$F$7+2*$G1072*信号概况!$C$6*$I1072*信号概况!$C$8*信号相关性!$F$8+2*$G1072*信号概况!$C$6*$J1072*信号概况!$C$9*信号相关性!$F$9+2*$H1072*信号概况!$C$7*$I1072*信号概况!$C$8*信号相关性!$G$8+2*$H1072*信号概况!$C$7*$J1072*信号概况!$C$9*信号相关性!$G$9+2*$I1072*信号概况!$C$8*$J1072*信号概况!$C$9*信号相关性!$H$9)</f>
        <v>4842.07852595149</v>
      </c>
      <c r="N1072" s="12">
        <f t="shared" si="350"/>
        <v>0.248067722412083</v>
      </c>
      <c r="O1072" s="10">
        <f>$C1072*信号概况!$J$2+$D1072*信号概况!$J$3+$E1072*信号概况!$J$4+$F1072*信号概况!$J$5+$G1072*信号概况!$J$6+$H1072*信号概况!$J$7+$I1072*信号概况!$J$8+$J1072*信号概况!$J$9</f>
        <v>1170.34559660617</v>
      </c>
      <c r="P1072" s="12">
        <f t="shared" si="351"/>
        <v>0.0599587480932178</v>
      </c>
      <c r="Q1072" s="7">
        <f t="shared" si="352"/>
        <v>13.2368545362722</v>
      </c>
    </row>
    <row r="1073" spans="1:17">
      <c r="A1073">
        <v>1071</v>
      </c>
      <c r="B1073">
        <v>19519.18</v>
      </c>
      <c r="C1073" s="7">
        <f t="shared" si="332"/>
        <v>0</v>
      </c>
      <c r="D1073" s="8">
        <f t="shared" si="333"/>
        <v>0.515151515151515</v>
      </c>
      <c r="E1073">
        <f t="shared" si="334"/>
        <v>0</v>
      </c>
      <c r="F1073">
        <f t="shared" si="344"/>
        <v>0.9</v>
      </c>
      <c r="G1073">
        <f t="shared" si="345"/>
        <v>0.04</v>
      </c>
      <c r="H1073">
        <f t="shared" si="346"/>
        <v>0</v>
      </c>
      <c r="I1073">
        <f t="shared" si="347"/>
        <v>0</v>
      </c>
      <c r="J1073">
        <f t="shared" si="348"/>
        <v>0</v>
      </c>
      <c r="K1073">
        <f>SQRT(POWER($C1073*信号概况!$F$2,2)+POWER($D1073*信号概况!$F$3,2)+POWER($E1073*信号概况!$F$4,2)+POWER($F1073*信号概况!$F$5,2)+POWER($G1073*信号概况!$F$6,2)+POWER($H1073*信号概况!$F$7,2)+POWER($I1073*信号概况!$F$8,2)+POWER($J1073*信号概况!$F$9,2)+2*$C1073*信号概况!$F$2*$D1073*信号概况!$F$3*信号相关性!$B$3+2*$C1073*信号概况!$F$2*$E1073*信号概况!$F$4*信号相关性!$B$4+2*$C1073*信号概况!$F$2*$F1073*信号概况!$F$5*信号相关性!$B$5+2*$C1073*信号概况!$F$2*$G1073*信号概况!$F$6*信号相关性!$B$6+2*$C1073*信号概况!$F$2*$H1073*信号概况!$F$7*信号相关性!$B$7+2*$C1073*信号概况!$F$2*$I1073*信号概况!$F$8*信号相关性!$B$8+2*$C1073*信号概况!$F$2*$J1073*信号概况!$F$9*信号相关性!$B$9+2*$D1073*信号概况!$F$3*$E1073*信号概况!$F$4*信号相关性!$C$4+2*$D1073*信号概况!$F$3*$F1073*信号概况!$F$5*信号相关性!$C$5+2*$D1073*信号概况!$F$3*$G1073*信号概况!$F$6*信号相关性!$C$6+2*$D1073*信号概况!$F$3*$H1073*信号概况!$F$7*信号相关性!$C$7+2*$D1073*信号概况!$F$3*$I1073*信号概况!$F$8*信号相关性!$C$8+2*$D1073*信号概况!$F$3*$J1073*信号概况!$F$9*信号相关性!$C$9+2*$E1073*信号概况!$F$4*$F1073*信号概况!$F$5*信号相关性!$D$5+2*$E1073*信号概况!$F$4*$G1073*信号概况!$F$6*信号相关性!$D$6+2*$E1073*信号概况!$F$4*$H1073*信号概况!$F$7*信号相关性!$D$7+2*$E1073*信号概况!$F$4*$I1073*信号概况!$F$8*信号相关性!$D$8+2*$E1073*信号概况!$F$4*$J1073*信号概况!$J$5*信号相关性!$D$9+2*$F1073*信号概况!$F$5*$G1073*信号概况!$F$6*信号相关性!$E$6+2*$F1073*信号概况!$F$5*$H1073*信号概况!$F$7*信号相关性!$E$7+2*$F1073*信号概况!$F$5*$I1073*信号概况!$F$8*信号相关性!$E$8+2*$F1073*信号概况!$F$5*$J1073*信号概况!$F$9*信号相关性!$E$9+2*$G1073*信号概况!$F$6*$H1073*信号概况!$F$7*信号相关性!$F$7+2*$G1073*信号概况!$F$6*$I1073*信号概况!$F$8*信号相关性!$F$8+2*$G1073*信号概况!$F$6*$J1073*信号概况!$F$9*信号相关性!$F$9+2*$H1073*信号概况!$F$7*$I1073*信号概况!$F$8*信号相关性!$G$8+2*$H1073*信号概况!$F$7*$J1073*信号概况!$F$9*信号相关性!$G$9+2*$I1073*信号概况!$F$8*$J1073*信号概况!$F$9*信号相关性!$H$9)</f>
        <v>1052.85685681629</v>
      </c>
      <c r="L1073" s="10">
        <f t="shared" si="349"/>
        <v>18.5392533406902</v>
      </c>
      <c r="M1073" s="11">
        <f>SQRT(POWER($C1073*信号概况!$C$2,2)+POWER($D1073*信号概况!$C$3,2)+POWER($E1073*信号概况!$C$4,2)+POWER($F1073*信号概况!$C$5,2)+POWER($G1073*信号概况!$C$6,2)+POWER($H1073*信号概况!$C$7,2)+POWER($I1073*信号概况!$C$8,2)+POWER($J1073*信号概况!$C$9,2)+2*$C1073*信号概况!$C$2*$D1073*信号概况!$C$3*信号相关性!$B$3+2*$C1073*信号概况!$C$2*$E1073*信号概况!$C$4*信号相关性!$B$4+2*$C1073*信号概况!$C$2*$F1073*信号概况!$C$5*信号相关性!$B$5+2*$C1073*信号概况!$C$2*$G1073*信号概况!$C$6*信号相关性!$B$6+2*$C1073*信号概况!$C$2*$H1073*信号概况!$C$7*信号相关性!$B$7+2*$C1073*信号概况!$C$2*$I1073*信号概况!$C$8*信号相关性!$B$8+2*$C1073*信号概况!$C$2*$J1073*信号概况!$C$9*信号相关性!$B$9+2*$D1073*信号概况!$C$3*$E1073*信号概况!$C$4*信号相关性!$C$4+2*$D1073*信号概况!$C$3*$F1073*信号概况!$C$5*信号相关性!$C$5+2*$D1073*信号概况!$C$3*$G1073*信号概况!$C$6*信号相关性!$C$6+2*$D1073*信号概况!$C$3*$H1073*信号概况!$C$7*信号相关性!$C$7+2*$D1073*信号概况!$C$3*$I1073*信号概况!$C$8*信号相关性!$C$8+2*$D1073*信号概况!$C$3*$J1073*信号概况!$C$9*信号相关性!$C$9+2*$E1073*信号概况!$C$4*$F1073*信号概况!$C$5*信号相关性!$D$5+2*$E1073*信号概况!$C$4*$G1073*信号概况!$C$6*信号相关性!$D$6+2*$E1073*信号概况!$C$4*$H1073*信号概况!$C$7*信号相关性!$D$7+2*$E1073*信号概况!$C$4*$I1073*信号概况!$C$8*信号相关性!$D$8+2*$E1073*信号概况!$C$4*$J1073*信号概况!$J$5*信号相关性!$D$9+2*$F1073*信号概况!$C$5*$G1073*信号概况!$C$6*信号相关性!$E$6+2*$F1073*信号概况!$C$5*$H1073*信号概况!$C$7*信号相关性!$E$7+2*$F1073*信号概况!$C$5*$I1073*信号概况!$C$8*信号相关性!$E$8+2*$F1073*信号概况!$C$5*$J1073*信号概况!$C$9*信号相关性!$E$9+2*$G1073*信号概况!$C$6*$H1073*信号概况!$C$7*信号相关性!$F$7+2*$G1073*信号概况!$C$6*$I1073*信号概况!$C$8*信号相关性!$F$8+2*$G1073*信号概况!$C$6*$J1073*信号概况!$C$9*信号相关性!$F$9+2*$H1073*信号概况!$C$7*$I1073*信号概况!$C$8*信号相关性!$G$8+2*$H1073*信号概况!$C$7*$J1073*信号概况!$C$9*信号相关性!$G$9+2*$I1073*信号概况!$C$8*$J1073*信号概况!$C$9*信号相关性!$H$9)</f>
        <v>5161.15194699549</v>
      </c>
      <c r="N1073" s="12">
        <f t="shared" si="350"/>
        <v>0.264414383544569</v>
      </c>
      <c r="O1073" s="10">
        <f>$C1073*信号概况!$J$2+$D1073*信号概况!$J$3+$E1073*信号概况!$J$4+$F1073*信号概况!$J$5+$G1073*信号概况!$J$6+$H1073*信号概况!$J$7+$I1073*信号概况!$J$8+$J1073*信号概况!$J$9</f>
        <v>1194.87374729111</v>
      </c>
      <c r="P1073" s="12">
        <f t="shared" si="351"/>
        <v>0.0612153659780332</v>
      </c>
      <c r="Q1073" s="7">
        <f t="shared" si="352"/>
        <v>12.6916834714834</v>
      </c>
    </row>
    <row r="1074" spans="1:17">
      <c r="A1074">
        <v>1072</v>
      </c>
      <c r="B1074">
        <v>19519.18</v>
      </c>
      <c r="C1074" s="7">
        <f t="shared" si="332"/>
        <v>0</v>
      </c>
      <c r="D1074" s="8">
        <f t="shared" si="333"/>
        <v>0.545454545454545</v>
      </c>
      <c r="E1074">
        <f t="shared" si="334"/>
        <v>0</v>
      </c>
      <c r="F1074">
        <f t="shared" si="344"/>
        <v>0.9</v>
      </c>
      <c r="G1074">
        <f t="shared" si="345"/>
        <v>0.04</v>
      </c>
      <c r="H1074">
        <f t="shared" si="346"/>
        <v>0</v>
      </c>
      <c r="I1074">
        <f t="shared" si="347"/>
        <v>0</v>
      </c>
      <c r="J1074">
        <f t="shared" si="348"/>
        <v>0</v>
      </c>
      <c r="K1074">
        <f>SQRT(POWER($C1074*信号概况!$F$2,2)+POWER($D1074*信号概况!$F$3,2)+POWER($E1074*信号概况!$F$4,2)+POWER($F1074*信号概况!$F$5,2)+POWER($G1074*信号概况!$F$6,2)+POWER($H1074*信号概况!$F$7,2)+POWER($I1074*信号概况!$F$8,2)+POWER($J1074*信号概况!$F$9,2)+2*$C1074*信号概况!$F$2*$D1074*信号概况!$F$3*信号相关性!$B$3+2*$C1074*信号概况!$F$2*$E1074*信号概况!$F$4*信号相关性!$B$4+2*$C1074*信号概况!$F$2*$F1074*信号概况!$F$5*信号相关性!$B$5+2*$C1074*信号概况!$F$2*$G1074*信号概况!$F$6*信号相关性!$B$6+2*$C1074*信号概况!$F$2*$H1074*信号概况!$F$7*信号相关性!$B$7+2*$C1074*信号概况!$F$2*$I1074*信号概况!$F$8*信号相关性!$B$8+2*$C1074*信号概况!$F$2*$J1074*信号概况!$F$9*信号相关性!$B$9+2*$D1074*信号概况!$F$3*$E1074*信号概况!$F$4*信号相关性!$C$4+2*$D1074*信号概况!$F$3*$F1074*信号概况!$F$5*信号相关性!$C$5+2*$D1074*信号概况!$F$3*$G1074*信号概况!$F$6*信号相关性!$C$6+2*$D1074*信号概况!$F$3*$H1074*信号概况!$F$7*信号相关性!$C$7+2*$D1074*信号概况!$F$3*$I1074*信号概况!$F$8*信号相关性!$C$8+2*$D1074*信号概况!$F$3*$J1074*信号概况!$F$9*信号相关性!$C$9+2*$E1074*信号概况!$F$4*$F1074*信号概况!$F$5*信号相关性!$D$5+2*$E1074*信号概况!$F$4*$G1074*信号概况!$F$6*信号相关性!$D$6+2*$E1074*信号概况!$F$4*$H1074*信号概况!$F$7*信号相关性!$D$7+2*$E1074*信号概况!$F$4*$I1074*信号概况!$F$8*信号相关性!$D$8+2*$E1074*信号概况!$F$4*$J1074*信号概况!$J$5*信号相关性!$D$9+2*$F1074*信号概况!$F$5*$G1074*信号概况!$F$6*信号相关性!$E$6+2*$F1074*信号概况!$F$5*$H1074*信号概况!$F$7*信号相关性!$E$7+2*$F1074*信号概况!$F$5*$I1074*信号概况!$F$8*信号相关性!$E$8+2*$F1074*信号概况!$F$5*$J1074*信号概况!$F$9*信号相关性!$E$9+2*$G1074*信号概况!$F$6*$H1074*信号概况!$F$7*信号相关性!$F$7+2*$G1074*信号概况!$F$6*$I1074*信号概况!$F$8*信号相关性!$F$8+2*$G1074*信号概况!$F$6*$J1074*信号概况!$F$9*信号相关性!$F$9+2*$H1074*信号概况!$F$7*$I1074*信号概况!$F$8*信号相关性!$G$8+2*$H1074*信号概况!$F$7*$J1074*信号概况!$F$9*信号相关性!$G$9+2*$I1074*信号概况!$F$8*$J1074*信号概况!$F$9*信号相关性!$H$9)</f>
        <v>1118.60443687351</v>
      </c>
      <c r="L1074" s="10">
        <f t="shared" si="349"/>
        <v>17.4495821369669</v>
      </c>
      <c r="M1074" s="11">
        <f>SQRT(POWER($C1074*信号概况!$C$2,2)+POWER($D1074*信号概况!$C$3,2)+POWER($E1074*信号概况!$C$4,2)+POWER($F1074*信号概况!$C$5,2)+POWER($G1074*信号概况!$C$6,2)+POWER($H1074*信号概况!$C$7,2)+POWER($I1074*信号概况!$C$8,2)+POWER($J1074*信号概况!$C$9,2)+2*$C1074*信号概况!$C$2*$D1074*信号概况!$C$3*信号相关性!$B$3+2*$C1074*信号概况!$C$2*$E1074*信号概况!$C$4*信号相关性!$B$4+2*$C1074*信号概况!$C$2*$F1074*信号概况!$C$5*信号相关性!$B$5+2*$C1074*信号概况!$C$2*$G1074*信号概况!$C$6*信号相关性!$B$6+2*$C1074*信号概况!$C$2*$H1074*信号概况!$C$7*信号相关性!$B$7+2*$C1074*信号概况!$C$2*$I1074*信号概况!$C$8*信号相关性!$B$8+2*$C1074*信号概况!$C$2*$J1074*信号概况!$C$9*信号相关性!$B$9+2*$D1074*信号概况!$C$3*$E1074*信号概况!$C$4*信号相关性!$C$4+2*$D1074*信号概况!$C$3*$F1074*信号概况!$C$5*信号相关性!$C$5+2*$D1074*信号概况!$C$3*$G1074*信号概况!$C$6*信号相关性!$C$6+2*$D1074*信号概况!$C$3*$H1074*信号概况!$C$7*信号相关性!$C$7+2*$D1074*信号概况!$C$3*$I1074*信号概况!$C$8*信号相关性!$C$8+2*$D1074*信号概况!$C$3*$J1074*信号概况!$C$9*信号相关性!$C$9+2*$E1074*信号概况!$C$4*$F1074*信号概况!$C$5*信号相关性!$D$5+2*$E1074*信号概况!$C$4*$G1074*信号概况!$C$6*信号相关性!$D$6+2*$E1074*信号概况!$C$4*$H1074*信号概况!$C$7*信号相关性!$D$7+2*$E1074*信号概况!$C$4*$I1074*信号概况!$C$8*信号相关性!$D$8+2*$E1074*信号概况!$C$4*$J1074*信号概况!$J$5*信号相关性!$D$9+2*$F1074*信号概况!$C$5*$G1074*信号概况!$C$6*信号相关性!$E$6+2*$F1074*信号概况!$C$5*$H1074*信号概况!$C$7*信号相关性!$E$7+2*$F1074*信号概况!$C$5*$I1074*信号概况!$C$8*信号相关性!$E$8+2*$F1074*信号概况!$C$5*$J1074*信号概况!$C$9*信号相关性!$E$9+2*$G1074*信号概况!$C$6*$H1074*信号概况!$C$7*信号相关性!$F$7+2*$G1074*信号概况!$C$6*$I1074*信号概况!$C$8*信号相关性!$F$8+2*$G1074*信号概况!$C$6*$J1074*信号概况!$C$9*信号相关性!$F$9+2*$H1074*信号概况!$C$7*$I1074*信号概况!$C$8*信号相关性!$G$8+2*$H1074*信号概况!$C$7*$J1074*信号概况!$C$9*信号相关性!$G$9+2*$I1074*信号概况!$C$8*$J1074*信号概况!$C$9*信号相关性!$H$9)</f>
        <v>5480.84287411091</v>
      </c>
      <c r="N1074" s="12">
        <f t="shared" si="350"/>
        <v>0.280792680538368</v>
      </c>
      <c r="O1074" s="10">
        <f>$C1074*信号概况!$J$2+$D1074*信号概况!$J$3+$E1074*信号概况!$J$4+$F1074*信号概况!$J$5+$G1074*信号概况!$J$6+$H1074*信号概况!$J$7+$I1074*信号概况!$J$8+$J1074*信号概况!$J$9</f>
        <v>1219.40189797604</v>
      </c>
      <c r="P1074" s="12">
        <f t="shared" si="351"/>
        <v>0.0624719838628486</v>
      </c>
      <c r="Q1074" s="7">
        <f t="shared" si="352"/>
        <v>12.2088410572402</v>
      </c>
    </row>
    <row r="1075" spans="1:17">
      <c r="A1075">
        <v>1073</v>
      </c>
      <c r="B1075">
        <v>19519.18</v>
      </c>
      <c r="C1075" s="7">
        <f t="shared" si="332"/>
        <v>0</v>
      </c>
      <c r="D1075" s="8">
        <f t="shared" si="333"/>
        <v>0.575757575757576</v>
      </c>
      <c r="E1075">
        <f t="shared" si="334"/>
        <v>0</v>
      </c>
      <c r="F1075">
        <f t="shared" si="344"/>
        <v>0.9</v>
      </c>
      <c r="G1075">
        <f t="shared" si="345"/>
        <v>0.04</v>
      </c>
      <c r="H1075">
        <f t="shared" si="346"/>
        <v>0</v>
      </c>
      <c r="I1075">
        <f t="shared" si="347"/>
        <v>0</v>
      </c>
      <c r="J1075">
        <f t="shared" si="348"/>
        <v>0</v>
      </c>
      <c r="K1075">
        <f>SQRT(POWER($C1075*信号概况!$F$2,2)+POWER($D1075*信号概况!$F$3,2)+POWER($E1075*信号概况!$F$4,2)+POWER($F1075*信号概况!$F$5,2)+POWER($G1075*信号概况!$F$6,2)+POWER($H1075*信号概况!$F$7,2)+POWER($I1075*信号概况!$F$8,2)+POWER($J1075*信号概况!$F$9,2)+2*$C1075*信号概况!$F$2*$D1075*信号概况!$F$3*信号相关性!$B$3+2*$C1075*信号概况!$F$2*$E1075*信号概况!$F$4*信号相关性!$B$4+2*$C1075*信号概况!$F$2*$F1075*信号概况!$F$5*信号相关性!$B$5+2*$C1075*信号概况!$F$2*$G1075*信号概况!$F$6*信号相关性!$B$6+2*$C1075*信号概况!$F$2*$H1075*信号概况!$F$7*信号相关性!$B$7+2*$C1075*信号概况!$F$2*$I1075*信号概况!$F$8*信号相关性!$B$8+2*$C1075*信号概况!$F$2*$J1075*信号概况!$F$9*信号相关性!$B$9+2*$D1075*信号概况!$F$3*$E1075*信号概况!$F$4*信号相关性!$C$4+2*$D1075*信号概况!$F$3*$F1075*信号概况!$F$5*信号相关性!$C$5+2*$D1075*信号概况!$F$3*$G1075*信号概况!$F$6*信号相关性!$C$6+2*$D1075*信号概况!$F$3*$H1075*信号概况!$F$7*信号相关性!$C$7+2*$D1075*信号概况!$F$3*$I1075*信号概况!$F$8*信号相关性!$C$8+2*$D1075*信号概况!$F$3*$J1075*信号概况!$F$9*信号相关性!$C$9+2*$E1075*信号概况!$F$4*$F1075*信号概况!$F$5*信号相关性!$D$5+2*$E1075*信号概况!$F$4*$G1075*信号概况!$F$6*信号相关性!$D$6+2*$E1075*信号概况!$F$4*$H1075*信号概况!$F$7*信号相关性!$D$7+2*$E1075*信号概况!$F$4*$I1075*信号概况!$F$8*信号相关性!$D$8+2*$E1075*信号概况!$F$4*$J1075*信号概况!$J$5*信号相关性!$D$9+2*$F1075*信号概况!$F$5*$G1075*信号概况!$F$6*信号相关性!$E$6+2*$F1075*信号概况!$F$5*$H1075*信号概况!$F$7*信号相关性!$E$7+2*$F1075*信号概况!$F$5*$I1075*信号概况!$F$8*信号相关性!$E$8+2*$F1075*信号概况!$F$5*$J1075*信号概况!$F$9*信号相关性!$E$9+2*$G1075*信号概况!$F$6*$H1075*信号概况!$F$7*信号相关性!$F$7+2*$G1075*信号概况!$F$6*$I1075*信号概况!$F$8*信号相关性!$F$8+2*$G1075*信号概况!$F$6*$J1075*信号概况!$F$9*信号相关性!$F$9+2*$H1075*信号概况!$F$7*$I1075*信号概况!$F$8*信号相关性!$G$8+2*$H1075*信号概况!$F$7*$J1075*信号概况!$F$9*信号相关性!$G$9+2*$I1075*信号概况!$F$8*$J1075*信号概况!$F$9*信号相关性!$H$9)</f>
        <v>1184.4758249161</v>
      </c>
      <c r="L1075" s="10">
        <f t="shared" si="349"/>
        <v>16.479171283536</v>
      </c>
      <c r="M1075" s="11">
        <f>SQRT(POWER($C1075*信号概况!$C$2,2)+POWER($D1075*信号概况!$C$3,2)+POWER($E1075*信号概况!$C$4,2)+POWER($F1075*信号概况!$C$5,2)+POWER($G1075*信号概况!$C$6,2)+POWER($H1075*信号概况!$C$7,2)+POWER($I1075*信号概况!$C$8,2)+POWER($J1075*信号概况!$C$9,2)+2*$C1075*信号概况!$C$2*$D1075*信号概况!$C$3*信号相关性!$B$3+2*$C1075*信号概况!$C$2*$E1075*信号概况!$C$4*信号相关性!$B$4+2*$C1075*信号概况!$C$2*$F1075*信号概况!$C$5*信号相关性!$B$5+2*$C1075*信号概况!$C$2*$G1075*信号概况!$C$6*信号相关性!$B$6+2*$C1075*信号概况!$C$2*$H1075*信号概况!$C$7*信号相关性!$B$7+2*$C1075*信号概况!$C$2*$I1075*信号概况!$C$8*信号相关性!$B$8+2*$C1075*信号概况!$C$2*$J1075*信号概况!$C$9*信号相关性!$B$9+2*$D1075*信号概况!$C$3*$E1075*信号概况!$C$4*信号相关性!$C$4+2*$D1075*信号概况!$C$3*$F1075*信号概况!$C$5*信号相关性!$C$5+2*$D1075*信号概况!$C$3*$G1075*信号概况!$C$6*信号相关性!$C$6+2*$D1075*信号概况!$C$3*$H1075*信号概况!$C$7*信号相关性!$C$7+2*$D1075*信号概况!$C$3*$I1075*信号概况!$C$8*信号相关性!$C$8+2*$D1075*信号概况!$C$3*$J1075*信号概况!$C$9*信号相关性!$C$9+2*$E1075*信号概况!$C$4*$F1075*信号概况!$C$5*信号相关性!$D$5+2*$E1075*信号概况!$C$4*$G1075*信号概况!$C$6*信号相关性!$D$6+2*$E1075*信号概况!$C$4*$H1075*信号概况!$C$7*信号相关性!$D$7+2*$E1075*信号概况!$C$4*$I1075*信号概况!$C$8*信号相关性!$D$8+2*$E1075*信号概况!$C$4*$J1075*信号概况!$J$5*信号相关性!$D$9+2*$F1075*信号概况!$C$5*$G1075*信号概况!$C$6*信号相关性!$E$6+2*$F1075*信号概况!$C$5*$H1075*信号概况!$C$7*信号相关性!$E$7+2*$F1075*信号概况!$C$5*$I1075*信号概况!$C$8*信号相关性!$E$8+2*$F1075*信号概况!$C$5*$J1075*信号概况!$C$9*信号相关性!$E$9+2*$G1075*信号概况!$C$6*$H1075*信号概况!$C$7*信号相关性!$F$7+2*$G1075*信号概况!$C$6*$I1075*信号概况!$C$8*信号相关性!$F$8+2*$G1075*信号概况!$C$6*$J1075*信号概况!$C$9*信号相关性!$F$9+2*$H1075*信号概况!$C$7*$I1075*信号概况!$C$8*信号相关性!$G$8+2*$H1075*信号概况!$C$7*$J1075*信号概况!$C$9*信号相关性!$G$9+2*$I1075*信号概况!$C$8*$J1075*信号概况!$C$9*信号相关性!$H$9)</f>
        <v>5801.04921748053</v>
      </c>
      <c r="N1075" s="12">
        <f t="shared" si="350"/>
        <v>0.29719738316264</v>
      </c>
      <c r="O1075" s="10">
        <f>$C1075*信号概况!$J$2+$D1075*信号概况!$J$3+$E1075*信号概况!$J$4+$F1075*信号概况!$J$5+$G1075*信号概况!$J$6+$H1075*信号概况!$J$7+$I1075*信号概况!$J$8+$J1075*信号概况!$J$9</f>
        <v>1243.93004866097</v>
      </c>
      <c r="P1075" s="12">
        <f t="shared" si="351"/>
        <v>0.063728601747664</v>
      </c>
      <c r="Q1075" s="7">
        <f t="shared" si="352"/>
        <v>11.7783759621433</v>
      </c>
    </row>
    <row r="1076" spans="1:17">
      <c r="A1076">
        <v>1074</v>
      </c>
      <c r="B1076">
        <v>19519.18</v>
      </c>
      <c r="C1076" s="7">
        <f t="shared" si="332"/>
        <v>0</v>
      </c>
      <c r="D1076" s="8">
        <f t="shared" si="333"/>
        <v>0.606060606060606</v>
      </c>
      <c r="E1076">
        <f t="shared" si="334"/>
        <v>0</v>
      </c>
      <c r="F1076">
        <f t="shared" si="344"/>
        <v>0.9</v>
      </c>
      <c r="G1076">
        <f t="shared" si="345"/>
        <v>0.04</v>
      </c>
      <c r="H1076">
        <f t="shared" si="346"/>
        <v>0</v>
      </c>
      <c r="I1076">
        <f t="shared" si="347"/>
        <v>0</v>
      </c>
      <c r="J1076">
        <f t="shared" si="348"/>
        <v>0</v>
      </c>
      <c r="K1076">
        <f>SQRT(POWER($C1076*信号概况!$F$2,2)+POWER($D1076*信号概况!$F$3,2)+POWER($E1076*信号概况!$F$4,2)+POWER($F1076*信号概况!$F$5,2)+POWER($G1076*信号概况!$F$6,2)+POWER($H1076*信号概况!$F$7,2)+POWER($I1076*信号概况!$F$8,2)+POWER($J1076*信号概况!$F$9,2)+2*$C1076*信号概况!$F$2*$D1076*信号概况!$F$3*信号相关性!$B$3+2*$C1076*信号概况!$F$2*$E1076*信号概况!$F$4*信号相关性!$B$4+2*$C1076*信号概况!$F$2*$F1076*信号概况!$F$5*信号相关性!$B$5+2*$C1076*信号概况!$F$2*$G1076*信号概况!$F$6*信号相关性!$B$6+2*$C1076*信号概况!$F$2*$H1076*信号概况!$F$7*信号相关性!$B$7+2*$C1076*信号概况!$F$2*$I1076*信号概况!$F$8*信号相关性!$B$8+2*$C1076*信号概况!$F$2*$J1076*信号概况!$F$9*信号相关性!$B$9+2*$D1076*信号概况!$F$3*$E1076*信号概况!$F$4*信号相关性!$C$4+2*$D1076*信号概况!$F$3*$F1076*信号概况!$F$5*信号相关性!$C$5+2*$D1076*信号概况!$F$3*$G1076*信号概况!$F$6*信号相关性!$C$6+2*$D1076*信号概况!$F$3*$H1076*信号概况!$F$7*信号相关性!$C$7+2*$D1076*信号概况!$F$3*$I1076*信号概况!$F$8*信号相关性!$C$8+2*$D1076*信号概况!$F$3*$J1076*信号概况!$F$9*信号相关性!$C$9+2*$E1076*信号概况!$F$4*$F1076*信号概况!$F$5*信号相关性!$D$5+2*$E1076*信号概况!$F$4*$G1076*信号概况!$F$6*信号相关性!$D$6+2*$E1076*信号概况!$F$4*$H1076*信号概况!$F$7*信号相关性!$D$7+2*$E1076*信号概况!$F$4*$I1076*信号概况!$F$8*信号相关性!$D$8+2*$E1076*信号概况!$F$4*$J1076*信号概况!$J$5*信号相关性!$D$9+2*$F1076*信号概况!$F$5*$G1076*信号概况!$F$6*信号相关性!$E$6+2*$F1076*信号概况!$F$5*$H1076*信号概况!$F$7*信号相关性!$E$7+2*$F1076*信号概况!$F$5*$I1076*信号概况!$F$8*信号相关性!$E$8+2*$F1076*信号概况!$F$5*$J1076*信号概况!$F$9*信号相关性!$E$9+2*$G1076*信号概况!$F$6*$H1076*信号概况!$F$7*信号相关性!$F$7+2*$G1076*信号概况!$F$6*$I1076*信号概况!$F$8*信号相关性!$F$8+2*$G1076*信号概况!$F$6*$J1076*信号概况!$F$9*信号相关性!$F$9+2*$H1076*信号概况!$F$7*$I1076*信号概况!$F$8*信号相关性!$G$8+2*$H1076*信号概况!$F$7*$J1076*信号概况!$F$9*信号相关性!$G$9+2*$I1076*信号概况!$F$8*$J1076*信号概况!$F$9*信号相关性!$H$9)</f>
        <v>1250.4514551944</v>
      </c>
      <c r="L1076" s="10">
        <f t="shared" si="349"/>
        <v>15.6097063335942</v>
      </c>
      <c r="M1076" s="11">
        <f>SQRT(POWER($C1076*信号概况!$C$2,2)+POWER($D1076*信号概况!$C$3,2)+POWER($E1076*信号概况!$C$4,2)+POWER($F1076*信号概况!$C$5,2)+POWER($G1076*信号概况!$C$6,2)+POWER($H1076*信号概况!$C$7,2)+POWER($I1076*信号概况!$C$8,2)+POWER($J1076*信号概况!$C$9,2)+2*$C1076*信号概况!$C$2*$D1076*信号概况!$C$3*信号相关性!$B$3+2*$C1076*信号概况!$C$2*$E1076*信号概况!$C$4*信号相关性!$B$4+2*$C1076*信号概况!$C$2*$F1076*信号概况!$C$5*信号相关性!$B$5+2*$C1076*信号概况!$C$2*$G1076*信号概况!$C$6*信号相关性!$B$6+2*$C1076*信号概况!$C$2*$H1076*信号概况!$C$7*信号相关性!$B$7+2*$C1076*信号概况!$C$2*$I1076*信号概况!$C$8*信号相关性!$B$8+2*$C1076*信号概况!$C$2*$J1076*信号概况!$C$9*信号相关性!$B$9+2*$D1076*信号概况!$C$3*$E1076*信号概况!$C$4*信号相关性!$C$4+2*$D1076*信号概况!$C$3*$F1076*信号概况!$C$5*信号相关性!$C$5+2*$D1076*信号概况!$C$3*$G1076*信号概况!$C$6*信号相关性!$C$6+2*$D1076*信号概况!$C$3*$H1076*信号概况!$C$7*信号相关性!$C$7+2*$D1076*信号概况!$C$3*$I1076*信号概况!$C$8*信号相关性!$C$8+2*$D1076*信号概况!$C$3*$J1076*信号概况!$C$9*信号相关性!$C$9+2*$E1076*信号概况!$C$4*$F1076*信号概况!$C$5*信号相关性!$D$5+2*$E1076*信号概况!$C$4*$G1076*信号概况!$C$6*信号相关性!$D$6+2*$E1076*信号概况!$C$4*$H1076*信号概况!$C$7*信号相关性!$D$7+2*$E1076*信号概况!$C$4*$I1076*信号概况!$C$8*信号相关性!$D$8+2*$E1076*信号概况!$C$4*$J1076*信号概况!$J$5*信号相关性!$D$9+2*$F1076*信号概况!$C$5*$G1076*信号概况!$C$6*信号相关性!$E$6+2*$F1076*信号概况!$C$5*$H1076*信号概况!$C$7*信号相关性!$E$7+2*$F1076*信号概况!$C$5*$I1076*信号概况!$C$8*信号相关性!$E$8+2*$F1076*信号概况!$C$5*$J1076*信号概况!$C$9*信号相关性!$E$9+2*$G1076*信号概况!$C$6*$H1076*信号概况!$C$7*信号相关性!$F$7+2*$G1076*信号概况!$C$6*$I1076*信号概况!$C$8*信号相关性!$F$8+2*$G1076*信号概况!$C$6*$J1076*信号概况!$C$9*信号相关性!$F$9+2*$H1076*信号概况!$C$7*$I1076*信号概况!$C$8*信号相关性!$G$8+2*$H1076*信号概况!$C$7*$J1076*信号概况!$C$9*信号相关性!$G$9+2*$I1076*信号概况!$C$8*$J1076*信号概况!$C$9*信号相关性!$H$9)</f>
        <v>6121.6900982321</v>
      </c>
      <c r="N1076" s="12">
        <f t="shared" si="350"/>
        <v>0.31362434785847</v>
      </c>
      <c r="O1076" s="10">
        <f>$C1076*信号概况!$J$2+$D1076*信号概况!$J$3+$E1076*信号概况!$J$4+$F1076*信号概况!$J$5+$G1076*信号概况!$J$6+$H1076*信号概况!$J$7+$I1076*信号概况!$J$8+$J1076*信号概况!$J$9</f>
        <v>1268.4581993459</v>
      </c>
      <c r="P1076" s="12">
        <f t="shared" si="351"/>
        <v>0.0649852196324794</v>
      </c>
      <c r="Q1076" s="7">
        <f t="shared" si="352"/>
        <v>11.3923170171658</v>
      </c>
    </row>
    <row r="1077" spans="1:17">
      <c r="A1077">
        <v>1075</v>
      </c>
      <c r="B1077">
        <v>19519.18</v>
      </c>
      <c r="C1077" s="7">
        <f t="shared" si="332"/>
        <v>0</v>
      </c>
      <c r="D1077" s="8">
        <f t="shared" si="333"/>
        <v>0.636363636363636</v>
      </c>
      <c r="E1077">
        <f t="shared" si="334"/>
        <v>0</v>
      </c>
      <c r="F1077">
        <f t="shared" si="344"/>
        <v>0.9</v>
      </c>
      <c r="G1077">
        <f t="shared" si="345"/>
        <v>0.04</v>
      </c>
      <c r="H1077">
        <f t="shared" si="346"/>
        <v>0</v>
      </c>
      <c r="I1077">
        <f t="shared" si="347"/>
        <v>0</v>
      </c>
      <c r="J1077">
        <f t="shared" si="348"/>
        <v>0</v>
      </c>
      <c r="K1077">
        <f>SQRT(POWER($C1077*信号概况!$F$2,2)+POWER($D1077*信号概况!$F$3,2)+POWER($E1077*信号概况!$F$4,2)+POWER($F1077*信号概况!$F$5,2)+POWER($G1077*信号概况!$F$6,2)+POWER($H1077*信号概况!$F$7,2)+POWER($I1077*信号概况!$F$8,2)+POWER($J1077*信号概况!$F$9,2)+2*$C1077*信号概况!$F$2*$D1077*信号概况!$F$3*信号相关性!$B$3+2*$C1077*信号概况!$F$2*$E1077*信号概况!$F$4*信号相关性!$B$4+2*$C1077*信号概况!$F$2*$F1077*信号概况!$F$5*信号相关性!$B$5+2*$C1077*信号概况!$F$2*$G1077*信号概况!$F$6*信号相关性!$B$6+2*$C1077*信号概况!$F$2*$H1077*信号概况!$F$7*信号相关性!$B$7+2*$C1077*信号概况!$F$2*$I1077*信号概况!$F$8*信号相关性!$B$8+2*$C1077*信号概况!$F$2*$J1077*信号概况!$F$9*信号相关性!$B$9+2*$D1077*信号概况!$F$3*$E1077*信号概况!$F$4*信号相关性!$C$4+2*$D1077*信号概况!$F$3*$F1077*信号概况!$F$5*信号相关性!$C$5+2*$D1077*信号概况!$F$3*$G1077*信号概况!$F$6*信号相关性!$C$6+2*$D1077*信号概况!$F$3*$H1077*信号概况!$F$7*信号相关性!$C$7+2*$D1077*信号概况!$F$3*$I1077*信号概况!$F$8*信号相关性!$C$8+2*$D1077*信号概况!$F$3*$J1077*信号概况!$F$9*信号相关性!$C$9+2*$E1077*信号概况!$F$4*$F1077*信号概况!$F$5*信号相关性!$D$5+2*$E1077*信号概况!$F$4*$G1077*信号概况!$F$6*信号相关性!$D$6+2*$E1077*信号概况!$F$4*$H1077*信号概况!$F$7*信号相关性!$D$7+2*$E1077*信号概况!$F$4*$I1077*信号概况!$F$8*信号相关性!$D$8+2*$E1077*信号概况!$F$4*$J1077*信号概况!$J$5*信号相关性!$D$9+2*$F1077*信号概况!$F$5*$G1077*信号概况!$F$6*信号相关性!$E$6+2*$F1077*信号概况!$F$5*$H1077*信号概况!$F$7*信号相关性!$E$7+2*$F1077*信号概况!$F$5*$I1077*信号概况!$F$8*信号相关性!$E$8+2*$F1077*信号概况!$F$5*$J1077*信号概况!$F$9*信号相关性!$E$9+2*$G1077*信号概况!$F$6*$H1077*信号概况!$F$7*信号相关性!$F$7+2*$G1077*信号概况!$F$6*$I1077*信号概况!$F$8*信号相关性!$F$8+2*$G1077*信号概况!$F$6*$J1077*信号概况!$F$9*信号相关性!$F$9+2*$H1077*信号概况!$F$7*$I1077*信号概况!$F$8*信号相关性!$G$8+2*$H1077*信号概况!$F$7*$J1077*信号概况!$F$9*信号相关性!$G$9+2*$I1077*信号概况!$F$8*$J1077*信号概况!$F$9*信号相关性!$H$9)</f>
        <v>1316.51565587137</v>
      </c>
      <c r="L1077" s="10">
        <f t="shared" si="349"/>
        <v>14.8263941358758</v>
      </c>
      <c r="M1077" s="11">
        <f>SQRT(POWER($C1077*信号概况!$C$2,2)+POWER($D1077*信号概况!$C$3,2)+POWER($E1077*信号概况!$C$4,2)+POWER($F1077*信号概况!$C$5,2)+POWER($G1077*信号概况!$C$6,2)+POWER($H1077*信号概况!$C$7,2)+POWER($I1077*信号概况!$C$8,2)+POWER($J1077*信号概况!$C$9,2)+2*$C1077*信号概况!$C$2*$D1077*信号概况!$C$3*信号相关性!$B$3+2*$C1077*信号概况!$C$2*$E1077*信号概况!$C$4*信号相关性!$B$4+2*$C1077*信号概况!$C$2*$F1077*信号概况!$C$5*信号相关性!$B$5+2*$C1077*信号概况!$C$2*$G1077*信号概况!$C$6*信号相关性!$B$6+2*$C1077*信号概况!$C$2*$H1077*信号概况!$C$7*信号相关性!$B$7+2*$C1077*信号概况!$C$2*$I1077*信号概况!$C$8*信号相关性!$B$8+2*$C1077*信号概况!$C$2*$J1077*信号概况!$C$9*信号相关性!$B$9+2*$D1077*信号概况!$C$3*$E1077*信号概况!$C$4*信号相关性!$C$4+2*$D1077*信号概况!$C$3*$F1077*信号概况!$C$5*信号相关性!$C$5+2*$D1077*信号概况!$C$3*$G1077*信号概况!$C$6*信号相关性!$C$6+2*$D1077*信号概况!$C$3*$H1077*信号概况!$C$7*信号相关性!$C$7+2*$D1077*信号概况!$C$3*$I1077*信号概况!$C$8*信号相关性!$C$8+2*$D1077*信号概况!$C$3*$J1077*信号概况!$C$9*信号相关性!$C$9+2*$E1077*信号概况!$C$4*$F1077*信号概况!$C$5*信号相关性!$D$5+2*$E1077*信号概况!$C$4*$G1077*信号概况!$C$6*信号相关性!$D$6+2*$E1077*信号概况!$C$4*$H1077*信号概况!$C$7*信号相关性!$D$7+2*$E1077*信号概况!$C$4*$I1077*信号概况!$C$8*信号相关性!$D$8+2*$E1077*信号概况!$C$4*$J1077*信号概况!$J$5*信号相关性!$D$9+2*$F1077*信号概况!$C$5*$G1077*信号概况!$C$6*信号相关性!$E$6+2*$F1077*信号概况!$C$5*$H1077*信号概况!$C$7*信号相关性!$E$7+2*$F1077*信号概况!$C$5*$I1077*信号概况!$C$8*信号相关性!$E$8+2*$F1077*信号概况!$C$5*$J1077*信号概况!$C$9*信号相关性!$E$9+2*$G1077*信号概况!$C$6*$H1077*信号概况!$C$7*信号相关性!$F$7+2*$G1077*信号概况!$C$6*$I1077*信号概况!$C$8*信号相关性!$F$8+2*$G1077*信号概况!$C$6*$J1077*信号概况!$C$9*信号相关性!$F$9+2*$H1077*信号概况!$C$7*$I1077*信号概况!$C$8*信号相关性!$G$8+2*$H1077*信号概况!$C$7*$J1077*信号概况!$C$9*信号相关性!$G$9+2*$I1077*信号概况!$C$8*$J1077*信号概况!$C$9*信号相关性!$H$9)</f>
        <v>6442.70063841062</v>
      </c>
      <c r="N1077" s="12">
        <f t="shared" si="350"/>
        <v>0.330070250820507</v>
      </c>
      <c r="O1077" s="10">
        <f>$C1077*信号概况!$J$2+$D1077*信号概况!$J$3+$E1077*信号概况!$J$4+$F1077*信号概况!$J$5+$G1077*信号概况!$J$6+$H1077*信号概况!$J$7+$I1077*信号概况!$J$8+$J1077*信号概况!$J$9</f>
        <v>1292.98635003083</v>
      </c>
      <c r="P1077" s="12">
        <f t="shared" si="351"/>
        <v>0.0662418375172949</v>
      </c>
      <c r="Q1077" s="7">
        <f t="shared" si="352"/>
        <v>11.0442113889989</v>
      </c>
    </row>
    <row r="1078" spans="1:17">
      <c r="A1078">
        <v>1076</v>
      </c>
      <c r="B1078">
        <v>19519.18</v>
      </c>
      <c r="C1078" s="7">
        <f t="shared" si="332"/>
        <v>0</v>
      </c>
      <c r="D1078" s="8">
        <f t="shared" si="333"/>
        <v>0.666666666666667</v>
      </c>
      <c r="E1078">
        <f t="shared" si="334"/>
        <v>0</v>
      </c>
      <c r="F1078">
        <f t="shared" si="344"/>
        <v>0.9</v>
      </c>
      <c r="G1078">
        <f t="shared" si="345"/>
        <v>0.04</v>
      </c>
      <c r="H1078">
        <f t="shared" si="346"/>
        <v>0</v>
      </c>
      <c r="I1078">
        <f t="shared" si="347"/>
        <v>0</v>
      </c>
      <c r="J1078">
        <f t="shared" si="348"/>
        <v>0</v>
      </c>
      <c r="K1078">
        <f>SQRT(POWER($C1078*信号概况!$F$2,2)+POWER($D1078*信号概况!$F$3,2)+POWER($E1078*信号概况!$F$4,2)+POWER($F1078*信号概况!$F$5,2)+POWER($G1078*信号概况!$F$6,2)+POWER($H1078*信号概况!$F$7,2)+POWER($I1078*信号概况!$F$8,2)+POWER($J1078*信号概况!$F$9,2)+2*$C1078*信号概况!$F$2*$D1078*信号概况!$F$3*信号相关性!$B$3+2*$C1078*信号概况!$F$2*$E1078*信号概况!$F$4*信号相关性!$B$4+2*$C1078*信号概况!$F$2*$F1078*信号概况!$F$5*信号相关性!$B$5+2*$C1078*信号概况!$F$2*$G1078*信号概况!$F$6*信号相关性!$B$6+2*$C1078*信号概况!$F$2*$H1078*信号概况!$F$7*信号相关性!$B$7+2*$C1078*信号概况!$F$2*$I1078*信号概况!$F$8*信号相关性!$B$8+2*$C1078*信号概况!$F$2*$J1078*信号概况!$F$9*信号相关性!$B$9+2*$D1078*信号概况!$F$3*$E1078*信号概况!$F$4*信号相关性!$C$4+2*$D1078*信号概况!$F$3*$F1078*信号概况!$F$5*信号相关性!$C$5+2*$D1078*信号概况!$F$3*$G1078*信号概况!$F$6*信号相关性!$C$6+2*$D1078*信号概况!$F$3*$H1078*信号概况!$F$7*信号相关性!$C$7+2*$D1078*信号概况!$F$3*$I1078*信号概况!$F$8*信号相关性!$C$8+2*$D1078*信号概况!$F$3*$J1078*信号概况!$F$9*信号相关性!$C$9+2*$E1078*信号概况!$F$4*$F1078*信号概况!$F$5*信号相关性!$D$5+2*$E1078*信号概况!$F$4*$G1078*信号概况!$F$6*信号相关性!$D$6+2*$E1078*信号概况!$F$4*$H1078*信号概况!$F$7*信号相关性!$D$7+2*$E1078*信号概况!$F$4*$I1078*信号概况!$F$8*信号相关性!$D$8+2*$E1078*信号概况!$F$4*$J1078*信号概况!$J$5*信号相关性!$D$9+2*$F1078*信号概况!$F$5*$G1078*信号概况!$F$6*信号相关性!$E$6+2*$F1078*信号概况!$F$5*$H1078*信号概况!$F$7*信号相关性!$E$7+2*$F1078*信号概况!$F$5*$I1078*信号概况!$F$8*信号相关性!$E$8+2*$F1078*信号概况!$F$5*$J1078*信号概况!$F$9*信号相关性!$E$9+2*$G1078*信号概况!$F$6*$H1078*信号概况!$F$7*信号相关性!$F$7+2*$G1078*信号概况!$F$6*$I1078*信号概况!$F$8*信号相关性!$F$8+2*$G1078*信号概况!$F$6*$J1078*信号概况!$F$9*信号相关性!$F$9+2*$H1078*信号概况!$F$7*$I1078*信号概况!$F$8*信号相关性!$G$8+2*$H1078*信号概况!$F$7*$J1078*信号概况!$F$9*信号相关性!$G$9+2*$I1078*信号概况!$F$8*$J1078*信号概况!$F$9*信号相关性!$H$9)</f>
        <v>1382.65573114951</v>
      </c>
      <c r="L1078" s="10">
        <f t="shared" si="349"/>
        <v>14.117165654658</v>
      </c>
      <c r="M1078" s="11">
        <f>SQRT(POWER($C1078*信号概况!$C$2,2)+POWER($D1078*信号概况!$C$3,2)+POWER($E1078*信号概况!$C$4,2)+POWER($F1078*信号概况!$C$5,2)+POWER($G1078*信号概况!$C$6,2)+POWER($H1078*信号概况!$C$7,2)+POWER($I1078*信号概况!$C$8,2)+POWER($J1078*信号概况!$C$9,2)+2*$C1078*信号概况!$C$2*$D1078*信号概况!$C$3*信号相关性!$B$3+2*$C1078*信号概况!$C$2*$E1078*信号概况!$C$4*信号相关性!$B$4+2*$C1078*信号概况!$C$2*$F1078*信号概况!$C$5*信号相关性!$B$5+2*$C1078*信号概况!$C$2*$G1078*信号概况!$C$6*信号相关性!$B$6+2*$C1078*信号概况!$C$2*$H1078*信号概况!$C$7*信号相关性!$B$7+2*$C1078*信号概况!$C$2*$I1078*信号概况!$C$8*信号相关性!$B$8+2*$C1078*信号概况!$C$2*$J1078*信号概况!$C$9*信号相关性!$B$9+2*$D1078*信号概况!$C$3*$E1078*信号概况!$C$4*信号相关性!$C$4+2*$D1078*信号概况!$C$3*$F1078*信号概况!$C$5*信号相关性!$C$5+2*$D1078*信号概况!$C$3*$G1078*信号概况!$C$6*信号相关性!$C$6+2*$D1078*信号概况!$C$3*$H1078*信号概况!$C$7*信号相关性!$C$7+2*$D1078*信号概况!$C$3*$I1078*信号概况!$C$8*信号相关性!$C$8+2*$D1078*信号概况!$C$3*$J1078*信号概况!$C$9*信号相关性!$C$9+2*$E1078*信号概况!$C$4*$F1078*信号概况!$C$5*信号相关性!$D$5+2*$E1078*信号概况!$C$4*$G1078*信号概况!$C$6*信号相关性!$D$6+2*$E1078*信号概况!$C$4*$H1078*信号概况!$C$7*信号相关性!$D$7+2*$E1078*信号概况!$C$4*$I1078*信号概况!$C$8*信号相关性!$D$8+2*$E1078*信号概况!$C$4*$J1078*信号概况!$J$5*信号相关性!$D$9+2*$F1078*信号概况!$C$5*$G1078*信号概况!$C$6*信号相关性!$E$6+2*$F1078*信号概况!$C$5*$H1078*信号概况!$C$7*信号相关性!$E$7+2*$F1078*信号概况!$C$5*$I1078*信号概况!$C$8*信号相关性!$E$8+2*$F1078*信号概况!$C$5*$J1078*信号概况!$C$9*信号相关性!$E$9+2*$G1078*信号概况!$C$6*$H1078*信号概况!$C$7*信号相关性!$F$7+2*$G1078*信号概况!$C$6*$I1078*信号概况!$C$8*信号相关性!$F$8+2*$G1078*信号概况!$C$6*$J1078*信号概况!$C$9*信号相关性!$F$9+2*$H1078*信号概况!$C$7*$I1078*信号概况!$C$8*信号相关性!$G$8+2*$H1078*信号概况!$C$7*$J1078*信号概况!$C$9*信号相关性!$G$9+2*$I1078*信号概况!$C$8*$J1078*信号概况!$C$9*信号相关性!$H$9)</f>
        <v>6764.02820779027</v>
      </c>
      <c r="N1078" s="12">
        <f t="shared" si="350"/>
        <v>0.346532395714895</v>
      </c>
      <c r="O1078" s="10">
        <f>$C1078*信号概况!$J$2+$D1078*信号概况!$J$3+$E1078*信号概况!$J$4+$F1078*信号概况!$J$5+$G1078*信号概况!$J$6+$H1078*信号概况!$J$7+$I1078*信号概况!$J$8+$J1078*信号概况!$J$9</f>
        <v>1317.51450071576</v>
      </c>
      <c r="P1078" s="12">
        <f t="shared" si="351"/>
        <v>0.0674984554021103</v>
      </c>
      <c r="Q1078" s="7">
        <f t="shared" si="352"/>
        <v>10.7287842334088</v>
      </c>
    </row>
    <row r="1079" spans="1:17">
      <c r="A1079">
        <v>1077</v>
      </c>
      <c r="B1079">
        <v>19519.18</v>
      </c>
      <c r="C1079" s="7">
        <f t="shared" si="332"/>
        <v>0</v>
      </c>
      <c r="D1079" s="8">
        <f t="shared" si="333"/>
        <v>0.696969696969697</v>
      </c>
      <c r="E1079">
        <f t="shared" si="334"/>
        <v>0</v>
      </c>
      <c r="F1079">
        <f t="shared" si="344"/>
        <v>0.9</v>
      </c>
      <c r="G1079">
        <f t="shared" si="345"/>
        <v>0.04</v>
      </c>
      <c r="H1079">
        <f t="shared" si="346"/>
        <v>0</v>
      </c>
      <c r="I1079">
        <f t="shared" si="347"/>
        <v>0</v>
      </c>
      <c r="J1079">
        <f t="shared" si="348"/>
        <v>0</v>
      </c>
      <c r="K1079">
        <f>SQRT(POWER($C1079*信号概况!$F$2,2)+POWER($D1079*信号概况!$F$3,2)+POWER($E1079*信号概况!$F$4,2)+POWER($F1079*信号概况!$F$5,2)+POWER($G1079*信号概况!$F$6,2)+POWER($H1079*信号概况!$F$7,2)+POWER($I1079*信号概况!$F$8,2)+POWER($J1079*信号概况!$F$9,2)+2*$C1079*信号概况!$F$2*$D1079*信号概况!$F$3*信号相关性!$B$3+2*$C1079*信号概况!$F$2*$E1079*信号概况!$F$4*信号相关性!$B$4+2*$C1079*信号概况!$F$2*$F1079*信号概况!$F$5*信号相关性!$B$5+2*$C1079*信号概况!$F$2*$G1079*信号概况!$F$6*信号相关性!$B$6+2*$C1079*信号概况!$F$2*$H1079*信号概况!$F$7*信号相关性!$B$7+2*$C1079*信号概况!$F$2*$I1079*信号概况!$F$8*信号相关性!$B$8+2*$C1079*信号概况!$F$2*$J1079*信号概况!$F$9*信号相关性!$B$9+2*$D1079*信号概况!$F$3*$E1079*信号概况!$F$4*信号相关性!$C$4+2*$D1079*信号概况!$F$3*$F1079*信号概况!$F$5*信号相关性!$C$5+2*$D1079*信号概况!$F$3*$G1079*信号概况!$F$6*信号相关性!$C$6+2*$D1079*信号概况!$F$3*$H1079*信号概况!$F$7*信号相关性!$C$7+2*$D1079*信号概况!$F$3*$I1079*信号概况!$F$8*信号相关性!$C$8+2*$D1079*信号概况!$F$3*$J1079*信号概况!$F$9*信号相关性!$C$9+2*$E1079*信号概况!$F$4*$F1079*信号概况!$F$5*信号相关性!$D$5+2*$E1079*信号概况!$F$4*$G1079*信号概况!$F$6*信号相关性!$D$6+2*$E1079*信号概况!$F$4*$H1079*信号概况!$F$7*信号相关性!$D$7+2*$E1079*信号概况!$F$4*$I1079*信号概况!$F$8*信号相关性!$D$8+2*$E1079*信号概况!$F$4*$J1079*信号概况!$J$5*信号相关性!$D$9+2*$F1079*信号概况!$F$5*$G1079*信号概况!$F$6*信号相关性!$E$6+2*$F1079*信号概况!$F$5*$H1079*信号概况!$F$7*信号相关性!$E$7+2*$F1079*信号概况!$F$5*$I1079*信号概况!$F$8*信号相关性!$E$8+2*$F1079*信号概况!$F$5*$J1079*信号概况!$F$9*信号相关性!$E$9+2*$G1079*信号概况!$F$6*$H1079*信号概况!$F$7*信号相关性!$F$7+2*$G1079*信号概况!$F$6*$I1079*信号概况!$F$8*信号相关性!$F$8+2*$G1079*信号概况!$F$6*$J1079*信号概况!$F$9*信号相关性!$F$9+2*$H1079*信号概况!$F$7*$I1079*信号概况!$F$8*信号相关性!$G$8+2*$H1079*信号概况!$F$7*$J1079*信号概况!$F$9*信号相关性!$G$9+2*$I1079*信号概况!$F$8*$J1079*信号概况!$F$9*信号相关性!$H$9)</f>
        <v>1448.861290109</v>
      </c>
      <c r="L1079" s="10">
        <f t="shared" si="349"/>
        <v>13.4720833065611</v>
      </c>
      <c r="M1079" s="11">
        <f>SQRT(POWER($C1079*信号概况!$C$2,2)+POWER($D1079*信号概况!$C$3,2)+POWER($E1079*信号概况!$C$4,2)+POWER($F1079*信号概况!$C$5,2)+POWER($G1079*信号概况!$C$6,2)+POWER($H1079*信号概况!$C$7,2)+POWER($I1079*信号概况!$C$8,2)+POWER($J1079*信号概况!$C$9,2)+2*$C1079*信号概况!$C$2*$D1079*信号概况!$C$3*信号相关性!$B$3+2*$C1079*信号概况!$C$2*$E1079*信号概况!$C$4*信号相关性!$B$4+2*$C1079*信号概况!$C$2*$F1079*信号概况!$C$5*信号相关性!$B$5+2*$C1079*信号概况!$C$2*$G1079*信号概况!$C$6*信号相关性!$B$6+2*$C1079*信号概况!$C$2*$H1079*信号概况!$C$7*信号相关性!$B$7+2*$C1079*信号概况!$C$2*$I1079*信号概况!$C$8*信号相关性!$B$8+2*$C1079*信号概况!$C$2*$J1079*信号概况!$C$9*信号相关性!$B$9+2*$D1079*信号概况!$C$3*$E1079*信号概况!$C$4*信号相关性!$C$4+2*$D1079*信号概况!$C$3*$F1079*信号概况!$C$5*信号相关性!$C$5+2*$D1079*信号概况!$C$3*$G1079*信号概况!$C$6*信号相关性!$C$6+2*$D1079*信号概况!$C$3*$H1079*信号概况!$C$7*信号相关性!$C$7+2*$D1079*信号概况!$C$3*$I1079*信号概况!$C$8*信号相关性!$C$8+2*$D1079*信号概况!$C$3*$J1079*信号概况!$C$9*信号相关性!$C$9+2*$E1079*信号概况!$C$4*$F1079*信号概况!$C$5*信号相关性!$D$5+2*$E1079*信号概况!$C$4*$G1079*信号概况!$C$6*信号相关性!$D$6+2*$E1079*信号概况!$C$4*$H1079*信号概况!$C$7*信号相关性!$D$7+2*$E1079*信号概况!$C$4*$I1079*信号概况!$C$8*信号相关性!$D$8+2*$E1079*信号概况!$C$4*$J1079*信号概况!$J$5*信号相关性!$D$9+2*$F1079*信号概况!$C$5*$G1079*信号概况!$C$6*信号相关性!$E$6+2*$F1079*信号概况!$C$5*$H1079*信号概况!$C$7*信号相关性!$E$7+2*$F1079*信号概况!$C$5*$I1079*信号概况!$C$8*信号相关性!$E$8+2*$F1079*信号概况!$C$5*$J1079*信号概况!$C$9*信号相关性!$E$9+2*$G1079*信号概况!$C$6*$H1079*信号概况!$C$7*信号相关性!$F$7+2*$G1079*信号概况!$C$6*$I1079*信号概况!$C$8*信号相关性!$F$8+2*$G1079*信号概况!$C$6*$J1079*信号概况!$C$9*信号相关性!$F$9+2*$H1079*信号概况!$C$7*$I1079*信号概况!$C$8*信号相关性!$G$8+2*$H1079*信号概况!$C$7*$J1079*信号概况!$C$9*信号相关性!$G$9+2*$I1079*信号概况!$C$8*$J1079*信号概况!$C$9*信号相关性!$H$9)</f>
        <v>7085.6296754495</v>
      </c>
      <c r="N1079" s="12">
        <f t="shared" si="350"/>
        <v>0.363008572872913</v>
      </c>
      <c r="O1079" s="10">
        <f>$C1079*信号概况!$J$2+$D1079*信号概况!$J$3+$E1079*信号概况!$J$4+$F1079*信号概况!$J$5+$G1079*信号概况!$J$6+$H1079*信号概况!$J$7+$I1079*信号概况!$J$8+$J1079*信号概况!$J$9</f>
        <v>1342.04265140069</v>
      </c>
      <c r="P1079" s="12">
        <f t="shared" si="351"/>
        <v>0.0687550732869257</v>
      </c>
      <c r="Q1079" s="7">
        <f t="shared" si="352"/>
        <v>10.4416847355141</v>
      </c>
    </row>
    <row r="1080" spans="1:17">
      <c r="A1080">
        <v>1078</v>
      </c>
      <c r="B1080">
        <v>19519.18</v>
      </c>
      <c r="C1080" s="7">
        <f t="shared" si="332"/>
        <v>0</v>
      </c>
      <c r="D1080" s="8">
        <f t="shared" si="333"/>
        <v>0.727272727272727</v>
      </c>
      <c r="E1080">
        <f t="shared" si="334"/>
        <v>0</v>
      </c>
      <c r="F1080">
        <f t="shared" si="344"/>
        <v>0.9</v>
      </c>
      <c r="G1080">
        <f t="shared" si="345"/>
        <v>0.04</v>
      </c>
      <c r="H1080">
        <f t="shared" si="346"/>
        <v>0</v>
      </c>
      <c r="I1080">
        <f t="shared" si="347"/>
        <v>0</v>
      </c>
      <c r="J1080">
        <f t="shared" si="348"/>
        <v>0</v>
      </c>
      <c r="K1080">
        <f>SQRT(POWER($C1080*信号概况!$F$2,2)+POWER($D1080*信号概况!$F$3,2)+POWER($E1080*信号概况!$F$4,2)+POWER($F1080*信号概况!$F$5,2)+POWER($G1080*信号概况!$F$6,2)+POWER($H1080*信号概况!$F$7,2)+POWER($I1080*信号概况!$F$8,2)+POWER($J1080*信号概况!$F$9,2)+2*$C1080*信号概况!$F$2*$D1080*信号概况!$F$3*信号相关性!$B$3+2*$C1080*信号概况!$F$2*$E1080*信号概况!$F$4*信号相关性!$B$4+2*$C1080*信号概况!$F$2*$F1080*信号概况!$F$5*信号相关性!$B$5+2*$C1080*信号概况!$F$2*$G1080*信号概况!$F$6*信号相关性!$B$6+2*$C1080*信号概况!$F$2*$H1080*信号概况!$F$7*信号相关性!$B$7+2*$C1080*信号概况!$F$2*$I1080*信号概况!$F$8*信号相关性!$B$8+2*$C1080*信号概况!$F$2*$J1080*信号概况!$F$9*信号相关性!$B$9+2*$D1080*信号概况!$F$3*$E1080*信号概况!$F$4*信号相关性!$C$4+2*$D1080*信号概况!$F$3*$F1080*信号概况!$F$5*信号相关性!$C$5+2*$D1080*信号概况!$F$3*$G1080*信号概况!$F$6*信号相关性!$C$6+2*$D1080*信号概况!$F$3*$H1080*信号概况!$F$7*信号相关性!$C$7+2*$D1080*信号概况!$F$3*$I1080*信号概况!$F$8*信号相关性!$C$8+2*$D1080*信号概况!$F$3*$J1080*信号概况!$F$9*信号相关性!$C$9+2*$E1080*信号概况!$F$4*$F1080*信号概况!$F$5*信号相关性!$D$5+2*$E1080*信号概况!$F$4*$G1080*信号概况!$F$6*信号相关性!$D$6+2*$E1080*信号概况!$F$4*$H1080*信号概况!$F$7*信号相关性!$D$7+2*$E1080*信号概况!$F$4*$I1080*信号概况!$F$8*信号相关性!$D$8+2*$E1080*信号概况!$F$4*$J1080*信号概况!$J$5*信号相关性!$D$9+2*$F1080*信号概况!$F$5*$G1080*信号概况!$F$6*信号相关性!$E$6+2*$F1080*信号概况!$F$5*$H1080*信号概况!$F$7*信号相关性!$E$7+2*$F1080*信号概况!$F$5*$I1080*信号概况!$F$8*信号相关性!$E$8+2*$F1080*信号概况!$F$5*$J1080*信号概况!$F$9*信号相关性!$E$9+2*$G1080*信号概况!$F$6*$H1080*信号概况!$F$7*信号相关性!$F$7+2*$G1080*信号概况!$F$6*$I1080*信号概况!$F$8*信号相关性!$F$8+2*$G1080*信号概况!$F$6*$J1080*信号概况!$F$9*信号相关性!$F$9+2*$H1080*信号概况!$F$7*$I1080*信号概况!$F$8*信号相关性!$G$8+2*$H1080*信号概况!$F$7*$J1080*信号概况!$F$9*信号相关性!$G$9+2*$I1080*信号概况!$F$8*$J1080*信号概况!$F$9*信号相关性!$H$9)</f>
        <v>1515.12374855704</v>
      </c>
      <c r="L1080" s="10">
        <f t="shared" si="349"/>
        <v>12.8828948913179</v>
      </c>
      <c r="M1080" s="11">
        <f>SQRT(POWER($C1080*信号概况!$C$2,2)+POWER($D1080*信号概况!$C$3,2)+POWER($E1080*信号概况!$C$4,2)+POWER($F1080*信号概况!$C$5,2)+POWER($G1080*信号概况!$C$6,2)+POWER($H1080*信号概况!$C$7,2)+POWER($I1080*信号概况!$C$8,2)+POWER($J1080*信号概况!$C$9,2)+2*$C1080*信号概况!$C$2*$D1080*信号概况!$C$3*信号相关性!$B$3+2*$C1080*信号概况!$C$2*$E1080*信号概况!$C$4*信号相关性!$B$4+2*$C1080*信号概况!$C$2*$F1080*信号概况!$C$5*信号相关性!$B$5+2*$C1080*信号概况!$C$2*$G1080*信号概况!$C$6*信号相关性!$B$6+2*$C1080*信号概况!$C$2*$H1080*信号概况!$C$7*信号相关性!$B$7+2*$C1080*信号概况!$C$2*$I1080*信号概况!$C$8*信号相关性!$B$8+2*$C1080*信号概况!$C$2*$J1080*信号概况!$C$9*信号相关性!$B$9+2*$D1080*信号概况!$C$3*$E1080*信号概况!$C$4*信号相关性!$C$4+2*$D1080*信号概况!$C$3*$F1080*信号概况!$C$5*信号相关性!$C$5+2*$D1080*信号概况!$C$3*$G1080*信号概况!$C$6*信号相关性!$C$6+2*$D1080*信号概况!$C$3*$H1080*信号概况!$C$7*信号相关性!$C$7+2*$D1080*信号概况!$C$3*$I1080*信号概况!$C$8*信号相关性!$C$8+2*$D1080*信号概况!$C$3*$J1080*信号概况!$C$9*信号相关性!$C$9+2*$E1080*信号概况!$C$4*$F1080*信号概况!$C$5*信号相关性!$D$5+2*$E1080*信号概况!$C$4*$G1080*信号概况!$C$6*信号相关性!$D$6+2*$E1080*信号概况!$C$4*$H1080*信号概况!$C$7*信号相关性!$D$7+2*$E1080*信号概况!$C$4*$I1080*信号概况!$C$8*信号相关性!$D$8+2*$E1080*信号概况!$C$4*$J1080*信号概况!$J$5*信号相关性!$D$9+2*$F1080*信号概况!$C$5*$G1080*信号概况!$C$6*信号相关性!$E$6+2*$F1080*信号概况!$C$5*$H1080*信号概况!$C$7*信号相关性!$E$7+2*$F1080*信号概况!$C$5*$I1080*信号概况!$C$8*信号相关性!$E$8+2*$F1080*信号概况!$C$5*$J1080*信号概况!$C$9*信号相关性!$E$9+2*$G1080*信号概况!$C$6*$H1080*信号概况!$C$7*信号相关性!$F$7+2*$G1080*信号概况!$C$6*$I1080*信号概况!$C$8*信号相关性!$F$8+2*$G1080*信号概况!$C$6*$J1080*信号概况!$C$9*信号相关性!$F$9+2*$H1080*信号概况!$C$7*$I1080*信号概况!$C$8*信号相关性!$G$8+2*$H1080*信号概况!$C$7*$J1080*信号概况!$C$9*信号相关性!$G$9+2*$I1080*信号概况!$C$8*$J1080*信号概况!$C$9*信号相关性!$H$9)</f>
        <v>7407.46936690668</v>
      </c>
      <c r="N1080" s="12">
        <f t="shared" si="350"/>
        <v>0.379496954631633</v>
      </c>
      <c r="O1080" s="10">
        <f>$C1080*信号概况!$J$2+$D1080*信号概况!$J$3+$E1080*信号概况!$J$4+$F1080*信号概况!$J$5+$G1080*信号概况!$J$6+$H1080*信号概况!$J$7+$I1080*信号概况!$J$8+$J1080*信号概况!$J$9</f>
        <v>1366.57080208563</v>
      </c>
      <c r="P1080" s="12">
        <f t="shared" si="351"/>
        <v>0.0700116911717411</v>
      </c>
      <c r="Q1080" s="7">
        <f t="shared" si="352"/>
        <v>10.1792943577815</v>
      </c>
    </row>
    <row r="1081" spans="1:17">
      <c r="A1081">
        <v>1079</v>
      </c>
      <c r="B1081">
        <v>19519.18</v>
      </c>
      <c r="C1081" s="7">
        <f t="shared" si="332"/>
        <v>0</v>
      </c>
      <c r="D1081" s="8">
        <f t="shared" si="333"/>
        <v>0.757575757575758</v>
      </c>
      <c r="E1081">
        <f t="shared" si="334"/>
        <v>0</v>
      </c>
      <c r="F1081">
        <f t="shared" si="344"/>
        <v>0.9</v>
      </c>
      <c r="G1081">
        <f t="shared" si="345"/>
        <v>0.04</v>
      </c>
      <c r="H1081">
        <f t="shared" si="346"/>
        <v>0</v>
      </c>
      <c r="I1081">
        <f t="shared" si="347"/>
        <v>0</v>
      </c>
      <c r="J1081">
        <f t="shared" si="348"/>
        <v>0</v>
      </c>
      <c r="K1081">
        <f>SQRT(POWER($C1081*信号概况!$F$2,2)+POWER($D1081*信号概况!$F$3,2)+POWER($E1081*信号概况!$F$4,2)+POWER($F1081*信号概况!$F$5,2)+POWER($G1081*信号概况!$F$6,2)+POWER($H1081*信号概况!$F$7,2)+POWER($I1081*信号概况!$F$8,2)+POWER($J1081*信号概况!$F$9,2)+2*$C1081*信号概况!$F$2*$D1081*信号概况!$F$3*信号相关性!$B$3+2*$C1081*信号概况!$F$2*$E1081*信号概况!$F$4*信号相关性!$B$4+2*$C1081*信号概况!$F$2*$F1081*信号概况!$F$5*信号相关性!$B$5+2*$C1081*信号概况!$F$2*$G1081*信号概况!$F$6*信号相关性!$B$6+2*$C1081*信号概况!$F$2*$H1081*信号概况!$F$7*信号相关性!$B$7+2*$C1081*信号概况!$F$2*$I1081*信号概况!$F$8*信号相关性!$B$8+2*$C1081*信号概况!$F$2*$J1081*信号概况!$F$9*信号相关性!$B$9+2*$D1081*信号概况!$F$3*$E1081*信号概况!$F$4*信号相关性!$C$4+2*$D1081*信号概况!$F$3*$F1081*信号概况!$F$5*信号相关性!$C$5+2*$D1081*信号概况!$F$3*$G1081*信号概况!$F$6*信号相关性!$C$6+2*$D1081*信号概况!$F$3*$H1081*信号概况!$F$7*信号相关性!$C$7+2*$D1081*信号概况!$F$3*$I1081*信号概况!$F$8*信号相关性!$C$8+2*$D1081*信号概况!$F$3*$J1081*信号概况!$F$9*信号相关性!$C$9+2*$E1081*信号概况!$F$4*$F1081*信号概况!$F$5*信号相关性!$D$5+2*$E1081*信号概况!$F$4*$G1081*信号概况!$F$6*信号相关性!$D$6+2*$E1081*信号概况!$F$4*$H1081*信号概况!$F$7*信号相关性!$D$7+2*$E1081*信号概况!$F$4*$I1081*信号概况!$F$8*信号相关性!$D$8+2*$E1081*信号概况!$F$4*$J1081*信号概况!$J$5*信号相关性!$D$9+2*$F1081*信号概况!$F$5*$G1081*信号概况!$F$6*信号相关性!$E$6+2*$F1081*信号概况!$F$5*$H1081*信号概况!$F$7*信号相关性!$E$7+2*$F1081*信号概况!$F$5*$I1081*信号概况!$F$8*信号相关性!$E$8+2*$F1081*信号概况!$F$5*$J1081*信号概况!$F$9*信号相关性!$E$9+2*$G1081*信号概况!$F$6*$H1081*信号概况!$F$7*信号相关性!$F$7+2*$G1081*信号概况!$F$6*$I1081*信号概况!$F$8*信号相关性!$F$8+2*$G1081*信号概况!$F$6*$J1081*信号概况!$F$9*信号相关性!$F$9+2*$H1081*信号概况!$F$7*$I1081*信号概况!$F$8*信号相关性!$G$8+2*$H1081*信号概况!$F$7*$J1081*信号概况!$F$9*信号相关性!$G$9+2*$I1081*信号概况!$F$8*$J1081*信号概况!$F$9*信号相关性!$H$9)</f>
        <v>1581.4359542126</v>
      </c>
      <c r="L1081" s="10">
        <f t="shared" si="349"/>
        <v>12.3426939598819</v>
      </c>
      <c r="M1081" s="11">
        <f>SQRT(POWER($C1081*信号概况!$C$2,2)+POWER($D1081*信号概况!$C$3,2)+POWER($E1081*信号概况!$C$4,2)+POWER($F1081*信号概况!$C$5,2)+POWER($G1081*信号概况!$C$6,2)+POWER($H1081*信号概况!$C$7,2)+POWER($I1081*信号概况!$C$8,2)+POWER($J1081*信号概况!$C$9,2)+2*$C1081*信号概况!$C$2*$D1081*信号概况!$C$3*信号相关性!$B$3+2*$C1081*信号概况!$C$2*$E1081*信号概况!$C$4*信号相关性!$B$4+2*$C1081*信号概况!$C$2*$F1081*信号概况!$C$5*信号相关性!$B$5+2*$C1081*信号概况!$C$2*$G1081*信号概况!$C$6*信号相关性!$B$6+2*$C1081*信号概况!$C$2*$H1081*信号概况!$C$7*信号相关性!$B$7+2*$C1081*信号概况!$C$2*$I1081*信号概况!$C$8*信号相关性!$B$8+2*$C1081*信号概况!$C$2*$J1081*信号概况!$C$9*信号相关性!$B$9+2*$D1081*信号概况!$C$3*$E1081*信号概况!$C$4*信号相关性!$C$4+2*$D1081*信号概况!$C$3*$F1081*信号概况!$C$5*信号相关性!$C$5+2*$D1081*信号概况!$C$3*$G1081*信号概况!$C$6*信号相关性!$C$6+2*$D1081*信号概况!$C$3*$H1081*信号概况!$C$7*信号相关性!$C$7+2*$D1081*信号概况!$C$3*$I1081*信号概况!$C$8*信号相关性!$C$8+2*$D1081*信号概况!$C$3*$J1081*信号概况!$C$9*信号相关性!$C$9+2*$E1081*信号概况!$C$4*$F1081*信号概况!$C$5*信号相关性!$D$5+2*$E1081*信号概况!$C$4*$G1081*信号概况!$C$6*信号相关性!$D$6+2*$E1081*信号概况!$C$4*$H1081*信号概况!$C$7*信号相关性!$D$7+2*$E1081*信号概况!$C$4*$I1081*信号概况!$C$8*信号相关性!$D$8+2*$E1081*信号概况!$C$4*$J1081*信号概况!$J$5*信号相关性!$D$9+2*$F1081*信号概况!$C$5*$G1081*信号概况!$C$6*信号相关性!$E$6+2*$F1081*信号概况!$C$5*$H1081*信号概况!$C$7*信号相关性!$E$7+2*$F1081*信号概况!$C$5*$I1081*信号概况!$C$8*信号相关性!$E$8+2*$F1081*信号概况!$C$5*$J1081*信号概况!$C$9*信号相关性!$E$9+2*$G1081*信号概况!$C$6*$H1081*信号概况!$C$7*信号相关性!$F$7+2*$G1081*信号概况!$C$6*$I1081*信号概况!$C$8*信号相关性!$F$8+2*$G1081*信号概况!$C$6*$J1081*信号概况!$C$9*信号相关性!$F$9+2*$H1081*信号概况!$C$7*$I1081*信号概况!$C$8*信号相关性!$G$8+2*$H1081*信号概况!$C$7*$J1081*信号概况!$C$9*信号相关性!$G$9+2*$I1081*信号概况!$C$8*$J1081*信号概况!$C$9*信号相关性!$H$9)</f>
        <v>7729.51752491275</v>
      </c>
      <c r="N1081" s="12">
        <f t="shared" si="350"/>
        <v>0.39599601647778</v>
      </c>
      <c r="O1081" s="10">
        <f>$C1081*信号概况!$J$2+$D1081*信号概况!$J$3+$E1081*信号概况!$J$4+$F1081*信号概况!$J$5+$G1081*信号概况!$J$6+$H1081*信号概况!$J$7+$I1081*信号概况!$J$8+$J1081*信号概况!$J$9</f>
        <v>1391.09895277056</v>
      </c>
      <c r="P1081" s="12">
        <f t="shared" si="351"/>
        <v>0.0712683090565566</v>
      </c>
      <c r="Q1081" s="7">
        <f t="shared" si="352"/>
        <v>9.9385804346862</v>
      </c>
    </row>
    <row r="1082" spans="1:17">
      <c r="A1082">
        <v>1080</v>
      </c>
      <c r="B1082">
        <v>19519.18</v>
      </c>
      <c r="C1082" s="7">
        <f t="shared" si="332"/>
        <v>0</v>
      </c>
      <c r="D1082" s="8">
        <f t="shared" si="333"/>
        <v>0.787878787878788</v>
      </c>
      <c r="E1082">
        <f t="shared" si="334"/>
        <v>0</v>
      </c>
      <c r="F1082">
        <f t="shared" si="344"/>
        <v>0.9</v>
      </c>
      <c r="G1082">
        <f t="shared" si="345"/>
        <v>0.04</v>
      </c>
      <c r="H1082">
        <f t="shared" si="346"/>
        <v>0</v>
      </c>
      <c r="I1082">
        <f t="shared" si="347"/>
        <v>0</v>
      </c>
      <c r="J1082">
        <f t="shared" si="348"/>
        <v>0</v>
      </c>
      <c r="K1082">
        <f>SQRT(POWER($C1082*信号概况!$F$2,2)+POWER($D1082*信号概况!$F$3,2)+POWER($E1082*信号概况!$F$4,2)+POWER($F1082*信号概况!$F$5,2)+POWER($G1082*信号概况!$F$6,2)+POWER($H1082*信号概况!$F$7,2)+POWER($I1082*信号概况!$F$8,2)+POWER($J1082*信号概况!$F$9,2)+2*$C1082*信号概况!$F$2*$D1082*信号概况!$F$3*信号相关性!$B$3+2*$C1082*信号概况!$F$2*$E1082*信号概况!$F$4*信号相关性!$B$4+2*$C1082*信号概况!$F$2*$F1082*信号概况!$F$5*信号相关性!$B$5+2*$C1082*信号概况!$F$2*$G1082*信号概况!$F$6*信号相关性!$B$6+2*$C1082*信号概况!$F$2*$H1082*信号概况!$F$7*信号相关性!$B$7+2*$C1082*信号概况!$F$2*$I1082*信号概况!$F$8*信号相关性!$B$8+2*$C1082*信号概况!$F$2*$J1082*信号概况!$F$9*信号相关性!$B$9+2*$D1082*信号概况!$F$3*$E1082*信号概况!$F$4*信号相关性!$C$4+2*$D1082*信号概况!$F$3*$F1082*信号概况!$F$5*信号相关性!$C$5+2*$D1082*信号概况!$F$3*$G1082*信号概况!$F$6*信号相关性!$C$6+2*$D1082*信号概况!$F$3*$H1082*信号概况!$F$7*信号相关性!$C$7+2*$D1082*信号概况!$F$3*$I1082*信号概况!$F$8*信号相关性!$C$8+2*$D1082*信号概况!$F$3*$J1082*信号概况!$F$9*信号相关性!$C$9+2*$E1082*信号概况!$F$4*$F1082*信号概况!$F$5*信号相关性!$D$5+2*$E1082*信号概况!$F$4*$G1082*信号概况!$F$6*信号相关性!$D$6+2*$E1082*信号概况!$F$4*$H1082*信号概况!$F$7*信号相关性!$D$7+2*$E1082*信号概况!$F$4*$I1082*信号概况!$F$8*信号相关性!$D$8+2*$E1082*信号概况!$F$4*$J1082*信号概况!$J$5*信号相关性!$D$9+2*$F1082*信号概况!$F$5*$G1082*信号概况!$F$6*信号相关性!$E$6+2*$F1082*信号概况!$F$5*$H1082*信号概况!$F$7*信号相关性!$E$7+2*$F1082*信号概况!$F$5*$I1082*信号概况!$F$8*信号相关性!$E$8+2*$F1082*信号概况!$F$5*$J1082*信号概况!$F$9*信号相关性!$E$9+2*$G1082*信号概况!$F$6*$H1082*信号概况!$F$7*信号相关性!$F$7+2*$G1082*信号概况!$F$6*$I1082*信号概况!$F$8*信号相关性!$F$8+2*$G1082*信号概况!$F$6*$J1082*信号概况!$F$9*信号相关性!$F$9+2*$H1082*信号概况!$F$7*$I1082*信号概况!$F$8*信号相关性!$G$8+2*$H1082*信号概况!$F$7*$J1082*信号概况!$F$9*信号相关性!$G$9+2*$I1082*信号概况!$F$8*$J1082*信号概况!$F$9*信号相关性!$H$9)</f>
        <v>1647.79190114548</v>
      </c>
      <c r="L1082" s="10">
        <f t="shared" si="349"/>
        <v>11.8456584150165</v>
      </c>
      <c r="M1082" s="11">
        <f>SQRT(POWER($C1082*信号概况!$C$2,2)+POWER($D1082*信号概况!$C$3,2)+POWER($E1082*信号概况!$C$4,2)+POWER($F1082*信号概况!$C$5,2)+POWER($G1082*信号概况!$C$6,2)+POWER($H1082*信号概况!$C$7,2)+POWER($I1082*信号概况!$C$8,2)+POWER($J1082*信号概况!$C$9,2)+2*$C1082*信号概况!$C$2*$D1082*信号概况!$C$3*信号相关性!$B$3+2*$C1082*信号概况!$C$2*$E1082*信号概况!$C$4*信号相关性!$B$4+2*$C1082*信号概况!$C$2*$F1082*信号概况!$C$5*信号相关性!$B$5+2*$C1082*信号概况!$C$2*$G1082*信号概况!$C$6*信号相关性!$B$6+2*$C1082*信号概况!$C$2*$H1082*信号概况!$C$7*信号相关性!$B$7+2*$C1082*信号概况!$C$2*$I1082*信号概况!$C$8*信号相关性!$B$8+2*$C1082*信号概况!$C$2*$J1082*信号概况!$C$9*信号相关性!$B$9+2*$D1082*信号概况!$C$3*$E1082*信号概况!$C$4*信号相关性!$C$4+2*$D1082*信号概况!$C$3*$F1082*信号概况!$C$5*信号相关性!$C$5+2*$D1082*信号概况!$C$3*$G1082*信号概况!$C$6*信号相关性!$C$6+2*$D1082*信号概况!$C$3*$H1082*信号概况!$C$7*信号相关性!$C$7+2*$D1082*信号概况!$C$3*$I1082*信号概况!$C$8*信号相关性!$C$8+2*$D1082*信号概况!$C$3*$J1082*信号概况!$C$9*信号相关性!$C$9+2*$E1082*信号概况!$C$4*$F1082*信号概况!$C$5*信号相关性!$D$5+2*$E1082*信号概况!$C$4*$G1082*信号概况!$C$6*信号相关性!$D$6+2*$E1082*信号概况!$C$4*$H1082*信号概况!$C$7*信号相关性!$D$7+2*$E1082*信号概况!$C$4*$I1082*信号概况!$C$8*信号相关性!$D$8+2*$E1082*信号概况!$C$4*$J1082*信号概况!$J$5*信号相关性!$D$9+2*$F1082*信号概况!$C$5*$G1082*信号概况!$C$6*信号相关性!$E$6+2*$F1082*信号概况!$C$5*$H1082*信号概况!$C$7*信号相关性!$E$7+2*$F1082*信号概况!$C$5*$I1082*信号概况!$C$8*信号相关性!$E$8+2*$F1082*信号概况!$C$5*$J1082*信号概况!$C$9*信号相关性!$E$9+2*$G1082*信号概况!$C$6*$H1082*信号概况!$C$7*信号相关性!$F$7+2*$G1082*信号概况!$C$6*$I1082*信号概况!$C$8*信号相关性!$F$8+2*$G1082*信号概况!$C$6*$J1082*信号概况!$C$9*信号相关性!$F$9+2*$H1082*信号概况!$C$7*$I1082*信号概况!$C$8*信号相关性!$G$8+2*$H1082*信号概况!$C$7*$J1082*信号概况!$C$9*信号相关性!$G$9+2*$I1082*信号概况!$C$8*$J1082*信号概况!$C$9*信号相关性!$H$9)</f>
        <v>8051.74913521454</v>
      </c>
      <c r="N1082" s="12">
        <f t="shared" si="350"/>
        <v>0.412504476889631</v>
      </c>
      <c r="O1082" s="10">
        <f>$C1082*信号概况!$J$2+$D1082*信号概况!$J$3+$E1082*信号概况!$J$4+$F1082*信号概况!$J$5+$G1082*信号概况!$J$6+$H1082*信号概况!$J$7+$I1082*信号概况!$J$8+$J1082*信号概况!$J$9</f>
        <v>1415.62710345549</v>
      </c>
      <c r="P1082" s="12">
        <f t="shared" si="351"/>
        <v>0.072524926941372</v>
      </c>
      <c r="Q1082" s="7">
        <f t="shared" si="352"/>
        <v>9.71698321270739</v>
      </c>
    </row>
    <row r="1083" spans="1:17">
      <c r="A1083">
        <v>1081</v>
      </c>
      <c r="B1083">
        <v>19519.18</v>
      </c>
      <c r="C1083" s="7">
        <f t="shared" si="332"/>
        <v>0</v>
      </c>
      <c r="D1083" s="8">
        <f t="shared" si="333"/>
        <v>0.818181818181818</v>
      </c>
      <c r="E1083">
        <f t="shared" si="334"/>
        <v>0</v>
      </c>
      <c r="F1083">
        <f t="shared" si="344"/>
        <v>0.9</v>
      </c>
      <c r="G1083">
        <f t="shared" si="345"/>
        <v>0.04</v>
      </c>
      <c r="H1083">
        <f t="shared" si="346"/>
        <v>0</v>
      </c>
      <c r="I1083">
        <f t="shared" si="347"/>
        <v>0</v>
      </c>
      <c r="J1083">
        <f t="shared" si="348"/>
        <v>0</v>
      </c>
      <c r="K1083">
        <f>SQRT(POWER($C1083*信号概况!$F$2,2)+POWER($D1083*信号概况!$F$3,2)+POWER($E1083*信号概况!$F$4,2)+POWER($F1083*信号概况!$F$5,2)+POWER($G1083*信号概况!$F$6,2)+POWER($H1083*信号概况!$F$7,2)+POWER($I1083*信号概况!$F$8,2)+POWER($J1083*信号概况!$F$9,2)+2*$C1083*信号概况!$F$2*$D1083*信号概况!$F$3*信号相关性!$B$3+2*$C1083*信号概况!$F$2*$E1083*信号概况!$F$4*信号相关性!$B$4+2*$C1083*信号概况!$F$2*$F1083*信号概况!$F$5*信号相关性!$B$5+2*$C1083*信号概况!$F$2*$G1083*信号概况!$F$6*信号相关性!$B$6+2*$C1083*信号概况!$F$2*$H1083*信号概况!$F$7*信号相关性!$B$7+2*$C1083*信号概况!$F$2*$I1083*信号概况!$F$8*信号相关性!$B$8+2*$C1083*信号概况!$F$2*$J1083*信号概况!$F$9*信号相关性!$B$9+2*$D1083*信号概况!$F$3*$E1083*信号概况!$F$4*信号相关性!$C$4+2*$D1083*信号概况!$F$3*$F1083*信号概况!$F$5*信号相关性!$C$5+2*$D1083*信号概况!$F$3*$G1083*信号概况!$F$6*信号相关性!$C$6+2*$D1083*信号概况!$F$3*$H1083*信号概况!$F$7*信号相关性!$C$7+2*$D1083*信号概况!$F$3*$I1083*信号概况!$F$8*信号相关性!$C$8+2*$D1083*信号概况!$F$3*$J1083*信号概况!$F$9*信号相关性!$C$9+2*$E1083*信号概况!$F$4*$F1083*信号概况!$F$5*信号相关性!$D$5+2*$E1083*信号概况!$F$4*$G1083*信号概况!$F$6*信号相关性!$D$6+2*$E1083*信号概况!$F$4*$H1083*信号概况!$F$7*信号相关性!$D$7+2*$E1083*信号概况!$F$4*$I1083*信号概况!$F$8*信号相关性!$D$8+2*$E1083*信号概况!$F$4*$J1083*信号概况!$J$5*信号相关性!$D$9+2*$F1083*信号概况!$F$5*$G1083*信号概况!$F$6*信号相关性!$E$6+2*$F1083*信号概况!$F$5*$H1083*信号概况!$F$7*信号相关性!$E$7+2*$F1083*信号概况!$F$5*$I1083*信号概况!$F$8*信号相关性!$E$8+2*$F1083*信号概况!$F$5*$J1083*信号概况!$F$9*信号相关性!$E$9+2*$G1083*信号概况!$F$6*$H1083*信号概况!$F$7*信号相关性!$F$7+2*$G1083*信号概况!$F$6*$I1083*信号概况!$F$8*信号相关性!$F$8+2*$G1083*信号概况!$F$6*$J1083*信号概况!$F$9*信号相关性!$F$9+2*$H1083*信号概况!$F$7*$I1083*信号概况!$F$8*信号相关性!$G$8+2*$H1083*信号概况!$F$7*$J1083*信号概况!$F$9*信号相关性!$G$9+2*$I1083*信号概况!$F$8*$J1083*信号概况!$F$9*信号相关性!$H$9)</f>
        <v>1714.18650970497</v>
      </c>
      <c r="L1083" s="10">
        <f t="shared" si="349"/>
        <v>11.3868472826562</v>
      </c>
      <c r="M1083" s="11">
        <f>SQRT(POWER($C1083*信号概况!$C$2,2)+POWER($D1083*信号概况!$C$3,2)+POWER($E1083*信号概况!$C$4,2)+POWER($F1083*信号概况!$C$5,2)+POWER($G1083*信号概况!$C$6,2)+POWER($H1083*信号概况!$C$7,2)+POWER($I1083*信号概况!$C$8,2)+POWER($J1083*信号概况!$C$9,2)+2*$C1083*信号概况!$C$2*$D1083*信号概况!$C$3*信号相关性!$B$3+2*$C1083*信号概况!$C$2*$E1083*信号概况!$C$4*信号相关性!$B$4+2*$C1083*信号概况!$C$2*$F1083*信号概况!$C$5*信号相关性!$B$5+2*$C1083*信号概况!$C$2*$G1083*信号概况!$C$6*信号相关性!$B$6+2*$C1083*信号概况!$C$2*$H1083*信号概况!$C$7*信号相关性!$B$7+2*$C1083*信号概况!$C$2*$I1083*信号概况!$C$8*信号相关性!$B$8+2*$C1083*信号概况!$C$2*$J1083*信号概况!$C$9*信号相关性!$B$9+2*$D1083*信号概况!$C$3*$E1083*信号概况!$C$4*信号相关性!$C$4+2*$D1083*信号概况!$C$3*$F1083*信号概况!$C$5*信号相关性!$C$5+2*$D1083*信号概况!$C$3*$G1083*信号概况!$C$6*信号相关性!$C$6+2*$D1083*信号概况!$C$3*$H1083*信号概况!$C$7*信号相关性!$C$7+2*$D1083*信号概况!$C$3*$I1083*信号概况!$C$8*信号相关性!$C$8+2*$D1083*信号概况!$C$3*$J1083*信号概况!$C$9*信号相关性!$C$9+2*$E1083*信号概况!$C$4*$F1083*信号概况!$C$5*信号相关性!$D$5+2*$E1083*信号概况!$C$4*$G1083*信号概况!$C$6*信号相关性!$D$6+2*$E1083*信号概况!$C$4*$H1083*信号概况!$C$7*信号相关性!$D$7+2*$E1083*信号概况!$C$4*$I1083*信号概况!$C$8*信号相关性!$D$8+2*$E1083*信号概况!$C$4*$J1083*信号概况!$J$5*信号相关性!$D$9+2*$F1083*信号概况!$C$5*$G1083*信号概况!$C$6*信号相关性!$E$6+2*$F1083*信号概况!$C$5*$H1083*信号概况!$C$7*信号相关性!$E$7+2*$F1083*信号概况!$C$5*$I1083*信号概况!$C$8*信号相关性!$E$8+2*$F1083*信号概况!$C$5*$J1083*信号概况!$C$9*信号相关性!$E$9+2*$G1083*信号概况!$C$6*$H1083*信号概况!$C$7*信号相关性!$F$7+2*$G1083*信号概况!$C$6*$I1083*信号概况!$C$8*信号相关性!$F$8+2*$G1083*信号概况!$C$6*$J1083*信号概况!$C$9*信号相关性!$F$9+2*$H1083*信号概况!$C$7*$I1083*信号概况!$C$8*信号相关性!$G$8+2*$H1083*信号概况!$C$7*$J1083*信号概况!$C$9*信号相关性!$G$9+2*$I1083*信号概况!$C$8*$J1083*信号概况!$C$9*信号相关性!$H$9)</f>
        <v>8374.14302046156</v>
      </c>
      <c r="N1083" s="12">
        <f t="shared" si="350"/>
        <v>0.429021250916358</v>
      </c>
      <c r="O1083" s="10">
        <f>$C1083*信号概况!$J$2+$D1083*信号概况!$J$3+$E1083*信号概况!$J$4+$F1083*信号概况!$J$5+$G1083*信号概况!$J$6+$H1083*信号概况!$J$7+$I1083*信号概况!$J$8+$J1083*信号概况!$J$9</f>
        <v>1440.15525414042</v>
      </c>
      <c r="P1083" s="12">
        <f t="shared" si="351"/>
        <v>0.0737815448261874</v>
      </c>
      <c r="Q1083" s="7">
        <f t="shared" si="352"/>
        <v>9.5123278344382</v>
      </c>
    </row>
    <row r="1084" spans="1:17">
      <c r="A1084">
        <v>1082</v>
      </c>
      <c r="B1084">
        <v>19519.18</v>
      </c>
      <c r="C1084" s="7">
        <f t="shared" si="332"/>
        <v>0</v>
      </c>
      <c r="D1084" s="8">
        <f t="shared" si="333"/>
        <v>0.848484848484849</v>
      </c>
      <c r="E1084">
        <f t="shared" si="334"/>
        <v>0</v>
      </c>
      <c r="F1084">
        <f t="shared" si="344"/>
        <v>0.9</v>
      </c>
      <c r="G1084">
        <f t="shared" si="345"/>
        <v>0.04</v>
      </c>
      <c r="H1084">
        <f t="shared" si="346"/>
        <v>0</v>
      </c>
      <c r="I1084">
        <f t="shared" si="347"/>
        <v>0</v>
      </c>
      <c r="J1084">
        <f t="shared" si="348"/>
        <v>0</v>
      </c>
      <c r="K1084">
        <f>SQRT(POWER($C1084*信号概况!$F$2,2)+POWER($D1084*信号概况!$F$3,2)+POWER($E1084*信号概况!$F$4,2)+POWER($F1084*信号概况!$F$5,2)+POWER($G1084*信号概况!$F$6,2)+POWER($H1084*信号概况!$F$7,2)+POWER($I1084*信号概况!$F$8,2)+POWER($J1084*信号概况!$F$9,2)+2*$C1084*信号概况!$F$2*$D1084*信号概况!$F$3*信号相关性!$B$3+2*$C1084*信号概况!$F$2*$E1084*信号概况!$F$4*信号相关性!$B$4+2*$C1084*信号概况!$F$2*$F1084*信号概况!$F$5*信号相关性!$B$5+2*$C1084*信号概况!$F$2*$G1084*信号概况!$F$6*信号相关性!$B$6+2*$C1084*信号概况!$F$2*$H1084*信号概况!$F$7*信号相关性!$B$7+2*$C1084*信号概况!$F$2*$I1084*信号概况!$F$8*信号相关性!$B$8+2*$C1084*信号概况!$F$2*$J1084*信号概况!$F$9*信号相关性!$B$9+2*$D1084*信号概况!$F$3*$E1084*信号概况!$F$4*信号相关性!$C$4+2*$D1084*信号概况!$F$3*$F1084*信号概况!$F$5*信号相关性!$C$5+2*$D1084*信号概况!$F$3*$G1084*信号概况!$F$6*信号相关性!$C$6+2*$D1084*信号概况!$F$3*$H1084*信号概况!$F$7*信号相关性!$C$7+2*$D1084*信号概况!$F$3*$I1084*信号概况!$F$8*信号相关性!$C$8+2*$D1084*信号概况!$F$3*$J1084*信号概况!$F$9*信号相关性!$C$9+2*$E1084*信号概况!$F$4*$F1084*信号概况!$F$5*信号相关性!$D$5+2*$E1084*信号概况!$F$4*$G1084*信号概况!$F$6*信号相关性!$D$6+2*$E1084*信号概况!$F$4*$H1084*信号概况!$F$7*信号相关性!$D$7+2*$E1084*信号概况!$F$4*$I1084*信号概况!$F$8*信号相关性!$D$8+2*$E1084*信号概况!$F$4*$J1084*信号概况!$J$5*信号相关性!$D$9+2*$F1084*信号概况!$F$5*$G1084*信号概况!$F$6*信号相关性!$E$6+2*$F1084*信号概况!$F$5*$H1084*信号概况!$F$7*信号相关性!$E$7+2*$F1084*信号概况!$F$5*$I1084*信号概况!$F$8*信号相关性!$E$8+2*$F1084*信号概况!$F$5*$J1084*信号概况!$F$9*信号相关性!$E$9+2*$G1084*信号概况!$F$6*$H1084*信号概况!$F$7*信号相关性!$F$7+2*$G1084*信号概况!$F$6*$I1084*信号概况!$F$8*信号相关性!$F$8+2*$G1084*信号概况!$F$6*$J1084*信号概况!$F$9*信号相关性!$F$9+2*$H1084*信号概况!$F$7*$I1084*信号概况!$F$8*信号相关性!$G$8+2*$H1084*信号概况!$F$7*$J1084*信号概况!$F$9*信号相关性!$G$9+2*$I1084*信号概况!$F$8*$J1084*信号概况!$F$9*信号相关性!$H$9)</f>
        <v>1780.61545511598</v>
      </c>
      <c r="L1084" s="10">
        <f t="shared" si="349"/>
        <v>10.9620412110422</v>
      </c>
      <c r="M1084" s="11">
        <f>SQRT(POWER($C1084*信号概况!$C$2,2)+POWER($D1084*信号概况!$C$3,2)+POWER($E1084*信号概况!$C$4,2)+POWER($F1084*信号概况!$C$5,2)+POWER($G1084*信号概况!$C$6,2)+POWER($H1084*信号概况!$C$7,2)+POWER($I1084*信号概况!$C$8,2)+POWER($J1084*信号概况!$C$9,2)+2*$C1084*信号概况!$C$2*$D1084*信号概况!$C$3*信号相关性!$B$3+2*$C1084*信号概况!$C$2*$E1084*信号概况!$C$4*信号相关性!$B$4+2*$C1084*信号概况!$C$2*$F1084*信号概况!$C$5*信号相关性!$B$5+2*$C1084*信号概况!$C$2*$G1084*信号概况!$C$6*信号相关性!$B$6+2*$C1084*信号概况!$C$2*$H1084*信号概况!$C$7*信号相关性!$B$7+2*$C1084*信号概况!$C$2*$I1084*信号概况!$C$8*信号相关性!$B$8+2*$C1084*信号概况!$C$2*$J1084*信号概况!$C$9*信号相关性!$B$9+2*$D1084*信号概况!$C$3*$E1084*信号概况!$C$4*信号相关性!$C$4+2*$D1084*信号概况!$C$3*$F1084*信号概况!$C$5*信号相关性!$C$5+2*$D1084*信号概况!$C$3*$G1084*信号概况!$C$6*信号相关性!$C$6+2*$D1084*信号概况!$C$3*$H1084*信号概况!$C$7*信号相关性!$C$7+2*$D1084*信号概况!$C$3*$I1084*信号概况!$C$8*信号相关性!$C$8+2*$D1084*信号概况!$C$3*$J1084*信号概况!$C$9*信号相关性!$C$9+2*$E1084*信号概况!$C$4*$F1084*信号概况!$C$5*信号相关性!$D$5+2*$E1084*信号概况!$C$4*$G1084*信号概况!$C$6*信号相关性!$D$6+2*$E1084*信号概况!$C$4*$H1084*信号概况!$C$7*信号相关性!$D$7+2*$E1084*信号概况!$C$4*$I1084*信号概况!$C$8*信号相关性!$D$8+2*$E1084*信号概况!$C$4*$J1084*信号概况!$J$5*信号相关性!$D$9+2*$F1084*信号概况!$C$5*$G1084*信号概况!$C$6*信号相关性!$E$6+2*$F1084*信号概况!$C$5*$H1084*信号概况!$C$7*信号相关性!$E$7+2*$F1084*信号概况!$C$5*$I1084*信号概况!$C$8*信号相关性!$E$8+2*$F1084*信号概况!$C$5*$J1084*信号概况!$C$9*信号相关性!$E$9+2*$G1084*信号概况!$C$6*$H1084*信号概况!$C$7*信号相关性!$F$7+2*$G1084*信号概况!$C$6*$I1084*信号概况!$C$8*信号相关性!$F$8+2*$G1084*信号概况!$C$6*$J1084*信号概况!$C$9*信号相关性!$F$9+2*$H1084*信号概况!$C$7*$I1084*信号概况!$C$8*信号相关性!$G$8+2*$H1084*信号概况!$C$7*$J1084*信号概况!$C$9*信号相关性!$G$9+2*$I1084*信号概况!$C$8*$J1084*信号概况!$C$9*信号相关性!$H$9)</f>
        <v>8696.68113363278</v>
      </c>
      <c r="N1084" s="12">
        <f t="shared" si="350"/>
        <v>0.445545413979111</v>
      </c>
      <c r="O1084" s="10">
        <f>$C1084*信号概况!$J$2+$D1084*信号概况!$J$3+$E1084*信号概况!$J$4+$F1084*信号概况!$J$5+$G1084*信号概况!$J$6+$H1084*信号概况!$J$7+$I1084*信号概况!$J$8+$J1084*信号概况!$J$9</f>
        <v>1464.68340482535</v>
      </c>
      <c r="P1084" s="12">
        <f t="shared" si="351"/>
        <v>0.0750381627110028</v>
      </c>
      <c r="Q1084" s="7">
        <f t="shared" si="352"/>
        <v>9.32275512391471</v>
      </c>
    </row>
    <row r="1085" spans="1:17">
      <c r="A1085">
        <v>1083</v>
      </c>
      <c r="B1085">
        <v>19519.18</v>
      </c>
      <c r="C1085" s="7">
        <f t="shared" si="332"/>
        <v>0</v>
      </c>
      <c r="D1085" s="8">
        <f t="shared" si="333"/>
        <v>0.878787878787879</v>
      </c>
      <c r="E1085">
        <f t="shared" si="334"/>
        <v>0</v>
      </c>
      <c r="F1085">
        <f t="shared" si="344"/>
        <v>0.9</v>
      </c>
      <c r="G1085">
        <f t="shared" si="345"/>
        <v>0.04</v>
      </c>
      <c r="H1085">
        <f t="shared" si="346"/>
        <v>0</v>
      </c>
      <c r="I1085">
        <f t="shared" si="347"/>
        <v>0</v>
      </c>
      <c r="J1085">
        <f t="shared" si="348"/>
        <v>0</v>
      </c>
      <c r="K1085">
        <f>SQRT(POWER($C1085*信号概况!$F$2,2)+POWER($D1085*信号概况!$F$3,2)+POWER($E1085*信号概况!$F$4,2)+POWER($F1085*信号概况!$F$5,2)+POWER($G1085*信号概况!$F$6,2)+POWER($H1085*信号概况!$F$7,2)+POWER($I1085*信号概况!$F$8,2)+POWER($J1085*信号概况!$F$9,2)+2*$C1085*信号概况!$F$2*$D1085*信号概况!$F$3*信号相关性!$B$3+2*$C1085*信号概况!$F$2*$E1085*信号概况!$F$4*信号相关性!$B$4+2*$C1085*信号概况!$F$2*$F1085*信号概况!$F$5*信号相关性!$B$5+2*$C1085*信号概况!$F$2*$G1085*信号概况!$F$6*信号相关性!$B$6+2*$C1085*信号概况!$F$2*$H1085*信号概况!$F$7*信号相关性!$B$7+2*$C1085*信号概况!$F$2*$I1085*信号概况!$F$8*信号相关性!$B$8+2*$C1085*信号概况!$F$2*$J1085*信号概况!$F$9*信号相关性!$B$9+2*$D1085*信号概况!$F$3*$E1085*信号概况!$F$4*信号相关性!$C$4+2*$D1085*信号概况!$F$3*$F1085*信号概况!$F$5*信号相关性!$C$5+2*$D1085*信号概况!$F$3*$G1085*信号概况!$F$6*信号相关性!$C$6+2*$D1085*信号概况!$F$3*$H1085*信号概况!$F$7*信号相关性!$C$7+2*$D1085*信号概况!$F$3*$I1085*信号概况!$F$8*信号相关性!$C$8+2*$D1085*信号概况!$F$3*$J1085*信号概况!$F$9*信号相关性!$C$9+2*$E1085*信号概况!$F$4*$F1085*信号概况!$F$5*信号相关性!$D$5+2*$E1085*信号概况!$F$4*$G1085*信号概况!$F$6*信号相关性!$D$6+2*$E1085*信号概况!$F$4*$H1085*信号概况!$F$7*信号相关性!$D$7+2*$E1085*信号概况!$F$4*$I1085*信号概况!$F$8*信号相关性!$D$8+2*$E1085*信号概况!$F$4*$J1085*信号概况!$J$5*信号相关性!$D$9+2*$F1085*信号概况!$F$5*$G1085*信号概况!$F$6*信号相关性!$E$6+2*$F1085*信号概况!$F$5*$H1085*信号概况!$F$7*信号相关性!$E$7+2*$F1085*信号概况!$F$5*$I1085*信号概况!$F$8*信号相关性!$E$8+2*$F1085*信号概况!$F$5*$J1085*信号概况!$F$9*信号相关性!$E$9+2*$G1085*信号概况!$F$6*$H1085*信号概况!$F$7*信号相关性!$F$7+2*$G1085*信号概况!$F$6*$I1085*信号概况!$F$8*信号相关性!$F$8+2*$G1085*信号概况!$F$6*$J1085*信号概况!$F$9*信号相关性!$F$9+2*$H1085*信号概况!$F$7*$I1085*信号概况!$F$8*信号相关性!$G$8+2*$H1085*信号概况!$F$7*$J1085*信号概况!$F$9*信号相关性!$G$9+2*$I1085*信号概况!$F$8*$J1085*信号概况!$F$9*信号相关性!$H$9)</f>
        <v>1847.07503266944</v>
      </c>
      <c r="L1085" s="10">
        <f t="shared" si="349"/>
        <v>10.5676161795065</v>
      </c>
      <c r="M1085" s="11">
        <f>SQRT(POWER($C1085*信号概况!$C$2,2)+POWER($D1085*信号概况!$C$3,2)+POWER($E1085*信号概况!$C$4,2)+POWER($F1085*信号概况!$C$5,2)+POWER($G1085*信号概况!$C$6,2)+POWER($H1085*信号概况!$C$7,2)+POWER($I1085*信号概况!$C$8,2)+POWER($J1085*信号概况!$C$9,2)+2*$C1085*信号概况!$C$2*$D1085*信号概况!$C$3*信号相关性!$B$3+2*$C1085*信号概况!$C$2*$E1085*信号概况!$C$4*信号相关性!$B$4+2*$C1085*信号概况!$C$2*$F1085*信号概况!$C$5*信号相关性!$B$5+2*$C1085*信号概况!$C$2*$G1085*信号概况!$C$6*信号相关性!$B$6+2*$C1085*信号概况!$C$2*$H1085*信号概况!$C$7*信号相关性!$B$7+2*$C1085*信号概况!$C$2*$I1085*信号概况!$C$8*信号相关性!$B$8+2*$C1085*信号概况!$C$2*$J1085*信号概况!$C$9*信号相关性!$B$9+2*$D1085*信号概况!$C$3*$E1085*信号概况!$C$4*信号相关性!$C$4+2*$D1085*信号概况!$C$3*$F1085*信号概况!$C$5*信号相关性!$C$5+2*$D1085*信号概况!$C$3*$G1085*信号概况!$C$6*信号相关性!$C$6+2*$D1085*信号概况!$C$3*$H1085*信号概况!$C$7*信号相关性!$C$7+2*$D1085*信号概况!$C$3*$I1085*信号概况!$C$8*信号相关性!$C$8+2*$D1085*信号概况!$C$3*$J1085*信号概况!$C$9*信号相关性!$C$9+2*$E1085*信号概况!$C$4*$F1085*信号概况!$C$5*信号相关性!$D$5+2*$E1085*信号概况!$C$4*$G1085*信号概况!$C$6*信号相关性!$D$6+2*$E1085*信号概况!$C$4*$H1085*信号概况!$C$7*信号相关性!$D$7+2*$E1085*信号概况!$C$4*$I1085*信号概况!$C$8*信号相关性!$D$8+2*$E1085*信号概况!$C$4*$J1085*信号概况!$J$5*信号相关性!$D$9+2*$F1085*信号概况!$C$5*$G1085*信号概况!$C$6*信号相关性!$E$6+2*$F1085*信号概况!$C$5*$H1085*信号概况!$C$7*信号相关性!$E$7+2*$F1085*信号概况!$C$5*$I1085*信号概况!$C$8*信号相关性!$E$8+2*$F1085*信号概况!$C$5*$J1085*信号概况!$C$9*信号相关性!$E$9+2*$G1085*信号概况!$C$6*$H1085*信号概况!$C$7*信号相关性!$F$7+2*$G1085*信号概况!$C$6*$I1085*信号概况!$C$8*信号相关性!$F$8+2*$G1085*信号概况!$C$6*$J1085*信号概况!$C$9*信号相关性!$F$9+2*$H1085*信号概况!$C$7*$I1085*信号概况!$C$8*信号相关性!$G$8+2*$H1085*信号概况!$C$7*$J1085*信号概况!$C$9*信号相关性!$G$9+2*$I1085*信号概况!$C$8*$J1085*信号概况!$C$9*信号相关性!$H$9)</f>
        <v>9019.34800167095</v>
      </c>
      <c r="N1085" s="12">
        <f t="shared" si="350"/>
        <v>0.462076173367475</v>
      </c>
      <c r="O1085" s="10">
        <f>$C1085*信号概况!$J$2+$D1085*信号概况!$J$3+$E1085*信号概况!$J$4+$F1085*信号概况!$J$5+$G1085*信号概况!$J$6+$H1085*信号概况!$J$7+$I1085*信号概况!$J$8+$J1085*信号概况!$J$9</f>
        <v>1489.21155551028</v>
      </c>
      <c r="P1085" s="12">
        <f t="shared" si="351"/>
        <v>0.0762947805958182</v>
      </c>
      <c r="Q1085" s="7">
        <f t="shared" si="352"/>
        <v>9.14666668505985</v>
      </c>
    </row>
    <row r="1086" spans="1:17">
      <c r="A1086">
        <v>1084</v>
      </c>
      <c r="B1086">
        <v>19519.18</v>
      </c>
      <c r="C1086" s="7">
        <f t="shared" si="332"/>
        <v>0</v>
      </c>
      <c r="D1086" s="8">
        <f t="shared" si="333"/>
        <v>0.909090909090909</v>
      </c>
      <c r="E1086">
        <f t="shared" si="334"/>
        <v>0</v>
      </c>
      <c r="F1086">
        <f t="shared" si="344"/>
        <v>0.9</v>
      </c>
      <c r="G1086">
        <f t="shared" si="345"/>
        <v>0.04</v>
      </c>
      <c r="H1086">
        <f t="shared" si="346"/>
        <v>0</v>
      </c>
      <c r="I1086">
        <f t="shared" si="347"/>
        <v>0</v>
      </c>
      <c r="J1086">
        <f t="shared" si="348"/>
        <v>0</v>
      </c>
      <c r="K1086">
        <f>SQRT(POWER($C1086*信号概况!$F$2,2)+POWER($D1086*信号概况!$F$3,2)+POWER($E1086*信号概况!$F$4,2)+POWER($F1086*信号概况!$F$5,2)+POWER($G1086*信号概况!$F$6,2)+POWER($H1086*信号概况!$F$7,2)+POWER($I1086*信号概况!$F$8,2)+POWER($J1086*信号概况!$F$9,2)+2*$C1086*信号概况!$F$2*$D1086*信号概况!$F$3*信号相关性!$B$3+2*$C1086*信号概况!$F$2*$E1086*信号概况!$F$4*信号相关性!$B$4+2*$C1086*信号概况!$F$2*$F1086*信号概况!$F$5*信号相关性!$B$5+2*$C1086*信号概况!$F$2*$G1086*信号概况!$F$6*信号相关性!$B$6+2*$C1086*信号概况!$F$2*$H1086*信号概况!$F$7*信号相关性!$B$7+2*$C1086*信号概况!$F$2*$I1086*信号概况!$F$8*信号相关性!$B$8+2*$C1086*信号概况!$F$2*$J1086*信号概况!$F$9*信号相关性!$B$9+2*$D1086*信号概况!$F$3*$E1086*信号概况!$F$4*信号相关性!$C$4+2*$D1086*信号概况!$F$3*$F1086*信号概况!$F$5*信号相关性!$C$5+2*$D1086*信号概况!$F$3*$G1086*信号概况!$F$6*信号相关性!$C$6+2*$D1086*信号概况!$F$3*$H1086*信号概况!$F$7*信号相关性!$C$7+2*$D1086*信号概况!$F$3*$I1086*信号概况!$F$8*信号相关性!$C$8+2*$D1086*信号概况!$F$3*$J1086*信号概况!$F$9*信号相关性!$C$9+2*$E1086*信号概况!$F$4*$F1086*信号概况!$F$5*信号相关性!$D$5+2*$E1086*信号概况!$F$4*$G1086*信号概况!$F$6*信号相关性!$D$6+2*$E1086*信号概况!$F$4*$H1086*信号概况!$F$7*信号相关性!$D$7+2*$E1086*信号概况!$F$4*$I1086*信号概况!$F$8*信号相关性!$D$8+2*$E1086*信号概况!$F$4*$J1086*信号概况!$J$5*信号相关性!$D$9+2*$F1086*信号概况!$F$5*$G1086*信号概况!$F$6*信号相关性!$E$6+2*$F1086*信号概况!$F$5*$H1086*信号概况!$F$7*信号相关性!$E$7+2*$F1086*信号概况!$F$5*$I1086*信号概况!$F$8*信号相关性!$E$8+2*$F1086*信号概况!$F$5*$J1086*信号概况!$F$9*信号相关性!$E$9+2*$G1086*信号概况!$F$6*$H1086*信号概况!$F$7*信号相关性!$F$7+2*$G1086*信号概况!$F$6*$I1086*信号概况!$F$8*信号相关性!$F$8+2*$G1086*信号概况!$F$6*$J1086*信号概况!$F$9*信号相关性!$F$9+2*$H1086*信号概况!$F$7*$I1086*信号概况!$F$8*信号相关性!$G$8+2*$H1086*信号概况!$F$7*$J1086*信号概况!$F$9*信号相关性!$G$9+2*$I1086*信号概况!$F$8*$J1086*信号概况!$F$9*信号相关性!$H$9)</f>
        <v>1913.56205072981</v>
      </c>
      <c r="L1086" s="10">
        <f t="shared" si="349"/>
        <v>10.200442673158</v>
      </c>
      <c r="M1086" s="11">
        <f>SQRT(POWER($C1086*信号概况!$C$2,2)+POWER($D1086*信号概况!$C$3,2)+POWER($E1086*信号概况!$C$4,2)+POWER($F1086*信号概况!$C$5,2)+POWER($G1086*信号概况!$C$6,2)+POWER($H1086*信号概况!$C$7,2)+POWER($I1086*信号概况!$C$8,2)+POWER($J1086*信号概况!$C$9,2)+2*$C1086*信号概况!$C$2*$D1086*信号概况!$C$3*信号相关性!$B$3+2*$C1086*信号概况!$C$2*$E1086*信号概况!$C$4*信号相关性!$B$4+2*$C1086*信号概况!$C$2*$F1086*信号概况!$C$5*信号相关性!$B$5+2*$C1086*信号概况!$C$2*$G1086*信号概况!$C$6*信号相关性!$B$6+2*$C1086*信号概况!$C$2*$H1086*信号概况!$C$7*信号相关性!$B$7+2*$C1086*信号概况!$C$2*$I1086*信号概况!$C$8*信号相关性!$B$8+2*$C1086*信号概况!$C$2*$J1086*信号概况!$C$9*信号相关性!$B$9+2*$D1086*信号概况!$C$3*$E1086*信号概况!$C$4*信号相关性!$C$4+2*$D1086*信号概况!$C$3*$F1086*信号概况!$C$5*信号相关性!$C$5+2*$D1086*信号概况!$C$3*$G1086*信号概况!$C$6*信号相关性!$C$6+2*$D1086*信号概况!$C$3*$H1086*信号概况!$C$7*信号相关性!$C$7+2*$D1086*信号概况!$C$3*$I1086*信号概况!$C$8*信号相关性!$C$8+2*$D1086*信号概况!$C$3*$J1086*信号概况!$C$9*信号相关性!$C$9+2*$E1086*信号概况!$C$4*$F1086*信号概况!$C$5*信号相关性!$D$5+2*$E1086*信号概况!$C$4*$G1086*信号概况!$C$6*信号相关性!$D$6+2*$E1086*信号概况!$C$4*$H1086*信号概况!$C$7*信号相关性!$D$7+2*$E1086*信号概况!$C$4*$I1086*信号概况!$C$8*信号相关性!$D$8+2*$E1086*信号概况!$C$4*$J1086*信号概况!$J$5*信号相关性!$D$9+2*$F1086*信号概况!$C$5*$G1086*信号概况!$C$6*信号相关性!$E$6+2*$F1086*信号概况!$C$5*$H1086*信号概况!$C$7*信号相关性!$E$7+2*$F1086*信号概况!$C$5*$I1086*信号概况!$C$8*信号相关性!$E$8+2*$F1086*信号概况!$C$5*$J1086*信号概况!$C$9*信号相关性!$E$9+2*$G1086*信号概况!$C$6*$H1086*信号概况!$C$7*信号相关性!$F$7+2*$G1086*信号概况!$C$6*$I1086*信号概况!$C$8*信号相关性!$F$8+2*$G1086*信号概况!$C$6*$J1086*信号概况!$C$9*信号相关性!$F$9+2*$H1086*信号概况!$C$7*$I1086*信号概况!$C$8*信号相关性!$G$8+2*$H1086*信号概况!$C$7*$J1086*信号概况!$C$9*信号相关性!$G$9+2*$I1086*信号概况!$C$8*$J1086*信号概况!$C$9*信号相关性!$H$9)</f>
        <v>9342.13028343265</v>
      </c>
      <c r="N1086" s="12">
        <f t="shared" si="350"/>
        <v>0.478612845592522</v>
      </c>
      <c r="O1086" s="10">
        <f>$C1086*信号概况!$J$2+$D1086*信号概况!$J$3+$E1086*信号概况!$J$4+$F1086*信号概况!$J$5+$G1086*信号概况!$J$6+$H1086*信号概况!$J$7+$I1086*信号概况!$J$8+$J1086*信号概况!$J$9</f>
        <v>1513.73970619522</v>
      </c>
      <c r="P1086" s="12">
        <f t="shared" si="351"/>
        <v>0.0775513984806337</v>
      </c>
      <c r="Q1086" s="7">
        <f t="shared" si="352"/>
        <v>8.9826809994413</v>
      </c>
    </row>
    <row r="1087" spans="1:17">
      <c r="A1087">
        <v>1085</v>
      </c>
      <c r="B1087">
        <v>19519.18</v>
      </c>
      <c r="C1087" s="7">
        <f t="shared" si="332"/>
        <v>0</v>
      </c>
      <c r="D1087" s="8">
        <f t="shared" si="333"/>
        <v>0.939393939393939</v>
      </c>
      <c r="E1087">
        <f t="shared" si="334"/>
        <v>0</v>
      </c>
      <c r="F1087">
        <f t="shared" si="344"/>
        <v>0.9</v>
      </c>
      <c r="G1087">
        <f t="shared" si="345"/>
        <v>0.04</v>
      </c>
      <c r="H1087">
        <f t="shared" si="346"/>
        <v>0</v>
      </c>
      <c r="I1087">
        <f t="shared" si="347"/>
        <v>0</v>
      </c>
      <c r="J1087">
        <f t="shared" si="348"/>
        <v>0</v>
      </c>
      <c r="K1087">
        <f>SQRT(POWER($C1087*信号概况!$F$2,2)+POWER($D1087*信号概况!$F$3,2)+POWER($E1087*信号概况!$F$4,2)+POWER($F1087*信号概况!$F$5,2)+POWER($G1087*信号概况!$F$6,2)+POWER($H1087*信号概况!$F$7,2)+POWER($I1087*信号概况!$F$8,2)+POWER($J1087*信号概况!$F$9,2)+2*$C1087*信号概况!$F$2*$D1087*信号概况!$F$3*信号相关性!$B$3+2*$C1087*信号概况!$F$2*$E1087*信号概况!$F$4*信号相关性!$B$4+2*$C1087*信号概况!$F$2*$F1087*信号概况!$F$5*信号相关性!$B$5+2*$C1087*信号概况!$F$2*$G1087*信号概况!$F$6*信号相关性!$B$6+2*$C1087*信号概况!$F$2*$H1087*信号概况!$F$7*信号相关性!$B$7+2*$C1087*信号概况!$F$2*$I1087*信号概况!$F$8*信号相关性!$B$8+2*$C1087*信号概况!$F$2*$J1087*信号概况!$F$9*信号相关性!$B$9+2*$D1087*信号概况!$F$3*$E1087*信号概况!$F$4*信号相关性!$C$4+2*$D1087*信号概况!$F$3*$F1087*信号概况!$F$5*信号相关性!$C$5+2*$D1087*信号概况!$F$3*$G1087*信号概况!$F$6*信号相关性!$C$6+2*$D1087*信号概况!$F$3*$H1087*信号概况!$F$7*信号相关性!$C$7+2*$D1087*信号概况!$F$3*$I1087*信号概况!$F$8*信号相关性!$C$8+2*$D1087*信号概况!$F$3*$J1087*信号概况!$F$9*信号相关性!$C$9+2*$E1087*信号概况!$F$4*$F1087*信号概况!$F$5*信号相关性!$D$5+2*$E1087*信号概况!$F$4*$G1087*信号概况!$F$6*信号相关性!$D$6+2*$E1087*信号概况!$F$4*$H1087*信号概况!$F$7*信号相关性!$D$7+2*$E1087*信号概况!$F$4*$I1087*信号概况!$F$8*信号相关性!$D$8+2*$E1087*信号概况!$F$4*$J1087*信号概况!$J$5*信号相关性!$D$9+2*$F1087*信号概况!$F$5*$G1087*信号概况!$F$6*信号相关性!$E$6+2*$F1087*信号概况!$F$5*$H1087*信号概况!$F$7*信号相关性!$E$7+2*$F1087*信号概况!$F$5*$I1087*信号概况!$F$8*信号相关性!$E$8+2*$F1087*信号概况!$F$5*$J1087*信号概况!$F$9*信号相关性!$E$9+2*$G1087*信号概况!$F$6*$H1087*信号概况!$F$7*信号相关性!$F$7+2*$G1087*信号概况!$F$6*$I1087*信号概况!$F$8*信号相关性!$F$8+2*$G1087*信号概况!$F$6*$J1087*信号概况!$F$9*信号相关性!$F$9+2*$H1087*信号概况!$F$7*$I1087*信号概况!$F$8*信号相关性!$G$8+2*$H1087*信号概况!$F$7*$J1087*信号概况!$F$9*信号相关性!$G$9+2*$I1087*信号概况!$F$8*$J1087*信号概况!$F$9*信号相关性!$H$9)</f>
        <v>1980.07374510276</v>
      </c>
      <c r="L1087" s="10">
        <f t="shared" si="349"/>
        <v>9.85780456322702</v>
      </c>
      <c r="M1087" s="11">
        <f>SQRT(POWER($C1087*信号概况!$C$2,2)+POWER($D1087*信号概况!$C$3,2)+POWER($E1087*信号概况!$C$4,2)+POWER($F1087*信号概况!$C$5,2)+POWER($G1087*信号概况!$C$6,2)+POWER($H1087*信号概况!$C$7,2)+POWER($I1087*信号概况!$C$8,2)+POWER($J1087*信号概况!$C$9,2)+2*$C1087*信号概况!$C$2*$D1087*信号概况!$C$3*信号相关性!$B$3+2*$C1087*信号概况!$C$2*$E1087*信号概况!$C$4*信号相关性!$B$4+2*$C1087*信号概况!$C$2*$F1087*信号概况!$C$5*信号相关性!$B$5+2*$C1087*信号概况!$C$2*$G1087*信号概况!$C$6*信号相关性!$B$6+2*$C1087*信号概况!$C$2*$H1087*信号概况!$C$7*信号相关性!$B$7+2*$C1087*信号概况!$C$2*$I1087*信号概况!$C$8*信号相关性!$B$8+2*$C1087*信号概况!$C$2*$J1087*信号概况!$C$9*信号相关性!$B$9+2*$D1087*信号概况!$C$3*$E1087*信号概况!$C$4*信号相关性!$C$4+2*$D1087*信号概况!$C$3*$F1087*信号概况!$C$5*信号相关性!$C$5+2*$D1087*信号概况!$C$3*$G1087*信号概况!$C$6*信号相关性!$C$6+2*$D1087*信号概况!$C$3*$H1087*信号概况!$C$7*信号相关性!$C$7+2*$D1087*信号概况!$C$3*$I1087*信号概况!$C$8*信号相关性!$C$8+2*$D1087*信号概况!$C$3*$J1087*信号概况!$C$9*信号相关性!$C$9+2*$E1087*信号概况!$C$4*$F1087*信号概况!$C$5*信号相关性!$D$5+2*$E1087*信号概况!$C$4*$G1087*信号概况!$C$6*信号相关性!$D$6+2*$E1087*信号概况!$C$4*$H1087*信号概况!$C$7*信号相关性!$D$7+2*$E1087*信号概况!$C$4*$I1087*信号概况!$C$8*信号相关性!$D$8+2*$E1087*信号概况!$C$4*$J1087*信号概况!$J$5*信号相关性!$D$9+2*$F1087*信号概况!$C$5*$G1087*信号概况!$C$6*信号相关性!$E$6+2*$F1087*信号概况!$C$5*$H1087*信号概况!$C$7*信号相关性!$E$7+2*$F1087*信号概况!$C$5*$I1087*信号概况!$C$8*信号相关性!$E$8+2*$F1087*信号概况!$C$5*$J1087*信号概况!$C$9*信号相关性!$E$9+2*$G1087*信号概况!$C$6*$H1087*信号概况!$C$7*信号相关性!$F$7+2*$G1087*信号概况!$C$6*$I1087*信号概况!$C$8*信号相关性!$F$8+2*$G1087*信号概况!$C$6*$J1087*信号概况!$C$9*信号相关性!$F$9+2*$H1087*信号概况!$C$7*$I1087*信号概况!$C$8*信号相关性!$G$8+2*$H1087*信号概况!$C$7*$J1087*信号概况!$C$9*信号相关性!$G$9+2*$I1087*信号概况!$C$8*$J1087*信号概况!$C$9*信号相关性!$H$9)</f>
        <v>9665.01641551815</v>
      </c>
      <c r="N1087" s="12">
        <f t="shared" si="350"/>
        <v>0.495154838242085</v>
      </c>
      <c r="O1087" s="10">
        <f>$C1087*信号概况!$J$2+$D1087*信号概况!$J$3+$E1087*信号概况!$J$4+$F1087*信号概况!$J$5+$G1087*信号概况!$J$6+$H1087*信号概况!$J$7+$I1087*信号概况!$J$8+$J1087*信号概况!$J$9</f>
        <v>1538.26785688015</v>
      </c>
      <c r="P1087" s="12">
        <f t="shared" si="351"/>
        <v>0.0788080163654491</v>
      </c>
      <c r="Q1087" s="7">
        <f t="shared" si="352"/>
        <v>8.82959805199297</v>
      </c>
    </row>
    <row r="1088" spans="1:17">
      <c r="A1088">
        <v>1086</v>
      </c>
      <c r="B1088">
        <v>19519.18</v>
      </c>
      <c r="C1088" s="7">
        <f t="shared" si="332"/>
        <v>0</v>
      </c>
      <c r="D1088" s="8">
        <f t="shared" si="333"/>
        <v>0.96969696969697</v>
      </c>
      <c r="E1088">
        <f t="shared" si="334"/>
        <v>0</v>
      </c>
      <c r="F1088">
        <f t="shared" si="344"/>
        <v>0.9</v>
      </c>
      <c r="G1088">
        <f t="shared" si="345"/>
        <v>0.04</v>
      </c>
      <c r="H1088">
        <f t="shared" si="346"/>
        <v>0</v>
      </c>
      <c r="I1088">
        <f t="shared" si="347"/>
        <v>0</v>
      </c>
      <c r="J1088">
        <f t="shared" si="348"/>
        <v>0</v>
      </c>
      <c r="K1088">
        <f>SQRT(POWER($C1088*信号概况!$F$2,2)+POWER($D1088*信号概况!$F$3,2)+POWER($E1088*信号概况!$F$4,2)+POWER($F1088*信号概况!$F$5,2)+POWER($G1088*信号概况!$F$6,2)+POWER($H1088*信号概况!$F$7,2)+POWER($I1088*信号概况!$F$8,2)+POWER($J1088*信号概况!$F$9,2)+2*$C1088*信号概况!$F$2*$D1088*信号概况!$F$3*信号相关性!$B$3+2*$C1088*信号概况!$F$2*$E1088*信号概况!$F$4*信号相关性!$B$4+2*$C1088*信号概况!$F$2*$F1088*信号概况!$F$5*信号相关性!$B$5+2*$C1088*信号概况!$F$2*$G1088*信号概况!$F$6*信号相关性!$B$6+2*$C1088*信号概况!$F$2*$H1088*信号概况!$F$7*信号相关性!$B$7+2*$C1088*信号概况!$F$2*$I1088*信号概况!$F$8*信号相关性!$B$8+2*$C1088*信号概况!$F$2*$J1088*信号概况!$F$9*信号相关性!$B$9+2*$D1088*信号概况!$F$3*$E1088*信号概况!$F$4*信号相关性!$C$4+2*$D1088*信号概况!$F$3*$F1088*信号概况!$F$5*信号相关性!$C$5+2*$D1088*信号概况!$F$3*$G1088*信号概况!$F$6*信号相关性!$C$6+2*$D1088*信号概况!$F$3*$H1088*信号概况!$F$7*信号相关性!$C$7+2*$D1088*信号概况!$F$3*$I1088*信号概况!$F$8*信号相关性!$C$8+2*$D1088*信号概况!$F$3*$J1088*信号概况!$F$9*信号相关性!$C$9+2*$E1088*信号概况!$F$4*$F1088*信号概况!$F$5*信号相关性!$D$5+2*$E1088*信号概况!$F$4*$G1088*信号概况!$F$6*信号相关性!$D$6+2*$E1088*信号概况!$F$4*$H1088*信号概况!$F$7*信号相关性!$D$7+2*$E1088*信号概况!$F$4*$I1088*信号概况!$F$8*信号相关性!$D$8+2*$E1088*信号概况!$F$4*$J1088*信号概况!$J$5*信号相关性!$D$9+2*$F1088*信号概况!$F$5*$G1088*信号概况!$F$6*信号相关性!$E$6+2*$F1088*信号概况!$F$5*$H1088*信号概况!$F$7*信号相关性!$E$7+2*$F1088*信号概况!$F$5*$I1088*信号概况!$F$8*信号相关性!$E$8+2*$F1088*信号概况!$F$5*$J1088*信号概况!$F$9*信号相关性!$E$9+2*$G1088*信号概况!$F$6*$H1088*信号概况!$F$7*信号相关性!$F$7+2*$G1088*信号概况!$F$6*$I1088*信号概况!$F$8*信号相关性!$F$8+2*$G1088*信号概况!$F$6*$J1088*信号概况!$F$9*信号相关性!$F$9+2*$H1088*信号概况!$F$7*$I1088*信号概况!$F$8*信号相关性!$G$8+2*$H1088*信号概况!$F$7*$J1088*信号概况!$F$9*信号相关性!$G$9+2*$I1088*信号概况!$F$8*$J1088*信号概况!$F$9*信号相关性!$H$9)</f>
        <v>2046.60770995978</v>
      </c>
      <c r="L1088" s="10">
        <f t="shared" si="349"/>
        <v>9.53733336633605</v>
      </c>
      <c r="M1088" s="11">
        <f>SQRT(POWER($C1088*信号概况!$C$2,2)+POWER($D1088*信号概况!$C$3,2)+POWER($E1088*信号概况!$C$4,2)+POWER($F1088*信号概况!$C$5,2)+POWER($G1088*信号概况!$C$6,2)+POWER($H1088*信号概况!$C$7,2)+POWER($I1088*信号概况!$C$8,2)+POWER($J1088*信号概况!$C$9,2)+2*$C1088*信号概况!$C$2*$D1088*信号概况!$C$3*信号相关性!$B$3+2*$C1088*信号概况!$C$2*$E1088*信号概况!$C$4*信号相关性!$B$4+2*$C1088*信号概况!$C$2*$F1088*信号概况!$C$5*信号相关性!$B$5+2*$C1088*信号概况!$C$2*$G1088*信号概况!$C$6*信号相关性!$B$6+2*$C1088*信号概况!$C$2*$H1088*信号概况!$C$7*信号相关性!$B$7+2*$C1088*信号概况!$C$2*$I1088*信号概况!$C$8*信号相关性!$B$8+2*$C1088*信号概况!$C$2*$J1088*信号概况!$C$9*信号相关性!$B$9+2*$D1088*信号概况!$C$3*$E1088*信号概况!$C$4*信号相关性!$C$4+2*$D1088*信号概况!$C$3*$F1088*信号概况!$C$5*信号相关性!$C$5+2*$D1088*信号概况!$C$3*$G1088*信号概况!$C$6*信号相关性!$C$6+2*$D1088*信号概况!$C$3*$H1088*信号概况!$C$7*信号相关性!$C$7+2*$D1088*信号概况!$C$3*$I1088*信号概况!$C$8*信号相关性!$C$8+2*$D1088*信号概况!$C$3*$J1088*信号概况!$C$9*信号相关性!$C$9+2*$E1088*信号概况!$C$4*$F1088*信号概况!$C$5*信号相关性!$D$5+2*$E1088*信号概况!$C$4*$G1088*信号概况!$C$6*信号相关性!$D$6+2*$E1088*信号概况!$C$4*$H1088*信号概况!$C$7*信号相关性!$D$7+2*$E1088*信号概况!$C$4*$I1088*信号概况!$C$8*信号相关性!$D$8+2*$E1088*信号概况!$C$4*$J1088*信号概况!$J$5*信号相关性!$D$9+2*$F1088*信号概况!$C$5*$G1088*信号概况!$C$6*信号相关性!$E$6+2*$F1088*信号概况!$C$5*$H1088*信号概况!$C$7*信号相关性!$E$7+2*$F1088*信号概况!$C$5*$I1088*信号概况!$C$8*信号相关性!$E$8+2*$F1088*信号概况!$C$5*$J1088*信号概况!$C$9*信号相关性!$E$9+2*$G1088*信号概况!$C$6*$H1088*信号概况!$C$7*信号相关性!$F$7+2*$G1088*信号概况!$C$6*$I1088*信号概况!$C$8*信号相关性!$F$8+2*$G1088*信号概况!$C$6*$J1088*信号概况!$C$9*信号相关性!$F$9+2*$H1088*信号概况!$C$7*$I1088*信号概况!$C$8*信号相关性!$G$8+2*$H1088*信号概况!$C$7*$J1088*信号概况!$C$9*信号相关性!$G$9+2*$I1088*信号概况!$C$8*$J1088*信号概况!$C$9*信号相关性!$H$9)</f>
        <v>9987.99632629405</v>
      </c>
      <c r="N1088" s="12">
        <f t="shared" si="350"/>
        <v>0.511701635329663</v>
      </c>
      <c r="O1088" s="10">
        <f>$C1088*信号概况!$J$2+$D1088*信号概况!$J$3+$E1088*信号概况!$J$4+$F1088*信号概况!$J$5+$G1088*信号概况!$J$6+$H1088*信号概况!$J$7+$I1088*信号概况!$J$8+$J1088*信号概况!$J$9</f>
        <v>1562.79600756508</v>
      </c>
      <c r="P1088" s="12">
        <f t="shared" si="351"/>
        <v>0.0800646342502645</v>
      </c>
      <c r="Q1088" s="7">
        <f t="shared" si="352"/>
        <v>8.68637062406568</v>
      </c>
    </row>
    <row r="1089" spans="1:17">
      <c r="A1089">
        <v>1087</v>
      </c>
      <c r="B1089">
        <v>19519.18</v>
      </c>
      <c r="C1089" s="7">
        <f t="shared" si="332"/>
        <v>0</v>
      </c>
      <c r="D1089" s="8">
        <f t="shared" si="333"/>
        <v>1</v>
      </c>
      <c r="E1089">
        <f t="shared" si="334"/>
        <v>0</v>
      </c>
      <c r="F1089">
        <f t="shared" si="344"/>
        <v>0.9</v>
      </c>
      <c r="G1089">
        <f t="shared" si="345"/>
        <v>0.04</v>
      </c>
      <c r="H1089">
        <f t="shared" si="346"/>
        <v>0</v>
      </c>
      <c r="I1089">
        <f t="shared" si="347"/>
        <v>0</v>
      </c>
      <c r="J1089">
        <f t="shared" si="348"/>
        <v>0</v>
      </c>
      <c r="K1089">
        <f>SQRT(POWER($C1089*信号概况!$F$2,2)+POWER($D1089*信号概况!$F$3,2)+POWER($E1089*信号概况!$F$4,2)+POWER($F1089*信号概况!$F$5,2)+POWER($G1089*信号概况!$F$6,2)+POWER($H1089*信号概况!$F$7,2)+POWER($I1089*信号概况!$F$8,2)+POWER($J1089*信号概况!$F$9,2)+2*$C1089*信号概况!$F$2*$D1089*信号概况!$F$3*信号相关性!$B$3+2*$C1089*信号概况!$F$2*$E1089*信号概况!$F$4*信号相关性!$B$4+2*$C1089*信号概况!$F$2*$F1089*信号概况!$F$5*信号相关性!$B$5+2*$C1089*信号概况!$F$2*$G1089*信号概况!$F$6*信号相关性!$B$6+2*$C1089*信号概况!$F$2*$H1089*信号概况!$F$7*信号相关性!$B$7+2*$C1089*信号概况!$F$2*$I1089*信号概况!$F$8*信号相关性!$B$8+2*$C1089*信号概况!$F$2*$J1089*信号概况!$F$9*信号相关性!$B$9+2*$D1089*信号概况!$F$3*$E1089*信号概况!$F$4*信号相关性!$C$4+2*$D1089*信号概况!$F$3*$F1089*信号概况!$F$5*信号相关性!$C$5+2*$D1089*信号概况!$F$3*$G1089*信号概况!$F$6*信号相关性!$C$6+2*$D1089*信号概况!$F$3*$H1089*信号概况!$F$7*信号相关性!$C$7+2*$D1089*信号概况!$F$3*$I1089*信号概况!$F$8*信号相关性!$C$8+2*$D1089*信号概况!$F$3*$J1089*信号概况!$F$9*信号相关性!$C$9+2*$E1089*信号概况!$F$4*$F1089*信号概况!$F$5*信号相关性!$D$5+2*$E1089*信号概况!$F$4*$G1089*信号概况!$F$6*信号相关性!$D$6+2*$E1089*信号概况!$F$4*$H1089*信号概况!$F$7*信号相关性!$D$7+2*$E1089*信号概况!$F$4*$I1089*信号概况!$F$8*信号相关性!$D$8+2*$E1089*信号概况!$F$4*$J1089*信号概况!$J$5*信号相关性!$D$9+2*$F1089*信号概况!$F$5*$G1089*信号概况!$F$6*信号相关性!$E$6+2*$F1089*信号概况!$F$5*$H1089*信号概况!$F$7*信号相关性!$E$7+2*$F1089*信号概况!$F$5*$I1089*信号概况!$F$8*信号相关性!$E$8+2*$F1089*信号概况!$F$5*$J1089*信号概况!$F$9*信号相关性!$E$9+2*$G1089*信号概况!$F$6*$H1089*信号概况!$F$7*信号相关性!$F$7+2*$G1089*信号概况!$F$6*$I1089*信号概况!$F$8*信号相关性!$F$8+2*$G1089*信号概况!$F$6*$J1089*信号概况!$F$9*信号相关性!$F$9+2*$H1089*信号概况!$F$7*$I1089*信号概况!$F$8*信号相关性!$G$8+2*$H1089*信号概况!$F$7*$J1089*信号概况!$F$9*信号相关性!$G$9+2*$I1089*信号概况!$F$8*$J1089*信号概况!$F$9*信号相关性!$H$9)</f>
        <v>2113.16184170969</v>
      </c>
      <c r="L1089" s="10">
        <f t="shared" si="349"/>
        <v>9.23695460268567</v>
      </c>
      <c r="M1089" s="11">
        <f>SQRT(POWER($C1089*信号概况!$C$2,2)+POWER($D1089*信号概况!$C$3,2)+POWER($E1089*信号概况!$C$4,2)+POWER($F1089*信号概况!$C$5,2)+POWER($G1089*信号概况!$C$6,2)+POWER($H1089*信号概况!$C$7,2)+POWER($I1089*信号概况!$C$8,2)+POWER($J1089*信号概况!$C$9,2)+2*$C1089*信号概况!$C$2*$D1089*信号概况!$C$3*信号相关性!$B$3+2*$C1089*信号概况!$C$2*$E1089*信号概况!$C$4*信号相关性!$B$4+2*$C1089*信号概况!$C$2*$F1089*信号概况!$C$5*信号相关性!$B$5+2*$C1089*信号概况!$C$2*$G1089*信号概况!$C$6*信号相关性!$B$6+2*$C1089*信号概况!$C$2*$H1089*信号概况!$C$7*信号相关性!$B$7+2*$C1089*信号概况!$C$2*$I1089*信号概况!$C$8*信号相关性!$B$8+2*$C1089*信号概况!$C$2*$J1089*信号概况!$C$9*信号相关性!$B$9+2*$D1089*信号概况!$C$3*$E1089*信号概况!$C$4*信号相关性!$C$4+2*$D1089*信号概况!$C$3*$F1089*信号概况!$C$5*信号相关性!$C$5+2*$D1089*信号概况!$C$3*$G1089*信号概况!$C$6*信号相关性!$C$6+2*$D1089*信号概况!$C$3*$H1089*信号概况!$C$7*信号相关性!$C$7+2*$D1089*信号概况!$C$3*$I1089*信号概况!$C$8*信号相关性!$C$8+2*$D1089*信号概况!$C$3*$J1089*信号概况!$C$9*信号相关性!$C$9+2*$E1089*信号概况!$C$4*$F1089*信号概况!$C$5*信号相关性!$D$5+2*$E1089*信号概况!$C$4*$G1089*信号概况!$C$6*信号相关性!$D$6+2*$E1089*信号概况!$C$4*$H1089*信号概况!$C$7*信号相关性!$D$7+2*$E1089*信号概况!$C$4*$I1089*信号概况!$C$8*信号相关性!$D$8+2*$E1089*信号概况!$C$4*$J1089*信号概况!$J$5*信号相关性!$D$9+2*$F1089*信号概况!$C$5*$G1089*信号概况!$C$6*信号相关性!$E$6+2*$F1089*信号概况!$C$5*$H1089*信号概况!$C$7*信号相关性!$E$7+2*$F1089*信号概况!$C$5*$I1089*信号概况!$C$8*信号相关性!$E$8+2*$F1089*信号概况!$C$5*$J1089*信号概况!$C$9*信号相关性!$E$9+2*$G1089*信号概况!$C$6*$H1089*信号概况!$C$7*信号相关性!$F$7+2*$G1089*信号概况!$C$6*$I1089*信号概况!$C$8*信号相关性!$F$8+2*$G1089*信号概况!$C$6*$J1089*信号概况!$C$9*信号相关性!$F$9+2*$H1089*信号概况!$C$7*$I1089*信号概况!$C$8*信号相关性!$G$8+2*$H1089*信号概况!$C$7*$J1089*信号概况!$C$9*信号相关性!$G$9+2*$I1089*信号概况!$C$8*$J1089*信号概况!$C$9*信号相关性!$H$9)</f>
        <v>10311.0612032959</v>
      </c>
      <c r="N1089" s="12">
        <f t="shared" si="350"/>
        <v>0.528252785378069</v>
      </c>
      <c r="O1089" s="10">
        <f>$C1089*信号概况!$J$2+$D1089*信号概况!$J$3+$E1089*信号概况!$J$4+$F1089*信号概况!$J$5+$G1089*信号概况!$J$6+$H1089*信号概况!$J$7+$I1089*信号概况!$J$8+$J1089*信号概况!$J$9</f>
        <v>1587.32415825001</v>
      </c>
      <c r="P1089" s="12">
        <f t="shared" si="351"/>
        <v>0.0813212521350799</v>
      </c>
      <c r="Q1089" s="7">
        <f t="shared" si="352"/>
        <v>8.55208084032918</v>
      </c>
    </row>
    <row r="1090" spans="1:17">
      <c r="A1090">
        <v>1088</v>
      </c>
      <c r="B1090">
        <v>19519.18</v>
      </c>
      <c r="C1090" s="7">
        <f t="shared" si="332"/>
        <v>0</v>
      </c>
      <c r="D1090" s="8">
        <f t="shared" si="333"/>
        <v>0</v>
      </c>
      <c r="E1090">
        <f t="shared" si="334"/>
        <v>0</v>
      </c>
      <c r="F1090">
        <f t="shared" si="344"/>
        <v>1</v>
      </c>
      <c r="G1090">
        <f t="shared" si="345"/>
        <v>0.04</v>
      </c>
      <c r="H1090">
        <f t="shared" si="346"/>
        <v>0</v>
      </c>
      <c r="I1090">
        <f t="shared" si="347"/>
        <v>0</v>
      </c>
      <c r="J1090">
        <f t="shared" si="348"/>
        <v>0</v>
      </c>
      <c r="K1090">
        <f>SQRT(POWER($C1090*信号概况!$F$2,2)+POWER($D1090*信号概况!$F$3,2)+POWER($E1090*信号概况!$F$4,2)+POWER($F1090*信号概况!$F$5,2)+POWER($G1090*信号概况!$F$6,2)+POWER($H1090*信号概况!$F$7,2)+POWER($I1090*信号概况!$F$8,2)+POWER($J1090*信号概况!$F$9,2)+2*$C1090*信号概况!$F$2*$D1090*信号概况!$F$3*信号相关性!$B$3+2*$C1090*信号概况!$F$2*$E1090*信号概况!$F$4*信号相关性!$B$4+2*$C1090*信号概况!$F$2*$F1090*信号概况!$F$5*信号相关性!$B$5+2*$C1090*信号概况!$F$2*$G1090*信号概况!$F$6*信号相关性!$B$6+2*$C1090*信号概况!$F$2*$H1090*信号概况!$F$7*信号相关性!$B$7+2*$C1090*信号概况!$F$2*$I1090*信号概况!$F$8*信号相关性!$B$8+2*$C1090*信号概况!$F$2*$J1090*信号概况!$F$9*信号相关性!$B$9+2*$D1090*信号概况!$F$3*$E1090*信号概况!$F$4*信号相关性!$C$4+2*$D1090*信号概况!$F$3*$F1090*信号概况!$F$5*信号相关性!$C$5+2*$D1090*信号概况!$F$3*$G1090*信号概况!$F$6*信号相关性!$C$6+2*$D1090*信号概况!$F$3*$H1090*信号概况!$F$7*信号相关性!$C$7+2*$D1090*信号概况!$F$3*$I1090*信号概况!$F$8*信号相关性!$C$8+2*$D1090*信号概况!$F$3*$J1090*信号概况!$F$9*信号相关性!$C$9+2*$E1090*信号概况!$F$4*$F1090*信号概况!$F$5*信号相关性!$D$5+2*$E1090*信号概况!$F$4*$G1090*信号概况!$F$6*信号相关性!$D$6+2*$E1090*信号概况!$F$4*$H1090*信号概况!$F$7*信号相关性!$D$7+2*$E1090*信号概况!$F$4*$I1090*信号概况!$F$8*信号相关性!$D$8+2*$E1090*信号概况!$F$4*$J1090*信号概况!$J$5*信号相关性!$D$9+2*$F1090*信号概况!$F$5*$G1090*信号概况!$F$6*信号相关性!$E$6+2*$F1090*信号概况!$F$5*$H1090*信号概况!$F$7*信号相关性!$E$7+2*$F1090*信号概况!$F$5*$I1090*信号概况!$F$8*信号相关性!$E$8+2*$F1090*信号概况!$F$5*$J1090*信号概况!$F$9*信号相关性!$E$9+2*$G1090*信号概况!$F$6*$H1090*信号概况!$F$7*信号相关性!$F$7+2*$G1090*信号概况!$F$6*$I1090*信号概况!$F$8*信号相关性!$F$8+2*$G1090*信号概况!$F$6*$J1090*信号概况!$F$9*信号相关性!$F$9+2*$H1090*信号概况!$F$7*$I1090*信号概况!$F$8*信号相关性!$G$8+2*$H1090*信号概况!$F$7*$J1090*信号概况!$F$9*信号相关性!$G$9+2*$I1090*信号概况!$F$8*$J1090*信号概况!$F$9*信号相关性!$H$9)</f>
        <v>239.546077510082</v>
      </c>
      <c r="L1090" s="10">
        <f t="shared" si="349"/>
        <v>81.4840309759549</v>
      </c>
      <c r="M1090" s="11">
        <f>SQRT(POWER($C1090*信号概况!$C$2,2)+POWER($D1090*信号概况!$C$3,2)+POWER($E1090*信号概况!$C$4,2)+POWER($F1090*信号概况!$C$5,2)+POWER($G1090*信号概况!$C$6,2)+POWER($H1090*信号概况!$C$7,2)+POWER($I1090*信号概况!$C$8,2)+POWER($J1090*信号概况!$C$9,2)+2*$C1090*信号概况!$C$2*$D1090*信号概况!$C$3*信号相关性!$B$3+2*$C1090*信号概况!$C$2*$E1090*信号概况!$C$4*信号相关性!$B$4+2*$C1090*信号概况!$C$2*$F1090*信号概况!$C$5*信号相关性!$B$5+2*$C1090*信号概况!$C$2*$G1090*信号概况!$C$6*信号相关性!$B$6+2*$C1090*信号概况!$C$2*$H1090*信号概况!$C$7*信号相关性!$B$7+2*$C1090*信号概况!$C$2*$I1090*信号概况!$C$8*信号相关性!$B$8+2*$C1090*信号概况!$C$2*$J1090*信号概况!$C$9*信号相关性!$B$9+2*$D1090*信号概况!$C$3*$E1090*信号概况!$C$4*信号相关性!$C$4+2*$D1090*信号概况!$C$3*$F1090*信号概况!$C$5*信号相关性!$C$5+2*$D1090*信号概况!$C$3*$G1090*信号概况!$C$6*信号相关性!$C$6+2*$D1090*信号概况!$C$3*$H1090*信号概况!$C$7*信号相关性!$C$7+2*$D1090*信号概况!$C$3*$I1090*信号概况!$C$8*信号相关性!$C$8+2*$D1090*信号概况!$C$3*$J1090*信号概况!$C$9*信号相关性!$C$9+2*$E1090*信号概况!$C$4*$F1090*信号概况!$C$5*信号相关性!$D$5+2*$E1090*信号概况!$C$4*$G1090*信号概况!$C$6*信号相关性!$D$6+2*$E1090*信号概况!$C$4*$H1090*信号概况!$C$7*信号相关性!$D$7+2*$E1090*信号概况!$C$4*$I1090*信号概况!$C$8*信号相关性!$D$8+2*$E1090*信号概况!$C$4*$J1090*信号概况!$J$5*信号相关性!$D$9+2*$F1090*信号概况!$C$5*$G1090*信号概况!$C$6*信号相关性!$E$6+2*$F1090*信号概况!$C$5*$H1090*信号概况!$C$7*信号相关性!$E$7+2*$F1090*信号概况!$C$5*$I1090*信号概况!$C$8*信号相关性!$E$8+2*$F1090*信号概况!$C$5*$J1090*信号概况!$C$9*信号相关性!$E$9+2*$G1090*信号概况!$C$6*$H1090*信号概况!$C$7*信号相关性!$F$7+2*$G1090*信号概况!$C$6*$I1090*信号概况!$C$8*信号相关性!$F$8+2*$G1090*信号概况!$C$6*$J1090*信号概况!$C$9*信号相关性!$F$9+2*$H1090*信号概况!$C$7*$I1090*信号概况!$C$8*信号相关性!$G$8+2*$H1090*信号概况!$C$7*$J1090*信号概况!$C$9*信号相关性!$G$9+2*$I1090*信号概况!$C$8*$J1090*信号概况!$C$9*信号相关性!$H$9)</f>
        <v>1087.71930912079</v>
      </c>
      <c r="N1090" s="12">
        <f t="shared" si="350"/>
        <v>0.0557256661970836</v>
      </c>
      <c r="O1090" s="10">
        <f>$C1090*信号概况!$J$2+$D1090*信号概况!$J$3+$E1090*信号概况!$J$4+$F1090*信号概况!$J$5+$G1090*信号概况!$J$6+$H1090*信号概况!$J$7+$I1090*信号概况!$J$8+$J1090*信号概况!$J$9</f>
        <v>839.853013534594</v>
      </c>
      <c r="P1090" s="12">
        <f t="shared" si="351"/>
        <v>0.0430270643302943</v>
      </c>
      <c r="Q1090" s="7">
        <f t="shared" si="352"/>
        <v>37.9980221635315</v>
      </c>
    </row>
    <row r="1091" spans="1:17">
      <c r="A1091">
        <v>1089</v>
      </c>
      <c r="B1091">
        <v>19519.18</v>
      </c>
      <c r="C1091" s="7">
        <f t="shared" si="332"/>
        <v>0</v>
      </c>
      <c r="D1091" s="8">
        <f t="shared" si="333"/>
        <v>0.0303030303030303</v>
      </c>
      <c r="E1091">
        <f t="shared" si="334"/>
        <v>0</v>
      </c>
      <c r="F1091">
        <f t="shared" si="344"/>
        <v>1</v>
      </c>
      <c r="G1091">
        <f t="shared" si="345"/>
        <v>0.04</v>
      </c>
      <c r="H1091">
        <f t="shared" si="346"/>
        <v>0</v>
      </c>
      <c r="I1091">
        <f t="shared" si="347"/>
        <v>0</v>
      </c>
      <c r="J1091">
        <f t="shared" si="348"/>
        <v>0</v>
      </c>
      <c r="K1091">
        <f>SQRT(POWER($C1091*信号概况!$F$2,2)+POWER($D1091*信号概况!$F$3,2)+POWER($E1091*信号概况!$F$4,2)+POWER($F1091*信号概况!$F$5,2)+POWER($G1091*信号概况!$F$6,2)+POWER($H1091*信号概况!$F$7,2)+POWER($I1091*信号概况!$F$8,2)+POWER($J1091*信号概况!$F$9,2)+2*$C1091*信号概况!$F$2*$D1091*信号概况!$F$3*信号相关性!$B$3+2*$C1091*信号概况!$F$2*$E1091*信号概况!$F$4*信号相关性!$B$4+2*$C1091*信号概况!$F$2*$F1091*信号概况!$F$5*信号相关性!$B$5+2*$C1091*信号概况!$F$2*$G1091*信号概况!$F$6*信号相关性!$B$6+2*$C1091*信号概况!$F$2*$H1091*信号概况!$F$7*信号相关性!$B$7+2*$C1091*信号概况!$F$2*$I1091*信号概况!$F$8*信号相关性!$B$8+2*$C1091*信号概况!$F$2*$J1091*信号概况!$F$9*信号相关性!$B$9+2*$D1091*信号概况!$F$3*$E1091*信号概况!$F$4*信号相关性!$C$4+2*$D1091*信号概况!$F$3*$F1091*信号概况!$F$5*信号相关性!$C$5+2*$D1091*信号概况!$F$3*$G1091*信号概况!$F$6*信号相关性!$C$6+2*$D1091*信号概况!$F$3*$H1091*信号概况!$F$7*信号相关性!$C$7+2*$D1091*信号概况!$F$3*$I1091*信号概况!$F$8*信号相关性!$C$8+2*$D1091*信号概况!$F$3*$J1091*信号概况!$F$9*信号相关性!$C$9+2*$E1091*信号概况!$F$4*$F1091*信号概况!$F$5*信号相关性!$D$5+2*$E1091*信号概况!$F$4*$G1091*信号概况!$F$6*信号相关性!$D$6+2*$E1091*信号概况!$F$4*$H1091*信号概况!$F$7*信号相关性!$D$7+2*$E1091*信号概况!$F$4*$I1091*信号概况!$F$8*信号相关性!$D$8+2*$E1091*信号概况!$F$4*$J1091*信号概况!$J$5*信号相关性!$D$9+2*$F1091*信号概况!$F$5*$G1091*信号概况!$F$6*信号相关性!$E$6+2*$F1091*信号概况!$F$5*$H1091*信号概况!$F$7*信号相关性!$E$7+2*$F1091*信号概况!$F$5*$I1091*信号概况!$F$8*信号相关性!$E$8+2*$F1091*信号概况!$F$5*$J1091*信号概况!$F$9*信号相关性!$E$9+2*$G1091*信号概况!$F$6*$H1091*信号概况!$F$7*信号相关性!$F$7+2*$G1091*信号概况!$F$6*$I1091*信号概况!$F$8*信号相关性!$F$8+2*$G1091*信号概况!$F$6*$J1091*信号概况!$F$9*信号相关性!$F$9+2*$H1091*信号概况!$F$7*$I1091*信号概况!$F$8*信号相关性!$G$8+2*$H1091*信号概况!$F$7*$J1091*信号概况!$F$9*信号相关性!$G$9+2*$I1091*信号概况!$F$8*$J1091*信号概况!$F$9*信号相关性!$H$9)</f>
        <v>217.627174283184</v>
      </c>
      <c r="L1091" s="10">
        <f t="shared" si="349"/>
        <v>89.6909132064589</v>
      </c>
      <c r="M1091" s="11">
        <f>SQRT(POWER($C1091*信号概况!$C$2,2)+POWER($D1091*信号概况!$C$3,2)+POWER($E1091*信号概况!$C$4,2)+POWER($F1091*信号概况!$C$5,2)+POWER($G1091*信号概况!$C$6,2)+POWER($H1091*信号概况!$C$7,2)+POWER($I1091*信号概况!$C$8,2)+POWER($J1091*信号概况!$C$9,2)+2*$C1091*信号概况!$C$2*$D1091*信号概况!$C$3*信号相关性!$B$3+2*$C1091*信号概况!$C$2*$E1091*信号概况!$C$4*信号相关性!$B$4+2*$C1091*信号概况!$C$2*$F1091*信号概况!$C$5*信号相关性!$B$5+2*$C1091*信号概况!$C$2*$G1091*信号概况!$C$6*信号相关性!$B$6+2*$C1091*信号概况!$C$2*$H1091*信号概况!$C$7*信号相关性!$B$7+2*$C1091*信号概况!$C$2*$I1091*信号概况!$C$8*信号相关性!$B$8+2*$C1091*信号概况!$C$2*$J1091*信号概况!$C$9*信号相关性!$B$9+2*$D1091*信号概况!$C$3*$E1091*信号概况!$C$4*信号相关性!$C$4+2*$D1091*信号概况!$C$3*$F1091*信号概况!$C$5*信号相关性!$C$5+2*$D1091*信号概况!$C$3*$G1091*信号概况!$C$6*信号相关性!$C$6+2*$D1091*信号概况!$C$3*$H1091*信号概况!$C$7*信号相关性!$C$7+2*$D1091*信号概况!$C$3*$I1091*信号概况!$C$8*信号相关性!$C$8+2*$D1091*信号概况!$C$3*$J1091*信号概况!$C$9*信号相关性!$C$9+2*$E1091*信号概况!$C$4*$F1091*信号概况!$C$5*信号相关性!$D$5+2*$E1091*信号概况!$C$4*$G1091*信号概况!$C$6*信号相关性!$D$6+2*$E1091*信号概况!$C$4*$H1091*信号概况!$C$7*信号相关性!$D$7+2*$E1091*信号概况!$C$4*$I1091*信号概况!$C$8*信号相关性!$D$8+2*$E1091*信号概况!$C$4*$J1091*信号概况!$J$5*信号相关性!$D$9+2*$F1091*信号概况!$C$5*$G1091*信号概况!$C$6*信号相关性!$E$6+2*$F1091*信号概况!$C$5*$H1091*信号概况!$C$7*信号相关性!$E$7+2*$F1091*信号概况!$C$5*$I1091*信号概况!$C$8*信号相关性!$E$8+2*$F1091*信号概况!$C$5*$J1091*信号概况!$C$9*信号相关性!$E$9+2*$G1091*信号概况!$C$6*$H1091*信号概况!$C$7*信号相关性!$F$7+2*$G1091*信号概况!$C$6*$I1091*信号概况!$C$8*信号相关性!$F$8+2*$G1091*信号概况!$C$6*$J1091*信号概况!$C$9*信号相关性!$F$9+2*$H1091*信号概况!$C$7*$I1091*信号概况!$C$8*信号相关性!$G$8+2*$H1091*信号概况!$C$7*$J1091*信号概况!$C$9*信号相关性!$G$9+2*$I1091*信号概况!$C$8*$J1091*信号概况!$C$9*信号相关性!$H$9)</f>
        <v>994.656768922198</v>
      </c>
      <c r="N1091" s="12">
        <f t="shared" si="350"/>
        <v>0.0509579177466573</v>
      </c>
      <c r="O1091" s="10">
        <f>$C1091*信号概况!$J$2+$D1091*信号概况!$J$3+$E1091*信号概况!$J$4+$F1091*信号概况!$J$5+$G1091*信号概况!$J$6+$H1091*信号概况!$J$7+$I1091*信号概况!$J$8+$J1091*信号概况!$J$9</f>
        <v>864.381164219525</v>
      </c>
      <c r="P1091" s="12">
        <f t="shared" si="351"/>
        <v>0.0442836822151097</v>
      </c>
      <c r="Q1091" s="7">
        <f t="shared" si="352"/>
        <v>43.1775811158908</v>
      </c>
    </row>
    <row r="1092" spans="1:17">
      <c r="A1092">
        <v>1090</v>
      </c>
      <c r="B1092">
        <v>19519.18</v>
      </c>
      <c r="C1092" s="7">
        <f t="shared" ref="C1092:C1155" si="353">MOD(A1092,$T$2*$U$2/0.01+1)/($T$2*100)</f>
        <v>0</v>
      </c>
      <c r="D1092" s="8">
        <f t="shared" ref="D1092:D1155" si="354">MOD(QUOTIENT(A1092,$T$2*$U$2/0.01+1),$T$3*$U$3/0.01+1)/($T$3*100)</f>
        <v>0.0606060606060606</v>
      </c>
      <c r="E1092">
        <f t="shared" ref="E1092:E1155" si="355">MOD(QUOTIENT(A1092,($T$2*$U$2/0.01+1)*($T$3*$U$3/0.01+1)),$T$4*$U$4/0.01+1)/($T$4*100)</f>
        <v>0</v>
      </c>
      <c r="F1092">
        <f t="shared" si="344"/>
        <v>1</v>
      </c>
      <c r="G1092">
        <f t="shared" si="345"/>
        <v>0.04</v>
      </c>
      <c r="H1092">
        <f t="shared" si="346"/>
        <v>0</v>
      </c>
      <c r="I1092">
        <f t="shared" si="347"/>
        <v>0</v>
      </c>
      <c r="J1092">
        <f t="shared" si="348"/>
        <v>0</v>
      </c>
      <c r="K1092">
        <f>SQRT(POWER($C1092*信号概况!$F$2,2)+POWER($D1092*信号概况!$F$3,2)+POWER($E1092*信号概况!$F$4,2)+POWER($F1092*信号概况!$F$5,2)+POWER($G1092*信号概况!$F$6,2)+POWER($H1092*信号概况!$F$7,2)+POWER($I1092*信号概况!$F$8,2)+POWER($J1092*信号概况!$F$9,2)+2*$C1092*信号概况!$F$2*$D1092*信号概况!$F$3*信号相关性!$B$3+2*$C1092*信号概况!$F$2*$E1092*信号概况!$F$4*信号相关性!$B$4+2*$C1092*信号概况!$F$2*$F1092*信号概况!$F$5*信号相关性!$B$5+2*$C1092*信号概况!$F$2*$G1092*信号概况!$F$6*信号相关性!$B$6+2*$C1092*信号概况!$F$2*$H1092*信号概况!$F$7*信号相关性!$B$7+2*$C1092*信号概况!$F$2*$I1092*信号概况!$F$8*信号相关性!$B$8+2*$C1092*信号概况!$F$2*$J1092*信号概况!$F$9*信号相关性!$B$9+2*$D1092*信号概况!$F$3*$E1092*信号概况!$F$4*信号相关性!$C$4+2*$D1092*信号概况!$F$3*$F1092*信号概况!$F$5*信号相关性!$C$5+2*$D1092*信号概况!$F$3*$G1092*信号概况!$F$6*信号相关性!$C$6+2*$D1092*信号概况!$F$3*$H1092*信号概况!$F$7*信号相关性!$C$7+2*$D1092*信号概况!$F$3*$I1092*信号概况!$F$8*信号相关性!$C$8+2*$D1092*信号概况!$F$3*$J1092*信号概况!$F$9*信号相关性!$C$9+2*$E1092*信号概况!$F$4*$F1092*信号概况!$F$5*信号相关性!$D$5+2*$E1092*信号概况!$F$4*$G1092*信号概况!$F$6*信号相关性!$D$6+2*$E1092*信号概况!$F$4*$H1092*信号概况!$F$7*信号相关性!$D$7+2*$E1092*信号概况!$F$4*$I1092*信号概况!$F$8*信号相关性!$D$8+2*$E1092*信号概况!$F$4*$J1092*信号概况!$J$5*信号相关性!$D$9+2*$F1092*信号概况!$F$5*$G1092*信号概况!$F$6*信号相关性!$E$6+2*$F1092*信号概况!$F$5*$H1092*信号概况!$F$7*信号相关性!$E$7+2*$F1092*信号概况!$F$5*$I1092*信号概况!$F$8*信号相关性!$E$8+2*$F1092*信号概况!$F$5*$J1092*信号概况!$F$9*信号相关性!$E$9+2*$G1092*信号概况!$F$6*$H1092*信号概况!$F$7*信号相关性!$F$7+2*$G1092*信号概况!$F$6*$I1092*信号概况!$F$8*信号相关性!$F$8+2*$G1092*信号概况!$F$6*$J1092*信号概况!$F$9*信号相关性!$F$9+2*$H1092*信号概况!$F$7*$I1092*信号概况!$F$8*信号相关性!$G$8+2*$H1092*信号概况!$F$7*$J1092*信号概况!$F$9*信号相关性!$G$9+2*$I1092*信号概况!$F$8*$J1092*信号概况!$F$9*信号相关性!$H$9)</f>
        <v>215.126983644629</v>
      </c>
      <c r="L1092" s="10">
        <f t="shared" si="349"/>
        <v>90.7332946769892</v>
      </c>
      <c r="M1092" s="11">
        <f>SQRT(POWER($C1092*信号概况!$C$2,2)+POWER($D1092*信号概况!$C$3,2)+POWER($E1092*信号概况!$C$4,2)+POWER($F1092*信号概况!$C$5,2)+POWER($G1092*信号概况!$C$6,2)+POWER($H1092*信号概况!$C$7,2)+POWER($I1092*信号概况!$C$8,2)+POWER($J1092*信号概况!$C$9,2)+2*$C1092*信号概况!$C$2*$D1092*信号概况!$C$3*信号相关性!$B$3+2*$C1092*信号概况!$C$2*$E1092*信号概况!$C$4*信号相关性!$B$4+2*$C1092*信号概况!$C$2*$F1092*信号概况!$C$5*信号相关性!$B$5+2*$C1092*信号概况!$C$2*$G1092*信号概况!$C$6*信号相关性!$B$6+2*$C1092*信号概况!$C$2*$H1092*信号概况!$C$7*信号相关性!$B$7+2*$C1092*信号概况!$C$2*$I1092*信号概况!$C$8*信号相关性!$B$8+2*$C1092*信号概况!$C$2*$J1092*信号概况!$C$9*信号相关性!$B$9+2*$D1092*信号概况!$C$3*$E1092*信号概况!$C$4*信号相关性!$C$4+2*$D1092*信号概况!$C$3*$F1092*信号概况!$C$5*信号相关性!$C$5+2*$D1092*信号概况!$C$3*$G1092*信号概况!$C$6*信号相关性!$C$6+2*$D1092*信号概况!$C$3*$H1092*信号概况!$C$7*信号相关性!$C$7+2*$D1092*信号概况!$C$3*$I1092*信号概况!$C$8*信号相关性!$C$8+2*$D1092*信号概况!$C$3*$J1092*信号概况!$C$9*信号相关性!$C$9+2*$E1092*信号概况!$C$4*$F1092*信号概况!$C$5*信号相关性!$D$5+2*$E1092*信号概况!$C$4*$G1092*信号概况!$C$6*信号相关性!$D$6+2*$E1092*信号概况!$C$4*$H1092*信号概况!$C$7*信号相关性!$D$7+2*$E1092*信号概况!$C$4*$I1092*信号概况!$C$8*信号相关性!$D$8+2*$E1092*信号概况!$C$4*$J1092*信号概况!$J$5*信号相关性!$D$9+2*$F1092*信号概况!$C$5*$G1092*信号概况!$C$6*信号相关性!$E$6+2*$F1092*信号概况!$C$5*$H1092*信号概况!$C$7*信号相关性!$E$7+2*$F1092*信号概况!$C$5*$I1092*信号概况!$C$8*信号相关性!$E$8+2*$F1092*信号概况!$C$5*$J1092*信号概况!$C$9*信号相关性!$E$9+2*$G1092*信号概况!$C$6*$H1092*信号概况!$C$7*信号相关性!$F$7+2*$G1092*信号概况!$C$6*$I1092*信号概况!$C$8*信号相关性!$F$8+2*$G1092*信号概况!$C$6*$J1092*信号概况!$C$9*信号相关性!$F$9+2*$H1092*信号概况!$C$7*$I1092*信号概况!$C$8*信号相关性!$G$8+2*$H1092*信号概况!$C$7*$J1092*信号概况!$C$9*信号相关性!$G$9+2*$I1092*信号概况!$C$8*$J1092*信号概况!$C$9*信号相关性!$H$9)</f>
        <v>1002.96316119462</v>
      </c>
      <c r="N1092" s="12">
        <f t="shared" si="350"/>
        <v>0.0513834680142619</v>
      </c>
      <c r="O1092" s="10">
        <f>$C1092*信号概况!$J$2+$D1092*信号概况!$J$3+$E1092*信号概况!$J$4+$F1092*信号概况!$J$5+$G1092*信号概况!$J$6+$H1092*信号概况!$J$7+$I1092*信号概况!$J$8+$J1092*信号概况!$J$9</f>
        <v>888.909314904457</v>
      </c>
      <c r="P1092" s="12">
        <f t="shared" si="351"/>
        <v>0.0455403000999252</v>
      </c>
      <c r="Q1092" s="7">
        <f t="shared" si="352"/>
        <v>45.0475928898909</v>
      </c>
    </row>
    <row r="1093" spans="1:17">
      <c r="A1093">
        <v>1091</v>
      </c>
      <c r="B1093">
        <v>19519.18</v>
      </c>
      <c r="C1093" s="7">
        <f t="shared" si="353"/>
        <v>0</v>
      </c>
      <c r="D1093" s="8">
        <f t="shared" si="354"/>
        <v>0.0909090909090909</v>
      </c>
      <c r="E1093">
        <f t="shared" si="355"/>
        <v>0</v>
      </c>
      <c r="F1093">
        <f t="shared" si="344"/>
        <v>1</v>
      </c>
      <c r="G1093">
        <f t="shared" si="345"/>
        <v>0.04</v>
      </c>
      <c r="H1093">
        <f t="shared" si="346"/>
        <v>0</v>
      </c>
      <c r="I1093">
        <f t="shared" si="347"/>
        <v>0</v>
      </c>
      <c r="J1093">
        <f t="shared" si="348"/>
        <v>0</v>
      </c>
      <c r="K1093">
        <f>SQRT(POWER($C1093*信号概况!$F$2,2)+POWER($D1093*信号概况!$F$3,2)+POWER($E1093*信号概况!$F$4,2)+POWER($F1093*信号概况!$F$5,2)+POWER($G1093*信号概况!$F$6,2)+POWER($H1093*信号概况!$F$7,2)+POWER($I1093*信号概况!$F$8,2)+POWER($J1093*信号概况!$F$9,2)+2*$C1093*信号概况!$F$2*$D1093*信号概况!$F$3*信号相关性!$B$3+2*$C1093*信号概况!$F$2*$E1093*信号概况!$F$4*信号相关性!$B$4+2*$C1093*信号概况!$F$2*$F1093*信号概况!$F$5*信号相关性!$B$5+2*$C1093*信号概况!$F$2*$G1093*信号概况!$F$6*信号相关性!$B$6+2*$C1093*信号概况!$F$2*$H1093*信号概况!$F$7*信号相关性!$B$7+2*$C1093*信号概况!$F$2*$I1093*信号概况!$F$8*信号相关性!$B$8+2*$C1093*信号概况!$F$2*$J1093*信号概况!$F$9*信号相关性!$B$9+2*$D1093*信号概况!$F$3*$E1093*信号概况!$F$4*信号相关性!$C$4+2*$D1093*信号概况!$F$3*$F1093*信号概况!$F$5*信号相关性!$C$5+2*$D1093*信号概况!$F$3*$G1093*信号概况!$F$6*信号相关性!$C$6+2*$D1093*信号概况!$F$3*$H1093*信号概况!$F$7*信号相关性!$C$7+2*$D1093*信号概况!$F$3*$I1093*信号概况!$F$8*信号相关性!$C$8+2*$D1093*信号概况!$F$3*$J1093*信号概况!$F$9*信号相关性!$C$9+2*$E1093*信号概况!$F$4*$F1093*信号概况!$F$5*信号相关性!$D$5+2*$E1093*信号概况!$F$4*$G1093*信号概况!$F$6*信号相关性!$D$6+2*$E1093*信号概况!$F$4*$H1093*信号概况!$F$7*信号相关性!$D$7+2*$E1093*信号概况!$F$4*$I1093*信号概况!$F$8*信号相关性!$D$8+2*$E1093*信号概况!$F$4*$J1093*信号概况!$J$5*信号相关性!$D$9+2*$F1093*信号概况!$F$5*$G1093*信号概况!$F$6*信号相关性!$E$6+2*$F1093*信号概况!$F$5*$H1093*信号概况!$F$7*信号相关性!$E$7+2*$F1093*信号概况!$F$5*$I1093*信号概况!$F$8*信号相关性!$E$8+2*$F1093*信号概况!$F$5*$J1093*信号概况!$F$9*信号相关性!$E$9+2*$G1093*信号概况!$F$6*$H1093*信号概况!$F$7*信号相关性!$F$7+2*$G1093*信号概况!$F$6*$I1093*信号概况!$F$8*信号相关性!$F$8+2*$G1093*信号概况!$F$6*$J1093*信号概况!$F$9*信号相关性!$F$9+2*$H1093*信号概况!$F$7*$I1093*信号概况!$F$8*信号相关性!$G$8+2*$H1093*信号概况!$F$7*$J1093*信号概况!$F$9*信号相关性!$G$9+2*$I1093*信号概况!$F$8*$J1093*信号概况!$F$9*信号相关性!$H$9)</f>
        <v>232.672343795144</v>
      </c>
      <c r="L1093" s="10">
        <f t="shared" si="349"/>
        <v>83.8912768127942</v>
      </c>
      <c r="M1093" s="11">
        <f>SQRT(POWER($C1093*信号概况!$C$2,2)+POWER($D1093*信号概况!$C$3,2)+POWER($E1093*信号概况!$C$4,2)+POWER($F1093*信号概况!$C$5,2)+POWER($G1093*信号概况!$C$6,2)+POWER($H1093*信号概况!$C$7,2)+POWER($I1093*信号概况!$C$8,2)+POWER($J1093*信号概况!$C$9,2)+2*$C1093*信号概况!$C$2*$D1093*信号概况!$C$3*信号相关性!$B$3+2*$C1093*信号概况!$C$2*$E1093*信号概况!$C$4*信号相关性!$B$4+2*$C1093*信号概况!$C$2*$F1093*信号概况!$C$5*信号相关性!$B$5+2*$C1093*信号概况!$C$2*$G1093*信号概况!$C$6*信号相关性!$B$6+2*$C1093*信号概况!$C$2*$H1093*信号概况!$C$7*信号相关性!$B$7+2*$C1093*信号概况!$C$2*$I1093*信号概况!$C$8*信号相关性!$B$8+2*$C1093*信号概况!$C$2*$J1093*信号概况!$C$9*信号相关性!$B$9+2*$D1093*信号概况!$C$3*$E1093*信号概况!$C$4*信号相关性!$C$4+2*$D1093*信号概况!$C$3*$F1093*信号概况!$C$5*信号相关性!$C$5+2*$D1093*信号概况!$C$3*$G1093*信号概况!$C$6*信号相关性!$C$6+2*$D1093*信号概况!$C$3*$H1093*信号概况!$C$7*信号相关性!$C$7+2*$D1093*信号概况!$C$3*$I1093*信号概况!$C$8*信号相关性!$C$8+2*$D1093*信号概况!$C$3*$J1093*信号概况!$C$9*信号相关性!$C$9+2*$E1093*信号概况!$C$4*$F1093*信号概况!$C$5*信号相关性!$D$5+2*$E1093*信号概况!$C$4*$G1093*信号概况!$C$6*信号相关性!$D$6+2*$E1093*信号概况!$C$4*$H1093*信号概况!$C$7*信号相关性!$D$7+2*$E1093*信号概况!$C$4*$I1093*信号概况!$C$8*信号相关性!$D$8+2*$E1093*信号概况!$C$4*$J1093*信号概况!$J$5*信号相关性!$D$9+2*$F1093*信号概况!$C$5*$G1093*信号概况!$C$6*信号相关性!$E$6+2*$F1093*信号概况!$C$5*$H1093*信号概况!$C$7*信号相关性!$E$7+2*$F1093*信号概况!$C$5*$I1093*信号概况!$C$8*信号相关性!$E$8+2*$F1093*信号概况!$C$5*$J1093*信号概况!$C$9*信号相关性!$E$9+2*$G1093*信号概况!$C$6*$H1093*信号概况!$C$7*信号相关性!$F$7+2*$G1093*信号概况!$C$6*$I1093*信号概况!$C$8*信号相关性!$F$8+2*$G1093*信号概况!$C$6*$J1093*信号概况!$C$9*信号相关性!$F$9+2*$H1093*信号概况!$C$7*$I1093*信号概况!$C$8*信号相关性!$G$8+2*$H1093*信号概况!$C$7*$J1093*信号概况!$C$9*信号相关性!$G$9+2*$I1093*信号概况!$C$8*$J1093*信号概况!$C$9*信号相关性!$H$9)</f>
        <v>1110.36585848381</v>
      </c>
      <c r="N1093" s="12">
        <f t="shared" si="350"/>
        <v>0.0568858865220675</v>
      </c>
      <c r="O1093" s="10">
        <f>$C1093*信号概况!$J$2+$D1093*信号概况!$J$3+$E1093*信号概况!$J$4+$F1093*信号概况!$J$5+$G1093*信号概况!$J$6+$H1093*信号概况!$J$7+$I1093*信号概况!$J$8+$J1093*信号概况!$J$9</f>
        <v>913.437465589388</v>
      </c>
      <c r="P1093" s="12">
        <f t="shared" si="351"/>
        <v>0.0467969179847406</v>
      </c>
      <c r="Q1093" s="7">
        <f t="shared" si="352"/>
        <v>42.9156745670822</v>
      </c>
    </row>
    <row r="1094" spans="1:17">
      <c r="A1094">
        <v>1092</v>
      </c>
      <c r="B1094">
        <v>19519.18</v>
      </c>
      <c r="C1094" s="7">
        <f t="shared" si="353"/>
        <v>0</v>
      </c>
      <c r="D1094" s="8">
        <f t="shared" si="354"/>
        <v>0.121212121212121</v>
      </c>
      <c r="E1094">
        <f t="shared" si="355"/>
        <v>0</v>
      </c>
      <c r="F1094">
        <f t="shared" si="344"/>
        <v>1</v>
      </c>
      <c r="G1094">
        <f t="shared" si="345"/>
        <v>0.04</v>
      </c>
      <c r="H1094">
        <f t="shared" si="346"/>
        <v>0</v>
      </c>
      <c r="I1094">
        <f t="shared" si="347"/>
        <v>0</v>
      </c>
      <c r="J1094">
        <f t="shared" si="348"/>
        <v>0</v>
      </c>
      <c r="K1094">
        <f>SQRT(POWER($C1094*信号概况!$F$2,2)+POWER($D1094*信号概况!$F$3,2)+POWER($E1094*信号概况!$F$4,2)+POWER($F1094*信号概况!$F$5,2)+POWER($G1094*信号概况!$F$6,2)+POWER($H1094*信号概况!$F$7,2)+POWER($I1094*信号概况!$F$8,2)+POWER($J1094*信号概况!$F$9,2)+2*$C1094*信号概况!$F$2*$D1094*信号概况!$F$3*信号相关性!$B$3+2*$C1094*信号概况!$F$2*$E1094*信号概况!$F$4*信号相关性!$B$4+2*$C1094*信号概况!$F$2*$F1094*信号概况!$F$5*信号相关性!$B$5+2*$C1094*信号概况!$F$2*$G1094*信号概况!$F$6*信号相关性!$B$6+2*$C1094*信号概况!$F$2*$H1094*信号概况!$F$7*信号相关性!$B$7+2*$C1094*信号概况!$F$2*$I1094*信号概况!$F$8*信号相关性!$B$8+2*$C1094*信号概况!$F$2*$J1094*信号概况!$F$9*信号相关性!$B$9+2*$D1094*信号概况!$F$3*$E1094*信号概况!$F$4*信号相关性!$C$4+2*$D1094*信号概况!$F$3*$F1094*信号概况!$F$5*信号相关性!$C$5+2*$D1094*信号概况!$F$3*$G1094*信号概况!$F$6*信号相关性!$C$6+2*$D1094*信号概况!$F$3*$H1094*信号概况!$F$7*信号相关性!$C$7+2*$D1094*信号概况!$F$3*$I1094*信号概况!$F$8*信号相关性!$C$8+2*$D1094*信号概况!$F$3*$J1094*信号概况!$F$9*信号相关性!$C$9+2*$E1094*信号概况!$F$4*$F1094*信号概况!$F$5*信号相关性!$D$5+2*$E1094*信号概况!$F$4*$G1094*信号概况!$F$6*信号相关性!$D$6+2*$E1094*信号概况!$F$4*$H1094*信号概况!$F$7*信号相关性!$D$7+2*$E1094*信号概况!$F$4*$I1094*信号概况!$F$8*信号相关性!$D$8+2*$E1094*信号概况!$F$4*$J1094*信号概况!$J$5*信号相关性!$D$9+2*$F1094*信号概况!$F$5*$G1094*信号概况!$F$6*信号相关性!$E$6+2*$F1094*信号概况!$F$5*$H1094*信号概况!$F$7*信号相关性!$E$7+2*$F1094*信号概况!$F$5*$I1094*信号概况!$F$8*信号相关性!$E$8+2*$F1094*信号概况!$F$5*$J1094*信号概况!$F$9*信号相关性!$E$9+2*$G1094*信号概况!$F$6*$H1094*信号概况!$F$7*信号相关性!$F$7+2*$G1094*信号概况!$F$6*$I1094*信号概况!$F$8*信号相关性!$F$8+2*$G1094*信号概况!$F$6*$J1094*信号概况!$F$9*信号相关性!$F$9+2*$H1094*信号概况!$F$7*$I1094*信号概况!$F$8*信号相关性!$G$8+2*$H1094*信号概况!$F$7*$J1094*信号概况!$F$9*信号相关性!$G$9+2*$I1094*信号概况!$F$8*$J1094*信号概况!$F$9*信号相关性!$H$9)</f>
        <v>266.330599841156</v>
      </c>
      <c r="L1094" s="10">
        <f t="shared" si="349"/>
        <v>73.2892878686923</v>
      </c>
      <c r="M1094" s="11">
        <f>SQRT(POWER($C1094*信号概况!$C$2,2)+POWER($D1094*信号概况!$C$3,2)+POWER($E1094*信号概况!$C$4,2)+POWER($F1094*信号概况!$C$5,2)+POWER($G1094*信号概况!$C$6,2)+POWER($H1094*信号概况!$C$7,2)+POWER($I1094*信号概况!$C$8,2)+POWER($J1094*信号概况!$C$9,2)+2*$C1094*信号概况!$C$2*$D1094*信号概况!$C$3*信号相关性!$B$3+2*$C1094*信号概况!$C$2*$E1094*信号概况!$C$4*信号相关性!$B$4+2*$C1094*信号概况!$C$2*$F1094*信号概况!$C$5*信号相关性!$B$5+2*$C1094*信号概况!$C$2*$G1094*信号概况!$C$6*信号相关性!$B$6+2*$C1094*信号概况!$C$2*$H1094*信号概况!$C$7*信号相关性!$B$7+2*$C1094*信号概况!$C$2*$I1094*信号概况!$C$8*信号相关性!$B$8+2*$C1094*信号概况!$C$2*$J1094*信号概况!$C$9*信号相关性!$B$9+2*$D1094*信号概况!$C$3*$E1094*信号概况!$C$4*信号相关性!$C$4+2*$D1094*信号概况!$C$3*$F1094*信号概况!$C$5*信号相关性!$C$5+2*$D1094*信号概况!$C$3*$G1094*信号概况!$C$6*信号相关性!$C$6+2*$D1094*信号概况!$C$3*$H1094*信号概况!$C$7*信号相关性!$C$7+2*$D1094*信号概况!$C$3*$I1094*信号概况!$C$8*信号相关性!$C$8+2*$D1094*信号概况!$C$3*$J1094*信号概况!$C$9*信号相关性!$C$9+2*$E1094*信号概况!$C$4*$F1094*信号概况!$C$5*信号相关性!$D$5+2*$E1094*信号概况!$C$4*$G1094*信号概况!$C$6*信号相关性!$D$6+2*$E1094*信号概况!$C$4*$H1094*信号概况!$C$7*信号相关性!$D$7+2*$E1094*信号概况!$C$4*$I1094*信号概况!$C$8*信号相关性!$D$8+2*$E1094*信号概况!$C$4*$J1094*信号概况!$J$5*信号相关性!$D$9+2*$F1094*信号概况!$C$5*$G1094*信号概况!$C$6*信号相关性!$E$6+2*$F1094*信号概况!$C$5*$H1094*信号概况!$C$7*信号相关性!$E$7+2*$F1094*信号概况!$C$5*$I1094*信号概况!$C$8*信号相关性!$E$8+2*$F1094*信号概况!$C$5*$J1094*信号概况!$C$9*信号相关性!$E$9+2*$G1094*信号概况!$C$6*$H1094*信号概况!$C$7*信号相关性!$F$7+2*$G1094*信号概况!$C$6*$I1094*信号概况!$C$8*信号相关性!$F$8+2*$G1094*信号概况!$C$6*$J1094*信号概况!$C$9*信号相关性!$F$9+2*$H1094*信号概况!$C$7*$I1094*信号概况!$C$8*信号相关性!$G$8+2*$H1094*信号概况!$C$7*$J1094*信号概况!$C$9*信号相关性!$G$9+2*$I1094*信号概况!$C$8*$J1094*信号概况!$C$9*信号相关性!$H$9)</f>
        <v>1292.39072995812</v>
      </c>
      <c r="N1094" s="12">
        <f t="shared" si="350"/>
        <v>0.0662113229120344</v>
      </c>
      <c r="O1094" s="10">
        <f>$C1094*信号概况!$J$2+$D1094*信号概况!$J$3+$E1094*信号概况!$J$4+$F1094*信号概况!$J$5+$G1094*信号概况!$J$6+$H1094*信号概况!$J$7+$I1094*信号概况!$J$8+$J1094*信号概况!$J$9</f>
        <v>937.96561627432</v>
      </c>
      <c r="P1094" s="12">
        <f t="shared" si="351"/>
        <v>0.048053535869556</v>
      </c>
      <c r="Q1094" s="7">
        <f t="shared" si="352"/>
        <v>38.5972486879944</v>
      </c>
    </row>
    <row r="1095" spans="1:17">
      <c r="A1095">
        <v>1093</v>
      </c>
      <c r="B1095">
        <v>19519.18</v>
      </c>
      <c r="C1095" s="7">
        <f t="shared" si="353"/>
        <v>0</v>
      </c>
      <c r="D1095" s="8">
        <f t="shared" si="354"/>
        <v>0.151515151515152</v>
      </c>
      <c r="E1095">
        <f t="shared" si="355"/>
        <v>0</v>
      </c>
      <c r="F1095">
        <f t="shared" si="344"/>
        <v>1</v>
      </c>
      <c r="G1095">
        <f t="shared" si="345"/>
        <v>0.04</v>
      </c>
      <c r="H1095">
        <f t="shared" si="346"/>
        <v>0</v>
      </c>
      <c r="I1095">
        <f t="shared" si="347"/>
        <v>0</v>
      </c>
      <c r="J1095">
        <f t="shared" si="348"/>
        <v>0</v>
      </c>
      <c r="K1095">
        <f>SQRT(POWER($C1095*信号概况!$F$2,2)+POWER($D1095*信号概况!$F$3,2)+POWER($E1095*信号概况!$F$4,2)+POWER($F1095*信号概况!$F$5,2)+POWER($G1095*信号概况!$F$6,2)+POWER($H1095*信号概况!$F$7,2)+POWER($I1095*信号概况!$F$8,2)+POWER($J1095*信号概况!$F$9,2)+2*$C1095*信号概况!$F$2*$D1095*信号概况!$F$3*信号相关性!$B$3+2*$C1095*信号概况!$F$2*$E1095*信号概况!$F$4*信号相关性!$B$4+2*$C1095*信号概况!$F$2*$F1095*信号概况!$F$5*信号相关性!$B$5+2*$C1095*信号概况!$F$2*$G1095*信号概况!$F$6*信号相关性!$B$6+2*$C1095*信号概况!$F$2*$H1095*信号概况!$F$7*信号相关性!$B$7+2*$C1095*信号概况!$F$2*$I1095*信号概况!$F$8*信号相关性!$B$8+2*$C1095*信号概况!$F$2*$J1095*信号概况!$F$9*信号相关性!$B$9+2*$D1095*信号概况!$F$3*$E1095*信号概况!$F$4*信号相关性!$C$4+2*$D1095*信号概况!$F$3*$F1095*信号概况!$F$5*信号相关性!$C$5+2*$D1095*信号概况!$F$3*$G1095*信号概况!$F$6*信号相关性!$C$6+2*$D1095*信号概况!$F$3*$H1095*信号概况!$F$7*信号相关性!$C$7+2*$D1095*信号概况!$F$3*$I1095*信号概况!$F$8*信号相关性!$C$8+2*$D1095*信号概况!$F$3*$J1095*信号概况!$F$9*信号相关性!$C$9+2*$E1095*信号概况!$F$4*$F1095*信号概况!$F$5*信号相关性!$D$5+2*$E1095*信号概况!$F$4*$G1095*信号概况!$F$6*信号相关性!$D$6+2*$E1095*信号概况!$F$4*$H1095*信号概况!$F$7*信号相关性!$D$7+2*$E1095*信号概况!$F$4*$I1095*信号概况!$F$8*信号相关性!$D$8+2*$E1095*信号概况!$F$4*$J1095*信号概况!$J$5*信号相关性!$D$9+2*$F1095*信号概况!$F$5*$G1095*信号概况!$F$6*信号相关性!$E$6+2*$F1095*信号概况!$F$5*$H1095*信号概况!$F$7*信号相关性!$E$7+2*$F1095*信号概况!$F$5*$I1095*信号概况!$F$8*信号相关性!$E$8+2*$F1095*信号概况!$F$5*$J1095*信号概况!$F$9*信号相关性!$E$9+2*$G1095*信号概况!$F$6*$H1095*信号概况!$F$7*信号相关性!$F$7+2*$G1095*信号概况!$F$6*$I1095*信号概况!$F$8*信号相关性!$F$8+2*$G1095*信号概况!$F$6*$J1095*信号概况!$F$9*信号相关性!$F$9+2*$H1095*信号概况!$F$7*$I1095*信号概况!$F$8*信号相关性!$G$8+2*$H1095*信号概况!$F$7*$J1095*信号概况!$F$9*信号相关性!$G$9+2*$I1095*信号概况!$F$8*$J1095*信号概况!$F$9*信号相关性!$H$9)</f>
        <v>310.912086651372</v>
      </c>
      <c r="L1095" s="10">
        <f t="shared" si="349"/>
        <v>62.7803833882051</v>
      </c>
      <c r="M1095" s="11">
        <f>SQRT(POWER($C1095*信号概况!$C$2,2)+POWER($D1095*信号概况!$C$3,2)+POWER($E1095*信号概况!$C$4,2)+POWER($F1095*信号概况!$C$5,2)+POWER($G1095*信号概况!$C$6,2)+POWER($H1095*信号概况!$C$7,2)+POWER($I1095*信号概况!$C$8,2)+POWER($J1095*信号概况!$C$9,2)+2*$C1095*信号概况!$C$2*$D1095*信号概况!$C$3*信号相关性!$B$3+2*$C1095*信号概况!$C$2*$E1095*信号概况!$C$4*信号相关性!$B$4+2*$C1095*信号概况!$C$2*$F1095*信号概况!$C$5*信号相关性!$B$5+2*$C1095*信号概况!$C$2*$G1095*信号概况!$C$6*信号相关性!$B$6+2*$C1095*信号概况!$C$2*$H1095*信号概况!$C$7*信号相关性!$B$7+2*$C1095*信号概况!$C$2*$I1095*信号概况!$C$8*信号相关性!$B$8+2*$C1095*信号概况!$C$2*$J1095*信号概况!$C$9*信号相关性!$B$9+2*$D1095*信号概况!$C$3*$E1095*信号概况!$C$4*信号相关性!$C$4+2*$D1095*信号概况!$C$3*$F1095*信号概况!$C$5*信号相关性!$C$5+2*$D1095*信号概况!$C$3*$G1095*信号概况!$C$6*信号相关性!$C$6+2*$D1095*信号概况!$C$3*$H1095*信号概况!$C$7*信号相关性!$C$7+2*$D1095*信号概况!$C$3*$I1095*信号概况!$C$8*信号相关性!$C$8+2*$D1095*信号概况!$C$3*$J1095*信号概况!$C$9*信号相关性!$C$9+2*$E1095*信号概况!$C$4*$F1095*信号概况!$C$5*信号相关性!$D$5+2*$E1095*信号概况!$C$4*$G1095*信号概况!$C$6*信号相关性!$D$6+2*$E1095*信号概况!$C$4*$H1095*信号概况!$C$7*信号相关性!$D$7+2*$E1095*信号概况!$C$4*$I1095*信号概况!$C$8*信号相关性!$D$8+2*$E1095*信号概况!$C$4*$J1095*信号概况!$J$5*信号相关性!$D$9+2*$F1095*信号概况!$C$5*$G1095*信号概况!$C$6*信号相关性!$E$6+2*$F1095*信号概况!$C$5*$H1095*信号概况!$C$7*信号相关性!$E$7+2*$F1095*信号概况!$C$5*$I1095*信号概况!$C$8*信号相关性!$E$8+2*$F1095*信号概况!$C$5*$J1095*信号概况!$C$9*信号相关性!$E$9+2*$G1095*信号概况!$C$6*$H1095*信号概况!$C$7*信号相关性!$F$7+2*$G1095*信号概况!$C$6*$I1095*信号概况!$C$8*信号相关性!$F$8+2*$G1095*信号概况!$C$6*$J1095*信号概况!$C$9*信号相关性!$F$9+2*$H1095*信号概况!$C$7*$I1095*信号概况!$C$8*信号相关性!$G$8+2*$H1095*信号概况!$C$7*$J1095*信号概况!$C$9*信号相关性!$G$9+2*$I1095*信号概况!$C$8*$J1095*信号概况!$C$9*信号相关性!$H$9)</f>
        <v>1522.50434491962</v>
      </c>
      <c r="N1095" s="12">
        <f t="shared" si="350"/>
        <v>0.0780004254748211</v>
      </c>
      <c r="O1095" s="10">
        <f>$C1095*信号概况!$J$2+$D1095*信号概况!$J$3+$E1095*信号概况!$J$4+$F1095*信号概况!$J$5+$G1095*信号概况!$J$6+$H1095*信号概况!$J$7+$I1095*信号概况!$J$8+$J1095*信号概况!$J$9</f>
        <v>962.493766959252</v>
      </c>
      <c r="P1095" s="12">
        <f t="shared" si="351"/>
        <v>0.0493101537543714</v>
      </c>
      <c r="Q1095" s="7">
        <f t="shared" si="352"/>
        <v>34.0095051221591</v>
      </c>
    </row>
    <row r="1096" spans="1:17">
      <c r="A1096">
        <v>1094</v>
      </c>
      <c r="B1096">
        <v>19519.18</v>
      </c>
      <c r="C1096" s="7">
        <f t="shared" si="353"/>
        <v>0</v>
      </c>
      <c r="D1096" s="8">
        <f t="shared" si="354"/>
        <v>0.181818181818182</v>
      </c>
      <c r="E1096">
        <f t="shared" si="355"/>
        <v>0</v>
      </c>
      <c r="F1096">
        <f t="shared" si="344"/>
        <v>1</v>
      </c>
      <c r="G1096">
        <f t="shared" si="345"/>
        <v>0.04</v>
      </c>
      <c r="H1096">
        <f t="shared" si="346"/>
        <v>0</v>
      </c>
      <c r="I1096">
        <f t="shared" si="347"/>
        <v>0</v>
      </c>
      <c r="J1096">
        <f t="shared" si="348"/>
        <v>0</v>
      </c>
      <c r="K1096">
        <f>SQRT(POWER($C1096*信号概况!$F$2,2)+POWER($D1096*信号概况!$F$3,2)+POWER($E1096*信号概况!$F$4,2)+POWER($F1096*信号概况!$F$5,2)+POWER($G1096*信号概况!$F$6,2)+POWER($H1096*信号概况!$F$7,2)+POWER($I1096*信号概况!$F$8,2)+POWER($J1096*信号概况!$F$9,2)+2*$C1096*信号概况!$F$2*$D1096*信号概况!$F$3*信号相关性!$B$3+2*$C1096*信号概况!$F$2*$E1096*信号概况!$F$4*信号相关性!$B$4+2*$C1096*信号概况!$F$2*$F1096*信号概况!$F$5*信号相关性!$B$5+2*$C1096*信号概况!$F$2*$G1096*信号概况!$F$6*信号相关性!$B$6+2*$C1096*信号概况!$F$2*$H1096*信号概况!$F$7*信号相关性!$B$7+2*$C1096*信号概况!$F$2*$I1096*信号概况!$F$8*信号相关性!$B$8+2*$C1096*信号概况!$F$2*$J1096*信号概况!$F$9*信号相关性!$B$9+2*$D1096*信号概况!$F$3*$E1096*信号概况!$F$4*信号相关性!$C$4+2*$D1096*信号概况!$F$3*$F1096*信号概况!$F$5*信号相关性!$C$5+2*$D1096*信号概况!$F$3*$G1096*信号概况!$F$6*信号相关性!$C$6+2*$D1096*信号概况!$F$3*$H1096*信号概况!$F$7*信号相关性!$C$7+2*$D1096*信号概况!$F$3*$I1096*信号概况!$F$8*信号相关性!$C$8+2*$D1096*信号概况!$F$3*$J1096*信号概况!$F$9*信号相关性!$C$9+2*$E1096*信号概况!$F$4*$F1096*信号概况!$F$5*信号相关性!$D$5+2*$E1096*信号概况!$F$4*$G1096*信号概况!$F$6*信号相关性!$D$6+2*$E1096*信号概况!$F$4*$H1096*信号概况!$F$7*信号相关性!$D$7+2*$E1096*信号概况!$F$4*$I1096*信号概况!$F$8*信号相关性!$D$8+2*$E1096*信号概况!$F$4*$J1096*信号概况!$J$5*信号相关性!$D$9+2*$F1096*信号概况!$F$5*$G1096*信号概况!$F$6*信号相关性!$E$6+2*$F1096*信号概况!$F$5*$H1096*信号概况!$F$7*信号相关性!$E$7+2*$F1096*信号概况!$F$5*$I1096*信号概况!$F$8*信号相关性!$E$8+2*$F1096*信号概况!$F$5*$J1096*信号概况!$F$9*信号相关性!$E$9+2*$G1096*信号概况!$F$6*$H1096*信号概况!$F$7*信号相关性!$F$7+2*$G1096*信号概况!$F$6*$I1096*信号概况!$F$8*信号相关性!$F$8+2*$G1096*信号概况!$F$6*$J1096*信号概况!$F$9*信号相关性!$F$9+2*$H1096*信号概况!$F$7*$I1096*信号概况!$F$8*信号相关性!$G$8+2*$H1096*信号概况!$F$7*$J1096*信号概况!$F$9*信号相关性!$G$9+2*$I1096*信号概况!$F$8*$J1096*信号概况!$F$9*信号相关性!$H$9)</f>
        <v>362.407824432098</v>
      </c>
      <c r="L1096" s="10">
        <f t="shared" si="349"/>
        <v>53.859709101444</v>
      </c>
      <c r="M1096" s="11">
        <f>SQRT(POWER($C1096*信号概况!$C$2,2)+POWER($D1096*信号概况!$C$3,2)+POWER($E1096*信号概况!$C$4,2)+POWER($F1096*信号概况!$C$5,2)+POWER($G1096*信号概况!$C$6,2)+POWER($H1096*信号概况!$C$7,2)+POWER($I1096*信号概况!$C$8,2)+POWER($J1096*信号概况!$C$9,2)+2*$C1096*信号概况!$C$2*$D1096*信号概况!$C$3*信号相关性!$B$3+2*$C1096*信号概况!$C$2*$E1096*信号概况!$C$4*信号相关性!$B$4+2*$C1096*信号概况!$C$2*$F1096*信号概况!$C$5*信号相关性!$B$5+2*$C1096*信号概况!$C$2*$G1096*信号概况!$C$6*信号相关性!$B$6+2*$C1096*信号概况!$C$2*$H1096*信号概况!$C$7*信号相关性!$B$7+2*$C1096*信号概况!$C$2*$I1096*信号概况!$C$8*信号相关性!$B$8+2*$C1096*信号概况!$C$2*$J1096*信号概况!$C$9*信号相关性!$B$9+2*$D1096*信号概况!$C$3*$E1096*信号概况!$C$4*信号相关性!$C$4+2*$D1096*信号概况!$C$3*$F1096*信号概况!$C$5*信号相关性!$C$5+2*$D1096*信号概况!$C$3*$G1096*信号概况!$C$6*信号相关性!$C$6+2*$D1096*信号概况!$C$3*$H1096*信号概况!$C$7*信号相关性!$C$7+2*$D1096*信号概况!$C$3*$I1096*信号概况!$C$8*信号相关性!$C$8+2*$D1096*信号概况!$C$3*$J1096*信号概况!$C$9*信号相关性!$C$9+2*$E1096*信号概况!$C$4*$F1096*信号概况!$C$5*信号相关性!$D$5+2*$E1096*信号概况!$C$4*$G1096*信号概况!$C$6*信号相关性!$D$6+2*$E1096*信号概况!$C$4*$H1096*信号概况!$C$7*信号相关性!$D$7+2*$E1096*信号概况!$C$4*$I1096*信号概况!$C$8*信号相关性!$D$8+2*$E1096*信号概况!$C$4*$J1096*信号概况!$J$5*信号相关性!$D$9+2*$F1096*信号概况!$C$5*$G1096*信号概况!$C$6*信号相关性!$E$6+2*$F1096*信号概况!$C$5*$H1096*信号概况!$C$7*信号相关性!$E$7+2*$F1096*信号概况!$C$5*$I1096*信号概况!$C$8*信号相关性!$E$8+2*$F1096*信号概况!$C$5*$J1096*信号概况!$C$9*信号相关性!$E$9+2*$G1096*信号概况!$C$6*$H1096*信号概况!$C$7*信号相关性!$F$7+2*$G1096*信号概况!$C$6*$I1096*信号概况!$C$8*信号相关性!$F$8+2*$G1096*信号概况!$C$6*$J1096*信号概况!$C$9*信号相关性!$F$9+2*$H1096*信号概况!$C$7*$I1096*信号概况!$C$8*信号相关性!$G$8+2*$H1096*信号概况!$C$7*$J1096*信号概况!$C$9*信号相关性!$G$9+2*$I1096*信号概况!$C$8*$J1096*信号概况!$C$9*信号相关性!$H$9)</f>
        <v>1782.17546384714</v>
      </c>
      <c r="N1096" s="12">
        <f t="shared" si="350"/>
        <v>0.0913038080414823</v>
      </c>
      <c r="O1096" s="10">
        <f>$C1096*信号概况!$J$2+$D1096*信号概况!$J$3+$E1096*信号概况!$J$4+$F1096*信号概况!$J$5+$G1096*信号概况!$J$6+$H1096*信号概况!$J$7+$I1096*信号概况!$J$8+$J1096*信号概况!$J$9</f>
        <v>987.021917644183</v>
      </c>
      <c r="P1096" s="12">
        <f t="shared" si="351"/>
        <v>0.0505667716391868</v>
      </c>
      <c r="Q1096" s="7">
        <f t="shared" si="352"/>
        <v>29.9891538731568</v>
      </c>
    </row>
    <row r="1097" spans="1:17">
      <c r="A1097">
        <v>1095</v>
      </c>
      <c r="B1097">
        <v>19519.18</v>
      </c>
      <c r="C1097" s="7">
        <f t="shared" si="353"/>
        <v>0</v>
      </c>
      <c r="D1097" s="8">
        <f t="shared" si="354"/>
        <v>0.212121212121212</v>
      </c>
      <c r="E1097">
        <f t="shared" si="355"/>
        <v>0</v>
      </c>
      <c r="F1097">
        <f t="shared" si="344"/>
        <v>1</v>
      </c>
      <c r="G1097">
        <f t="shared" si="345"/>
        <v>0.04</v>
      </c>
      <c r="H1097">
        <f t="shared" si="346"/>
        <v>0</v>
      </c>
      <c r="I1097">
        <f t="shared" si="347"/>
        <v>0</v>
      </c>
      <c r="J1097">
        <f t="shared" si="348"/>
        <v>0</v>
      </c>
      <c r="K1097">
        <f>SQRT(POWER($C1097*信号概况!$F$2,2)+POWER($D1097*信号概况!$F$3,2)+POWER($E1097*信号概况!$F$4,2)+POWER($F1097*信号概况!$F$5,2)+POWER($G1097*信号概况!$F$6,2)+POWER($H1097*信号概况!$F$7,2)+POWER($I1097*信号概况!$F$8,2)+POWER($J1097*信号概况!$F$9,2)+2*$C1097*信号概况!$F$2*$D1097*信号概况!$F$3*信号相关性!$B$3+2*$C1097*信号概况!$F$2*$E1097*信号概况!$F$4*信号相关性!$B$4+2*$C1097*信号概况!$F$2*$F1097*信号概况!$F$5*信号相关性!$B$5+2*$C1097*信号概况!$F$2*$G1097*信号概况!$F$6*信号相关性!$B$6+2*$C1097*信号概况!$F$2*$H1097*信号概况!$F$7*信号相关性!$B$7+2*$C1097*信号概况!$F$2*$I1097*信号概况!$F$8*信号相关性!$B$8+2*$C1097*信号概况!$F$2*$J1097*信号概况!$F$9*信号相关性!$B$9+2*$D1097*信号概况!$F$3*$E1097*信号概况!$F$4*信号相关性!$C$4+2*$D1097*信号概况!$F$3*$F1097*信号概况!$F$5*信号相关性!$C$5+2*$D1097*信号概况!$F$3*$G1097*信号概况!$F$6*信号相关性!$C$6+2*$D1097*信号概况!$F$3*$H1097*信号概况!$F$7*信号相关性!$C$7+2*$D1097*信号概况!$F$3*$I1097*信号概况!$F$8*信号相关性!$C$8+2*$D1097*信号概况!$F$3*$J1097*信号概况!$F$9*信号相关性!$C$9+2*$E1097*信号概况!$F$4*$F1097*信号概况!$F$5*信号相关性!$D$5+2*$E1097*信号概况!$F$4*$G1097*信号概况!$F$6*信号相关性!$D$6+2*$E1097*信号概况!$F$4*$H1097*信号概况!$F$7*信号相关性!$D$7+2*$E1097*信号概况!$F$4*$I1097*信号概况!$F$8*信号相关性!$D$8+2*$E1097*信号概况!$F$4*$J1097*信号概况!$J$5*信号相关性!$D$9+2*$F1097*信号概况!$F$5*$G1097*信号概况!$F$6*信号相关性!$E$6+2*$F1097*信号概况!$F$5*$H1097*信号概况!$F$7*信号相关性!$E$7+2*$F1097*信号概况!$F$5*$I1097*信号概况!$F$8*信号相关性!$E$8+2*$F1097*信号概况!$F$5*$J1097*信号概况!$F$9*信号相关性!$E$9+2*$G1097*信号概况!$F$6*$H1097*信号概况!$F$7*信号相关性!$F$7+2*$G1097*信号概况!$F$6*$I1097*信号概况!$F$8*信号相关性!$F$8+2*$G1097*信号概况!$F$6*$J1097*信号概况!$F$9*信号相关性!$F$9+2*$H1097*信号概况!$F$7*$I1097*信号概况!$F$8*信号相关性!$G$8+2*$H1097*信号概况!$F$7*$J1097*信号概况!$F$9*信号相关性!$G$9+2*$I1097*信号概况!$F$8*$J1097*信号概况!$F$9*信号相关性!$H$9)</f>
        <v>418.271807755242</v>
      </c>
      <c r="L1097" s="10">
        <f t="shared" si="349"/>
        <v>46.6662577732753</v>
      </c>
      <c r="M1097" s="11">
        <f>SQRT(POWER($C1097*信号概况!$C$2,2)+POWER($D1097*信号概况!$C$3,2)+POWER($E1097*信号概况!$C$4,2)+POWER($F1097*信号概况!$C$5,2)+POWER($G1097*信号概况!$C$6,2)+POWER($H1097*信号概况!$C$7,2)+POWER($I1097*信号概况!$C$8,2)+POWER($J1097*信号概况!$C$9,2)+2*$C1097*信号概况!$C$2*$D1097*信号概况!$C$3*信号相关性!$B$3+2*$C1097*信号概况!$C$2*$E1097*信号概况!$C$4*信号相关性!$B$4+2*$C1097*信号概况!$C$2*$F1097*信号概况!$C$5*信号相关性!$B$5+2*$C1097*信号概况!$C$2*$G1097*信号概况!$C$6*信号相关性!$B$6+2*$C1097*信号概况!$C$2*$H1097*信号概况!$C$7*信号相关性!$B$7+2*$C1097*信号概况!$C$2*$I1097*信号概况!$C$8*信号相关性!$B$8+2*$C1097*信号概况!$C$2*$J1097*信号概况!$C$9*信号相关性!$B$9+2*$D1097*信号概况!$C$3*$E1097*信号概况!$C$4*信号相关性!$C$4+2*$D1097*信号概况!$C$3*$F1097*信号概况!$C$5*信号相关性!$C$5+2*$D1097*信号概况!$C$3*$G1097*信号概况!$C$6*信号相关性!$C$6+2*$D1097*信号概况!$C$3*$H1097*信号概况!$C$7*信号相关性!$C$7+2*$D1097*信号概况!$C$3*$I1097*信号概况!$C$8*信号相关性!$C$8+2*$D1097*信号概况!$C$3*$J1097*信号概况!$C$9*信号相关性!$C$9+2*$E1097*信号概况!$C$4*$F1097*信号概况!$C$5*信号相关性!$D$5+2*$E1097*信号概况!$C$4*$G1097*信号概况!$C$6*信号相关性!$D$6+2*$E1097*信号概况!$C$4*$H1097*信号概况!$C$7*信号相关性!$D$7+2*$E1097*信号概况!$C$4*$I1097*信号概况!$C$8*信号相关性!$D$8+2*$E1097*信号概况!$C$4*$J1097*信号概况!$J$5*信号相关性!$D$9+2*$F1097*信号概况!$C$5*$G1097*信号概况!$C$6*信号相关性!$E$6+2*$F1097*信号概况!$C$5*$H1097*信号概况!$C$7*信号相关性!$E$7+2*$F1097*信号概况!$C$5*$I1097*信号概况!$C$8*信号相关性!$E$8+2*$F1097*信号概况!$C$5*$J1097*信号概况!$C$9*信号相关性!$E$9+2*$G1097*信号概况!$C$6*$H1097*信号概况!$C$7*信号相关性!$F$7+2*$G1097*信号概况!$C$6*$I1097*信号概况!$C$8*信号相关性!$F$8+2*$G1097*信号概况!$C$6*$J1097*信号概况!$C$9*信号相关性!$F$9+2*$H1097*信号概况!$C$7*$I1097*信号概况!$C$8*信号相关性!$G$8+2*$H1097*信号概况!$C$7*$J1097*信号概况!$C$9*信号相关性!$G$9+2*$I1097*信号概况!$C$8*$J1097*信号概况!$C$9*信号相关性!$H$9)</f>
        <v>2060.25811727576</v>
      </c>
      <c r="N1097" s="12">
        <f t="shared" si="350"/>
        <v>0.105550444090159</v>
      </c>
      <c r="O1097" s="10">
        <f>$C1097*信号概况!$J$2+$D1097*信号概况!$J$3+$E1097*信号概况!$J$4+$F1097*信号概况!$J$5+$G1097*信号概况!$J$6+$H1097*信号概况!$J$7+$I1097*信号概况!$J$8+$J1097*信号概况!$J$9</f>
        <v>1011.55006832911</v>
      </c>
      <c r="P1097" s="12">
        <f t="shared" si="351"/>
        <v>0.0518233895240023</v>
      </c>
      <c r="Q1097" s="7">
        <f t="shared" si="352"/>
        <v>26.6875309618796</v>
      </c>
    </row>
    <row r="1098" spans="1:17">
      <c r="A1098">
        <v>1096</v>
      </c>
      <c r="B1098">
        <v>19519.18</v>
      </c>
      <c r="C1098" s="7">
        <f t="shared" si="353"/>
        <v>0</v>
      </c>
      <c r="D1098" s="8">
        <f t="shared" si="354"/>
        <v>0.242424242424242</v>
      </c>
      <c r="E1098">
        <f t="shared" si="355"/>
        <v>0</v>
      </c>
      <c r="F1098">
        <f t="shared" si="344"/>
        <v>1</v>
      </c>
      <c r="G1098">
        <f t="shared" si="345"/>
        <v>0.04</v>
      </c>
      <c r="H1098">
        <f t="shared" si="346"/>
        <v>0</v>
      </c>
      <c r="I1098">
        <f t="shared" si="347"/>
        <v>0</v>
      </c>
      <c r="J1098">
        <f t="shared" si="348"/>
        <v>0</v>
      </c>
      <c r="K1098">
        <f>SQRT(POWER($C1098*信号概况!$F$2,2)+POWER($D1098*信号概况!$F$3,2)+POWER($E1098*信号概况!$F$4,2)+POWER($F1098*信号概况!$F$5,2)+POWER($G1098*信号概况!$F$6,2)+POWER($H1098*信号概况!$F$7,2)+POWER($I1098*信号概况!$F$8,2)+POWER($J1098*信号概况!$F$9,2)+2*$C1098*信号概况!$F$2*$D1098*信号概况!$F$3*信号相关性!$B$3+2*$C1098*信号概况!$F$2*$E1098*信号概况!$F$4*信号相关性!$B$4+2*$C1098*信号概况!$F$2*$F1098*信号概况!$F$5*信号相关性!$B$5+2*$C1098*信号概况!$F$2*$G1098*信号概况!$F$6*信号相关性!$B$6+2*$C1098*信号概况!$F$2*$H1098*信号概况!$F$7*信号相关性!$B$7+2*$C1098*信号概况!$F$2*$I1098*信号概况!$F$8*信号相关性!$B$8+2*$C1098*信号概况!$F$2*$J1098*信号概况!$F$9*信号相关性!$B$9+2*$D1098*信号概况!$F$3*$E1098*信号概况!$F$4*信号相关性!$C$4+2*$D1098*信号概况!$F$3*$F1098*信号概况!$F$5*信号相关性!$C$5+2*$D1098*信号概况!$F$3*$G1098*信号概况!$F$6*信号相关性!$C$6+2*$D1098*信号概况!$F$3*$H1098*信号概况!$F$7*信号相关性!$C$7+2*$D1098*信号概况!$F$3*$I1098*信号概况!$F$8*信号相关性!$C$8+2*$D1098*信号概况!$F$3*$J1098*信号概况!$F$9*信号相关性!$C$9+2*$E1098*信号概况!$F$4*$F1098*信号概况!$F$5*信号相关性!$D$5+2*$E1098*信号概况!$F$4*$G1098*信号概况!$F$6*信号相关性!$D$6+2*$E1098*信号概况!$F$4*$H1098*信号概况!$F$7*信号相关性!$D$7+2*$E1098*信号概况!$F$4*$I1098*信号概况!$F$8*信号相关性!$D$8+2*$E1098*信号概况!$F$4*$J1098*信号概况!$J$5*信号相关性!$D$9+2*$F1098*信号概况!$F$5*$G1098*信号概况!$F$6*信号相关性!$E$6+2*$F1098*信号概况!$F$5*$H1098*信号概况!$F$7*信号相关性!$E$7+2*$F1098*信号概况!$F$5*$I1098*信号概况!$F$8*信号相关性!$E$8+2*$F1098*信号概况!$F$5*$J1098*信号概况!$F$9*信号相关性!$E$9+2*$G1098*信号概况!$F$6*$H1098*信号概况!$F$7*信号相关性!$F$7+2*$G1098*信号概况!$F$6*$I1098*信号概况!$F$8*信号相关性!$F$8+2*$G1098*信号概况!$F$6*$J1098*信号概况!$F$9*信号相关性!$F$9+2*$H1098*信号概况!$F$7*$I1098*信号概况!$F$8*信号相关性!$G$8+2*$H1098*信号概况!$F$7*$J1098*信号概况!$F$9*信号相关性!$G$9+2*$I1098*信号概况!$F$8*$J1098*信号概况!$F$9*信号相关性!$H$9)</f>
        <v>476.971642223734</v>
      </c>
      <c r="L1098" s="10">
        <f t="shared" si="349"/>
        <v>40.9231456801033</v>
      </c>
      <c r="M1098" s="11">
        <f>SQRT(POWER($C1098*信号概况!$C$2,2)+POWER($D1098*信号概况!$C$3,2)+POWER($E1098*信号概况!$C$4,2)+POWER($F1098*信号概况!$C$5,2)+POWER($G1098*信号概况!$C$6,2)+POWER($H1098*信号概况!$C$7,2)+POWER($I1098*信号概况!$C$8,2)+POWER($J1098*信号概况!$C$9,2)+2*$C1098*信号概况!$C$2*$D1098*信号概况!$C$3*信号相关性!$B$3+2*$C1098*信号概况!$C$2*$E1098*信号概况!$C$4*信号相关性!$B$4+2*$C1098*信号概况!$C$2*$F1098*信号概况!$C$5*信号相关性!$B$5+2*$C1098*信号概况!$C$2*$G1098*信号概况!$C$6*信号相关性!$B$6+2*$C1098*信号概况!$C$2*$H1098*信号概况!$C$7*信号相关性!$B$7+2*$C1098*信号概况!$C$2*$I1098*信号概况!$C$8*信号相关性!$B$8+2*$C1098*信号概况!$C$2*$J1098*信号概况!$C$9*信号相关性!$B$9+2*$D1098*信号概况!$C$3*$E1098*信号概况!$C$4*信号相关性!$C$4+2*$D1098*信号概况!$C$3*$F1098*信号概况!$C$5*信号相关性!$C$5+2*$D1098*信号概况!$C$3*$G1098*信号概况!$C$6*信号相关性!$C$6+2*$D1098*信号概况!$C$3*$H1098*信号概况!$C$7*信号相关性!$C$7+2*$D1098*信号概况!$C$3*$I1098*信号概况!$C$8*信号相关性!$C$8+2*$D1098*信号概况!$C$3*$J1098*信号概况!$C$9*信号相关性!$C$9+2*$E1098*信号概况!$C$4*$F1098*信号概况!$C$5*信号相关性!$D$5+2*$E1098*信号概况!$C$4*$G1098*信号概况!$C$6*信号相关性!$D$6+2*$E1098*信号概况!$C$4*$H1098*信号概况!$C$7*信号相关性!$D$7+2*$E1098*信号概况!$C$4*$I1098*信号概况!$C$8*信号相关性!$D$8+2*$E1098*信号概况!$C$4*$J1098*信号概况!$J$5*信号相关性!$D$9+2*$F1098*信号概况!$C$5*$G1098*信号概况!$C$6*信号相关性!$E$6+2*$F1098*信号概况!$C$5*$H1098*信号概况!$C$7*信号相关性!$E$7+2*$F1098*信号概况!$C$5*$I1098*信号概况!$C$8*信号相关性!$E$8+2*$F1098*信号概况!$C$5*$J1098*信号概况!$C$9*信号相关性!$E$9+2*$G1098*信号概况!$C$6*$H1098*信号概况!$C$7*信号相关性!$F$7+2*$G1098*信号概况!$C$6*$I1098*信号概况!$C$8*信号相关性!$F$8+2*$G1098*信号概况!$C$6*$J1098*信号概况!$C$9*信号相关性!$F$9+2*$H1098*信号概况!$C$7*$I1098*信号概况!$C$8*信号相关性!$G$8+2*$H1098*信号概况!$C$7*$J1098*信号概况!$C$9*信号相关性!$G$9+2*$I1098*信号概况!$C$8*$J1098*信号概况!$C$9*信号相关性!$H$9)</f>
        <v>2350.22591635033</v>
      </c>
      <c r="N1098" s="12">
        <f t="shared" si="350"/>
        <v>0.120405975883737</v>
      </c>
      <c r="O1098" s="10">
        <f>$C1098*信号概况!$J$2+$D1098*信号概况!$J$3+$E1098*信号概况!$J$4+$F1098*信号概况!$J$5+$G1098*信号概况!$J$6+$H1098*信号概况!$J$7+$I1098*信号概况!$J$8+$J1098*信号概况!$J$9</f>
        <v>1036.07821901405</v>
      </c>
      <c r="P1098" s="12">
        <f t="shared" si="351"/>
        <v>0.0530800074088177</v>
      </c>
      <c r="Q1098" s="7">
        <f t="shared" si="352"/>
        <v>24.0202532266989</v>
      </c>
    </row>
    <row r="1099" spans="1:17">
      <c r="A1099">
        <v>1097</v>
      </c>
      <c r="B1099">
        <v>19519.18</v>
      </c>
      <c r="C1099" s="7">
        <f t="shared" si="353"/>
        <v>0</v>
      </c>
      <c r="D1099" s="8">
        <f t="shared" si="354"/>
        <v>0.272727272727273</v>
      </c>
      <c r="E1099">
        <f t="shared" si="355"/>
        <v>0</v>
      </c>
      <c r="F1099">
        <f t="shared" si="344"/>
        <v>1</v>
      </c>
      <c r="G1099">
        <f t="shared" si="345"/>
        <v>0.04</v>
      </c>
      <c r="H1099">
        <f t="shared" si="346"/>
        <v>0</v>
      </c>
      <c r="I1099">
        <f t="shared" si="347"/>
        <v>0</v>
      </c>
      <c r="J1099">
        <f t="shared" si="348"/>
        <v>0</v>
      </c>
      <c r="K1099">
        <f>SQRT(POWER($C1099*信号概况!$F$2,2)+POWER($D1099*信号概况!$F$3,2)+POWER($E1099*信号概况!$F$4,2)+POWER($F1099*信号概况!$F$5,2)+POWER($G1099*信号概况!$F$6,2)+POWER($H1099*信号概况!$F$7,2)+POWER($I1099*信号概况!$F$8,2)+POWER($J1099*信号概况!$F$9,2)+2*$C1099*信号概况!$F$2*$D1099*信号概况!$F$3*信号相关性!$B$3+2*$C1099*信号概况!$F$2*$E1099*信号概况!$F$4*信号相关性!$B$4+2*$C1099*信号概况!$F$2*$F1099*信号概况!$F$5*信号相关性!$B$5+2*$C1099*信号概况!$F$2*$G1099*信号概况!$F$6*信号相关性!$B$6+2*$C1099*信号概况!$F$2*$H1099*信号概况!$F$7*信号相关性!$B$7+2*$C1099*信号概况!$F$2*$I1099*信号概况!$F$8*信号相关性!$B$8+2*$C1099*信号概况!$F$2*$J1099*信号概况!$F$9*信号相关性!$B$9+2*$D1099*信号概况!$F$3*$E1099*信号概况!$F$4*信号相关性!$C$4+2*$D1099*信号概况!$F$3*$F1099*信号概况!$F$5*信号相关性!$C$5+2*$D1099*信号概况!$F$3*$G1099*信号概况!$F$6*信号相关性!$C$6+2*$D1099*信号概况!$F$3*$H1099*信号概况!$F$7*信号相关性!$C$7+2*$D1099*信号概况!$F$3*$I1099*信号概况!$F$8*信号相关性!$C$8+2*$D1099*信号概况!$F$3*$J1099*信号概况!$F$9*信号相关性!$C$9+2*$E1099*信号概况!$F$4*$F1099*信号概况!$F$5*信号相关性!$D$5+2*$E1099*信号概况!$F$4*$G1099*信号概况!$F$6*信号相关性!$D$6+2*$E1099*信号概况!$F$4*$H1099*信号概况!$F$7*信号相关性!$D$7+2*$E1099*信号概况!$F$4*$I1099*信号概况!$F$8*信号相关性!$D$8+2*$E1099*信号概况!$F$4*$J1099*信号概况!$J$5*信号相关性!$D$9+2*$F1099*信号概况!$F$5*$G1099*信号概况!$F$6*信号相关性!$E$6+2*$F1099*信号概况!$F$5*$H1099*信号概况!$F$7*信号相关性!$E$7+2*$F1099*信号概况!$F$5*$I1099*信号概况!$F$8*信号相关性!$E$8+2*$F1099*信号概况!$F$5*$J1099*信号概况!$F$9*信号相关性!$E$9+2*$G1099*信号概况!$F$6*$H1099*信号概况!$F$7*信号相关性!$F$7+2*$G1099*信号概况!$F$6*$I1099*信号概况!$F$8*信号相关性!$F$8+2*$G1099*信号概况!$F$6*$J1099*信号概况!$F$9*信号相关性!$F$9+2*$H1099*信号概况!$F$7*$I1099*信号概况!$F$8*信号相关性!$G$8+2*$H1099*信号概况!$F$7*$J1099*信号概况!$F$9*信号相关性!$G$9+2*$I1099*信号概况!$F$8*$J1099*信号概况!$F$9*信号相关性!$H$9)</f>
        <v>537.579164568261</v>
      </c>
      <c r="L1099" s="10">
        <f t="shared" si="349"/>
        <v>36.309405733156</v>
      </c>
      <c r="M1099" s="11">
        <f>SQRT(POWER($C1099*信号概况!$C$2,2)+POWER($D1099*信号概况!$C$3,2)+POWER($E1099*信号概况!$C$4,2)+POWER($F1099*信号概况!$C$5,2)+POWER($G1099*信号概况!$C$6,2)+POWER($H1099*信号概况!$C$7,2)+POWER($I1099*信号概况!$C$8,2)+POWER($J1099*信号概况!$C$9,2)+2*$C1099*信号概况!$C$2*$D1099*信号概况!$C$3*信号相关性!$B$3+2*$C1099*信号概况!$C$2*$E1099*信号概况!$C$4*信号相关性!$B$4+2*$C1099*信号概况!$C$2*$F1099*信号概况!$C$5*信号相关性!$B$5+2*$C1099*信号概况!$C$2*$G1099*信号概况!$C$6*信号相关性!$B$6+2*$C1099*信号概况!$C$2*$H1099*信号概况!$C$7*信号相关性!$B$7+2*$C1099*信号概况!$C$2*$I1099*信号概况!$C$8*信号相关性!$B$8+2*$C1099*信号概况!$C$2*$J1099*信号概况!$C$9*信号相关性!$B$9+2*$D1099*信号概况!$C$3*$E1099*信号概况!$C$4*信号相关性!$C$4+2*$D1099*信号概况!$C$3*$F1099*信号概况!$C$5*信号相关性!$C$5+2*$D1099*信号概况!$C$3*$G1099*信号概况!$C$6*信号相关性!$C$6+2*$D1099*信号概况!$C$3*$H1099*信号概况!$C$7*信号相关性!$C$7+2*$D1099*信号概况!$C$3*$I1099*信号概况!$C$8*信号相关性!$C$8+2*$D1099*信号概况!$C$3*$J1099*信号概况!$C$9*信号相关性!$C$9+2*$E1099*信号概况!$C$4*$F1099*信号概况!$C$5*信号相关性!$D$5+2*$E1099*信号概况!$C$4*$G1099*信号概况!$C$6*信号相关性!$D$6+2*$E1099*信号概况!$C$4*$H1099*信号概况!$C$7*信号相关性!$D$7+2*$E1099*信号概况!$C$4*$I1099*信号概况!$C$8*信号相关性!$D$8+2*$E1099*信号概况!$C$4*$J1099*信号概况!$J$5*信号相关性!$D$9+2*$F1099*信号概况!$C$5*$G1099*信号概况!$C$6*信号相关性!$E$6+2*$F1099*信号概况!$C$5*$H1099*信号概况!$C$7*信号相关性!$E$7+2*$F1099*信号概况!$C$5*$I1099*信号概况!$C$8*信号相关性!$E$8+2*$F1099*信号概况!$C$5*$J1099*信号概况!$C$9*信号相关性!$E$9+2*$G1099*信号概况!$C$6*$H1099*信号概况!$C$7*信号相关性!$F$7+2*$G1099*信号概况!$C$6*$I1099*信号概况!$C$8*信号相关性!$F$8+2*$G1099*信号概况!$C$6*$J1099*信号概况!$C$9*信号相关性!$F$9+2*$H1099*信号概况!$C$7*$I1099*信号概况!$C$8*信号相关性!$G$8+2*$H1099*信号概况!$C$7*$J1099*信号概况!$C$9*信号相关性!$G$9+2*$I1099*信号概况!$C$8*$J1099*信号概况!$C$9*信号相关性!$H$9)</f>
        <v>2648.17756734533</v>
      </c>
      <c r="N1099" s="12">
        <f t="shared" si="350"/>
        <v>0.135670533667159</v>
      </c>
      <c r="O1099" s="10">
        <f>$C1099*信号概况!$J$2+$D1099*信号概况!$J$3+$E1099*信号概况!$J$4+$F1099*信号概况!$J$5+$G1099*信号概况!$J$6+$H1099*信号概况!$J$7+$I1099*信号概况!$J$8+$J1099*信号概况!$J$9</f>
        <v>1060.60636969898</v>
      </c>
      <c r="P1099" s="12">
        <f t="shared" si="351"/>
        <v>0.0543366252936331</v>
      </c>
      <c r="Q1099" s="7">
        <f t="shared" si="352"/>
        <v>21.8596966008261</v>
      </c>
    </row>
    <row r="1100" spans="1:17">
      <c r="A1100">
        <v>1098</v>
      </c>
      <c r="B1100">
        <v>19519.18</v>
      </c>
      <c r="C1100" s="7">
        <f t="shared" si="353"/>
        <v>0</v>
      </c>
      <c r="D1100" s="8">
        <f t="shared" si="354"/>
        <v>0.303030303030303</v>
      </c>
      <c r="E1100">
        <f t="shared" si="355"/>
        <v>0</v>
      </c>
      <c r="F1100">
        <f t="shared" si="344"/>
        <v>1</v>
      </c>
      <c r="G1100">
        <f t="shared" si="345"/>
        <v>0.04</v>
      </c>
      <c r="H1100">
        <f t="shared" si="346"/>
        <v>0</v>
      </c>
      <c r="I1100">
        <f t="shared" si="347"/>
        <v>0</v>
      </c>
      <c r="J1100">
        <f t="shared" si="348"/>
        <v>0</v>
      </c>
      <c r="K1100">
        <f>SQRT(POWER($C1100*信号概况!$F$2,2)+POWER($D1100*信号概况!$F$3,2)+POWER($E1100*信号概况!$F$4,2)+POWER($F1100*信号概况!$F$5,2)+POWER($G1100*信号概况!$F$6,2)+POWER($H1100*信号概况!$F$7,2)+POWER($I1100*信号概况!$F$8,2)+POWER($J1100*信号概况!$F$9,2)+2*$C1100*信号概况!$F$2*$D1100*信号概况!$F$3*信号相关性!$B$3+2*$C1100*信号概况!$F$2*$E1100*信号概况!$F$4*信号相关性!$B$4+2*$C1100*信号概况!$F$2*$F1100*信号概况!$F$5*信号相关性!$B$5+2*$C1100*信号概况!$F$2*$G1100*信号概况!$F$6*信号相关性!$B$6+2*$C1100*信号概况!$F$2*$H1100*信号概况!$F$7*信号相关性!$B$7+2*$C1100*信号概况!$F$2*$I1100*信号概况!$F$8*信号相关性!$B$8+2*$C1100*信号概况!$F$2*$J1100*信号概况!$F$9*信号相关性!$B$9+2*$D1100*信号概况!$F$3*$E1100*信号概况!$F$4*信号相关性!$C$4+2*$D1100*信号概况!$F$3*$F1100*信号概况!$F$5*信号相关性!$C$5+2*$D1100*信号概况!$F$3*$G1100*信号概况!$F$6*信号相关性!$C$6+2*$D1100*信号概况!$F$3*$H1100*信号概况!$F$7*信号相关性!$C$7+2*$D1100*信号概况!$F$3*$I1100*信号概况!$F$8*信号相关性!$C$8+2*$D1100*信号概况!$F$3*$J1100*信号概况!$F$9*信号相关性!$C$9+2*$E1100*信号概况!$F$4*$F1100*信号概况!$F$5*信号相关性!$D$5+2*$E1100*信号概况!$F$4*$G1100*信号概况!$F$6*信号相关性!$D$6+2*$E1100*信号概况!$F$4*$H1100*信号概况!$F$7*信号相关性!$D$7+2*$E1100*信号概况!$F$4*$I1100*信号概况!$F$8*信号相关性!$D$8+2*$E1100*信号概况!$F$4*$J1100*信号概况!$J$5*信号相关性!$D$9+2*$F1100*信号概况!$F$5*$G1100*信号概况!$F$6*信号相关性!$E$6+2*$F1100*信号概况!$F$5*$H1100*信号概况!$F$7*信号相关性!$E$7+2*$F1100*信号概况!$F$5*$I1100*信号概况!$F$8*信号相关性!$E$8+2*$F1100*信号概况!$F$5*$J1100*信号概况!$F$9*信号相关性!$E$9+2*$G1100*信号概况!$F$6*$H1100*信号概况!$F$7*信号相关性!$F$7+2*$G1100*信号概况!$F$6*$I1100*信号概况!$F$8*信号相关性!$F$8+2*$G1100*信号概况!$F$6*$J1100*信号概况!$F$9*信号相关性!$F$9+2*$H1100*信号概况!$F$7*$I1100*信号概况!$F$8*信号相关性!$G$8+2*$H1100*信号概况!$F$7*$J1100*信号概况!$F$9*信号相关性!$G$9+2*$I1100*信号概况!$F$8*$J1100*信号概况!$F$9*信号相关性!$H$9)</f>
        <v>599.516085889068</v>
      </c>
      <c r="L1100" s="10">
        <f t="shared" si="349"/>
        <v>32.5582256413579</v>
      </c>
      <c r="M1100" s="11">
        <f>SQRT(POWER($C1100*信号概况!$C$2,2)+POWER($D1100*信号概况!$C$3,2)+POWER($E1100*信号概况!$C$4,2)+POWER($F1100*信号概况!$C$5,2)+POWER($G1100*信号概况!$C$6,2)+POWER($H1100*信号概况!$C$7,2)+POWER($I1100*信号概况!$C$8,2)+POWER($J1100*信号概况!$C$9,2)+2*$C1100*信号概况!$C$2*$D1100*信号概况!$C$3*信号相关性!$B$3+2*$C1100*信号概况!$C$2*$E1100*信号概况!$C$4*信号相关性!$B$4+2*$C1100*信号概况!$C$2*$F1100*信号概况!$C$5*信号相关性!$B$5+2*$C1100*信号概况!$C$2*$G1100*信号概况!$C$6*信号相关性!$B$6+2*$C1100*信号概况!$C$2*$H1100*信号概况!$C$7*信号相关性!$B$7+2*$C1100*信号概况!$C$2*$I1100*信号概况!$C$8*信号相关性!$B$8+2*$C1100*信号概况!$C$2*$J1100*信号概况!$C$9*信号相关性!$B$9+2*$D1100*信号概况!$C$3*$E1100*信号概况!$C$4*信号相关性!$C$4+2*$D1100*信号概况!$C$3*$F1100*信号概况!$C$5*信号相关性!$C$5+2*$D1100*信号概况!$C$3*$G1100*信号概况!$C$6*信号相关性!$C$6+2*$D1100*信号概况!$C$3*$H1100*信号概况!$C$7*信号相关性!$C$7+2*$D1100*信号概况!$C$3*$I1100*信号概况!$C$8*信号相关性!$C$8+2*$D1100*信号概况!$C$3*$J1100*信号概况!$C$9*信号相关性!$C$9+2*$E1100*信号概况!$C$4*$F1100*信号概况!$C$5*信号相关性!$D$5+2*$E1100*信号概况!$C$4*$G1100*信号概况!$C$6*信号相关性!$D$6+2*$E1100*信号概况!$C$4*$H1100*信号概况!$C$7*信号相关性!$D$7+2*$E1100*信号概况!$C$4*$I1100*信号概况!$C$8*信号相关性!$D$8+2*$E1100*信号概况!$C$4*$J1100*信号概况!$J$5*信号相关性!$D$9+2*$F1100*信号概况!$C$5*$G1100*信号概况!$C$6*信号相关性!$E$6+2*$F1100*信号概况!$C$5*$H1100*信号概况!$C$7*信号相关性!$E$7+2*$F1100*信号概况!$C$5*$I1100*信号概况!$C$8*信号相关性!$E$8+2*$F1100*信号概况!$C$5*$J1100*信号概况!$C$9*信号相关性!$E$9+2*$G1100*信号概况!$C$6*$H1100*信号概况!$C$7*信号相关性!$F$7+2*$G1100*信号概况!$C$6*$I1100*信号概况!$C$8*信号相关性!$F$8+2*$G1100*信号概况!$C$6*$J1100*信号概况!$C$9*信号相关性!$F$9+2*$H1100*信号概况!$C$7*$I1100*信号概况!$C$8*信号相关性!$G$8+2*$H1100*信号概况!$C$7*$J1100*信号概况!$C$9*信号相关性!$G$9+2*$I1100*信号概况!$C$8*$J1100*信号概况!$C$9*信号相关性!$H$9)</f>
        <v>2951.69632935361</v>
      </c>
      <c r="N1100" s="12">
        <f t="shared" si="350"/>
        <v>0.151220303791123</v>
      </c>
      <c r="O1100" s="10">
        <f>$C1100*信号概况!$J$2+$D1100*信号概况!$J$3+$E1100*信号概况!$J$4+$F1100*信号概况!$J$5+$G1100*信号概况!$J$6+$H1100*信号概况!$J$7+$I1100*信号概况!$J$8+$J1100*信号概况!$J$9</f>
        <v>1085.13452038391</v>
      </c>
      <c r="P1100" s="12">
        <f t="shared" si="351"/>
        <v>0.0555932431784485</v>
      </c>
      <c r="Q1100" s="7">
        <f t="shared" si="352"/>
        <v>20.0922969843978</v>
      </c>
    </row>
    <row r="1101" spans="1:17">
      <c r="A1101">
        <v>1099</v>
      </c>
      <c r="B1101">
        <v>19519.18</v>
      </c>
      <c r="C1101" s="7">
        <f t="shared" si="353"/>
        <v>0</v>
      </c>
      <c r="D1101" s="8">
        <f t="shared" si="354"/>
        <v>0.333333333333333</v>
      </c>
      <c r="E1101">
        <f t="shared" si="355"/>
        <v>0</v>
      </c>
      <c r="F1101">
        <f t="shared" si="344"/>
        <v>1</v>
      </c>
      <c r="G1101">
        <f t="shared" si="345"/>
        <v>0.04</v>
      </c>
      <c r="H1101">
        <f t="shared" si="346"/>
        <v>0</v>
      </c>
      <c r="I1101">
        <f t="shared" si="347"/>
        <v>0</v>
      </c>
      <c r="J1101">
        <f t="shared" si="348"/>
        <v>0</v>
      </c>
      <c r="K1101">
        <f>SQRT(POWER($C1101*信号概况!$F$2,2)+POWER($D1101*信号概况!$F$3,2)+POWER($E1101*信号概况!$F$4,2)+POWER($F1101*信号概况!$F$5,2)+POWER($G1101*信号概况!$F$6,2)+POWER($H1101*信号概况!$F$7,2)+POWER($I1101*信号概况!$F$8,2)+POWER($J1101*信号概况!$F$9,2)+2*$C1101*信号概况!$F$2*$D1101*信号概况!$F$3*信号相关性!$B$3+2*$C1101*信号概况!$F$2*$E1101*信号概况!$F$4*信号相关性!$B$4+2*$C1101*信号概况!$F$2*$F1101*信号概况!$F$5*信号相关性!$B$5+2*$C1101*信号概况!$F$2*$G1101*信号概况!$F$6*信号相关性!$B$6+2*$C1101*信号概况!$F$2*$H1101*信号概况!$F$7*信号相关性!$B$7+2*$C1101*信号概况!$F$2*$I1101*信号概况!$F$8*信号相关性!$B$8+2*$C1101*信号概况!$F$2*$J1101*信号概况!$F$9*信号相关性!$B$9+2*$D1101*信号概况!$F$3*$E1101*信号概况!$F$4*信号相关性!$C$4+2*$D1101*信号概况!$F$3*$F1101*信号概况!$F$5*信号相关性!$C$5+2*$D1101*信号概况!$F$3*$G1101*信号概况!$F$6*信号相关性!$C$6+2*$D1101*信号概况!$F$3*$H1101*信号概况!$F$7*信号相关性!$C$7+2*$D1101*信号概况!$F$3*$I1101*信号概况!$F$8*信号相关性!$C$8+2*$D1101*信号概况!$F$3*$J1101*信号概况!$F$9*信号相关性!$C$9+2*$E1101*信号概况!$F$4*$F1101*信号概况!$F$5*信号相关性!$D$5+2*$E1101*信号概况!$F$4*$G1101*信号概况!$F$6*信号相关性!$D$6+2*$E1101*信号概况!$F$4*$H1101*信号概况!$F$7*信号相关性!$D$7+2*$E1101*信号概况!$F$4*$I1101*信号概况!$F$8*信号相关性!$D$8+2*$E1101*信号概况!$F$4*$J1101*信号概况!$J$5*信号相关性!$D$9+2*$F1101*信号概况!$F$5*$G1101*信号概况!$F$6*信号相关性!$E$6+2*$F1101*信号概况!$F$5*$H1101*信号概况!$F$7*信号相关性!$E$7+2*$F1101*信号概况!$F$5*$I1101*信号概况!$F$8*信号相关性!$E$8+2*$F1101*信号概况!$F$5*$J1101*信号概况!$F$9*信号相关性!$E$9+2*$G1101*信号概况!$F$6*$H1101*信号概况!$F$7*信号相关性!$F$7+2*$G1101*信号概况!$F$6*$I1101*信号概况!$F$8*信号相关性!$F$8+2*$G1101*信号概况!$F$6*$J1101*信号概况!$F$9*信号相关性!$F$9+2*$H1101*信号概况!$F$7*$I1101*信号概况!$F$8*信号相关性!$G$8+2*$H1101*信号概况!$F$7*$J1101*信号概况!$F$9*信号相关性!$G$9+2*$I1101*信号概况!$F$8*$J1101*信号概况!$F$9*信号相关性!$H$9)</f>
        <v>662.409604905547</v>
      </c>
      <c r="L1101" s="10">
        <f t="shared" si="349"/>
        <v>29.4669338358752</v>
      </c>
      <c r="M1101" s="11">
        <f>SQRT(POWER($C1101*信号概况!$C$2,2)+POWER($D1101*信号概况!$C$3,2)+POWER($E1101*信号概况!$C$4,2)+POWER($F1101*信号概况!$C$5,2)+POWER($G1101*信号概况!$C$6,2)+POWER($H1101*信号概况!$C$7,2)+POWER($I1101*信号概况!$C$8,2)+POWER($J1101*信号概况!$C$9,2)+2*$C1101*信号概况!$C$2*$D1101*信号概况!$C$3*信号相关性!$B$3+2*$C1101*信号概况!$C$2*$E1101*信号概况!$C$4*信号相关性!$B$4+2*$C1101*信号概况!$C$2*$F1101*信号概况!$C$5*信号相关性!$B$5+2*$C1101*信号概况!$C$2*$G1101*信号概况!$C$6*信号相关性!$B$6+2*$C1101*信号概况!$C$2*$H1101*信号概况!$C$7*信号相关性!$B$7+2*$C1101*信号概况!$C$2*$I1101*信号概况!$C$8*信号相关性!$B$8+2*$C1101*信号概况!$C$2*$J1101*信号概况!$C$9*信号相关性!$B$9+2*$D1101*信号概况!$C$3*$E1101*信号概况!$C$4*信号相关性!$C$4+2*$D1101*信号概况!$C$3*$F1101*信号概况!$C$5*信号相关性!$C$5+2*$D1101*信号概况!$C$3*$G1101*信号概况!$C$6*信号相关性!$C$6+2*$D1101*信号概况!$C$3*$H1101*信号概况!$C$7*信号相关性!$C$7+2*$D1101*信号概况!$C$3*$I1101*信号概况!$C$8*信号相关性!$C$8+2*$D1101*信号概况!$C$3*$J1101*信号概况!$C$9*信号相关性!$C$9+2*$E1101*信号概况!$C$4*$F1101*信号概况!$C$5*信号相关性!$D$5+2*$E1101*信号概况!$C$4*$G1101*信号概况!$C$6*信号相关性!$D$6+2*$E1101*信号概况!$C$4*$H1101*信号概况!$C$7*信号相关性!$D$7+2*$E1101*信号概况!$C$4*$I1101*信号概况!$C$8*信号相关性!$D$8+2*$E1101*信号概况!$C$4*$J1101*信号概况!$J$5*信号相关性!$D$9+2*$F1101*信号概况!$C$5*$G1101*信号概况!$C$6*信号相关性!$E$6+2*$F1101*信号概况!$C$5*$H1101*信号概况!$C$7*信号相关性!$E$7+2*$F1101*信号概况!$C$5*$I1101*信号概况!$C$8*信号相关性!$E$8+2*$F1101*信号概况!$C$5*$J1101*信号概况!$C$9*信号相关性!$E$9+2*$G1101*信号概况!$C$6*$H1101*信号概况!$C$7*信号相关性!$F$7+2*$G1101*信号概况!$C$6*$I1101*信号概况!$C$8*信号相关性!$F$8+2*$G1101*信号概况!$C$6*$J1101*信号概况!$C$9*信号相关性!$F$9+2*$H1101*信号概况!$C$7*$I1101*信号概况!$C$8*信号相关性!$G$8+2*$H1101*信号概况!$C$7*$J1101*信号概况!$C$9*信号相关性!$G$9+2*$I1101*信号概况!$C$8*$J1101*信号概况!$C$9*信号相关性!$H$9)</f>
        <v>3259.22724514115</v>
      </c>
      <c r="N1101" s="12">
        <f t="shared" si="350"/>
        <v>0.166975623214763</v>
      </c>
      <c r="O1101" s="10">
        <f>$C1101*信号概况!$J$2+$D1101*信号概况!$J$3+$E1101*信号概况!$J$4+$F1101*信号概况!$J$5+$G1101*信号概况!$J$6+$H1101*信号概况!$J$7+$I1101*信号概况!$J$8+$J1101*信号概况!$J$9</f>
        <v>1109.66267106884</v>
      </c>
      <c r="P1101" s="12">
        <f t="shared" si="351"/>
        <v>0.056849861063264</v>
      </c>
      <c r="Q1101" s="7">
        <f t="shared" si="352"/>
        <v>18.628946442565</v>
      </c>
    </row>
    <row r="1102" spans="1:17">
      <c r="A1102">
        <v>1100</v>
      </c>
      <c r="B1102">
        <v>19519.18</v>
      </c>
      <c r="C1102" s="7">
        <f t="shared" si="353"/>
        <v>0</v>
      </c>
      <c r="D1102" s="8">
        <f t="shared" si="354"/>
        <v>0.363636363636364</v>
      </c>
      <c r="E1102">
        <f t="shared" si="355"/>
        <v>0</v>
      </c>
      <c r="F1102">
        <f t="shared" si="344"/>
        <v>1</v>
      </c>
      <c r="G1102">
        <f t="shared" si="345"/>
        <v>0.04</v>
      </c>
      <c r="H1102">
        <f t="shared" si="346"/>
        <v>0</v>
      </c>
      <c r="I1102">
        <f t="shared" si="347"/>
        <v>0</v>
      </c>
      <c r="J1102">
        <f t="shared" si="348"/>
        <v>0</v>
      </c>
      <c r="K1102">
        <f>SQRT(POWER($C1102*信号概况!$F$2,2)+POWER($D1102*信号概况!$F$3,2)+POWER($E1102*信号概况!$F$4,2)+POWER($F1102*信号概况!$F$5,2)+POWER($G1102*信号概况!$F$6,2)+POWER($H1102*信号概况!$F$7,2)+POWER($I1102*信号概况!$F$8,2)+POWER($J1102*信号概况!$F$9,2)+2*$C1102*信号概况!$F$2*$D1102*信号概况!$F$3*信号相关性!$B$3+2*$C1102*信号概况!$F$2*$E1102*信号概况!$F$4*信号相关性!$B$4+2*$C1102*信号概况!$F$2*$F1102*信号概况!$F$5*信号相关性!$B$5+2*$C1102*信号概况!$F$2*$G1102*信号概况!$F$6*信号相关性!$B$6+2*$C1102*信号概况!$F$2*$H1102*信号概况!$F$7*信号相关性!$B$7+2*$C1102*信号概况!$F$2*$I1102*信号概况!$F$8*信号相关性!$B$8+2*$C1102*信号概况!$F$2*$J1102*信号概况!$F$9*信号相关性!$B$9+2*$D1102*信号概况!$F$3*$E1102*信号概况!$F$4*信号相关性!$C$4+2*$D1102*信号概况!$F$3*$F1102*信号概况!$F$5*信号相关性!$C$5+2*$D1102*信号概况!$F$3*$G1102*信号概况!$F$6*信号相关性!$C$6+2*$D1102*信号概况!$F$3*$H1102*信号概况!$F$7*信号相关性!$C$7+2*$D1102*信号概况!$F$3*$I1102*信号概况!$F$8*信号相关性!$C$8+2*$D1102*信号概况!$F$3*$J1102*信号概况!$F$9*信号相关性!$C$9+2*$E1102*信号概况!$F$4*$F1102*信号概况!$F$5*信号相关性!$D$5+2*$E1102*信号概况!$F$4*$G1102*信号概况!$F$6*信号相关性!$D$6+2*$E1102*信号概况!$F$4*$H1102*信号概况!$F$7*信号相关性!$D$7+2*$E1102*信号概况!$F$4*$I1102*信号概况!$F$8*信号相关性!$D$8+2*$E1102*信号概况!$F$4*$J1102*信号概况!$J$5*信号相关性!$D$9+2*$F1102*信号概况!$F$5*$G1102*信号概况!$F$6*信号相关性!$E$6+2*$F1102*信号概况!$F$5*$H1102*信号概况!$F$7*信号相关性!$E$7+2*$F1102*信号概况!$F$5*$I1102*信号概况!$F$8*信号相关性!$E$8+2*$F1102*信号概况!$F$5*$J1102*信号概况!$F$9*信号相关性!$E$9+2*$G1102*信号概况!$F$6*$H1102*信号概况!$F$7*信号相关性!$F$7+2*$G1102*信号概况!$F$6*$I1102*信号概况!$F$8*信号相关性!$F$8+2*$G1102*信号概况!$F$6*$J1102*信号概况!$F$9*信号相关性!$F$9+2*$H1102*信号概况!$F$7*$I1102*信号概况!$F$8*信号相关性!$G$8+2*$H1102*信号概况!$F$7*$J1102*信号概况!$F$9*信号相关性!$G$9+2*$I1102*信号概况!$F$8*$J1102*信号概况!$F$9*信号相关性!$H$9)</f>
        <v>726.011157264152</v>
      </c>
      <c r="L1102" s="10">
        <f t="shared" si="349"/>
        <v>26.8855096849402</v>
      </c>
      <c r="M1102" s="11">
        <f>SQRT(POWER($C1102*信号概况!$C$2,2)+POWER($D1102*信号概况!$C$3,2)+POWER($E1102*信号概况!$C$4,2)+POWER($F1102*信号概况!$C$5,2)+POWER($G1102*信号概况!$C$6,2)+POWER($H1102*信号概况!$C$7,2)+POWER($I1102*信号概况!$C$8,2)+POWER($J1102*信号概况!$C$9,2)+2*$C1102*信号概况!$C$2*$D1102*信号概况!$C$3*信号相关性!$B$3+2*$C1102*信号概况!$C$2*$E1102*信号概况!$C$4*信号相关性!$B$4+2*$C1102*信号概况!$C$2*$F1102*信号概况!$C$5*信号相关性!$B$5+2*$C1102*信号概况!$C$2*$G1102*信号概况!$C$6*信号相关性!$B$6+2*$C1102*信号概况!$C$2*$H1102*信号概况!$C$7*信号相关性!$B$7+2*$C1102*信号概况!$C$2*$I1102*信号概况!$C$8*信号相关性!$B$8+2*$C1102*信号概况!$C$2*$J1102*信号概况!$C$9*信号相关性!$B$9+2*$D1102*信号概况!$C$3*$E1102*信号概况!$C$4*信号相关性!$C$4+2*$D1102*信号概况!$C$3*$F1102*信号概况!$C$5*信号相关性!$C$5+2*$D1102*信号概况!$C$3*$G1102*信号概况!$C$6*信号相关性!$C$6+2*$D1102*信号概况!$C$3*$H1102*信号概况!$C$7*信号相关性!$C$7+2*$D1102*信号概况!$C$3*$I1102*信号概况!$C$8*信号相关性!$C$8+2*$D1102*信号概况!$C$3*$J1102*信号概况!$C$9*信号相关性!$C$9+2*$E1102*信号概况!$C$4*$F1102*信号概况!$C$5*信号相关性!$D$5+2*$E1102*信号概况!$C$4*$G1102*信号概况!$C$6*信号相关性!$D$6+2*$E1102*信号概况!$C$4*$H1102*信号概况!$C$7*信号相关性!$D$7+2*$E1102*信号概况!$C$4*$I1102*信号概况!$C$8*信号相关性!$D$8+2*$E1102*信号概况!$C$4*$J1102*信号概况!$J$5*信号相关性!$D$9+2*$F1102*信号概况!$C$5*$G1102*信号概况!$C$6*信号相关性!$E$6+2*$F1102*信号概况!$C$5*$H1102*信号概况!$C$7*信号相关性!$E$7+2*$F1102*信号概况!$C$5*$I1102*信号概况!$C$8*信号相关性!$E$8+2*$F1102*信号概况!$C$5*$J1102*信号概况!$C$9*信号相关性!$E$9+2*$G1102*信号概况!$C$6*$H1102*信号概况!$C$7*信号相关性!$F$7+2*$G1102*信号概况!$C$6*$I1102*信号概况!$C$8*信号相关性!$F$8+2*$G1102*信号概况!$C$6*$J1102*信号概况!$C$9*信号相关性!$F$9+2*$H1102*信号概况!$C$7*$I1102*信号概况!$C$8*信号相关性!$G$8+2*$H1102*信号概况!$C$7*$J1102*信号概况!$C$9*信号相关性!$G$9+2*$I1102*信号概况!$C$8*$J1102*信号概况!$C$9*信号相关性!$H$9)</f>
        <v>3569.73352961301</v>
      </c>
      <c r="N1102" s="12">
        <f t="shared" si="350"/>
        <v>0.182883375716245</v>
      </c>
      <c r="O1102" s="10">
        <f>$C1102*信号概况!$J$2+$D1102*信号概况!$J$3+$E1102*信号概况!$J$4+$F1102*信号概况!$J$5+$G1102*信号概况!$J$6+$H1102*信号概况!$J$7+$I1102*信号概况!$J$8+$J1102*信号概况!$J$9</f>
        <v>1134.19082175377</v>
      </c>
      <c r="P1102" s="12">
        <f t="shared" si="351"/>
        <v>0.0581064789480794</v>
      </c>
      <c r="Q1102" s="7">
        <f t="shared" si="352"/>
        <v>17.4023921459493</v>
      </c>
    </row>
    <row r="1103" spans="1:17">
      <c r="A1103">
        <v>1101</v>
      </c>
      <c r="B1103">
        <v>19519.18</v>
      </c>
      <c r="C1103" s="7">
        <f t="shared" si="353"/>
        <v>0</v>
      </c>
      <c r="D1103" s="8">
        <f t="shared" si="354"/>
        <v>0.393939393939394</v>
      </c>
      <c r="E1103">
        <f t="shared" si="355"/>
        <v>0</v>
      </c>
      <c r="F1103">
        <f t="shared" ref="F1103:F1147" si="356">MOD(QUOTIENT(A1103,($T$2*$U$2/0.01+1)*($T$3*$U$3/0.01+1)*($T$4*$U$4/0.01+1)),$T$5*$U$5/0.01+1)/($T$5*100)</f>
        <v>1</v>
      </c>
      <c r="G1103">
        <f t="shared" ref="G1103:G1147" si="357">MOD(QUOTIENT(A1103,($T$2*$U$2/0.01+1)*($T$3*$U$3/0.01+1)*($T$4*$U$4/0.01+1)*($T$5*$U$5/0.01+1)),$T$6*$U$6/0.01+1)/($T$6*100)</f>
        <v>0.04</v>
      </c>
      <c r="H1103">
        <f t="shared" ref="H1103:H1147" si="358">MOD(QUOTIENT(A1103,($T$2*$U$2/0.01+1)*($T$3*$U$3/0.01+1)*($T$4*$U$4/0.01+1)*($T$5*$U$5/0.01+1)*($T$6*$U$6/0.01+1)),$T$7*$U$7/0.01+1)/($T$7*100)</f>
        <v>0</v>
      </c>
      <c r="I1103">
        <f t="shared" ref="I1103:I1147" si="359">MOD(QUOTIENT(A1103,($T$2*$U$2/0.01+1)*($T$3*$U$3/0.01+1)*($T$4*$U$4/0.01+1)*($T$5*$U$5/0.01+1)*($T$6*$U$6/0.01+1)*($T$7*$U$7/0.01+1)),$T$8*$U$8/0.01+1)/($T$8*100)</f>
        <v>0</v>
      </c>
      <c r="J1103">
        <f t="shared" ref="J1103:J1147" si="360">MOD(QUOTIENT(A1103,($T$2*$U$2/0.01+1)*($T$3*$U$3/0.01+1)*($T$4*$U$4/0.01+1)*($T$5*$U$5/0.01+1)*($T$6*$U$6/0.01+1)*($T$7*$U$7/0.01+1)*($T$8*$U$8/0.01+1)),$T$9*$U$9/0.01)/($T$9*100)</f>
        <v>0</v>
      </c>
      <c r="K1103">
        <f>SQRT(POWER($C1103*信号概况!$F$2,2)+POWER($D1103*信号概况!$F$3,2)+POWER($E1103*信号概况!$F$4,2)+POWER($F1103*信号概况!$F$5,2)+POWER($G1103*信号概况!$F$6,2)+POWER($H1103*信号概况!$F$7,2)+POWER($I1103*信号概况!$F$8,2)+POWER($J1103*信号概况!$F$9,2)+2*$C1103*信号概况!$F$2*$D1103*信号概况!$F$3*信号相关性!$B$3+2*$C1103*信号概况!$F$2*$E1103*信号概况!$F$4*信号相关性!$B$4+2*$C1103*信号概况!$F$2*$F1103*信号概况!$F$5*信号相关性!$B$5+2*$C1103*信号概况!$F$2*$G1103*信号概况!$F$6*信号相关性!$B$6+2*$C1103*信号概况!$F$2*$H1103*信号概况!$F$7*信号相关性!$B$7+2*$C1103*信号概况!$F$2*$I1103*信号概况!$F$8*信号相关性!$B$8+2*$C1103*信号概况!$F$2*$J1103*信号概况!$F$9*信号相关性!$B$9+2*$D1103*信号概况!$F$3*$E1103*信号概况!$F$4*信号相关性!$C$4+2*$D1103*信号概况!$F$3*$F1103*信号概况!$F$5*信号相关性!$C$5+2*$D1103*信号概况!$F$3*$G1103*信号概况!$F$6*信号相关性!$C$6+2*$D1103*信号概况!$F$3*$H1103*信号概况!$F$7*信号相关性!$C$7+2*$D1103*信号概况!$F$3*$I1103*信号概况!$F$8*信号相关性!$C$8+2*$D1103*信号概况!$F$3*$J1103*信号概况!$F$9*信号相关性!$C$9+2*$E1103*信号概况!$F$4*$F1103*信号概况!$F$5*信号相关性!$D$5+2*$E1103*信号概况!$F$4*$G1103*信号概况!$F$6*信号相关性!$D$6+2*$E1103*信号概况!$F$4*$H1103*信号概况!$F$7*信号相关性!$D$7+2*$E1103*信号概况!$F$4*$I1103*信号概况!$F$8*信号相关性!$D$8+2*$E1103*信号概况!$F$4*$J1103*信号概况!$J$5*信号相关性!$D$9+2*$F1103*信号概况!$F$5*$G1103*信号概况!$F$6*信号相关性!$E$6+2*$F1103*信号概况!$F$5*$H1103*信号概况!$F$7*信号相关性!$E$7+2*$F1103*信号概况!$F$5*$I1103*信号概况!$F$8*信号相关性!$E$8+2*$F1103*信号概况!$F$5*$J1103*信号概况!$F$9*信号相关性!$E$9+2*$G1103*信号概况!$F$6*$H1103*信号概况!$F$7*信号相关性!$F$7+2*$G1103*信号概况!$F$6*$I1103*信号概况!$F$8*信号相关性!$F$8+2*$G1103*信号概况!$F$6*$J1103*信号概况!$F$9*信号相关性!$F$9+2*$H1103*信号概况!$F$7*$I1103*信号概况!$F$8*信号相关性!$G$8+2*$H1103*信号概况!$F$7*$J1103*信号概况!$F$9*信号相关性!$G$9+2*$I1103*信号概况!$F$8*$J1103*信号概况!$F$9*信号相关性!$H$9)</f>
        <v>790.149786206691</v>
      </c>
      <c r="L1103" s="10">
        <f t="shared" ref="L1103:L1147" si="361">B1103/K1103</f>
        <v>24.7031390006528</v>
      </c>
      <c r="M1103" s="11">
        <f>SQRT(POWER($C1103*信号概况!$C$2,2)+POWER($D1103*信号概况!$C$3,2)+POWER($E1103*信号概况!$C$4,2)+POWER($F1103*信号概况!$C$5,2)+POWER($G1103*信号概况!$C$6,2)+POWER($H1103*信号概况!$C$7,2)+POWER($I1103*信号概况!$C$8,2)+POWER($J1103*信号概况!$C$9,2)+2*$C1103*信号概况!$C$2*$D1103*信号概况!$C$3*信号相关性!$B$3+2*$C1103*信号概况!$C$2*$E1103*信号概况!$C$4*信号相关性!$B$4+2*$C1103*信号概况!$C$2*$F1103*信号概况!$C$5*信号相关性!$B$5+2*$C1103*信号概况!$C$2*$G1103*信号概况!$C$6*信号相关性!$B$6+2*$C1103*信号概况!$C$2*$H1103*信号概况!$C$7*信号相关性!$B$7+2*$C1103*信号概况!$C$2*$I1103*信号概况!$C$8*信号相关性!$B$8+2*$C1103*信号概况!$C$2*$J1103*信号概况!$C$9*信号相关性!$B$9+2*$D1103*信号概况!$C$3*$E1103*信号概况!$C$4*信号相关性!$C$4+2*$D1103*信号概况!$C$3*$F1103*信号概况!$C$5*信号相关性!$C$5+2*$D1103*信号概况!$C$3*$G1103*信号概况!$C$6*信号相关性!$C$6+2*$D1103*信号概况!$C$3*$H1103*信号概况!$C$7*信号相关性!$C$7+2*$D1103*信号概况!$C$3*$I1103*信号概况!$C$8*信号相关性!$C$8+2*$D1103*信号概况!$C$3*$J1103*信号概况!$C$9*信号相关性!$C$9+2*$E1103*信号概况!$C$4*$F1103*信号概况!$C$5*信号相关性!$D$5+2*$E1103*信号概况!$C$4*$G1103*信号概况!$C$6*信号相关性!$D$6+2*$E1103*信号概况!$C$4*$H1103*信号概况!$C$7*信号相关性!$D$7+2*$E1103*信号概况!$C$4*$I1103*信号概况!$C$8*信号相关性!$D$8+2*$E1103*信号概况!$C$4*$J1103*信号概况!$J$5*信号相关性!$D$9+2*$F1103*信号概况!$C$5*$G1103*信号概况!$C$6*信号相关性!$E$6+2*$F1103*信号概况!$C$5*$H1103*信号概况!$C$7*信号相关性!$E$7+2*$F1103*信号概况!$C$5*$I1103*信号概况!$C$8*信号相关性!$E$8+2*$F1103*信号概况!$C$5*$J1103*信号概况!$C$9*信号相关性!$E$9+2*$G1103*信号概况!$C$6*$H1103*信号概况!$C$7*信号相关性!$F$7+2*$G1103*信号概况!$C$6*$I1103*信号概况!$C$8*信号相关性!$F$8+2*$G1103*信号概况!$C$6*$J1103*信号概况!$C$9*信号相关性!$F$9+2*$H1103*信号概况!$C$7*$I1103*信号概况!$C$8*信号相关性!$G$8+2*$H1103*信号概况!$C$7*$J1103*信号概况!$C$9*信号相关性!$G$9+2*$I1103*信号概况!$C$8*$J1103*信号概况!$C$9*信号相关性!$H$9)</f>
        <v>3882.50137561322</v>
      </c>
      <c r="N1103" s="12">
        <f t="shared" ref="N1103:N1147" si="362">M1103/B1103</f>
        <v>0.198906991769799</v>
      </c>
      <c r="O1103" s="10">
        <f>$C1103*信号概况!$J$2+$D1103*信号概况!$J$3+$E1103*信号概况!$J$4+$F1103*信号概况!$J$5+$G1103*信号概况!$J$6+$H1103*信号概况!$J$7+$I1103*信号概况!$J$8+$J1103*信号概况!$J$9</f>
        <v>1158.7189724387</v>
      </c>
      <c r="P1103" s="12">
        <f t="shared" ref="P1103:P1147" si="363">O1103/B1103</f>
        <v>0.0593630968328948</v>
      </c>
      <c r="Q1103" s="7">
        <f t="shared" ref="Q1103:Q1147" si="364">(O1103*12-B1103*5%)/K1103</f>
        <v>16.3623010408339</v>
      </c>
    </row>
    <row r="1104" spans="1:17">
      <c r="A1104">
        <v>1102</v>
      </c>
      <c r="B1104">
        <v>19519.18</v>
      </c>
      <c r="C1104" s="7">
        <f t="shared" si="353"/>
        <v>0</v>
      </c>
      <c r="D1104" s="8">
        <f t="shared" si="354"/>
        <v>0.424242424242424</v>
      </c>
      <c r="E1104">
        <f t="shared" si="355"/>
        <v>0</v>
      </c>
      <c r="F1104">
        <f t="shared" si="356"/>
        <v>1</v>
      </c>
      <c r="G1104">
        <f t="shared" si="357"/>
        <v>0.04</v>
      </c>
      <c r="H1104">
        <f t="shared" si="358"/>
        <v>0</v>
      </c>
      <c r="I1104">
        <f t="shared" si="359"/>
        <v>0</v>
      </c>
      <c r="J1104">
        <f t="shared" si="360"/>
        <v>0</v>
      </c>
      <c r="K1104">
        <f>SQRT(POWER($C1104*信号概况!$F$2,2)+POWER($D1104*信号概况!$F$3,2)+POWER($E1104*信号概况!$F$4,2)+POWER($F1104*信号概况!$F$5,2)+POWER($G1104*信号概况!$F$6,2)+POWER($H1104*信号概况!$F$7,2)+POWER($I1104*信号概况!$F$8,2)+POWER($J1104*信号概况!$F$9,2)+2*$C1104*信号概况!$F$2*$D1104*信号概况!$F$3*信号相关性!$B$3+2*$C1104*信号概况!$F$2*$E1104*信号概况!$F$4*信号相关性!$B$4+2*$C1104*信号概况!$F$2*$F1104*信号概况!$F$5*信号相关性!$B$5+2*$C1104*信号概况!$F$2*$G1104*信号概况!$F$6*信号相关性!$B$6+2*$C1104*信号概况!$F$2*$H1104*信号概况!$F$7*信号相关性!$B$7+2*$C1104*信号概况!$F$2*$I1104*信号概况!$F$8*信号相关性!$B$8+2*$C1104*信号概况!$F$2*$J1104*信号概况!$F$9*信号相关性!$B$9+2*$D1104*信号概况!$F$3*$E1104*信号概况!$F$4*信号相关性!$C$4+2*$D1104*信号概况!$F$3*$F1104*信号概况!$F$5*信号相关性!$C$5+2*$D1104*信号概况!$F$3*$G1104*信号概况!$F$6*信号相关性!$C$6+2*$D1104*信号概况!$F$3*$H1104*信号概况!$F$7*信号相关性!$C$7+2*$D1104*信号概况!$F$3*$I1104*信号概况!$F$8*信号相关性!$C$8+2*$D1104*信号概况!$F$3*$J1104*信号概况!$F$9*信号相关性!$C$9+2*$E1104*信号概况!$F$4*$F1104*信号概况!$F$5*信号相关性!$D$5+2*$E1104*信号概况!$F$4*$G1104*信号概况!$F$6*信号相关性!$D$6+2*$E1104*信号概况!$F$4*$H1104*信号概况!$F$7*信号相关性!$D$7+2*$E1104*信号概况!$F$4*$I1104*信号概况!$F$8*信号相关性!$D$8+2*$E1104*信号概况!$F$4*$J1104*信号概况!$J$5*信号相关性!$D$9+2*$F1104*信号概况!$F$5*$G1104*信号概况!$F$6*信号相关性!$E$6+2*$F1104*信号概况!$F$5*$H1104*信号概况!$F$7*信号相关性!$E$7+2*$F1104*信号概况!$F$5*$I1104*信号概况!$F$8*信号相关性!$E$8+2*$F1104*信号概况!$F$5*$J1104*信号概况!$F$9*信号相关性!$E$9+2*$G1104*信号概况!$F$6*$H1104*信号概况!$F$7*信号相关性!$F$7+2*$G1104*信号概况!$F$6*$I1104*信号概况!$F$8*信号相关性!$F$8+2*$G1104*信号概况!$F$6*$J1104*信号概况!$F$9*信号相关性!$F$9+2*$H1104*信号概况!$F$7*$I1104*信号概况!$F$8*信号相关性!$G$8+2*$H1104*信号概况!$F$7*$J1104*信号概况!$F$9*信号相关性!$G$9+2*$I1104*信号概况!$F$8*$J1104*信号概况!$F$9*信号相关性!$H$9)</f>
        <v>854.704590594003</v>
      </c>
      <c r="L1104" s="10">
        <f t="shared" si="361"/>
        <v>22.837340778098</v>
      </c>
      <c r="M1104" s="11">
        <f>SQRT(POWER($C1104*信号概况!$C$2,2)+POWER($D1104*信号概况!$C$3,2)+POWER($E1104*信号概况!$C$4,2)+POWER($F1104*信号概况!$C$5,2)+POWER($G1104*信号概况!$C$6,2)+POWER($H1104*信号概况!$C$7,2)+POWER($I1104*信号概况!$C$8,2)+POWER($J1104*信号概况!$C$9,2)+2*$C1104*信号概况!$C$2*$D1104*信号概况!$C$3*信号相关性!$B$3+2*$C1104*信号概况!$C$2*$E1104*信号概况!$C$4*信号相关性!$B$4+2*$C1104*信号概况!$C$2*$F1104*信号概况!$C$5*信号相关性!$B$5+2*$C1104*信号概况!$C$2*$G1104*信号概况!$C$6*信号相关性!$B$6+2*$C1104*信号概况!$C$2*$H1104*信号概况!$C$7*信号相关性!$B$7+2*$C1104*信号概况!$C$2*$I1104*信号概况!$C$8*信号相关性!$B$8+2*$C1104*信号概况!$C$2*$J1104*信号概况!$C$9*信号相关性!$B$9+2*$D1104*信号概况!$C$3*$E1104*信号概况!$C$4*信号相关性!$C$4+2*$D1104*信号概况!$C$3*$F1104*信号概况!$C$5*信号相关性!$C$5+2*$D1104*信号概况!$C$3*$G1104*信号概况!$C$6*信号相关性!$C$6+2*$D1104*信号概况!$C$3*$H1104*信号概况!$C$7*信号相关性!$C$7+2*$D1104*信号概况!$C$3*$I1104*信号概况!$C$8*信号相关性!$C$8+2*$D1104*信号概况!$C$3*$J1104*信号概况!$C$9*信号相关性!$C$9+2*$E1104*信号概况!$C$4*$F1104*信号概况!$C$5*信号相关性!$D$5+2*$E1104*信号概况!$C$4*$G1104*信号概况!$C$6*信号相关性!$D$6+2*$E1104*信号概况!$C$4*$H1104*信号概况!$C$7*信号相关性!$D$7+2*$E1104*信号概况!$C$4*$I1104*信号概况!$C$8*信号相关性!$D$8+2*$E1104*信号概况!$C$4*$J1104*信号概况!$J$5*信号相关性!$D$9+2*$F1104*信号概况!$C$5*$G1104*信号概况!$C$6*信号相关性!$E$6+2*$F1104*信号概况!$C$5*$H1104*信号概况!$C$7*信号相关性!$E$7+2*$F1104*信号概况!$C$5*$I1104*信号概况!$C$8*信号相关性!$E$8+2*$F1104*信号概况!$C$5*$J1104*信号概况!$C$9*信号相关性!$E$9+2*$G1104*信号概况!$C$6*$H1104*信号概况!$C$7*信号相关性!$F$7+2*$G1104*信号概况!$C$6*$I1104*信号概况!$C$8*信号相关性!$F$8+2*$G1104*信号概况!$C$6*$J1104*信号概况!$C$9*信号相关性!$F$9+2*$H1104*信号概况!$C$7*$I1104*信号概况!$C$8*信号相关性!$G$8+2*$H1104*信号概况!$C$7*$J1104*信号概况!$C$9*信号相关性!$G$9+2*$I1104*信号概况!$C$8*$J1104*信号概况!$C$9*信号相关性!$H$9)</f>
        <v>4197.02520996193</v>
      </c>
      <c r="N1104" s="12">
        <f t="shared" si="362"/>
        <v>0.215020570021995</v>
      </c>
      <c r="O1104" s="10">
        <f>$C1104*信号概况!$J$2+$D1104*信号概况!$J$3+$E1104*信号概况!$J$4+$F1104*信号概况!$J$5+$G1104*信号概况!$J$6+$H1104*信号概况!$J$7+$I1104*信号概况!$J$8+$J1104*信号概况!$J$9</f>
        <v>1183.24712312363</v>
      </c>
      <c r="P1104" s="12">
        <f t="shared" si="363"/>
        <v>0.0606197147177102</v>
      </c>
      <c r="Q1104" s="7">
        <f t="shared" si="364"/>
        <v>15.4708499556483</v>
      </c>
    </row>
    <row r="1105" spans="1:17">
      <c r="A1105">
        <v>1103</v>
      </c>
      <c r="B1105">
        <v>19519.18</v>
      </c>
      <c r="C1105" s="7">
        <f t="shared" si="353"/>
        <v>0</v>
      </c>
      <c r="D1105" s="8">
        <f t="shared" si="354"/>
        <v>0.454545454545455</v>
      </c>
      <c r="E1105">
        <f t="shared" si="355"/>
        <v>0</v>
      </c>
      <c r="F1105">
        <f t="shared" si="356"/>
        <v>1</v>
      </c>
      <c r="G1105">
        <f t="shared" si="357"/>
        <v>0.04</v>
      </c>
      <c r="H1105">
        <f t="shared" si="358"/>
        <v>0</v>
      </c>
      <c r="I1105">
        <f t="shared" si="359"/>
        <v>0</v>
      </c>
      <c r="J1105">
        <f t="shared" si="360"/>
        <v>0</v>
      </c>
      <c r="K1105">
        <f>SQRT(POWER($C1105*信号概况!$F$2,2)+POWER($D1105*信号概况!$F$3,2)+POWER($E1105*信号概况!$F$4,2)+POWER($F1105*信号概况!$F$5,2)+POWER($G1105*信号概况!$F$6,2)+POWER($H1105*信号概况!$F$7,2)+POWER($I1105*信号概况!$F$8,2)+POWER($J1105*信号概况!$F$9,2)+2*$C1105*信号概况!$F$2*$D1105*信号概况!$F$3*信号相关性!$B$3+2*$C1105*信号概况!$F$2*$E1105*信号概况!$F$4*信号相关性!$B$4+2*$C1105*信号概况!$F$2*$F1105*信号概况!$F$5*信号相关性!$B$5+2*$C1105*信号概况!$F$2*$G1105*信号概况!$F$6*信号相关性!$B$6+2*$C1105*信号概况!$F$2*$H1105*信号概况!$F$7*信号相关性!$B$7+2*$C1105*信号概况!$F$2*$I1105*信号概况!$F$8*信号相关性!$B$8+2*$C1105*信号概况!$F$2*$J1105*信号概况!$F$9*信号相关性!$B$9+2*$D1105*信号概况!$F$3*$E1105*信号概况!$F$4*信号相关性!$C$4+2*$D1105*信号概况!$F$3*$F1105*信号概况!$F$5*信号相关性!$C$5+2*$D1105*信号概况!$F$3*$G1105*信号概况!$F$6*信号相关性!$C$6+2*$D1105*信号概况!$F$3*$H1105*信号概况!$F$7*信号相关性!$C$7+2*$D1105*信号概况!$F$3*$I1105*信号概况!$F$8*信号相关性!$C$8+2*$D1105*信号概况!$F$3*$J1105*信号概况!$F$9*信号相关性!$C$9+2*$E1105*信号概况!$F$4*$F1105*信号概况!$F$5*信号相关性!$D$5+2*$E1105*信号概况!$F$4*$G1105*信号概况!$F$6*信号相关性!$D$6+2*$E1105*信号概况!$F$4*$H1105*信号概况!$F$7*信号相关性!$D$7+2*$E1105*信号概况!$F$4*$I1105*信号概况!$F$8*信号相关性!$D$8+2*$E1105*信号概况!$F$4*$J1105*信号概况!$J$5*信号相关性!$D$9+2*$F1105*信号概况!$F$5*$G1105*信号概况!$F$6*信号相关性!$E$6+2*$F1105*信号概况!$F$5*$H1105*信号概况!$F$7*信号相关性!$E$7+2*$F1105*信号概况!$F$5*$I1105*信号概况!$F$8*信号相关性!$E$8+2*$F1105*信号概况!$F$5*$J1105*信号概况!$F$9*信号相关性!$E$9+2*$G1105*信号概况!$F$6*$H1105*信号概况!$F$7*信号相关性!$F$7+2*$G1105*信号概况!$F$6*$I1105*信号概况!$F$8*信号相关性!$F$8+2*$G1105*信号概况!$F$6*$J1105*信号概况!$F$9*信号相关性!$F$9+2*$H1105*信号概况!$F$7*$I1105*信号概况!$F$8*信号相关性!$G$8+2*$H1105*信号概况!$F$7*$J1105*信号概况!$F$9*信号相关性!$G$9+2*$I1105*信号概况!$F$8*$J1105*信号概况!$F$9*信号相关性!$H$9)</f>
        <v>919.58792841793</v>
      </c>
      <c r="L1105" s="10">
        <f t="shared" si="361"/>
        <v>21.2260072112745</v>
      </c>
      <c r="M1105" s="11">
        <f>SQRT(POWER($C1105*信号概况!$C$2,2)+POWER($D1105*信号概况!$C$3,2)+POWER($E1105*信号概况!$C$4,2)+POWER($F1105*信号概况!$C$5,2)+POWER($G1105*信号概况!$C$6,2)+POWER($H1105*信号概况!$C$7,2)+POWER($I1105*信号概况!$C$8,2)+POWER($J1105*信号概况!$C$9,2)+2*$C1105*信号概况!$C$2*$D1105*信号概况!$C$3*信号相关性!$B$3+2*$C1105*信号概况!$C$2*$E1105*信号概况!$C$4*信号相关性!$B$4+2*$C1105*信号概况!$C$2*$F1105*信号概况!$C$5*信号相关性!$B$5+2*$C1105*信号概况!$C$2*$G1105*信号概况!$C$6*信号相关性!$B$6+2*$C1105*信号概况!$C$2*$H1105*信号概况!$C$7*信号相关性!$B$7+2*$C1105*信号概况!$C$2*$I1105*信号概况!$C$8*信号相关性!$B$8+2*$C1105*信号概况!$C$2*$J1105*信号概况!$C$9*信号相关性!$B$9+2*$D1105*信号概况!$C$3*$E1105*信号概况!$C$4*信号相关性!$C$4+2*$D1105*信号概况!$C$3*$F1105*信号概况!$C$5*信号相关性!$C$5+2*$D1105*信号概况!$C$3*$G1105*信号概况!$C$6*信号相关性!$C$6+2*$D1105*信号概况!$C$3*$H1105*信号概况!$C$7*信号相关性!$C$7+2*$D1105*信号概况!$C$3*$I1105*信号概况!$C$8*信号相关性!$C$8+2*$D1105*信号概况!$C$3*$J1105*信号概况!$C$9*信号相关性!$C$9+2*$E1105*信号概况!$C$4*$F1105*信号概况!$C$5*信号相关性!$D$5+2*$E1105*信号概况!$C$4*$G1105*信号概况!$C$6*信号相关性!$D$6+2*$E1105*信号概况!$C$4*$H1105*信号概况!$C$7*信号相关性!$D$7+2*$E1105*信号概况!$C$4*$I1105*信号概况!$C$8*信号相关性!$D$8+2*$E1105*信号概况!$C$4*$J1105*信号概况!$J$5*信号相关性!$D$9+2*$F1105*信号概况!$C$5*$G1105*信号概况!$C$6*信号相关性!$E$6+2*$F1105*信号概况!$C$5*$H1105*信号概况!$C$7*信号相关性!$E$7+2*$F1105*信号概况!$C$5*$I1105*信号概况!$C$8*信号相关性!$E$8+2*$F1105*信号概况!$C$5*$J1105*信号概况!$C$9*信号相关性!$E$9+2*$G1105*信号概况!$C$6*$H1105*信号概况!$C$7*信号相关性!$F$7+2*$G1105*信号概况!$C$6*$I1105*信号概况!$C$8*信号相关性!$F$8+2*$G1105*信号概况!$C$6*$J1105*信号概况!$C$9*信号相关性!$F$9+2*$H1105*信号概况!$C$7*$I1105*信号概况!$C$8*信号相关性!$G$8+2*$H1105*信号概况!$C$7*$J1105*信号概况!$C$9*信号相关性!$G$9+2*$I1105*信号概况!$C$8*$J1105*信号概况!$C$9*信号相关性!$H$9)</f>
        <v>4512.93790304006</v>
      </c>
      <c r="N1105" s="12">
        <f t="shared" si="362"/>
        <v>0.231205301812887</v>
      </c>
      <c r="O1105" s="10">
        <f>$C1105*信号概况!$J$2+$D1105*信号概况!$J$3+$E1105*信号概况!$J$4+$F1105*信号概况!$J$5+$G1105*信号概况!$J$6+$H1105*信号概况!$J$7+$I1105*信号概况!$J$8+$J1105*信号概况!$J$9</f>
        <v>1207.77527380857</v>
      </c>
      <c r="P1105" s="12">
        <f t="shared" si="363"/>
        <v>0.0618763326025256</v>
      </c>
      <c r="Q1105" s="7">
        <f t="shared" si="364"/>
        <v>14.6993494237775</v>
      </c>
    </row>
    <row r="1106" spans="1:17">
      <c r="A1106">
        <v>1104</v>
      </c>
      <c r="B1106">
        <v>19519.18</v>
      </c>
      <c r="C1106" s="7">
        <f t="shared" si="353"/>
        <v>0</v>
      </c>
      <c r="D1106" s="8">
        <f t="shared" si="354"/>
        <v>0.484848484848485</v>
      </c>
      <c r="E1106">
        <f t="shared" si="355"/>
        <v>0</v>
      </c>
      <c r="F1106">
        <f t="shared" si="356"/>
        <v>1</v>
      </c>
      <c r="G1106">
        <f t="shared" si="357"/>
        <v>0.04</v>
      </c>
      <c r="H1106">
        <f t="shared" si="358"/>
        <v>0</v>
      </c>
      <c r="I1106">
        <f t="shared" si="359"/>
        <v>0</v>
      </c>
      <c r="J1106">
        <f t="shared" si="360"/>
        <v>0</v>
      </c>
      <c r="K1106">
        <f>SQRT(POWER($C1106*信号概况!$F$2,2)+POWER($D1106*信号概况!$F$3,2)+POWER($E1106*信号概况!$F$4,2)+POWER($F1106*信号概况!$F$5,2)+POWER($G1106*信号概况!$F$6,2)+POWER($H1106*信号概况!$F$7,2)+POWER($I1106*信号概况!$F$8,2)+POWER($J1106*信号概况!$F$9,2)+2*$C1106*信号概况!$F$2*$D1106*信号概况!$F$3*信号相关性!$B$3+2*$C1106*信号概况!$F$2*$E1106*信号概况!$F$4*信号相关性!$B$4+2*$C1106*信号概况!$F$2*$F1106*信号概况!$F$5*信号相关性!$B$5+2*$C1106*信号概况!$F$2*$G1106*信号概况!$F$6*信号相关性!$B$6+2*$C1106*信号概况!$F$2*$H1106*信号概况!$F$7*信号相关性!$B$7+2*$C1106*信号概况!$F$2*$I1106*信号概况!$F$8*信号相关性!$B$8+2*$C1106*信号概况!$F$2*$J1106*信号概况!$F$9*信号相关性!$B$9+2*$D1106*信号概况!$F$3*$E1106*信号概况!$F$4*信号相关性!$C$4+2*$D1106*信号概况!$F$3*$F1106*信号概况!$F$5*信号相关性!$C$5+2*$D1106*信号概况!$F$3*$G1106*信号概况!$F$6*信号相关性!$C$6+2*$D1106*信号概况!$F$3*$H1106*信号概况!$F$7*信号相关性!$C$7+2*$D1106*信号概况!$F$3*$I1106*信号概况!$F$8*信号相关性!$C$8+2*$D1106*信号概况!$F$3*$J1106*信号概况!$F$9*信号相关性!$C$9+2*$E1106*信号概况!$F$4*$F1106*信号概况!$F$5*信号相关性!$D$5+2*$E1106*信号概况!$F$4*$G1106*信号概况!$F$6*信号相关性!$D$6+2*$E1106*信号概况!$F$4*$H1106*信号概况!$F$7*信号相关性!$D$7+2*$E1106*信号概况!$F$4*$I1106*信号概况!$F$8*信号相关性!$D$8+2*$E1106*信号概况!$F$4*$J1106*信号概况!$J$5*信号相关性!$D$9+2*$F1106*信号概况!$F$5*$G1106*信号概况!$F$6*信号相关性!$E$6+2*$F1106*信号概况!$F$5*$H1106*信号概况!$F$7*信号相关性!$E$7+2*$F1106*信号概况!$F$5*$I1106*信号概况!$F$8*信号相关性!$E$8+2*$F1106*信号概况!$F$5*$J1106*信号概况!$F$9*信号相关性!$E$9+2*$G1106*信号概况!$F$6*$H1106*信号概况!$F$7*信号相关性!$F$7+2*$G1106*信号概况!$F$6*$I1106*信号概况!$F$8*信号相关性!$F$8+2*$G1106*信号概况!$F$6*$J1106*信号概况!$F$9*信号相关性!$F$9+2*$H1106*信号概况!$F$7*$I1106*信号概况!$F$8*信号相关性!$G$8+2*$H1106*信号概况!$F$7*$J1106*信号概况!$F$9*信号相关性!$G$9+2*$I1106*信号概况!$F$8*$J1106*信号概况!$F$9*信号相关性!$H$9)</f>
        <v>984.734861458166</v>
      </c>
      <c r="L1106" s="10">
        <f t="shared" si="361"/>
        <v>19.8217619421908</v>
      </c>
      <c r="M1106" s="11">
        <f>SQRT(POWER($C1106*信号概况!$C$2,2)+POWER($D1106*信号概况!$C$3,2)+POWER($E1106*信号概况!$C$4,2)+POWER($F1106*信号概况!$C$5,2)+POWER($G1106*信号概况!$C$6,2)+POWER($H1106*信号概况!$C$7,2)+POWER($I1106*信号概况!$C$8,2)+POWER($J1106*信号概况!$C$9,2)+2*$C1106*信号概况!$C$2*$D1106*信号概况!$C$3*信号相关性!$B$3+2*$C1106*信号概况!$C$2*$E1106*信号概况!$C$4*信号相关性!$B$4+2*$C1106*信号概况!$C$2*$F1106*信号概况!$C$5*信号相关性!$B$5+2*$C1106*信号概况!$C$2*$G1106*信号概况!$C$6*信号相关性!$B$6+2*$C1106*信号概况!$C$2*$H1106*信号概况!$C$7*信号相关性!$B$7+2*$C1106*信号概况!$C$2*$I1106*信号概况!$C$8*信号相关性!$B$8+2*$C1106*信号概况!$C$2*$J1106*信号概况!$C$9*信号相关性!$B$9+2*$D1106*信号概况!$C$3*$E1106*信号概况!$C$4*信号相关性!$C$4+2*$D1106*信号概况!$C$3*$F1106*信号概况!$C$5*信号相关性!$C$5+2*$D1106*信号概况!$C$3*$G1106*信号概况!$C$6*信号相关性!$C$6+2*$D1106*信号概况!$C$3*$H1106*信号概况!$C$7*信号相关性!$C$7+2*$D1106*信号概况!$C$3*$I1106*信号概况!$C$8*信号相关性!$C$8+2*$D1106*信号概况!$C$3*$J1106*信号概况!$C$9*信号相关性!$C$9+2*$E1106*信号概况!$C$4*$F1106*信号概况!$C$5*信号相关性!$D$5+2*$E1106*信号概况!$C$4*$G1106*信号概况!$C$6*信号相关性!$D$6+2*$E1106*信号概况!$C$4*$H1106*信号概况!$C$7*信号相关性!$D$7+2*$E1106*信号概况!$C$4*$I1106*信号概况!$C$8*信号相关性!$D$8+2*$E1106*信号概况!$C$4*$J1106*信号概况!$J$5*信号相关性!$D$9+2*$F1106*信号概况!$C$5*$G1106*信号概况!$C$6*信号相关性!$E$6+2*$F1106*信号概况!$C$5*$H1106*信号概况!$C$7*信号相关性!$E$7+2*$F1106*信号概况!$C$5*$I1106*信号概况!$C$8*信号相关性!$E$8+2*$F1106*信号概况!$C$5*$J1106*信号概况!$C$9*信号相关性!$E$9+2*$G1106*信号概况!$C$6*$H1106*信号概况!$C$7*信号相关性!$F$7+2*$G1106*信号概况!$C$6*$I1106*信号概况!$C$8*信号相关性!$F$8+2*$G1106*信号概况!$C$6*$J1106*信号概况!$C$9*信号相关性!$F$9+2*$H1106*信号概况!$C$7*$I1106*信号概况!$C$8*信号相关性!$G$8+2*$H1106*信号概况!$C$7*$J1106*信号概况!$C$9*信号相关性!$G$9+2*$I1106*信号概况!$C$8*$J1106*信号概况!$C$9*信号相关性!$H$9)</f>
        <v>4829.9669401102</v>
      </c>
      <c r="N1106" s="12">
        <f t="shared" si="362"/>
        <v>0.247447225760006</v>
      </c>
      <c r="O1106" s="10">
        <f>$C1106*信号概况!$J$2+$D1106*信号概况!$J$3+$E1106*信号概况!$J$4+$F1106*信号概况!$J$5+$G1106*信号概况!$J$6+$H1106*信号概况!$J$7+$I1106*信号概况!$J$8+$J1106*信号概况!$J$9</f>
        <v>1232.3034244935</v>
      </c>
      <c r="P1106" s="12">
        <f t="shared" si="363"/>
        <v>0.0631329504873411</v>
      </c>
      <c r="Q1106" s="7">
        <f t="shared" si="364"/>
        <v>14.0257876861088</v>
      </c>
    </row>
    <row r="1107" spans="1:17">
      <c r="A1107">
        <v>1105</v>
      </c>
      <c r="B1107">
        <v>19519.18</v>
      </c>
      <c r="C1107" s="7">
        <f t="shared" si="353"/>
        <v>0</v>
      </c>
      <c r="D1107" s="8">
        <f t="shared" si="354"/>
        <v>0.515151515151515</v>
      </c>
      <c r="E1107">
        <f t="shared" si="355"/>
        <v>0</v>
      </c>
      <c r="F1107">
        <f t="shared" si="356"/>
        <v>1</v>
      </c>
      <c r="G1107">
        <f t="shared" si="357"/>
        <v>0.04</v>
      </c>
      <c r="H1107">
        <f t="shared" si="358"/>
        <v>0</v>
      </c>
      <c r="I1107">
        <f t="shared" si="359"/>
        <v>0</v>
      </c>
      <c r="J1107">
        <f t="shared" si="360"/>
        <v>0</v>
      </c>
      <c r="K1107">
        <f>SQRT(POWER($C1107*信号概况!$F$2,2)+POWER($D1107*信号概况!$F$3,2)+POWER($E1107*信号概况!$F$4,2)+POWER($F1107*信号概况!$F$5,2)+POWER($G1107*信号概况!$F$6,2)+POWER($H1107*信号概况!$F$7,2)+POWER($I1107*信号概况!$F$8,2)+POWER($J1107*信号概况!$F$9,2)+2*$C1107*信号概况!$F$2*$D1107*信号概况!$F$3*信号相关性!$B$3+2*$C1107*信号概况!$F$2*$E1107*信号概况!$F$4*信号相关性!$B$4+2*$C1107*信号概况!$F$2*$F1107*信号概况!$F$5*信号相关性!$B$5+2*$C1107*信号概况!$F$2*$G1107*信号概况!$F$6*信号相关性!$B$6+2*$C1107*信号概况!$F$2*$H1107*信号概况!$F$7*信号相关性!$B$7+2*$C1107*信号概况!$F$2*$I1107*信号概况!$F$8*信号相关性!$B$8+2*$C1107*信号概况!$F$2*$J1107*信号概况!$F$9*信号相关性!$B$9+2*$D1107*信号概况!$F$3*$E1107*信号概况!$F$4*信号相关性!$C$4+2*$D1107*信号概况!$F$3*$F1107*信号概况!$F$5*信号相关性!$C$5+2*$D1107*信号概况!$F$3*$G1107*信号概况!$F$6*信号相关性!$C$6+2*$D1107*信号概况!$F$3*$H1107*信号概况!$F$7*信号相关性!$C$7+2*$D1107*信号概况!$F$3*$I1107*信号概况!$F$8*信号相关性!$C$8+2*$D1107*信号概况!$F$3*$J1107*信号概况!$F$9*信号相关性!$C$9+2*$E1107*信号概况!$F$4*$F1107*信号概况!$F$5*信号相关性!$D$5+2*$E1107*信号概况!$F$4*$G1107*信号概况!$F$6*信号相关性!$D$6+2*$E1107*信号概况!$F$4*$H1107*信号概况!$F$7*信号相关性!$D$7+2*$E1107*信号概况!$F$4*$I1107*信号概况!$F$8*信号相关性!$D$8+2*$E1107*信号概况!$F$4*$J1107*信号概况!$J$5*信号相关性!$D$9+2*$F1107*信号概况!$F$5*$G1107*信号概况!$F$6*信号相关性!$E$6+2*$F1107*信号概况!$F$5*$H1107*信号概况!$F$7*信号相关性!$E$7+2*$F1107*信号概况!$F$5*$I1107*信号概况!$F$8*信号相关性!$E$8+2*$F1107*信号概况!$F$5*$J1107*信号概况!$F$9*信号相关性!$E$9+2*$G1107*信号概况!$F$6*$H1107*信号概况!$F$7*信号相关性!$F$7+2*$G1107*信号概况!$F$6*$I1107*信号概况!$F$8*信号相关性!$F$8+2*$G1107*信号概况!$F$6*$J1107*信号概况!$F$9*信号相关性!$F$9+2*$H1107*信号概况!$F$7*$I1107*信号概况!$F$8*信号相关性!$G$8+2*$H1107*信号概况!$F$7*$J1107*信号概况!$F$9*信号相关性!$G$9+2*$I1107*信号概况!$F$8*$J1107*信号概况!$F$9*信号相关性!$H$9)</f>
        <v>1050.09633130472</v>
      </c>
      <c r="L1107" s="10">
        <f t="shared" si="361"/>
        <v>18.5879898996961</v>
      </c>
      <c r="M1107" s="11">
        <f>SQRT(POWER($C1107*信号概况!$C$2,2)+POWER($D1107*信号概况!$C$3,2)+POWER($E1107*信号概况!$C$4,2)+POWER($F1107*信号概况!$C$5,2)+POWER($G1107*信号概况!$C$6,2)+POWER($H1107*信号概况!$C$7,2)+POWER($I1107*信号概况!$C$8,2)+POWER($J1107*信号概况!$C$9,2)+2*$C1107*信号概况!$C$2*$D1107*信号概况!$C$3*信号相关性!$B$3+2*$C1107*信号概况!$C$2*$E1107*信号概况!$C$4*信号相关性!$B$4+2*$C1107*信号概况!$C$2*$F1107*信号概况!$C$5*信号相关性!$B$5+2*$C1107*信号概况!$C$2*$G1107*信号概况!$C$6*信号相关性!$B$6+2*$C1107*信号概况!$C$2*$H1107*信号概况!$C$7*信号相关性!$B$7+2*$C1107*信号概况!$C$2*$I1107*信号概况!$C$8*信号相关性!$B$8+2*$C1107*信号概况!$C$2*$J1107*信号概况!$C$9*信号相关性!$B$9+2*$D1107*信号概况!$C$3*$E1107*信号概况!$C$4*信号相关性!$C$4+2*$D1107*信号概况!$C$3*$F1107*信号概况!$C$5*信号相关性!$C$5+2*$D1107*信号概况!$C$3*$G1107*信号概况!$C$6*信号相关性!$C$6+2*$D1107*信号概况!$C$3*$H1107*信号概况!$C$7*信号相关性!$C$7+2*$D1107*信号概况!$C$3*$I1107*信号概况!$C$8*信号相关性!$C$8+2*$D1107*信号概况!$C$3*$J1107*信号概况!$C$9*信号相关性!$C$9+2*$E1107*信号概况!$C$4*$F1107*信号概况!$C$5*信号相关性!$D$5+2*$E1107*信号概况!$C$4*$G1107*信号概况!$C$6*信号相关性!$D$6+2*$E1107*信号概况!$C$4*$H1107*信号概况!$C$7*信号相关性!$D$7+2*$E1107*信号概况!$C$4*$I1107*信号概况!$C$8*信号相关性!$D$8+2*$E1107*信号概况!$C$4*$J1107*信号概况!$J$5*信号相关性!$D$9+2*$F1107*信号概况!$C$5*$G1107*信号概况!$C$6*信号相关性!$E$6+2*$F1107*信号概况!$C$5*$H1107*信号概况!$C$7*信号相关性!$E$7+2*$F1107*信号概况!$C$5*$I1107*信号概况!$C$8*信号相关性!$E$8+2*$F1107*信号概况!$C$5*$J1107*信号概况!$C$9*信号相关性!$E$9+2*$G1107*信号概况!$C$6*$H1107*信号概况!$C$7*信号相关性!$F$7+2*$G1107*信号概况!$C$6*$I1107*信号概况!$C$8*信号相关性!$F$8+2*$G1107*信号概况!$C$6*$J1107*信号概况!$C$9*信号相关性!$F$9+2*$H1107*信号概况!$C$7*$I1107*信号概况!$C$8*信号相关性!$G$8+2*$H1107*信号概况!$C$7*$J1107*信号概况!$C$9*信号相关性!$G$9+2*$I1107*信号概况!$C$8*$J1107*信号概况!$C$9*信号相关性!$H$9)</f>
        <v>5147.90607826537</v>
      </c>
      <c r="N1107" s="12">
        <f t="shared" si="362"/>
        <v>0.263735775696795</v>
      </c>
      <c r="O1107" s="10">
        <f>$C1107*信号概况!$J$2+$D1107*信号概况!$J$3+$E1107*信号概况!$J$4+$F1107*信号概况!$J$5+$G1107*信号概况!$J$6+$H1107*信号概况!$J$7+$I1107*信号概况!$J$8+$J1107*信号概况!$J$9</f>
        <v>1256.83157517843</v>
      </c>
      <c r="P1107" s="12">
        <f t="shared" si="363"/>
        <v>0.0643895683721565</v>
      </c>
      <c r="Q1107" s="7">
        <f t="shared" si="364"/>
        <v>13.4330722635844</v>
      </c>
    </row>
    <row r="1108" spans="1:17">
      <c r="A1108">
        <v>1106</v>
      </c>
      <c r="B1108">
        <v>19519.18</v>
      </c>
      <c r="C1108" s="7">
        <f t="shared" si="353"/>
        <v>0</v>
      </c>
      <c r="D1108" s="8">
        <f t="shared" si="354"/>
        <v>0.545454545454545</v>
      </c>
      <c r="E1108">
        <f t="shared" si="355"/>
        <v>0</v>
      </c>
      <c r="F1108">
        <f t="shared" si="356"/>
        <v>1</v>
      </c>
      <c r="G1108">
        <f t="shared" si="357"/>
        <v>0.04</v>
      </c>
      <c r="H1108">
        <f t="shared" si="358"/>
        <v>0</v>
      </c>
      <c r="I1108">
        <f t="shared" si="359"/>
        <v>0</v>
      </c>
      <c r="J1108">
        <f t="shared" si="360"/>
        <v>0</v>
      </c>
      <c r="K1108">
        <f>SQRT(POWER($C1108*信号概况!$F$2,2)+POWER($D1108*信号概况!$F$3,2)+POWER($E1108*信号概况!$F$4,2)+POWER($F1108*信号概况!$F$5,2)+POWER($G1108*信号概况!$F$6,2)+POWER($H1108*信号概况!$F$7,2)+POWER($I1108*信号概况!$F$8,2)+POWER($J1108*信号概况!$F$9,2)+2*$C1108*信号概况!$F$2*$D1108*信号概况!$F$3*信号相关性!$B$3+2*$C1108*信号概况!$F$2*$E1108*信号概况!$F$4*信号相关性!$B$4+2*$C1108*信号概况!$F$2*$F1108*信号概况!$F$5*信号相关性!$B$5+2*$C1108*信号概况!$F$2*$G1108*信号概况!$F$6*信号相关性!$B$6+2*$C1108*信号概况!$F$2*$H1108*信号概况!$F$7*信号相关性!$B$7+2*$C1108*信号概况!$F$2*$I1108*信号概况!$F$8*信号相关性!$B$8+2*$C1108*信号概况!$F$2*$J1108*信号概况!$F$9*信号相关性!$B$9+2*$D1108*信号概况!$F$3*$E1108*信号概况!$F$4*信号相关性!$C$4+2*$D1108*信号概况!$F$3*$F1108*信号概况!$F$5*信号相关性!$C$5+2*$D1108*信号概况!$F$3*$G1108*信号概况!$F$6*信号相关性!$C$6+2*$D1108*信号概况!$F$3*$H1108*信号概况!$F$7*信号相关性!$C$7+2*$D1108*信号概况!$F$3*$I1108*信号概况!$F$8*信号相关性!$C$8+2*$D1108*信号概况!$F$3*$J1108*信号概况!$F$9*信号相关性!$C$9+2*$E1108*信号概况!$F$4*$F1108*信号概况!$F$5*信号相关性!$D$5+2*$E1108*信号概况!$F$4*$G1108*信号概况!$F$6*信号相关性!$D$6+2*$E1108*信号概况!$F$4*$H1108*信号概况!$F$7*信号相关性!$D$7+2*$E1108*信号概况!$F$4*$I1108*信号概况!$F$8*信号相关性!$D$8+2*$E1108*信号概况!$F$4*$J1108*信号概况!$J$5*信号相关性!$D$9+2*$F1108*信号概况!$F$5*$G1108*信号概况!$F$6*信号相关性!$E$6+2*$F1108*信号概况!$F$5*$H1108*信号概况!$F$7*信号相关性!$E$7+2*$F1108*信号概况!$F$5*$I1108*信号概况!$F$8*信号相关性!$E$8+2*$F1108*信号概况!$F$5*$J1108*信号概况!$F$9*信号相关性!$E$9+2*$G1108*信号概况!$F$6*$H1108*信号概况!$F$7*信号相关性!$F$7+2*$G1108*信号概况!$F$6*$I1108*信号概况!$F$8*信号相关性!$F$8+2*$G1108*信号概况!$F$6*$J1108*信号概况!$F$9*信号相关性!$F$9+2*$H1108*信号概况!$F$7*$I1108*信号概况!$F$8*信号相关性!$G$8+2*$H1108*信号概况!$F$7*$J1108*信号概况!$F$9*信号相关性!$G$9+2*$I1108*信号概况!$F$8*$J1108*信号概况!$F$9*信号相关性!$H$9)</f>
        <v>1115.63463151596</v>
      </c>
      <c r="L1108" s="10">
        <f t="shared" si="361"/>
        <v>17.496032705149</v>
      </c>
      <c r="M1108" s="11">
        <f>SQRT(POWER($C1108*信号概况!$C$2,2)+POWER($D1108*信号概况!$C$3,2)+POWER($E1108*信号概况!$C$4,2)+POWER($F1108*信号概况!$C$5,2)+POWER($G1108*信号概况!$C$6,2)+POWER($H1108*信号概况!$C$7,2)+POWER($I1108*信号概况!$C$8,2)+POWER($J1108*信号概况!$C$9,2)+2*$C1108*信号概况!$C$2*$D1108*信号概况!$C$3*信号相关性!$B$3+2*$C1108*信号概况!$C$2*$E1108*信号概况!$C$4*信号相关性!$B$4+2*$C1108*信号概况!$C$2*$F1108*信号概况!$C$5*信号相关性!$B$5+2*$C1108*信号概况!$C$2*$G1108*信号概况!$C$6*信号相关性!$B$6+2*$C1108*信号概况!$C$2*$H1108*信号概况!$C$7*信号相关性!$B$7+2*$C1108*信号概况!$C$2*$I1108*信号概况!$C$8*信号相关性!$B$8+2*$C1108*信号概况!$C$2*$J1108*信号概况!$C$9*信号相关性!$B$9+2*$D1108*信号概况!$C$3*$E1108*信号概况!$C$4*信号相关性!$C$4+2*$D1108*信号概况!$C$3*$F1108*信号概况!$C$5*信号相关性!$C$5+2*$D1108*信号概况!$C$3*$G1108*信号概况!$C$6*信号相关性!$C$6+2*$D1108*信号概况!$C$3*$H1108*信号概况!$C$7*信号相关性!$C$7+2*$D1108*信号概况!$C$3*$I1108*信号概况!$C$8*信号相关性!$C$8+2*$D1108*信号概况!$C$3*$J1108*信号概况!$C$9*信号相关性!$C$9+2*$E1108*信号概况!$C$4*$F1108*信号概况!$C$5*信号相关性!$D$5+2*$E1108*信号概况!$C$4*$G1108*信号概况!$C$6*信号相关性!$D$6+2*$E1108*信号概况!$C$4*$H1108*信号概况!$C$7*信号相关性!$D$7+2*$E1108*信号概况!$C$4*$I1108*信号概况!$C$8*信号相关性!$D$8+2*$E1108*信号概况!$C$4*$J1108*信号概况!$J$5*信号相关性!$D$9+2*$F1108*信号概况!$C$5*$G1108*信号概况!$C$6*信号相关性!$E$6+2*$F1108*信号概况!$C$5*$H1108*信号概况!$C$7*信号相关性!$E$7+2*$F1108*信号概况!$C$5*$I1108*信号概况!$C$8*信号相关性!$E$8+2*$F1108*信号概况!$C$5*$J1108*信号概况!$C$9*信号相关性!$E$9+2*$G1108*信号概况!$C$6*$H1108*信号概况!$C$7*信号相关性!$F$7+2*$G1108*信号概况!$C$6*$I1108*信号概况!$C$8*信号相关性!$F$8+2*$G1108*信号概况!$C$6*$J1108*信号概况!$C$9*信号相关性!$F$9+2*$H1108*信号概况!$C$7*$I1108*信号概况!$C$8*信号相关性!$G$8+2*$H1108*信号概况!$C$7*$J1108*信号概况!$C$9*信号相关性!$G$9+2*$I1108*信号概况!$C$8*$J1108*信号概况!$C$9*信号相关性!$H$9)</f>
        <v>5466.59652443345</v>
      </c>
      <c r="N1108" s="12">
        <f t="shared" si="362"/>
        <v>0.280062816390517</v>
      </c>
      <c r="O1108" s="10">
        <f>$C1108*信号概况!$J$2+$D1108*信号概况!$J$3+$E1108*信号概况!$J$4+$F1108*信号概况!$J$5+$G1108*信号概况!$J$6+$H1108*信号概况!$J$7+$I1108*信号概况!$J$8+$J1108*信号概况!$J$9</f>
        <v>1281.35972586336</v>
      </c>
      <c r="P1108" s="12">
        <f t="shared" si="363"/>
        <v>0.0656461862569719</v>
      </c>
      <c r="Q1108" s="7">
        <f t="shared" si="364"/>
        <v>12.9077722253859</v>
      </c>
    </row>
    <row r="1109" spans="1:17">
      <c r="A1109">
        <v>1107</v>
      </c>
      <c r="B1109">
        <v>19519.18</v>
      </c>
      <c r="C1109" s="7">
        <f t="shared" si="353"/>
        <v>0</v>
      </c>
      <c r="D1109" s="8">
        <f t="shared" si="354"/>
        <v>0.575757575757576</v>
      </c>
      <c r="E1109">
        <f t="shared" si="355"/>
        <v>0</v>
      </c>
      <c r="F1109">
        <f t="shared" si="356"/>
        <v>1</v>
      </c>
      <c r="G1109">
        <f t="shared" si="357"/>
        <v>0.04</v>
      </c>
      <c r="H1109">
        <f t="shared" si="358"/>
        <v>0</v>
      </c>
      <c r="I1109">
        <f t="shared" si="359"/>
        <v>0</v>
      </c>
      <c r="J1109">
        <f t="shared" si="360"/>
        <v>0</v>
      </c>
      <c r="K1109">
        <f>SQRT(POWER($C1109*信号概况!$F$2,2)+POWER($D1109*信号概况!$F$3,2)+POWER($E1109*信号概况!$F$4,2)+POWER($F1109*信号概况!$F$5,2)+POWER($G1109*信号概况!$F$6,2)+POWER($H1109*信号概况!$F$7,2)+POWER($I1109*信号概况!$F$8,2)+POWER($J1109*信号概况!$F$9,2)+2*$C1109*信号概况!$F$2*$D1109*信号概况!$F$3*信号相关性!$B$3+2*$C1109*信号概况!$F$2*$E1109*信号概况!$F$4*信号相关性!$B$4+2*$C1109*信号概况!$F$2*$F1109*信号概况!$F$5*信号相关性!$B$5+2*$C1109*信号概况!$F$2*$G1109*信号概况!$F$6*信号相关性!$B$6+2*$C1109*信号概况!$F$2*$H1109*信号概况!$F$7*信号相关性!$B$7+2*$C1109*信号概况!$F$2*$I1109*信号概况!$F$8*信号相关性!$B$8+2*$C1109*信号概况!$F$2*$J1109*信号概况!$F$9*信号相关性!$B$9+2*$D1109*信号概况!$F$3*$E1109*信号概况!$F$4*信号相关性!$C$4+2*$D1109*信号概况!$F$3*$F1109*信号概况!$F$5*信号相关性!$C$5+2*$D1109*信号概况!$F$3*$G1109*信号概况!$F$6*信号相关性!$C$6+2*$D1109*信号概况!$F$3*$H1109*信号概况!$F$7*信号相关性!$C$7+2*$D1109*信号概况!$F$3*$I1109*信号概况!$F$8*信号相关性!$C$8+2*$D1109*信号概况!$F$3*$J1109*信号概况!$F$9*信号相关性!$C$9+2*$E1109*信号概况!$F$4*$F1109*信号概况!$F$5*信号相关性!$D$5+2*$E1109*信号概况!$F$4*$G1109*信号概况!$F$6*信号相关性!$D$6+2*$E1109*信号概况!$F$4*$H1109*信号概况!$F$7*信号相关性!$D$7+2*$E1109*信号概况!$F$4*$I1109*信号概况!$F$8*信号相关性!$D$8+2*$E1109*信号概况!$F$4*$J1109*信号概况!$J$5*信号相关性!$D$9+2*$F1109*信号概况!$F$5*$G1109*信号概况!$F$6*信号相关性!$E$6+2*$F1109*信号概况!$F$5*$H1109*信号概况!$F$7*信号相关性!$E$7+2*$F1109*信号概况!$F$5*$I1109*信号概况!$F$8*信号相关性!$E$8+2*$F1109*信号概况!$F$5*$J1109*信号概况!$F$9*信号相关性!$E$9+2*$G1109*信号概况!$F$6*$H1109*信号概况!$F$7*信号相关性!$F$7+2*$G1109*信号概况!$F$6*$I1109*信号概况!$F$8*信号相关性!$F$8+2*$G1109*信号概况!$F$6*$J1109*信号概况!$F$9*信号相关性!$F$9+2*$H1109*信号概况!$F$7*$I1109*信号概况!$F$8*信号相关性!$G$8+2*$H1109*信号概况!$F$7*$J1109*信号概况!$F$9*信号相关性!$G$9+2*$I1109*信号概况!$F$8*$J1109*信号概况!$F$9*信号相关性!$H$9)</f>
        <v>1181.32033141964</v>
      </c>
      <c r="L1109" s="10">
        <f t="shared" si="361"/>
        <v>16.523189757128</v>
      </c>
      <c r="M1109" s="11">
        <f>SQRT(POWER($C1109*信号概况!$C$2,2)+POWER($D1109*信号概况!$C$3,2)+POWER($E1109*信号概况!$C$4,2)+POWER($F1109*信号概况!$C$5,2)+POWER($G1109*信号概况!$C$6,2)+POWER($H1109*信号概况!$C$7,2)+POWER($I1109*信号概况!$C$8,2)+POWER($J1109*信号概况!$C$9,2)+2*$C1109*信号概况!$C$2*$D1109*信号概况!$C$3*信号相关性!$B$3+2*$C1109*信号概况!$C$2*$E1109*信号概况!$C$4*信号相关性!$B$4+2*$C1109*信号概况!$C$2*$F1109*信号概况!$C$5*信号相关性!$B$5+2*$C1109*信号概况!$C$2*$G1109*信号概况!$C$6*信号相关性!$B$6+2*$C1109*信号概况!$C$2*$H1109*信号概况!$C$7*信号相关性!$B$7+2*$C1109*信号概况!$C$2*$I1109*信号概况!$C$8*信号相关性!$B$8+2*$C1109*信号概况!$C$2*$J1109*信号概况!$C$9*信号相关性!$B$9+2*$D1109*信号概况!$C$3*$E1109*信号概况!$C$4*信号相关性!$C$4+2*$D1109*信号概况!$C$3*$F1109*信号概况!$C$5*信号相关性!$C$5+2*$D1109*信号概况!$C$3*$G1109*信号概况!$C$6*信号相关性!$C$6+2*$D1109*信号概况!$C$3*$H1109*信号概况!$C$7*信号相关性!$C$7+2*$D1109*信号概况!$C$3*$I1109*信号概况!$C$8*信号相关性!$C$8+2*$D1109*信号概况!$C$3*$J1109*信号概况!$C$9*信号相关性!$C$9+2*$E1109*信号概况!$C$4*$F1109*信号概况!$C$5*信号相关性!$D$5+2*$E1109*信号概况!$C$4*$G1109*信号概况!$C$6*信号相关性!$D$6+2*$E1109*信号概况!$C$4*$H1109*信号概况!$C$7*信号相关性!$D$7+2*$E1109*信号概况!$C$4*$I1109*信号概况!$C$8*信号相关性!$D$8+2*$E1109*信号概况!$C$4*$J1109*信号概况!$J$5*信号相关性!$D$9+2*$F1109*信号概况!$C$5*$G1109*信号概况!$C$6*信号相关性!$E$6+2*$F1109*信号概况!$C$5*$H1109*信号概况!$C$7*信号相关性!$E$7+2*$F1109*信号概况!$C$5*$I1109*信号概况!$C$8*信号相关性!$E$8+2*$F1109*信号概况!$C$5*$J1109*信号概况!$C$9*信号相关性!$E$9+2*$G1109*信号概况!$C$6*$H1109*信号概况!$C$7*信号相关性!$F$7+2*$G1109*信号概况!$C$6*$I1109*信号概况!$C$8*信号相关性!$F$8+2*$G1109*信号概况!$C$6*$J1109*信号概况!$C$9*信号相关性!$F$9+2*$H1109*信号概况!$C$7*$I1109*信号概况!$C$8*信号相关性!$G$8+2*$H1109*信号概况!$C$7*$J1109*信号概况!$C$9*信号相关性!$G$9+2*$I1109*信号概况!$C$8*$J1109*信号概况!$C$9*信号相关性!$H$9)</f>
        <v>5785.91413291594</v>
      </c>
      <c r="N1109" s="12">
        <f t="shared" si="362"/>
        <v>0.296421987650913</v>
      </c>
      <c r="O1109" s="10">
        <f>$C1109*信号概况!$J$2+$D1109*信号概况!$J$3+$E1109*信号概况!$J$4+$F1109*信号概况!$J$5+$G1109*信号概况!$J$6+$H1109*信号概况!$J$7+$I1109*信号概况!$J$8+$J1109*信号概况!$J$9</f>
        <v>1305.88787654829</v>
      </c>
      <c r="P1109" s="12">
        <f t="shared" si="363"/>
        <v>0.0669028041417873</v>
      </c>
      <c r="Q1109" s="7">
        <f t="shared" si="364"/>
        <v>12.4392132495682</v>
      </c>
    </row>
    <row r="1110" spans="1:17">
      <c r="A1110">
        <v>1108</v>
      </c>
      <c r="B1110">
        <v>19519.18</v>
      </c>
      <c r="C1110" s="7">
        <f t="shared" si="353"/>
        <v>0</v>
      </c>
      <c r="D1110" s="8">
        <f t="shared" si="354"/>
        <v>0.606060606060606</v>
      </c>
      <c r="E1110">
        <f t="shared" si="355"/>
        <v>0</v>
      </c>
      <c r="F1110">
        <f t="shared" si="356"/>
        <v>1</v>
      </c>
      <c r="G1110">
        <f t="shared" si="357"/>
        <v>0.04</v>
      </c>
      <c r="H1110">
        <f t="shared" si="358"/>
        <v>0</v>
      </c>
      <c r="I1110">
        <f t="shared" si="359"/>
        <v>0</v>
      </c>
      <c r="J1110">
        <f t="shared" si="360"/>
        <v>0</v>
      </c>
      <c r="K1110">
        <f>SQRT(POWER($C1110*信号概况!$F$2,2)+POWER($D1110*信号概况!$F$3,2)+POWER($E1110*信号概况!$F$4,2)+POWER($F1110*信号概况!$F$5,2)+POWER($G1110*信号概况!$F$6,2)+POWER($H1110*信号概况!$F$7,2)+POWER($I1110*信号概况!$F$8,2)+POWER($J1110*信号概况!$F$9,2)+2*$C1110*信号概况!$F$2*$D1110*信号概况!$F$3*信号相关性!$B$3+2*$C1110*信号概况!$F$2*$E1110*信号概况!$F$4*信号相关性!$B$4+2*$C1110*信号概况!$F$2*$F1110*信号概况!$F$5*信号相关性!$B$5+2*$C1110*信号概况!$F$2*$G1110*信号概况!$F$6*信号相关性!$B$6+2*$C1110*信号概况!$F$2*$H1110*信号概况!$F$7*信号相关性!$B$7+2*$C1110*信号概况!$F$2*$I1110*信号概况!$F$8*信号相关性!$B$8+2*$C1110*信号概况!$F$2*$J1110*信号概况!$F$9*信号相关性!$B$9+2*$D1110*信号概况!$F$3*$E1110*信号概况!$F$4*信号相关性!$C$4+2*$D1110*信号概况!$F$3*$F1110*信号概况!$F$5*信号相关性!$C$5+2*$D1110*信号概况!$F$3*$G1110*信号概况!$F$6*信号相关性!$C$6+2*$D1110*信号概况!$F$3*$H1110*信号概况!$F$7*信号相关性!$C$7+2*$D1110*信号概况!$F$3*$I1110*信号概况!$F$8*信号相关性!$C$8+2*$D1110*信号概况!$F$3*$J1110*信号概况!$F$9*信号相关性!$C$9+2*$E1110*信号概况!$F$4*$F1110*信号概况!$F$5*信号相关性!$D$5+2*$E1110*信号概况!$F$4*$G1110*信号概况!$F$6*信号相关性!$D$6+2*$E1110*信号概况!$F$4*$H1110*信号概况!$F$7*信号相关性!$D$7+2*$E1110*信号概况!$F$4*$I1110*信号概况!$F$8*信号相关性!$D$8+2*$E1110*信号概况!$F$4*$J1110*信号概况!$J$5*信号相关性!$D$9+2*$F1110*信号概况!$F$5*$G1110*信号概况!$F$6*信号相关性!$E$6+2*$F1110*信号概况!$F$5*$H1110*信号概况!$F$7*信号相关性!$E$7+2*$F1110*信号概况!$F$5*$I1110*信号概况!$F$8*信号相关性!$E$8+2*$F1110*信号概况!$F$5*$J1110*信号概况!$F$9*信号相关性!$E$9+2*$G1110*信号概况!$F$6*$H1110*信号概况!$F$7*信号相关性!$F$7+2*$G1110*信号概况!$F$6*$I1110*信号概况!$F$8*信号相关性!$F$8+2*$G1110*信号概况!$F$6*$J1110*信号概况!$F$9*信号相关性!$F$9+2*$H1110*信号概况!$F$7*$I1110*信号概况!$F$8*信号相关性!$G$8+2*$H1110*信号概况!$F$7*$J1110*信号概况!$F$9*信号相关性!$G$9+2*$I1110*信号概况!$F$8*$J1110*信号概况!$F$9*信号相关性!$H$9)</f>
        <v>1247.13014083639</v>
      </c>
      <c r="L1110" s="10">
        <f t="shared" si="361"/>
        <v>15.6512775698849</v>
      </c>
      <c r="M1110" s="11">
        <f>SQRT(POWER($C1110*信号概况!$C$2,2)+POWER($D1110*信号概况!$C$3,2)+POWER($E1110*信号概况!$C$4,2)+POWER($F1110*信号概况!$C$5,2)+POWER($G1110*信号概况!$C$6,2)+POWER($H1110*信号概况!$C$7,2)+POWER($I1110*信号概况!$C$8,2)+POWER($J1110*信号概况!$C$9,2)+2*$C1110*信号概况!$C$2*$D1110*信号概况!$C$3*信号相关性!$B$3+2*$C1110*信号概况!$C$2*$E1110*信号概况!$C$4*信号相关性!$B$4+2*$C1110*信号概况!$C$2*$F1110*信号概况!$C$5*信号相关性!$B$5+2*$C1110*信号概况!$C$2*$G1110*信号概况!$C$6*信号相关性!$B$6+2*$C1110*信号概况!$C$2*$H1110*信号概况!$C$7*信号相关性!$B$7+2*$C1110*信号概况!$C$2*$I1110*信号概况!$C$8*信号相关性!$B$8+2*$C1110*信号概况!$C$2*$J1110*信号概况!$C$9*信号相关性!$B$9+2*$D1110*信号概况!$C$3*$E1110*信号概况!$C$4*信号相关性!$C$4+2*$D1110*信号概况!$C$3*$F1110*信号概况!$C$5*信号相关性!$C$5+2*$D1110*信号概况!$C$3*$G1110*信号概况!$C$6*信号相关性!$C$6+2*$D1110*信号概况!$C$3*$H1110*信号概况!$C$7*信号相关性!$C$7+2*$D1110*信号概况!$C$3*$I1110*信号概况!$C$8*信号相关性!$C$8+2*$D1110*信号概况!$C$3*$J1110*信号概况!$C$9*信号相关性!$C$9+2*$E1110*信号概况!$C$4*$F1110*信号概况!$C$5*信号相关性!$D$5+2*$E1110*信号概况!$C$4*$G1110*信号概况!$C$6*信号相关性!$D$6+2*$E1110*信号概况!$C$4*$H1110*信号概况!$C$7*信号相关性!$D$7+2*$E1110*信号概况!$C$4*$I1110*信号概况!$C$8*信号相关性!$D$8+2*$E1110*信号概况!$C$4*$J1110*信号概况!$J$5*信号相关性!$D$9+2*$F1110*信号概况!$C$5*$G1110*信号概况!$C$6*信号相关性!$E$6+2*$F1110*信号概况!$C$5*$H1110*信号概况!$C$7*信号相关性!$E$7+2*$F1110*信号概况!$C$5*$I1110*信号概况!$C$8*信号相关性!$E$8+2*$F1110*信号概况!$C$5*$J1110*信号概况!$C$9*信号相关性!$E$9+2*$G1110*信号概况!$C$6*$H1110*信号概况!$C$7*信号相关性!$F$7+2*$G1110*信号概况!$C$6*$I1110*信号概况!$C$8*信号相关性!$F$8+2*$G1110*信号概况!$C$6*$J1110*信号概况!$C$9*信号相关性!$F$9+2*$H1110*信号概况!$C$7*$I1110*信号概况!$C$8*信号相关性!$G$8+2*$H1110*信号概况!$C$7*$J1110*信号概况!$C$9*信号相关性!$G$9+2*$I1110*信号概况!$C$8*$J1110*信号概况!$C$9*信号相关性!$H$9)</f>
        <v>6105.76050694974</v>
      </c>
      <c r="N1110" s="12">
        <f t="shared" si="362"/>
        <v>0.312808248448436</v>
      </c>
      <c r="O1110" s="10">
        <f>$C1110*信号概况!$J$2+$D1110*信号概况!$J$3+$E1110*信号概况!$J$4+$F1110*信号概况!$J$5+$G1110*信号概况!$J$6+$H1110*信号概况!$J$7+$I1110*信号概况!$J$8+$J1110*信号概况!$J$9</f>
        <v>1330.41602723322</v>
      </c>
      <c r="P1110" s="12">
        <f t="shared" si="363"/>
        <v>0.0681594220266028</v>
      </c>
      <c r="Q1110" s="7">
        <f t="shared" si="364"/>
        <v>12.0188205192012</v>
      </c>
    </row>
    <row r="1111" spans="1:17">
      <c r="A1111">
        <v>1109</v>
      </c>
      <c r="B1111">
        <v>19519.18</v>
      </c>
      <c r="C1111" s="7">
        <f t="shared" si="353"/>
        <v>0</v>
      </c>
      <c r="D1111" s="8">
        <f t="shared" si="354"/>
        <v>0.636363636363636</v>
      </c>
      <c r="E1111">
        <f t="shared" si="355"/>
        <v>0</v>
      </c>
      <c r="F1111">
        <f t="shared" si="356"/>
        <v>1</v>
      </c>
      <c r="G1111">
        <f t="shared" si="357"/>
        <v>0.04</v>
      </c>
      <c r="H1111">
        <f t="shared" si="358"/>
        <v>0</v>
      </c>
      <c r="I1111">
        <f t="shared" si="359"/>
        <v>0</v>
      </c>
      <c r="J1111">
        <f t="shared" si="360"/>
        <v>0</v>
      </c>
      <c r="K1111">
        <f>SQRT(POWER($C1111*信号概况!$F$2,2)+POWER($D1111*信号概况!$F$3,2)+POWER($E1111*信号概况!$F$4,2)+POWER($F1111*信号概况!$F$5,2)+POWER($G1111*信号概况!$F$6,2)+POWER($H1111*信号概况!$F$7,2)+POWER($I1111*信号概况!$F$8,2)+POWER($J1111*信号概况!$F$9,2)+2*$C1111*信号概况!$F$2*$D1111*信号概况!$F$3*信号相关性!$B$3+2*$C1111*信号概况!$F$2*$E1111*信号概况!$F$4*信号相关性!$B$4+2*$C1111*信号概况!$F$2*$F1111*信号概况!$F$5*信号相关性!$B$5+2*$C1111*信号概况!$F$2*$G1111*信号概况!$F$6*信号相关性!$B$6+2*$C1111*信号概况!$F$2*$H1111*信号概况!$F$7*信号相关性!$B$7+2*$C1111*信号概况!$F$2*$I1111*信号概况!$F$8*信号相关性!$B$8+2*$C1111*信号概况!$F$2*$J1111*信号概况!$F$9*信号相关性!$B$9+2*$D1111*信号概况!$F$3*$E1111*信号概况!$F$4*信号相关性!$C$4+2*$D1111*信号概况!$F$3*$F1111*信号概况!$F$5*信号相关性!$C$5+2*$D1111*信号概况!$F$3*$G1111*信号概况!$F$6*信号相关性!$C$6+2*$D1111*信号概况!$F$3*$H1111*信号概况!$F$7*信号相关性!$C$7+2*$D1111*信号概况!$F$3*$I1111*信号概况!$F$8*信号相关性!$C$8+2*$D1111*信号概况!$F$3*$J1111*信号概况!$F$9*信号相关性!$C$9+2*$E1111*信号概况!$F$4*$F1111*信号概况!$F$5*信号相关性!$D$5+2*$E1111*信号概况!$F$4*$G1111*信号概况!$F$6*信号相关性!$D$6+2*$E1111*信号概况!$F$4*$H1111*信号概况!$F$7*信号相关性!$D$7+2*$E1111*信号概况!$F$4*$I1111*信号概况!$F$8*信号相关性!$D$8+2*$E1111*信号概况!$F$4*$J1111*信号概况!$J$5*信号相关性!$D$9+2*$F1111*信号概况!$F$5*$G1111*信号概况!$F$6*信号相关性!$E$6+2*$F1111*信号概况!$F$5*$H1111*信号概况!$F$7*信号相关性!$E$7+2*$F1111*信号概况!$F$5*$I1111*信号概况!$F$8*信号相关性!$E$8+2*$F1111*信号概况!$F$5*$J1111*信号概况!$F$9*信号相关性!$E$9+2*$G1111*信号概况!$F$6*$H1111*信号概况!$F$7*信号相关性!$F$7+2*$G1111*信号概况!$F$6*$I1111*信号概况!$F$8*信号相关性!$F$8+2*$G1111*信号概况!$F$6*$J1111*信号概况!$F$9*信号相关性!$F$9+2*$H1111*信号概况!$F$7*$I1111*信号概况!$F$8*信号相关性!$G$8+2*$H1111*信号概况!$F$7*$J1111*信号概况!$F$9*信号相关性!$G$9+2*$I1111*信号概况!$F$8*$J1111*信号概况!$F$9*信号相关性!$H$9)</f>
        <v>1313.0453987998</v>
      </c>
      <c r="L1111" s="10">
        <f t="shared" si="361"/>
        <v>14.8655789189327</v>
      </c>
      <c r="M1111" s="11">
        <f>SQRT(POWER($C1111*信号概况!$C$2,2)+POWER($D1111*信号概况!$C$3,2)+POWER($E1111*信号概况!$C$4,2)+POWER($F1111*信号概况!$C$5,2)+POWER($G1111*信号概况!$C$6,2)+POWER($H1111*信号概况!$C$7,2)+POWER($I1111*信号概况!$C$8,2)+POWER($J1111*信号概况!$C$9,2)+2*$C1111*信号概况!$C$2*$D1111*信号概况!$C$3*信号相关性!$B$3+2*$C1111*信号概况!$C$2*$E1111*信号概况!$C$4*信号相关性!$B$4+2*$C1111*信号概况!$C$2*$F1111*信号概况!$C$5*信号相关性!$B$5+2*$C1111*信号概况!$C$2*$G1111*信号概况!$C$6*信号相关性!$B$6+2*$C1111*信号概况!$C$2*$H1111*信号概况!$C$7*信号相关性!$B$7+2*$C1111*信号概况!$C$2*$I1111*信号概况!$C$8*信号相关性!$B$8+2*$C1111*信号概况!$C$2*$J1111*信号概况!$C$9*信号相关性!$B$9+2*$D1111*信号概况!$C$3*$E1111*信号概况!$C$4*信号相关性!$C$4+2*$D1111*信号概况!$C$3*$F1111*信号概况!$C$5*信号相关性!$C$5+2*$D1111*信号概况!$C$3*$G1111*信号概况!$C$6*信号相关性!$C$6+2*$D1111*信号概况!$C$3*$H1111*信号概况!$C$7*信号相关性!$C$7+2*$D1111*信号概况!$C$3*$I1111*信号概况!$C$8*信号相关性!$C$8+2*$D1111*信号概况!$C$3*$J1111*信号概况!$C$9*信号相关性!$C$9+2*$E1111*信号概况!$C$4*$F1111*信号概况!$C$5*信号相关性!$D$5+2*$E1111*信号概况!$C$4*$G1111*信号概况!$C$6*信号相关性!$D$6+2*$E1111*信号概况!$C$4*$H1111*信号概况!$C$7*信号相关性!$D$7+2*$E1111*信号概况!$C$4*$I1111*信号概况!$C$8*信号相关性!$D$8+2*$E1111*信号概况!$C$4*$J1111*信号概况!$J$5*信号相关性!$D$9+2*$F1111*信号概况!$C$5*$G1111*信号概况!$C$6*信号相关性!$E$6+2*$F1111*信号概况!$C$5*$H1111*信号概况!$C$7*信号相关性!$E$7+2*$F1111*信号概况!$C$5*$I1111*信号概况!$C$8*信号相关性!$E$8+2*$F1111*信号概况!$C$5*$J1111*信号概况!$C$9*信号相关性!$E$9+2*$G1111*信号概况!$C$6*$H1111*信号概况!$C$7*信号相关性!$F$7+2*$G1111*信号概况!$C$6*$I1111*信号概况!$C$8*信号相关性!$F$8+2*$G1111*信号概况!$C$6*$J1111*信号概况!$C$9*信号相关性!$F$9+2*$H1111*信号概况!$C$7*$I1111*信号概况!$C$8*信号相关性!$G$8+2*$H1111*信号概况!$C$7*$J1111*信号概况!$C$9*信号相关性!$G$9+2*$I1111*信号概况!$C$8*$J1111*信号概况!$C$9*信号相关性!$H$9)</f>
        <v>6426.05669172006</v>
      </c>
      <c r="N1111" s="12">
        <f t="shared" si="362"/>
        <v>0.329217553796833</v>
      </c>
      <c r="O1111" s="10">
        <f>$C1111*信号概况!$J$2+$D1111*信号概况!$J$3+$E1111*信号概况!$J$4+$F1111*信号概况!$J$5+$G1111*信号概况!$J$6+$H1111*信号概况!$J$7+$I1111*信号概况!$J$8+$J1111*信号概况!$J$9</f>
        <v>1354.94417791816</v>
      </c>
      <c r="P1111" s="12">
        <f t="shared" si="363"/>
        <v>0.0694160399114182</v>
      </c>
      <c r="Q1111" s="7">
        <f t="shared" si="364"/>
        <v>11.639636488569</v>
      </c>
    </row>
    <row r="1112" spans="1:17">
      <c r="A1112">
        <v>1110</v>
      </c>
      <c r="B1112">
        <v>19519.18</v>
      </c>
      <c r="C1112" s="7">
        <f t="shared" si="353"/>
        <v>0</v>
      </c>
      <c r="D1112" s="8">
        <f t="shared" si="354"/>
        <v>0.666666666666667</v>
      </c>
      <c r="E1112">
        <f t="shared" si="355"/>
        <v>0</v>
      </c>
      <c r="F1112">
        <f t="shared" si="356"/>
        <v>1</v>
      </c>
      <c r="G1112">
        <f t="shared" si="357"/>
        <v>0.04</v>
      </c>
      <c r="H1112">
        <f t="shared" si="358"/>
        <v>0</v>
      </c>
      <c r="I1112">
        <f t="shared" si="359"/>
        <v>0</v>
      </c>
      <c r="J1112">
        <f t="shared" si="360"/>
        <v>0</v>
      </c>
      <c r="K1112">
        <f>SQRT(POWER($C1112*信号概况!$F$2,2)+POWER($D1112*信号概况!$F$3,2)+POWER($E1112*信号概况!$F$4,2)+POWER($F1112*信号概况!$F$5,2)+POWER($G1112*信号概况!$F$6,2)+POWER($H1112*信号概况!$F$7,2)+POWER($I1112*信号概况!$F$8,2)+POWER($J1112*信号概况!$F$9,2)+2*$C1112*信号概况!$F$2*$D1112*信号概况!$F$3*信号相关性!$B$3+2*$C1112*信号概况!$F$2*$E1112*信号概况!$F$4*信号相关性!$B$4+2*$C1112*信号概况!$F$2*$F1112*信号概况!$F$5*信号相关性!$B$5+2*$C1112*信号概况!$F$2*$G1112*信号概况!$F$6*信号相关性!$B$6+2*$C1112*信号概况!$F$2*$H1112*信号概况!$F$7*信号相关性!$B$7+2*$C1112*信号概况!$F$2*$I1112*信号概况!$F$8*信号相关性!$B$8+2*$C1112*信号概况!$F$2*$J1112*信号概况!$F$9*信号相关性!$B$9+2*$D1112*信号概况!$F$3*$E1112*信号概况!$F$4*信号相关性!$C$4+2*$D1112*信号概况!$F$3*$F1112*信号概况!$F$5*信号相关性!$C$5+2*$D1112*信号概况!$F$3*$G1112*信号概况!$F$6*信号相关性!$C$6+2*$D1112*信号概况!$F$3*$H1112*信号概况!$F$7*信号相关性!$C$7+2*$D1112*信号概况!$F$3*$I1112*信号概况!$F$8*信号相关性!$C$8+2*$D1112*信号概况!$F$3*$J1112*信号概况!$F$9*信号相关性!$C$9+2*$E1112*信号概况!$F$4*$F1112*信号概况!$F$5*信号相关性!$D$5+2*$E1112*信号概况!$F$4*$G1112*信号概况!$F$6*信号相关性!$D$6+2*$E1112*信号概况!$F$4*$H1112*信号概况!$F$7*信号相关性!$D$7+2*$E1112*信号概况!$F$4*$I1112*信号概况!$F$8*信号相关性!$D$8+2*$E1112*信号概况!$F$4*$J1112*信号概况!$J$5*信号相关性!$D$9+2*$F1112*信号概况!$F$5*$G1112*信号概况!$F$6*信号相关性!$E$6+2*$F1112*信号概况!$F$5*$H1112*信号概况!$F$7*信号相关性!$E$7+2*$F1112*信号概况!$F$5*$I1112*信号概况!$F$8*信号相关性!$E$8+2*$F1112*信号概况!$F$5*$J1112*信号概况!$F$9*信号相关性!$E$9+2*$G1112*信号概况!$F$6*$H1112*信号概况!$F$7*信号相关性!$F$7+2*$G1112*信号概况!$F$6*$I1112*信号概况!$F$8*信号相关性!$F$8+2*$G1112*信号概况!$F$6*$J1112*信号概况!$F$9*信号相关性!$F$9+2*$H1112*信号概况!$F$7*$I1112*信号概况!$F$8*信号相关性!$G$8+2*$H1112*信号概况!$F$7*$J1112*信号概况!$F$9*信号相关性!$G$9+2*$I1112*信号概况!$F$8*$J1112*信号概况!$F$9*信号相关性!$H$9)</f>
        <v>1379.05098484632</v>
      </c>
      <c r="L1112" s="10">
        <f t="shared" si="361"/>
        <v>14.1540669739453</v>
      </c>
      <c r="M1112" s="11">
        <f>SQRT(POWER($C1112*信号概况!$C$2,2)+POWER($D1112*信号概况!$C$3,2)+POWER($E1112*信号概况!$C$4,2)+POWER($F1112*信号概况!$C$5,2)+POWER($G1112*信号概况!$C$6,2)+POWER($H1112*信号概况!$C$7,2)+POWER($I1112*信号概况!$C$8,2)+POWER($J1112*信号概况!$C$9,2)+2*$C1112*信号概况!$C$2*$D1112*信号概况!$C$3*信号相关性!$B$3+2*$C1112*信号概况!$C$2*$E1112*信号概况!$C$4*信号相关性!$B$4+2*$C1112*信号概况!$C$2*$F1112*信号概况!$C$5*信号相关性!$B$5+2*$C1112*信号概况!$C$2*$G1112*信号概况!$C$6*信号相关性!$B$6+2*$C1112*信号概况!$C$2*$H1112*信号概况!$C$7*信号相关性!$B$7+2*$C1112*信号概况!$C$2*$I1112*信号概况!$C$8*信号相关性!$B$8+2*$C1112*信号概况!$C$2*$J1112*信号概况!$C$9*信号相关性!$B$9+2*$D1112*信号概况!$C$3*$E1112*信号概况!$C$4*信号相关性!$C$4+2*$D1112*信号概况!$C$3*$F1112*信号概况!$C$5*信号相关性!$C$5+2*$D1112*信号概况!$C$3*$G1112*信号概况!$C$6*信号相关性!$C$6+2*$D1112*信号概况!$C$3*$H1112*信号概况!$C$7*信号相关性!$C$7+2*$D1112*信号概况!$C$3*$I1112*信号概况!$C$8*信号相关性!$C$8+2*$D1112*信号概况!$C$3*$J1112*信号概况!$C$9*信号相关性!$C$9+2*$E1112*信号概况!$C$4*$F1112*信号概况!$C$5*信号相关性!$D$5+2*$E1112*信号概况!$C$4*$G1112*信号概况!$C$6*信号相关性!$D$6+2*$E1112*信号概况!$C$4*$H1112*信号概况!$C$7*信号相关性!$D$7+2*$E1112*信号概况!$C$4*$I1112*信号概况!$C$8*信号相关性!$D$8+2*$E1112*信号概况!$C$4*$J1112*信号概况!$J$5*信号相关性!$D$9+2*$F1112*信号概况!$C$5*$G1112*信号概况!$C$6*信号相关性!$E$6+2*$F1112*信号概况!$C$5*$H1112*信号概况!$C$7*信号相关性!$E$7+2*$F1112*信号概况!$C$5*$I1112*信号概况!$C$8*信号相关性!$E$8+2*$F1112*信号概况!$C$5*$J1112*信号概况!$C$9*信号相关性!$E$9+2*$G1112*信号概况!$C$6*$H1112*信号概况!$C$7*信号相关性!$F$7+2*$G1112*信号概况!$C$6*$I1112*信号概况!$C$8*信号相关性!$F$8+2*$G1112*信号概况!$C$6*$J1112*信号概况!$C$9*信号相关性!$F$9+2*$H1112*信号概况!$C$7*$I1112*信号概况!$C$8*信号相关性!$G$8+2*$H1112*信号概况!$C$7*$J1112*信号概况!$C$9*信号相关性!$G$9+2*$I1112*信号概况!$C$8*$J1112*信号概况!$C$9*信号相关性!$H$9)</f>
        <v>6746.73862428325</v>
      </c>
      <c r="N1112" s="12">
        <f t="shared" si="362"/>
        <v>0.345646621645133</v>
      </c>
      <c r="O1112" s="10">
        <f>$C1112*信号概况!$J$2+$D1112*信号概况!$J$3+$E1112*信号概况!$J$4+$F1112*信号概况!$J$5+$G1112*信号概况!$J$6+$H1112*信号概况!$J$7+$I1112*信号概况!$J$8+$J1112*信号概况!$J$9</f>
        <v>1379.47232860309</v>
      </c>
      <c r="P1112" s="12">
        <f t="shared" si="363"/>
        <v>0.0706726577962336</v>
      </c>
      <c r="Q1112" s="7">
        <f t="shared" si="364"/>
        <v>11.295963031398</v>
      </c>
    </row>
    <row r="1113" spans="1:17">
      <c r="A1113">
        <v>1111</v>
      </c>
      <c r="B1113">
        <v>19519.18</v>
      </c>
      <c r="C1113" s="7">
        <f t="shared" si="353"/>
        <v>0</v>
      </c>
      <c r="D1113" s="8">
        <f t="shared" si="354"/>
        <v>0.696969696969697</v>
      </c>
      <c r="E1113">
        <f t="shared" si="355"/>
        <v>0</v>
      </c>
      <c r="F1113">
        <f t="shared" si="356"/>
        <v>1</v>
      </c>
      <c r="G1113">
        <f t="shared" si="357"/>
        <v>0.04</v>
      </c>
      <c r="H1113">
        <f t="shared" si="358"/>
        <v>0</v>
      </c>
      <c r="I1113">
        <f t="shared" si="359"/>
        <v>0</v>
      </c>
      <c r="J1113">
        <f t="shared" si="360"/>
        <v>0</v>
      </c>
      <c r="K1113">
        <f>SQRT(POWER($C1113*信号概况!$F$2,2)+POWER($D1113*信号概况!$F$3,2)+POWER($E1113*信号概况!$F$4,2)+POWER($F1113*信号概况!$F$5,2)+POWER($G1113*信号概况!$F$6,2)+POWER($H1113*信号概况!$F$7,2)+POWER($I1113*信号概况!$F$8,2)+POWER($J1113*信号概况!$F$9,2)+2*$C1113*信号概况!$F$2*$D1113*信号概况!$F$3*信号相关性!$B$3+2*$C1113*信号概况!$F$2*$E1113*信号概况!$F$4*信号相关性!$B$4+2*$C1113*信号概况!$F$2*$F1113*信号概况!$F$5*信号相关性!$B$5+2*$C1113*信号概况!$F$2*$G1113*信号概况!$F$6*信号相关性!$B$6+2*$C1113*信号概况!$F$2*$H1113*信号概况!$F$7*信号相关性!$B$7+2*$C1113*信号概况!$F$2*$I1113*信号概况!$F$8*信号相关性!$B$8+2*$C1113*信号概况!$F$2*$J1113*信号概况!$F$9*信号相关性!$B$9+2*$D1113*信号概况!$F$3*$E1113*信号概况!$F$4*信号相关性!$C$4+2*$D1113*信号概况!$F$3*$F1113*信号概况!$F$5*信号相关性!$C$5+2*$D1113*信号概况!$F$3*$G1113*信号概况!$F$6*信号相关性!$C$6+2*$D1113*信号概况!$F$3*$H1113*信号概况!$F$7*信号相关性!$C$7+2*$D1113*信号概况!$F$3*$I1113*信号概况!$F$8*信号相关性!$C$8+2*$D1113*信号概况!$F$3*$J1113*信号概况!$F$9*信号相关性!$C$9+2*$E1113*信号概况!$F$4*$F1113*信号概况!$F$5*信号相关性!$D$5+2*$E1113*信号概况!$F$4*$G1113*信号概况!$F$6*信号相关性!$D$6+2*$E1113*信号概况!$F$4*$H1113*信号概况!$F$7*信号相关性!$D$7+2*$E1113*信号概况!$F$4*$I1113*信号概况!$F$8*信号相关性!$D$8+2*$E1113*信号概况!$F$4*$J1113*信号概况!$J$5*信号相关性!$D$9+2*$F1113*信号概况!$F$5*$G1113*信号概况!$F$6*信号相关性!$E$6+2*$F1113*信号概况!$F$5*$H1113*信号概况!$F$7*信号相关性!$E$7+2*$F1113*信号概况!$F$5*$I1113*信号概况!$F$8*信号相关性!$E$8+2*$F1113*信号概况!$F$5*$J1113*信号概况!$F$9*信号相关性!$E$9+2*$G1113*信号概况!$F$6*$H1113*信号概况!$F$7*信号相关性!$F$7+2*$G1113*信号概况!$F$6*$I1113*信号概况!$F$8*信号相关性!$F$8+2*$G1113*信号概况!$F$6*$J1113*信号概况!$F$9*信号相关性!$F$9+2*$H1113*信号概况!$F$7*$I1113*信号概况!$F$8*信号相关性!$G$8+2*$H1113*信号概况!$F$7*$J1113*信号概况!$F$9*信号相关性!$G$9+2*$I1113*信号概况!$F$8*$J1113*信号概况!$F$9*信号相关性!$H$9)</f>
        <v>1445.13452199835</v>
      </c>
      <c r="L1113" s="10">
        <f t="shared" si="361"/>
        <v>13.5068256296366</v>
      </c>
      <c r="M1113" s="11">
        <f>SQRT(POWER($C1113*信号概况!$C$2,2)+POWER($D1113*信号概况!$C$3,2)+POWER($E1113*信号概况!$C$4,2)+POWER($F1113*信号概况!$C$5,2)+POWER($G1113*信号概况!$C$6,2)+POWER($H1113*信号概况!$C$7,2)+POWER($I1113*信号概况!$C$8,2)+POWER($J1113*信号概况!$C$9,2)+2*$C1113*信号概况!$C$2*$D1113*信号概况!$C$3*信号相关性!$B$3+2*$C1113*信号概况!$C$2*$E1113*信号概况!$C$4*信号相关性!$B$4+2*$C1113*信号概况!$C$2*$F1113*信号概况!$C$5*信号相关性!$B$5+2*$C1113*信号概况!$C$2*$G1113*信号概况!$C$6*信号相关性!$B$6+2*$C1113*信号概况!$C$2*$H1113*信号概况!$C$7*信号相关性!$B$7+2*$C1113*信号概况!$C$2*$I1113*信号概况!$C$8*信号相关性!$B$8+2*$C1113*信号概况!$C$2*$J1113*信号概况!$C$9*信号相关性!$B$9+2*$D1113*信号概况!$C$3*$E1113*信号概况!$C$4*信号相关性!$C$4+2*$D1113*信号概况!$C$3*$F1113*信号概况!$C$5*信号相关性!$C$5+2*$D1113*信号概况!$C$3*$G1113*信号概况!$C$6*信号相关性!$C$6+2*$D1113*信号概况!$C$3*$H1113*信号概况!$C$7*信号相关性!$C$7+2*$D1113*信号概况!$C$3*$I1113*信号概况!$C$8*信号相关性!$C$8+2*$D1113*信号概况!$C$3*$J1113*信号概况!$C$9*信号相关性!$C$9+2*$E1113*信号概况!$C$4*$F1113*信号概况!$C$5*信号相关性!$D$5+2*$E1113*信号概况!$C$4*$G1113*信号概况!$C$6*信号相关性!$D$6+2*$E1113*信号概况!$C$4*$H1113*信号概况!$C$7*信号相关性!$D$7+2*$E1113*信号概况!$C$4*$I1113*信号概况!$C$8*信号相关性!$D$8+2*$E1113*信号概况!$C$4*$J1113*信号概况!$J$5*信号相关性!$D$9+2*$F1113*信号概况!$C$5*$G1113*信号概况!$C$6*信号相关性!$E$6+2*$F1113*信号概况!$C$5*$H1113*信号概况!$C$7*信号相关性!$E$7+2*$F1113*信号概况!$C$5*$I1113*信号概况!$C$8*信号相关性!$E$8+2*$F1113*信号概况!$C$5*$J1113*信号概况!$C$9*信号相关性!$E$9+2*$G1113*信号概况!$C$6*$H1113*信号概况!$C$7*信号相关性!$F$7+2*$G1113*信号概况!$C$6*$I1113*信号概况!$C$8*信号相关性!$F$8+2*$G1113*信号概况!$C$6*$J1113*信号概况!$C$9*信号相关性!$F$9+2*$H1113*信号概况!$C$7*$I1113*信号概况!$C$8*信号相关性!$G$8+2*$H1113*信号概况!$C$7*$J1113*信号概况!$C$9*信号相关性!$G$9+2*$I1113*信号概况!$C$8*$J1113*信号概况!$C$9*信号相关性!$H$9)</f>
        <v>7067.75379776438</v>
      </c>
      <c r="N1113" s="12">
        <f t="shared" si="362"/>
        <v>0.362092761978955</v>
      </c>
      <c r="O1113" s="10">
        <f>$C1113*信号概况!$J$2+$D1113*信号概况!$J$3+$E1113*信号概况!$J$4+$F1113*信号概况!$J$5+$G1113*信号概况!$J$6+$H1113*信号概况!$J$7+$I1113*信号概况!$J$8+$J1113*信号概况!$J$9</f>
        <v>1404.00047928802</v>
      </c>
      <c r="P1113" s="12">
        <f t="shared" si="363"/>
        <v>0.071929275681049</v>
      </c>
      <c r="Q1113" s="7">
        <f t="shared" si="364"/>
        <v>10.983092929998</v>
      </c>
    </row>
    <row r="1114" spans="1:17">
      <c r="A1114">
        <v>1112</v>
      </c>
      <c r="B1114">
        <v>19519.18</v>
      </c>
      <c r="C1114" s="7">
        <f t="shared" si="353"/>
        <v>0</v>
      </c>
      <c r="D1114" s="8">
        <f t="shared" si="354"/>
        <v>0.727272727272727</v>
      </c>
      <c r="E1114">
        <f t="shared" si="355"/>
        <v>0</v>
      </c>
      <c r="F1114">
        <f t="shared" si="356"/>
        <v>1</v>
      </c>
      <c r="G1114">
        <f t="shared" si="357"/>
        <v>0.04</v>
      </c>
      <c r="H1114">
        <f t="shared" si="358"/>
        <v>0</v>
      </c>
      <c r="I1114">
        <f t="shared" si="359"/>
        <v>0</v>
      </c>
      <c r="J1114">
        <f t="shared" si="360"/>
        <v>0</v>
      </c>
      <c r="K1114">
        <f>SQRT(POWER($C1114*信号概况!$F$2,2)+POWER($D1114*信号概况!$F$3,2)+POWER($E1114*信号概况!$F$4,2)+POWER($F1114*信号概况!$F$5,2)+POWER($G1114*信号概况!$F$6,2)+POWER($H1114*信号概况!$F$7,2)+POWER($I1114*信号概况!$F$8,2)+POWER($J1114*信号概况!$F$9,2)+2*$C1114*信号概况!$F$2*$D1114*信号概况!$F$3*信号相关性!$B$3+2*$C1114*信号概况!$F$2*$E1114*信号概况!$F$4*信号相关性!$B$4+2*$C1114*信号概况!$F$2*$F1114*信号概况!$F$5*信号相关性!$B$5+2*$C1114*信号概况!$F$2*$G1114*信号概况!$F$6*信号相关性!$B$6+2*$C1114*信号概况!$F$2*$H1114*信号概况!$F$7*信号相关性!$B$7+2*$C1114*信号概况!$F$2*$I1114*信号概况!$F$8*信号相关性!$B$8+2*$C1114*信号概况!$F$2*$J1114*信号概况!$F$9*信号相关性!$B$9+2*$D1114*信号概况!$F$3*$E1114*信号概况!$F$4*信号相关性!$C$4+2*$D1114*信号概况!$F$3*$F1114*信号概况!$F$5*信号相关性!$C$5+2*$D1114*信号概况!$F$3*$G1114*信号概况!$F$6*信号相关性!$C$6+2*$D1114*信号概况!$F$3*$H1114*信号概况!$F$7*信号相关性!$C$7+2*$D1114*信号概况!$F$3*$I1114*信号概况!$F$8*信号相关性!$C$8+2*$D1114*信号概况!$F$3*$J1114*信号概况!$F$9*信号相关性!$C$9+2*$E1114*信号概况!$F$4*$F1114*信号概况!$F$5*信号相关性!$D$5+2*$E1114*信号概况!$F$4*$G1114*信号概况!$F$6*信号相关性!$D$6+2*$E1114*信号概况!$F$4*$H1114*信号概况!$F$7*信号相关性!$D$7+2*$E1114*信号概况!$F$4*$I1114*信号概况!$F$8*信号相关性!$D$8+2*$E1114*信号概况!$F$4*$J1114*信号概况!$J$5*信号相关性!$D$9+2*$F1114*信号概况!$F$5*$G1114*信号概况!$F$6*信号相关性!$E$6+2*$F1114*信号概况!$F$5*$H1114*信号概况!$F$7*信号相关性!$E$7+2*$F1114*信号概况!$F$5*$I1114*信号概况!$F$8*信号相关性!$E$8+2*$F1114*信号概况!$F$5*$J1114*信号概况!$F$9*信号相关性!$E$9+2*$G1114*信号概况!$F$6*$H1114*信号概况!$F$7*信号相关性!$F$7+2*$G1114*信号概况!$F$6*$I1114*信号概况!$F$8*信号相关性!$F$8+2*$G1114*信号概况!$F$6*$J1114*信号概况!$F$9*信号相关性!$F$9+2*$H1114*信号概况!$F$7*$I1114*信号概况!$F$8*信号相关性!$G$8+2*$H1114*信号概况!$F$7*$J1114*信号概况!$F$9*信号相关性!$G$9+2*$I1114*信号概况!$F$8*$J1114*信号概况!$F$9*信号相关性!$H$9)</f>
        <v>1511.28578465714</v>
      </c>
      <c r="L1114" s="10">
        <f t="shared" si="361"/>
        <v>12.9156114602297</v>
      </c>
      <c r="M1114" s="11">
        <f>SQRT(POWER($C1114*信号概况!$C$2,2)+POWER($D1114*信号概况!$C$3,2)+POWER($E1114*信号概况!$C$4,2)+POWER($F1114*信号概况!$C$5,2)+POWER($G1114*信号概况!$C$6,2)+POWER($H1114*信号概况!$C$7,2)+POWER($I1114*信号概况!$C$8,2)+POWER($J1114*信号概况!$C$9,2)+2*$C1114*信号概况!$C$2*$D1114*信号概况!$C$3*信号相关性!$B$3+2*$C1114*信号概况!$C$2*$E1114*信号概况!$C$4*信号相关性!$B$4+2*$C1114*信号概况!$C$2*$F1114*信号概况!$C$5*信号相关性!$B$5+2*$C1114*信号概况!$C$2*$G1114*信号概况!$C$6*信号相关性!$B$6+2*$C1114*信号概况!$C$2*$H1114*信号概况!$C$7*信号相关性!$B$7+2*$C1114*信号概况!$C$2*$I1114*信号概况!$C$8*信号相关性!$B$8+2*$C1114*信号概况!$C$2*$J1114*信号概况!$C$9*信号相关性!$B$9+2*$D1114*信号概况!$C$3*$E1114*信号概况!$C$4*信号相关性!$C$4+2*$D1114*信号概况!$C$3*$F1114*信号概况!$C$5*信号相关性!$C$5+2*$D1114*信号概况!$C$3*$G1114*信号概况!$C$6*信号相关性!$C$6+2*$D1114*信号概况!$C$3*$H1114*信号概况!$C$7*信号相关性!$C$7+2*$D1114*信号概况!$C$3*$I1114*信号概况!$C$8*信号相关性!$C$8+2*$D1114*信号概况!$C$3*$J1114*信号概况!$C$9*信号相关性!$C$9+2*$E1114*信号概况!$C$4*$F1114*信号概况!$C$5*信号相关性!$D$5+2*$E1114*信号概况!$C$4*$G1114*信号概况!$C$6*信号相关性!$D$6+2*$E1114*信号概况!$C$4*$H1114*信号概况!$C$7*信号相关性!$D$7+2*$E1114*信号概况!$C$4*$I1114*信号概况!$C$8*信号相关性!$D$8+2*$E1114*信号概况!$C$4*$J1114*信号概况!$J$5*信号相关性!$D$9+2*$F1114*信号概况!$C$5*$G1114*信号概况!$C$6*信号相关性!$E$6+2*$F1114*信号概况!$C$5*$H1114*信号概况!$C$7*信号相关性!$E$7+2*$F1114*信号概况!$C$5*$I1114*信号概况!$C$8*信号相关性!$E$8+2*$F1114*信号概况!$C$5*$J1114*信号概况!$C$9*信号相关性!$E$9+2*$G1114*信号概况!$C$6*$H1114*信号概况!$C$7*信号相关性!$F$7+2*$G1114*信号概况!$C$6*$I1114*信号概况!$C$8*信号相关性!$F$8+2*$G1114*信号概况!$C$6*$J1114*信号概况!$C$9*信号相关性!$F$9+2*$H1114*信号概况!$C$7*$I1114*信号概况!$C$8*信号相关性!$G$8+2*$H1114*信号概况!$C$7*$J1114*信号概况!$C$9*信号相关性!$G$9+2*$I1114*信号概况!$C$8*$J1114*信号概况!$C$9*信号相关性!$H$9)</f>
        <v>7389.05877967231</v>
      </c>
      <c r="N1114" s="12">
        <f t="shared" si="362"/>
        <v>0.378553749679664</v>
      </c>
      <c r="O1114" s="10">
        <f>$C1114*信号概况!$J$2+$D1114*信号概况!$J$3+$E1114*信号概况!$J$4+$F1114*信号概况!$J$5+$G1114*信号概况!$J$6+$H1114*信号概况!$J$7+$I1114*信号概况!$J$8+$J1114*信号概况!$J$9</f>
        <v>1428.52862997295</v>
      </c>
      <c r="P1114" s="12">
        <f t="shared" si="363"/>
        <v>0.0731858935658645</v>
      </c>
      <c r="Q1114" s="7">
        <f t="shared" si="364"/>
        <v>10.6971062149857</v>
      </c>
    </row>
    <row r="1115" spans="1:17">
      <c r="A1115">
        <v>1113</v>
      </c>
      <c r="B1115">
        <v>19519.18</v>
      </c>
      <c r="C1115" s="7">
        <f t="shared" si="353"/>
        <v>0</v>
      </c>
      <c r="D1115" s="8">
        <f t="shared" si="354"/>
        <v>0.757575757575758</v>
      </c>
      <c r="E1115">
        <f t="shared" si="355"/>
        <v>0</v>
      </c>
      <c r="F1115">
        <f t="shared" si="356"/>
        <v>1</v>
      </c>
      <c r="G1115">
        <f t="shared" si="357"/>
        <v>0.04</v>
      </c>
      <c r="H1115">
        <f t="shared" si="358"/>
        <v>0</v>
      </c>
      <c r="I1115">
        <f t="shared" si="359"/>
        <v>0</v>
      </c>
      <c r="J1115">
        <f t="shared" si="360"/>
        <v>0</v>
      </c>
      <c r="K1115">
        <f>SQRT(POWER($C1115*信号概况!$F$2,2)+POWER($D1115*信号概况!$F$3,2)+POWER($E1115*信号概况!$F$4,2)+POWER($F1115*信号概况!$F$5,2)+POWER($G1115*信号概况!$F$6,2)+POWER($H1115*信号概况!$F$7,2)+POWER($I1115*信号概况!$F$8,2)+POWER($J1115*信号概况!$F$9,2)+2*$C1115*信号概况!$F$2*$D1115*信号概况!$F$3*信号相关性!$B$3+2*$C1115*信号概况!$F$2*$E1115*信号概况!$F$4*信号相关性!$B$4+2*$C1115*信号概况!$F$2*$F1115*信号概况!$F$5*信号相关性!$B$5+2*$C1115*信号概况!$F$2*$G1115*信号概况!$F$6*信号相关性!$B$6+2*$C1115*信号概况!$F$2*$H1115*信号概况!$F$7*信号相关性!$B$7+2*$C1115*信号概况!$F$2*$I1115*信号概况!$F$8*信号相关性!$B$8+2*$C1115*信号概况!$F$2*$J1115*信号概况!$F$9*信号相关性!$B$9+2*$D1115*信号概况!$F$3*$E1115*信号概况!$F$4*信号相关性!$C$4+2*$D1115*信号概况!$F$3*$F1115*信号概况!$F$5*信号相关性!$C$5+2*$D1115*信号概况!$F$3*$G1115*信号概况!$F$6*信号相关性!$C$6+2*$D1115*信号概况!$F$3*$H1115*信号概况!$F$7*信号相关性!$C$7+2*$D1115*信号概况!$F$3*$I1115*信号概况!$F$8*信号相关性!$C$8+2*$D1115*信号概况!$F$3*$J1115*信号概况!$F$9*信号相关性!$C$9+2*$E1115*信号概况!$F$4*$F1115*信号概况!$F$5*信号相关性!$D$5+2*$E1115*信号概况!$F$4*$G1115*信号概况!$F$6*信号相关性!$D$6+2*$E1115*信号概况!$F$4*$H1115*信号概况!$F$7*信号相关性!$D$7+2*$E1115*信号概况!$F$4*$I1115*信号概况!$F$8*信号相关性!$D$8+2*$E1115*信号概况!$F$4*$J1115*信号概况!$J$5*信号相关性!$D$9+2*$F1115*信号概况!$F$5*$G1115*信号概况!$F$6*信号相关性!$E$6+2*$F1115*信号概况!$F$5*$H1115*信号概况!$F$7*信号相关性!$E$7+2*$F1115*信号概况!$F$5*$I1115*信号概况!$F$8*信号相关性!$E$8+2*$F1115*信号概况!$F$5*$J1115*信号概况!$F$9*信号相关性!$E$9+2*$G1115*信号概况!$F$6*$H1115*信号概况!$F$7*信号相关性!$F$7+2*$G1115*信号概况!$F$6*$I1115*信号概况!$F$8*信号相关性!$F$8+2*$G1115*信号概况!$F$6*$J1115*信号概况!$F$9*信号相关性!$F$9+2*$H1115*信号概况!$F$7*$I1115*信号概况!$F$8*信号相关性!$G$8+2*$H1115*信号概况!$F$7*$J1115*信号概况!$F$9*信号相关性!$G$9+2*$I1115*信号概况!$F$8*$J1115*信号概况!$F$9*信号相关性!$H$9)</f>
        <v>1577.49625277261</v>
      </c>
      <c r="L1115" s="10">
        <f t="shared" si="361"/>
        <v>12.3735190912137</v>
      </c>
      <c r="M1115" s="11">
        <f>SQRT(POWER($C1115*信号概况!$C$2,2)+POWER($D1115*信号概况!$C$3,2)+POWER($E1115*信号概况!$C$4,2)+POWER($F1115*信号概况!$C$5,2)+POWER($G1115*信号概况!$C$6,2)+POWER($H1115*信号概况!$C$7,2)+POWER($I1115*信号概况!$C$8,2)+POWER($J1115*信号概况!$C$9,2)+2*$C1115*信号概况!$C$2*$D1115*信号概况!$C$3*信号相关性!$B$3+2*$C1115*信号概况!$C$2*$E1115*信号概况!$C$4*信号相关性!$B$4+2*$C1115*信号概况!$C$2*$F1115*信号概况!$C$5*信号相关性!$B$5+2*$C1115*信号概况!$C$2*$G1115*信号概况!$C$6*信号相关性!$B$6+2*$C1115*信号概况!$C$2*$H1115*信号概况!$C$7*信号相关性!$B$7+2*$C1115*信号概况!$C$2*$I1115*信号概况!$C$8*信号相关性!$B$8+2*$C1115*信号概况!$C$2*$J1115*信号概况!$C$9*信号相关性!$B$9+2*$D1115*信号概况!$C$3*$E1115*信号概况!$C$4*信号相关性!$C$4+2*$D1115*信号概况!$C$3*$F1115*信号概况!$C$5*信号相关性!$C$5+2*$D1115*信号概况!$C$3*$G1115*信号概况!$C$6*信号相关性!$C$6+2*$D1115*信号概况!$C$3*$H1115*信号概况!$C$7*信号相关性!$C$7+2*$D1115*信号概况!$C$3*$I1115*信号概况!$C$8*信号相关性!$C$8+2*$D1115*信号概况!$C$3*$J1115*信号概况!$C$9*信号相关性!$C$9+2*$E1115*信号概况!$C$4*$F1115*信号概况!$C$5*信号相关性!$D$5+2*$E1115*信号概况!$C$4*$G1115*信号概况!$C$6*信号相关性!$D$6+2*$E1115*信号概况!$C$4*$H1115*信号概况!$C$7*信号相关性!$D$7+2*$E1115*信号概况!$C$4*$I1115*信号概况!$C$8*信号相关性!$D$8+2*$E1115*信号概况!$C$4*$J1115*信号概况!$J$5*信号相关性!$D$9+2*$F1115*信号概况!$C$5*$G1115*信号概况!$C$6*信号相关性!$E$6+2*$F1115*信号概况!$C$5*$H1115*信号概况!$C$7*信号相关性!$E$7+2*$F1115*信号概况!$C$5*$I1115*信号概况!$C$8*信号相关性!$E$8+2*$F1115*信号概况!$C$5*$J1115*信号概况!$C$9*信号相关性!$E$9+2*$G1115*信号概况!$C$6*$H1115*信号概况!$C$7*信号相关性!$F$7+2*$G1115*信号概况!$C$6*$I1115*信号概况!$C$8*信号相关性!$F$8+2*$G1115*信号概况!$C$6*$J1115*信号概况!$C$9*信号相关性!$F$9+2*$H1115*信号概况!$C$7*$I1115*信号概况!$C$8*信号相关性!$G$8+2*$H1115*信号概况!$C$7*$J1115*信号概况!$C$9*信号相关性!$G$9+2*$I1115*信号概况!$C$8*$J1115*信号概况!$C$9*信号相关性!$H$9)</f>
        <v>7710.61734073961</v>
      </c>
      <c r="N1115" s="12">
        <f t="shared" si="362"/>
        <v>0.395027728661737</v>
      </c>
      <c r="O1115" s="10">
        <f>$C1115*信号概况!$J$2+$D1115*信号概况!$J$3+$E1115*信号概况!$J$4+$F1115*信号概况!$J$5+$G1115*信号概况!$J$6+$H1115*信号概况!$J$7+$I1115*信号概况!$J$8+$J1115*信号概况!$J$9</f>
        <v>1453.05678065788</v>
      </c>
      <c r="P1115" s="12">
        <f t="shared" si="363"/>
        <v>0.0744425114506799</v>
      </c>
      <c r="Q1115" s="7">
        <f t="shared" si="364"/>
        <v>10.4347140850339</v>
      </c>
    </row>
    <row r="1116" spans="1:17">
      <c r="A1116">
        <v>1114</v>
      </c>
      <c r="B1116">
        <v>19519.18</v>
      </c>
      <c r="C1116" s="7">
        <f t="shared" si="353"/>
        <v>0</v>
      </c>
      <c r="D1116" s="8">
        <f t="shared" si="354"/>
        <v>0.787878787878788</v>
      </c>
      <c r="E1116">
        <f t="shared" si="355"/>
        <v>0</v>
      </c>
      <c r="F1116">
        <f t="shared" si="356"/>
        <v>1</v>
      </c>
      <c r="G1116">
        <f t="shared" si="357"/>
        <v>0.04</v>
      </c>
      <c r="H1116">
        <f t="shared" si="358"/>
        <v>0</v>
      </c>
      <c r="I1116">
        <f t="shared" si="359"/>
        <v>0</v>
      </c>
      <c r="J1116">
        <f t="shared" si="360"/>
        <v>0</v>
      </c>
      <c r="K1116">
        <f>SQRT(POWER($C1116*信号概况!$F$2,2)+POWER($D1116*信号概况!$F$3,2)+POWER($E1116*信号概况!$F$4,2)+POWER($F1116*信号概况!$F$5,2)+POWER($G1116*信号概况!$F$6,2)+POWER($H1116*信号概况!$F$7,2)+POWER($I1116*信号概况!$F$8,2)+POWER($J1116*信号概况!$F$9,2)+2*$C1116*信号概况!$F$2*$D1116*信号概况!$F$3*信号相关性!$B$3+2*$C1116*信号概况!$F$2*$E1116*信号概况!$F$4*信号相关性!$B$4+2*$C1116*信号概况!$F$2*$F1116*信号概况!$F$5*信号相关性!$B$5+2*$C1116*信号概况!$F$2*$G1116*信号概况!$F$6*信号相关性!$B$6+2*$C1116*信号概况!$F$2*$H1116*信号概况!$F$7*信号相关性!$B$7+2*$C1116*信号概况!$F$2*$I1116*信号概况!$F$8*信号相关性!$B$8+2*$C1116*信号概况!$F$2*$J1116*信号概况!$F$9*信号相关性!$B$9+2*$D1116*信号概况!$F$3*$E1116*信号概况!$F$4*信号相关性!$C$4+2*$D1116*信号概况!$F$3*$F1116*信号概况!$F$5*信号相关性!$C$5+2*$D1116*信号概况!$F$3*$G1116*信号概况!$F$6*信号相关性!$C$6+2*$D1116*信号概况!$F$3*$H1116*信号概况!$F$7*信号相关性!$C$7+2*$D1116*信号概况!$F$3*$I1116*信号概况!$F$8*信号相关性!$C$8+2*$D1116*信号概况!$F$3*$J1116*信号概况!$F$9*信号相关性!$C$9+2*$E1116*信号概况!$F$4*$F1116*信号概况!$F$5*信号相关性!$D$5+2*$E1116*信号概况!$F$4*$G1116*信号概况!$F$6*信号相关性!$D$6+2*$E1116*信号概况!$F$4*$H1116*信号概况!$F$7*信号相关性!$D$7+2*$E1116*信号概况!$F$4*$I1116*信号概况!$F$8*信号相关性!$D$8+2*$E1116*信号概况!$F$4*$J1116*信号概况!$J$5*信号相关性!$D$9+2*$F1116*信号概况!$F$5*$G1116*信号概况!$F$6*信号相关性!$E$6+2*$F1116*信号概况!$F$5*$H1116*信号概况!$F$7*信号相关性!$E$7+2*$F1116*信号概况!$F$5*$I1116*信号概况!$F$8*信号相关性!$E$8+2*$F1116*信号概况!$F$5*$J1116*信号概况!$F$9*信号相关性!$E$9+2*$G1116*信号概况!$F$6*$H1116*信号概况!$F$7*信号相关性!$F$7+2*$G1116*信号概况!$F$6*$I1116*信号概况!$F$8*信号相关性!$F$8+2*$G1116*信号概况!$F$6*$J1116*信号概况!$F$9*信号相关性!$F$9+2*$H1116*信号概况!$F$7*$I1116*信号概况!$F$8*信号相关性!$G$8+2*$H1116*信号概况!$F$7*$J1116*信号概况!$F$9*信号相关性!$G$9+2*$I1116*信号概况!$F$8*$J1116*信号概况!$F$9*信号相关性!$H$9)</f>
        <v>1643.75877198756</v>
      </c>
      <c r="L1116" s="10">
        <f t="shared" si="361"/>
        <v>11.8747229414924</v>
      </c>
      <c r="M1116" s="11">
        <f>SQRT(POWER($C1116*信号概况!$C$2,2)+POWER($D1116*信号概况!$C$3,2)+POWER($E1116*信号概况!$C$4,2)+POWER($F1116*信号概况!$C$5,2)+POWER($G1116*信号概况!$C$6,2)+POWER($H1116*信号概况!$C$7,2)+POWER($I1116*信号概况!$C$8,2)+POWER($J1116*信号概况!$C$9,2)+2*$C1116*信号概况!$C$2*$D1116*信号概况!$C$3*信号相关性!$B$3+2*$C1116*信号概况!$C$2*$E1116*信号概况!$C$4*信号相关性!$B$4+2*$C1116*信号概况!$C$2*$F1116*信号概况!$C$5*信号相关性!$B$5+2*$C1116*信号概况!$C$2*$G1116*信号概况!$C$6*信号相关性!$B$6+2*$C1116*信号概况!$C$2*$H1116*信号概况!$C$7*信号相关性!$B$7+2*$C1116*信号概况!$C$2*$I1116*信号概况!$C$8*信号相关性!$B$8+2*$C1116*信号概况!$C$2*$J1116*信号概况!$C$9*信号相关性!$B$9+2*$D1116*信号概况!$C$3*$E1116*信号概况!$C$4*信号相关性!$C$4+2*$D1116*信号概况!$C$3*$F1116*信号概况!$C$5*信号相关性!$C$5+2*$D1116*信号概况!$C$3*$G1116*信号概况!$C$6*信号相关性!$C$6+2*$D1116*信号概况!$C$3*$H1116*信号概况!$C$7*信号相关性!$C$7+2*$D1116*信号概况!$C$3*$I1116*信号概况!$C$8*信号相关性!$C$8+2*$D1116*信号概况!$C$3*$J1116*信号概况!$C$9*信号相关性!$C$9+2*$E1116*信号概况!$C$4*$F1116*信号概况!$C$5*信号相关性!$D$5+2*$E1116*信号概况!$C$4*$G1116*信号概况!$C$6*信号相关性!$D$6+2*$E1116*信号概况!$C$4*$H1116*信号概况!$C$7*信号相关性!$D$7+2*$E1116*信号概况!$C$4*$I1116*信号概况!$C$8*信号相关性!$D$8+2*$E1116*信号概况!$C$4*$J1116*信号概况!$J$5*信号相关性!$D$9+2*$F1116*信号概况!$C$5*$G1116*信号概况!$C$6*信号相关性!$E$6+2*$F1116*信号概况!$C$5*$H1116*信号概况!$C$7*信号相关性!$E$7+2*$F1116*信号概况!$C$5*$I1116*信号概况!$C$8*信号相关性!$E$8+2*$F1116*信号概况!$C$5*$J1116*信号概况!$C$9*信号相关性!$E$9+2*$G1116*信号概况!$C$6*$H1116*信号概况!$C$7*信号相关性!$F$7+2*$G1116*信号概况!$C$6*$I1116*信号概况!$C$8*信号相关性!$F$8+2*$G1116*信号概况!$C$6*$J1116*信号概况!$C$9*信号相关性!$F$9+2*$H1116*信号概况!$C$7*$I1116*信号概况!$C$8*信号相关性!$G$8+2*$H1116*信号概况!$C$7*$J1116*信号概况!$C$9*信号相关性!$G$9+2*$I1116*信号概况!$C$8*$J1116*信号概况!$C$9*信号相关性!$H$9)</f>
        <v>8032.39902665439</v>
      </c>
      <c r="N1116" s="12">
        <f t="shared" si="362"/>
        <v>0.411513138700211</v>
      </c>
      <c r="O1116" s="10">
        <f>$C1116*信号概况!$J$2+$D1116*信号概况!$J$3+$E1116*信号概况!$J$4+$F1116*信号概况!$J$5+$G1116*信号概况!$J$6+$H1116*信号概况!$J$7+$I1116*信号概况!$J$8+$J1116*信号概况!$J$9</f>
        <v>1477.58493134281</v>
      </c>
      <c r="P1116" s="12">
        <f t="shared" si="363"/>
        <v>0.0756991293354953</v>
      </c>
      <c r="Q1116" s="7">
        <f t="shared" si="364"/>
        <v>10.1931381061799</v>
      </c>
    </row>
    <row r="1117" spans="1:17">
      <c r="A1117">
        <v>1115</v>
      </c>
      <c r="B1117">
        <v>19519.18</v>
      </c>
      <c r="C1117" s="7">
        <f t="shared" si="353"/>
        <v>0</v>
      </c>
      <c r="D1117" s="8">
        <f t="shared" si="354"/>
        <v>0.818181818181818</v>
      </c>
      <c r="E1117">
        <f t="shared" si="355"/>
        <v>0</v>
      </c>
      <c r="F1117">
        <f t="shared" si="356"/>
        <v>1</v>
      </c>
      <c r="G1117">
        <f t="shared" si="357"/>
        <v>0.04</v>
      </c>
      <c r="H1117">
        <f t="shared" si="358"/>
        <v>0</v>
      </c>
      <c r="I1117">
        <f t="shared" si="359"/>
        <v>0</v>
      </c>
      <c r="J1117">
        <f t="shared" si="360"/>
        <v>0</v>
      </c>
      <c r="K1117">
        <f>SQRT(POWER($C1117*信号概况!$F$2,2)+POWER($D1117*信号概况!$F$3,2)+POWER($E1117*信号概况!$F$4,2)+POWER($F1117*信号概况!$F$5,2)+POWER($G1117*信号概况!$F$6,2)+POWER($H1117*信号概况!$F$7,2)+POWER($I1117*信号概况!$F$8,2)+POWER($J1117*信号概况!$F$9,2)+2*$C1117*信号概况!$F$2*$D1117*信号概况!$F$3*信号相关性!$B$3+2*$C1117*信号概况!$F$2*$E1117*信号概况!$F$4*信号相关性!$B$4+2*$C1117*信号概况!$F$2*$F1117*信号概况!$F$5*信号相关性!$B$5+2*$C1117*信号概况!$F$2*$G1117*信号概况!$F$6*信号相关性!$B$6+2*$C1117*信号概况!$F$2*$H1117*信号概况!$F$7*信号相关性!$B$7+2*$C1117*信号概况!$F$2*$I1117*信号概况!$F$8*信号相关性!$B$8+2*$C1117*信号概况!$F$2*$J1117*信号概况!$F$9*信号相关性!$B$9+2*$D1117*信号概况!$F$3*$E1117*信号概况!$F$4*信号相关性!$C$4+2*$D1117*信号概况!$F$3*$F1117*信号概况!$F$5*信号相关性!$C$5+2*$D1117*信号概况!$F$3*$G1117*信号概况!$F$6*信号相关性!$C$6+2*$D1117*信号概况!$F$3*$H1117*信号概况!$F$7*信号相关性!$C$7+2*$D1117*信号概况!$F$3*$I1117*信号概况!$F$8*信号相关性!$C$8+2*$D1117*信号概况!$F$3*$J1117*信号概况!$F$9*信号相关性!$C$9+2*$E1117*信号概况!$F$4*$F1117*信号概况!$F$5*信号相关性!$D$5+2*$E1117*信号概况!$F$4*$G1117*信号概况!$F$6*信号相关性!$D$6+2*$E1117*信号概况!$F$4*$H1117*信号概况!$F$7*信号相关性!$D$7+2*$E1117*信号概况!$F$4*$I1117*信号概况!$F$8*信号相关性!$D$8+2*$E1117*信号概况!$F$4*$J1117*信号概况!$J$5*信号相关性!$D$9+2*$F1117*信号概况!$F$5*$G1117*信号概况!$F$6*信号相关性!$E$6+2*$F1117*信号概况!$F$5*$H1117*信号概况!$F$7*信号相关性!$E$7+2*$F1117*信号概况!$F$5*$I1117*信号概况!$F$8*信号相关性!$E$8+2*$F1117*信号概况!$F$5*$J1117*信号概况!$F$9*信号相关性!$E$9+2*$G1117*信号概况!$F$6*$H1117*信号概况!$F$7*信号相关性!$F$7+2*$G1117*信号概况!$F$6*$I1117*信号概况!$F$8*信号相关性!$F$8+2*$G1117*信号概况!$F$6*$J1117*信号概况!$F$9*信号相关性!$F$9+2*$H1117*信号概况!$F$7*$I1117*信号概况!$F$8*信号相关性!$G$8+2*$H1117*信号概况!$F$7*$J1117*信号概况!$F$9*信号相关性!$G$9+2*$I1117*信号概况!$F$8*$J1117*信号概况!$F$9*信号相关性!$H$9)</f>
        <v>1710.06729160872</v>
      </c>
      <c r="L1117" s="10">
        <f t="shared" si="361"/>
        <v>11.4142759736885</v>
      </c>
      <c r="M1117" s="11">
        <f>SQRT(POWER($C1117*信号概况!$C$2,2)+POWER($D1117*信号概况!$C$3,2)+POWER($E1117*信号概况!$C$4,2)+POWER($F1117*信号概况!$C$5,2)+POWER($G1117*信号概况!$C$6,2)+POWER($H1117*信号概况!$C$7,2)+POWER($I1117*信号概况!$C$8,2)+POWER($J1117*信号概况!$C$9,2)+2*$C1117*信号概况!$C$2*$D1117*信号概况!$C$3*信号相关性!$B$3+2*$C1117*信号概况!$C$2*$E1117*信号概况!$C$4*信号相关性!$B$4+2*$C1117*信号概况!$C$2*$F1117*信号概况!$C$5*信号相关性!$B$5+2*$C1117*信号概况!$C$2*$G1117*信号概况!$C$6*信号相关性!$B$6+2*$C1117*信号概况!$C$2*$H1117*信号概况!$C$7*信号相关性!$B$7+2*$C1117*信号概况!$C$2*$I1117*信号概况!$C$8*信号相关性!$B$8+2*$C1117*信号概况!$C$2*$J1117*信号概况!$C$9*信号相关性!$B$9+2*$D1117*信号概况!$C$3*$E1117*信号概况!$C$4*信号相关性!$C$4+2*$D1117*信号概况!$C$3*$F1117*信号概况!$C$5*信号相关性!$C$5+2*$D1117*信号概况!$C$3*$G1117*信号概况!$C$6*信号相关性!$C$6+2*$D1117*信号概况!$C$3*$H1117*信号概况!$C$7*信号相关性!$C$7+2*$D1117*信号概况!$C$3*$I1117*信号概况!$C$8*信号相关性!$C$8+2*$D1117*信号概况!$C$3*$J1117*信号概况!$C$9*信号相关性!$C$9+2*$E1117*信号概况!$C$4*$F1117*信号概况!$C$5*信号相关性!$D$5+2*$E1117*信号概况!$C$4*$G1117*信号概况!$C$6*信号相关性!$D$6+2*$E1117*信号概况!$C$4*$H1117*信号概况!$C$7*信号相关性!$D$7+2*$E1117*信号概况!$C$4*$I1117*信号概况!$C$8*信号相关性!$D$8+2*$E1117*信号概况!$C$4*$J1117*信号概况!$J$5*信号相关性!$D$9+2*$F1117*信号概况!$C$5*$G1117*信号概况!$C$6*信号相关性!$E$6+2*$F1117*信号概况!$C$5*$H1117*信号概况!$C$7*信号相关性!$E$7+2*$F1117*信号概况!$C$5*$I1117*信号概况!$C$8*信号相关性!$E$8+2*$F1117*信号概况!$C$5*$J1117*信号概况!$C$9*信号相关性!$E$9+2*$G1117*信号概况!$C$6*$H1117*信号概况!$C$7*信号相关性!$F$7+2*$G1117*信号概况!$C$6*$I1117*信号概况!$C$8*信号相关性!$F$8+2*$G1117*信号概况!$C$6*$J1117*信号概况!$C$9*信号相关性!$F$9+2*$H1117*信号概况!$C$7*$I1117*信号概况!$C$8*信号相关性!$G$8+2*$H1117*信号概况!$C$7*$J1117*信号概况!$C$9*信号相关性!$G$9+2*$I1117*信号概况!$C$8*$J1117*信号概况!$C$9*信号相关性!$H$9)</f>
        <v>8354.37805546916</v>
      </c>
      <c r="N1117" s="12">
        <f t="shared" si="362"/>
        <v>0.428008658943109</v>
      </c>
      <c r="O1117" s="10">
        <f>$C1117*信号概况!$J$2+$D1117*信号概况!$J$3+$E1117*信号概况!$J$4+$F1117*信号概况!$J$5+$G1117*信号概况!$J$6+$H1117*信号概况!$J$7+$I1117*信号概况!$J$8+$J1117*信号概况!$J$9</f>
        <v>1502.11308202774</v>
      </c>
      <c r="P1117" s="12">
        <f t="shared" si="363"/>
        <v>0.0769557472203107</v>
      </c>
      <c r="Q1117" s="7">
        <f t="shared" si="364"/>
        <v>9.97001583972405</v>
      </c>
    </row>
    <row r="1118" spans="1:17">
      <c r="A1118">
        <v>1116</v>
      </c>
      <c r="B1118">
        <v>19519.18</v>
      </c>
      <c r="C1118" s="7">
        <f t="shared" si="353"/>
        <v>0</v>
      </c>
      <c r="D1118" s="8">
        <f t="shared" si="354"/>
        <v>0.848484848484849</v>
      </c>
      <c r="E1118">
        <f t="shared" si="355"/>
        <v>0</v>
      </c>
      <c r="F1118">
        <f t="shared" si="356"/>
        <v>1</v>
      </c>
      <c r="G1118">
        <f t="shared" si="357"/>
        <v>0.04</v>
      </c>
      <c r="H1118">
        <f t="shared" si="358"/>
        <v>0</v>
      </c>
      <c r="I1118">
        <f t="shared" si="359"/>
        <v>0</v>
      </c>
      <c r="J1118">
        <f t="shared" si="360"/>
        <v>0</v>
      </c>
      <c r="K1118">
        <f>SQRT(POWER($C1118*信号概况!$F$2,2)+POWER($D1118*信号概况!$F$3,2)+POWER($E1118*信号概况!$F$4,2)+POWER($F1118*信号概况!$F$5,2)+POWER($G1118*信号概况!$F$6,2)+POWER($H1118*信号概况!$F$7,2)+POWER($I1118*信号概况!$F$8,2)+POWER($J1118*信号概况!$F$9,2)+2*$C1118*信号概况!$F$2*$D1118*信号概况!$F$3*信号相关性!$B$3+2*$C1118*信号概况!$F$2*$E1118*信号概况!$F$4*信号相关性!$B$4+2*$C1118*信号概况!$F$2*$F1118*信号概况!$F$5*信号相关性!$B$5+2*$C1118*信号概况!$F$2*$G1118*信号概况!$F$6*信号相关性!$B$6+2*$C1118*信号概况!$F$2*$H1118*信号概况!$F$7*信号相关性!$B$7+2*$C1118*信号概况!$F$2*$I1118*信号概况!$F$8*信号相关性!$B$8+2*$C1118*信号概况!$F$2*$J1118*信号概况!$F$9*信号相关性!$B$9+2*$D1118*信号概况!$F$3*$E1118*信号概况!$F$4*信号相关性!$C$4+2*$D1118*信号概况!$F$3*$F1118*信号概况!$F$5*信号相关性!$C$5+2*$D1118*信号概况!$F$3*$G1118*信号概况!$F$6*信号相关性!$C$6+2*$D1118*信号概况!$F$3*$H1118*信号概况!$F$7*信号相关性!$C$7+2*$D1118*信号概况!$F$3*$I1118*信号概况!$F$8*信号相关性!$C$8+2*$D1118*信号概况!$F$3*$J1118*信号概况!$F$9*信号相关性!$C$9+2*$E1118*信号概况!$F$4*$F1118*信号概况!$F$5*信号相关性!$D$5+2*$E1118*信号概况!$F$4*$G1118*信号概况!$F$6*信号相关性!$D$6+2*$E1118*信号概况!$F$4*$H1118*信号概况!$F$7*信号相关性!$D$7+2*$E1118*信号概况!$F$4*$I1118*信号概况!$F$8*信号相关性!$D$8+2*$E1118*信号概况!$F$4*$J1118*信号概况!$J$5*信号相关性!$D$9+2*$F1118*信号概况!$F$5*$G1118*信号概况!$F$6*信号相关性!$E$6+2*$F1118*信号概况!$F$5*$H1118*信号概况!$F$7*信号相关性!$E$7+2*$F1118*信号概况!$F$5*$I1118*信号概况!$F$8*信号相关性!$E$8+2*$F1118*信号概况!$F$5*$J1118*信号概况!$F$9*信号相关性!$E$9+2*$G1118*信号概况!$F$6*$H1118*信号概况!$F$7*信号相关性!$F$7+2*$G1118*信号概况!$F$6*$I1118*信号概况!$F$8*信号相关性!$F$8+2*$G1118*信号概况!$F$6*$J1118*信号概况!$F$9*信号相关性!$F$9+2*$H1118*信号概况!$F$7*$I1118*信号概况!$F$8*信号相关性!$G$8+2*$H1118*信号概况!$F$7*$J1118*信号概况!$F$9*信号相关性!$G$9+2*$I1118*信号概况!$F$8*$J1118*信号概况!$F$9*信号相关性!$H$9)</f>
        <v>1776.41666045539</v>
      </c>
      <c r="L1118" s="10">
        <f t="shared" si="361"/>
        <v>10.9879514387105</v>
      </c>
      <c r="M1118" s="11">
        <f>SQRT(POWER($C1118*信号概况!$C$2,2)+POWER($D1118*信号概况!$C$3,2)+POWER($E1118*信号概况!$C$4,2)+POWER($F1118*信号概况!$C$5,2)+POWER($G1118*信号概况!$C$6,2)+POWER($H1118*信号概况!$C$7,2)+POWER($I1118*信号概况!$C$8,2)+POWER($J1118*信号概况!$C$9,2)+2*$C1118*信号概况!$C$2*$D1118*信号概况!$C$3*信号相关性!$B$3+2*$C1118*信号概况!$C$2*$E1118*信号概况!$C$4*信号相关性!$B$4+2*$C1118*信号概况!$C$2*$F1118*信号概况!$C$5*信号相关性!$B$5+2*$C1118*信号概况!$C$2*$G1118*信号概况!$C$6*信号相关性!$B$6+2*$C1118*信号概况!$C$2*$H1118*信号概况!$C$7*信号相关性!$B$7+2*$C1118*信号概况!$C$2*$I1118*信号概况!$C$8*信号相关性!$B$8+2*$C1118*信号概况!$C$2*$J1118*信号概况!$C$9*信号相关性!$B$9+2*$D1118*信号概况!$C$3*$E1118*信号概况!$C$4*信号相关性!$C$4+2*$D1118*信号概况!$C$3*$F1118*信号概况!$C$5*信号相关性!$C$5+2*$D1118*信号概况!$C$3*$G1118*信号概况!$C$6*信号相关性!$C$6+2*$D1118*信号概况!$C$3*$H1118*信号概况!$C$7*信号相关性!$C$7+2*$D1118*信号概况!$C$3*$I1118*信号概况!$C$8*信号相关性!$C$8+2*$D1118*信号概况!$C$3*$J1118*信号概况!$C$9*信号相关性!$C$9+2*$E1118*信号概况!$C$4*$F1118*信号概况!$C$5*信号相关性!$D$5+2*$E1118*信号概况!$C$4*$G1118*信号概况!$C$6*信号相关性!$D$6+2*$E1118*信号概况!$C$4*$H1118*信号概况!$C$7*信号相关性!$D$7+2*$E1118*信号概况!$C$4*$I1118*信号概况!$C$8*信号相关性!$D$8+2*$E1118*信号概况!$C$4*$J1118*信号概况!$J$5*信号相关性!$D$9+2*$F1118*信号概况!$C$5*$G1118*信号概况!$C$6*信号相关性!$E$6+2*$F1118*信号概况!$C$5*$H1118*信号概况!$C$7*信号相关性!$E$7+2*$F1118*信号概况!$C$5*$I1118*信号概况!$C$8*信号相关性!$E$8+2*$F1118*信号概况!$C$5*$J1118*信号概况!$C$9*信号相关性!$E$9+2*$G1118*信号概况!$C$6*$H1118*信号概况!$C$7*信号相关性!$F$7+2*$G1118*信号概况!$C$6*$I1118*信号概况!$C$8*信号相关性!$F$8+2*$G1118*信号概况!$C$6*$J1118*信号概况!$C$9*信号相关性!$F$9+2*$H1118*信号概况!$C$7*$I1118*信号概况!$C$8*信号相关性!$G$8+2*$H1118*信号概况!$C$7*$J1118*信号概况!$C$9*信号相关性!$G$9+2*$I1118*信号概况!$C$8*$J1118*信号概况!$C$9*信号相关性!$H$9)</f>
        <v>8676.5324575105</v>
      </c>
      <c r="N1118" s="12">
        <f t="shared" si="362"/>
        <v>0.444513163847585</v>
      </c>
      <c r="O1118" s="10">
        <f>$C1118*信号概况!$J$2+$D1118*信号概况!$J$3+$E1118*信号概况!$J$4+$F1118*信号概况!$J$5+$G1118*信号概况!$J$6+$H1118*信号概况!$J$7+$I1118*信号概况!$J$8+$J1118*信号概况!$J$9</f>
        <v>1526.64123271268</v>
      </c>
      <c r="P1118" s="12">
        <f t="shared" si="363"/>
        <v>0.0782123651051261</v>
      </c>
      <c r="Q1118" s="7">
        <f t="shared" si="364"/>
        <v>9.76332646424631</v>
      </c>
    </row>
    <row r="1119" spans="1:17">
      <c r="A1119">
        <v>1117</v>
      </c>
      <c r="B1119">
        <v>19519.18</v>
      </c>
      <c r="C1119" s="7">
        <f t="shared" si="353"/>
        <v>0</v>
      </c>
      <c r="D1119" s="8">
        <f t="shared" si="354"/>
        <v>0.878787878787879</v>
      </c>
      <c r="E1119">
        <f t="shared" si="355"/>
        <v>0</v>
      </c>
      <c r="F1119">
        <f t="shared" si="356"/>
        <v>1</v>
      </c>
      <c r="G1119">
        <f t="shared" si="357"/>
        <v>0.04</v>
      </c>
      <c r="H1119">
        <f t="shared" si="358"/>
        <v>0</v>
      </c>
      <c r="I1119">
        <f t="shared" si="359"/>
        <v>0</v>
      </c>
      <c r="J1119">
        <f t="shared" si="360"/>
        <v>0</v>
      </c>
      <c r="K1119">
        <f>SQRT(POWER($C1119*信号概况!$F$2,2)+POWER($D1119*信号概况!$F$3,2)+POWER($E1119*信号概况!$F$4,2)+POWER($F1119*信号概况!$F$5,2)+POWER($G1119*信号概况!$F$6,2)+POWER($H1119*信号概况!$F$7,2)+POWER($I1119*信号概况!$F$8,2)+POWER($J1119*信号概况!$F$9,2)+2*$C1119*信号概况!$F$2*$D1119*信号概况!$F$3*信号相关性!$B$3+2*$C1119*信号概况!$F$2*$E1119*信号概况!$F$4*信号相关性!$B$4+2*$C1119*信号概况!$F$2*$F1119*信号概况!$F$5*信号相关性!$B$5+2*$C1119*信号概况!$F$2*$G1119*信号概况!$F$6*信号相关性!$B$6+2*$C1119*信号概况!$F$2*$H1119*信号概况!$F$7*信号相关性!$B$7+2*$C1119*信号概况!$F$2*$I1119*信号概况!$F$8*信号相关性!$B$8+2*$C1119*信号概况!$F$2*$J1119*信号概况!$F$9*信号相关性!$B$9+2*$D1119*信号概况!$F$3*$E1119*信号概况!$F$4*信号相关性!$C$4+2*$D1119*信号概况!$F$3*$F1119*信号概况!$F$5*信号相关性!$C$5+2*$D1119*信号概况!$F$3*$G1119*信号概况!$F$6*信号相关性!$C$6+2*$D1119*信号概况!$F$3*$H1119*信号概况!$F$7*信号相关性!$C$7+2*$D1119*信号概况!$F$3*$I1119*信号概况!$F$8*信号相关性!$C$8+2*$D1119*信号概况!$F$3*$J1119*信号概况!$F$9*信号相关性!$C$9+2*$E1119*信号概况!$F$4*$F1119*信号概况!$F$5*信号相关性!$D$5+2*$E1119*信号概况!$F$4*$G1119*信号概况!$F$6*信号相关性!$D$6+2*$E1119*信号概况!$F$4*$H1119*信号概况!$F$7*信号相关性!$D$7+2*$E1119*信号概况!$F$4*$I1119*信号概况!$F$8*信号相关性!$D$8+2*$E1119*信号概况!$F$4*$J1119*信号概况!$J$5*信号相关性!$D$9+2*$F1119*信号概况!$F$5*$G1119*信号概况!$F$6*信号相关性!$E$6+2*$F1119*信号概况!$F$5*$H1119*信号概况!$F$7*信号相关性!$E$7+2*$F1119*信号概况!$F$5*$I1119*信号概况!$F$8*信号相关性!$E$8+2*$F1119*信号概况!$F$5*$J1119*信号概况!$F$9*信号相关性!$E$9+2*$G1119*信号概况!$F$6*$H1119*信号概况!$F$7*信号相关性!$F$7+2*$G1119*信号概况!$F$6*$I1119*信号概况!$F$8*信号相关性!$F$8+2*$G1119*信号概况!$F$6*$J1119*信号概况!$F$9*信号相关性!$F$9+2*$H1119*信号概况!$F$7*$I1119*信号概况!$F$8*信号相关性!$G$8+2*$H1119*信号概况!$F$7*$J1119*信号概况!$F$9*信号相关性!$G$9+2*$I1119*信号概况!$F$8*$J1119*信号概况!$F$9*信号相关性!$H$9)</f>
        <v>1842.80246625255</v>
      </c>
      <c r="L1119" s="10">
        <f t="shared" si="361"/>
        <v>10.5921173633403</v>
      </c>
      <c r="M1119" s="11">
        <f>SQRT(POWER($C1119*信号概况!$C$2,2)+POWER($D1119*信号概况!$C$3,2)+POWER($E1119*信号概况!$C$4,2)+POWER($F1119*信号概况!$C$5,2)+POWER($G1119*信号概况!$C$6,2)+POWER($H1119*信号概况!$C$7,2)+POWER($I1119*信号概况!$C$8,2)+POWER($J1119*信号概况!$C$9,2)+2*$C1119*信号概况!$C$2*$D1119*信号概况!$C$3*信号相关性!$B$3+2*$C1119*信号概况!$C$2*$E1119*信号概况!$C$4*信号相关性!$B$4+2*$C1119*信号概况!$C$2*$F1119*信号概况!$C$5*信号相关性!$B$5+2*$C1119*信号概况!$C$2*$G1119*信号概况!$C$6*信号相关性!$B$6+2*$C1119*信号概况!$C$2*$H1119*信号概况!$C$7*信号相关性!$B$7+2*$C1119*信号概况!$C$2*$I1119*信号概况!$C$8*信号相关性!$B$8+2*$C1119*信号概况!$C$2*$J1119*信号概况!$C$9*信号相关性!$B$9+2*$D1119*信号概况!$C$3*$E1119*信号概况!$C$4*信号相关性!$C$4+2*$D1119*信号概况!$C$3*$F1119*信号概况!$C$5*信号相关性!$C$5+2*$D1119*信号概况!$C$3*$G1119*信号概况!$C$6*信号相关性!$C$6+2*$D1119*信号概况!$C$3*$H1119*信号概况!$C$7*信号相关性!$C$7+2*$D1119*信号概况!$C$3*$I1119*信号概况!$C$8*信号相关性!$C$8+2*$D1119*信号概况!$C$3*$J1119*信号概况!$C$9*信号相关性!$C$9+2*$E1119*信号概况!$C$4*$F1119*信号概况!$C$5*信号相关性!$D$5+2*$E1119*信号概况!$C$4*$G1119*信号概况!$C$6*信号相关性!$D$6+2*$E1119*信号概况!$C$4*$H1119*信号概况!$C$7*信号相关性!$D$7+2*$E1119*信号概况!$C$4*$I1119*信号概况!$C$8*信号相关性!$D$8+2*$E1119*信号概况!$C$4*$J1119*信号概况!$J$5*信号相关性!$D$9+2*$F1119*信号概况!$C$5*$G1119*信号概况!$C$6*信号相关性!$E$6+2*$F1119*信号概况!$C$5*$H1119*信号概况!$C$7*信号相关性!$E$7+2*$F1119*信号概况!$C$5*$I1119*信号概况!$C$8*信号相关性!$E$8+2*$F1119*信号概况!$C$5*$J1119*信号概况!$C$9*信号相关性!$E$9+2*$G1119*信号概况!$C$6*$H1119*信号概况!$C$7*信号相关性!$F$7+2*$G1119*信号概况!$C$6*$I1119*信号概况!$C$8*信号相关性!$F$8+2*$G1119*信号概况!$C$6*$J1119*信号概况!$C$9*信号相关性!$F$9+2*$H1119*信号概况!$C$7*$I1119*信号概况!$C$8*信号相关性!$G$8+2*$H1119*信号概况!$C$7*$J1119*信号概况!$C$9*信号相关性!$G$9+2*$I1119*信号概况!$C$8*$J1119*信号概况!$C$9*信号相关性!$H$9)</f>
        <v>8998.84339795865</v>
      </c>
      <c r="N1119" s="12">
        <f t="shared" si="362"/>
        <v>0.461025688474549</v>
      </c>
      <c r="O1119" s="10">
        <f>$C1119*信号概况!$J$2+$D1119*信号概况!$J$3+$E1119*信号概况!$J$4+$F1119*信号概况!$J$5+$G1119*信号概况!$J$6+$H1119*信号概况!$J$7+$I1119*信号概况!$J$8+$J1119*信号概况!$J$9</f>
        <v>1551.16938339761</v>
      </c>
      <c r="P1119" s="12">
        <f t="shared" si="363"/>
        <v>0.0794689829899416</v>
      </c>
      <c r="Q1119" s="7">
        <f t="shared" si="364"/>
        <v>9.57133166673006</v>
      </c>
    </row>
    <row r="1120" spans="1:17">
      <c r="A1120">
        <v>1118</v>
      </c>
      <c r="B1120">
        <v>19519.18</v>
      </c>
      <c r="C1120" s="7">
        <f t="shared" si="353"/>
        <v>0</v>
      </c>
      <c r="D1120" s="8">
        <f t="shared" si="354"/>
        <v>0.909090909090909</v>
      </c>
      <c r="E1120">
        <f t="shared" si="355"/>
        <v>0</v>
      </c>
      <c r="F1120">
        <f t="shared" si="356"/>
        <v>1</v>
      </c>
      <c r="G1120">
        <f t="shared" si="357"/>
        <v>0.04</v>
      </c>
      <c r="H1120">
        <f t="shared" si="358"/>
        <v>0</v>
      </c>
      <c r="I1120">
        <f t="shared" si="359"/>
        <v>0</v>
      </c>
      <c r="J1120">
        <f t="shared" si="360"/>
        <v>0</v>
      </c>
      <c r="K1120">
        <f>SQRT(POWER($C1120*信号概况!$F$2,2)+POWER($D1120*信号概况!$F$3,2)+POWER($E1120*信号概况!$F$4,2)+POWER($F1120*信号概况!$F$5,2)+POWER($G1120*信号概况!$F$6,2)+POWER($H1120*信号概况!$F$7,2)+POWER($I1120*信号概况!$F$8,2)+POWER($J1120*信号概况!$F$9,2)+2*$C1120*信号概况!$F$2*$D1120*信号概况!$F$3*信号相关性!$B$3+2*$C1120*信号概况!$F$2*$E1120*信号概况!$F$4*信号相关性!$B$4+2*$C1120*信号概况!$F$2*$F1120*信号概况!$F$5*信号相关性!$B$5+2*$C1120*信号概况!$F$2*$G1120*信号概况!$F$6*信号相关性!$B$6+2*$C1120*信号概况!$F$2*$H1120*信号概况!$F$7*信号相关性!$B$7+2*$C1120*信号概况!$F$2*$I1120*信号概况!$F$8*信号相关性!$B$8+2*$C1120*信号概况!$F$2*$J1120*信号概况!$F$9*信号相关性!$B$9+2*$D1120*信号概况!$F$3*$E1120*信号概况!$F$4*信号相关性!$C$4+2*$D1120*信号概况!$F$3*$F1120*信号概况!$F$5*信号相关性!$C$5+2*$D1120*信号概况!$F$3*$G1120*信号概况!$F$6*信号相关性!$C$6+2*$D1120*信号概况!$F$3*$H1120*信号概况!$F$7*信号相关性!$C$7+2*$D1120*信号概况!$F$3*$I1120*信号概况!$F$8*信号相关性!$C$8+2*$D1120*信号概况!$F$3*$J1120*信号概况!$F$9*信号相关性!$C$9+2*$E1120*信号概况!$F$4*$F1120*信号概况!$F$5*信号相关性!$D$5+2*$E1120*信号概况!$F$4*$G1120*信号概况!$F$6*信号相关性!$D$6+2*$E1120*信号概况!$F$4*$H1120*信号概况!$F$7*信号相关性!$D$7+2*$E1120*信号概况!$F$4*$I1120*信号概况!$F$8*信号相关性!$D$8+2*$E1120*信号概况!$F$4*$J1120*信号概况!$J$5*信号相关性!$D$9+2*$F1120*信号概况!$F$5*$G1120*信号概况!$F$6*信号相关性!$E$6+2*$F1120*信号概况!$F$5*$H1120*信号概况!$F$7*信号相关性!$E$7+2*$F1120*信号概况!$F$5*$I1120*信号概况!$F$8*信号相关性!$E$8+2*$F1120*信号概况!$F$5*$J1120*信号概况!$F$9*信号相关性!$E$9+2*$G1120*信号概况!$F$6*$H1120*信号概况!$F$7*信号相关性!$F$7+2*$G1120*信号概况!$F$6*$I1120*信号概况!$F$8*信号相关性!$F$8+2*$G1120*信号概况!$F$6*$J1120*信号概况!$F$9*信号相关性!$F$9+2*$H1120*信号概况!$F$7*$I1120*信号概况!$F$8*信号相关性!$G$8+2*$H1120*信号概况!$F$7*$J1120*信号概况!$F$9*信号相关性!$G$9+2*$I1120*信号概况!$F$8*$J1120*信号概况!$F$9*信号相关性!$H$9)</f>
        <v>1909.22090814003</v>
      </c>
      <c r="L1120" s="10">
        <f t="shared" si="361"/>
        <v>10.223636205103</v>
      </c>
      <c r="M1120" s="11">
        <f>SQRT(POWER($C1120*信号概况!$C$2,2)+POWER($D1120*信号概况!$C$3,2)+POWER($E1120*信号概况!$C$4,2)+POWER($F1120*信号概况!$C$5,2)+POWER($G1120*信号概况!$C$6,2)+POWER($H1120*信号概况!$C$7,2)+POWER($I1120*信号概况!$C$8,2)+POWER($J1120*信号概况!$C$9,2)+2*$C1120*信号概况!$C$2*$D1120*信号概况!$C$3*信号相关性!$B$3+2*$C1120*信号概况!$C$2*$E1120*信号概况!$C$4*信号相关性!$B$4+2*$C1120*信号概况!$C$2*$F1120*信号概况!$C$5*信号相关性!$B$5+2*$C1120*信号概况!$C$2*$G1120*信号概况!$C$6*信号相关性!$B$6+2*$C1120*信号概况!$C$2*$H1120*信号概况!$C$7*信号相关性!$B$7+2*$C1120*信号概况!$C$2*$I1120*信号概况!$C$8*信号相关性!$B$8+2*$C1120*信号概况!$C$2*$J1120*信号概况!$C$9*信号相关性!$B$9+2*$D1120*信号概况!$C$3*$E1120*信号概况!$C$4*信号相关性!$C$4+2*$D1120*信号概况!$C$3*$F1120*信号概况!$C$5*信号相关性!$C$5+2*$D1120*信号概况!$C$3*$G1120*信号概况!$C$6*信号相关性!$C$6+2*$D1120*信号概况!$C$3*$H1120*信号概况!$C$7*信号相关性!$C$7+2*$D1120*信号概况!$C$3*$I1120*信号概况!$C$8*信号相关性!$C$8+2*$D1120*信号概况!$C$3*$J1120*信号概况!$C$9*信号相关性!$C$9+2*$E1120*信号概况!$C$4*$F1120*信号概况!$C$5*信号相关性!$D$5+2*$E1120*信号概况!$C$4*$G1120*信号概况!$C$6*信号相关性!$D$6+2*$E1120*信号概况!$C$4*$H1120*信号概况!$C$7*信号相关性!$D$7+2*$E1120*信号概况!$C$4*$I1120*信号概况!$C$8*信号相关性!$D$8+2*$E1120*信号概况!$C$4*$J1120*信号概况!$J$5*信号相关性!$D$9+2*$F1120*信号概况!$C$5*$G1120*信号概况!$C$6*信号相关性!$E$6+2*$F1120*信号概况!$C$5*$H1120*信号概况!$C$7*信号相关性!$E$7+2*$F1120*信号概况!$C$5*$I1120*信号概况!$C$8*信号相关性!$E$8+2*$F1120*信号概况!$C$5*$J1120*信号概况!$C$9*信号相关性!$E$9+2*$G1120*信号概况!$C$6*$H1120*信号概况!$C$7*信号相关性!$F$7+2*$G1120*信号概况!$C$6*$I1120*信号概况!$C$8*信号相关性!$F$8+2*$G1120*信号概况!$C$6*$J1120*信号概况!$C$9*信号相关性!$F$9+2*$H1120*信号概况!$C$7*$I1120*信号概况!$C$8*信号相关性!$G$8+2*$H1120*信号概况!$C$7*$J1120*信号概况!$C$9*信号相关性!$G$9+2*$I1120*信号概况!$C$8*$J1120*信号概况!$C$9*信号相关性!$H$9)</f>
        <v>9321.29463851224</v>
      </c>
      <c r="N1120" s="12">
        <f t="shared" si="362"/>
        <v>0.477545400908862</v>
      </c>
      <c r="O1120" s="10">
        <f>$C1120*信号概况!$J$2+$D1120*信号概况!$J$3+$E1120*信号概况!$J$4+$F1120*信号概况!$J$5+$G1120*信号概况!$J$6+$H1120*信号概况!$J$7+$I1120*信号概况!$J$8+$J1120*信号概况!$J$9</f>
        <v>1575.69753408254</v>
      </c>
      <c r="P1120" s="12">
        <f t="shared" si="363"/>
        <v>0.080725600874757</v>
      </c>
      <c r="Q1120" s="7">
        <f t="shared" si="364"/>
        <v>9.39252829912716</v>
      </c>
    </row>
    <row r="1121" spans="1:17">
      <c r="A1121">
        <v>1119</v>
      </c>
      <c r="B1121">
        <v>19519.18</v>
      </c>
      <c r="C1121" s="7">
        <f t="shared" si="353"/>
        <v>0</v>
      </c>
      <c r="D1121" s="8">
        <f t="shared" si="354"/>
        <v>0.939393939393939</v>
      </c>
      <c r="E1121">
        <f t="shared" si="355"/>
        <v>0</v>
      </c>
      <c r="F1121">
        <f t="shared" si="356"/>
        <v>1</v>
      </c>
      <c r="G1121">
        <f t="shared" si="357"/>
        <v>0.04</v>
      </c>
      <c r="H1121">
        <f t="shared" si="358"/>
        <v>0</v>
      </c>
      <c r="I1121">
        <f t="shared" si="359"/>
        <v>0</v>
      </c>
      <c r="J1121">
        <f t="shared" si="360"/>
        <v>0</v>
      </c>
      <c r="K1121">
        <f>SQRT(POWER($C1121*信号概况!$F$2,2)+POWER($D1121*信号概况!$F$3,2)+POWER($E1121*信号概况!$F$4,2)+POWER($F1121*信号概况!$F$5,2)+POWER($G1121*信号概况!$F$6,2)+POWER($H1121*信号概况!$F$7,2)+POWER($I1121*信号概况!$F$8,2)+POWER($J1121*信号概况!$F$9,2)+2*$C1121*信号概况!$F$2*$D1121*信号概况!$F$3*信号相关性!$B$3+2*$C1121*信号概况!$F$2*$E1121*信号概况!$F$4*信号相关性!$B$4+2*$C1121*信号概况!$F$2*$F1121*信号概况!$F$5*信号相关性!$B$5+2*$C1121*信号概况!$F$2*$G1121*信号概况!$F$6*信号相关性!$B$6+2*$C1121*信号概况!$F$2*$H1121*信号概况!$F$7*信号相关性!$B$7+2*$C1121*信号概况!$F$2*$I1121*信号概况!$F$8*信号相关性!$B$8+2*$C1121*信号概况!$F$2*$J1121*信号概况!$F$9*信号相关性!$B$9+2*$D1121*信号概况!$F$3*$E1121*信号概况!$F$4*信号相关性!$C$4+2*$D1121*信号概况!$F$3*$F1121*信号概况!$F$5*信号相关性!$C$5+2*$D1121*信号概况!$F$3*$G1121*信号概况!$F$6*信号相关性!$C$6+2*$D1121*信号概况!$F$3*$H1121*信号概况!$F$7*信号相关性!$C$7+2*$D1121*信号概况!$F$3*$I1121*信号概况!$F$8*信号相关性!$C$8+2*$D1121*信号概况!$F$3*$J1121*信号概况!$F$9*信号相关性!$C$9+2*$E1121*信号概况!$F$4*$F1121*信号概况!$F$5*信号相关性!$D$5+2*$E1121*信号概况!$F$4*$G1121*信号概况!$F$6*信号相关性!$D$6+2*$E1121*信号概况!$F$4*$H1121*信号概况!$F$7*信号相关性!$D$7+2*$E1121*信号概况!$F$4*$I1121*信号概况!$F$8*信号相关性!$D$8+2*$E1121*信号概况!$F$4*$J1121*信号概况!$J$5*信号相关性!$D$9+2*$F1121*信号概况!$F$5*$G1121*信号概况!$F$6*信号相关性!$E$6+2*$F1121*信号概况!$F$5*$H1121*信号概况!$F$7*信号相关性!$E$7+2*$F1121*信号概况!$F$5*$I1121*信号概况!$F$8*信号相关性!$E$8+2*$F1121*信号概况!$F$5*$J1121*信号概况!$F$9*信号相关性!$E$9+2*$G1121*信号概况!$F$6*$H1121*信号概况!$F$7*信号相关性!$F$7+2*$G1121*信号概况!$F$6*$I1121*信号概况!$F$8*信号相关性!$F$8+2*$G1121*信号概况!$F$6*$J1121*信号概况!$F$9*信号相关性!$F$9+2*$H1121*信号概况!$F$7*$I1121*信号概况!$F$8*信号相关性!$G$8+2*$H1121*信号概况!$F$7*$J1121*信号概况!$F$9*信号相关性!$G$9+2*$I1121*信号概况!$F$8*$J1121*信号概况!$F$9*信号相关性!$H$9)</f>
        <v>1975.66869461991</v>
      </c>
      <c r="L1121" s="10">
        <f t="shared" si="361"/>
        <v>9.8797840210528</v>
      </c>
      <c r="M1121" s="11">
        <f>SQRT(POWER($C1121*信号概况!$C$2,2)+POWER($D1121*信号概况!$C$3,2)+POWER($E1121*信号概况!$C$4,2)+POWER($F1121*信号概况!$C$5,2)+POWER($G1121*信号概况!$C$6,2)+POWER($H1121*信号概况!$C$7,2)+POWER($I1121*信号概况!$C$8,2)+POWER($J1121*信号概况!$C$9,2)+2*$C1121*信号概况!$C$2*$D1121*信号概况!$C$3*信号相关性!$B$3+2*$C1121*信号概况!$C$2*$E1121*信号概况!$C$4*信号相关性!$B$4+2*$C1121*信号概况!$C$2*$F1121*信号概况!$C$5*信号相关性!$B$5+2*$C1121*信号概况!$C$2*$G1121*信号概况!$C$6*信号相关性!$B$6+2*$C1121*信号概况!$C$2*$H1121*信号概况!$C$7*信号相关性!$B$7+2*$C1121*信号概况!$C$2*$I1121*信号概况!$C$8*信号相关性!$B$8+2*$C1121*信号概况!$C$2*$J1121*信号概况!$C$9*信号相关性!$B$9+2*$D1121*信号概况!$C$3*$E1121*信号概况!$C$4*信号相关性!$C$4+2*$D1121*信号概况!$C$3*$F1121*信号概况!$C$5*信号相关性!$C$5+2*$D1121*信号概况!$C$3*$G1121*信号概况!$C$6*信号相关性!$C$6+2*$D1121*信号概况!$C$3*$H1121*信号概况!$C$7*信号相关性!$C$7+2*$D1121*信号概况!$C$3*$I1121*信号概况!$C$8*信号相关性!$C$8+2*$D1121*信号概况!$C$3*$J1121*信号概况!$C$9*信号相关性!$C$9+2*$E1121*信号概况!$C$4*$F1121*信号概况!$C$5*信号相关性!$D$5+2*$E1121*信号概况!$C$4*$G1121*信号概况!$C$6*信号相关性!$D$6+2*$E1121*信号概况!$C$4*$H1121*信号概况!$C$7*信号相关性!$D$7+2*$E1121*信号概况!$C$4*$I1121*信号概况!$C$8*信号相关性!$D$8+2*$E1121*信号概况!$C$4*$J1121*信号概况!$J$5*信号相关性!$D$9+2*$F1121*信号概况!$C$5*$G1121*信号概况!$C$6*信号相关性!$E$6+2*$F1121*信号概况!$C$5*$H1121*信号概况!$C$7*信号相关性!$E$7+2*$F1121*信号概况!$C$5*$I1121*信号概况!$C$8*信号相关性!$E$8+2*$F1121*信号概况!$C$5*$J1121*信号概况!$C$9*信号相关性!$E$9+2*$G1121*信号概况!$C$6*$H1121*信号概况!$C$7*信号相关性!$F$7+2*$G1121*信号概况!$C$6*$I1121*信号概况!$C$8*信号相关性!$F$8+2*$G1121*信号概况!$C$6*$J1121*信号概况!$C$9*信号相关性!$F$9+2*$H1121*信号概况!$C$7*$I1121*信号概况!$C$8*信号相关性!$G$8+2*$H1121*信号概况!$C$7*$J1121*信号概况!$C$9*信号相关性!$G$9+2*$I1121*信号概况!$C$8*$J1121*信号概况!$C$9*信号相关性!$H$9)</f>
        <v>9643.87210601386</v>
      </c>
      <c r="N1121" s="12">
        <f t="shared" si="362"/>
        <v>0.494071580159303</v>
      </c>
      <c r="O1121" s="10">
        <f>$C1121*信号概况!$J$2+$D1121*信号概况!$J$3+$E1121*信号概况!$J$4+$F1121*信号概况!$J$5+$G1121*信号概况!$J$6+$H1121*信号概况!$J$7+$I1121*信号概况!$J$8+$J1121*信号概况!$J$9</f>
        <v>1600.22568476747</v>
      </c>
      <c r="P1121" s="12">
        <f t="shared" si="363"/>
        <v>0.0819822187595724</v>
      </c>
      <c r="Q1121" s="7">
        <f t="shared" si="364"/>
        <v>9.2256101778827</v>
      </c>
    </row>
    <row r="1122" spans="1:17">
      <c r="A1122">
        <v>1120</v>
      </c>
      <c r="B1122">
        <v>19519.18</v>
      </c>
      <c r="C1122" s="7">
        <f t="shared" si="353"/>
        <v>0</v>
      </c>
      <c r="D1122" s="8">
        <f t="shared" si="354"/>
        <v>0.96969696969697</v>
      </c>
      <c r="E1122">
        <f t="shared" si="355"/>
        <v>0</v>
      </c>
      <c r="F1122">
        <f t="shared" si="356"/>
        <v>1</v>
      </c>
      <c r="G1122">
        <f t="shared" si="357"/>
        <v>0.04</v>
      </c>
      <c r="H1122">
        <f t="shared" si="358"/>
        <v>0</v>
      </c>
      <c r="I1122">
        <f t="shared" si="359"/>
        <v>0</v>
      </c>
      <c r="J1122">
        <f t="shared" si="360"/>
        <v>0</v>
      </c>
      <c r="K1122">
        <f>SQRT(POWER($C1122*信号概况!$F$2,2)+POWER($D1122*信号概况!$F$3,2)+POWER($E1122*信号概况!$F$4,2)+POWER($F1122*信号概况!$F$5,2)+POWER($G1122*信号概况!$F$6,2)+POWER($H1122*信号概况!$F$7,2)+POWER($I1122*信号概况!$F$8,2)+POWER($J1122*信号概况!$F$9,2)+2*$C1122*信号概况!$F$2*$D1122*信号概况!$F$3*信号相关性!$B$3+2*$C1122*信号概况!$F$2*$E1122*信号概况!$F$4*信号相关性!$B$4+2*$C1122*信号概况!$F$2*$F1122*信号概况!$F$5*信号相关性!$B$5+2*$C1122*信号概况!$F$2*$G1122*信号概况!$F$6*信号相关性!$B$6+2*$C1122*信号概况!$F$2*$H1122*信号概况!$F$7*信号相关性!$B$7+2*$C1122*信号概况!$F$2*$I1122*信号概况!$F$8*信号相关性!$B$8+2*$C1122*信号概况!$F$2*$J1122*信号概况!$F$9*信号相关性!$B$9+2*$D1122*信号概况!$F$3*$E1122*信号概况!$F$4*信号相关性!$C$4+2*$D1122*信号概况!$F$3*$F1122*信号概况!$F$5*信号相关性!$C$5+2*$D1122*信号概况!$F$3*$G1122*信号概况!$F$6*信号相关性!$C$6+2*$D1122*信号概况!$F$3*$H1122*信号概况!$F$7*信号相关性!$C$7+2*$D1122*信号概况!$F$3*$I1122*信号概况!$F$8*信号相关性!$C$8+2*$D1122*信号概况!$F$3*$J1122*信号概况!$F$9*信号相关性!$C$9+2*$E1122*信号概况!$F$4*$F1122*信号概况!$F$5*信号相关性!$D$5+2*$E1122*信号概况!$F$4*$G1122*信号概况!$F$6*信号相关性!$D$6+2*$E1122*信号概况!$F$4*$H1122*信号概况!$F$7*信号相关性!$D$7+2*$E1122*信号概况!$F$4*$I1122*信号概况!$F$8*信号相关性!$D$8+2*$E1122*信号概况!$F$4*$J1122*信号概况!$J$5*信号相关性!$D$9+2*$F1122*信号概况!$F$5*$G1122*信号概况!$F$6*信号相关性!$E$6+2*$F1122*信号概况!$F$5*$H1122*信号概况!$F$7*信号相关性!$E$7+2*$F1122*信号概况!$F$5*$I1122*信号概况!$F$8*信号相关性!$E$8+2*$F1122*信号概况!$F$5*$J1122*信号概况!$F$9*信号相关性!$E$9+2*$G1122*信号概况!$F$6*$H1122*信号概况!$F$7*信号相关性!$F$7+2*$G1122*信号概况!$F$6*$I1122*信号概况!$F$8*信号相关性!$F$8+2*$G1122*信号概况!$F$6*$J1122*信号概况!$F$9*信号相关性!$F$9+2*$H1122*信号概况!$F$7*$I1122*信号概况!$F$8*信号相关性!$G$8+2*$H1122*信号概况!$F$7*$J1122*信号概况!$F$9*信号相关性!$G$9+2*$I1122*信号概况!$F$8*$J1122*信号概况!$F$9*信号相关性!$H$9)</f>
        <v>2042.14296122792</v>
      </c>
      <c r="L1122" s="10">
        <f t="shared" si="361"/>
        <v>9.55818489233647</v>
      </c>
      <c r="M1122" s="11">
        <f>SQRT(POWER($C1122*信号概况!$C$2,2)+POWER($D1122*信号概况!$C$3,2)+POWER($E1122*信号概况!$C$4,2)+POWER($F1122*信号概况!$C$5,2)+POWER($G1122*信号概况!$C$6,2)+POWER($H1122*信号概况!$C$7,2)+POWER($I1122*信号概况!$C$8,2)+POWER($J1122*信号概况!$C$9,2)+2*$C1122*信号概况!$C$2*$D1122*信号概况!$C$3*信号相关性!$B$3+2*$C1122*信号概况!$C$2*$E1122*信号概况!$C$4*信号相关性!$B$4+2*$C1122*信号概况!$C$2*$F1122*信号概况!$C$5*信号相关性!$B$5+2*$C1122*信号概况!$C$2*$G1122*信号概况!$C$6*信号相关性!$B$6+2*$C1122*信号概况!$C$2*$H1122*信号概况!$C$7*信号相关性!$B$7+2*$C1122*信号概况!$C$2*$I1122*信号概况!$C$8*信号相关性!$B$8+2*$C1122*信号概况!$C$2*$J1122*信号概况!$C$9*信号相关性!$B$9+2*$D1122*信号概况!$C$3*$E1122*信号概况!$C$4*信号相关性!$C$4+2*$D1122*信号概况!$C$3*$F1122*信号概况!$C$5*信号相关性!$C$5+2*$D1122*信号概况!$C$3*$G1122*信号概况!$C$6*信号相关性!$C$6+2*$D1122*信号概况!$C$3*$H1122*信号概况!$C$7*信号相关性!$C$7+2*$D1122*信号概况!$C$3*$I1122*信号概况!$C$8*信号相关性!$C$8+2*$D1122*信号概况!$C$3*$J1122*信号概况!$C$9*信号相关性!$C$9+2*$E1122*信号概况!$C$4*$F1122*信号概况!$C$5*信号相关性!$D$5+2*$E1122*信号概况!$C$4*$G1122*信号概况!$C$6*信号相关性!$D$6+2*$E1122*信号概况!$C$4*$H1122*信号概况!$C$7*信号相关性!$D$7+2*$E1122*信号概况!$C$4*$I1122*信号概况!$C$8*信号相关性!$D$8+2*$E1122*信号概况!$C$4*$J1122*信号概况!$J$5*信号相关性!$D$9+2*$F1122*信号概况!$C$5*$G1122*信号概况!$C$6*信号相关性!$E$6+2*$F1122*信号概况!$C$5*$H1122*信号概况!$C$7*信号相关性!$E$7+2*$F1122*信号概况!$C$5*$I1122*信号概况!$C$8*信号相关性!$E$8+2*$F1122*信号概况!$C$5*$J1122*信号概况!$C$9*信号相关性!$E$9+2*$G1122*信号概况!$C$6*$H1122*信号概况!$C$7*信号相关性!$F$7+2*$G1122*信号概况!$C$6*$I1122*信号概况!$C$8*信号相关性!$F$8+2*$G1122*信号概况!$C$6*$J1122*信号概况!$C$9*信号相关性!$F$9+2*$H1122*信号概况!$C$7*$I1122*信号概况!$C$8*信号相关性!$G$8+2*$H1122*信号概况!$C$7*$J1122*信号概况!$C$9*信号相关性!$G$9+2*$I1122*信号概况!$C$8*$J1122*信号概况!$C$9*信号相关性!$H$9)</f>
        <v>9966.56354409932</v>
      </c>
      <c r="N1122" s="12">
        <f t="shared" si="362"/>
        <v>0.510603598311984</v>
      </c>
      <c r="O1122" s="10">
        <f>$C1122*信号概况!$J$2+$D1122*信号概况!$J$3+$E1122*信号概况!$J$4+$F1122*信号概况!$J$5+$G1122*信号概况!$J$6+$H1122*信号概况!$J$7+$I1122*信号概况!$J$8+$J1122*信号概况!$J$9</f>
        <v>1624.7538354524</v>
      </c>
      <c r="P1122" s="12">
        <f t="shared" si="363"/>
        <v>0.0832388366443878</v>
      </c>
      <c r="Q1122" s="7">
        <f t="shared" si="364"/>
        <v>9.06943704582379</v>
      </c>
    </row>
    <row r="1123" spans="1:17">
      <c r="A1123">
        <v>1121</v>
      </c>
      <c r="B1123">
        <v>19519.18</v>
      </c>
      <c r="C1123" s="7">
        <f t="shared" si="353"/>
        <v>0</v>
      </c>
      <c r="D1123" s="8">
        <f t="shared" si="354"/>
        <v>1</v>
      </c>
      <c r="E1123">
        <f t="shared" si="355"/>
        <v>0</v>
      </c>
      <c r="F1123">
        <f t="shared" si="356"/>
        <v>1</v>
      </c>
      <c r="G1123">
        <f t="shared" si="357"/>
        <v>0.04</v>
      </c>
      <c r="H1123">
        <f t="shared" si="358"/>
        <v>0</v>
      </c>
      <c r="I1123">
        <f t="shared" si="359"/>
        <v>0</v>
      </c>
      <c r="J1123">
        <f t="shared" si="360"/>
        <v>0</v>
      </c>
      <c r="K1123">
        <f>SQRT(POWER($C1123*信号概况!$F$2,2)+POWER($D1123*信号概况!$F$3,2)+POWER($E1123*信号概况!$F$4,2)+POWER($F1123*信号概况!$F$5,2)+POWER($G1123*信号概况!$F$6,2)+POWER($H1123*信号概况!$F$7,2)+POWER($I1123*信号概况!$F$8,2)+POWER($J1123*信号概况!$F$9,2)+2*$C1123*信号概况!$F$2*$D1123*信号概况!$F$3*信号相关性!$B$3+2*$C1123*信号概况!$F$2*$E1123*信号概况!$F$4*信号相关性!$B$4+2*$C1123*信号概况!$F$2*$F1123*信号概况!$F$5*信号相关性!$B$5+2*$C1123*信号概况!$F$2*$G1123*信号概况!$F$6*信号相关性!$B$6+2*$C1123*信号概况!$F$2*$H1123*信号概况!$F$7*信号相关性!$B$7+2*$C1123*信号概况!$F$2*$I1123*信号概况!$F$8*信号相关性!$B$8+2*$C1123*信号概况!$F$2*$J1123*信号概况!$F$9*信号相关性!$B$9+2*$D1123*信号概况!$F$3*$E1123*信号概况!$F$4*信号相关性!$C$4+2*$D1123*信号概况!$F$3*$F1123*信号概况!$F$5*信号相关性!$C$5+2*$D1123*信号概况!$F$3*$G1123*信号概况!$F$6*信号相关性!$C$6+2*$D1123*信号概况!$F$3*$H1123*信号概况!$F$7*信号相关性!$C$7+2*$D1123*信号概况!$F$3*$I1123*信号概况!$F$8*信号相关性!$C$8+2*$D1123*信号概况!$F$3*$J1123*信号概况!$F$9*信号相关性!$C$9+2*$E1123*信号概况!$F$4*$F1123*信号概况!$F$5*信号相关性!$D$5+2*$E1123*信号概况!$F$4*$G1123*信号概况!$F$6*信号相关性!$D$6+2*$E1123*信号概况!$F$4*$H1123*信号概况!$F$7*信号相关性!$D$7+2*$E1123*信号概况!$F$4*$I1123*信号概况!$F$8*信号相关性!$D$8+2*$E1123*信号概况!$F$4*$J1123*信号概况!$J$5*信号相关性!$D$9+2*$F1123*信号概况!$F$5*$G1123*信号概况!$F$6*信号相关性!$E$6+2*$F1123*信号概况!$F$5*$H1123*信号概况!$F$7*信号相关性!$E$7+2*$F1123*信号概况!$F$5*$I1123*信号概况!$F$8*信号相关性!$E$8+2*$F1123*信号概况!$F$5*$J1123*信号概况!$F$9*信号相关性!$E$9+2*$G1123*信号概况!$F$6*$H1123*信号概况!$F$7*信号相关性!$F$7+2*$G1123*信号概况!$F$6*$I1123*信号概况!$F$8*信号相关性!$F$8+2*$G1123*信号概况!$F$6*$J1123*信号概况!$F$9*信号相关性!$F$9+2*$H1123*信号概况!$F$7*$I1123*信号概况!$F$8*信号相关性!$G$8+2*$H1123*信号概况!$F$7*$J1123*信号概况!$F$9*信号相关性!$G$9+2*$I1123*信号概况!$F$8*$J1123*信号概况!$F$9*信号相关性!$H$9)</f>
        <v>2108.64120363183</v>
      </c>
      <c r="L1123" s="10">
        <f t="shared" si="361"/>
        <v>9.25675736885962</v>
      </c>
      <c r="M1123" s="11">
        <f>SQRT(POWER($C1123*信号概况!$C$2,2)+POWER($D1123*信号概况!$C$3,2)+POWER($E1123*信号概况!$C$4,2)+POWER($F1123*信号概况!$C$5,2)+POWER($G1123*信号概况!$C$6,2)+POWER($H1123*信号概况!$C$7,2)+POWER($I1123*信号概况!$C$8,2)+POWER($J1123*信号概况!$C$9,2)+2*$C1123*信号概况!$C$2*$D1123*信号概况!$C$3*信号相关性!$B$3+2*$C1123*信号概况!$C$2*$E1123*信号概况!$C$4*信号相关性!$B$4+2*$C1123*信号概况!$C$2*$F1123*信号概况!$C$5*信号相关性!$B$5+2*$C1123*信号概况!$C$2*$G1123*信号概况!$C$6*信号相关性!$B$6+2*$C1123*信号概况!$C$2*$H1123*信号概况!$C$7*信号相关性!$B$7+2*$C1123*信号概况!$C$2*$I1123*信号概况!$C$8*信号相关性!$B$8+2*$C1123*信号概况!$C$2*$J1123*信号概况!$C$9*信号相关性!$B$9+2*$D1123*信号概况!$C$3*$E1123*信号概况!$C$4*信号相关性!$C$4+2*$D1123*信号概况!$C$3*$F1123*信号概况!$C$5*信号相关性!$C$5+2*$D1123*信号概况!$C$3*$G1123*信号概况!$C$6*信号相关性!$C$6+2*$D1123*信号概况!$C$3*$H1123*信号概况!$C$7*信号相关性!$C$7+2*$D1123*信号概况!$C$3*$I1123*信号概况!$C$8*信号相关性!$C$8+2*$D1123*信号概况!$C$3*$J1123*信号概况!$C$9*信号相关性!$C$9+2*$E1123*信号概况!$C$4*$F1123*信号概况!$C$5*信号相关性!$D$5+2*$E1123*信号概况!$C$4*$G1123*信号概况!$C$6*信号相关性!$D$6+2*$E1123*信号概况!$C$4*$H1123*信号概况!$C$7*信号相关性!$D$7+2*$E1123*信号概况!$C$4*$I1123*信号概况!$C$8*信号相关性!$D$8+2*$E1123*信号概况!$C$4*$J1123*信号概况!$J$5*信号相关性!$D$9+2*$F1123*信号概况!$C$5*$G1123*信号概况!$C$6*信号相关性!$E$6+2*$F1123*信号概况!$C$5*$H1123*信号概况!$C$7*信号相关性!$E$7+2*$F1123*信号概况!$C$5*$I1123*信号概况!$C$8*信号相关性!$E$8+2*$F1123*信号概况!$C$5*$J1123*信号概况!$C$9*信号相关性!$E$9+2*$G1123*信号概况!$C$6*$H1123*信号概况!$C$7*信号相关性!$F$7+2*$G1123*信号概况!$C$6*$I1123*信号概况!$C$8*信号相关性!$F$8+2*$G1123*信号概况!$C$6*$J1123*信号概况!$C$9*信号相关性!$F$9+2*$H1123*信号概况!$C$7*$I1123*信号概况!$C$8*信号相关性!$G$8+2*$H1123*信号概况!$C$7*$J1123*信号概况!$C$9*信号相关性!$G$9+2*$I1123*信号概况!$C$8*$J1123*信号概况!$C$9*信号相关性!$H$9)</f>
        <v>10289.3582298513</v>
      </c>
      <c r="N1123" s="12">
        <f t="shared" si="362"/>
        <v>0.52714090601405</v>
      </c>
      <c r="O1123" s="10">
        <f>$C1123*信号概况!$J$2+$D1123*信号概况!$J$3+$E1123*信号概况!$J$4+$F1123*信号概况!$J$5+$G1123*信号概况!$J$6+$H1123*信号概况!$J$7+$I1123*信号概况!$J$8+$J1123*信号概况!$J$9</f>
        <v>1649.28198613733</v>
      </c>
      <c r="P1123" s="12">
        <f t="shared" si="363"/>
        <v>0.0844954545292033</v>
      </c>
      <c r="Q1123" s="7">
        <f t="shared" si="364"/>
        <v>8.92300918773716</v>
      </c>
    </row>
    <row r="1124" spans="1:17">
      <c r="A1124">
        <v>1122</v>
      </c>
      <c r="B1124">
        <v>19519.18</v>
      </c>
      <c r="C1124" s="7">
        <f t="shared" si="353"/>
        <v>0</v>
      </c>
      <c r="D1124" s="8">
        <f t="shared" si="354"/>
        <v>0</v>
      </c>
      <c r="E1124">
        <f t="shared" si="355"/>
        <v>0</v>
      </c>
      <c r="F1124">
        <f t="shared" si="356"/>
        <v>0</v>
      </c>
      <c r="G1124">
        <f t="shared" si="357"/>
        <v>0.06</v>
      </c>
      <c r="H1124">
        <f t="shared" si="358"/>
        <v>0</v>
      </c>
      <c r="I1124">
        <f t="shared" si="359"/>
        <v>0</v>
      </c>
      <c r="J1124">
        <f t="shared" si="360"/>
        <v>0</v>
      </c>
      <c r="K1124">
        <f>SQRT(POWER($C1124*信号概况!$F$2,2)+POWER($D1124*信号概况!$F$3,2)+POWER($E1124*信号概况!$F$4,2)+POWER($F1124*信号概况!$F$5,2)+POWER($G1124*信号概况!$F$6,2)+POWER($H1124*信号概况!$F$7,2)+POWER($I1124*信号概况!$F$8,2)+POWER($J1124*信号概况!$F$9,2)+2*$C1124*信号概况!$F$2*$D1124*信号概况!$F$3*信号相关性!$B$3+2*$C1124*信号概况!$F$2*$E1124*信号概况!$F$4*信号相关性!$B$4+2*$C1124*信号概况!$F$2*$F1124*信号概况!$F$5*信号相关性!$B$5+2*$C1124*信号概况!$F$2*$G1124*信号概况!$F$6*信号相关性!$B$6+2*$C1124*信号概况!$F$2*$H1124*信号概况!$F$7*信号相关性!$B$7+2*$C1124*信号概况!$F$2*$I1124*信号概况!$F$8*信号相关性!$B$8+2*$C1124*信号概况!$F$2*$J1124*信号概况!$F$9*信号相关性!$B$9+2*$D1124*信号概况!$F$3*$E1124*信号概况!$F$4*信号相关性!$C$4+2*$D1124*信号概况!$F$3*$F1124*信号概况!$F$5*信号相关性!$C$5+2*$D1124*信号概况!$F$3*$G1124*信号概况!$F$6*信号相关性!$C$6+2*$D1124*信号概况!$F$3*$H1124*信号概况!$F$7*信号相关性!$C$7+2*$D1124*信号概况!$F$3*$I1124*信号概况!$F$8*信号相关性!$C$8+2*$D1124*信号概况!$F$3*$J1124*信号概况!$F$9*信号相关性!$C$9+2*$E1124*信号概况!$F$4*$F1124*信号概况!$F$5*信号相关性!$D$5+2*$E1124*信号概况!$F$4*$G1124*信号概况!$F$6*信号相关性!$D$6+2*$E1124*信号概况!$F$4*$H1124*信号概况!$F$7*信号相关性!$D$7+2*$E1124*信号概况!$F$4*$I1124*信号概况!$F$8*信号相关性!$D$8+2*$E1124*信号概况!$F$4*$J1124*信号概况!$J$5*信号相关性!$D$9+2*$F1124*信号概况!$F$5*$G1124*信号概况!$F$6*信号相关性!$E$6+2*$F1124*信号概况!$F$5*$H1124*信号概况!$F$7*信号相关性!$E$7+2*$F1124*信号概况!$F$5*$I1124*信号概况!$F$8*信号相关性!$E$8+2*$F1124*信号概况!$F$5*$J1124*信号概况!$F$9*信号相关性!$E$9+2*$G1124*信号概况!$F$6*$H1124*信号概况!$F$7*信号相关性!$F$7+2*$G1124*信号概况!$F$6*$I1124*信号概况!$F$8*信号相关性!$F$8+2*$G1124*信号概况!$F$6*$J1124*信号概况!$F$9*信号相关性!$F$9+2*$H1124*信号概况!$F$7*$I1124*信号概况!$F$8*信号相关性!$G$8+2*$H1124*信号概况!$F$7*$J1124*信号概况!$F$9*信号相关性!$G$9+2*$I1124*信号概况!$F$8*$J1124*信号概况!$F$9*信号相关性!$H$9)</f>
        <v>177.538981810424</v>
      </c>
      <c r="L1124" s="10">
        <f t="shared" si="361"/>
        <v>109.943066029536</v>
      </c>
      <c r="M1124" s="11">
        <f>SQRT(POWER($C1124*信号概况!$C$2,2)+POWER($D1124*信号概况!$C$3,2)+POWER($E1124*信号概况!$C$4,2)+POWER($F1124*信号概况!$C$5,2)+POWER($G1124*信号概况!$C$6,2)+POWER($H1124*信号概况!$C$7,2)+POWER($I1124*信号概况!$C$8,2)+POWER($J1124*信号概况!$C$9,2)+2*$C1124*信号概况!$C$2*$D1124*信号概况!$C$3*信号相关性!$B$3+2*$C1124*信号概况!$C$2*$E1124*信号概况!$C$4*信号相关性!$B$4+2*$C1124*信号概况!$C$2*$F1124*信号概况!$C$5*信号相关性!$B$5+2*$C1124*信号概况!$C$2*$G1124*信号概况!$C$6*信号相关性!$B$6+2*$C1124*信号概况!$C$2*$H1124*信号概况!$C$7*信号相关性!$B$7+2*$C1124*信号概况!$C$2*$I1124*信号概况!$C$8*信号相关性!$B$8+2*$C1124*信号概况!$C$2*$J1124*信号概况!$C$9*信号相关性!$B$9+2*$D1124*信号概况!$C$3*$E1124*信号概况!$C$4*信号相关性!$C$4+2*$D1124*信号概况!$C$3*$F1124*信号概况!$C$5*信号相关性!$C$5+2*$D1124*信号概况!$C$3*$G1124*信号概况!$C$6*信号相关性!$C$6+2*$D1124*信号概况!$C$3*$H1124*信号概况!$C$7*信号相关性!$C$7+2*$D1124*信号概况!$C$3*$I1124*信号概况!$C$8*信号相关性!$C$8+2*$D1124*信号概况!$C$3*$J1124*信号概况!$C$9*信号相关性!$C$9+2*$E1124*信号概况!$C$4*$F1124*信号概况!$C$5*信号相关性!$D$5+2*$E1124*信号概况!$C$4*$G1124*信号概况!$C$6*信号相关性!$D$6+2*$E1124*信号概况!$C$4*$H1124*信号概况!$C$7*信号相关性!$D$7+2*$E1124*信号概况!$C$4*$I1124*信号概况!$C$8*信号相关性!$D$8+2*$E1124*信号概况!$C$4*$J1124*信号概况!$J$5*信号相关性!$D$9+2*$F1124*信号概况!$C$5*$G1124*信号概况!$C$6*信号相关性!$E$6+2*$F1124*信号概况!$C$5*$H1124*信号概况!$C$7*信号相关性!$E$7+2*$F1124*信号概况!$C$5*$I1124*信号概况!$C$8*信号相关性!$E$8+2*$F1124*信号概况!$C$5*$J1124*信号概况!$C$9*信号相关性!$E$9+2*$G1124*信号概况!$C$6*$H1124*信号概况!$C$7*信号相关性!$F$7+2*$G1124*信号概况!$C$6*$I1124*信号概况!$C$8*信号相关性!$F$8+2*$G1124*信号概况!$C$6*$J1124*信号概况!$C$9*信号相关性!$F$9+2*$H1124*信号概况!$C$7*$I1124*信号概况!$C$8*信号相关性!$G$8+2*$H1124*信号概况!$C$7*$J1124*信号概况!$C$9*信号相关性!$G$9+2*$I1124*信号概况!$C$8*$J1124*信号概况!$C$9*信号相关性!$H$9)</f>
        <v>620.1402</v>
      </c>
      <c r="N1124" s="12">
        <f t="shared" si="362"/>
        <v>0.0317708120935408</v>
      </c>
      <c r="O1124" s="10">
        <f>$C1124*信号概况!$J$2+$D1124*信号概况!$J$3+$E1124*信号概况!$J$4+$F1124*信号概况!$J$5+$G1124*信号概况!$J$6+$H1124*信号概况!$J$7+$I1124*信号概况!$J$8+$J1124*信号概况!$J$9</f>
        <v>330.412101992032</v>
      </c>
      <c r="P1124" s="12">
        <f t="shared" si="363"/>
        <v>0.0169275605835917</v>
      </c>
      <c r="Q1124" s="7">
        <f t="shared" si="364"/>
        <v>16.8356616300527</v>
      </c>
    </row>
    <row r="1125" spans="1:17">
      <c r="A1125">
        <v>1123</v>
      </c>
      <c r="B1125">
        <v>19519.18</v>
      </c>
      <c r="C1125" s="7">
        <f t="shared" si="353"/>
        <v>0</v>
      </c>
      <c r="D1125" s="8">
        <f t="shared" si="354"/>
        <v>0.0303030303030303</v>
      </c>
      <c r="E1125">
        <f t="shared" si="355"/>
        <v>0</v>
      </c>
      <c r="F1125">
        <f t="shared" si="356"/>
        <v>0</v>
      </c>
      <c r="G1125">
        <f t="shared" si="357"/>
        <v>0.06</v>
      </c>
      <c r="H1125">
        <f t="shared" si="358"/>
        <v>0</v>
      </c>
      <c r="I1125">
        <f t="shared" si="359"/>
        <v>0</v>
      </c>
      <c r="J1125">
        <f t="shared" si="360"/>
        <v>0</v>
      </c>
      <c r="K1125">
        <f>SQRT(POWER($C1125*信号概况!$F$2,2)+POWER($D1125*信号概况!$F$3,2)+POWER($E1125*信号概况!$F$4,2)+POWER($F1125*信号概况!$F$5,2)+POWER($G1125*信号概况!$F$6,2)+POWER($H1125*信号概况!$F$7,2)+POWER($I1125*信号概况!$F$8,2)+POWER($J1125*信号概况!$F$9,2)+2*$C1125*信号概况!$F$2*$D1125*信号概况!$F$3*信号相关性!$B$3+2*$C1125*信号概况!$F$2*$E1125*信号概况!$F$4*信号相关性!$B$4+2*$C1125*信号概况!$F$2*$F1125*信号概况!$F$5*信号相关性!$B$5+2*$C1125*信号概况!$F$2*$G1125*信号概况!$F$6*信号相关性!$B$6+2*$C1125*信号概况!$F$2*$H1125*信号概况!$F$7*信号相关性!$B$7+2*$C1125*信号概况!$F$2*$I1125*信号概况!$F$8*信号相关性!$B$8+2*$C1125*信号概况!$F$2*$J1125*信号概况!$F$9*信号相关性!$B$9+2*$D1125*信号概况!$F$3*$E1125*信号概况!$F$4*信号相关性!$C$4+2*$D1125*信号概况!$F$3*$F1125*信号概况!$F$5*信号相关性!$C$5+2*$D1125*信号概况!$F$3*$G1125*信号概况!$F$6*信号相关性!$C$6+2*$D1125*信号概况!$F$3*$H1125*信号概况!$F$7*信号相关性!$C$7+2*$D1125*信号概况!$F$3*$I1125*信号概况!$F$8*信号相关性!$C$8+2*$D1125*信号概况!$F$3*$J1125*信号概况!$F$9*信号相关性!$C$9+2*$E1125*信号概况!$F$4*$F1125*信号概况!$F$5*信号相关性!$D$5+2*$E1125*信号概况!$F$4*$G1125*信号概况!$F$6*信号相关性!$D$6+2*$E1125*信号概况!$F$4*$H1125*信号概况!$F$7*信号相关性!$D$7+2*$E1125*信号概况!$F$4*$I1125*信号概况!$F$8*信号相关性!$D$8+2*$E1125*信号概况!$F$4*$J1125*信号概况!$J$5*信号相关性!$D$9+2*$F1125*信号概况!$F$5*$G1125*信号概况!$F$6*信号相关性!$E$6+2*$F1125*信号概况!$F$5*$H1125*信号概况!$F$7*信号相关性!$E$7+2*$F1125*信号概况!$F$5*$I1125*信号概况!$F$8*信号相关性!$E$8+2*$F1125*信号概况!$F$5*$J1125*信号概况!$F$9*信号相关性!$E$9+2*$G1125*信号概况!$F$6*$H1125*信号概况!$F$7*信号相关性!$F$7+2*$G1125*信号概况!$F$6*$I1125*信号概况!$F$8*信号相关性!$F$8+2*$G1125*信号概况!$F$6*$J1125*信号概况!$F$9*信号相关性!$F$9+2*$H1125*信号概况!$F$7*$I1125*信号概况!$F$8*信号相关性!$G$8+2*$H1125*信号概况!$F$7*$J1125*信号概况!$F$9*信号相关性!$G$9+2*$I1125*信号概况!$F$8*$J1125*信号概况!$F$9*信号相关性!$H$9)</f>
        <v>163.414448634497</v>
      </c>
      <c r="L1125" s="10">
        <f t="shared" si="361"/>
        <v>119.44586395575</v>
      </c>
      <c r="M1125" s="11">
        <f>SQRT(POWER($C1125*信号概况!$C$2,2)+POWER($D1125*信号概况!$C$3,2)+POWER($E1125*信号概况!$C$4,2)+POWER($F1125*信号概况!$C$5,2)+POWER($G1125*信号概况!$C$6,2)+POWER($H1125*信号概况!$C$7,2)+POWER($I1125*信号概况!$C$8,2)+POWER($J1125*信号概况!$C$9,2)+2*$C1125*信号概况!$C$2*$D1125*信号概况!$C$3*信号相关性!$B$3+2*$C1125*信号概况!$C$2*$E1125*信号概况!$C$4*信号相关性!$B$4+2*$C1125*信号概况!$C$2*$F1125*信号概况!$C$5*信号相关性!$B$5+2*$C1125*信号概况!$C$2*$G1125*信号概况!$C$6*信号相关性!$B$6+2*$C1125*信号概况!$C$2*$H1125*信号概况!$C$7*信号相关性!$B$7+2*$C1125*信号概况!$C$2*$I1125*信号概况!$C$8*信号相关性!$B$8+2*$C1125*信号概况!$C$2*$J1125*信号概况!$C$9*信号相关性!$B$9+2*$D1125*信号概况!$C$3*$E1125*信号概况!$C$4*信号相关性!$C$4+2*$D1125*信号概况!$C$3*$F1125*信号概况!$C$5*信号相关性!$C$5+2*$D1125*信号概况!$C$3*$G1125*信号概况!$C$6*信号相关性!$C$6+2*$D1125*信号概况!$C$3*$H1125*信号概况!$C$7*信号相关性!$C$7+2*$D1125*信号概况!$C$3*$I1125*信号概况!$C$8*信号相关性!$C$8+2*$D1125*信号概况!$C$3*$J1125*信号概况!$C$9*信号相关性!$C$9+2*$E1125*信号概况!$C$4*$F1125*信号概况!$C$5*信号相关性!$D$5+2*$E1125*信号概况!$C$4*$G1125*信号概况!$C$6*信号相关性!$D$6+2*$E1125*信号概况!$C$4*$H1125*信号概况!$C$7*信号相关性!$D$7+2*$E1125*信号概况!$C$4*$I1125*信号概况!$C$8*信号相关性!$D$8+2*$E1125*信号概况!$C$4*$J1125*信号概况!$J$5*信号相关性!$D$9+2*$F1125*信号概况!$C$5*$G1125*信号概况!$C$6*信号相关性!$E$6+2*$F1125*信号概况!$C$5*$H1125*信号概况!$C$7*信号相关性!$E$7+2*$F1125*信号概况!$C$5*$I1125*信号概况!$C$8*信号相关性!$E$8+2*$F1125*信号概况!$C$5*$J1125*信号概况!$C$9*信号相关性!$E$9+2*$G1125*信号概况!$C$6*$H1125*信号概况!$C$7*信号相关性!$F$7+2*$G1125*信号概况!$C$6*$I1125*信号概况!$C$8*信号相关性!$F$8+2*$G1125*信号概况!$C$6*$J1125*信号概况!$C$9*信号相关性!$F$9+2*$H1125*信号概况!$C$7*$I1125*信号概况!$C$8*信号相关性!$G$8+2*$H1125*信号概况!$C$7*$J1125*信号概况!$C$9*信号相关性!$G$9+2*$I1125*信号概况!$C$8*$J1125*信号概况!$C$9*信号相关性!$H$9)</f>
        <v>576.559023043861</v>
      </c>
      <c r="N1125" s="12">
        <f t="shared" si="362"/>
        <v>0.0295380760382281</v>
      </c>
      <c r="O1125" s="10">
        <f>$C1125*信号概况!$J$2+$D1125*信号概况!$J$3+$E1125*信号概况!$J$4+$F1125*信号概况!$J$5+$G1125*信号概况!$J$6+$H1125*信号概况!$J$7+$I1125*信号概况!$J$8+$J1125*信号概况!$J$9</f>
        <v>354.940252676963</v>
      </c>
      <c r="P1125" s="12">
        <f t="shared" si="363"/>
        <v>0.0181841784684071</v>
      </c>
      <c r="Q1125" s="7">
        <f t="shared" si="364"/>
        <v>20.0920056920258</v>
      </c>
    </row>
    <row r="1126" spans="1:17">
      <c r="A1126">
        <v>1124</v>
      </c>
      <c r="B1126">
        <v>19519.18</v>
      </c>
      <c r="C1126" s="7">
        <f t="shared" si="353"/>
        <v>0</v>
      </c>
      <c r="D1126" s="8">
        <f t="shared" si="354"/>
        <v>0.0606060606060606</v>
      </c>
      <c r="E1126">
        <f t="shared" si="355"/>
        <v>0</v>
      </c>
      <c r="F1126">
        <f t="shared" si="356"/>
        <v>0</v>
      </c>
      <c r="G1126">
        <f t="shared" si="357"/>
        <v>0.06</v>
      </c>
      <c r="H1126">
        <f t="shared" si="358"/>
        <v>0</v>
      </c>
      <c r="I1126">
        <f t="shared" si="359"/>
        <v>0</v>
      </c>
      <c r="J1126">
        <f t="shared" si="360"/>
        <v>0</v>
      </c>
      <c r="K1126">
        <f>SQRT(POWER($C1126*信号概况!$F$2,2)+POWER($D1126*信号概况!$F$3,2)+POWER($E1126*信号概况!$F$4,2)+POWER($F1126*信号概况!$F$5,2)+POWER($G1126*信号概况!$F$6,2)+POWER($H1126*信号概况!$F$7,2)+POWER($I1126*信号概况!$F$8,2)+POWER($J1126*信号概况!$F$9,2)+2*$C1126*信号概况!$F$2*$D1126*信号概况!$F$3*信号相关性!$B$3+2*$C1126*信号概况!$F$2*$E1126*信号概况!$F$4*信号相关性!$B$4+2*$C1126*信号概况!$F$2*$F1126*信号概况!$F$5*信号相关性!$B$5+2*$C1126*信号概况!$F$2*$G1126*信号概况!$F$6*信号相关性!$B$6+2*$C1126*信号概况!$F$2*$H1126*信号概况!$F$7*信号相关性!$B$7+2*$C1126*信号概况!$F$2*$I1126*信号概况!$F$8*信号相关性!$B$8+2*$C1126*信号概况!$F$2*$J1126*信号概况!$F$9*信号相关性!$B$9+2*$D1126*信号概况!$F$3*$E1126*信号概况!$F$4*信号相关性!$C$4+2*$D1126*信号概况!$F$3*$F1126*信号概况!$F$5*信号相关性!$C$5+2*$D1126*信号概况!$F$3*$G1126*信号概况!$F$6*信号相关性!$C$6+2*$D1126*信号概况!$F$3*$H1126*信号概况!$F$7*信号相关性!$C$7+2*$D1126*信号概况!$F$3*$I1126*信号概况!$F$8*信号相关性!$C$8+2*$D1126*信号概况!$F$3*$J1126*信号概况!$F$9*信号相关性!$C$9+2*$E1126*信号概况!$F$4*$F1126*信号概况!$F$5*信号相关性!$D$5+2*$E1126*信号概况!$F$4*$G1126*信号概况!$F$6*信号相关性!$D$6+2*$E1126*信号概况!$F$4*$H1126*信号概况!$F$7*信号相关性!$D$7+2*$E1126*信号概况!$F$4*$I1126*信号概况!$F$8*信号相关性!$D$8+2*$E1126*信号概况!$F$4*$J1126*信号概况!$J$5*信号相关性!$D$9+2*$F1126*信号概况!$F$5*$G1126*信号概况!$F$6*信号相关性!$E$6+2*$F1126*信号概况!$F$5*$H1126*信号概况!$F$7*信号相关性!$E$7+2*$F1126*信号概况!$F$5*$I1126*信号概况!$F$8*信号相关性!$E$8+2*$F1126*信号概况!$F$5*$J1126*信号概况!$F$9*信号相关性!$E$9+2*$G1126*信号概况!$F$6*$H1126*信号概况!$F$7*信号相关性!$F$7+2*$G1126*信号概况!$F$6*$I1126*信号概况!$F$8*信号相关性!$F$8+2*$G1126*信号概况!$F$6*$J1126*信号概况!$F$9*信号相关性!$F$9+2*$H1126*信号概况!$F$7*$I1126*信号概况!$F$8*信号相关性!$G$8+2*$H1126*信号概况!$F$7*$J1126*信号概况!$F$9*信号相关性!$G$9+2*$I1126*信号概况!$F$8*$J1126*信号概况!$F$9*信号相关性!$H$9)</f>
        <v>175.576884447489</v>
      </c>
      <c r="L1126" s="10">
        <f t="shared" si="361"/>
        <v>111.171695872288</v>
      </c>
      <c r="M1126" s="11">
        <f>SQRT(POWER($C1126*信号概况!$C$2,2)+POWER($D1126*信号概况!$C$3,2)+POWER($E1126*信号概况!$C$4,2)+POWER($F1126*信号概况!$C$5,2)+POWER($G1126*信号概况!$C$6,2)+POWER($H1126*信号概况!$C$7,2)+POWER($I1126*信号概况!$C$8,2)+POWER($J1126*信号概况!$C$9,2)+2*$C1126*信号概况!$C$2*$D1126*信号概况!$C$3*信号相关性!$B$3+2*$C1126*信号概况!$C$2*$E1126*信号概况!$C$4*信号相关性!$B$4+2*$C1126*信号概况!$C$2*$F1126*信号概况!$C$5*信号相关性!$B$5+2*$C1126*信号概况!$C$2*$G1126*信号概况!$C$6*信号相关性!$B$6+2*$C1126*信号概况!$C$2*$H1126*信号概况!$C$7*信号相关性!$B$7+2*$C1126*信号概况!$C$2*$I1126*信号概况!$C$8*信号相关性!$B$8+2*$C1126*信号概况!$C$2*$J1126*信号概况!$C$9*信号相关性!$B$9+2*$D1126*信号概况!$C$3*$E1126*信号概况!$C$4*信号相关性!$C$4+2*$D1126*信号概况!$C$3*$F1126*信号概况!$C$5*信号相关性!$C$5+2*$D1126*信号概况!$C$3*$G1126*信号概况!$C$6*信号相关性!$C$6+2*$D1126*信号概况!$C$3*$H1126*信号概况!$C$7*信号相关性!$C$7+2*$D1126*信号概况!$C$3*$I1126*信号概况!$C$8*信号相关性!$C$8+2*$D1126*信号概况!$C$3*$J1126*信号概况!$C$9*信号相关性!$C$9+2*$E1126*信号概况!$C$4*$F1126*信号概况!$C$5*信号相关性!$D$5+2*$E1126*信号概况!$C$4*$G1126*信号概况!$C$6*信号相关性!$D$6+2*$E1126*信号概况!$C$4*$H1126*信号概况!$C$7*信号相关性!$D$7+2*$E1126*信号概况!$C$4*$I1126*信号概况!$C$8*信号相关性!$D$8+2*$E1126*信号概况!$C$4*$J1126*信号概况!$J$5*信号相关性!$D$9+2*$F1126*信号概况!$C$5*$G1126*信号概况!$C$6*信号相关性!$E$6+2*$F1126*信号概况!$C$5*$H1126*信号概况!$C$7*信号相关性!$E$7+2*$F1126*信号概况!$C$5*$I1126*信号概况!$C$8*信号相关性!$E$8+2*$F1126*信号概况!$C$5*$J1126*信号概况!$C$9*信号相关性!$E$9+2*$G1126*信号概况!$C$6*$H1126*信号概况!$C$7*信号相关性!$F$7+2*$G1126*信号概况!$C$6*$I1126*信号概况!$C$8*信号相关性!$F$8+2*$G1126*信号概况!$C$6*$J1126*信号概况!$C$9*信号相关性!$F$9+2*$H1126*信号概况!$C$7*$I1126*信号概况!$C$8*信号相关性!$G$8+2*$H1126*信号概况!$C$7*$J1126*信号概况!$C$9*信号相关性!$G$9+2*$I1126*信号概况!$C$8*$J1126*信号概况!$C$9*信号相关性!$H$9)</f>
        <v>700.464823294335</v>
      </c>
      <c r="N1126" s="12">
        <f t="shared" si="362"/>
        <v>0.0358859759116077</v>
      </c>
      <c r="O1126" s="10">
        <f>$C1126*信号概况!$J$2+$D1126*信号概况!$J$3+$E1126*信号概况!$J$4+$F1126*信号概况!$J$5+$G1126*信号概况!$J$6+$H1126*信号概况!$J$7+$I1126*信号概况!$J$8+$J1126*信号概况!$J$9</f>
        <v>379.468403361895</v>
      </c>
      <c r="P1126" s="12">
        <f t="shared" si="363"/>
        <v>0.0194407963532226</v>
      </c>
      <c r="Q1126" s="7">
        <f t="shared" si="364"/>
        <v>20.3766108027321</v>
      </c>
    </row>
    <row r="1127" spans="1:17">
      <c r="A1127">
        <v>1125</v>
      </c>
      <c r="B1127">
        <v>19519.18</v>
      </c>
      <c r="C1127" s="7">
        <f t="shared" si="353"/>
        <v>0</v>
      </c>
      <c r="D1127" s="8">
        <f t="shared" si="354"/>
        <v>0.0909090909090909</v>
      </c>
      <c r="E1127">
        <f t="shared" si="355"/>
        <v>0</v>
      </c>
      <c r="F1127">
        <f t="shared" si="356"/>
        <v>0</v>
      </c>
      <c r="G1127">
        <f t="shared" si="357"/>
        <v>0.06</v>
      </c>
      <c r="H1127">
        <f t="shared" si="358"/>
        <v>0</v>
      </c>
      <c r="I1127">
        <f t="shared" si="359"/>
        <v>0</v>
      </c>
      <c r="J1127">
        <f t="shared" si="360"/>
        <v>0</v>
      </c>
      <c r="K1127">
        <f>SQRT(POWER($C1127*信号概况!$F$2,2)+POWER($D1127*信号概况!$F$3,2)+POWER($E1127*信号概况!$F$4,2)+POWER($F1127*信号概况!$F$5,2)+POWER($G1127*信号概况!$F$6,2)+POWER($H1127*信号概况!$F$7,2)+POWER($I1127*信号概况!$F$8,2)+POWER($J1127*信号概况!$F$9,2)+2*$C1127*信号概况!$F$2*$D1127*信号概况!$F$3*信号相关性!$B$3+2*$C1127*信号概况!$F$2*$E1127*信号概况!$F$4*信号相关性!$B$4+2*$C1127*信号概况!$F$2*$F1127*信号概况!$F$5*信号相关性!$B$5+2*$C1127*信号概况!$F$2*$G1127*信号概况!$F$6*信号相关性!$B$6+2*$C1127*信号概况!$F$2*$H1127*信号概况!$F$7*信号相关性!$B$7+2*$C1127*信号概况!$F$2*$I1127*信号概况!$F$8*信号相关性!$B$8+2*$C1127*信号概况!$F$2*$J1127*信号概况!$F$9*信号相关性!$B$9+2*$D1127*信号概况!$F$3*$E1127*信号概况!$F$4*信号相关性!$C$4+2*$D1127*信号概况!$F$3*$F1127*信号概况!$F$5*信号相关性!$C$5+2*$D1127*信号概况!$F$3*$G1127*信号概况!$F$6*信号相关性!$C$6+2*$D1127*信号概况!$F$3*$H1127*信号概况!$F$7*信号相关性!$C$7+2*$D1127*信号概况!$F$3*$I1127*信号概况!$F$8*信号相关性!$C$8+2*$D1127*信号概况!$F$3*$J1127*信号概况!$F$9*信号相关性!$C$9+2*$E1127*信号概况!$F$4*$F1127*信号概况!$F$5*信号相关性!$D$5+2*$E1127*信号概况!$F$4*$G1127*信号概况!$F$6*信号相关性!$D$6+2*$E1127*信号概况!$F$4*$H1127*信号概况!$F$7*信号相关性!$D$7+2*$E1127*信号概况!$F$4*$I1127*信号概况!$F$8*信号相关性!$D$8+2*$E1127*信号概况!$F$4*$J1127*信号概况!$J$5*信号相关性!$D$9+2*$F1127*信号概况!$F$5*$G1127*信号概况!$F$6*信号相关性!$E$6+2*$F1127*信号概况!$F$5*$H1127*信号概况!$F$7*信号相关性!$E$7+2*$F1127*信号概况!$F$5*$I1127*信号概况!$F$8*信号相关性!$E$8+2*$F1127*信号概况!$F$5*$J1127*信号概况!$F$9*信号相关性!$E$9+2*$G1127*信号概况!$F$6*$H1127*信号概况!$F$7*信号相关性!$F$7+2*$G1127*信号概况!$F$6*$I1127*信号概况!$F$8*信号相关性!$F$8+2*$G1127*信号概况!$F$6*$J1127*信号概况!$F$9*信号相关性!$F$9+2*$H1127*信号概况!$F$7*$I1127*信号概况!$F$8*信号相关性!$G$8+2*$H1127*信号概况!$F$7*$J1127*信号概况!$F$9*信号相关性!$G$9+2*$I1127*信号概况!$F$8*$J1127*信号概况!$F$9*信号相关性!$H$9)</f>
        <v>209.49694759493</v>
      </c>
      <c r="L1127" s="10">
        <f t="shared" si="361"/>
        <v>93.1716677693131</v>
      </c>
      <c r="M1127" s="11">
        <f>SQRT(POWER($C1127*信号概况!$C$2,2)+POWER($D1127*信号概况!$C$3,2)+POWER($E1127*信号概况!$C$4,2)+POWER($F1127*信号概况!$C$5,2)+POWER($G1127*信号概况!$C$6,2)+POWER($H1127*信号概况!$C$7,2)+POWER($I1127*信号概况!$C$8,2)+POWER($J1127*信号概况!$C$9,2)+2*$C1127*信号概况!$C$2*$D1127*信号概况!$C$3*信号相关性!$B$3+2*$C1127*信号概况!$C$2*$E1127*信号概况!$C$4*信号相关性!$B$4+2*$C1127*信号概况!$C$2*$F1127*信号概况!$C$5*信号相关性!$B$5+2*$C1127*信号概况!$C$2*$G1127*信号概况!$C$6*信号相关性!$B$6+2*$C1127*信号概况!$C$2*$H1127*信号概况!$C$7*信号相关性!$B$7+2*$C1127*信号概况!$C$2*$I1127*信号概况!$C$8*信号相关性!$B$8+2*$C1127*信号概况!$C$2*$J1127*信号概况!$C$9*信号相关性!$B$9+2*$D1127*信号概况!$C$3*$E1127*信号概况!$C$4*信号相关性!$C$4+2*$D1127*信号概况!$C$3*$F1127*信号概况!$C$5*信号相关性!$C$5+2*$D1127*信号概况!$C$3*$G1127*信号概况!$C$6*信号相关性!$C$6+2*$D1127*信号概况!$C$3*$H1127*信号概况!$C$7*信号相关性!$C$7+2*$D1127*信号概况!$C$3*$I1127*信号概况!$C$8*信号相关性!$C$8+2*$D1127*信号概况!$C$3*$J1127*信号概况!$C$9*信号相关性!$C$9+2*$E1127*信号概况!$C$4*$F1127*信号概况!$C$5*信号相关性!$D$5+2*$E1127*信号概况!$C$4*$G1127*信号概况!$C$6*信号相关性!$D$6+2*$E1127*信号概况!$C$4*$H1127*信号概况!$C$7*信号相关性!$D$7+2*$E1127*信号概况!$C$4*$I1127*信号概况!$C$8*信号相关性!$D$8+2*$E1127*信号概况!$C$4*$J1127*信号概况!$J$5*信号相关性!$D$9+2*$F1127*信号概况!$C$5*$G1127*信号概况!$C$6*信号相关性!$E$6+2*$F1127*信号概况!$C$5*$H1127*信号概况!$C$7*信号相关性!$E$7+2*$F1127*信号概况!$C$5*$I1127*信号概况!$C$8*信号相关性!$E$8+2*$F1127*信号概况!$C$5*$J1127*信号概况!$C$9*信号相关性!$E$9+2*$G1127*信号概况!$C$6*$H1127*信号概况!$C$7*信号相关性!$F$7+2*$G1127*信号概况!$C$6*$I1127*信号概况!$C$8*信号相关性!$F$8+2*$G1127*信号概况!$C$6*$J1127*信号概况!$C$9*信号相关性!$F$9+2*$H1127*信号概况!$C$7*$I1127*信号概况!$C$8*信号相关性!$G$8+2*$H1127*信号概况!$C$7*$J1127*信号概况!$C$9*信号相关性!$G$9+2*$I1127*信号概况!$C$8*$J1127*信号概况!$C$9*信号相关性!$H$9)</f>
        <v>926.965939241815</v>
      </c>
      <c r="N1127" s="12">
        <f t="shared" si="362"/>
        <v>0.0474900041519067</v>
      </c>
      <c r="O1127" s="10">
        <f>$C1127*信号概况!$J$2+$D1127*信号概况!$J$3+$E1127*信号概况!$J$4+$F1127*信号概况!$J$5+$G1127*信号概况!$J$6+$H1127*信号概况!$J$7+$I1127*信号概况!$J$8+$J1127*信号概况!$J$9</f>
        <v>403.996554046826</v>
      </c>
      <c r="P1127" s="12">
        <f t="shared" si="363"/>
        <v>0.020697414238038</v>
      </c>
      <c r="Q1127" s="7">
        <f t="shared" si="364"/>
        <v>18.4823678483783</v>
      </c>
    </row>
    <row r="1128" spans="1:17">
      <c r="A1128">
        <v>1126</v>
      </c>
      <c r="B1128">
        <v>19519.18</v>
      </c>
      <c r="C1128" s="7">
        <f t="shared" si="353"/>
        <v>0</v>
      </c>
      <c r="D1128" s="8">
        <f t="shared" si="354"/>
        <v>0.121212121212121</v>
      </c>
      <c r="E1128">
        <f t="shared" si="355"/>
        <v>0</v>
      </c>
      <c r="F1128">
        <f t="shared" si="356"/>
        <v>0</v>
      </c>
      <c r="G1128">
        <f t="shared" si="357"/>
        <v>0.06</v>
      </c>
      <c r="H1128">
        <f t="shared" si="358"/>
        <v>0</v>
      </c>
      <c r="I1128">
        <f t="shared" si="359"/>
        <v>0</v>
      </c>
      <c r="J1128">
        <f t="shared" si="360"/>
        <v>0</v>
      </c>
      <c r="K1128">
        <f>SQRT(POWER($C1128*信号概况!$F$2,2)+POWER($D1128*信号概况!$F$3,2)+POWER($E1128*信号概况!$F$4,2)+POWER($F1128*信号概况!$F$5,2)+POWER($G1128*信号概况!$F$6,2)+POWER($H1128*信号概况!$F$7,2)+POWER($I1128*信号概况!$F$8,2)+POWER($J1128*信号概况!$F$9,2)+2*$C1128*信号概况!$F$2*$D1128*信号概况!$F$3*信号相关性!$B$3+2*$C1128*信号概况!$F$2*$E1128*信号概况!$F$4*信号相关性!$B$4+2*$C1128*信号概况!$F$2*$F1128*信号概况!$F$5*信号相关性!$B$5+2*$C1128*信号概况!$F$2*$G1128*信号概况!$F$6*信号相关性!$B$6+2*$C1128*信号概况!$F$2*$H1128*信号概况!$F$7*信号相关性!$B$7+2*$C1128*信号概况!$F$2*$I1128*信号概况!$F$8*信号相关性!$B$8+2*$C1128*信号概况!$F$2*$J1128*信号概况!$F$9*信号相关性!$B$9+2*$D1128*信号概况!$F$3*$E1128*信号概况!$F$4*信号相关性!$C$4+2*$D1128*信号概况!$F$3*$F1128*信号概况!$F$5*信号相关性!$C$5+2*$D1128*信号概况!$F$3*$G1128*信号概况!$F$6*信号相关性!$C$6+2*$D1128*信号概况!$F$3*$H1128*信号概况!$F$7*信号相关性!$C$7+2*$D1128*信号概况!$F$3*$I1128*信号概况!$F$8*信号相关性!$C$8+2*$D1128*信号概况!$F$3*$J1128*信号概况!$F$9*信号相关性!$C$9+2*$E1128*信号概况!$F$4*$F1128*信号概况!$F$5*信号相关性!$D$5+2*$E1128*信号概况!$F$4*$G1128*信号概况!$F$6*信号相关性!$D$6+2*$E1128*信号概况!$F$4*$H1128*信号概况!$F$7*信号相关性!$D$7+2*$E1128*信号概况!$F$4*$I1128*信号概况!$F$8*信号相关性!$D$8+2*$E1128*信号概况!$F$4*$J1128*信号概况!$J$5*信号相关性!$D$9+2*$F1128*信号概况!$F$5*$G1128*信号概况!$F$6*信号相关性!$E$6+2*$F1128*信号概况!$F$5*$H1128*信号概况!$F$7*信号相关性!$E$7+2*$F1128*信号概况!$F$5*$I1128*信号概况!$F$8*信号相关性!$E$8+2*$F1128*信号概况!$F$5*$J1128*信号概况!$F$9*信号相关性!$E$9+2*$G1128*信号概况!$F$6*$H1128*信号概况!$F$7*信号相关性!$F$7+2*$G1128*信号概况!$F$6*$I1128*信号概况!$F$8*信号相关性!$F$8+2*$G1128*信号概况!$F$6*$J1128*信号概况!$F$9*信号相关性!$F$9+2*$H1128*信号概况!$F$7*$I1128*信号概况!$F$8*信号相关性!$G$8+2*$H1128*信号概况!$F$7*$J1128*信号概况!$F$9*信号相关性!$G$9+2*$I1128*信号概况!$F$8*$J1128*信号概况!$F$9*信号相关性!$H$9)</f>
        <v>256.689439051229</v>
      </c>
      <c r="L1128" s="10">
        <f t="shared" si="361"/>
        <v>76.0420065279914</v>
      </c>
      <c r="M1128" s="11">
        <f>SQRT(POWER($C1128*信号概况!$C$2,2)+POWER($D1128*信号概况!$C$3,2)+POWER($E1128*信号概况!$C$4,2)+POWER($F1128*信号概况!$C$5,2)+POWER($G1128*信号概况!$C$6,2)+POWER($H1128*信号概况!$C$7,2)+POWER($I1128*信号概况!$C$8,2)+POWER($J1128*信号概况!$C$9,2)+2*$C1128*信号概况!$C$2*$D1128*信号概况!$C$3*信号相关性!$B$3+2*$C1128*信号概况!$C$2*$E1128*信号概况!$C$4*信号相关性!$B$4+2*$C1128*信号概况!$C$2*$F1128*信号概况!$C$5*信号相关性!$B$5+2*$C1128*信号概况!$C$2*$G1128*信号概况!$C$6*信号相关性!$B$6+2*$C1128*信号概况!$C$2*$H1128*信号概况!$C$7*信号相关性!$B$7+2*$C1128*信号概况!$C$2*$I1128*信号概况!$C$8*信号相关性!$B$8+2*$C1128*信号概况!$C$2*$J1128*信号概况!$C$9*信号相关性!$B$9+2*$D1128*信号概况!$C$3*$E1128*信号概况!$C$4*信号相关性!$C$4+2*$D1128*信号概况!$C$3*$F1128*信号概况!$C$5*信号相关性!$C$5+2*$D1128*信号概况!$C$3*$G1128*信号概况!$C$6*信号相关性!$C$6+2*$D1128*信号概况!$C$3*$H1128*信号概况!$C$7*信号相关性!$C$7+2*$D1128*信号概况!$C$3*$I1128*信号概况!$C$8*信号相关性!$C$8+2*$D1128*信号概况!$C$3*$J1128*信号概况!$C$9*信号相关性!$C$9+2*$E1128*信号概况!$C$4*$F1128*信号概况!$C$5*信号相关性!$D$5+2*$E1128*信号概况!$C$4*$G1128*信号概况!$C$6*信号相关性!$D$6+2*$E1128*信号概况!$C$4*$H1128*信号概况!$C$7*信号相关性!$D$7+2*$E1128*信号概况!$C$4*$I1128*信号概况!$C$8*信号相关性!$D$8+2*$E1128*信号概况!$C$4*$J1128*信号概况!$J$5*信号相关性!$D$9+2*$F1128*信号概况!$C$5*$G1128*信号概况!$C$6*信号相关性!$E$6+2*$F1128*信号概况!$C$5*$H1128*信号概况!$C$7*信号相关性!$E$7+2*$F1128*信号概况!$C$5*$I1128*信号概况!$C$8*信号相关性!$E$8+2*$F1128*信号概况!$C$5*$J1128*信号概况!$C$9*信号相关性!$E$9+2*$G1128*信号概况!$C$6*$H1128*信号概况!$C$7*信号相关性!$F$7+2*$G1128*信号概况!$C$6*$I1128*信号概况!$C$8*信号相关性!$F$8+2*$G1128*信号概况!$C$6*$J1128*信号概况!$C$9*信号相关性!$F$9+2*$H1128*信号概况!$C$7*$I1128*信号概况!$C$8*信号相关性!$G$8+2*$H1128*信号概况!$C$7*$J1128*信号概况!$C$9*信号相关性!$G$9+2*$I1128*信号概况!$C$8*$J1128*信号概况!$C$9*信号相关性!$H$9)</f>
        <v>1199.27684817909</v>
      </c>
      <c r="N1128" s="12">
        <f t="shared" si="362"/>
        <v>0.0614409441471974</v>
      </c>
      <c r="O1128" s="10">
        <f>$C1128*信号概况!$J$2+$D1128*信号概况!$J$3+$E1128*信号概况!$J$4+$F1128*信号概况!$J$5+$G1128*信号概况!$J$6+$H1128*信号概况!$J$7+$I1128*信号概况!$J$8+$J1128*信号概况!$J$9</f>
        <v>428.524704731758</v>
      </c>
      <c r="P1128" s="12">
        <f t="shared" si="363"/>
        <v>0.0219540321228534</v>
      </c>
      <c r="Q1128" s="7">
        <f t="shared" si="364"/>
        <v>16.2310435216215</v>
      </c>
    </row>
    <row r="1129" spans="1:17">
      <c r="A1129">
        <v>1127</v>
      </c>
      <c r="B1129">
        <v>19519.18</v>
      </c>
      <c r="C1129" s="7">
        <f t="shared" si="353"/>
        <v>0</v>
      </c>
      <c r="D1129" s="8">
        <f t="shared" si="354"/>
        <v>0.151515151515152</v>
      </c>
      <c r="E1129">
        <f t="shared" si="355"/>
        <v>0</v>
      </c>
      <c r="F1129">
        <f t="shared" si="356"/>
        <v>0</v>
      </c>
      <c r="G1129">
        <f t="shared" si="357"/>
        <v>0.06</v>
      </c>
      <c r="H1129">
        <f t="shared" si="358"/>
        <v>0</v>
      </c>
      <c r="I1129">
        <f t="shared" si="359"/>
        <v>0</v>
      </c>
      <c r="J1129">
        <f t="shared" si="360"/>
        <v>0</v>
      </c>
      <c r="K1129">
        <f>SQRT(POWER($C1129*信号概况!$F$2,2)+POWER($D1129*信号概况!$F$3,2)+POWER($E1129*信号概况!$F$4,2)+POWER($F1129*信号概况!$F$5,2)+POWER($G1129*信号概况!$F$6,2)+POWER($H1129*信号概况!$F$7,2)+POWER($I1129*信号概况!$F$8,2)+POWER($J1129*信号概况!$F$9,2)+2*$C1129*信号概况!$F$2*$D1129*信号概况!$F$3*信号相关性!$B$3+2*$C1129*信号概况!$F$2*$E1129*信号概况!$F$4*信号相关性!$B$4+2*$C1129*信号概况!$F$2*$F1129*信号概况!$F$5*信号相关性!$B$5+2*$C1129*信号概况!$F$2*$G1129*信号概况!$F$6*信号相关性!$B$6+2*$C1129*信号概况!$F$2*$H1129*信号概况!$F$7*信号相关性!$B$7+2*$C1129*信号概况!$F$2*$I1129*信号概况!$F$8*信号相关性!$B$8+2*$C1129*信号概况!$F$2*$J1129*信号概况!$F$9*信号相关性!$B$9+2*$D1129*信号概况!$F$3*$E1129*信号概况!$F$4*信号相关性!$C$4+2*$D1129*信号概况!$F$3*$F1129*信号概况!$F$5*信号相关性!$C$5+2*$D1129*信号概况!$F$3*$G1129*信号概况!$F$6*信号相关性!$C$6+2*$D1129*信号概况!$F$3*$H1129*信号概况!$F$7*信号相关性!$C$7+2*$D1129*信号概况!$F$3*$I1129*信号概况!$F$8*信号相关性!$C$8+2*$D1129*信号概况!$F$3*$J1129*信号概况!$F$9*信号相关性!$C$9+2*$E1129*信号概况!$F$4*$F1129*信号概况!$F$5*信号相关性!$D$5+2*$E1129*信号概况!$F$4*$G1129*信号概况!$F$6*信号相关性!$D$6+2*$E1129*信号概况!$F$4*$H1129*信号概况!$F$7*信号相关性!$D$7+2*$E1129*信号概况!$F$4*$I1129*信号概况!$F$8*信号相关性!$D$8+2*$E1129*信号概况!$F$4*$J1129*信号概况!$J$5*信号相关性!$D$9+2*$F1129*信号概况!$F$5*$G1129*信号概况!$F$6*信号相关性!$E$6+2*$F1129*信号概况!$F$5*$H1129*信号概况!$F$7*信号相关性!$E$7+2*$F1129*信号概况!$F$5*$I1129*信号概况!$F$8*信号相关性!$E$8+2*$F1129*信号概况!$F$5*$J1129*信号概况!$F$9*信号相关性!$E$9+2*$G1129*信号概况!$F$6*$H1129*信号概况!$F$7*信号相关性!$F$7+2*$G1129*信号概况!$F$6*$I1129*信号概况!$F$8*信号相关性!$F$8+2*$G1129*信号概况!$F$6*$J1129*信号概况!$F$9*信号相关性!$F$9+2*$H1129*信号概况!$F$7*$I1129*信号概况!$F$8*信号相关性!$G$8+2*$H1129*信号概况!$F$7*$J1129*信号概况!$F$9*信号相关性!$G$9+2*$I1129*信号概况!$F$8*$J1129*信号概况!$F$9*信号相关性!$H$9)</f>
        <v>311.173156873809</v>
      </c>
      <c r="L1129" s="10">
        <f t="shared" si="361"/>
        <v>62.7277114648925</v>
      </c>
      <c r="M1129" s="11">
        <f>SQRT(POWER($C1129*信号概况!$C$2,2)+POWER($D1129*信号概况!$C$3,2)+POWER($E1129*信号概况!$C$4,2)+POWER($F1129*信号概况!$C$5,2)+POWER($G1129*信号概况!$C$6,2)+POWER($H1129*信号概况!$C$7,2)+POWER($I1129*信号概况!$C$8,2)+POWER($J1129*信号概况!$C$9,2)+2*$C1129*信号概况!$C$2*$D1129*信号概况!$C$3*信号相关性!$B$3+2*$C1129*信号概况!$C$2*$E1129*信号概况!$C$4*信号相关性!$B$4+2*$C1129*信号概况!$C$2*$F1129*信号概况!$C$5*信号相关性!$B$5+2*$C1129*信号概况!$C$2*$G1129*信号概况!$C$6*信号相关性!$B$6+2*$C1129*信号概况!$C$2*$H1129*信号概况!$C$7*信号相关性!$B$7+2*$C1129*信号概况!$C$2*$I1129*信号概况!$C$8*信号相关性!$B$8+2*$C1129*信号概况!$C$2*$J1129*信号概况!$C$9*信号相关性!$B$9+2*$D1129*信号概况!$C$3*$E1129*信号概况!$C$4*信号相关性!$C$4+2*$D1129*信号概况!$C$3*$F1129*信号概况!$C$5*信号相关性!$C$5+2*$D1129*信号概况!$C$3*$G1129*信号概况!$C$6*信号相关性!$C$6+2*$D1129*信号概况!$C$3*$H1129*信号概况!$C$7*信号相关性!$C$7+2*$D1129*信号概况!$C$3*$I1129*信号概况!$C$8*信号相关性!$C$8+2*$D1129*信号概况!$C$3*$J1129*信号概况!$C$9*信号相关性!$C$9+2*$E1129*信号概况!$C$4*$F1129*信号概况!$C$5*信号相关性!$D$5+2*$E1129*信号概况!$C$4*$G1129*信号概况!$C$6*信号相关性!$D$6+2*$E1129*信号概况!$C$4*$H1129*信号概况!$C$7*信号相关性!$D$7+2*$E1129*信号概况!$C$4*$I1129*信号概况!$C$8*信号相关性!$D$8+2*$E1129*信号概况!$C$4*$J1129*信号概况!$J$5*信号相关性!$D$9+2*$F1129*信号概况!$C$5*$G1129*信号概况!$C$6*信号相关性!$E$6+2*$F1129*信号概况!$C$5*$H1129*信号概况!$C$7*信号相关性!$E$7+2*$F1129*信号概况!$C$5*$I1129*信号概况!$C$8*信号相关性!$E$8+2*$F1129*信号概况!$C$5*$J1129*信号概况!$C$9*信号相关性!$E$9+2*$G1129*信号概况!$C$6*$H1129*信号概况!$C$7*信号相关性!$F$7+2*$G1129*信号概况!$C$6*$I1129*信号概况!$C$8*信号相关性!$F$8+2*$G1129*信号概况!$C$6*$J1129*信号概况!$C$9*信号相关性!$F$9+2*$H1129*信号概况!$C$7*$I1129*信号概况!$C$8*信号相关性!$G$8+2*$H1129*信号概况!$C$7*$J1129*信号概况!$C$9*信号相关性!$G$9+2*$I1129*信号概况!$C$8*$J1129*信号概况!$C$9*信号相关性!$H$9)</f>
        <v>1492.53083280196</v>
      </c>
      <c r="N1129" s="12">
        <f t="shared" si="362"/>
        <v>0.076464832682621</v>
      </c>
      <c r="O1129" s="10">
        <f>$C1129*信号概况!$J$2+$D1129*信号概况!$J$3+$E1129*信号概况!$J$4+$F1129*信号概况!$J$5+$G1129*信号概况!$J$6+$H1129*信号概况!$J$7+$I1129*信号概况!$J$8+$J1129*信号概况!$J$9</f>
        <v>453.052855416689</v>
      </c>
      <c r="P1129" s="12">
        <f t="shared" si="363"/>
        <v>0.0232106500076688</v>
      </c>
      <c r="Q1129" s="7">
        <f t="shared" si="364"/>
        <v>14.3350259058792</v>
      </c>
    </row>
    <row r="1130" spans="1:17">
      <c r="A1130">
        <v>1128</v>
      </c>
      <c r="B1130">
        <v>19519.18</v>
      </c>
      <c r="C1130" s="7">
        <f t="shared" si="353"/>
        <v>0</v>
      </c>
      <c r="D1130" s="8">
        <f t="shared" si="354"/>
        <v>0.181818181818182</v>
      </c>
      <c r="E1130">
        <f t="shared" si="355"/>
        <v>0</v>
      </c>
      <c r="F1130">
        <f t="shared" si="356"/>
        <v>0</v>
      </c>
      <c r="G1130">
        <f t="shared" si="357"/>
        <v>0.06</v>
      </c>
      <c r="H1130">
        <f t="shared" si="358"/>
        <v>0</v>
      </c>
      <c r="I1130">
        <f t="shared" si="359"/>
        <v>0</v>
      </c>
      <c r="J1130">
        <f t="shared" si="360"/>
        <v>0</v>
      </c>
      <c r="K1130">
        <f>SQRT(POWER($C1130*信号概况!$F$2,2)+POWER($D1130*信号概况!$F$3,2)+POWER($E1130*信号概况!$F$4,2)+POWER($F1130*信号概况!$F$5,2)+POWER($G1130*信号概况!$F$6,2)+POWER($H1130*信号概况!$F$7,2)+POWER($I1130*信号概况!$F$8,2)+POWER($J1130*信号概况!$F$9,2)+2*$C1130*信号概况!$F$2*$D1130*信号概况!$F$3*信号相关性!$B$3+2*$C1130*信号概况!$F$2*$E1130*信号概况!$F$4*信号相关性!$B$4+2*$C1130*信号概况!$F$2*$F1130*信号概况!$F$5*信号相关性!$B$5+2*$C1130*信号概况!$F$2*$G1130*信号概况!$F$6*信号相关性!$B$6+2*$C1130*信号概况!$F$2*$H1130*信号概况!$F$7*信号相关性!$B$7+2*$C1130*信号概况!$F$2*$I1130*信号概况!$F$8*信号相关性!$B$8+2*$C1130*信号概况!$F$2*$J1130*信号概况!$F$9*信号相关性!$B$9+2*$D1130*信号概况!$F$3*$E1130*信号概况!$F$4*信号相关性!$C$4+2*$D1130*信号概况!$F$3*$F1130*信号概况!$F$5*信号相关性!$C$5+2*$D1130*信号概况!$F$3*$G1130*信号概况!$F$6*信号相关性!$C$6+2*$D1130*信号概况!$F$3*$H1130*信号概况!$F$7*信号相关性!$C$7+2*$D1130*信号概况!$F$3*$I1130*信号概况!$F$8*信号相关性!$C$8+2*$D1130*信号概况!$F$3*$J1130*信号概况!$F$9*信号相关性!$C$9+2*$E1130*信号概况!$F$4*$F1130*信号概况!$F$5*信号相关性!$D$5+2*$E1130*信号概况!$F$4*$G1130*信号概况!$F$6*信号相关性!$D$6+2*$E1130*信号概况!$F$4*$H1130*信号概况!$F$7*信号相关性!$D$7+2*$E1130*信号概况!$F$4*$I1130*信号概况!$F$8*信号相关性!$D$8+2*$E1130*信号概况!$F$4*$J1130*信号概况!$J$5*信号相关性!$D$9+2*$F1130*信号概况!$F$5*$G1130*信号概况!$F$6*信号相关性!$E$6+2*$F1130*信号概况!$F$5*$H1130*信号概况!$F$7*信号相关性!$E$7+2*$F1130*信号概况!$F$5*$I1130*信号概况!$F$8*信号相关性!$E$8+2*$F1130*信号概况!$F$5*$J1130*信号概况!$F$9*信号相关性!$E$9+2*$G1130*信号概况!$F$6*$H1130*信号概况!$F$7*信号相关性!$F$7+2*$G1130*信号概况!$F$6*$I1130*信号概况!$F$8*信号相关性!$F$8+2*$G1130*信号概况!$F$6*$J1130*信号概况!$F$9*信号相关性!$F$9+2*$H1130*信号概况!$F$7*$I1130*信号概况!$F$8*信号相关性!$G$8+2*$H1130*信号概况!$F$7*$J1130*信号概况!$F$9*信号相关性!$G$9+2*$I1130*信号概况!$F$8*$J1130*信号概况!$F$9*信号相关性!$H$9)</f>
        <v>369.738782611082</v>
      </c>
      <c r="L1130" s="10">
        <f t="shared" si="361"/>
        <v>52.7918111866876</v>
      </c>
      <c r="M1130" s="11">
        <f>SQRT(POWER($C1130*信号概况!$C$2,2)+POWER($D1130*信号概况!$C$3,2)+POWER($E1130*信号概况!$C$4,2)+POWER($F1130*信号概况!$C$5,2)+POWER($G1130*信号概况!$C$6,2)+POWER($H1130*信号概况!$C$7,2)+POWER($I1130*信号概况!$C$8,2)+POWER($J1130*信号概况!$C$9,2)+2*$C1130*信号概况!$C$2*$D1130*信号概况!$C$3*信号相关性!$B$3+2*$C1130*信号概况!$C$2*$E1130*信号概况!$C$4*信号相关性!$B$4+2*$C1130*信号概况!$C$2*$F1130*信号概况!$C$5*信号相关性!$B$5+2*$C1130*信号概况!$C$2*$G1130*信号概况!$C$6*信号相关性!$B$6+2*$C1130*信号概况!$C$2*$H1130*信号概况!$C$7*信号相关性!$B$7+2*$C1130*信号概况!$C$2*$I1130*信号概况!$C$8*信号相关性!$B$8+2*$C1130*信号概况!$C$2*$J1130*信号概况!$C$9*信号相关性!$B$9+2*$D1130*信号概况!$C$3*$E1130*信号概况!$C$4*信号相关性!$C$4+2*$D1130*信号概况!$C$3*$F1130*信号概况!$C$5*信号相关性!$C$5+2*$D1130*信号概况!$C$3*$G1130*信号概况!$C$6*信号相关性!$C$6+2*$D1130*信号概况!$C$3*$H1130*信号概况!$C$7*信号相关性!$C$7+2*$D1130*信号概况!$C$3*$I1130*信号概况!$C$8*信号相关性!$C$8+2*$D1130*信号概况!$C$3*$J1130*信号概况!$C$9*信号相关性!$C$9+2*$E1130*信号概况!$C$4*$F1130*信号概况!$C$5*信号相关性!$D$5+2*$E1130*信号概况!$C$4*$G1130*信号概况!$C$6*信号相关性!$D$6+2*$E1130*信号概况!$C$4*$H1130*信号概况!$C$7*信号相关性!$D$7+2*$E1130*信号概况!$C$4*$I1130*信号概况!$C$8*信号相关性!$D$8+2*$E1130*信号概况!$C$4*$J1130*信号概况!$J$5*信号相关性!$D$9+2*$F1130*信号概况!$C$5*$G1130*信号概况!$C$6*信号相关性!$E$6+2*$F1130*信号概况!$C$5*$H1130*信号概况!$C$7*信号相关性!$E$7+2*$F1130*信号概况!$C$5*$I1130*信号概况!$C$8*信号相关性!$E$8+2*$F1130*信号概况!$C$5*$J1130*信号概况!$C$9*信号相关性!$E$9+2*$G1130*信号概况!$C$6*$H1130*信号概况!$C$7*信号相关性!$F$7+2*$G1130*信号概况!$C$6*$I1130*信号概况!$C$8*信号相关性!$F$8+2*$G1130*信号概况!$C$6*$J1130*信号概况!$C$9*信号相关性!$F$9+2*$H1130*信号概况!$C$7*$I1130*信号概况!$C$8*信号相关性!$G$8+2*$H1130*信号概况!$C$7*$J1130*信号概况!$C$9*信号相关性!$G$9+2*$I1130*信号概况!$C$8*$J1130*信号概况!$C$9*信号相关性!$H$9)</f>
        <v>1796.50099843359</v>
      </c>
      <c r="N1130" s="12">
        <f t="shared" si="362"/>
        <v>0.0920377289636956</v>
      </c>
      <c r="O1130" s="10">
        <f>$C1130*信号概况!$J$2+$D1130*信号概况!$J$3+$E1130*信号概况!$J$4+$F1130*信号概况!$J$5+$G1130*信号概况!$J$6+$H1130*信号概况!$J$7+$I1130*信号概况!$J$8+$J1130*信号概况!$J$9</f>
        <v>477.581006101621</v>
      </c>
      <c r="P1130" s="12">
        <f t="shared" si="363"/>
        <v>0.0244672678924843</v>
      </c>
      <c r="Q1130" s="7">
        <f t="shared" si="364"/>
        <v>12.8604660826752</v>
      </c>
    </row>
    <row r="1131" spans="1:17">
      <c r="A1131">
        <v>1129</v>
      </c>
      <c r="B1131">
        <v>19519.18</v>
      </c>
      <c r="C1131" s="7">
        <f t="shared" si="353"/>
        <v>0</v>
      </c>
      <c r="D1131" s="8">
        <f t="shared" si="354"/>
        <v>0.212121212121212</v>
      </c>
      <c r="E1131">
        <f t="shared" si="355"/>
        <v>0</v>
      </c>
      <c r="F1131">
        <f t="shared" si="356"/>
        <v>0</v>
      </c>
      <c r="G1131">
        <f t="shared" si="357"/>
        <v>0.06</v>
      </c>
      <c r="H1131">
        <f t="shared" si="358"/>
        <v>0</v>
      </c>
      <c r="I1131">
        <f t="shared" si="359"/>
        <v>0</v>
      </c>
      <c r="J1131">
        <f t="shared" si="360"/>
        <v>0</v>
      </c>
      <c r="K1131">
        <f>SQRT(POWER($C1131*信号概况!$F$2,2)+POWER($D1131*信号概况!$F$3,2)+POWER($E1131*信号概况!$F$4,2)+POWER($F1131*信号概况!$F$5,2)+POWER($G1131*信号概况!$F$6,2)+POWER($H1131*信号概况!$F$7,2)+POWER($I1131*信号概况!$F$8,2)+POWER($J1131*信号概况!$F$9,2)+2*$C1131*信号概况!$F$2*$D1131*信号概况!$F$3*信号相关性!$B$3+2*$C1131*信号概况!$F$2*$E1131*信号概况!$F$4*信号相关性!$B$4+2*$C1131*信号概况!$F$2*$F1131*信号概况!$F$5*信号相关性!$B$5+2*$C1131*信号概况!$F$2*$G1131*信号概况!$F$6*信号相关性!$B$6+2*$C1131*信号概况!$F$2*$H1131*信号概况!$F$7*信号相关性!$B$7+2*$C1131*信号概况!$F$2*$I1131*信号概况!$F$8*信号相关性!$B$8+2*$C1131*信号概况!$F$2*$J1131*信号概况!$F$9*信号相关性!$B$9+2*$D1131*信号概况!$F$3*$E1131*信号概况!$F$4*信号相关性!$C$4+2*$D1131*信号概况!$F$3*$F1131*信号概况!$F$5*信号相关性!$C$5+2*$D1131*信号概况!$F$3*$G1131*信号概况!$F$6*信号相关性!$C$6+2*$D1131*信号概况!$F$3*$H1131*信号概况!$F$7*信号相关性!$C$7+2*$D1131*信号概况!$F$3*$I1131*信号概况!$F$8*信号相关性!$C$8+2*$D1131*信号概况!$F$3*$J1131*信号概况!$F$9*信号相关性!$C$9+2*$E1131*信号概况!$F$4*$F1131*信号概况!$F$5*信号相关性!$D$5+2*$E1131*信号概况!$F$4*$G1131*信号概况!$F$6*信号相关性!$D$6+2*$E1131*信号概况!$F$4*$H1131*信号概况!$F$7*信号相关性!$D$7+2*$E1131*信号概况!$F$4*$I1131*信号概况!$F$8*信号相关性!$D$8+2*$E1131*信号概况!$F$4*$J1131*信号概况!$J$5*信号相关性!$D$9+2*$F1131*信号概况!$F$5*$G1131*信号概况!$F$6*信号相关性!$E$6+2*$F1131*信号概况!$F$5*$H1131*信号概况!$F$7*信号相关性!$E$7+2*$F1131*信号概况!$F$5*$I1131*信号概况!$F$8*信号相关性!$E$8+2*$F1131*信号概况!$F$5*$J1131*信号概况!$F$9*信号相关性!$E$9+2*$G1131*信号概况!$F$6*$H1131*信号概况!$F$7*信号相关性!$F$7+2*$G1131*信号概况!$F$6*$I1131*信号概况!$F$8*信号相关性!$F$8+2*$G1131*信号概况!$F$6*$J1131*信号概况!$F$9*信号相关性!$F$9+2*$H1131*信号概况!$F$7*$I1131*信号概况!$F$8*信号相关性!$G$8+2*$H1131*信号概况!$F$7*$J1131*信号概况!$F$9*信号相关性!$G$9+2*$I1131*信号概况!$F$8*$J1131*信号概况!$F$9*信号相关性!$H$9)</f>
        <v>430.724470565783</v>
      </c>
      <c r="L1131" s="10">
        <f t="shared" si="361"/>
        <v>45.3170909337014</v>
      </c>
      <c r="M1131" s="11">
        <f>SQRT(POWER($C1131*信号概况!$C$2,2)+POWER($D1131*信号概况!$C$3,2)+POWER($E1131*信号概况!$C$4,2)+POWER($F1131*信号概况!$C$5,2)+POWER($G1131*信号概况!$C$6,2)+POWER($H1131*信号概况!$C$7,2)+POWER($I1131*信号概况!$C$8,2)+POWER($J1131*信号概况!$C$9,2)+2*$C1131*信号概况!$C$2*$D1131*信号概况!$C$3*信号相关性!$B$3+2*$C1131*信号概况!$C$2*$E1131*信号概况!$C$4*信号相关性!$B$4+2*$C1131*信号概况!$C$2*$F1131*信号概况!$C$5*信号相关性!$B$5+2*$C1131*信号概况!$C$2*$G1131*信号概况!$C$6*信号相关性!$B$6+2*$C1131*信号概况!$C$2*$H1131*信号概况!$C$7*信号相关性!$B$7+2*$C1131*信号概况!$C$2*$I1131*信号概况!$C$8*信号相关性!$B$8+2*$C1131*信号概况!$C$2*$J1131*信号概况!$C$9*信号相关性!$B$9+2*$D1131*信号概况!$C$3*$E1131*信号概况!$C$4*信号相关性!$C$4+2*$D1131*信号概况!$C$3*$F1131*信号概况!$C$5*信号相关性!$C$5+2*$D1131*信号概况!$C$3*$G1131*信号概况!$C$6*信号相关性!$C$6+2*$D1131*信号概况!$C$3*$H1131*信号概况!$C$7*信号相关性!$C$7+2*$D1131*信号概况!$C$3*$I1131*信号概况!$C$8*信号相关性!$C$8+2*$D1131*信号概况!$C$3*$J1131*信号概况!$C$9*信号相关性!$C$9+2*$E1131*信号概况!$C$4*$F1131*信号概况!$C$5*信号相关性!$D$5+2*$E1131*信号概况!$C$4*$G1131*信号概况!$C$6*信号相关性!$D$6+2*$E1131*信号概况!$C$4*$H1131*信号概况!$C$7*信号相关性!$D$7+2*$E1131*信号概况!$C$4*$I1131*信号概况!$C$8*信号相关性!$D$8+2*$E1131*信号概况!$C$4*$J1131*信号概况!$J$5*信号相关性!$D$9+2*$F1131*信号概况!$C$5*$G1131*信号概况!$C$6*信号相关性!$E$6+2*$F1131*信号概况!$C$5*$H1131*信号概况!$C$7*信号相关性!$E$7+2*$F1131*信号概况!$C$5*$I1131*信号概况!$C$8*信号相关性!$E$8+2*$F1131*信号概况!$C$5*$J1131*信号概况!$C$9*信号相关性!$E$9+2*$G1131*信号概况!$C$6*$H1131*信号概况!$C$7*信号相关性!$F$7+2*$G1131*信号概况!$C$6*$I1131*信号概况!$C$8*信号相关性!$F$8+2*$G1131*信号概况!$C$6*$J1131*信号概况!$C$9*信号相关性!$F$9+2*$H1131*信号概况!$C$7*$I1131*信号概况!$C$8*信号相关性!$G$8+2*$H1131*信号概况!$C$7*$J1131*信号概况!$C$9*信号相关性!$G$9+2*$I1131*信号概况!$C$8*$J1131*信号概况!$C$9*信号相关性!$H$9)</f>
        <v>2106.5534909191</v>
      </c>
      <c r="N1131" s="12">
        <f t="shared" si="362"/>
        <v>0.107922232948264</v>
      </c>
      <c r="O1131" s="10">
        <f>$C1131*信号概况!$J$2+$D1131*信号概况!$J$3+$E1131*信号概况!$J$4+$F1131*信号概况!$J$5+$G1131*信号概况!$J$6+$H1131*信号概况!$J$7+$I1131*信号概况!$J$8+$J1131*信号概况!$J$9</f>
        <v>502.109156786552</v>
      </c>
      <c r="P1131" s="12">
        <f t="shared" si="363"/>
        <v>0.0257238857772997</v>
      </c>
      <c r="Q1131" s="7">
        <f t="shared" si="364"/>
        <v>11.7229255045714</v>
      </c>
    </row>
    <row r="1132" spans="1:17">
      <c r="A1132">
        <v>1130</v>
      </c>
      <c r="B1132">
        <v>19519.18</v>
      </c>
      <c r="C1132" s="7">
        <f t="shared" si="353"/>
        <v>0</v>
      </c>
      <c r="D1132" s="8">
        <f t="shared" si="354"/>
        <v>0.242424242424242</v>
      </c>
      <c r="E1132">
        <f t="shared" si="355"/>
        <v>0</v>
      </c>
      <c r="F1132">
        <f t="shared" si="356"/>
        <v>0</v>
      </c>
      <c r="G1132">
        <f t="shared" si="357"/>
        <v>0.06</v>
      </c>
      <c r="H1132">
        <f t="shared" si="358"/>
        <v>0</v>
      </c>
      <c r="I1132">
        <f t="shared" si="359"/>
        <v>0</v>
      </c>
      <c r="J1132">
        <f t="shared" si="360"/>
        <v>0</v>
      </c>
      <c r="K1132">
        <f>SQRT(POWER($C1132*信号概况!$F$2,2)+POWER($D1132*信号概况!$F$3,2)+POWER($E1132*信号概况!$F$4,2)+POWER($F1132*信号概况!$F$5,2)+POWER($G1132*信号概况!$F$6,2)+POWER($H1132*信号概况!$F$7,2)+POWER($I1132*信号概况!$F$8,2)+POWER($J1132*信号概况!$F$9,2)+2*$C1132*信号概况!$F$2*$D1132*信号概况!$F$3*信号相关性!$B$3+2*$C1132*信号概况!$F$2*$E1132*信号概况!$F$4*信号相关性!$B$4+2*$C1132*信号概况!$F$2*$F1132*信号概况!$F$5*信号相关性!$B$5+2*$C1132*信号概况!$F$2*$G1132*信号概况!$F$6*信号相关性!$B$6+2*$C1132*信号概况!$F$2*$H1132*信号概况!$F$7*信号相关性!$B$7+2*$C1132*信号概况!$F$2*$I1132*信号概况!$F$8*信号相关性!$B$8+2*$C1132*信号概况!$F$2*$J1132*信号概况!$F$9*信号相关性!$B$9+2*$D1132*信号概况!$F$3*$E1132*信号概况!$F$4*信号相关性!$C$4+2*$D1132*信号概况!$F$3*$F1132*信号概况!$F$5*信号相关性!$C$5+2*$D1132*信号概况!$F$3*$G1132*信号概况!$F$6*信号相关性!$C$6+2*$D1132*信号概况!$F$3*$H1132*信号概况!$F$7*信号相关性!$C$7+2*$D1132*信号概况!$F$3*$I1132*信号概况!$F$8*信号相关性!$C$8+2*$D1132*信号概况!$F$3*$J1132*信号概况!$F$9*信号相关性!$C$9+2*$E1132*信号概况!$F$4*$F1132*信号概况!$F$5*信号相关性!$D$5+2*$E1132*信号概况!$F$4*$G1132*信号概况!$F$6*信号相关性!$D$6+2*$E1132*信号概况!$F$4*$H1132*信号概况!$F$7*信号相关性!$D$7+2*$E1132*信号概况!$F$4*$I1132*信号概况!$F$8*信号相关性!$D$8+2*$E1132*信号概况!$F$4*$J1132*信号概况!$J$5*信号相关性!$D$9+2*$F1132*信号概况!$F$5*$G1132*信号概况!$F$6*信号相关性!$E$6+2*$F1132*信号概况!$F$5*$H1132*信号概况!$F$7*信号相关性!$E$7+2*$F1132*信号概况!$F$5*$I1132*信号概况!$F$8*信号相关性!$E$8+2*$F1132*信号概况!$F$5*$J1132*信号概况!$F$9*信号相关性!$E$9+2*$G1132*信号概况!$F$6*$H1132*信号概况!$F$7*信号相关性!$F$7+2*$G1132*信号概况!$F$6*$I1132*信号概况!$F$8*信号相关性!$F$8+2*$G1132*信号概况!$F$6*$J1132*信号概况!$F$9*信号相关性!$F$9+2*$H1132*信号概况!$F$7*$I1132*信号概况!$F$8*信号相关性!$G$8+2*$H1132*信号概况!$F$7*$J1132*信号概况!$F$9*信号相关性!$G$9+2*$I1132*信号概况!$F$8*$J1132*信号概况!$F$9*信号相关性!$H$9)</f>
        <v>493.233352573768</v>
      </c>
      <c r="L1132" s="10">
        <f t="shared" si="361"/>
        <v>39.5739256036638</v>
      </c>
      <c r="M1132" s="11">
        <f>SQRT(POWER($C1132*信号概况!$C$2,2)+POWER($D1132*信号概况!$C$3,2)+POWER($E1132*信号概况!$C$4,2)+POWER($F1132*信号概况!$C$5,2)+POWER($G1132*信号概况!$C$6,2)+POWER($H1132*信号概况!$C$7,2)+POWER($I1132*信号概况!$C$8,2)+POWER($J1132*信号概况!$C$9,2)+2*$C1132*信号概况!$C$2*$D1132*信号概况!$C$3*信号相关性!$B$3+2*$C1132*信号概况!$C$2*$E1132*信号概况!$C$4*信号相关性!$B$4+2*$C1132*信号概况!$C$2*$F1132*信号概况!$C$5*信号相关性!$B$5+2*$C1132*信号概况!$C$2*$G1132*信号概况!$C$6*信号相关性!$B$6+2*$C1132*信号概况!$C$2*$H1132*信号概况!$C$7*信号相关性!$B$7+2*$C1132*信号概况!$C$2*$I1132*信号概况!$C$8*信号相关性!$B$8+2*$C1132*信号概况!$C$2*$J1132*信号概况!$C$9*信号相关性!$B$9+2*$D1132*信号概况!$C$3*$E1132*信号概况!$C$4*信号相关性!$C$4+2*$D1132*信号概况!$C$3*$F1132*信号概况!$C$5*信号相关性!$C$5+2*$D1132*信号概况!$C$3*$G1132*信号概况!$C$6*信号相关性!$C$6+2*$D1132*信号概况!$C$3*$H1132*信号概况!$C$7*信号相关性!$C$7+2*$D1132*信号概况!$C$3*$I1132*信号概况!$C$8*信号相关性!$C$8+2*$D1132*信号概况!$C$3*$J1132*信号概况!$C$9*信号相关性!$C$9+2*$E1132*信号概况!$C$4*$F1132*信号概况!$C$5*信号相关性!$D$5+2*$E1132*信号概况!$C$4*$G1132*信号概况!$C$6*信号相关性!$D$6+2*$E1132*信号概况!$C$4*$H1132*信号概况!$C$7*信号相关性!$D$7+2*$E1132*信号概况!$C$4*$I1132*信号概况!$C$8*信号相关性!$D$8+2*$E1132*信号概况!$C$4*$J1132*信号概况!$J$5*信号相关性!$D$9+2*$F1132*信号概况!$C$5*$G1132*信号概况!$C$6*信号相关性!$E$6+2*$F1132*信号概况!$C$5*$H1132*信号概况!$C$7*信号相关性!$E$7+2*$F1132*信号概况!$C$5*$I1132*信号概况!$C$8*信号相关性!$E$8+2*$F1132*信号概况!$C$5*$J1132*信号概况!$C$9*信号相关性!$E$9+2*$G1132*信号概况!$C$6*$H1132*信号概况!$C$7*信号相关性!$F$7+2*$G1132*信号概况!$C$6*$I1132*信号概况!$C$8*信号相关性!$F$8+2*$G1132*信号概况!$C$6*$J1132*信号概况!$C$9*信号相关性!$F$9+2*$H1132*信号概况!$C$7*$I1132*信号概况!$C$8*信号相关性!$G$8+2*$H1132*信号概况!$C$7*$J1132*信号概况!$C$9*信号相关性!$G$9+2*$I1132*信号概况!$C$8*$J1132*信号概况!$C$9*信号相关性!$H$9)</f>
        <v>2420.35195892173</v>
      </c>
      <c r="N1132" s="12">
        <f t="shared" si="362"/>
        <v>0.123998649478192</v>
      </c>
      <c r="O1132" s="10">
        <f>$C1132*信号概况!$J$2+$D1132*信号概况!$J$3+$E1132*信号概况!$J$4+$F1132*信号概况!$J$5+$G1132*信号概况!$J$6+$H1132*信号概况!$J$7+$I1132*信号概况!$J$8+$J1132*信号概况!$J$9</f>
        <v>526.637307471484</v>
      </c>
      <c r="P1132" s="12">
        <f t="shared" si="363"/>
        <v>0.0269805036621151</v>
      </c>
      <c r="Q1132" s="7">
        <f t="shared" si="364"/>
        <v>10.8339970559039</v>
      </c>
    </row>
    <row r="1133" spans="1:17">
      <c r="A1133">
        <v>1131</v>
      </c>
      <c r="B1133">
        <v>19519.18</v>
      </c>
      <c r="C1133" s="7">
        <f t="shared" si="353"/>
        <v>0</v>
      </c>
      <c r="D1133" s="8">
        <f t="shared" si="354"/>
        <v>0.272727272727273</v>
      </c>
      <c r="E1133">
        <f t="shared" si="355"/>
        <v>0</v>
      </c>
      <c r="F1133">
        <f t="shared" si="356"/>
        <v>0</v>
      </c>
      <c r="G1133">
        <f t="shared" si="357"/>
        <v>0.06</v>
      </c>
      <c r="H1133">
        <f t="shared" si="358"/>
        <v>0</v>
      </c>
      <c r="I1133">
        <f t="shared" si="359"/>
        <v>0</v>
      </c>
      <c r="J1133">
        <f t="shared" si="360"/>
        <v>0</v>
      </c>
      <c r="K1133">
        <f>SQRT(POWER($C1133*信号概况!$F$2,2)+POWER($D1133*信号概况!$F$3,2)+POWER($E1133*信号概况!$F$4,2)+POWER($F1133*信号概况!$F$5,2)+POWER($G1133*信号概况!$F$6,2)+POWER($H1133*信号概况!$F$7,2)+POWER($I1133*信号概况!$F$8,2)+POWER($J1133*信号概况!$F$9,2)+2*$C1133*信号概况!$F$2*$D1133*信号概况!$F$3*信号相关性!$B$3+2*$C1133*信号概况!$F$2*$E1133*信号概况!$F$4*信号相关性!$B$4+2*$C1133*信号概况!$F$2*$F1133*信号概况!$F$5*信号相关性!$B$5+2*$C1133*信号概况!$F$2*$G1133*信号概况!$F$6*信号相关性!$B$6+2*$C1133*信号概况!$F$2*$H1133*信号概况!$F$7*信号相关性!$B$7+2*$C1133*信号概况!$F$2*$I1133*信号概况!$F$8*信号相关性!$B$8+2*$C1133*信号概况!$F$2*$J1133*信号概况!$F$9*信号相关性!$B$9+2*$D1133*信号概况!$F$3*$E1133*信号概况!$F$4*信号相关性!$C$4+2*$D1133*信号概况!$F$3*$F1133*信号概况!$F$5*信号相关性!$C$5+2*$D1133*信号概况!$F$3*$G1133*信号概况!$F$6*信号相关性!$C$6+2*$D1133*信号概况!$F$3*$H1133*信号概况!$F$7*信号相关性!$C$7+2*$D1133*信号概况!$F$3*$I1133*信号概况!$F$8*信号相关性!$C$8+2*$D1133*信号概况!$F$3*$J1133*信号概况!$F$9*信号相关性!$C$9+2*$E1133*信号概况!$F$4*$F1133*信号概况!$F$5*信号相关性!$D$5+2*$E1133*信号概况!$F$4*$G1133*信号概况!$F$6*信号相关性!$D$6+2*$E1133*信号概况!$F$4*$H1133*信号概况!$F$7*信号相关性!$D$7+2*$E1133*信号概况!$F$4*$I1133*信号概况!$F$8*信号相关性!$D$8+2*$E1133*信号概况!$F$4*$J1133*信号概况!$J$5*信号相关性!$D$9+2*$F1133*信号概况!$F$5*$G1133*信号概况!$F$6*信号相关性!$E$6+2*$F1133*信号概况!$F$5*$H1133*信号概况!$F$7*信号相关性!$E$7+2*$F1133*信号概况!$F$5*$I1133*信号概况!$F$8*信号相关性!$E$8+2*$F1133*信号概况!$F$5*$J1133*信号概况!$F$9*信号相关性!$E$9+2*$G1133*信号概况!$F$6*$H1133*信号概况!$F$7*信号相关性!$F$7+2*$G1133*信号概况!$F$6*$I1133*信号概况!$F$8*信号相关性!$F$8+2*$G1133*信号概况!$F$6*$J1133*信号概况!$F$9*信号相关性!$F$9+2*$H1133*信号概况!$F$7*$I1133*信号概况!$F$8*信号相关性!$G$8+2*$H1133*信号概况!$F$7*$J1133*信号概况!$F$9*信号相关性!$G$9+2*$I1133*信号概况!$F$8*$J1133*信号概况!$F$9*信号相关性!$H$9)</f>
        <v>556.752619219415</v>
      </c>
      <c r="L1133" s="10">
        <f t="shared" si="361"/>
        <v>35.058981900016</v>
      </c>
      <c r="M1133" s="11">
        <f>SQRT(POWER($C1133*信号概况!$C$2,2)+POWER($D1133*信号概况!$C$3,2)+POWER($E1133*信号概况!$C$4,2)+POWER($F1133*信号概况!$C$5,2)+POWER($G1133*信号概况!$C$6,2)+POWER($H1133*信号概况!$C$7,2)+POWER($I1133*信号概况!$C$8,2)+POWER($J1133*信号概况!$C$9,2)+2*$C1133*信号概况!$C$2*$D1133*信号概况!$C$3*信号相关性!$B$3+2*$C1133*信号概况!$C$2*$E1133*信号概况!$C$4*信号相关性!$B$4+2*$C1133*信号概况!$C$2*$F1133*信号概况!$C$5*信号相关性!$B$5+2*$C1133*信号概况!$C$2*$G1133*信号概况!$C$6*信号相关性!$B$6+2*$C1133*信号概况!$C$2*$H1133*信号概况!$C$7*信号相关性!$B$7+2*$C1133*信号概况!$C$2*$I1133*信号概况!$C$8*信号相关性!$B$8+2*$C1133*信号概况!$C$2*$J1133*信号概况!$C$9*信号相关性!$B$9+2*$D1133*信号概况!$C$3*$E1133*信号概况!$C$4*信号相关性!$C$4+2*$D1133*信号概况!$C$3*$F1133*信号概况!$C$5*信号相关性!$C$5+2*$D1133*信号概况!$C$3*$G1133*信号概况!$C$6*信号相关性!$C$6+2*$D1133*信号概况!$C$3*$H1133*信号概况!$C$7*信号相关性!$C$7+2*$D1133*信号概况!$C$3*$I1133*信号概况!$C$8*信号相关性!$C$8+2*$D1133*信号概况!$C$3*$J1133*信号概况!$C$9*信号相关性!$C$9+2*$E1133*信号概况!$C$4*$F1133*信号概况!$C$5*信号相关性!$D$5+2*$E1133*信号概况!$C$4*$G1133*信号概况!$C$6*信号相关性!$D$6+2*$E1133*信号概况!$C$4*$H1133*信号概况!$C$7*信号相关性!$D$7+2*$E1133*信号概况!$C$4*$I1133*信号概况!$C$8*信号相关性!$D$8+2*$E1133*信号概况!$C$4*$J1133*信号概况!$J$5*信号相关性!$D$9+2*$F1133*信号概况!$C$5*$G1133*信号概况!$C$6*信号相关性!$E$6+2*$F1133*信号概况!$C$5*$H1133*信号概况!$C$7*信号相关性!$E$7+2*$F1133*信号概况!$C$5*$I1133*信号概况!$C$8*信号相关性!$E$8+2*$F1133*信号概况!$C$5*$J1133*信号概况!$C$9*信号相关性!$E$9+2*$G1133*信号概况!$C$6*$H1133*信号概况!$C$7*信号相关性!$F$7+2*$G1133*信号概况!$C$6*$I1133*信号概况!$C$8*信号相关性!$F$8+2*$G1133*信号概况!$C$6*$J1133*信号概况!$C$9*信号相关性!$F$9+2*$H1133*信号概况!$C$7*$I1133*信号概况!$C$8*信号相关性!$G$8+2*$H1133*信号概况!$C$7*$J1133*信号概况!$C$9*信号相关性!$G$9+2*$I1133*信号概况!$C$8*$J1133*信号概况!$C$9*信号相关性!$H$9)</f>
        <v>2736.60808707263</v>
      </c>
      <c r="N1133" s="12">
        <f t="shared" si="362"/>
        <v>0.140200976018082</v>
      </c>
      <c r="O1133" s="10">
        <f>$C1133*信号概况!$J$2+$D1133*信号概况!$J$3+$E1133*信号概况!$J$4+$F1133*信号概况!$J$5+$G1133*信号概况!$J$6+$H1133*信号概况!$J$7+$I1133*信号概况!$J$8+$J1133*信号概况!$J$9</f>
        <v>551.165458156415</v>
      </c>
      <c r="P1133" s="12">
        <f t="shared" si="363"/>
        <v>0.0282371215469305</v>
      </c>
      <c r="Q1133" s="7">
        <f t="shared" si="364"/>
        <v>10.1266277036679</v>
      </c>
    </row>
    <row r="1134" spans="1:17">
      <c r="A1134">
        <v>1132</v>
      </c>
      <c r="B1134">
        <v>19519.18</v>
      </c>
      <c r="C1134" s="7">
        <f t="shared" si="353"/>
        <v>0</v>
      </c>
      <c r="D1134" s="8">
        <f t="shared" si="354"/>
        <v>0.303030303030303</v>
      </c>
      <c r="E1134">
        <f t="shared" si="355"/>
        <v>0</v>
      </c>
      <c r="F1134">
        <f t="shared" si="356"/>
        <v>0</v>
      </c>
      <c r="G1134">
        <f t="shared" si="357"/>
        <v>0.06</v>
      </c>
      <c r="H1134">
        <f t="shared" si="358"/>
        <v>0</v>
      </c>
      <c r="I1134">
        <f t="shared" si="359"/>
        <v>0</v>
      </c>
      <c r="J1134">
        <f t="shared" si="360"/>
        <v>0</v>
      </c>
      <c r="K1134">
        <f>SQRT(POWER($C1134*信号概况!$F$2,2)+POWER($D1134*信号概况!$F$3,2)+POWER($E1134*信号概况!$F$4,2)+POWER($F1134*信号概况!$F$5,2)+POWER($G1134*信号概况!$F$6,2)+POWER($H1134*信号概况!$F$7,2)+POWER($I1134*信号概况!$F$8,2)+POWER($J1134*信号概况!$F$9,2)+2*$C1134*信号概况!$F$2*$D1134*信号概况!$F$3*信号相关性!$B$3+2*$C1134*信号概况!$F$2*$E1134*信号概况!$F$4*信号相关性!$B$4+2*$C1134*信号概况!$F$2*$F1134*信号概况!$F$5*信号相关性!$B$5+2*$C1134*信号概况!$F$2*$G1134*信号概况!$F$6*信号相关性!$B$6+2*$C1134*信号概况!$F$2*$H1134*信号概况!$F$7*信号相关性!$B$7+2*$C1134*信号概况!$F$2*$I1134*信号概况!$F$8*信号相关性!$B$8+2*$C1134*信号概况!$F$2*$J1134*信号概况!$F$9*信号相关性!$B$9+2*$D1134*信号概况!$F$3*$E1134*信号概况!$F$4*信号相关性!$C$4+2*$D1134*信号概况!$F$3*$F1134*信号概况!$F$5*信号相关性!$C$5+2*$D1134*信号概况!$F$3*$G1134*信号概况!$F$6*信号相关性!$C$6+2*$D1134*信号概况!$F$3*$H1134*信号概况!$F$7*信号相关性!$C$7+2*$D1134*信号概况!$F$3*$I1134*信号概况!$F$8*信号相关性!$C$8+2*$D1134*信号概况!$F$3*$J1134*信号概况!$F$9*信号相关性!$C$9+2*$E1134*信号概况!$F$4*$F1134*信号概况!$F$5*信号相关性!$D$5+2*$E1134*信号概况!$F$4*$G1134*信号概况!$F$6*信号相关性!$D$6+2*$E1134*信号概况!$F$4*$H1134*信号概况!$F$7*信号相关性!$D$7+2*$E1134*信号概况!$F$4*$I1134*信号概况!$F$8*信号相关性!$D$8+2*$E1134*信号概况!$F$4*$J1134*信号概况!$J$5*信号相关性!$D$9+2*$F1134*信号概况!$F$5*$G1134*信号概况!$F$6*信号相关性!$E$6+2*$F1134*信号概况!$F$5*$H1134*信号概况!$F$7*信号相关性!$E$7+2*$F1134*信号概况!$F$5*$I1134*信号概况!$F$8*信号相关性!$E$8+2*$F1134*信号概况!$F$5*$J1134*信号概况!$F$9*信号相关性!$E$9+2*$G1134*信号概况!$F$6*$H1134*信号概况!$F$7*信号相关性!$F$7+2*$G1134*信号概况!$F$6*$I1134*信号概况!$F$8*信号相关性!$F$8+2*$G1134*信号概况!$F$6*$J1134*信号概况!$F$9*信号相关性!$F$9+2*$H1134*信号概况!$F$7*$I1134*信号概况!$F$8*信号相关性!$G$8+2*$H1134*信号概况!$F$7*$J1134*信号概况!$F$9*信号相关性!$G$9+2*$I1134*信号概况!$F$8*$J1134*信号概况!$F$9*信号相关性!$H$9)</f>
        <v>620.972291083697</v>
      </c>
      <c r="L1134" s="10">
        <f t="shared" si="361"/>
        <v>31.4332543984143</v>
      </c>
      <c r="M1134" s="11">
        <f>SQRT(POWER($C1134*信号概况!$C$2,2)+POWER($D1134*信号概况!$C$3,2)+POWER($E1134*信号概况!$C$4,2)+POWER($F1134*信号概况!$C$5,2)+POWER($G1134*信号概况!$C$6,2)+POWER($H1134*信号概况!$C$7,2)+POWER($I1134*信号概况!$C$8,2)+POWER($J1134*信号概况!$C$9,2)+2*$C1134*信号概况!$C$2*$D1134*信号概况!$C$3*信号相关性!$B$3+2*$C1134*信号概况!$C$2*$E1134*信号概况!$C$4*信号相关性!$B$4+2*$C1134*信号概况!$C$2*$F1134*信号概况!$C$5*信号相关性!$B$5+2*$C1134*信号概况!$C$2*$G1134*信号概况!$C$6*信号相关性!$B$6+2*$C1134*信号概况!$C$2*$H1134*信号概况!$C$7*信号相关性!$B$7+2*$C1134*信号概况!$C$2*$I1134*信号概况!$C$8*信号相关性!$B$8+2*$C1134*信号概况!$C$2*$J1134*信号概况!$C$9*信号相关性!$B$9+2*$D1134*信号概况!$C$3*$E1134*信号概况!$C$4*信号相关性!$C$4+2*$D1134*信号概况!$C$3*$F1134*信号概况!$C$5*信号相关性!$C$5+2*$D1134*信号概况!$C$3*$G1134*信号概况!$C$6*信号相关性!$C$6+2*$D1134*信号概况!$C$3*$H1134*信号概况!$C$7*信号相关性!$C$7+2*$D1134*信号概况!$C$3*$I1134*信号概况!$C$8*信号相关性!$C$8+2*$D1134*信号概况!$C$3*$J1134*信号概况!$C$9*信号相关性!$C$9+2*$E1134*信号概况!$C$4*$F1134*信号概况!$C$5*信号相关性!$D$5+2*$E1134*信号概况!$C$4*$G1134*信号概况!$C$6*信号相关性!$D$6+2*$E1134*信号概况!$C$4*$H1134*信号概况!$C$7*信号相关性!$D$7+2*$E1134*信号概况!$C$4*$I1134*信号概况!$C$8*信号相关性!$D$8+2*$E1134*信号概况!$C$4*$J1134*信号概况!$J$5*信号相关性!$D$9+2*$F1134*信号概况!$C$5*$G1134*信号概况!$C$6*信号相关性!$E$6+2*$F1134*信号概况!$C$5*$H1134*信号概况!$C$7*信号相关性!$E$7+2*$F1134*信号概况!$C$5*$I1134*信号概况!$C$8*信号相关性!$E$8+2*$F1134*信号概况!$C$5*$J1134*信号概况!$C$9*信号相关性!$E$9+2*$G1134*信号概况!$C$6*$H1134*信号概况!$C$7*信号相关性!$F$7+2*$G1134*信号概况!$C$6*$I1134*信号概况!$C$8*信号相关性!$F$8+2*$G1134*信号概况!$C$6*$J1134*信号概况!$C$9*信号相关性!$F$9+2*$H1134*信号概况!$C$7*$I1134*信号概况!$C$8*信号相关性!$G$8+2*$H1134*信号概况!$C$7*$J1134*信号概况!$C$9*信号相关性!$G$9+2*$I1134*信号概况!$C$8*$J1134*信号概况!$C$9*信号相关性!$H$9)</f>
        <v>3054.55860340386</v>
      </c>
      <c r="N1134" s="12">
        <f t="shared" si="362"/>
        <v>0.156490108877722</v>
      </c>
      <c r="O1134" s="10">
        <f>$C1134*信号概况!$J$2+$D1134*信号概况!$J$3+$E1134*信号概况!$J$4+$F1134*信号概况!$J$5+$G1134*信号概况!$J$6+$H1134*信号概况!$J$7+$I1134*信号概况!$J$8+$J1134*信号概况!$J$9</f>
        <v>575.693608841347</v>
      </c>
      <c r="P1134" s="12">
        <f t="shared" si="363"/>
        <v>0.029493739431746</v>
      </c>
      <c r="Q1134" s="7">
        <f t="shared" si="364"/>
        <v>9.55334785670264</v>
      </c>
    </row>
    <row r="1135" spans="1:17">
      <c r="A1135">
        <v>1133</v>
      </c>
      <c r="B1135">
        <v>19519.18</v>
      </c>
      <c r="C1135" s="7">
        <f t="shared" si="353"/>
        <v>0</v>
      </c>
      <c r="D1135" s="8">
        <f t="shared" si="354"/>
        <v>0.333333333333333</v>
      </c>
      <c r="E1135">
        <f t="shared" si="355"/>
        <v>0</v>
      </c>
      <c r="F1135">
        <f t="shared" si="356"/>
        <v>0</v>
      </c>
      <c r="G1135">
        <f t="shared" si="357"/>
        <v>0.06</v>
      </c>
      <c r="H1135">
        <f t="shared" si="358"/>
        <v>0</v>
      </c>
      <c r="I1135">
        <f t="shared" si="359"/>
        <v>0</v>
      </c>
      <c r="J1135">
        <f t="shared" si="360"/>
        <v>0</v>
      </c>
      <c r="K1135">
        <f>SQRT(POWER($C1135*信号概况!$F$2,2)+POWER($D1135*信号概况!$F$3,2)+POWER($E1135*信号概况!$F$4,2)+POWER($F1135*信号概况!$F$5,2)+POWER($G1135*信号概况!$F$6,2)+POWER($H1135*信号概况!$F$7,2)+POWER($I1135*信号概况!$F$8,2)+POWER($J1135*信号概况!$F$9,2)+2*$C1135*信号概况!$F$2*$D1135*信号概况!$F$3*信号相关性!$B$3+2*$C1135*信号概况!$F$2*$E1135*信号概况!$F$4*信号相关性!$B$4+2*$C1135*信号概况!$F$2*$F1135*信号概况!$F$5*信号相关性!$B$5+2*$C1135*信号概况!$F$2*$G1135*信号概况!$F$6*信号相关性!$B$6+2*$C1135*信号概况!$F$2*$H1135*信号概况!$F$7*信号相关性!$B$7+2*$C1135*信号概况!$F$2*$I1135*信号概况!$F$8*信号相关性!$B$8+2*$C1135*信号概况!$F$2*$J1135*信号概况!$F$9*信号相关性!$B$9+2*$D1135*信号概况!$F$3*$E1135*信号概况!$F$4*信号相关性!$C$4+2*$D1135*信号概况!$F$3*$F1135*信号概况!$F$5*信号相关性!$C$5+2*$D1135*信号概况!$F$3*$G1135*信号概况!$F$6*信号相关性!$C$6+2*$D1135*信号概况!$F$3*$H1135*信号概况!$F$7*信号相关性!$C$7+2*$D1135*信号概况!$F$3*$I1135*信号概况!$F$8*信号相关性!$C$8+2*$D1135*信号概况!$F$3*$J1135*信号概况!$F$9*信号相关性!$C$9+2*$E1135*信号概况!$F$4*$F1135*信号概况!$F$5*信号相关性!$D$5+2*$E1135*信号概况!$F$4*$G1135*信号概况!$F$6*信号相关性!$D$6+2*$E1135*信号概况!$F$4*$H1135*信号概况!$F$7*信号相关性!$D$7+2*$E1135*信号概况!$F$4*$I1135*信号概况!$F$8*信号相关性!$D$8+2*$E1135*信号概况!$F$4*$J1135*信号概况!$J$5*信号相关性!$D$9+2*$F1135*信号概况!$F$5*$G1135*信号概况!$F$6*信号相关性!$E$6+2*$F1135*信号概况!$F$5*$H1135*信号概况!$F$7*信号相关性!$E$7+2*$F1135*信号概况!$F$5*$I1135*信号概况!$F$8*信号相关性!$E$8+2*$F1135*信号概况!$F$5*$J1135*信号概况!$F$9*信号相关性!$E$9+2*$G1135*信号概况!$F$6*$H1135*信号概况!$F$7*信号相关性!$F$7+2*$G1135*信号概况!$F$6*$I1135*信号概况!$F$8*信号相关性!$F$8+2*$G1135*信号概况!$F$6*$J1135*信号概况!$F$9*信号相关性!$F$9+2*$H1135*信号概况!$F$7*$I1135*信号概况!$F$8*信号相关性!$G$8+2*$H1135*信号概况!$F$7*$J1135*信号概况!$F$9*信号相关性!$G$9+2*$I1135*信号概况!$F$8*$J1135*信号概况!$F$9*信号相关性!$H$9)</f>
        <v>685.695604440722</v>
      </c>
      <c r="L1135" s="10">
        <f t="shared" si="361"/>
        <v>28.4662463541976</v>
      </c>
      <c r="M1135" s="11">
        <f>SQRT(POWER($C1135*信号概况!$C$2,2)+POWER($D1135*信号概况!$C$3,2)+POWER($E1135*信号概况!$C$4,2)+POWER($F1135*信号概况!$C$5,2)+POWER($G1135*信号概况!$C$6,2)+POWER($H1135*信号概况!$C$7,2)+POWER($I1135*信号概况!$C$8,2)+POWER($J1135*信号概况!$C$9,2)+2*$C1135*信号概况!$C$2*$D1135*信号概况!$C$3*信号相关性!$B$3+2*$C1135*信号概况!$C$2*$E1135*信号概况!$C$4*信号相关性!$B$4+2*$C1135*信号概况!$C$2*$F1135*信号概况!$C$5*信号相关性!$B$5+2*$C1135*信号概况!$C$2*$G1135*信号概况!$C$6*信号相关性!$B$6+2*$C1135*信号概况!$C$2*$H1135*信号概况!$C$7*信号相关性!$B$7+2*$C1135*信号概况!$C$2*$I1135*信号概况!$C$8*信号相关性!$B$8+2*$C1135*信号概况!$C$2*$J1135*信号概况!$C$9*信号相关性!$B$9+2*$D1135*信号概况!$C$3*$E1135*信号概况!$C$4*信号相关性!$C$4+2*$D1135*信号概况!$C$3*$F1135*信号概况!$C$5*信号相关性!$C$5+2*$D1135*信号概况!$C$3*$G1135*信号概况!$C$6*信号相关性!$C$6+2*$D1135*信号概况!$C$3*$H1135*信号概况!$C$7*信号相关性!$C$7+2*$D1135*信号概况!$C$3*$I1135*信号概况!$C$8*信号相关性!$C$8+2*$D1135*信号概况!$C$3*$J1135*信号概况!$C$9*信号相关性!$C$9+2*$E1135*信号概况!$C$4*$F1135*信号概况!$C$5*信号相关性!$D$5+2*$E1135*信号概况!$C$4*$G1135*信号概况!$C$6*信号相关性!$D$6+2*$E1135*信号概况!$C$4*$H1135*信号概况!$C$7*信号相关性!$D$7+2*$E1135*信号概况!$C$4*$I1135*信号概况!$C$8*信号相关性!$D$8+2*$E1135*信号概况!$C$4*$J1135*信号概况!$J$5*信号相关性!$D$9+2*$F1135*信号概况!$C$5*$G1135*信号概况!$C$6*信号相关性!$E$6+2*$F1135*信号概况!$C$5*$H1135*信号概况!$C$7*信号相关性!$E$7+2*$F1135*信号概况!$C$5*$I1135*信号概况!$C$8*信号相关性!$E$8+2*$F1135*信号概况!$C$5*$J1135*信号概况!$C$9*信号相关性!$E$9+2*$G1135*信号概况!$C$6*$H1135*信号概况!$C$7*信号相关性!$F$7+2*$G1135*信号概况!$C$6*$I1135*信号概况!$C$8*信号相关性!$F$8+2*$G1135*信号概况!$C$6*$J1135*信号概况!$C$9*信号相关性!$F$9+2*$H1135*信号概况!$C$7*$I1135*信号概况!$C$8*信号相关性!$G$8+2*$H1135*信号概况!$C$7*$J1135*信号概况!$C$9*信号相关性!$G$9+2*$I1135*信号概况!$C$8*$J1135*信号概况!$C$9*信号相关性!$H$9)</f>
        <v>3373.72448834341</v>
      </c>
      <c r="N1135" s="12">
        <f t="shared" si="362"/>
        <v>0.1728415070891</v>
      </c>
      <c r="O1135" s="10">
        <f>$C1135*信号概况!$J$2+$D1135*信号概况!$J$3+$E1135*信号概况!$J$4+$F1135*信号概况!$J$5+$G1135*信号概况!$J$6+$H1135*信号概况!$J$7+$I1135*信号概况!$J$8+$J1135*信号概况!$J$9</f>
        <v>600.221759526278</v>
      </c>
      <c r="P1135" s="12">
        <f t="shared" si="363"/>
        <v>0.0307503573165614</v>
      </c>
      <c r="Q1135" s="7">
        <f t="shared" si="364"/>
        <v>9.08085464452417</v>
      </c>
    </row>
    <row r="1136" spans="1:17">
      <c r="A1136">
        <v>1134</v>
      </c>
      <c r="B1136">
        <v>19519.18</v>
      </c>
      <c r="C1136" s="7">
        <f t="shared" si="353"/>
        <v>0</v>
      </c>
      <c r="D1136" s="8">
        <f t="shared" si="354"/>
        <v>0.363636363636364</v>
      </c>
      <c r="E1136">
        <f t="shared" si="355"/>
        <v>0</v>
      </c>
      <c r="F1136">
        <f t="shared" si="356"/>
        <v>0</v>
      </c>
      <c r="G1136">
        <f t="shared" si="357"/>
        <v>0.06</v>
      </c>
      <c r="H1136">
        <f t="shared" si="358"/>
        <v>0</v>
      </c>
      <c r="I1136">
        <f t="shared" si="359"/>
        <v>0</v>
      </c>
      <c r="J1136">
        <f t="shared" si="360"/>
        <v>0</v>
      </c>
      <c r="K1136">
        <f>SQRT(POWER($C1136*信号概况!$F$2,2)+POWER($D1136*信号概况!$F$3,2)+POWER($E1136*信号概况!$F$4,2)+POWER($F1136*信号概况!$F$5,2)+POWER($G1136*信号概况!$F$6,2)+POWER($H1136*信号概况!$F$7,2)+POWER($I1136*信号概况!$F$8,2)+POWER($J1136*信号概况!$F$9,2)+2*$C1136*信号概况!$F$2*$D1136*信号概况!$F$3*信号相关性!$B$3+2*$C1136*信号概况!$F$2*$E1136*信号概况!$F$4*信号相关性!$B$4+2*$C1136*信号概况!$F$2*$F1136*信号概况!$F$5*信号相关性!$B$5+2*$C1136*信号概况!$F$2*$G1136*信号概况!$F$6*信号相关性!$B$6+2*$C1136*信号概况!$F$2*$H1136*信号概况!$F$7*信号相关性!$B$7+2*$C1136*信号概况!$F$2*$I1136*信号概况!$F$8*信号相关性!$B$8+2*$C1136*信号概况!$F$2*$J1136*信号概况!$F$9*信号相关性!$B$9+2*$D1136*信号概况!$F$3*$E1136*信号概况!$F$4*信号相关性!$C$4+2*$D1136*信号概况!$F$3*$F1136*信号概况!$F$5*信号相关性!$C$5+2*$D1136*信号概况!$F$3*$G1136*信号概况!$F$6*信号相关性!$C$6+2*$D1136*信号概况!$F$3*$H1136*信号概况!$F$7*信号相关性!$C$7+2*$D1136*信号概况!$F$3*$I1136*信号概况!$F$8*信号相关性!$C$8+2*$D1136*信号概况!$F$3*$J1136*信号概况!$F$9*信号相关性!$C$9+2*$E1136*信号概况!$F$4*$F1136*信号概况!$F$5*信号相关性!$D$5+2*$E1136*信号概况!$F$4*$G1136*信号概况!$F$6*信号相关性!$D$6+2*$E1136*信号概况!$F$4*$H1136*信号概况!$F$7*信号相关性!$D$7+2*$E1136*信号概况!$F$4*$I1136*信号概况!$F$8*信号相关性!$D$8+2*$E1136*信号概况!$F$4*$J1136*信号概况!$J$5*信号相关性!$D$9+2*$F1136*信号概况!$F$5*$G1136*信号概况!$F$6*信号相关性!$E$6+2*$F1136*信号概况!$F$5*$H1136*信号概况!$F$7*信号相关性!$E$7+2*$F1136*信号概况!$F$5*$I1136*信号概况!$F$8*信号相关性!$E$8+2*$F1136*信号概况!$F$5*$J1136*信号概况!$F$9*信号相关性!$E$9+2*$G1136*信号概况!$F$6*$H1136*信号概况!$F$7*信号相关性!$F$7+2*$G1136*信号概况!$F$6*$I1136*信号概况!$F$8*信号相关性!$F$8+2*$G1136*信号概况!$F$6*$J1136*信号概况!$F$9*信号相关性!$F$9+2*$H1136*信号概况!$F$7*$I1136*信号概况!$F$8*信号相关性!$G$8+2*$H1136*信号概况!$F$7*$J1136*信号概况!$F$9*信号相关性!$G$9+2*$I1136*信号概况!$F$8*$J1136*信号概况!$F$9*信号相关性!$H$9)</f>
        <v>750.792318803579</v>
      </c>
      <c r="L1136" s="10">
        <f t="shared" si="361"/>
        <v>25.9981082799364</v>
      </c>
      <c r="M1136" s="11">
        <f>SQRT(POWER($C1136*信号概况!$C$2,2)+POWER($D1136*信号概况!$C$3,2)+POWER($E1136*信号概况!$C$4,2)+POWER($F1136*信号概况!$C$5,2)+POWER($G1136*信号概况!$C$6,2)+POWER($H1136*信号概况!$C$7,2)+POWER($I1136*信号概况!$C$8,2)+POWER($J1136*信号概况!$C$9,2)+2*$C1136*信号概况!$C$2*$D1136*信号概况!$C$3*信号相关性!$B$3+2*$C1136*信号概况!$C$2*$E1136*信号概况!$C$4*信号相关性!$B$4+2*$C1136*信号概况!$C$2*$F1136*信号概况!$C$5*信号相关性!$B$5+2*$C1136*信号概况!$C$2*$G1136*信号概况!$C$6*信号相关性!$B$6+2*$C1136*信号概况!$C$2*$H1136*信号概况!$C$7*信号相关性!$B$7+2*$C1136*信号概况!$C$2*$I1136*信号概况!$C$8*信号相关性!$B$8+2*$C1136*信号概况!$C$2*$J1136*信号概况!$C$9*信号相关性!$B$9+2*$D1136*信号概况!$C$3*$E1136*信号概况!$C$4*信号相关性!$C$4+2*$D1136*信号概况!$C$3*$F1136*信号概况!$C$5*信号相关性!$C$5+2*$D1136*信号概况!$C$3*$G1136*信号概况!$C$6*信号相关性!$C$6+2*$D1136*信号概况!$C$3*$H1136*信号概况!$C$7*信号相关性!$C$7+2*$D1136*信号概况!$C$3*$I1136*信号概况!$C$8*信号相关性!$C$8+2*$D1136*信号概况!$C$3*$J1136*信号概况!$C$9*信号相关性!$C$9+2*$E1136*信号概况!$C$4*$F1136*信号概况!$C$5*信号相关性!$D$5+2*$E1136*信号概况!$C$4*$G1136*信号概况!$C$6*信号相关性!$D$6+2*$E1136*信号概况!$C$4*$H1136*信号概况!$C$7*信号相关性!$D$7+2*$E1136*信号概况!$C$4*$I1136*信号概况!$C$8*信号相关性!$D$8+2*$E1136*信号概况!$C$4*$J1136*信号概况!$J$5*信号相关性!$D$9+2*$F1136*信号概况!$C$5*$G1136*信号概况!$C$6*信号相关性!$E$6+2*$F1136*信号概况!$C$5*$H1136*信号概况!$C$7*信号相关性!$E$7+2*$F1136*信号概况!$C$5*$I1136*信号概况!$C$8*信号相关性!$E$8+2*$F1136*信号概况!$C$5*$J1136*信号概况!$C$9*信号相关性!$E$9+2*$G1136*信号概况!$C$6*$H1136*信号概况!$C$7*信号相关性!$F$7+2*$G1136*信号概况!$C$6*$I1136*信号概况!$C$8*信号相关性!$F$8+2*$G1136*信号概况!$C$6*$J1136*信号概况!$C$9*信号相关性!$F$9+2*$H1136*信号概况!$C$7*$I1136*信号概况!$C$8*信号相关性!$G$8+2*$H1136*信号概况!$C$7*$J1136*信号概况!$C$9*信号相关性!$G$9+2*$I1136*信号概况!$C$8*$J1136*信号概况!$C$9*信号相关性!$H$9)</f>
        <v>3693.79070970321</v>
      </c>
      <c r="N1136" s="12">
        <f t="shared" si="362"/>
        <v>0.189239031030156</v>
      </c>
      <c r="O1136" s="10">
        <f>$C1136*信号概况!$J$2+$D1136*信号概况!$J$3+$E1136*信号概况!$J$4+$F1136*信号概况!$J$5+$G1136*信号概况!$J$6+$H1136*信号概况!$J$7+$I1136*信号概况!$J$8+$J1136*信号概况!$J$9</f>
        <v>624.74991021121</v>
      </c>
      <c r="P1136" s="12">
        <f t="shared" si="363"/>
        <v>0.0320069752013768</v>
      </c>
      <c r="Q1136" s="7">
        <f t="shared" si="364"/>
        <v>8.68554426998679</v>
      </c>
    </row>
    <row r="1137" spans="1:17">
      <c r="A1137">
        <v>1135</v>
      </c>
      <c r="B1137">
        <v>19519.18</v>
      </c>
      <c r="C1137" s="7">
        <f t="shared" si="353"/>
        <v>0</v>
      </c>
      <c r="D1137" s="8">
        <f t="shared" si="354"/>
        <v>0.393939393939394</v>
      </c>
      <c r="E1137">
        <f t="shared" si="355"/>
        <v>0</v>
      </c>
      <c r="F1137">
        <f t="shared" si="356"/>
        <v>0</v>
      </c>
      <c r="G1137">
        <f t="shared" si="357"/>
        <v>0.06</v>
      </c>
      <c r="H1137">
        <f t="shared" si="358"/>
        <v>0</v>
      </c>
      <c r="I1137">
        <f t="shared" si="359"/>
        <v>0</v>
      </c>
      <c r="J1137">
        <f t="shared" si="360"/>
        <v>0</v>
      </c>
      <c r="K1137">
        <f>SQRT(POWER($C1137*信号概况!$F$2,2)+POWER($D1137*信号概况!$F$3,2)+POWER($E1137*信号概况!$F$4,2)+POWER($F1137*信号概况!$F$5,2)+POWER($G1137*信号概况!$F$6,2)+POWER($H1137*信号概况!$F$7,2)+POWER($I1137*信号概况!$F$8,2)+POWER($J1137*信号概况!$F$9,2)+2*$C1137*信号概况!$F$2*$D1137*信号概况!$F$3*信号相关性!$B$3+2*$C1137*信号概况!$F$2*$E1137*信号概况!$F$4*信号相关性!$B$4+2*$C1137*信号概况!$F$2*$F1137*信号概况!$F$5*信号相关性!$B$5+2*$C1137*信号概况!$F$2*$G1137*信号概况!$F$6*信号相关性!$B$6+2*$C1137*信号概况!$F$2*$H1137*信号概况!$F$7*信号相关性!$B$7+2*$C1137*信号概况!$F$2*$I1137*信号概况!$F$8*信号相关性!$B$8+2*$C1137*信号概况!$F$2*$J1137*信号概况!$F$9*信号相关性!$B$9+2*$D1137*信号概况!$F$3*$E1137*信号概况!$F$4*信号相关性!$C$4+2*$D1137*信号概况!$F$3*$F1137*信号概况!$F$5*信号相关性!$C$5+2*$D1137*信号概况!$F$3*$G1137*信号概况!$F$6*信号相关性!$C$6+2*$D1137*信号概况!$F$3*$H1137*信号概况!$F$7*信号相关性!$C$7+2*$D1137*信号概况!$F$3*$I1137*信号概况!$F$8*信号相关性!$C$8+2*$D1137*信号概况!$F$3*$J1137*信号概况!$F$9*信号相关性!$C$9+2*$E1137*信号概况!$F$4*$F1137*信号概况!$F$5*信号相关性!$D$5+2*$E1137*信号概况!$F$4*$G1137*信号概况!$F$6*信号相关性!$D$6+2*$E1137*信号概况!$F$4*$H1137*信号概况!$F$7*信号相关性!$D$7+2*$E1137*信号概况!$F$4*$I1137*信号概况!$F$8*信号相关性!$D$8+2*$E1137*信号概况!$F$4*$J1137*信号概况!$J$5*信号相关性!$D$9+2*$F1137*信号概况!$F$5*$G1137*信号概况!$F$6*信号相关性!$E$6+2*$F1137*信号概况!$F$5*$H1137*信号概况!$F$7*信号相关性!$E$7+2*$F1137*信号概况!$F$5*$I1137*信号概况!$F$8*信号相关性!$E$8+2*$F1137*信号概况!$F$5*$J1137*信号概况!$F$9*信号相关性!$E$9+2*$G1137*信号概况!$F$6*$H1137*信号概况!$F$7*信号相关性!$F$7+2*$G1137*信号概况!$F$6*$I1137*信号概况!$F$8*信号相关性!$F$8+2*$G1137*信号概况!$F$6*$J1137*信号概况!$F$9*信号相关性!$F$9+2*$H1137*信号概况!$F$7*$I1137*信号概况!$F$8*信号相关性!$G$8+2*$H1137*信号概况!$F$7*$J1137*信号概况!$F$9*信号相关性!$G$9+2*$I1137*信号概况!$F$8*$J1137*信号概况!$F$9*信号相关性!$H$9)</f>
        <v>816.173093387131</v>
      </c>
      <c r="L1137" s="10">
        <f t="shared" si="361"/>
        <v>23.9154906699939</v>
      </c>
      <c r="M1137" s="11">
        <f>SQRT(POWER($C1137*信号概况!$C$2,2)+POWER($D1137*信号概况!$C$3,2)+POWER($E1137*信号概况!$C$4,2)+POWER($F1137*信号概况!$C$5,2)+POWER($G1137*信号概况!$C$6,2)+POWER($H1137*信号概况!$C$7,2)+POWER($I1137*信号概况!$C$8,2)+POWER($J1137*信号概况!$C$9,2)+2*$C1137*信号概况!$C$2*$D1137*信号概况!$C$3*信号相关性!$B$3+2*$C1137*信号概况!$C$2*$E1137*信号概况!$C$4*信号相关性!$B$4+2*$C1137*信号概况!$C$2*$F1137*信号概况!$C$5*信号相关性!$B$5+2*$C1137*信号概况!$C$2*$G1137*信号概况!$C$6*信号相关性!$B$6+2*$C1137*信号概况!$C$2*$H1137*信号概况!$C$7*信号相关性!$B$7+2*$C1137*信号概况!$C$2*$I1137*信号概况!$C$8*信号相关性!$B$8+2*$C1137*信号概况!$C$2*$J1137*信号概况!$C$9*信号相关性!$B$9+2*$D1137*信号概况!$C$3*$E1137*信号概况!$C$4*信号相关性!$C$4+2*$D1137*信号概况!$C$3*$F1137*信号概况!$C$5*信号相关性!$C$5+2*$D1137*信号概况!$C$3*$G1137*信号概况!$C$6*信号相关性!$C$6+2*$D1137*信号概况!$C$3*$H1137*信号概况!$C$7*信号相关性!$C$7+2*$D1137*信号概况!$C$3*$I1137*信号概况!$C$8*信号相关性!$C$8+2*$D1137*信号概况!$C$3*$J1137*信号概况!$C$9*信号相关性!$C$9+2*$E1137*信号概况!$C$4*$F1137*信号概况!$C$5*信号相关性!$D$5+2*$E1137*信号概况!$C$4*$G1137*信号概况!$C$6*信号相关性!$D$6+2*$E1137*信号概况!$C$4*$H1137*信号概况!$C$7*信号相关性!$D$7+2*$E1137*信号概况!$C$4*$I1137*信号概况!$C$8*信号相关性!$D$8+2*$E1137*信号概况!$C$4*$J1137*信号概况!$J$5*信号相关性!$D$9+2*$F1137*信号概况!$C$5*$G1137*信号概况!$C$6*信号相关性!$E$6+2*$F1137*信号概况!$C$5*$H1137*信号概况!$C$7*信号相关性!$E$7+2*$F1137*信号概况!$C$5*$I1137*信号概况!$C$8*信号相关性!$E$8+2*$F1137*信号概况!$C$5*$J1137*信号概况!$C$9*信号相关性!$E$9+2*$G1137*信号概况!$C$6*$H1137*信号概况!$C$7*信号相关性!$F$7+2*$G1137*信号概况!$C$6*$I1137*信号概况!$C$8*信号相关性!$F$8+2*$G1137*信号概况!$C$6*$J1137*信号概况!$C$9*信号相关性!$F$9+2*$H1137*信号概况!$C$7*$I1137*信号概况!$C$8*信号相关性!$G$8+2*$H1137*信号概况!$C$7*$J1137*信号概况!$C$9*信号相关性!$G$9+2*$I1137*信号概况!$C$8*$J1137*信号概况!$C$9*信号相关性!$H$9)</f>
        <v>4014.54193067573</v>
      </c>
      <c r="N1137" s="12">
        <f t="shared" si="362"/>
        <v>0.20567164863871</v>
      </c>
      <c r="O1137" s="10">
        <f>$C1137*信号概况!$J$2+$D1137*信号概况!$J$3+$E1137*信号概况!$J$4+$F1137*信号概况!$J$5+$G1137*信号概况!$J$6+$H1137*信号概况!$J$7+$I1137*信号概况!$J$8+$J1137*信号概况!$J$9</f>
        <v>649.278060896141</v>
      </c>
      <c r="P1137" s="12">
        <f t="shared" si="363"/>
        <v>0.0332635930861922</v>
      </c>
      <c r="Q1137" s="7">
        <f t="shared" si="364"/>
        <v>8.35040726773995</v>
      </c>
    </row>
    <row r="1138" spans="1:17">
      <c r="A1138">
        <v>1136</v>
      </c>
      <c r="B1138">
        <v>19519.18</v>
      </c>
      <c r="C1138" s="7">
        <f t="shared" si="353"/>
        <v>0</v>
      </c>
      <c r="D1138" s="8">
        <f t="shared" si="354"/>
        <v>0.424242424242424</v>
      </c>
      <c r="E1138">
        <f t="shared" si="355"/>
        <v>0</v>
      </c>
      <c r="F1138">
        <f t="shared" si="356"/>
        <v>0</v>
      </c>
      <c r="G1138">
        <f t="shared" si="357"/>
        <v>0.06</v>
      </c>
      <c r="H1138">
        <f t="shared" si="358"/>
        <v>0</v>
      </c>
      <c r="I1138">
        <f t="shared" si="359"/>
        <v>0</v>
      </c>
      <c r="J1138">
        <f t="shared" si="360"/>
        <v>0</v>
      </c>
      <c r="K1138">
        <f>SQRT(POWER($C1138*信号概况!$F$2,2)+POWER($D1138*信号概况!$F$3,2)+POWER($E1138*信号概况!$F$4,2)+POWER($F1138*信号概况!$F$5,2)+POWER($G1138*信号概况!$F$6,2)+POWER($H1138*信号概况!$F$7,2)+POWER($I1138*信号概况!$F$8,2)+POWER($J1138*信号概况!$F$9,2)+2*$C1138*信号概况!$F$2*$D1138*信号概况!$F$3*信号相关性!$B$3+2*$C1138*信号概况!$F$2*$E1138*信号概况!$F$4*信号相关性!$B$4+2*$C1138*信号概况!$F$2*$F1138*信号概况!$F$5*信号相关性!$B$5+2*$C1138*信号概况!$F$2*$G1138*信号概况!$F$6*信号相关性!$B$6+2*$C1138*信号概况!$F$2*$H1138*信号概况!$F$7*信号相关性!$B$7+2*$C1138*信号概况!$F$2*$I1138*信号概况!$F$8*信号相关性!$B$8+2*$C1138*信号概况!$F$2*$J1138*信号概况!$F$9*信号相关性!$B$9+2*$D1138*信号概况!$F$3*$E1138*信号概况!$F$4*信号相关性!$C$4+2*$D1138*信号概况!$F$3*$F1138*信号概况!$F$5*信号相关性!$C$5+2*$D1138*信号概况!$F$3*$G1138*信号概况!$F$6*信号相关性!$C$6+2*$D1138*信号概况!$F$3*$H1138*信号概况!$F$7*信号相关性!$C$7+2*$D1138*信号概况!$F$3*$I1138*信号概况!$F$8*信号相关性!$C$8+2*$D1138*信号概况!$F$3*$J1138*信号概况!$F$9*信号相关性!$C$9+2*$E1138*信号概况!$F$4*$F1138*信号概况!$F$5*信号相关性!$D$5+2*$E1138*信号概况!$F$4*$G1138*信号概况!$F$6*信号相关性!$D$6+2*$E1138*信号概况!$F$4*$H1138*信号概况!$F$7*信号相关性!$D$7+2*$E1138*信号概况!$F$4*$I1138*信号概况!$F$8*信号相关性!$D$8+2*$E1138*信号概况!$F$4*$J1138*信号概况!$J$5*信号相关性!$D$9+2*$F1138*信号概况!$F$5*$G1138*信号概况!$F$6*信号相关性!$E$6+2*$F1138*信号概况!$F$5*$H1138*信号概况!$F$7*信号相关性!$E$7+2*$F1138*信号概况!$F$5*$I1138*信号概况!$F$8*信号相关性!$E$8+2*$F1138*信号概况!$F$5*$J1138*信号概况!$F$9*信号相关性!$E$9+2*$G1138*信号概况!$F$6*$H1138*信号概况!$F$7*信号相关性!$F$7+2*$G1138*信号概况!$F$6*$I1138*信号概况!$F$8*信号相关性!$F$8+2*$G1138*信号概况!$F$6*$J1138*信号概况!$F$9*信号相关性!$F$9+2*$H1138*信号概况!$F$7*$I1138*信号概况!$F$8*信号相关性!$G$8+2*$H1138*信号概况!$F$7*$J1138*信号概况!$F$9*信号相关性!$G$9+2*$I1138*信号概况!$F$8*$J1138*信号概况!$F$9*信号相关性!$H$9)</f>
        <v>881.774743986988</v>
      </c>
      <c r="L1138" s="10">
        <f t="shared" si="361"/>
        <v>22.1362429952837</v>
      </c>
      <c r="M1138" s="11">
        <f>SQRT(POWER($C1138*信号概况!$C$2,2)+POWER($D1138*信号概况!$C$3,2)+POWER($E1138*信号概况!$C$4,2)+POWER($F1138*信号概况!$C$5,2)+POWER($G1138*信号概况!$C$6,2)+POWER($H1138*信号概况!$C$7,2)+POWER($I1138*信号概况!$C$8,2)+POWER($J1138*信号概况!$C$9,2)+2*$C1138*信号概况!$C$2*$D1138*信号概况!$C$3*信号相关性!$B$3+2*$C1138*信号概况!$C$2*$E1138*信号概况!$C$4*信号相关性!$B$4+2*$C1138*信号概况!$C$2*$F1138*信号概况!$C$5*信号相关性!$B$5+2*$C1138*信号概况!$C$2*$G1138*信号概况!$C$6*信号相关性!$B$6+2*$C1138*信号概况!$C$2*$H1138*信号概况!$C$7*信号相关性!$B$7+2*$C1138*信号概况!$C$2*$I1138*信号概况!$C$8*信号相关性!$B$8+2*$C1138*信号概况!$C$2*$J1138*信号概况!$C$9*信号相关性!$B$9+2*$D1138*信号概况!$C$3*$E1138*信号概况!$C$4*信号相关性!$C$4+2*$D1138*信号概况!$C$3*$F1138*信号概况!$C$5*信号相关性!$C$5+2*$D1138*信号概况!$C$3*$G1138*信号概况!$C$6*信号相关性!$C$6+2*$D1138*信号概况!$C$3*$H1138*信号概况!$C$7*信号相关性!$C$7+2*$D1138*信号概况!$C$3*$I1138*信号概况!$C$8*信号相关性!$C$8+2*$D1138*信号概况!$C$3*$J1138*信号概况!$C$9*信号相关性!$C$9+2*$E1138*信号概况!$C$4*$F1138*信号概况!$C$5*信号相关性!$D$5+2*$E1138*信号概况!$C$4*$G1138*信号概况!$C$6*信号相关性!$D$6+2*$E1138*信号概况!$C$4*$H1138*信号概况!$C$7*信号相关性!$D$7+2*$E1138*信号概况!$C$4*$I1138*信号概况!$C$8*信号相关性!$D$8+2*$E1138*信号概况!$C$4*$J1138*信号概况!$J$5*信号相关性!$D$9+2*$F1138*信号概况!$C$5*$G1138*信号概况!$C$6*信号相关性!$E$6+2*$F1138*信号概况!$C$5*$H1138*信号概况!$C$7*信号相关性!$E$7+2*$F1138*信号概况!$C$5*$I1138*信号概况!$C$8*信号相关性!$E$8+2*$F1138*信号概况!$C$5*$J1138*信号概况!$C$9*信号相关性!$E$9+2*$G1138*信号概况!$C$6*$H1138*信号概况!$C$7*信号相关性!$F$7+2*$G1138*信号概况!$C$6*$I1138*信号概况!$C$8*信号相关性!$F$8+2*$G1138*信号概况!$C$6*$J1138*信号概况!$C$9*信号相关性!$F$9+2*$H1138*信号概况!$C$7*$I1138*信号概况!$C$8*信号相关性!$G$8+2*$H1138*信号概况!$C$7*$J1138*信号概况!$C$9*信号相关性!$G$9+2*$I1138*信号概况!$C$8*$J1138*信号概况!$C$9*信号相关性!$H$9)</f>
        <v>4335.82613136641</v>
      </c>
      <c r="N1138" s="12">
        <f t="shared" si="362"/>
        <v>0.222131571683155</v>
      </c>
      <c r="O1138" s="10">
        <f>$C1138*信号概况!$J$2+$D1138*信号概况!$J$3+$E1138*信号概况!$J$4+$F1138*信号概况!$J$5+$G1138*信号概况!$J$6+$H1138*信号概况!$J$7+$I1138*信号概况!$J$8+$J1138*信号概况!$J$9</f>
        <v>673.806211581073</v>
      </c>
      <c r="P1138" s="12">
        <f t="shared" si="363"/>
        <v>0.0345202109710076</v>
      </c>
      <c r="Q1138" s="7">
        <f t="shared" si="364"/>
        <v>8.062961189868</v>
      </c>
    </row>
    <row r="1139" spans="1:17">
      <c r="A1139">
        <v>1137</v>
      </c>
      <c r="B1139">
        <v>19519.18</v>
      </c>
      <c r="C1139" s="7">
        <f t="shared" si="353"/>
        <v>0</v>
      </c>
      <c r="D1139" s="8">
        <f t="shared" si="354"/>
        <v>0.454545454545455</v>
      </c>
      <c r="E1139">
        <f t="shared" si="355"/>
        <v>0</v>
      </c>
      <c r="F1139">
        <f t="shared" si="356"/>
        <v>0</v>
      </c>
      <c r="G1139">
        <f t="shared" si="357"/>
        <v>0.06</v>
      </c>
      <c r="H1139">
        <f t="shared" si="358"/>
        <v>0</v>
      </c>
      <c r="I1139">
        <f t="shared" si="359"/>
        <v>0</v>
      </c>
      <c r="J1139">
        <f t="shared" si="360"/>
        <v>0</v>
      </c>
      <c r="K1139">
        <f>SQRT(POWER($C1139*信号概况!$F$2,2)+POWER($D1139*信号概况!$F$3,2)+POWER($E1139*信号概况!$F$4,2)+POWER($F1139*信号概况!$F$5,2)+POWER($G1139*信号概况!$F$6,2)+POWER($H1139*信号概况!$F$7,2)+POWER($I1139*信号概况!$F$8,2)+POWER($J1139*信号概况!$F$9,2)+2*$C1139*信号概况!$F$2*$D1139*信号概况!$F$3*信号相关性!$B$3+2*$C1139*信号概况!$F$2*$E1139*信号概况!$F$4*信号相关性!$B$4+2*$C1139*信号概况!$F$2*$F1139*信号概况!$F$5*信号相关性!$B$5+2*$C1139*信号概况!$F$2*$G1139*信号概况!$F$6*信号相关性!$B$6+2*$C1139*信号概况!$F$2*$H1139*信号概况!$F$7*信号相关性!$B$7+2*$C1139*信号概况!$F$2*$I1139*信号概况!$F$8*信号相关性!$B$8+2*$C1139*信号概况!$F$2*$J1139*信号概况!$F$9*信号相关性!$B$9+2*$D1139*信号概况!$F$3*$E1139*信号概况!$F$4*信号相关性!$C$4+2*$D1139*信号概况!$F$3*$F1139*信号概况!$F$5*信号相关性!$C$5+2*$D1139*信号概况!$F$3*$G1139*信号概况!$F$6*信号相关性!$C$6+2*$D1139*信号概况!$F$3*$H1139*信号概况!$F$7*信号相关性!$C$7+2*$D1139*信号概况!$F$3*$I1139*信号概况!$F$8*信号相关性!$C$8+2*$D1139*信号概况!$F$3*$J1139*信号概况!$F$9*信号相关性!$C$9+2*$E1139*信号概况!$F$4*$F1139*信号概况!$F$5*信号相关性!$D$5+2*$E1139*信号概况!$F$4*$G1139*信号概况!$F$6*信号相关性!$D$6+2*$E1139*信号概况!$F$4*$H1139*信号概况!$F$7*信号相关性!$D$7+2*$E1139*信号概况!$F$4*$I1139*信号概况!$F$8*信号相关性!$D$8+2*$E1139*信号概况!$F$4*$J1139*信号概况!$J$5*信号相关性!$D$9+2*$F1139*信号概况!$F$5*$G1139*信号概况!$F$6*信号相关性!$E$6+2*$F1139*信号概况!$F$5*$H1139*信号概况!$F$7*信号相关性!$E$7+2*$F1139*信号概况!$F$5*$I1139*信号概况!$F$8*信号相关性!$E$8+2*$F1139*信号概况!$F$5*$J1139*信号概况!$F$9*信号相关性!$E$9+2*$G1139*信号概况!$F$6*$H1139*信号概况!$F$7*信号相关性!$F$7+2*$G1139*信号概况!$F$6*$I1139*信号概况!$F$8*信号相关性!$F$8+2*$G1139*信号概况!$F$6*$J1139*信号概况!$F$9*信号相关性!$F$9+2*$H1139*信号概况!$F$7*$I1139*信号概况!$F$8*信号相关性!$G$8+2*$H1139*信号概况!$F$7*$J1139*信号概况!$F$9*信号相关性!$G$9+2*$I1139*信号概况!$F$8*$J1139*信号概况!$F$9*信号相关性!$H$9)</f>
        <v>947.55139610844</v>
      </c>
      <c r="L1139" s="10">
        <f t="shared" si="361"/>
        <v>20.5996002751561</v>
      </c>
      <c r="M1139" s="11">
        <f>SQRT(POWER($C1139*信号概况!$C$2,2)+POWER($D1139*信号概况!$C$3,2)+POWER($E1139*信号概况!$C$4,2)+POWER($F1139*信号概况!$C$5,2)+POWER($G1139*信号概况!$C$6,2)+POWER($H1139*信号概况!$C$7,2)+POWER($I1139*信号概况!$C$8,2)+POWER($J1139*信号概况!$C$9,2)+2*$C1139*信号概况!$C$2*$D1139*信号概况!$C$3*信号相关性!$B$3+2*$C1139*信号概况!$C$2*$E1139*信号概况!$C$4*信号相关性!$B$4+2*$C1139*信号概况!$C$2*$F1139*信号概况!$C$5*信号相关性!$B$5+2*$C1139*信号概况!$C$2*$G1139*信号概况!$C$6*信号相关性!$B$6+2*$C1139*信号概况!$C$2*$H1139*信号概况!$C$7*信号相关性!$B$7+2*$C1139*信号概况!$C$2*$I1139*信号概况!$C$8*信号相关性!$B$8+2*$C1139*信号概况!$C$2*$J1139*信号概况!$C$9*信号相关性!$B$9+2*$D1139*信号概况!$C$3*$E1139*信号概况!$C$4*信号相关性!$C$4+2*$D1139*信号概况!$C$3*$F1139*信号概况!$C$5*信号相关性!$C$5+2*$D1139*信号概况!$C$3*$G1139*信号概况!$C$6*信号相关性!$C$6+2*$D1139*信号概况!$C$3*$H1139*信号概况!$C$7*信号相关性!$C$7+2*$D1139*信号概况!$C$3*$I1139*信号概况!$C$8*信号相关性!$C$8+2*$D1139*信号概况!$C$3*$J1139*信号概况!$C$9*信号相关性!$C$9+2*$E1139*信号概况!$C$4*$F1139*信号概况!$C$5*信号相关性!$D$5+2*$E1139*信号概况!$C$4*$G1139*信号概况!$C$6*信号相关性!$D$6+2*$E1139*信号概况!$C$4*$H1139*信号概况!$C$7*信号相关性!$D$7+2*$E1139*信号概况!$C$4*$I1139*信号概况!$C$8*信号相关性!$D$8+2*$E1139*信号概况!$C$4*$J1139*信号概况!$J$5*信号相关性!$D$9+2*$F1139*信号概况!$C$5*$G1139*信号概况!$C$6*信号相关性!$E$6+2*$F1139*信号概况!$C$5*$H1139*信号概况!$C$7*信号相关性!$E$7+2*$F1139*信号概况!$C$5*$I1139*信号概况!$C$8*信号相关性!$E$8+2*$F1139*信号概况!$C$5*$J1139*信号概况!$C$9*信号相关性!$E$9+2*$G1139*信号概况!$C$6*$H1139*信号概况!$C$7*信号相关性!$F$7+2*$G1139*信号概况!$C$6*$I1139*信号概况!$C$8*信号相关性!$F$8+2*$G1139*信号概况!$C$6*$J1139*信号概况!$C$9*信号相关性!$F$9+2*$H1139*信号概况!$C$7*$I1139*信号概况!$C$8*信号相关性!$G$8+2*$H1139*信号概况!$C$7*$J1139*信号概况!$C$9*信号相关性!$G$9+2*$I1139*信号概况!$C$8*$J1139*信号概况!$C$9*信号相关性!$H$9)</f>
        <v>4657.53301565841</v>
      </c>
      <c r="N1139" s="12">
        <f t="shared" si="362"/>
        <v>0.238613149510298</v>
      </c>
      <c r="O1139" s="10">
        <f>$C1139*信号概况!$J$2+$D1139*信号概况!$J$3+$E1139*信号概况!$J$4+$F1139*信号概况!$J$5+$G1139*信号概况!$J$6+$H1139*信号概况!$J$7+$I1139*信号概况!$J$8+$J1139*信号概况!$J$9</f>
        <v>698.334362266005</v>
      </c>
      <c r="P1139" s="12">
        <f t="shared" si="363"/>
        <v>0.0357768288558231</v>
      </c>
      <c r="Q1139" s="7">
        <f t="shared" si="364"/>
        <v>7.81388046875372</v>
      </c>
    </row>
    <row r="1140" spans="1:17">
      <c r="A1140">
        <v>1138</v>
      </c>
      <c r="B1140">
        <v>19519.18</v>
      </c>
      <c r="C1140" s="7">
        <f t="shared" si="353"/>
        <v>0</v>
      </c>
      <c r="D1140" s="8">
        <f t="shared" si="354"/>
        <v>0.484848484848485</v>
      </c>
      <c r="E1140">
        <f t="shared" si="355"/>
        <v>0</v>
      </c>
      <c r="F1140">
        <f t="shared" si="356"/>
        <v>0</v>
      </c>
      <c r="G1140">
        <f t="shared" si="357"/>
        <v>0.06</v>
      </c>
      <c r="H1140">
        <f t="shared" si="358"/>
        <v>0</v>
      </c>
      <c r="I1140">
        <f t="shared" si="359"/>
        <v>0</v>
      </c>
      <c r="J1140">
        <f t="shared" si="360"/>
        <v>0</v>
      </c>
      <c r="K1140">
        <f>SQRT(POWER($C1140*信号概况!$F$2,2)+POWER($D1140*信号概况!$F$3,2)+POWER($E1140*信号概况!$F$4,2)+POWER($F1140*信号概况!$F$5,2)+POWER($G1140*信号概况!$F$6,2)+POWER($H1140*信号概况!$F$7,2)+POWER($I1140*信号概况!$F$8,2)+POWER($J1140*信号概况!$F$9,2)+2*$C1140*信号概况!$F$2*$D1140*信号概况!$F$3*信号相关性!$B$3+2*$C1140*信号概况!$F$2*$E1140*信号概况!$F$4*信号相关性!$B$4+2*$C1140*信号概况!$F$2*$F1140*信号概况!$F$5*信号相关性!$B$5+2*$C1140*信号概况!$F$2*$G1140*信号概况!$F$6*信号相关性!$B$6+2*$C1140*信号概况!$F$2*$H1140*信号概况!$F$7*信号相关性!$B$7+2*$C1140*信号概况!$F$2*$I1140*信号概况!$F$8*信号相关性!$B$8+2*$C1140*信号概况!$F$2*$J1140*信号概况!$F$9*信号相关性!$B$9+2*$D1140*信号概况!$F$3*$E1140*信号概况!$F$4*信号相关性!$C$4+2*$D1140*信号概况!$F$3*$F1140*信号概况!$F$5*信号相关性!$C$5+2*$D1140*信号概况!$F$3*$G1140*信号概况!$F$6*信号相关性!$C$6+2*$D1140*信号概况!$F$3*$H1140*信号概况!$F$7*信号相关性!$C$7+2*$D1140*信号概况!$F$3*$I1140*信号概况!$F$8*信号相关性!$C$8+2*$D1140*信号概况!$F$3*$J1140*信号概况!$F$9*信号相关性!$C$9+2*$E1140*信号概况!$F$4*$F1140*信号概况!$F$5*信号相关性!$D$5+2*$E1140*信号概况!$F$4*$G1140*信号概况!$F$6*信号相关性!$D$6+2*$E1140*信号概况!$F$4*$H1140*信号概况!$F$7*信号相关性!$D$7+2*$E1140*信号概况!$F$4*$I1140*信号概况!$F$8*信号相关性!$D$8+2*$E1140*信号概况!$F$4*$J1140*信号概况!$J$5*信号相关性!$D$9+2*$F1140*信号概况!$F$5*$G1140*信号概况!$F$6*信号相关性!$E$6+2*$F1140*信号概况!$F$5*$H1140*信号概况!$F$7*信号相关性!$E$7+2*$F1140*信号概况!$F$5*$I1140*信号概况!$F$8*信号相关性!$E$8+2*$F1140*信号概况!$F$5*$J1140*信号概况!$F$9*信号相关性!$E$9+2*$G1140*信号概况!$F$6*$H1140*信号概况!$F$7*信号相关性!$F$7+2*$G1140*信号概况!$F$6*$I1140*信号概况!$F$8*信号相关性!$F$8+2*$G1140*信号概况!$F$6*$J1140*信号概况!$F$9*信号相关性!$F$9+2*$H1140*信号概况!$F$7*$I1140*信号概况!$F$8*信号相关性!$G$8+2*$H1140*信号概况!$F$7*$J1140*信号概况!$F$9*信号相关性!$G$9+2*$I1140*信号概况!$F$8*$J1140*信号概况!$F$9*信号相关性!$H$9)</f>
        <v>1013.46897622489</v>
      </c>
      <c r="L1140" s="10">
        <f t="shared" si="361"/>
        <v>19.2597706075896</v>
      </c>
      <c r="M1140" s="11">
        <f>SQRT(POWER($C1140*信号概况!$C$2,2)+POWER($D1140*信号概况!$C$3,2)+POWER($E1140*信号概况!$C$4,2)+POWER($F1140*信号概况!$C$5,2)+POWER($G1140*信号概况!$C$6,2)+POWER($H1140*信号概况!$C$7,2)+POWER($I1140*信号概况!$C$8,2)+POWER($J1140*信号概况!$C$9,2)+2*$C1140*信号概况!$C$2*$D1140*信号概况!$C$3*信号相关性!$B$3+2*$C1140*信号概况!$C$2*$E1140*信号概况!$C$4*信号相关性!$B$4+2*$C1140*信号概况!$C$2*$F1140*信号概况!$C$5*信号相关性!$B$5+2*$C1140*信号概况!$C$2*$G1140*信号概况!$C$6*信号相关性!$B$6+2*$C1140*信号概况!$C$2*$H1140*信号概况!$C$7*信号相关性!$B$7+2*$C1140*信号概况!$C$2*$I1140*信号概况!$C$8*信号相关性!$B$8+2*$C1140*信号概况!$C$2*$J1140*信号概况!$C$9*信号相关性!$B$9+2*$D1140*信号概况!$C$3*$E1140*信号概况!$C$4*信号相关性!$C$4+2*$D1140*信号概况!$C$3*$F1140*信号概况!$C$5*信号相关性!$C$5+2*$D1140*信号概况!$C$3*$G1140*信号概况!$C$6*信号相关性!$C$6+2*$D1140*信号概况!$C$3*$H1140*信号概况!$C$7*信号相关性!$C$7+2*$D1140*信号概况!$C$3*$I1140*信号概况!$C$8*信号相关性!$C$8+2*$D1140*信号概况!$C$3*$J1140*信号概况!$C$9*信号相关性!$C$9+2*$E1140*信号概况!$C$4*$F1140*信号概况!$C$5*信号相关性!$D$5+2*$E1140*信号概况!$C$4*$G1140*信号概况!$C$6*信号相关性!$D$6+2*$E1140*信号概况!$C$4*$H1140*信号概况!$C$7*信号相关性!$D$7+2*$E1140*信号概况!$C$4*$I1140*信号概况!$C$8*信号相关性!$D$8+2*$E1140*信号概况!$C$4*$J1140*信号概况!$J$5*信号相关性!$D$9+2*$F1140*信号概况!$C$5*$G1140*信号概况!$C$6*信号相关性!$E$6+2*$F1140*信号概况!$C$5*$H1140*信号概况!$C$7*信号相关性!$E$7+2*$F1140*信号概况!$C$5*$I1140*信号概况!$C$8*信号相关性!$E$8+2*$F1140*信号概况!$C$5*$J1140*信号概况!$C$9*信号相关性!$E$9+2*$G1140*信号概况!$C$6*$H1140*信号概况!$C$7*信号相关性!$F$7+2*$G1140*信号概况!$C$6*$I1140*信号概况!$C$8*信号相关性!$F$8+2*$G1140*信号概况!$C$6*$J1140*信号概况!$C$9*信号相关性!$F$9+2*$H1140*信号概况!$C$7*$I1140*信号概况!$C$8*信号相关性!$G$8+2*$H1140*信号概况!$C$7*$J1140*信号概况!$C$9*信号相关性!$G$9+2*$I1140*信号概况!$C$8*$J1140*信号概况!$C$9*信号相关性!$H$9)</f>
        <v>4979.58066152952</v>
      </c>
      <c r="N1140" s="12">
        <f t="shared" si="362"/>
        <v>0.25511218511892</v>
      </c>
      <c r="O1140" s="10">
        <f>$C1140*信号概况!$J$2+$D1140*信号概况!$J$3+$E1140*信号概况!$J$4+$F1140*信号概况!$J$5+$G1140*信号概况!$J$6+$H1140*信号概况!$J$7+$I1140*信号概况!$J$8+$J1140*信号概况!$J$9</f>
        <v>722.862512950936</v>
      </c>
      <c r="P1140" s="12">
        <f t="shared" si="363"/>
        <v>0.0370334467406385</v>
      </c>
      <c r="Q1140" s="7">
        <f t="shared" si="364"/>
        <v>7.59607973801752</v>
      </c>
    </row>
    <row r="1141" spans="1:17">
      <c r="A1141">
        <v>1139</v>
      </c>
      <c r="B1141">
        <v>19519.18</v>
      </c>
      <c r="C1141" s="7">
        <f t="shared" si="353"/>
        <v>0</v>
      </c>
      <c r="D1141" s="8">
        <f t="shared" si="354"/>
        <v>0.515151515151515</v>
      </c>
      <c r="E1141">
        <f t="shared" si="355"/>
        <v>0</v>
      </c>
      <c r="F1141">
        <f t="shared" si="356"/>
        <v>0</v>
      </c>
      <c r="G1141">
        <f t="shared" si="357"/>
        <v>0.06</v>
      </c>
      <c r="H1141">
        <f t="shared" si="358"/>
        <v>0</v>
      </c>
      <c r="I1141">
        <f t="shared" si="359"/>
        <v>0</v>
      </c>
      <c r="J1141">
        <f t="shared" si="360"/>
        <v>0</v>
      </c>
      <c r="K1141">
        <f>SQRT(POWER($C1141*信号概况!$F$2,2)+POWER($D1141*信号概况!$F$3,2)+POWER($E1141*信号概况!$F$4,2)+POWER($F1141*信号概况!$F$5,2)+POWER($G1141*信号概况!$F$6,2)+POWER($H1141*信号概况!$F$7,2)+POWER($I1141*信号概况!$F$8,2)+POWER($J1141*信号概况!$F$9,2)+2*$C1141*信号概况!$F$2*$D1141*信号概况!$F$3*信号相关性!$B$3+2*$C1141*信号概况!$F$2*$E1141*信号概况!$F$4*信号相关性!$B$4+2*$C1141*信号概况!$F$2*$F1141*信号概况!$F$5*信号相关性!$B$5+2*$C1141*信号概况!$F$2*$G1141*信号概况!$F$6*信号相关性!$B$6+2*$C1141*信号概况!$F$2*$H1141*信号概况!$F$7*信号相关性!$B$7+2*$C1141*信号概况!$F$2*$I1141*信号概况!$F$8*信号相关性!$B$8+2*$C1141*信号概况!$F$2*$J1141*信号概况!$F$9*信号相关性!$B$9+2*$D1141*信号概况!$F$3*$E1141*信号概况!$F$4*信号相关性!$C$4+2*$D1141*信号概况!$F$3*$F1141*信号概况!$F$5*信号相关性!$C$5+2*$D1141*信号概况!$F$3*$G1141*信号概况!$F$6*信号相关性!$C$6+2*$D1141*信号概况!$F$3*$H1141*信号概况!$F$7*信号相关性!$C$7+2*$D1141*信号概况!$F$3*$I1141*信号概况!$F$8*信号相关性!$C$8+2*$D1141*信号概况!$F$3*$J1141*信号概况!$F$9*信号相关性!$C$9+2*$E1141*信号概况!$F$4*$F1141*信号概况!$F$5*信号相关性!$D$5+2*$E1141*信号概况!$F$4*$G1141*信号概况!$F$6*信号相关性!$D$6+2*$E1141*信号概况!$F$4*$H1141*信号概况!$F$7*信号相关性!$D$7+2*$E1141*信号概况!$F$4*$I1141*信号概况!$F$8*信号相关性!$D$8+2*$E1141*信号概况!$F$4*$J1141*信号概况!$J$5*信号相关性!$D$9+2*$F1141*信号概况!$F$5*$G1141*信号概况!$F$6*信号相关性!$E$6+2*$F1141*信号概况!$F$5*$H1141*信号概况!$F$7*信号相关性!$E$7+2*$F1141*信号概况!$F$5*$I1141*信号概况!$F$8*信号相关性!$E$8+2*$F1141*信号概况!$F$5*$J1141*信号概况!$F$9*信号相关性!$E$9+2*$G1141*信号概况!$F$6*$H1141*信号概况!$F$7*信号相关性!$F$7+2*$G1141*信号概况!$F$6*$I1141*信号概况!$F$8*信号相关性!$F$8+2*$G1141*信号概况!$F$6*$J1141*信号概况!$F$9*信号相关性!$F$9+2*$H1141*信号概况!$F$7*$I1141*信号概况!$F$8*信号相关性!$G$8+2*$H1141*信号概况!$F$7*$J1141*信号概况!$F$9*信号相关性!$G$9+2*$I1141*信号概况!$F$8*$J1141*信号概况!$F$9*信号相关性!$H$9)</f>
        <v>1079.5016681984</v>
      </c>
      <c r="L1141" s="10">
        <f t="shared" si="361"/>
        <v>18.0816580233506</v>
      </c>
      <c r="M1141" s="11">
        <f>SQRT(POWER($C1141*信号概况!$C$2,2)+POWER($D1141*信号概况!$C$3,2)+POWER($E1141*信号概况!$C$4,2)+POWER($F1141*信号概况!$C$5,2)+POWER($G1141*信号概况!$C$6,2)+POWER($H1141*信号概况!$C$7,2)+POWER($I1141*信号概况!$C$8,2)+POWER($J1141*信号概况!$C$9,2)+2*$C1141*信号概况!$C$2*$D1141*信号概况!$C$3*信号相关性!$B$3+2*$C1141*信号概况!$C$2*$E1141*信号概况!$C$4*信号相关性!$B$4+2*$C1141*信号概况!$C$2*$F1141*信号概况!$C$5*信号相关性!$B$5+2*$C1141*信号概况!$C$2*$G1141*信号概况!$C$6*信号相关性!$B$6+2*$C1141*信号概况!$C$2*$H1141*信号概况!$C$7*信号相关性!$B$7+2*$C1141*信号概况!$C$2*$I1141*信号概况!$C$8*信号相关性!$B$8+2*$C1141*信号概况!$C$2*$J1141*信号概况!$C$9*信号相关性!$B$9+2*$D1141*信号概况!$C$3*$E1141*信号概况!$C$4*信号相关性!$C$4+2*$D1141*信号概况!$C$3*$F1141*信号概况!$C$5*信号相关性!$C$5+2*$D1141*信号概况!$C$3*$G1141*信号概况!$C$6*信号相关性!$C$6+2*$D1141*信号概况!$C$3*$H1141*信号概况!$C$7*信号相关性!$C$7+2*$D1141*信号概况!$C$3*$I1141*信号概况!$C$8*信号相关性!$C$8+2*$D1141*信号概况!$C$3*$J1141*信号概况!$C$9*信号相关性!$C$9+2*$E1141*信号概况!$C$4*$F1141*信号概况!$C$5*信号相关性!$D$5+2*$E1141*信号概况!$C$4*$G1141*信号概况!$C$6*信号相关性!$D$6+2*$E1141*信号概况!$C$4*$H1141*信号概况!$C$7*信号相关性!$D$7+2*$E1141*信号概况!$C$4*$I1141*信号概况!$C$8*信号相关性!$D$8+2*$E1141*信号概况!$C$4*$J1141*信号概况!$J$5*信号相关性!$D$9+2*$F1141*信号概况!$C$5*$G1141*信号概况!$C$6*信号相关性!$E$6+2*$F1141*信号概况!$C$5*$H1141*信号概况!$C$7*信号相关性!$E$7+2*$F1141*信号概况!$C$5*$I1141*信号概况!$C$8*信号相关性!$E$8+2*$F1141*信号概况!$C$5*$J1141*信号概况!$C$9*信号相关性!$E$9+2*$G1141*信号概况!$C$6*$H1141*信号概况!$C$7*信号相关性!$F$7+2*$G1141*信号概况!$C$6*$I1141*信号概况!$C$8*信号相关性!$F$8+2*$G1141*信号概况!$C$6*$J1141*信号概况!$C$9*信号相关性!$F$9+2*$H1141*信号概况!$C$7*$I1141*信号概况!$C$8*信号相关性!$G$8+2*$H1141*信号概况!$C$7*$J1141*信号概况!$C$9*信号相关性!$G$9+2*$I1141*信号概况!$C$8*$J1141*信号概况!$C$9*信号相关性!$H$9)</f>
        <v>5301.90697387568</v>
      </c>
      <c r="N1141" s="12">
        <f t="shared" si="362"/>
        <v>0.271625497273742</v>
      </c>
      <c r="O1141" s="10">
        <f>$C1141*信号概况!$J$2+$D1141*信号概况!$J$3+$E1141*信号概况!$J$4+$F1141*信号概况!$J$5+$G1141*信号概况!$J$6+$H1141*信号概况!$J$7+$I1141*信号概况!$J$8+$J1141*信号概况!$J$9</f>
        <v>747.390663635867</v>
      </c>
      <c r="P1141" s="12">
        <f t="shared" si="363"/>
        <v>0.0382900646254539</v>
      </c>
      <c r="Q1141" s="7">
        <f t="shared" si="364"/>
        <v>7.4040913498259</v>
      </c>
    </row>
    <row r="1142" spans="1:17">
      <c r="A1142">
        <v>1140</v>
      </c>
      <c r="B1142">
        <v>19519.18</v>
      </c>
      <c r="C1142" s="7">
        <f t="shared" si="353"/>
        <v>0</v>
      </c>
      <c r="D1142" s="8">
        <f t="shared" si="354"/>
        <v>0.545454545454545</v>
      </c>
      <c r="E1142">
        <f t="shared" si="355"/>
        <v>0</v>
      </c>
      <c r="F1142">
        <f t="shared" si="356"/>
        <v>0</v>
      </c>
      <c r="G1142">
        <f t="shared" si="357"/>
        <v>0.06</v>
      </c>
      <c r="H1142">
        <f t="shared" si="358"/>
        <v>0</v>
      </c>
      <c r="I1142">
        <f t="shared" si="359"/>
        <v>0</v>
      </c>
      <c r="J1142">
        <f t="shared" si="360"/>
        <v>0</v>
      </c>
      <c r="K1142">
        <f>SQRT(POWER($C1142*信号概况!$F$2,2)+POWER($D1142*信号概况!$F$3,2)+POWER($E1142*信号概况!$F$4,2)+POWER($F1142*信号概况!$F$5,2)+POWER($G1142*信号概况!$F$6,2)+POWER($H1142*信号概况!$F$7,2)+POWER($I1142*信号概况!$F$8,2)+POWER($J1142*信号概况!$F$9,2)+2*$C1142*信号概况!$F$2*$D1142*信号概况!$F$3*信号相关性!$B$3+2*$C1142*信号概况!$F$2*$E1142*信号概况!$F$4*信号相关性!$B$4+2*$C1142*信号概况!$F$2*$F1142*信号概况!$F$5*信号相关性!$B$5+2*$C1142*信号概况!$F$2*$G1142*信号概况!$F$6*信号相关性!$B$6+2*$C1142*信号概况!$F$2*$H1142*信号概况!$F$7*信号相关性!$B$7+2*$C1142*信号概况!$F$2*$I1142*信号概况!$F$8*信号相关性!$B$8+2*$C1142*信号概况!$F$2*$J1142*信号概况!$F$9*信号相关性!$B$9+2*$D1142*信号概况!$F$3*$E1142*信号概况!$F$4*信号相关性!$C$4+2*$D1142*信号概况!$F$3*$F1142*信号概况!$F$5*信号相关性!$C$5+2*$D1142*信号概况!$F$3*$G1142*信号概况!$F$6*信号相关性!$C$6+2*$D1142*信号概况!$F$3*$H1142*信号概况!$F$7*信号相关性!$C$7+2*$D1142*信号概况!$F$3*$I1142*信号概况!$F$8*信号相关性!$C$8+2*$D1142*信号概况!$F$3*$J1142*信号概况!$F$9*信号相关性!$C$9+2*$E1142*信号概况!$F$4*$F1142*信号概况!$F$5*信号相关性!$D$5+2*$E1142*信号概况!$F$4*$G1142*信号概况!$F$6*信号相关性!$D$6+2*$E1142*信号概况!$F$4*$H1142*信号概况!$F$7*信号相关性!$D$7+2*$E1142*信号概况!$F$4*$I1142*信号概况!$F$8*信号相关性!$D$8+2*$E1142*信号概况!$F$4*$J1142*信号概况!$J$5*信号相关性!$D$9+2*$F1142*信号概况!$F$5*$G1142*信号概况!$F$6*信号相关性!$E$6+2*$F1142*信号概况!$F$5*$H1142*信号概况!$F$7*信号相关性!$E$7+2*$F1142*信号概况!$F$5*$I1142*信号概况!$F$8*信号相关性!$E$8+2*$F1142*信号概况!$F$5*$J1142*信号概况!$F$9*信号相关性!$E$9+2*$G1142*信号概况!$F$6*$H1142*信号概况!$F$7*信号相关性!$F$7+2*$G1142*信号概况!$F$6*$I1142*信号概况!$F$8*信号相关性!$F$8+2*$G1142*信号概况!$F$6*$J1142*信号概况!$F$9*信号相关性!$F$9+2*$H1142*信号概况!$F$7*$I1142*信号概况!$F$8*信号相关性!$G$8+2*$H1142*信号概况!$F$7*$J1142*信号概况!$F$9*信号相关性!$G$9+2*$I1142*信号概况!$F$8*$J1142*信号概况!$F$9*信号相关性!$H$9)</f>
        <v>1145.62956748046</v>
      </c>
      <c r="L1142" s="10">
        <f t="shared" si="361"/>
        <v>17.037950620398</v>
      </c>
      <c r="M1142" s="11">
        <f>SQRT(POWER($C1142*信号概况!$C$2,2)+POWER($D1142*信号概况!$C$3,2)+POWER($E1142*信号概况!$C$4,2)+POWER($F1142*信号概况!$C$5,2)+POWER($G1142*信号概况!$C$6,2)+POWER($H1142*信号概况!$C$7,2)+POWER($I1142*信号概况!$C$8,2)+POWER($J1142*信号概况!$C$9,2)+2*$C1142*信号概况!$C$2*$D1142*信号概况!$C$3*信号相关性!$B$3+2*$C1142*信号概况!$C$2*$E1142*信号概况!$C$4*信号相关性!$B$4+2*$C1142*信号概况!$C$2*$F1142*信号概况!$C$5*信号相关性!$B$5+2*$C1142*信号概况!$C$2*$G1142*信号概况!$C$6*信号相关性!$B$6+2*$C1142*信号概况!$C$2*$H1142*信号概况!$C$7*信号相关性!$B$7+2*$C1142*信号概况!$C$2*$I1142*信号概况!$C$8*信号相关性!$B$8+2*$C1142*信号概况!$C$2*$J1142*信号概况!$C$9*信号相关性!$B$9+2*$D1142*信号概况!$C$3*$E1142*信号概况!$C$4*信号相关性!$C$4+2*$D1142*信号概况!$C$3*$F1142*信号概况!$C$5*信号相关性!$C$5+2*$D1142*信号概况!$C$3*$G1142*信号概况!$C$6*信号相关性!$C$6+2*$D1142*信号概况!$C$3*$H1142*信号概况!$C$7*信号相关性!$C$7+2*$D1142*信号概况!$C$3*$I1142*信号概况!$C$8*信号相关性!$C$8+2*$D1142*信号概况!$C$3*$J1142*信号概况!$C$9*信号相关性!$C$9+2*$E1142*信号概况!$C$4*$F1142*信号概况!$C$5*信号相关性!$D$5+2*$E1142*信号概况!$C$4*$G1142*信号概况!$C$6*信号相关性!$D$6+2*$E1142*信号概况!$C$4*$H1142*信号概况!$C$7*信号相关性!$D$7+2*$E1142*信号概况!$C$4*$I1142*信号概况!$C$8*信号相关性!$D$8+2*$E1142*信号概况!$C$4*$J1142*信号概况!$J$5*信号相关性!$D$9+2*$F1142*信号概况!$C$5*$G1142*信号概况!$C$6*信号相关性!$E$6+2*$F1142*信号概况!$C$5*$H1142*信号概况!$C$7*信号相关性!$E$7+2*$F1142*信号概况!$C$5*$I1142*信号概况!$C$8*信号相关性!$E$8+2*$F1142*信号概况!$C$5*$J1142*信号概况!$C$9*信号相关性!$E$9+2*$G1142*信号概况!$C$6*$H1142*信号概况!$C$7*信号相关性!$F$7+2*$G1142*信号概况!$C$6*$I1142*信号概况!$C$8*信号相关性!$F$8+2*$G1142*信号概况!$C$6*$J1142*信号概况!$C$9*信号相关性!$F$9+2*$H1142*信号概况!$C$7*$I1142*信号概况!$C$8*信号相关性!$G$8+2*$H1142*信号概况!$C$7*$J1142*信号概况!$C$9*信号相关性!$G$9+2*$I1142*信号概况!$C$8*$J1142*信号概况!$C$9*信号相关性!$H$9)</f>
        <v>5624.4640435162</v>
      </c>
      <c r="N1142" s="12">
        <f t="shared" si="362"/>
        <v>0.288150631507891</v>
      </c>
      <c r="O1142" s="10">
        <f>$C1142*信号概况!$J$2+$D1142*信号概况!$J$3+$E1142*信号概况!$J$4+$F1142*信号概况!$J$5+$G1142*信号概况!$J$6+$H1142*信号概况!$J$7+$I1142*信号概况!$J$8+$J1142*信号概况!$J$9</f>
        <v>771.918814320799</v>
      </c>
      <c r="P1142" s="12">
        <f t="shared" si="363"/>
        <v>0.0395466825102693</v>
      </c>
      <c r="Q1142" s="7">
        <f t="shared" si="364"/>
        <v>7.2336355547064</v>
      </c>
    </row>
    <row r="1143" spans="1:17">
      <c r="A1143">
        <v>1141</v>
      </c>
      <c r="B1143">
        <v>19519.18</v>
      </c>
      <c r="C1143" s="7">
        <f t="shared" si="353"/>
        <v>0</v>
      </c>
      <c r="D1143" s="8">
        <f t="shared" si="354"/>
        <v>0.575757575757576</v>
      </c>
      <c r="E1143">
        <f t="shared" si="355"/>
        <v>0</v>
      </c>
      <c r="F1143">
        <f t="shared" si="356"/>
        <v>0</v>
      </c>
      <c r="G1143">
        <f t="shared" si="357"/>
        <v>0.06</v>
      </c>
      <c r="H1143">
        <f t="shared" si="358"/>
        <v>0</v>
      </c>
      <c r="I1143">
        <f t="shared" si="359"/>
        <v>0</v>
      </c>
      <c r="J1143">
        <f t="shared" si="360"/>
        <v>0</v>
      </c>
      <c r="K1143">
        <f>SQRT(POWER($C1143*信号概况!$F$2,2)+POWER($D1143*信号概况!$F$3,2)+POWER($E1143*信号概况!$F$4,2)+POWER($F1143*信号概况!$F$5,2)+POWER($G1143*信号概况!$F$6,2)+POWER($H1143*信号概况!$F$7,2)+POWER($I1143*信号概况!$F$8,2)+POWER($J1143*信号概况!$F$9,2)+2*$C1143*信号概况!$F$2*$D1143*信号概况!$F$3*信号相关性!$B$3+2*$C1143*信号概况!$F$2*$E1143*信号概况!$F$4*信号相关性!$B$4+2*$C1143*信号概况!$F$2*$F1143*信号概况!$F$5*信号相关性!$B$5+2*$C1143*信号概况!$F$2*$G1143*信号概况!$F$6*信号相关性!$B$6+2*$C1143*信号概况!$F$2*$H1143*信号概况!$F$7*信号相关性!$B$7+2*$C1143*信号概况!$F$2*$I1143*信号概况!$F$8*信号相关性!$B$8+2*$C1143*信号概况!$F$2*$J1143*信号概况!$F$9*信号相关性!$B$9+2*$D1143*信号概况!$F$3*$E1143*信号概况!$F$4*信号相关性!$C$4+2*$D1143*信号概况!$F$3*$F1143*信号概况!$F$5*信号相关性!$C$5+2*$D1143*信号概况!$F$3*$G1143*信号概况!$F$6*信号相关性!$C$6+2*$D1143*信号概况!$F$3*$H1143*信号概况!$F$7*信号相关性!$C$7+2*$D1143*信号概况!$F$3*$I1143*信号概况!$F$8*信号相关性!$C$8+2*$D1143*信号概况!$F$3*$J1143*信号概况!$F$9*信号相关性!$C$9+2*$E1143*信号概况!$F$4*$F1143*信号概况!$F$5*信号相关性!$D$5+2*$E1143*信号概况!$F$4*$G1143*信号概况!$F$6*信号相关性!$D$6+2*$E1143*信号概况!$F$4*$H1143*信号概况!$F$7*信号相关性!$D$7+2*$E1143*信号概况!$F$4*$I1143*信号概况!$F$8*信号相关性!$D$8+2*$E1143*信号概况!$F$4*$J1143*信号概况!$J$5*信号相关性!$D$9+2*$F1143*信号概况!$F$5*$G1143*信号概况!$F$6*信号相关性!$E$6+2*$F1143*信号概况!$F$5*$H1143*信号概况!$F$7*信号相关性!$E$7+2*$F1143*信号概况!$F$5*$I1143*信号概况!$F$8*信号相关性!$E$8+2*$F1143*信号概况!$F$5*$J1143*信号概况!$F$9*信号相关性!$E$9+2*$G1143*信号概况!$F$6*$H1143*信号概况!$F$7*信号相关性!$F$7+2*$G1143*信号概况!$F$6*$I1143*信号概况!$F$8*信号相关性!$F$8+2*$G1143*信号概况!$F$6*$J1143*信号概况!$F$9*信号相关性!$F$9+2*$H1143*信号概况!$F$7*$I1143*信号概况!$F$8*信号相关性!$G$8+2*$H1143*信号概况!$F$7*$J1143*信号概况!$F$9*信号相关性!$G$9+2*$I1143*信号概况!$F$8*$J1143*信号概况!$F$9*信号相关性!$H$9)</f>
        <v>1211.83708826614</v>
      </c>
      <c r="L1143" s="10">
        <f t="shared" si="361"/>
        <v>16.1070990391353</v>
      </c>
      <c r="M1143" s="11">
        <f>SQRT(POWER($C1143*信号概况!$C$2,2)+POWER($D1143*信号概况!$C$3,2)+POWER($E1143*信号概况!$C$4,2)+POWER($F1143*信号概况!$C$5,2)+POWER($G1143*信号概况!$C$6,2)+POWER($H1143*信号概况!$C$7,2)+POWER($I1143*信号概况!$C$8,2)+POWER($J1143*信号概况!$C$9,2)+2*$C1143*信号概况!$C$2*$D1143*信号概况!$C$3*信号相关性!$B$3+2*$C1143*信号概况!$C$2*$E1143*信号概况!$C$4*信号相关性!$B$4+2*$C1143*信号概况!$C$2*$F1143*信号概况!$C$5*信号相关性!$B$5+2*$C1143*信号概况!$C$2*$G1143*信号概况!$C$6*信号相关性!$B$6+2*$C1143*信号概况!$C$2*$H1143*信号概况!$C$7*信号相关性!$B$7+2*$C1143*信号概况!$C$2*$I1143*信号概况!$C$8*信号相关性!$B$8+2*$C1143*信号概况!$C$2*$J1143*信号概况!$C$9*信号相关性!$B$9+2*$D1143*信号概况!$C$3*$E1143*信号概况!$C$4*信号相关性!$C$4+2*$D1143*信号概况!$C$3*$F1143*信号概况!$C$5*信号相关性!$C$5+2*$D1143*信号概况!$C$3*$G1143*信号概况!$C$6*信号相关性!$C$6+2*$D1143*信号概况!$C$3*$H1143*信号概况!$C$7*信号相关性!$C$7+2*$D1143*信号概况!$C$3*$I1143*信号概况!$C$8*信号相关性!$C$8+2*$D1143*信号概况!$C$3*$J1143*信号概况!$C$9*信号相关性!$C$9+2*$E1143*信号概况!$C$4*$F1143*信号概况!$C$5*信号相关性!$D$5+2*$E1143*信号概况!$C$4*$G1143*信号概况!$C$6*信号相关性!$D$6+2*$E1143*信号概况!$C$4*$H1143*信号概况!$C$7*信号相关性!$D$7+2*$E1143*信号概况!$C$4*$I1143*信号概况!$C$8*信号相关性!$D$8+2*$E1143*信号概况!$C$4*$J1143*信号概况!$J$5*信号相关性!$D$9+2*$F1143*信号概况!$C$5*$G1143*信号概况!$C$6*信号相关性!$E$6+2*$F1143*信号概况!$C$5*$H1143*信号概况!$C$7*信号相关性!$E$7+2*$F1143*信号概况!$C$5*$I1143*信号概况!$C$8*信号相关性!$E$8+2*$F1143*信号概况!$C$5*$J1143*信号概况!$C$9*信号相关性!$E$9+2*$G1143*信号概况!$C$6*$H1143*信号概况!$C$7*信号相关性!$F$7+2*$G1143*信号概况!$C$6*$I1143*信号概况!$C$8*信号相关性!$F$8+2*$G1143*信号概况!$C$6*$J1143*信号概况!$C$9*信号相关性!$F$9+2*$H1143*信号概况!$C$7*$I1143*信号概况!$C$8*信号相关性!$G$8+2*$H1143*信号概况!$C$7*$J1143*信号概况!$C$9*信号相关性!$G$9+2*$I1143*信号概况!$C$8*$J1143*信号概况!$C$9*信号相关性!$H$9)</f>
        <v>5947.21432405154</v>
      </c>
      <c r="N1143" s="12">
        <f t="shared" si="362"/>
        <v>0.304685664256979</v>
      </c>
      <c r="O1143" s="10">
        <f>$C1143*信号概况!$J$2+$D1143*信号概况!$J$3+$E1143*信号概况!$J$4+$F1143*信号概况!$J$5+$G1143*信号概况!$J$6+$H1143*信号概况!$J$7+$I1143*信号概况!$J$8+$J1143*信号概况!$J$9</f>
        <v>796.446965005731</v>
      </c>
      <c r="P1143" s="12">
        <f t="shared" si="363"/>
        <v>0.0408033003950848</v>
      </c>
      <c r="Q1143" s="7">
        <f t="shared" si="364"/>
        <v>7.08131865508985</v>
      </c>
    </row>
    <row r="1144" spans="1:17">
      <c r="A1144">
        <v>1142</v>
      </c>
      <c r="B1144">
        <v>19519.18</v>
      </c>
      <c r="C1144" s="7">
        <f t="shared" si="353"/>
        <v>0</v>
      </c>
      <c r="D1144" s="8">
        <f t="shared" si="354"/>
        <v>0.606060606060606</v>
      </c>
      <c r="E1144">
        <f t="shared" si="355"/>
        <v>0</v>
      </c>
      <c r="F1144">
        <f t="shared" si="356"/>
        <v>0</v>
      </c>
      <c r="G1144">
        <f t="shared" si="357"/>
        <v>0.06</v>
      </c>
      <c r="H1144">
        <f t="shared" si="358"/>
        <v>0</v>
      </c>
      <c r="I1144">
        <f t="shared" si="359"/>
        <v>0</v>
      </c>
      <c r="J1144">
        <f t="shared" si="360"/>
        <v>0</v>
      </c>
      <c r="K1144">
        <f>SQRT(POWER($C1144*信号概况!$F$2,2)+POWER($D1144*信号概况!$F$3,2)+POWER($E1144*信号概况!$F$4,2)+POWER($F1144*信号概况!$F$5,2)+POWER($G1144*信号概况!$F$6,2)+POWER($H1144*信号概况!$F$7,2)+POWER($I1144*信号概况!$F$8,2)+POWER($J1144*信号概况!$F$9,2)+2*$C1144*信号概况!$F$2*$D1144*信号概况!$F$3*信号相关性!$B$3+2*$C1144*信号概况!$F$2*$E1144*信号概况!$F$4*信号相关性!$B$4+2*$C1144*信号概况!$F$2*$F1144*信号概况!$F$5*信号相关性!$B$5+2*$C1144*信号概况!$F$2*$G1144*信号概况!$F$6*信号相关性!$B$6+2*$C1144*信号概况!$F$2*$H1144*信号概况!$F$7*信号相关性!$B$7+2*$C1144*信号概况!$F$2*$I1144*信号概况!$F$8*信号相关性!$B$8+2*$C1144*信号概况!$F$2*$J1144*信号概况!$F$9*信号相关性!$B$9+2*$D1144*信号概况!$F$3*$E1144*信号概况!$F$4*信号相关性!$C$4+2*$D1144*信号概况!$F$3*$F1144*信号概况!$F$5*信号相关性!$C$5+2*$D1144*信号概况!$F$3*$G1144*信号概况!$F$6*信号相关性!$C$6+2*$D1144*信号概况!$F$3*$H1144*信号概况!$F$7*信号相关性!$C$7+2*$D1144*信号概况!$F$3*$I1144*信号概况!$F$8*信号相关性!$C$8+2*$D1144*信号概况!$F$3*$J1144*信号概况!$F$9*信号相关性!$C$9+2*$E1144*信号概况!$F$4*$F1144*信号概况!$F$5*信号相关性!$D$5+2*$E1144*信号概况!$F$4*$G1144*信号概况!$F$6*信号相关性!$D$6+2*$E1144*信号概况!$F$4*$H1144*信号概况!$F$7*信号相关性!$D$7+2*$E1144*信号概况!$F$4*$I1144*信号概况!$F$8*信号相关性!$D$8+2*$E1144*信号概况!$F$4*$J1144*信号概况!$J$5*信号相关性!$D$9+2*$F1144*信号概况!$F$5*$G1144*信号概况!$F$6*信号相关性!$E$6+2*$F1144*信号概况!$F$5*$H1144*信号概况!$F$7*信号相关性!$E$7+2*$F1144*信号概况!$F$5*$I1144*信号概况!$F$8*信号相关性!$E$8+2*$F1144*信号概况!$F$5*$J1144*信号概况!$F$9*信号相关性!$E$9+2*$G1144*信号概况!$F$6*$H1144*信号概况!$F$7*信号相关性!$F$7+2*$G1144*信号概况!$F$6*$I1144*信号概况!$F$8*信号相关性!$F$8+2*$G1144*信号概况!$F$6*$J1144*信号概况!$F$9*信号相关性!$F$9+2*$H1144*信号概况!$F$7*$I1144*信号概况!$F$8*信号相关性!$G$8+2*$H1144*信号概况!$F$7*$J1144*信号概况!$F$9*信号相关性!$G$9+2*$I1144*信号概况!$F$8*$J1144*信号概况!$F$9*信号相关性!$H$9)</f>
        <v>1278.11185718573</v>
      </c>
      <c r="L1144" s="10">
        <f t="shared" si="361"/>
        <v>15.271887112431</v>
      </c>
      <c r="M1144" s="11">
        <f>SQRT(POWER($C1144*信号概况!$C$2,2)+POWER($D1144*信号概况!$C$3,2)+POWER($E1144*信号概况!$C$4,2)+POWER($F1144*信号概况!$C$5,2)+POWER($G1144*信号概况!$C$6,2)+POWER($H1144*信号概况!$C$7,2)+POWER($I1144*信号概况!$C$8,2)+POWER($J1144*信号概况!$C$9,2)+2*$C1144*信号概况!$C$2*$D1144*信号概况!$C$3*信号相关性!$B$3+2*$C1144*信号概况!$C$2*$E1144*信号概况!$C$4*信号相关性!$B$4+2*$C1144*信号概况!$C$2*$F1144*信号概况!$C$5*信号相关性!$B$5+2*$C1144*信号概况!$C$2*$G1144*信号概况!$C$6*信号相关性!$B$6+2*$C1144*信号概况!$C$2*$H1144*信号概况!$C$7*信号相关性!$B$7+2*$C1144*信号概况!$C$2*$I1144*信号概况!$C$8*信号相关性!$B$8+2*$C1144*信号概况!$C$2*$J1144*信号概况!$C$9*信号相关性!$B$9+2*$D1144*信号概况!$C$3*$E1144*信号概况!$C$4*信号相关性!$C$4+2*$D1144*信号概况!$C$3*$F1144*信号概况!$C$5*信号相关性!$C$5+2*$D1144*信号概况!$C$3*$G1144*信号概况!$C$6*信号相关性!$C$6+2*$D1144*信号概况!$C$3*$H1144*信号概况!$C$7*信号相关性!$C$7+2*$D1144*信号概况!$C$3*$I1144*信号概况!$C$8*信号相关性!$C$8+2*$D1144*信号概况!$C$3*$J1144*信号概况!$C$9*信号相关性!$C$9+2*$E1144*信号概况!$C$4*$F1144*信号概况!$C$5*信号相关性!$D$5+2*$E1144*信号概况!$C$4*$G1144*信号概况!$C$6*信号相关性!$D$6+2*$E1144*信号概况!$C$4*$H1144*信号概况!$C$7*信号相关性!$D$7+2*$E1144*信号概况!$C$4*$I1144*信号概况!$C$8*信号相关性!$D$8+2*$E1144*信号概况!$C$4*$J1144*信号概况!$J$5*信号相关性!$D$9+2*$F1144*信号概况!$C$5*$G1144*信号概况!$C$6*信号相关性!$E$6+2*$F1144*信号概况!$C$5*$H1144*信号概况!$C$7*信号相关性!$E$7+2*$F1144*信号概况!$C$5*$I1144*信号概况!$C$8*信号相关性!$E$8+2*$F1144*信号概况!$C$5*$J1144*信号概况!$C$9*信号相关性!$E$9+2*$G1144*信号概况!$C$6*$H1144*信号概况!$C$7*信号相关性!$F$7+2*$G1144*信号概况!$C$6*$I1144*信号概况!$C$8*信号相关性!$F$8+2*$G1144*信号概况!$C$6*$J1144*信号概况!$C$9*信号相关性!$F$9+2*$H1144*信号概况!$C$7*$I1144*信号概况!$C$8*信号相关性!$G$8+2*$H1144*信号概况!$C$7*$J1144*信号概况!$C$9*信号相关性!$G$9+2*$I1144*信号概况!$C$8*$J1144*信号概况!$C$9*信号相关性!$H$9)</f>
        <v>6270.12797938154</v>
      </c>
      <c r="N1144" s="12">
        <f t="shared" si="362"/>
        <v>0.321229066968056</v>
      </c>
      <c r="O1144" s="10">
        <f>$C1144*信号概况!$J$2+$D1144*信号概况!$J$3+$E1144*信号概况!$J$4+$F1144*信号概况!$J$5+$G1144*信号概况!$J$6+$H1144*信号概况!$J$7+$I1144*信号概况!$J$8+$J1144*信号概况!$J$9</f>
        <v>820.975115690662</v>
      </c>
      <c r="P1144" s="12">
        <f t="shared" si="363"/>
        <v>0.0420599182799002</v>
      </c>
      <c r="Q1144" s="7">
        <f t="shared" si="364"/>
        <v>6.94441753152293</v>
      </c>
    </row>
    <row r="1145" spans="1:17">
      <c r="A1145">
        <v>1143</v>
      </c>
      <c r="B1145">
        <v>19519.18</v>
      </c>
      <c r="C1145" s="7">
        <f t="shared" si="353"/>
        <v>0</v>
      </c>
      <c r="D1145" s="8">
        <f t="shared" si="354"/>
        <v>0.636363636363636</v>
      </c>
      <c r="E1145">
        <f t="shared" si="355"/>
        <v>0</v>
      </c>
      <c r="F1145">
        <f t="shared" si="356"/>
        <v>0</v>
      </c>
      <c r="G1145">
        <f t="shared" si="357"/>
        <v>0.06</v>
      </c>
      <c r="H1145">
        <f t="shared" si="358"/>
        <v>0</v>
      </c>
      <c r="I1145">
        <f t="shared" si="359"/>
        <v>0</v>
      </c>
      <c r="J1145">
        <f t="shared" si="360"/>
        <v>0</v>
      </c>
      <c r="K1145">
        <f>SQRT(POWER($C1145*信号概况!$F$2,2)+POWER($D1145*信号概况!$F$3,2)+POWER($E1145*信号概况!$F$4,2)+POWER($F1145*信号概况!$F$5,2)+POWER($G1145*信号概况!$F$6,2)+POWER($H1145*信号概况!$F$7,2)+POWER($I1145*信号概况!$F$8,2)+POWER($J1145*信号概况!$F$9,2)+2*$C1145*信号概况!$F$2*$D1145*信号概况!$F$3*信号相关性!$B$3+2*$C1145*信号概况!$F$2*$E1145*信号概况!$F$4*信号相关性!$B$4+2*$C1145*信号概况!$F$2*$F1145*信号概况!$F$5*信号相关性!$B$5+2*$C1145*信号概况!$F$2*$G1145*信号概况!$F$6*信号相关性!$B$6+2*$C1145*信号概况!$F$2*$H1145*信号概况!$F$7*信号相关性!$B$7+2*$C1145*信号概况!$F$2*$I1145*信号概况!$F$8*信号相关性!$B$8+2*$C1145*信号概况!$F$2*$J1145*信号概况!$F$9*信号相关性!$B$9+2*$D1145*信号概况!$F$3*$E1145*信号概况!$F$4*信号相关性!$C$4+2*$D1145*信号概况!$F$3*$F1145*信号概况!$F$5*信号相关性!$C$5+2*$D1145*信号概况!$F$3*$G1145*信号概况!$F$6*信号相关性!$C$6+2*$D1145*信号概况!$F$3*$H1145*信号概况!$F$7*信号相关性!$C$7+2*$D1145*信号概况!$F$3*$I1145*信号概况!$F$8*信号相关性!$C$8+2*$D1145*信号概况!$F$3*$J1145*信号概况!$F$9*信号相关性!$C$9+2*$E1145*信号概况!$F$4*$F1145*信号概况!$F$5*信号相关性!$D$5+2*$E1145*信号概况!$F$4*$G1145*信号概况!$F$6*信号相关性!$D$6+2*$E1145*信号概况!$F$4*$H1145*信号概况!$F$7*信号相关性!$D$7+2*$E1145*信号概况!$F$4*$I1145*信号概况!$F$8*信号相关性!$D$8+2*$E1145*信号概况!$F$4*$J1145*信号概况!$J$5*信号相关性!$D$9+2*$F1145*信号概况!$F$5*$G1145*信号概况!$F$6*信号相关性!$E$6+2*$F1145*信号概况!$F$5*$H1145*信号概况!$F$7*信号相关性!$E$7+2*$F1145*信号概况!$F$5*$I1145*信号概况!$F$8*信号相关性!$E$8+2*$F1145*信号概况!$F$5*$J1145*信号概况!$F$9*信号相关性!$E$9+2*$G1145*信号概况!$F$6*$H1145*信号概况!$F$7*信号相关性!$F$7+2*$G1145*信号概况!$F$6*$I1145*信号概况!$F$8*信号相关性!$F$8+2*$G1145*信号概况!$F$6*$J1145*信号概况!$F$9*信号相关性!$F$9+2*$H1145*信号概况!$F$7*$I1145*信号概况!$F$8*信号相关性!$G$8+2*$H1145*信号概况!$F$7*$J1145*信号概况!$F$9*信号相关性!$G$9+2*$I1145*信号概况!$F$8*$J1145*信号概况!$F$9*信号相关性!$H$9)</f>
        <v>1344.44392922491</v>
      </c>
      <c r="L1145" s="10">
        <f t="shared" si="361"/>
        <v>14.5184039108668</v>
      </c>
      <c r="M1145" s="11">
        <f>SQRT(POWER($C1145*信号概况!$C$2,2)+POWER($D1145*信号概况!$C$3,2)+POWER($E1145*信号概况!$C$4,2)+POWER($F1145*信号概况!$C$5,2)+POWER($G1145*信号概况!$C$6,2)+POWER($H1145*信号概况!$C$7,2)+POWER($I1145*信号概况!$C$8,2)+POWER($J1145*信号概况!$C$9,2)+2*$C1145*信号概况!$C$2*$D1145*信号概况!$C$3*信号相关性!$B$3+2*$C1145*信号概况!$C$2*$E1145*信号概况!$C$4*信号相关性!$B$4+2*$C1145*信号概况!$C$2*$F1145*信号概况!$C$5*信号相关性!$B$5+2*$C1145*信号概况!$C$2*$G1145*信号概况!$C$6*信号相关性!$B$6+2*$C1145*信号概况!$C$2*$H1145*信号概况!$C$7*信号相关性!$B$7+2*$C1145*信号概况!$C$2*$I1145*信号概况!$C$8*信号相关性!$B$8+2*$C1145*信号概况!$C$2*$J1145*信号概况!$C$9*信号相关性!$B$9+2*$D1145*信号概况!$C$3*$E1145*信号概况!$C$4*信号相关性!$C$4+2*$D1145*信号概况!$C$3*$F1145*信号概况!$C$5*信号相关性!$C$5+2*$D1145*信号概况!$C$3*$G1145*信号概况!$C$6*信号相关性!$C$6+2*$D1145*信号概况!$C$3*$H1145*信号概况!$C$7*信号相关性!$C$7+2*$D1145*信号概况!$C$3*$I1145*信号概况!$C$8*信号相关性!$C$8+2*$D1145*信号概况!$C$3*$J1145*信号概况!$C$9*信号相关性!$C$9+2*$E1145*信号概况!$C$4*$F1145*信号概况!$C$5*信号相关性!$D$5+2*$E1145*信号概况!$C$4*$G1145*信号概况!$C$6*信号相关性!$D$6+2*$E1145*信号概况!$C$4*$H1145*信号概况!$C$7*信号相关性!$D$7+2*$E1145*信号概况!$C$4*$I1145*信号概况!$C$8*信号相关性!$D$8+2*$E1145*信号概况!$C$4*$J1145*信号概况!$J$5*信号相关性!$D$9+2*$F1145*信号概况!$C$5*$G1145*信号概况!$C$6*信号相关性!$E$6+2*$F1145*信号概况!$C$5*$H1145*信号概况!$C$7*信号相关性!$E$7+2*$F1145*信号概况!$C$5*$I1145*信号概况!$C$8*信号相关性!$E$8+2*$F1145*信号概况!$C$5*$J1145*信号概况!$C$9*信号相关性!$E$9+2*$G1145*信号概况!$C$6*$H1145*信号概况!$C$7*信号相关性!$F$7+2*$G1145*信号概况!$C$6*$I1145*信号概况!$C$8*信号相关性!$F$8+2*$G1145*信号概况!$C$6*$J1145*信号概况!$C$9*信号相关性!$F$9+2*$H1145*信号概况!$C$7*$I1145*信号概况!$C$8*信号相关性!$G$8+2*$H1145*信号概况!$C$7*$J1145*信号概况!$C$9*信号相关性!$G$9+2*$I1145*信号概况!$C$8*$J1145*信号概况!$C$9*信号相关性!$H$9)</f>
        <v>6593.18100477038</v>
      </c>
      <c r="N1145" s="12">
        <f t="shared" si="362"/>
        <v>0.33777960983865</v>
      </c>
      <c r="O1145" s="10">
        <f>$C1145*信号概况!$J$2+$D1145*信号概况!$J$3+$E1145*信号概况!$J$4+$F1145*信号概况!$J$5+$G1145*信号概况!$J$6+$H1145*信号概况!$J$7+$I1145*信号概况!$J$8+$J1145*信号概况!$J$9</f>
        <v>845.503266375594</v>
      </c>
      <c r="P1145" s="12">
        <f t="shared" si="363"/>
        <v>0.0433165361647156</v>
      </c>
      <c r="Q1145" s="7">
        <f t="shared" si="364"/>
        <v>6.82072342116476</v>
      </c>
    </row>
    <row r="1146" spans="1:17">
      <c r="A1146">
        <v>1144</v>
      </c>
      <c r="B1146">
        <v>19519.18</v>
      </c>
      <c r="C1146" s="7">
        <f t="shared" si="353"/>
        <v>0</v>
      </c>
      <c r="D1146" s="8">
        <f t="shared" si="354"/>
        <v>0.666666666666667</v>
      </c>
      <c r="E1146">
        <f t="shared" si="355"/>
        <v>0</v>
      </c>
      <c r="F1146">
        <f t="shared" si="356"/>
        <v>0</v>
      </c>
      <c r="G1146">
        <f t="shared" si="357"/>
        <v>0.06</v>
      </c>
      <c r="H1146">
        <f t="shared" si="358"/>
        <v>0</v>
      </c>
      <c r="I1146">
        <f t="shared" si="359"/>
        <v>0</v>
      </c>
      <c r="J1146">
        <f t="shared" si="360"/>
        <v>0</v>
      </c>
      <c r="K1146">
        <f>SQRT(POWER($C1146*信号概况!$F$2,2)+POWER($D1146*信号概况!$F$3,2)+POWER($E1146*信号概况!$F$4,2)+POWER($F1146*信号概况!$F$5,2)+POWER($G1146*信号概况!$F$6,2)+POWER($H1146*信号概况!$F$7,2)+POWER($I1146*信号概况!$F$8,2)+POWER($J1146*信号概况!$F$9,2)+2*$C1146*信号概况!$F$2*$D1146*信号概况!$F$3*信号相关性!$B$3+2*$C1146*信号概况!$F$2*$E1146*信号概况!$F$4*信号相关性!$B$4+2*$C1146*信号概况!$F$2*$F1146*信号概况!$F$5*信号相关性!$B$5+2*$C1146*信号概况!$F$2*$G1146*信号概况!$F$6*信号相关性!$B$6+2*$C1146*信号概况!$F$2*$H1146*信号概况!$F$7*信号相关性!$B$7+2*$C1146*信号概况!$F$2*$I1146*信号概况!$F$8*信号相关性!$B$8+2*$C1146*信号概况!$F$2*$J1146*信号概况!$F$9*信号相关性!$B$9+2*$D1146*信号概况!$F$3*$E1146*信号概况!$F$4*信号相关性!$C$4+2*$D1146*信号概况!$F$3*$F1146*信号概况!$F$5*信号相关性!$C$5+2*$D1146*信号概况!$F$3*$G1146*信号概况!$F$6*信号相关性!$C$6+2*$D1146*信号概况!$F$3*$H1146*信号概况!$F$7*信号相关性!$C$7+2*$D1146*信号概况!$F$3*$I1146*信号概况!$F$8*信号相关性!$C$8+2*$D1146*信号概况!$F$3*$J1146*信号概况!$F$9*信号相关性!$C$9+2*$E1146*信号概况!$F$4*$F1146*信号概况!$F$5*信号相关性!$D$5+2*$E1146*信号概况!$F$4*$G1146*信号概况!$F$6*信号相关性!$D$6+2*$E1146*信号概况!$F$4*$H1146*信号概况!$F$7*信号相关性!$D$7+2*$E1146*信号概况!$F$4*$I1146*信号概况!$F$8*信号相关性!$D$8+2*$E1146*信号概况!$F$4*$J1146*信号概况!$J$5*信号相关性!$D$9+2*$F1146*信号概况!$F$5*$G1146*信号概况!$F$6*信号相关性!$E$6+2*$F1146*信号概况!$F$5*$H1146*信号概况!$F$7*信号相关性!$E$7+2*$F1146*信号概况!$F$5*$I1146*信号概况!$F$8*信号相关性!$E$8+2*$F1146*信号概况!$F$5*$J1146*信号概况!$F$9*信号相关性!$E$9+2*$G1146*信号概况!$F$6*$H1146*信号概况!$F$7*信号相关性!$F$7+2*$G1146*信号概况!$F$6*$I1146*信号概况!$F$8*信号相关性!$F$8+2*$G1146*信号概况!$F$6*$J1146*信号概况!$F$9*信号相关性!$F$9+2*$H1146*信号概况!$F$7*$I1146*信号概况!$F$8*信号相关性!$G$8+2*$H1146*信号概况!$F$7*$J1146*信号概况!$F$9*信号相关性!$G$9+2*$I1146*信号概况!$F$8*$J1146*信号概况!$F$9*信号相关性!$H$9)</f>
        <v>1410.82522182948</v>
      </c>
      <c r="L1146" s="10">
        <f t="shared" si="361"/>
        <v>13.8352927761588</v>
      </c>
      <c r="M1146" s="11">
        <f>SQRT(POWER($C1146*信号概况!$C$2,2)+POWER($D1146*信号概况!$C$3,2)+POWER($E1146*信号概况!$C$4,2)+POWER($F1146*信号概况!$C$5,2)+POWER($G1146*信号概况!$C$6,2)+POWER($H1146*信号概况!$C$7,2)+POWER($I1146*信号概况!$C$8,2)+POWER($J1146*信号概况!$C$9,2)+2*$C1146*信号概况!$C$2*$D1146*信号概况!$C$3*信号相关性!$B$3+2*$C1146*信号概况!$C$2*$E1146*信号概况!$C$4*信号相关性!$B$4+2*$C1146*信号概况!$C$2*$F1146*信号概况!$C$5*信号相关性!$B$5+2*$C1146*信号概况!$C$2*$G1146*信号概况!$C$6*信号相关性!$B$6+2*$C1146*信号概况!$C$2*$H1146*信号概况!$C$7*信号相关性!$B$7+2*$C1146*信号概况!$C$2*$I1146*信号概况!$C$8*信号相关性!$B$8+2*$C1146*信号概况!$C$2*$J1146*信号概况!$C$9*信号相关性!$B$9+2*$D1146*信号概况!$C$3*$E1146*信号概况!$C$4*信号相关性!$C$4+2*$D1146*信号概况!$C$3*$F1146*信号概况!$C$5*信号相关性!$C$5+2*$D1146*信号概况!$C$3*$G1146*信号概况!$C$6*信号相关性!$C$6+2*$D1146*信号概况!$C$3*$H1146*信号概况!$C$7*信号相关性!$C$7+2*$D1146*信号概况!$C$3*$I1146*信号概况!$C$8*信号相关性!$C$8+2*$D1146*信号概况!$C$3*$J1146*信号概况!$C$9*信号相关性!$C$9+2*$E1146*信号概况!$C$4*$F1146*信号概况!$C$5*信号相关性!$D$5+2*$E1146*信号概况!$C$4*$G1146*信号概况!$C$6*信号相关性!$D$6+2*$E1146*信号概况!$C$4*$H1146*信号概况!$C$7*信号相关性!$D$7+2*$E1146*信号概况!$C$4*$I1146*信号概况!$C$8*信号相关性!$D$8+2*$E1146*信号概况!$C$4*$J1146*信号概况!$J$5*信号相关性!$D$9+2*$F1146*信号概况!$C$5*$G1146*信号概况!$C$6*信号相关性!$E$6+2*$F1146*信号概况!$C$5*$H1146*信号概况!$C$7*信号相关性!$E$7+2*$F1146*信号概况!$C$5*$I1146*信号概况!$C$8*信号相关性!$E$8+2*$F1146*信号概况!$C$5*$J1146*信号概况!$C$9*信号相关性!$E$9+2*$G1146*信号概况!$C$6*$H1146*信号概况!$C$7*信号相关性!$F$7+2*$G1146*信号概况!$C$6*$I1146*信号概况!$C$8*信号相关性!$F$8+2*$G1146*信号概况!$C$6*$J1146*信号概况!$C$9*信号相关性!$F$9+2*$H1146*信号概况!$C$7*$I1146*信号概况!$C$8*信号相关性!$G$8+2*$H1146*信号概况!$C$7*$J1146*信号概况!$C$9*信号相关性!$G$9+2*$I1146*信号概况!$C$8*$J1146*信号概况!$C$9*信号相关性!$H$9)</f>
        <v>6916.35387091558</v>
      </c>
      <c r="N1146" s="12">
        <f t="shared" si="362"/>
        <v>0.354336292350169</v>
      </c>
      <c r="O1146" s="10">
        <f>$C1146*信号概况!$J$2+$D1146*信号概况!$J$3+$E1146*信号概况!$J$4+$F1146*信号概况!$J$5+$G1146*信号概况!$J$6+$H1146*信号概况!$J$7+$I1146*信号概况!$J$8+$J1146*信号概况!$J$9</f>
        <v>870.031417060525</v>
      </c>
      <c r="P1146" s="12">
        <f t="shared" si="363"/>
        <v>0.044573154049531</v>
      </c>
      <c r="Q1146" s="7">
        <f t="shared" si="364"/>
        <v>6.70842699597713</v>
      </c>
    </row>
    <row r="1147" spans="1:17">
      <c r="A1147">
        <v>1145</v>
      </c>
      <c r="B1147">
        <v>19519.18</v>
      </c>
      <c r="C1147" s="7">
        <f t="shared" si="353"/>
        <v>0</v>
      </c>
      <c r="D1147" s="8">
        <f t="shared" si="354"/>
        <v>0.696969696969697</v>
      </c>
      <c r="E1147">
        <f t="shared" si="355"/>
        <v>0</v>
      </c>
      <c r="F1147">
        <f t="shared" si="356"/>
        <v>0</v>
      </c>
      <c r="G1147">
        <f t="shared" si="357"/>
        <v>0.06</v>
      </c>
      <c r="H1147">
        <f t="shared" si="358"/>
        <v>0</v>
      </c>
      <c r="I1147">
        <f t="shared" si="359"/>
        <v>0</v>
      </c>
      <c r="J1147">
        <f t="shared" si="360"/>
        <v>0</v>
      </c>
      <c r="K1147">
        <f>SQRT(POWER($C1147*信号概况!$F$2,2)+POWER($D1147*信号概况!$F$3,2)+POWER($E1147*信号概况!$F$4,2)+POWER($F1147*信号概况!$F$5,2)+POWER($G1147*信号概况!$F$6,2)+POWER($H1147*信号概况!$F$7,2)+POWER($I1147*信号概况!$F$8,2)+POWER($J1147*信号概况!$F$9,2)+2*$C1147*信号概况!$F$2*$D1147*信号概况!$F$3*信号相关性!$B$3+2*$C1147*信号概况!$F$2*$E1147*信号概况!$F$4*信号相关性!$B$4+2*$C1147*信号概况!$F$2*$F1147*信号概况!$F$5*信号相关性!$B$5+2*$C1147*信号概况!$F$2*$G1147*信号概况!$F$6*信号相关性!$B$6+2*$C1147*信号概况!$F$2*$H1147*信号概况!$F$7*信号相关性!$B$7+2*$C1147*信号概况!$F$2*$I1147*信号概况!$F$8*信号相关性!$B$8+2*$C1147*信号概况!$F$2*$J1147*信号概况!$F$9*信号相关性!$B$9+2*$D1147*信号概况!$F$3*$E1147*信号概况!$F$4*信号相关性!$C$4+2*$D1147*信号概况!$F$3*$F1147*信号概况!$F$5*信号相关性!$C$5+2*$D1147*信号概况!$F$3*$G1147*信号概况!$F$6*信号相关性!$C$6+2*$D1147*信号概况!$F$3*$H1147*信号概况!$F$7*信号相关性!$C$7+2*$D1147*信号概况!$F$3*$I1147*信号概况!$F$8*信号相关性!$C$8+2*$D1147*信号概况!$F$3*$J1147*信号概况!$F$9*信号相关性!$C$9+2*$E1147*信号概况!$F$4*$F1147*信号概况!$F$5*信号相关性!$D$5+2*$E1147*信号概况!$F$4*$G1147*信号概况!$F$6*信号相关性!$D$6+2*$E1147*信号概况!$F$4*$H1147*信号概况!$F$7*信号相关性!$D$7+2*$E1147*信号概况!$F$4*$I1147*信号概况!$F$8*信号相关性!$D$8+2*$E1147*信号概况!$F$4*$J1147*信号概况!$J$5*信号相关性!$D$9+2*$F1147*信号概况!$F$5*$G1147*信号概况!$F$6*信号相关性!$E$6+2*$F1147*信号概况!$F$5*$H1147*信号概况!$F$7*信号相关性!$E$7+2*$F1147*信号概况!$F$5*$I1147*信号概况!$F$8*信号相关性!$E$8+2*$F1147*信号概况!$F$5*$J1147*信号概况!$F$9*信号相关性!$E$9+2*$G1147*信号概况!$F$6*$H1147*信号概况!$F$7*信号相关性!$F$7+2*$G1147*信号概况!$F$6*$I1147*信号概况!$F$8*信号相关性!$F$8+2*$G1147*信号概况!$F$6*$J1147*信号概况!$F$9*信号相关性!$F$9+2*$H1147*信号概况!$F$7*$I1147*信号概况!$F$8*信号相关性!$G$8+2*$H1147*信号概况!$F$7*$J1147*信号概况!$F$9*信号相关性!$G$9+2*$I1147*信号概况!$F$8*$J1147*信号概况!$F$9*信号相关性!$H$9)</f>
        <v>1477.24909972564</v>
      </c>
      <c r="L1147" s="10">
        <f t="shared" si="361"/>
        <v>13.2131947168728</v>
      </c>
      <c r="M1147" s="11">
        <f>SQRT(POWER($C1147*信号概况!$C$2,2)+POWER($D1147*信号概况!$C$3,2)+POWER($E1147*信号概况!$C$4,2)+POWER($F1147*信号概况!$C$5,2)+POWER($G1147*信号概况!$C$6,2)+POWER($H1147*信号概况!$C$7,2)+POWER($I1147*信号概况!$C$8,2)+POWER($J1147*信号概况!$C$9,2)+2*$C1147*信号概况!$C$2*$D1147*信号概况!$C$3*信号相关性!$B$3+2*$C1147*信号概况!$C$2*$E1147*信号概况!$C$4*信号相关性!$B$4+2*$C1147*信号概况!$C$2*$F1147*信号概况!$C$5*信号相关性!$B$5+2*$C1147*信号概况!$C$2*$G1147*信号概况!$C$6*信号相关性!$B$6+2*$C1147*信号概况!$C$2*$H1147*信号概况!$C$7*信号相关性!$B$7+2*$C1147*信号概况!$C$2*$I1147*信号概况!$C$8*信号相关性!$B$8+2*$C1147*信号概况!$C$2*$J1147*信号概况!$C$9*信号相关性!$B$9+2*$D1147*信号概况!$C$3*$E1147*信号概况!$C$4*信号相关性!$C$4+2*$D1147*信号概况!$C$3*$F1147*信号概况!$C$5*信号相关性!$C$5+2*$D1147*信号概况!$C$3*$G1147*信号概况!$C$6*信号相关性!$C$6+2*$D1147*信号概况!$C$3*$H1147*信号概况!$C$7*信号相关性!$C$7+2*$D1147*信号概况!$C$3*$I1147*信号概况!$C$8*信号相关性!$C$8+2*$D1147*信号概况!$C$3*$J1147*信号概况!$C$9*信号相关性!$C$9+2*$E1147*信号概况!$C$4*$F1147*信号概况!$C$5*信号相关性!$D$5+2*$E1147*信号概况!$C$4*$G1147*信号概况!$C$6*信号相关性!$D$6+2*$E1147*信号概况!$C$4*$H1147*信号概况!$C$7*信号相关性!$D$7+2*$E1147*信号概况!$C$4*$I1147*信号概况!$C$8*信号相关性!$D$8+2*$E1147*信号概况!$C$4*$J1147*信号概况!$J$5*信号相关性!$D$9+2*$F1147*信号概况!$C$5*$G1147*信号概况!$C$6*信号相关性!$E$6+2*$F1147*信号概况!$C$5*$H1147*信号概况!$C$7*信号相关性!$E$7+2*$F1147*信号概况!$C$5*$I1147*信号概况!$C$8*信号相关性!$E$8+2*$F1147*信号概况!$C$5*$J1147*信号概况!$C$9*信号相关性!$E$9+2*$G1147*信号概况!$C$6*$H1147*信号概况!$C$7*信号相关性!$F$7+2*$G1147*信号概况!$C$6*$I1147*信号概况!$C$8*信号相关性!$F$8+2*$G1147*信号概况!$C$6*$J1147*信号概况!$C$9*信号相关性!$F$9+2*$H1147*信号概况!$C$7*$I1147*信号概况!$C$8*信号相关性!$G$8+2*$H1147*信号概况!$C$7*$J1147*信号概况!$C$9*信号相关性!$G$9+2*$I1147*信号概况!$C$8*$J1147*信号概况!$C$9*信号相关性!$H$9)</f>
        <v>7239.63052897142</v>
      </c>
      <c r="N1147" s="12">
        <f t="shared" si="362"/>
        <v>0.370898292293602</v>
      </c>
      <c r="O1147" s="10">
        <f>$C1147*信号概况!$J$2+$D1147*信号概况!$J$3+$E1147*信号概况!$J$4+$F1147*信号概况!$J$5+$G1147*信号概况!$J$6+$H1147*信号概况!$J$7+$I1147*信号概况!$J$8+$J1147*信号概况!$J$9</f>
        <v>894.559567745456</v>
      </c>
      <c r="P1147" s="12">
        <f t="shared" si="363"/>
        <v>0.0458297719343464</v>
      </c>
      <c r="Q1147" s="7">
        <f t="shared" si="364"/>
        <v>6.60603266893708</v>
      </c>
    </row>
    <row r="1148" spans="1:17">
      <c r="A1148">
        <v>1146</v>
      </c>
      <c r="B1148">
        <v>19519.18</v>
      </c>
      <c r="C1148" s="7">
        <f t="shared" si="353"/>
        <v>0</v>
      </c>
      <c r="D1148" s="8">
        <f t="shared" si="354"/>
        <v>0.727272727272727</v>
      </c>
      <c r="E1148">
        <f t="shared" si="355"/>
        <v>0</v>
      </c>
      <c r="F1148">
        <f t="shared" ref="F1148:F1211" si="365">MOD(QUOTIENT(A1148,($T$2*$U$2/0.01+1)*($T$3*$U$3/0.01+1)*($T$4*$U$4/0.01+1)),$T$5*$U$5/0.01+1)/($T$5*100)</f>
        <v>0</v>
      </c>
      <c r="G1148">
        <f t="shared" ref="G1148:G1211" si="366">MOD(QUOTIENT(A1148,($T$2*$U$2/0.01+1)*($T$3*$U$3/0.01+1)*($T$4*$U$4/0.01+1)*($T$5*$U$5/0.01+1)),$T$6*$U$6/0.01+1)/($T$6*100)</f>
        <v>0.06</v>
      </c>
      <c r="H1148">
        <f t="shared" ref="H1148:H1211" si="367">MOD(QUOTIENT(A1148,($T$2*$U$2/0.01+1)*($T$3*$U$3/0.01+1)*($T$4*$U$4/0.01+1)*($T$5*$U$5/0.01+1)*($T$6*$U$6/0.01+1)),$T$7*$U$7/0.01+1)/($T$7*100)</f>
        <v>0</v>
      </c>
      <c r="I1148">
        <f t="shared" ref="I1148:I1211" si="368">MOD(QUOTIENT(A1148,($T$2*$U$2/0.01+1)*($T$3*$U$3/0.01+1)*($T$4*$U$4/0.01+1)*($T$5*$U$5/0.01+1)*($T$6*$U$6/0.01+1)*($T$7*$U$7/0.01+1)),$T$8*$U$8/0.01+1)/($T$8*100)</f>
        <v>0</v>
      </c>
      <c r="J1148">
        <f t="shared" ref="J1148:J1211" si="369">MOD(QUOTIENT(A1148,($T$2*$U$2/0.01+1)*($T$3*$U$3/0.01+1)*($T$4*$U$4/0.01+1)*($T$5*$U$5/0.01+1)*($T$6*$U$6/0.01+1)*($T$7*$U$7/0.01+1)*($T$8*$U$8/0.01+1)),$T$9*$U$9/0.01)/($T$9*100)</f>
        <v>0</v>
      </c>
      <c r="K1148">
        <f>SQRT(POWER($C1148*信号概况!$F$2,2)+POWER($D1148*信号概况!$F$3,2)+POWER($E1148*信号概况!$F$4,2)+POWER($F1148*信号概况!$F$5,2)+POWER($G1148*信号概况!$F$6,2)+POWER($H1148*信号概况!$F$7,2)+POWER($I1148*信号概况!$F$8,2)+POWER($J1148*信号概况!$F$9,2)+2*$C1148*信号概况!$F$2*$D1148*信号概况!$F$3*信号相关性!$B$3+2*$C1148*信号概况!$F$2*$E1148*信号概况!$F$4*信号相关性!$B$4+2*$C1148*信号概况!$F$2*$F1148*信号概况!$F$5*信号相关性!$B$5+2*$C1148*信号概况!$F$2*$G1148*信号概况!$F$6*信号相关性!$B$6+2*$C1148*信号概况!$F$2*$H1148*信号概况!$F$7*信号相关性!$B$7+2*$C1148*信号概况!$F$2*$I1148*信号概况!$F$8*信号相关性!$B$8+2*$C1148*信号概况!$F$2*$J1148*信号概况!$F$9*信号相关性!$B$9+2*$D1148*信号概况!$F$3*$E1148*信号概况!$F$4*信号相关性!$C$4+2*$D1148*信号概况!$F$3*$F1148*信号概况!$F$5*信号相关性!$C$5+2*$D1148*信号概况!$F$3*$G1148*信号概况!$F$6*信号相关性!$C$6+2*$D1148*信号概况!$F$3*$H1148*信号概况!$F$7*信号相关性!$C$7+2*$D1148*信号概况!$F$3*$I1148*信号概况!$F$8*信号相关性!$C$8+2*$D1148*信号概况!$F$3*$J1148*信号概况!$F$9*信号相关性!$C$9+2*$E1148*信号概况!$F$4*$F1148*信号概况!$F$5*信号相关性!$D$5+2*$E1148*信号概况!$F$4*$G1148*信号概况!$F$6*信号相关性!$D$6+2*$E1148*信号概况!$F$4*$H1148*信号概况!$F$7*信号相关性!$D$7+2*$E1148*信号概况!$F$4*$I1148*信号概况!$F$8*信号相关性!$D$8+2*$E1148*信号概况!$F$4*$J1148*信号概况!$J$5*信号相关性!$D$9+2*$F1148*信号概况!$F$5*$G1148*信号概况!$F$6*信号相关性!$E$6+2*$F1148*信号概况!$F$5*$H1148*信号概况!$F$7*信号相关性!$E$7+2*$F1148*信号概况!$F$5*$I1148*信号概况!$F$8*信号相关性!$E$8+2*$F1148*信号概况!$F$5*$J1148*信号概况!$F$9*信号相关性!$E$9+2*$G1148*信号概况!$F$6*$H1148*信号概况!$F$7*信号相关性!$F$7+2*$G1148*信号概况!$F$6*$I1148*信号概况!$F$8*信号相关性!$F$8+2*$G1148*信号概况!$F$6*$J1148*信号概况!$F$9*信号相关性!$F$9+2*$H1148*信号概况!$F$7*$I1148*信号概况!$F$8*信号相关性!$G$8+2*$H1148*信号概况!$F$7*$J1148*信号概况!$F$9*信号相关性!$G$9+2*$I1148*信号概况!$F$8*$J1148*信号概况!$F$9*信号相关性!$H$9)</f>
        <v>1543.71006575062</v>
      </c>
      <c r="L1148" s="10">
        <f t="shared" ref="L1148:L1211" si="370">B1148/K1148</f>
        <v>12.6443303266983</v>
      </c>
      <c r="M1148" s="11">
        <f>SQRT(POWER($C1148*信号概况!$C$2,2)+POWER($D1148*信号概况!$C$3,2)+POWER($E1148*信号概况!$C$4,2)+POWER($F1148*信号概况!$C$5,2)+POWER($G1148*信号概况!$C$6,2)+POWER($H1148*信号概况!$C$7,2)+POWER($I1148*信号概况!$C$8,2)+POWER($J1148*信号概况!$C$9,2)+2*$C1148*信号概况!$C$2*$D1148*信号概况!$C$3*信号相关性!$B$3+2*$C1148*信号概况!$C$2*$E1148*信号概况!$C$4*信号相关性!$B$4+2*$C1148*信号概况!$C$2*$F1148*信号概况!$C$5*信号相关性!$B$5+2*$C1148*信号概况!$C$2*$G1148*信号概况!$C$6*信号相关性!$B$6+2*$C1148*信号概况!$C$2*$H1148*信号概况!$C$7*信号相关性!$B$7+2*$C1148*信号概况!$C$2*$I1148*信号概况!$C$8*信号相关性!$B$8+2*$C1148*信号概况!$C$2*$J1148*信号概况!$C$9*信号相关性!$B$9+2*$D1148*信号概况!$C$3*$E1148*信号概况!$C$4*信号相关性!$C$4+2*$D1148*信号概况!$C$3*$F1148*信号概况!$C$5*信号相关性!$C$5+2*$D1148*信号概况!$C$3*$G1148*信号概况!$C$6*信号相关性!$C$6+2*$D1148*信号概况!$C$3*$H1148*信号概况!$C$7*信号相关性!$C$7+2*$D1148*信号概况!$C$3*$I1148*信号概况!$C$8*信号相关性!$C$8+2*$D1148*信号概况!$C$3*$J1148*信号概况!$C$9*信号相关性!$C$9+2*$E1148*信号概况!$C$4*$F1148*信号概况!$C$5*信号相关性!$D$5+2*$E1148*信号概况!$C$4*$G1148*信号概况!$C$6*信号相关性!$D$6+2*$E1148*信号概况!$C$4*$H1148*信号概况!$C$7*信号相关性!$D$7+2*$E1148*信号概况!$C$4*$I1148*信号概况!$C$8*信号相关性!$D$8+2*$E1148*信号概况!$C$4*$J1148*信号概况!$J$5*信号相关性!$D$9+2*$F1148*信号概况!$C$5*$G1148*信号概况!$C$6*信号相关性!$E$6+2*$F1148*信号概况!$C$5*$H1148*信号概况!$C$7*信号相关性!$E$7+2*$F1148*信号概况!$C$5*$I1148*信号概况!$C$8*信号相关性!$E$8+2*$F1148*信号概况!$C$5*$J1148*信号概况!$C$9*信号相关性!$E$9+2*$G1148*信号概况!$C$6*$H1148*信号概况!$C$7*信号相关性!$F$7+2*$G1148*信号概况!$C$6*$I1148*信号概况!$C$8*信号相关性!$F$8+2*$G1148*信号概况!$C$6*$J1148*信号概况!$C$9*信号相关性!$F$9+2*$H1148*信号概况!$C$7*$I1148*信号概况!$C$8*信号相关性!$G$8+2*$H1148*信号概况!$C$7*$J1148*信号概况!$C$9*信号相关性!$G$9+2*$I1148*信号概况!$C$8*$J1148*信号概况!$C$9*信号相关性!$H$9)</f>
        <v>7562.99766934536</v>
      </c>
      <c r="N1148" s="12">
        <f t="shared" ref="N1148:N1211" si="371">M1148/B1148</f>
        <v>0.387464927796422</v>
      </c>
      <c r="O1148" s="10">
        <f>$C1148*信号概况!$J$2+$D1148*信号概况!$J$3+$E1148*信号概况!$J$4+$F1148*信号概况!$J$5+$G1148*信号概况!$J$6+$H1148*信号概况!$J$7+$I1148*信号概况!$J$8+$J1148*信号概况!$J$9</f>
        <v>919.087718430388</v>
      </c>
      <c r="P1148" s="12">
        <f t="shared" ref="P1148:P1211" si="372">O1148/B1148</f>
        <v>0.0470863898191619</v>
      </c>
      <c r="Q1148" s="7">
        <f t="shared" ref="Q1148:Q1211" si="373">(O1148*12-B1148*5%)/K1148</f>
        <v>6.5122938848471</v>
      </c>
    </row>
    <row r="1149" spans="1:17">
      <c r="A1149">
        <v>1147</v>
      </c>
      <c r="B1149">
        <v>19519.18</v>
      </c>
      <c r="C1149" s="7">
        <f t="shared" si="353"/>
        <v>0</v>
      </c>
      <c r="D1149" s="8">
        <f t="shared" si="354"/>
        <v>0.757575757575758</v>
      </c>
      <c r="E1149">
        <f t="shared" si="355"/>
        <v>0</v>
      </c>
      <c r="F1149">
        <f t="shared" si="365"/>
        <v>0</v>
      </c>
      <c r="G1149">
        <f t="shared" si="366"/>
        <v>0.06</v>
      </c>
      <c r="H1149">
        <f t="shared" si="367"/>
        <v>0</v>
      </c>
      <c r="I1149">
        <f t="shared" si="368"/>
        <v>0</v>
      </c>
      <c r="J1149">
        <f t="shared" si="369"/>
        <v>0</v>
      </c>
      <c r="K1149">
        <f>SQRT(POWER($C1149*信号概况!$F$2,2)+POWER($D1149*信号概况!$F$3,2)+POWER($E1149*信号概况!$F$4,2)+POWER($F1149*信号概况!$F$5,2)+POWER($G1149*信号概况!$F$6,2)+POWER($H1149*信号概况!$F$7,2)+POWER($I1149*信号概况!$F$8,2)+POWER($J1149*信号概况!$F$9,2)+2*$C1149*信号概况!$F$2*$D1149*信号概况!$F$3*信号相关性!$B$3+2*$C1149*信号概况!$F$2*$E1149*信号概况!$F$4*信号相关性!$B$4+2*$C1149*信号概况!$F$2*$F1149*信号概况!$F$5*信号相关性!$B$5+2*$C1149*信号概况!$F$2*$G1149*信号概况!$F$6*信号相关性!$B$6+2*$C1149*信号概况!$F$2*$H1149*信号概况!$F$7*信号相关性!$B$7+2*$C1149*信号概况!$F$2*$I1149*信号概况!$F$8*信号相关性!$B$8+2*$C1149*信号概况!$F$2*$J1149*信号概况!$F$9*信号相关性!$B$9+2*$D1149*信号概况!$F$3*$E1149*信号概况!$F$4*信号相关性!$C$4+2*$D1149*信号概况!$F$3*$F1149*信号概况!$F$5*信号相关性!$C$5+2*$D1149*信号概况!$F$3*$G1149*信号概况!$F$6*信号相关性!$C$6+2*$D1149*信号概况!$F$3*$H1149*信号概况!$F$7*信号相关性!$C$7+2*$D1149*信号概况!$F$3*$I1149*信号概况!$F$8*信号相关性!$C$8+2*$D1149*信号概况!$F$3*$J1149*信号概况!$F$9*信号相关性!$C$9+2*$E1149*信号概况!$F$4*$F1149*信号概况!$F$5*信号相关性!$D$5+2*$E1149*信号概况!$F$4*$G1149*信号概况!$F$6*信号相关性!$D$6+2*$E1149*信号概况!$F$4*$H1149*信号概况!$F$7*信号相关性!$D$7+2*$E1149*信号概况!$F$4*$I1149*信号概况!$F$8*信号相关性!$D$8+2*$E1149*信号概况!$F$4*$J1149*信号概况!$J$5*信号相关性!$D$9+2*$F1149*信号概况!$F$5*$G1149*信号概况!$F$6*信号相关性!$E$6+2*$F1149*信号概况!$F$5*$H1149*信号概况!$F$7*信号相关性!$E$7+2*$F1149*信号概况!$F$5*$I1149*信号概况!$F$8*信号相关性!$E$8+2*$F1149*信号概况!$F$5*$J1149*信号概况!$F$9*信号相关性!$E$9+2*$G1149*信号概况!$F$6*$H1149*信号概况!$F$7*信号相关性!$F$7+2*$G1149*信号概况!$F$6*$I1149*信号概况!$F$8*信号相关性!$F$8+2*$G1149*信号概况!$F$6*$J1149*信号概况!$F$9*信号相关性!$F$9+2*$H1149*信号概况!$F$7*$I1149*信号概况!$F$8*信号相关性!$G$8+2*$H1149*信号概况!$F$7*$J1149*信号概况!$F$9*信号相关性!$G$9+2*$I1149*信号概况!$F$8*$J1149*信号概况!$F$9*信号相关性!$H$9)</f>
        <v>1610.20352748616</v>
      </c>
      <c r="L1149" s="10">
        <f t="shared" si="370"/>
        <v>12.1221818650921</v>
      </c>
      <c r="M1149" s="11">
        <f>SQRT(POWER($C1149*信号概况!$C$2,2)+POWER($D1149*信号概况!$C$3,2)+POWER($E1149*信号概况!$C$4,2)+POWER($F1149*信号概况!$C$5,2)+POWER($G1149*信号概况!$C$6,2)+POWER($H1149*信号概况!$C$7,2)+POWER($I1149*信号概况!$C$8,2)+POWER($J1149*信号概况!$C$9,2)+2*$C1149*信号概况!$C$2*$D1149*信号概况!$C$3*信号相关性!$B$3+2*$C1149*信号概况!$C$2*$E1149*信号概况!$C$4*信号相关性!$B$4+2*$C1149*信号概况!$C$2*$F1149*信号概况!$C$5*信号相关性!$B$5+2*$C1149*信号概况!$C$2*$G1149*信号概况!$C$6*信号相关性!$B$6+2*$C1149*信号概况!$C$2*$H1149*信号概况!$C$7*信号相关性!$B$7+2*$C1149*信号概况!$C$2*$I1149*信号概况!$C$8*信号相关性!$B$8+2*$C1149*信号概况!$C$2*$J1149*信号概况!$C$9*信号相关性!$B$9+2*$D1149*信号概况!$C$3*$E1149*信号概况!$C$4*信号相关性!$C$4+2*$D1149*信号概况!$C$3*$F1149*信号概况!$C$5*信号相关性!$C$5+2*$D1149*信号概况!$C$3*$G1149*信号概况!$C$6*信号相关性!$C$6+2*$D1149*信号概况!$C$3*$H1149*信号概况!$C$7*信号相关性!$C$7+2*$D1149*信号概况!$C$3*$I1149*信号概况!$C$8*信号相关性!$C$8+2*$D1149*信号概况!$C$3*$J1149*信号概况!$C$9*信号相关性!$C$9+2*$E1149*信号概况!$C$4*$F1149*信号概况!$C$5*信号相关性!$D$5+2*$E1149*信号概况!$C$4*$G1149*信号概况!$C$6*信号相关性!$D$6+2*$E1149*信号概况!$C$4*$H1149*信号概况!$C$7*信号相关性!$D$7+2*$E1149*信号概况!$C$4*$I1149*信号概况!$C$8*信号相关性!$D$8+2*$E1149*信号概况!$C$4*$J1149*信号概况!$J$5*信号相关性!$D$9+2*$F1149*信号概况!$C$5*$G1149*信号概况!$C$6*信号相关性!$E$6+2*$F1149*信号概况!$C$5*$H1149*信号概况!$C$7*信号相关性!$E$7+2*$F1149*信号概况!$C$5*$I1149*信号概况!$C$8*信号相关性!$E$8+2*$F1149*信号概况!$C$5*$J1149*信号概况!$C$9*信号相关性!$E$9+2*$G1149*信号概况!$C$6*$H1149*信号概况!$C$7*信号相关性!$F$7+2*$G1149*信号概况!$C$6*$I1149*信号概况!$C$8*信号相关性!$F$8+2*$G1149*信号概况!$C$6*$J1149*信号概况!$C$9*信号相关性!$F$9+2*$H1149*信号概况!$C$7*$I1149*信号概况!$C$8*信号相关性!$G$8+2*$H1149*信号概况!$C$7*$J1149*信号概况!$C$9*信号相关性!$G$9+2*$I1149*信号概况!$C$8*$J1149*信号概况!$C$9*信号相关性!$H$9)</f>
        <v>7886.4441619309</v>
      </c>
      <c r="N1149" s="12">
        <f t="shared" si="371"/>
        <v>0.404035628644794</v>
      </c>
      <c r="O1149" s="10">
        <f>$C1149*信号概况!$J$2+$D1149*信号概况!$J$3+$E1149*信号概况!$J$4+$F1149*信号概况!$J$5+$G1149*信号概况!$J$6+$H1149*信号概况!$J$7+$I1149*信号概况!$J$8+$J1149*信号概况!$J$9</f>
        <v>943.61586911532</v>
      </c>
      <c r="P1149" s="12">
        <f t="shared" si="372"/>
        <v>0.0483430077039773</v>
      </c>
      <c r="Q1149" s="7">
        <f t="shared" si="373"/>
        <v>6.42616368226332</v>
      </c>
    </row>
    <row r="1150" spans="1:17">
      <c r="A1150">
        <v>1148</v>
      </c>
      <c r="B1150">
        <v>19519.18</v>
      </c>
      <c r="C1150" s="7">
        <f t="shared" si="353"/>
        <v>0</v>
      </c>
      <c r="D1150" s="8">
        <f t="shared" si="354"/>
        <v>0.787878787878788</v>
      </c>
      <c r="E1150">
        <f t="shared" si="355"/>
        <v>0</v>
      </c>
      <c r="F1150">
        <f t="shared" si="365"/>
        <v>0</v>
      </c>
      <c r="G1150">
        <f t="shared" si="366"/>
        <v>0.06</v>
      </c>
      <c r="H1150">
        <f t="shared" si="367"/>
        <v>0</v>
      </c>
      <c r="I1150">
        <f t="shared" si="368"/>
        <v>0</v>
      </c>
      <c r="J1150">
        <f t="shared" si="369"/>
        <v>0</v>
      </c>
      <c r="K1150">
        <f>SQRT(POWER($C1150*信号概况!$F$2,2)+POWER($D1150*信号概况!$F$3,2)+POWER($E1150*信号概况!$F$4,2)+POWER($F1150*信号概况!$F$5,2)+POWER($G1150*信号概况!$F$6,2)+POWER($H1150*信号概况!$F$7,2)+POWER($I1150*信号概况!$F$8,2)+POWER($J1150*信号概况!$F$9,2)+2*$C1150*信号概况!$F$2*$D1150*信号概况!$F$3*信号相关性!$B$3+2*$C1150*信号概况!$F$2*$E1150*信号概况!$F$4*信号相关性!$B$4+2*$C1150*信号概况!$F$2*$F1150*信号概况!$F$5*信号相关性!$B$5+2*$C1150*信号概况!$F$2*$G1150*信号概况!$F$6*信号相关性!$B$6+2*$C1150*信号概况!$F$2*$H1150*信号概况!$F$7*信号相关性!$B$7+2*$C1150*信号概况!$F$2*$I1150*信号概况!$F$8*信号相关性!$B$8+2*$C1150*信号概况!$F$2*$J1150*信号概况!$F$9*信号相关性!$B$9+2*$D1150*信号概况!$F$3*$E1150*信号概况!$F$4*信号相关性!$C$4+2*$D1150*信号概况!$F$3*$F1150*信号概况!$F$5*信号相关性!$C$5+2*$D1150*信号概况!$F$3*$G1150*信号概况!$F$6*信号相关性!$C$6+2*$D1150*信号概况!$F$3*$H1150*信号概况!$F$7*信号相关性!$C$7+2*$D1150*信号概况!$F$3*$I1150*信号概况!$F$8*信号相关性!$C$8+2*$D1150*信号概况!$F$3*$J1150*信号概况!$F$9*信号相关性!$C$9+2*$E1150*信号概况!$F$4*$F1150*信号概况!$F$5*信号相关性!$D$5+2*$E1150*信号概况!$F$4*$G1150*信号概况!$F$6*信号相关性!$D$6+2*$E1150*信号概况!$F$4*$H1150*信号概况!$F$7*信号相关性!$D$7+2*$E1150*信号概况!$F$4*$I1150*信号概况!$F$8*信号相关性!$D$8+2*$E1150*信号概况!$F$4*$J1150*信号概况!$J$5*信号相关性!$D$9+2*$F1150*信号概况!$F$5*$G1150*信号概况!$F$6*信号相关性!$E$6+2*$F1150*信号概况!$F$5*$H1150*信号概况!$F$7*信号相关性!$E$7+2*$F1150*信号概况!$F$5*$I1150*信号概况!$F$8*信号相关性!$E$8+2*$F1150*信号概况!$F$5*$J1150*信号概况!$F$9*信号相关性!$E$9+2*$G1150*信号概况!$F$6*$H1150*信号概况!$F$7*信号相关性!$F$7+2*$G1150*信号概况!$F$6*$I1150*信号概况!$F$8*信号相关性!$F$8+2*$G1150*信号概况!$F$6*$J1150*信号概况!$F$9*信号相关性!$F$9+2*$H1150*信号概况!$F$7*$I1150*信号概况!$F$8*信号相关性!$G$8+2*$H1150*信号概况!$F$7*$J1150*信号概况!$F$9*信号相关性!$G$9+2*$I1150*信号概况!$F$8*$J1150*信号概况!$F$9*信号相关性!$H$9)</f>
        <v>1676.72561891548</v>
      </c>
      <c r="L1150" s="10">
        <f t="shared" si="370"/>
        <v>11.6412487408794</v>
      </c>
      <c r="M1150" s="11">
        <f>SQRT(POWER($C1150*信号概况!$C$2,2)+POWER($D1150*信号概况!$C$3,2)+POWER($E1150*信号概况!$C$4,2)+POWER($F1150*信号概况!$C$5,2)+POWER($G1150*信号概况!$C$6,2)+POWER($H1150*信号概况!$C$7,2)+POWER($I1150*信号概况!$C$8,2)+POWER($J1150*信号概况!$C$9,2)+2*$C1150*信号概况!$C$2*$D1150*信号概况!$C$3*信号相关性!$B$3+2*$C1150*信号概况!$C$2*$E1150*信号概况!$C$4*信号相关性!$B$4+2*$C1150*信号概况!$C$2*$F1150*信号概况!$C$5*信号相关性!$B$5+2*$C1150*信号概况!$C$2*$G1150*信号概况!$C$6*信号相关性!$B$6+2*$C1150*信号概况!$C$2*$H1150*信号概况!$C$7*信号相关性!$B$7+2*$C1150*信号概况!$C$2*$I1150*信号概况!$C$8*信号相关性!$B$8+2*$C1150*信号概况!$C$2*$J1150*信号概况!$C$9*信号相关性!$B$9+2*$D1150*信号概况!$C$3*$E1150*信号概况!$C$4*信号相关性!$C$4+2*$D1150*信号概况!$C$3*$F1150*信号概况!$C$5*信号相关性!$C$5+2*$D1150*信号概况!$C$3*$G1150*信号概况!$C$6*信号相关性!$C$6+2*$D1150*信号概况!$C$3*$H1150*信号概况!$C$7*信号相关性!$C$7+2*$D1150*信号概况!$C$3*$I1150*信号概况!$C$8*信号相关性!$C$8+2*$D1150*信号概况!$C$3*$J1150*信号概况!$C$9*信号相关性!$C$9+2*$E1150*信号概况!$C$4*$F1150*信号概况!$C$5*信号相关性!$D$5+2*$E1150*信号概况!$C$4*$G1150*信号概况!$C$6*信号相关性!$D$6+2*$E1150*信号概况!$C$4*$H1150*信号概况!$C$7*信号相关性!$D$7+2*$E1150*信号概况!$C$4*$I1150*信号概况!$C$8*信号相关性!$D$8+2*$E1150*信号概况!$C$4*$J1150*信号概况!$J$5*信号相关性!$D$9+2*$F1150*信号概况!$C$5*$G1150*信号概况!$C$6*信号相关性!$E$6+2*$F1150*信号概况!$C$5*$H1150*信号概况!$C$7*信号相关性!$E$7+2*$F1150*信号概况!$C$5*$I1150*信号概况!$C$8*信号相关性!$E$8+2*$F1150*信号概况!$C$5*$J1150*信号概况!$C$9*信号相关性!$E$9+2*$G1150*信号概况!$C$6*$H1150*信号概况!$C$7*信号相关性!$F$7+2*$G1150*信号概况!$C$6*$I1150*信号概况!$C$8*信号相关性!$F$8+2*$G1150*信号概况!$C$6*$J1150*信号概况!$C$9*信号相关性!$F$9+2*$H1150*信号概况!$C$7*$I1150*信号概况!$C$8*信号相关性!$G$8+2*$H1150*信号概况!$C$7*$J1150*信号概况!$C$9*信号相关性!$G$9+2*$I1150*信号概况!$C$8*$J1150*信号概况!$C$9*信号相关性!$H$9)</f>
        <v>8209.96062805461</v>
      </c>
      <c r="N1150" s="12">
        <f t="shared" si="371"/>
        <v>0.420609914353708</v>
      </c>
      <c r="O1150" s="10">
        <f>$C1150*信号概况!$J$2+$D1150*信号概况!$J$3+$E1150*信号概况!$J$4+$F1150*信号概况!$J$5+$G1150*信号概况!$J$6+$H1150*信号概况!$J$7+$I1150*信号概况!$J$8+$J1150*信号概况!$J$9</f>
        <v>968.144019800251</v>
      </c>
      <c r="P1150" s="12">
        <f t="shared" si="372"/>
        <v>0.0495996255887927</v>
      </c>
      <c r="Q1150" s="7">
        <f t="shared" si="373"/>
        <v>6.34675651015949</v>
      </c>
    </row>
    <row r="1151" spans="1:17">
      <c r="A1151">
        <v>1149</v>
      </c>
      <c r="B1151">
        <v>19519.18</v>
      </c>
      <c r="C1151" s="7">
        <f t="shared" si="353"/>
        <v>0</v>
      </c>
      <c r="D1151" s="8">
        <f t="shared" si="354"/>
        <v>0.818181818181818</v>
      </c>
      <c r="E1151">
        <f t="shared" si="355"/>
        <v>0</v>
      </c>
      <c r="F1151">
        <f t="shared" si="365"/>
        <v>0</v>
      </c>
      <c r="G1151">
        <f t="shared" si="366"/>
        <v>0.06</v>
      </c>
      <c r="H1151">
        <f t="shared" si="367"/>
        <v>0</v>
      </c>
      <c r="I1151">
        <f t="shared" si="368"/>
        <v>0</v>
      </c>
      <c r="J1151">
        <f t="shared" si="369"/>
        <v>0</v>
      </c>
      <c r="K1151">
        <f>SQRT(POWER($C1151*信号概况!$F$2,2)+POWER($D1151*信号概况!$F$3,2)+POWER($E1151*信号概况!$F$4,2)+POWER($F1151*信号概况!$F$5,2)+POWER($G1151*信号概况!$F$6,2)+POWER($H1151*信号概况!$F$7,2)+POWER($I1151*信号概况!$F$8,2)+POWER($J1151*信号概况!$F$9,2)+2*$C1151*信号概况!$F$2*$D1151*信号概况!$F$3*信号相关性!$B$3+2*$C1151*信号概况!$F$2*$E1151*信号概况!$F$4*信号相关性!$B$4+2*$C1151*信号概况!$F$2*$F1151*信号概况!$F$5*信号相关性!$B$5+2*$C1151*信号概况!$F$2*$G1151*信号概况!$F$6*信号相关性!$B$6+2*$C1151*信号概况!$F$2*$H1151*信号概况!$F$7*信号相关性!$B$7+2*$C1151*信号概况!$F$2*$I1151*信号概况!$F$8*信号相关性!$B$8+2*$C1151*信号概况!$F$2*$J1151*信号概况!$F$9*信号相关性!$B$9+2*$D1151*信号概况!$F$3*$E1151*信号概况!$F$4*信号相关性!$C$4+2*$D1151*信号概况!$F$3*$F1151*信号概况!$F$5*信号相关性!$C$5+2*$D1151*信号概况!$F$3*$G1151*信号概况!$F$6*信号相关性!$C$6+2*$D1151*信号概况!$F$3*$H1151*信号概况!$F$7*信号相关性!$C$7+2*$D1151*信号概况!$F$3*$I1151*信号概况!$F$8*信号相关性!$C$8+2*$D1151*信号概况!$F$3*$J1151*信号概况!$F$9*信号相关性!$C$9+2*$E1151*信号概况!$F$4*$F1151*信号概况!$F$5*信号相关性!$D$5+2*$E1151*信号概况!$F$4*$G1151*信号概况!$F$6*信号相关性!$D$6+2*$E1151*信号概况!$F$4*$H1151*信号概况!$F$7*信号相关性!$D$7+2*$E1151*信号概况!$F$4*$I1151*信号概况!$F$8*信号相关性!$D$8+2*$E1151*信号概况!$F$4*$J1151*信号概况!$J$5*信号相关性!$D$9+2*$F1151*信号概况!$F$5*$G1151*信号概况!$F$6*信号相关性!$E$6+2*$F1151*信号概况!$F$5*$H1151*信号概况!$F$7*信号相关性!$E$7+2*$F1151*信号概况!$F$5*$I1151*信号概况!$F$8*信号相关性!$E$8+2*$F1151*信号概况!$F$5*$J1151*信号概况!$F$9*信号相关性!$E$9+2*$G1151*信号概况!$F$6*$H1151*信号概况!$F$7*信号相关性!$F$7+2*$G1151*信号概况!$F$6*$I1151*信号概况!$F$8*信号相关性!$F$8+2*$G1151*信号概况!$F$6*$J1151*信号概况!$F$9*信号相关性!$F$9+2*$H1151*信号概况!$F$7*$I1151*信号概况!$F$8*信号相关性!$G$8+2*$H1151*信号概况!$F$7*$J1151*信号概况!$F$9*信号相关性!$G$9+2*$I1151*信号概况!$F$8*$J1151*信号概况!$F$9*信号相关性!$H$9)</f>
        <v>1743.27306257386</v>
      </c>
      <c r="L1151" s="10">
        <f t="shared" si="370"/>
        <v>11.1968574625829</v>
      </c>
      <c r="M1151" s="11">
        <f>SQRT(POWER($C1151*信号概况!$C$2,2)+POWER($D1151*信号概况!$C$3,2)+POWER($E1151*信号概况!$C$4,2)+POWER($F1151*信号概况!$C$5,2)+POWER($G1151*信号概况!$C$6,2)+POWER($H1151*信号概况!$C$7,2)+POWER($I1151*信号概况!$C$8,2)+POWER($J1151*信号概况!$C$9,2)+2*$C1151*信号概况!$C$2*$D1151*信号概况!$C$3*信号相关性!$B$3+2*$C1151*信号概况!$C$2*$E1151*信号概况!$C$4*信号相关性!$B$4+2*$C1151*信号概况!$C$2*$F1151*信号概况!$C$5*信号相关性!$B$5+2*$C1151*信号概况!$C$2*$G1151*信号概况!$C$6*信号相关性!$B$6+2*$C1151*信号概况!$C$2*$H1151*信号概况!$C$7*信号相关性!$B$7+2*$C1151*信号概况!$C$2*$I1151*信号概况!$C$8*信号相关性!$B$8+2*$C1151*信号概况!$C$2*$J1151*信号概况!$C$9*信号相关性!$B$9+2*$D1151*信号概况!$C$3*$E1151*信号概况!$C$4*信号相关性!$C$4+2*$D1151*信号概况!$C$3*$F1151*信号概况!$C$5*信号相关性!$C$5+2*$D1151*信号概况!$C$3*$G1151*信号概况!$C$6*信号相关性!$C$6+2*$D1151*信号概况!$C$3*$H1151*信号概况!$C$7*信号相关性!$C$7+2*$D1151*信号概况!$C$3*$I1151*信号概况!$C$8*信号相关性!$C$8+2*$D1151*信号概况!$C$3*$J1151*信号概况!$C$9*信号相关性!$C$9+2*$E1151*信号概况!$C$4*$F1151*信号概况!$C$5*信号相关性!$D$5+2*$E1151*信号概况!$C$4*$G1151*信号概况!$C$6*信号相关性!$D$6+2*$E1151*信号概况!$C$4*$H1151*信号概况!$C$7*信号相关性!$D$7+2*$E1151*信号概况!$C$4*$I1151*信号概况!$C$8*信号相关性!$D$8+2*$E1151*信号概况!$C$4*$J1151*信号概况!$J$5*信号相关性!$D$9+2*$F1151*信号概况!$C$5*$G1151*信号概况!$C$6*信号相关性!$E$6+2*$F1151*信号概况!$C$5*$H1151*信号概况!$C$7*信号相关性!$E$7+2*$F1151*信号概况!$C$5*$I1151*信号概况!$C$8*信号相关性!$E$8+2*$F1151*信号概况!$C$5*$J1151*信号概况!$C$9*信号相关性!$E$9+2*$G1151*信号概况!$C$6*$H1151*信号概况!$C$7*信号相关性!$F$7+2*$G1151*信号概况!$C$6*$I1151*信号概况!$C$8*信号相关性!$F$8+2*$G1151*信号概况!$C$6*$J1151*信号概况!$C$9*信号相关性!$F$9+2*$H1151*信号概况!$C$7*$I1151*信号概况!$C$8*信号相关性!$G$8+2*$H1151*信号概况!$C$7*$J1151*信号概况!$C$9*信号相关性!$G$9+2*$I1151*信号概况!$C$8*$J1151*信号概况!$C$9*信号相关性!$H$9)</f>
        <v>8533.53910938374</v>
      </c>
      <c r="N1151" s="12">
        <f t="shared" si="371"/>
        <v>0.437187377204562</v>
      </c>
      <c r="O1151" s="10">
        <f>$C1151*信号概况!$J$2+$D1151*信号概况!$J$3+$E1151*信号概况!$J$4+$F1151*信号概况!$J$5+$G1151*信号概况!$J$6+$H1151*信号概况!$J$7+$I1151*信号概况!$J$8+$J1151*信号概况!$J$9</f>
        <v>992.672170485183</v>
      </c>
      <c r="P1151" s="12">
        <f t="shared" si="372"/>
        <v>0.0508562434736081</v>
      </c>
      <c r="Q1151" s="7">
        <f t="shared" si="373"/>
        <v>6.27331843794771</v>
      </c>
    </row>
    <row r="1152" spans="1:17">
      <c r="A1152">
        <v>1150</v>
      </c>
      <c r="B1152">
        <v>19519.18</v>
      </c>
      <c r="C1152" s="7">
        <f t="shared" si="353"/>
        <v>0</v>
      </c>
      <c r="D1152" s="8">
        <f t="shared" si="354"/>
        <v>0.848484848484849</v>
      </c>
      <c r="E1152">
        <f t="shared" si="355"/>
        <v>0</v>
      </c>
      <c r="F1152">
        <f t="shared" si="365"/>
        <v>0</v>
      </c>
      <c r="G1152">
        <f t="shared" si="366"/>
        <v>0.06</v>
      </c>
      <c r="H1152">
        <f t="shared" si="367"/>
        <v>0</v>
      </c>
      <c r="I1152">
        <f t="shared" si="368"/>
        <v>0</v>
      </c>
      <c r="J1152">
        <f t="shared" si="369"/>
        <v>0</v>
      </c>
      <c r="K1152">
        <f>SQRT(POWER($C1152*信号概况!$F$2,2)+POWER($D1152*信号概况!$F$3,2)+POWER($E1152*信号概况!$F$4,2)+POWER($F1152*信号概况!$F$5,2)+POWER($G1152*信号概况!$F$6,2)+POWER($H1152*信号概况!$F$7,2)+POWER($I1152*信号概况!$F$8,2)+POWER($J1152*信号概况!$F$9,2)+2*$C1152*信号概况!$F$2*$D1152*信号概况!$F$3*信号相关性!$B$3+2*$C1152*信号概况!$F$2*$E1152*信号概况!$F$4*信号相关性!$B$4+2*$C1152*信号概况!$F$2*$F1152*信号概况!$F$5*信号相关性!$B$5+2*$C1152*信号概况!$F$2*$G1152*信号概况!$F$6*信号相关性!$B$6+2*$C1152*信号概况!$F$2*$H1152*信号概况!$F$7*信号相关性!$B$7+2*$C1152*信号概况!$F$2*$I1152*信号概况!$F$8*信号相关性!$B$8+2*$C1152*信号概况!$F$2*$J1152*信号概况!$F$9*信号相关性!$B$9+2*$D1152*信号概况!$F$3*$E1152*信号概况!$F$4*信号相关性!$C$4+2*$D1152*信号概况!$F$3*$F1152*信号概况!$F$5*信号相关性!$C$5+2*$D1152*信号概况!$F$3*$G1152*信号概况!$F$6*信号相关性!$C$6+2*$D1152*信号概况!$F$3*$H1152*信号概况!$F$7*信号相关性!$C$7+2*$D1152*信号概况!$F$3*$I1152*信号概况!$F$8*信号相关性!$C$8+2*$D1152*信号概况!$F$3*$J1152*信号概况!$F$9*信号相关性!$C$9+2*$E1152*信号概况!$F$4*$F1152*信号概况!$F$5*信号相关性!$D$5+2*$E1152*信号概况!$F$4*$G1152*信号概况!$F$6*信号相关性!$D$6+2*$E1152*信号概况!$F$4*$H1152*信号概况!$F$7*信号相关性!$D$7+2*$E1152*信号概况!$F$4*$I1152*信号概况!$F$8*信号相关性!$D$8+2*$E1152*信号概况!$F$4*$J1152*信号概况!$J$5*信号相关性!$D$9+2*$F1152*信号概况!$F$5*$G1152*信号概况!$F$6*信号相关性!$E$6+2*$F1152*信号概况!$F$5*$H1152*信号概况!$F$7*信号相关性!$E$7+2*$F1152*信号概况!$F$5*$I1152*信号概况!$F$8*信号相关性!$E$8+2*$F1152*信号概况!$F$5*$J1152*信号概况!$F$9*信号相关性!$E$9+2*$G1152*信号概况!$F$6*$H1152*信号概况!$F$7*信号相关性!$F$7+2*$G1152*信号概况!$F$6*$I1152*信号概况!$F$8*信号相关性!$F$8+2*$G1152*信号概况!$F$6*$J1152*信号概况!$F$9*信号相关性!$F$9+2*$H1152*信号概况!$F$7*$I1152*信号概况!$F$8*信号相关性!$G$8+2*$H1152*信号概况!$F$7*$J1152*信号概况!$F$9*信号相关性!$G$9+2*$I1152*信号概况!$F$8*$J1152*信号概况!$F$9*信号相关性!$H$9)</f>
        <v>1809.8430618795</v>
      </c>
      <c r="L1152" s="10">
        <f t="shared" si="370"/>
        <v>10.7850124749102</v>
      </c>
      <c r="M1152" s="11">
        <f>SQRT(POWER($C1152*信号概况!$C$2,2)+POWER($D1152*信号概况!$C$3,2)+POWER($E1152*信号概况!$C$4,2)+POWER($F1152*信号概况!$C$5,2)+POWER($G1152*信号概况!$C$6,2)+POWER($H1152*信号概况!$C$7,2)+POWER($I1152*信号概况!$C$8,2)+POWER($J1152*信号概况!$C$9,2)+2*$C1152*信号概况!$C$2*$D1152*信号概况!$C$3*信号相关性!$B$3+2*$C1152*信号概况!$C$2*$E1152*信号概况!$C$4*信号相关性!$B$4+2*$C1152*信号概况!$C$2*$F1152*信号概况!$C$5*信号相关性!$B$5+2*$C1152*信号概况!$C$2*$G1152*信号概况!$C$6*信号相关性!$B$6+2*$C1152*信号概况!$C$2*$H1152*信号概况!$C$7*信号相关性!$B$7+2*$C1152*信号概况!$C$2*$I1152*信号概况!$C$8*信号相关性!$B$8+2*$C1152*信号概况!$C$2*$J1152*信号概况!$C$9*信号相关性!$B$9+2*$D1152*信号概况!$C$3*$E1152*信号概况!$C$4*信号相关性!$C$4+2*$D1152*信号概况!$C$3*$F1152*信号概况!$C$5*信号相关性!$C$5+2*$D1152*信号概况!$C$3*$G1152*信号概况!$C$6*信号相关性!$C$6+2*$D1152*信号概况!$C$3*$H1152*信号概况!$C$7*信号相关性!$C$7+2*$D1152*信号概况!$C$3*$I1152*信号概况!$C$8*信号相关性!$C$8+2*$D1152*信号概况!$C$3*$J1152*信号概况!$C$9*信号相关性!$C$9+2*$E1152*信号概况!$C$4*$F1152*信号概况!$C$5*信号相关性!$D$5+2*$E1152*信号概况!$C$4*$G1152*信号概况!$C$6*信号相关性!$D$6+2*$E1152*信号概况!$C$4*$H1152*信号概况!$C$7*信号相关性!$D$7+2*$E1152*信号概况!$C$4*$I1152*信号概况!$C$8*信号相关性!$D$8+2*$E1152*信号概况!$C$4*$J1152*信号概况!$J$5*信号相关性!$D$9+2*$F1152*信号概况!$C$5*$G1152*信号概况!$C$6*信号相关性!$E$6+2*$F1152*信号概况!$C$5*$H1152*信号概况!$C$7*信号相关性!$E$7+2*$F1152*信号概况!$C$5*$I1152*信号概况!$C$8*信号相关性!$E$8+2*$F1152*信号概况!$C$5*$J1152*信号概况!$C$9*信号相关性!$E$9+2*$G1152*信号概况!$C$6*$H1152*信号概况!$C$7*信号相关性!$F$7+2*$G1152*信号概况!$C$6*$I1152*信号概况!$C$8*信号相关性!$F$8+2*$G1152*信号概况!$C$6*$J1152*信号概况!$C$9*信号相关性!$F$9+2*$H1152*信号概况!$C$7*$I1152*信号概况!$C$8*信号相关性!$G$8+2*$H1152*信号概况!$C$7*$J1152*信号概况!$C$9*信号相关性!$G$9+2*$I1152*信号概况!$C$8*$J1152*信号概况!$C$9*信号相关性!$H$9)</f>
        <v>8857.17280912928</v>
      </c>
      <c r="N1152" s="12">
        <f t="shared" si="371"/>
        <v>0.45376766898657</v>
      </c>
      <c r="O1152" s="10">
        <f>$C1152*信号概况!$J$2+$D1152*信号概况!$J$3+$E1152*信号概况!$J$4+$F1152*信号概况!$J$5+$G1152*信号概况!$J$6+$H1152*信号概况!$J$7+$I1152*信号概况!$J$8+$J1152*信号概况!$J$9</f>
        <v>1017.20032117011</v>
      </c>
      <c r="P1152" s="12">
        <f t="shared" si="372"/>
        <v>0.0521128613584236</v>
      </c>
      <c r="Q1152" s="7">
        <f t="shared" si="373"/>
        <v>6.20520369450083</v>
      </c>
    </row>
    <row r="1153" spans="1:17">
      <c r="A1153">
        <v>1151</v>
      </c>
      <c r="B1153">
        <v>19519.18</v>
      </c>
      <c r="C1153" s="7">
        <f t="shared" si="353"/>
        <v>0</v>
      </c>
      <c r="D1153" s="8">
        <f t="shared" si="354"/>
        <v>0.878787878787879</v>
      </c>
      <c r="E1153">
        <f t="shared" si="355"/>
        <v>0</v>
      </c>
      <c r="F1153">
        <f t="shared" si="365"/>
        <v>0</v>
      </c>
      <c r="G1153">
        <f t="shared" si="366"/>
        <v>0.06</v>
      </c>
      <c r="H1153">
        <f t="shared" si="367"/>
        <v>0</v>
      </c>
      <c r="I1153">
        <f t="shared" si="368"/>
        <v>0</v>
      </c>
      <c r="J1153">
        <f t="shared" si="369"/>
        <v>0</v>
      </c>
      <c r="K1153">
        <f>SQRT(POWER($C1153*信号概况!$F$2,2)+POWER($D1153*信号概况!$F$3,2)+POWER($E1153*信号概况!$F$4,2)+POWER($F1153*信号概况!$F$5,2)+POWER($G1153*信号概况!$F$6,2)+POWER($H1153*信号概况!$F$7,2)+POWER($I1153*信号概况!$F$8,2)+POWER($J1153*信号概况!$F$9,2)+2*$C1153*信号概况!$F$2*$D1153*信号概况!$F$3*信号相关性!$B$3+2*$C1153*信号概况!$F$2*$E1153*信号概况!$F$4*信号相关性!$B$4+2*$C1153*信号概况!$F$2*$F1153*信号概况!$F$5*信号相关性!$B$5+2*$C1153*信号概况!$F$2*$G1153*信号概况!$F$6*信号相关性!$B$6+2*$C1153*信号概况!$F$2*$H1153*信号概况!$F$7*信号相关性!$B$7+2*$C1153*信号概况!$F$2*$I1153*信号概况!$F$8*信号相关性!$B$8+2*$C1153*信号概况!$F$2*$J1153*信号概况!$F$9*信号相关性!$B$9+2*$D1153*信号概况!$F$3*$E1153*信号概况!$F$4*信号相关性!$C$4+2*$D1153*信号概况!$F$3*$F1153*信号概况!$F$5*信号相关性!$C$5+2*$D1153*信号概况!$F$3*$G1153*信号概况!$F$6*信号相关性!$C$6+2*$D1153*信号概况!$F$3*$H1153*信号概况!$F$7*信号相关性!$C$7+2*$D1153*信号概况!$F$3*$I1153*信号概况!$F$8*信号相关性!$C$8+2*$D1153*信号概况!$F$3*$J1153*信号概况!$F$9*信号相关性!$C$9+2*$E1153*信号概况!$F$4*$F1153*信号概况!$F$5*信号相关性!$D$5+2*$E1153*信号概况!$F$4*$G1153*信号概况!$F$6*信号相关性!$D$6+2*$E1153*信号概况!$F$4*$H1153*信号概况!$F$7*信号相关性!$D$7+2*$E1153*信号概况!$F$4*$I1153*信号概况!$F$8*信号相关性!$D$8+2*$E1153*信号概况!$F$4*$J1153*信号概况!$J$5*信号相关性!$D$9+2*$F1153*信号概况!$F$5*$G1153*信号概况!$F$6*信号相关性!$E$6+2*$F1153*信号概况!$F$5*$H1153*信号概况!$F$7*信号相关性!$E$7+2*$F1153*信号概况!$F$5*$I1153*信号概况!$F$8*信号相关性!$E$8+2*$F1153*信号概况!$F$5*$J1153*信号概况!$F$9*信号相关性!$E$9+2*$G1153*信号概况!$F$6*$H1153*信号概况!$F$7*信号相关性!$F$7+2*$G1153*信号概况!$F$6*$I1153*信号概况!$F$8*信号相关性!$F$8+2*$G1153*信号概况!$F$6*$J1153*信号概况!$F$9*信号相关性!$F$9+2*$H1153*信号概况!$F$7*$I1153*信号概况!$F$8*信号相关性!$G$8+2*$H1153*信号概况!$F$7*$J1153*信号概况!$F$9*信号相关性!$G$9+2*$I1153*信号概况!$F$8*$J1153*信号概况!$F$9*信号相关性!$H$9)</f>
        <v>1876.43321622183</v>
      </c>
      <c r="L1153" s="10">
        <f t="shared" si="370"/>
        <v>10.4022780194126</v>
      </c>
      <c r="M1153" s="11">
        <f>SQRT(POWER($C1153*信号概况!$C$2,2)+POWER($D1153*信号概况!$C$3,2)+POWER($E1153*信号概况!$C$4,2)+POWER($F1153*信号概况!$C$5,2)+POWER($G1153*信号概况!$C$6,2)+POWER($H1153*信号概况!$C$7,2)+POWER($I1153*信号概况!$C$8,2)+POWER($J1153*信号概况!$C$9,2)+2*$C1153*信号概况!$C$2*$D1153*信号概况!$C$3*信号相关性!$B$3+2*$C1153*信号概况!$C$2*$E1153*信号概况!$C$4*信号相关性!$B$4+2*$C1153*信号概况!$C$2*$F1153*信号概况!$C$5*信号相关性!$B$5+2*$C1153*信号概况!$C$2*$G1153*信号概况!$C$6*信号相关性!$B$6+2*$C1153*信号概况!$C$2*$H1153*信号概况!$C$7*信号相关性!$B$7+2*$C1153*信号概况!$C$2*$I1153*信号概况!$C$8*信号相关性!$B$8+2*$C1153*信号概况!$C$2*$J1153*信号概况!$C$9*信号相关性!$B$9+2*$D1153*信号概况!$C$3*$E1153*信号概况!$C$4*信号相关性!$C$4+2*$D1153*信号概况!$C$3*$F1153*信号概况!$C$5*信号相关性!$C$5+2*$D1153*信号概况!$C$3*$G1153*信号概况!$C$6*信号相关性!$C$6+2*$D1153*信号概况!$C$3*$H1153*信号概况!$C$7*信号相关性!$C$7+2*$D1153*信号概况!$C$3*$I1153*信号概况!$C$8*信号相关性!$C$8+2*$D1153*信号概况!$C$3*$J1153*信号概况!$C$9*信号相关性!$C$9+2*$E1153*信号概况!$C$4*$F1153*信号概况!$C$5*信号相关性!$D$5+2*$E1153*信号概况!$C$4*$G1153*信号概况!$C$6*信号相关性!$D$6+2*$E1153*信号概况!$C$4*$H1153*信号概况!$C$7*信号相关性!$D$7+2*$E1153*信号概况!$C$4*$I1153*信号概况!$C$8*信号相关性!$D$8+2*$E1153*信号概况!$C$4*$J1153*信号概况!$J$5*信号相关性!$D$9+2*$F1153*信号概况!$C$5*$G1153*信号概况!$C$6*信号相关性!$E$6+2*$F1153*信号概况!$C$5*$H1153*信号概况!$C$7*信号相关性!$E$7+2*$F1153*信号概况!$C$5*$I1153*信号概况!$C$8*信号相关性!$E$8+2*$F1153*信号概况!$C$5*$J1153*信号概况!$C$9*信号相关性!$E$9+2*$G1153*信号概况!$C$6*$H1153*信号概况!$C$7*信号相关性!$F$7+2*$G1153*信号概况!$C$6*$I1153*信号概况!$C$8*信号相关性!$F$8+2*$G1153*信号概况!$C$6*$J1153*信号概况!$C$9*信号相关性!$F$9+2*$H1153*信号概况!$C$7*$I1153*信号概况!$C$8*信号相关性!$G$8+2*$H1153*信号概况!$C$7*$J1153*信号概况!$C$9*信号相关性!$G$9+2*$I1153*信号概况!$C$8*$J1153*信号概况!$C$9*信号相关性!$H$9)</f>
        <v>9180.85588779165</v>
      </c>
      <c r="N1153" s="12">
        <f t="shared" si="371"/>
        <v>0.470350490532473</v>
      </c>
      <c r="O1153" s="10">
        <f>$C1153*信号概况!$J$2+$D1153*信号概况!$J$3+$E1153*信号概况!$J$4+$F1153*信号概况!$J$5+$G1153*信号概况!$J$6+$H1153*信号概况!$J$7+$I1153*信号概况!$J$8+$J1153*信号概况!$J$9</f>
        <v>1041.72847185505</v>
      </c>
      <c r="P1153" s="12">
        <f t="shared" si="372"/>
        <v>0.053369479243239</v>
      </c>
      <c r="Q1153" s="7">
        <f t="shared" si="373"/>
        <v>6.14185602910267</v>
      </c>
    </row>
    <row r="1154" spans="1:17">
      <c r="A1154">
        <v>1152</v>
      </c>
      <c r="B1154">
        <v>19519.18</v>
      </c>
      <c r="C1154" s="7">
        <f t="shared" si="353"/>
        <v>0</v>
      </c>
      <c r="D1154" s="8">
        <f t="shared" si="354"/>
        <v>0.909090909090909</v>
      </c>
      <c r="E1154">
        <f t="shared" si="355"/>
        <v>0</v>
      </c>
      <c r="F1154">
        <f t="shared" si="365"/>
        <v>0</v>
      </c>
      <c r="G1154">
        <f t="shared" si="366"/>
        <v>0.06</v>
      </c>
      <c r="H1154">
        <f t="shared" si="367"/>
        <v>0</v>
      </c>
      <c r="I1154">
        <f t="shared" si="368"/>
        <v>0</v>
      </c>
      <c r="J1154">
        <f t="shared" si="369"/>
        <v>0</v>
      </c>
      <c r="K1154">
        <f>SQRT(POWER($C1154*信号概况!$F$2,2)+POWER($D1154*信号概况!$F$3,2)+POWER($E1154*信号概况!$F$4,2)+POWER($F1154*信号概况!$F$5,2)+POWER($G1154*信号概况!$F$6,2)+POWER($H1154*信号概况!$F$7,2)+POWER($I1154*信号概况!$F$8,2)+POWER($J1154*信号概况!$F$9,2)+2*$C1154*信号概况!$F$2*$D1154*信号概况!$F$3*信号相关性!$B$3+2*$C1154*信号概况!$F$2*$E1154*信号概况!$F$4*信号相关性!$B$4+2*$C1154*信号概况!$F$2*$F1154*信号概况!$F$5*信号相关性!$B$5+2*$C1154*信号概况!$F$2*$G1154*信号概况!$F$6*信号相关性!$B$6+2*$C1154*信号概况!$F$2*$H1154*信号概况!$F$7*信号相关性!$B$7+2*$C1154*信号概况!$F$2*$I1154*信号概况!$F$8*信号相关性!$B$8+2*$C1154*信号概况!$F$2*$J1154*信号概况!$F$9*信号相关性!$B$9+2*$D1154*信号概况!$F$3*$E1154*信号概况!$F$4*信号相关性!$C$4+2*$D1154*信号概况!$F$3*$F1154*信号概况!$F$5*信号相关性!$C$5+2*$D1154*信号概况!$F$3*$G1154*信号概况!$F$6*信号相关性!$C$6+2*$D1154*信号概况!$F$3*$H1154*信号概况!$F$7*信号相关性!$C$7+2*$D1154*信号概况!$F$3*$I1154*信号概况!$F$8*信号相关性!$C$8+2*$D1154*信号概况!$F$3*$J1154*信号概况!$F$9*信号相关性!$C$9+2*$E1154*信号概况!$F$4*$F1154*信号概况!$F$5*信号相关性!$D$5+2*$E1154*信号概况!$F$4*$G1154*信号概况!$F$6*信号相关性!$D$6+2*$E1154*信号概况!$F$4*$H1154*信号概况!$F$7*信号相关性!$D$7+2*$E1154*信号概况!$F$4*$I1154*信号概况!$F$8*信号相关性!$D$8+2*$E1154*信号概况!$F$4*$J1154*信号概况!$J$5*信号相关性!$D$9+2*$F1154*信号概况!$F$5*$G1154*信号概况!$F$6*信号相关性!$E$6+2*$F1154*信号概况!$F$5*$H1154*信号概况!$F$7*信号相关性!$E$7+2*$F1154*信号概况!$F$5*$I1154*信号概况!$F$8*信号相关性!$E$8+2*$F1154*信号概况!$F$5*$J1154*信号概况!$F$9*信号相关性!$E$9+2*$G1154*信号概况!$F$6*$H1154*信号概况!$F$7*信号相关性!$F$7+2*$G1154*信号概况!$F$6*$I1154*信号概况!$F$8*信号相关性!$F$8+2*$G1154*信号概况!$F$6*$J1154*信号概况!$F$9*信号相关性!$F$9+2*$H1154*信号概况!$F$7*$I1154*信号概况!$F$8*信号相关性!$G$8+2*$H1154*信号概况!$F$7*$J1154*信号概况!$F$9*信号相关性!$G$9+2*$I1154*信号概况!$F$8*$J1154*信号概况!$F$9*信号相关性!$H$9)</f>
        <v>1943.04145339655</v>
      </c>
      <c r="L1154" s="10">
        <f t="shared" si="370"/>
        <v>10.0456837736937</v>
      </c>
      <c r="M1154" s="11">
        <f>SQRT(POWER($C1154*信号概况!$C$2,2)+POWER($D1154*信号概况!$C$3,2)+POWER($E1154*信号概况!$C$4,2)+POWER($F1154*信号概况!$C$5,2)+POWER($G1154*信号概况!$C$6,2)+POWER($H1154*信号概况!$C$7,2)+POWER($I1154*信号概况!$C$8,2)+POWER($J1154*信号概况!$C$9,2)+2*$C1154*信号概况!$C$2*$D1154*信号概况!$C$3*信号相关性!$B$3+2*$C1154*信号概况!$C$2*$E1154*信号概况!$C$4*信号相关性!$B$4+2*$C1154*信号概况!$C$2*$F1154*信号概况!$C$5*信号相关性!$B$5+2*$C1154*信号概况!$C$2*$G1154*信号概况!$C$6*信号相关性!$B$6+2*$C1154*信号概况!$C$2*$H1154*信号概况!$C$7*信号相关性!$B$7+2*$C1154*信号概况!$C$2*$I1154*信号概况!$C$8*信号相关性!$B$8+2*$C1154*信号概况!$C$2*$J1154*信号概况!$C$9*信号相关性!$B$9+2*$D1154*信号概况!$C$3*$E1154*信号概况!$C$4*信号相关性!$C$4+2*$D1154*信号概况!$C$3*$F1154*信号概况!$C$5*信号相关性!$C$5+2*$D1154*信号概况!$C$3*$G1154*信号概况!$C$6*信号相关性!$C$6+2*$D1154*信号概况!$C$3*$H1154*信号概况!$C$7*信号相关性!$C$7+2*$D1154*信号概况!$C$3*$I1154*信号概况!$C$8*信号相关性!$C$8+2*$D1154*信号概况!$C$3*$J1154*信号概况!$C$9*信号相关性!$C$9+2*$E1154*信号概况!$C$4*$F1154*信号概况!$C$5*信号相关性!$D$5+2*$E1154*信号概况!$C$4*$G1154*信号概况!$C$6*信号相关性!$D$6+2*$E1154*信号概况!$C$4*$H1154*信号概况!$C$7*信号相关性!$D$7+2*$E1154*信号概况!$C$4*$I1154*信号概况!$C$8*信号相关性!$D$8+2*$E1154*信号概况!$C$4*$J1154*信号概况!$J$5*信号相关性!$D$9+2*$F1154*信号概况!$C$5*$G1154*信号概况!$C$6*信号相关性!$E$6+2*$F1154*信号概况!$C$5*$H1154*信号概况!$C$7*信号相关性!$E$7+2*$F1154*信号概况!$C$5*$I1154*信号概况!$C$8*信号相关性!$E$8+2*$F1154*信号概况!$C$5*$J1154*信号概况!$C$9*信号相关性!$E$9+2*$G1154*信号概况!$C$6*$H1154*信号概况!$C$7*信号相关性!$F$7+2*$G1154*信号概况!$C$6*$I1154*信号概况!$C$8*信号相关性!$F$8+2*$G1154*信号概况!$C$6*$J1154*信号概况!$C$9*信号相关性!$F$9+2*$H1154*信号概况!$C$7*$I1154*信号概况!$C$8*信号相关性!$G$8+2*$H1154*信号概况!$C$7*$J1154*信号概况!$C$9*信号相关性!$G$9+2*$I1154*信号概况!$C$8*$J1154*信号概况!$C$9*信号相关性!$H$9)</f>
        <v>9504.58330050509</v>
      </c>
      <c r="N1154" s="12">
        <f t="shared" si="371"/>
        <v>0.486935583385423</v>
      </c>
      <c r="O1154" s="10">
        <f>$C1154*信号概况!$J$2+$D1154*信号概况!$J$3+$E1154*信号概况!$J$4+$F1154*信号概况!$J$5+$G1154*信号概况!$J$6+$H1154*信号概况!$J$7+$I1154*信号概况!$J$8+$J1154*信号概况!$J$9</f>
        <v>1066.25662253998</v>
      </c>
      <c r="P1154" s="12">
        <f t="shared" si="372"/>
        <v>0.0546260971280544</v>
      </c>
      <c r="Q1154" s="7">
        <f t="shared" si="373"/>
        <v>6.08279378178949</v>
      </c>
    </row>
    <row r="1155" spans="1:17">
      <c r="A1155">
        <v>1153</v>
      </c>
      <c r="B1155">
        <v>19519.18</v>
      </c>
      <c r="C1155" s="7">
        <f t="shared" si="353"/>
        <v>0</v>
      </c>
      <c r="D1155" s="8">
        <f t="shared" si="354"/>
        <v>0.939393939393939</v>
      </c>
      <c r="E1155">
        <f t="shared" si="355"/>
        <v>0</v>
      </c>
      <c r="F1155">
        <f t="shared" si="365"/>
        <v>0</v>
      </c>
      <c r="G1155">
        <f t="shared" si="366"/>
        <v>0.06</v>
      </c>
      <c r="H1155">
        <f t="shared" si="367"/>
        <v>0</v>
      </c>
      <c r="I1155">
        <f t="shared" si="368"/>
        <v>0</v>
      </c>
      <c r="J1155">
        <f t="shared" si="369"/>
        <v>0</v>
      </c>
      <c r="K1155">
        <f>SQRT(POWER($C1155*信号概况!$F$2,2)+POWER($D1155*信号概况!$F$3,2)+POWER($E1155*信号概况!$F$4,2)+POWER($F1155*信号概况!$F$5,2)+POWER($G1155*信号概况!$F$6,2)+POWER($H1155*信号概况!$F$7,2)+POWER($I1155*信号概况!$F$8,2)+POWER($J1155*信号概况!$F$9,2)+2*$C1155*信号概况!$F$2*$D1155*信号概况!$F$3*信号相关性!$B$3+2*$C1155*信号概况!$F$2*$E1155*信号概况!$F$4*信号相关性!$B$4+2*$C1155*信号概况!$F$2*$F1155*信号概况!$F$5*信号相关性!$B$5+2*$C1155*信号概况!$F$2*$G1155*信号概况!$F$6*信号相关性!$B$6+2*$C1155*信号概况!$F$2*$H1155*信号概况!$F$7*信号相关性!$B$7+2*$C1155*信号概况!$F$2*$I1155*信号概况!$F$8*信号相关性!$B$8+2*$C1155*信号概况!$F$2*$J1155*信号概况!$F$9*信号相关性!$B$9+2*$D1155*信号概况!$F$3*$E1155*信号概况!$F$4*信号相关性!$C$4+2*$D1155*信号概况!$F$3*$F1155*信号概况!$F$5*信号相关性!$C$5+2*$D1155*信号概况!$F$3*$G1155*信号概况!$F$6*信号相关性!$C$6+2*$D1155*信号概况!$F$3*$H1155*信号概况!$F$7*信号相关性!$C$7+2*$D1155*信号概况!$F$3*$I1155*信号概况!$F$8*信号相关性!$C$8+2*$D1155*信号概况!$F$3*$J1155*信号概况!$F$9*信号相关性!$C$9+2*$E1155*信号概况!$F$4*$F1155*信号概况!$F$5*信号相关性!$D$5+2*$E1155*信号概况!$F$4*$G1155*信号概况!$F$6*信号相关性!$D$6+2*$E1155*信号概况!$F$4*$H1155*信号概况!$F$7*信号相关性!$D$7+2*$E1155*信号概况!$F$4*$I1155*信号概况!$F$8*信号相关性!$D$8+2*$E1155*信号概况!$F$4*$J1155*信号概况!$J$5*信号相关性!$D$9+2*$F1155*信号概况!$F$5*$G1155*信号概况!$F$6*信号相关性!$E$6+2*$F1155*信号概况!$F$5*$H1155*信号概况!$F$7*信号相关性!$E$7+2*$F1155*信号概况!$F$5*$I1155*信号概况!$F$8*信号相关性!$E$8+2*$F1155*信号概况!$F$5*$J1155*信号概况!$F$9*信号相关性!$E$9+2*$G1155*信号概况!$F$6*$H1155*信号概况!$F$7*信号相关性!$F$7+2*$G1155*信号概况!$F$6*$I1155*信号概况!$F$8*信号相关性!$F$8+2*$G1155*信号概况!$F$6*$J1155*信号概况!$F$9*信号相关性!$F$9+2*$H1155*信号概况!$F$7*$I1155*信号概况!$F$8*信号相关性!$G$8+2*$H1155*信号概况!$F$7*$J1155*信号概况!$F$9*信号相关性!$G$9+2*$I1155*信号概况!$F$8*$J1155*信号概况!$F$9*信号相关性!$H$9)</f>
        <v>2009.66597539583</v>
      </c>
      <c r="L1155" s="10">
        <f t="shared" si="370"/>
        <v>9.71264888741296</v>
      </c>
      <c r="M1155" s="11">
        <f>SQRT(POWER($C1155*信号概况!$C$2,2)+POWER($D1155*信号概况!$C$3,2)+POWER($E1155*信号概况!$C$4,2)+POWER($F1155*信号概况!$C$5,2)+POWER($G1155*信号概况!$C$6,2)+POWER($H1155*信号概况!$C$7,2)+POWER($I1155*信号概况!$C$8,2)+POWER($J1155*信号概况!$C$9,2)+2*$C1155*信号概况!$C$2*$D1155*信号概况!$C$3*信号相关性!$B$3+2*$C1155*信号概况!$C$2*$E1155*信号概况!$C$4*信号相关性!$B$4+2*$C1155*信号概况!$C$2*$F1155*信号概况!$C$5*信号相关性!$B$5+2*$C1155*信号概况!$C$2*$G1155*信号概况!$C$6*信号相关性!$B$6+2*$C1155*信号概况!$C$2*$H1155*信号概况!$C$7*信号相关性!$B$7+2*$C1155*信号概况!$C$2*$I1155*信号概况!$C$8*信号相关性!$B$8+2*$C1155*信号概况!$C$2*$J1155*信号概况!$C$9*信号相关性!$B$9+2*$D1155*信号概况!$C$3*$E1155*信号概况!$C$4*信号相关性!$C$4+2*$D1155*信号概况!$C$3*$F1155*信号概况!$C$5*信号相关性!$C$5+2*$D1155*信号概况!$C$3*$G1155*信号概况!$C$6*信号相关性!$C$6+2*$D1155*信号概况!$C$3*$H1155*信号概况!$C$7*信号相关性!$C$7+2*$D1155*信号概况!$C$3*$I1155*信号概况!$C$8*信号相关性!$C$8+2*$D1155*信号概况!$C$3*$J1155*信号概况!$C$9*信号相关性!$C$9+2*$E1155*信号概况!$C$4*$F1155*信号概况!$C$5*信号相关性!$D$5+2*$E1155*信号概况!$C$4*$G1155*信号概况!$C$6*信号相关性!$D$6+2*$E1155*信号概况!$C$4*$H1155*信号概况!$C$7*信号相关性!$D$7+2*$E1155*信号概况!$C$4*$I1155*信号概况!$C$8*信号相关性!$D$8+2*$E1155*信号概况!$C$4*$J1155*信号概况!$J$5*信号相关性!$D$9+2*$F1155*信号概况!$C$5*$G1155*信号概况!$C$6*信号相关性!$E$6+2*$F1155*信号概况!$C$5*$H1155*信号概况!$C$7*信号相关性!$E$7+2*$F1155*信号概况!$C$5*$I1155*信号概况!$C$8*信号相关性!$E$8+2*$F1155*信号概况!$C$5*$J1155*信号概况!$C$9*信号相关性!$E$9+2*$G1155*信号概况!$C$6*$H1155*信号概况!$C$7*信号相关性!$F$7+2*$G1155*信号概况!$C$6*$I1155*信号概况!$C$8*信号相关性!$F$8+2*$G1155*信号概况!$C$6*$J1155*信号概况!$C$9*信号相关性!$F$9+2*$H1155*信号概况!$C$7*$I1155*信号概况!$C$8*信号相关性!$G$8+2*$H1155*信号概况!$C$7*$J1155*信号概况!$C$9*信号相关性!$G$9+2*$I1155*信号概况!$C$8*$J1155*信号概况!$C$9*信号相关性!$H$9)</f>
        <v>9828.35066642945</v>
      </c>
      <c r="N1155" s="12">
        <f t="shared" si="371"/>
        <v>0.503522723107705</v>
      </c>
      <c r="O1155" s="10">
        <f>$C1155*信号概况!$J$2+$D1155*信号概况!$J$3+$E1155*信号概况!$J$4+$F1155*信号概况!$J$5+$G1155*信号概况!$J$6+$H1155*信号概况!$J$7+$I1155*信号概况!$J$8+$J1155*信号概况!$J$9</f>
        <v>1090.78477322491</v>
      </c>
      <c r="P1155" s="12">
        <f t="shared" si="372"/>
        <v>0.0558827150128698</v>
      </c>
      <c r="Q1155" s="7">
        <f t="shared" si="373"/>
        <v>6.02759783317374</v>
      </c>
    </row>
    <row r="1156" spans="1:17">
      <c r="A1156">
        <v>1154</v>
      </c>
      <c r="B1156">
        <v>19519.18</v>
      </c>
      <c r="C1156" s="7">
        <f t="shared" ref="C1156:C1219" si="374">MOD(A1156,$T$2*$U$2/0.01+1)/($T$2*100)</f>
        <v>0</v>
      </c>
      <c r="D1156" s="8">
        <f t="shared" ref="D1156:D1219" si="375">MOD(QUOTIENT(A1156,$T$2*$U$2/0.01+1),$T$3*$U$3/0.01+1)/($T$3*100)</f>
        <v>0.96969696969697</v>
      </c>
      <c r="E1156">
        <f t="shared" ref="E1156:E1219" si="376">MOD(QUOTIENT(A1156,($T$2*$U$2/0.01+1)*($T$3*$U$3/0.01+1)),$T$4*$U$4/0.01+1)/($T$4*100)</f>
        <v>0</v>
      </c>
      <c r="F1156">
        <f t="shared" si="365"/>
        <v>0</v>
      </c>
      <c r="G1156">
        <f t="shared" si="366"/>
        <v>0.06</v>
      </c>
      <c r="H1156">
        <f t="shared" si="367"/>
        <v>0</v>
      </c>
      <c r="I1156">
        <f t="shared" si="368"/>
        <v>0</v>
      </c>
      <c r="J1156">
        <f t="shared" si="369"/>
        <v>0</v>
      </c>
      <c r="K1156">
        <f>SQRT(POWER($C1156*信号概况!$F$2,2)+POWER($D1156*信号概况!$F$3,2)+POWER($E1156*信号概况!$F$4,2)+POWER($F1156*信号概况!$F$5,2)+POWER($G1156*信号概况!$F$6,2)+POWER($H1156*信号概况!$F$7,2)+POWER($I1156*信号概况!$F$8,2)+POWER($J1156*信号概况!$F$9,2)+2*$C1156*信号概况!$F$2*$D1156*信号概况!$F$3*信号相关性!$B$3+2*$C1156*信号概况!$F$2*$E1156*信号概况!$F$4*信号相关性!$B$4+2*$C1156*信号概况!$F$2*$F1156*信号概况!$F$5*信号相关性!$B$5+2*$C1156*信号概况!$F$2*$G1156*信号概况!$F$6*信号相关性!$B$6+2*$C1156*信号概况!$F$2*$H1156*信号概况!$F$7*信号相关性!$B$7+2*$C1156*信号概况!$F$2*$I1156*信号概况!$F$8*信号相关性!$B$8+2*$C1156*信号概况!$F$2*$J1156*信号概况!$F$9*信号相关性!$B$9+2*$D1156*信号概况!$F$3*$E1156*信号概况!$F$4*信号相关性!$C$4+2*$D1156*信号概况!$F$3*$F1156*信号概况!$F$5*信号相关性!$C$5+2*$D1156*信号概况!$F$3*$G1156*信号概况!$F$6*信号相关性!$C$6+2*$D1156*信号概况!$F$3*$H1156*信号概况!$F$7*信号相关性!$C$7+2*$D1156*信号概况!$F$3*$I1156*信号概况!$F$8*信号相关性!$C$8+2*$D1156*信号概况!$F$3*$J1156*信号概况!$F$9*信号相关性!$C$9+2*$E1156*信号概况!$F$4*$F1156*信号概况!$F$5*信号相关性!$D$5+2*$E1156*信号概况!$F$4*$G1156*信号概况!$F$6*信号相关性!$D$6+2*$E1156*信号概况!$F$4*$H1156*信号概况!$F$7*信号相关性!$D$7+2*$E1156*信号概况!$F$4*$I1156*信号概况!$F$8*信号相关性!$D$8+2*$E1156*信号概况!$F$4*$J1156*信号概况!$J$5*信号相关性!$D$9+2*$F1156*信号概况!$F$5*$G1156*信号概况!$F$6*信号相关性!$E$6+2*$F1156*信号概况!$F$5*$H1156*信号概况!$F$7*信号相关性!$E$7+2*$F1156*信号概况!$F$5*$I1156*信号概况!$F$8*信号相关性!$E$8+2*$F1156*信号概况!$F$5*$J1156*信号概况!$F$9*信号相关性!$E$9+2*$G1156*信号概况!$F$6*$H1156*信号概况!$F$7*信号相关性!$F$7+2*$G1156*信号概况!$F$6*$I1156*信号概况!$F$8*信号相关性!$F$8+2*$G1156*信号概况!$F$6*$J1156*信号概况!$F$9*信号相关性!$F$9+2*$H1156*信号概况!$F$7*$I1156*信号概况!$F$8*信号相关性!$G$8+2*$H1156*信号概况!$F$7*$J1156*信号概况!$F$9*信号相关性!$G$9+2*$I1156*信号概况!$F$8*$J1156*信号概况!$F$9*信号相关性!$H$9)</f>
        <v>2076.30521457697</v>
      </c>
      <c r="L1156" s="10">
        <f t="shared" si="370"/>
        <v>9.40092037671681</v>
      </c>
      <c r="M1156" s="11">
        <f>SQRT(POWER($C1156*信号概况!$C$2,2)+POWER($D1156*信号概况!$C$3,2)+POWER($E1156*信号概况!$C$4,2)+POWER($F1156*信号概况!$C$5,2)+POWER($G1156*信号概况!$C$6,2)+POWER($H1156*信号概况!$C$7,2)+POWER($I1156*信号概况!$C$8,2)+POWER($J1156*信号概况!$C$9,2)+2*$C1156*信号概况!$C$2*$D1156*信号概况!$C$3*信号相关性!$B$3+2*$C1156*信号概况!$C$2*$E1156*信号概况!$C$4*信号相关性!$B$4+2*$C1156*信号概况!$C$2*$F1156*信号概况!$C$5*信号相关性!$B$5+2*$C1156*信号概况!$C$2*$G1156*信号概况!$C$6*信号相关性!$B$6+2*$C1156*信号概况!$C$2*$H1156*信号概况!$C$7*信号相关性!$B$7+2*$C1156*信号概况!$C$2*$I1156*信号概况!$C$8*信号相关性!$B$8+2*$C1156*信号概况!$C$2*$J1156*信号概况!$C$9*信号相关性!$B$9+2*$D1156*信号概况!$C$3*$E1156*信号概况!$C$4*信号相关性!$C$4+2*$D1156*信号概况!$C$3*$F1156*信号概况!$C$5*信号相关性!$C$5+2*$D1156*信号概况!$C$3*$G1156*信号概况!$C$6*信号相关性!$C$6+2*$D1156*信号概况!$C$3*$H1156*信号概况!$C$7*信号相关性!$C$7+2*$D1156*信号概况!$C$3*$I1156*信号概况!$C$8*信号相关性!$C$8+2*$D1156*信号概况!$C$3*$J1156*信号概况!$C$9*信号相关性!$C$9+2*$E1156*信号概况!$C$4*$F1156*信号概况!$C$5*信号相关性!$D$5+2*$E1156*信号概况!$C$4*$G1156*信号概况!$C$6*信号相关性!$D$6+2*$E1156*信号概况!$C$4*$H1156*信号概况!$C$7*信号相关性!$D$7+2*$E1156*信号概况!$C$4*$I1156*信号概况!$C$8*信号相关性!$D$8+2*$E1156*信号概况!$C$4*$J1156*信号概况!$J$5*信号相关性!$D$9+2*$F1156*信号概况!$C$5*$G1156*信号概况!$C$6*信号相关性!$E$6+2*$F1156*信号概况!$C$5*$H1156*信号概况!$C$7*信号相关性!$E$7+2*$F1156*信号概况!$C$5*$I1156*信号概况!$C$8*信号相关性!$E$8+2*$F1156*信号概况!$C$5*$J1156*信号概况!$C$9*信号相关性!$E$9+2*$G1156*信号概况!$C$6*$H1156*信号概况!$C$7*信号相关性!$F$7+2*$G1156*信号概况!$C$6*$I1156*信号概况!$C$8*信号相关性!$F$8+2*$G1156*信号概况!$C$6*$J1156*信号概况!$C$9*信号相关性!$F$9+2*$H1156*信号概况!$C$7*$I1156*信号概况!$C$8*信号相关性!$G$8+2*$H1156*信号概况!$C$7*$J1156*信号概况!$C$9*信号相关性!$G$9+2*$I1156*信号概况!$C$8*$J1156*信号概况!$C$9*信号相关性!$H$9)</f>
        <v>10152.1541630626</v>
      </c>
      <c r="N1156" s="12">
        <f t="shared" si="371"/>
        <v>0.520111713866189</v>
      </c>
      <c r="O1156" s="10">
        <f>$C1156*信号概况!$J$2+$D1156*信号概况!$J$3+$E1156*信号概况!$J$4+$F1156*信号概况!$J$5+$G1156*信号概况!$J$6+$H1156*信号概况!$J$7+$I1156*信号概况!$J$8+$J1156*信号概况!$J$9</f>
        <v>1115.31292390984</v>
      </c>
      <c r="P1156" s="12">
        <f t="shared" si="372"/>
        <v>0.0571393328976853</v>
      </c>
      <c r="Q1156" s="7">
        <f t="shared" si="373"/>
        <v>5.97590180856241</v>
      </c>
    </row>
    <row r="1157" spans="1:17">
      <c r="A1157">
        <v>1155</v>
      </c>
      <c r="B1157">
        <v>19519.18</v>
      </c>
      <c r="C1157" s="7">
        <f t="shared" si="374"/>
        <v>0</v>
      </c>
      <c r="D1157" s="8">
        <f t="shared" si="375"/>
        <v>1</v>
      </c>
      <c r="E1157">
        <f t="shared" si="376"/>
        <v>0</v>
      </c>
      <c r="F1157">
        <f t="shared" si="365"/>
        <v>0</v>
      </c>
      <c r="G1157">
        <f t="shared" si="366"/>
        <v>0.06</v>
      </c>
      <c r="H1157">
        <f t="shared" si="367"/>
        <v>0</v>
      </c>
      <c r="I1157">
        <f t="shared" si="368"/>
        <v>0</v>
      </c>
      <c r="J1157">
        <f t="shared" si="369"/>
        <v>0</v>
      </c>
      <c r="K1157">
        <f>SQRT(POWER($C1157*信号概况!$F$2,2)+POWER($D1157*信号概况!$F$3,2)+POWER($E1157*信号概况!$F$4,2)+POWER($F1157*信号概况!$F$5,2)+POWER($G1157*信号概况!$F$6,2)+POWER($H1157*信号概况!$F$7,2)+POWER($I1157*信号概况!$F$8,2)+POWER($J1157*信号概况!$F$9,2)+2*$C1157*信号概况!$F$2*$D1157*信号概况!$F$3*信号相关性!$B$3+2*$C1157*信号概况!$F$2*$E1157*信号概况!$F$4*信号相关性!$B$4+2*$C1157*信号概况!$F$2*$F1157*信号概况!$F$5*信号相关性!$B$5+2*$C1157*信号概况!$F$2*$G1157*信号概况!$F$6*信号相关性!$B$6+2*$C1157*信号概况!$F$2*$H1157*信号概况!$F$7*信号相关性!$B$7+2*$C1157*信号概况!$F$2*$I1157*信号概况!$F$8*信号相关性!$B$8+2*$C1157*信号概况!$F$2*$J1157*信号概况!$F$9*信号相关性!$B$9+2*$D1157*信号概况!$F$3*$E1157*信号概况!$F$4*信号相关性!$C$4+2*$D1157*信号概况!$F$3*$F1157*信号概况!$F$5*信号相关性!$C$5+2*$D1157*信号概况!$F$3*$G1157*信号概况!$F$6*信号相关性!$C$6+2*$D1157*信号概况!$F$3*$H1157*信号概况!$F$7*信号相关性!$C$7+2*$D1157*信号概况!$F$3*$I1157*信号概况!$F$8*信号相关性!$C$8+2*$D1157*信号概况!$F$3*$J1157*信号概况!$F$9*信号相关性!$C$9+2*$E1157*信号概况!$F$4*$F1157*信号概况!$F$5*信号相关性!$D$5+2*$E1157*信号概况!$F$4*$G1157*信号概况!$F$6*信号相关性!$D$6+2*$E1157*信号概况!$F$4*$H1157*信号概况!$F$7*信号相关性!$D$7+2*$E1157*信号概况!$F$4*$I1157*信号概况!$F$8*信号相关性!$D$8+2*$E1157*信号概况!$F$4*$J1157*信号概况!$J$5*信号相关性!$D$9+2*$F1157*信号概况!$F$5*$G1157*信号概况!$F$6*信号相关性!$E$6+2*$F1157*信号概况!$F$5*$H1157*信号概况!$F$7*信号相关性!$E$7+2*$F1157*信号概况!$F$5*$I1157*信号概况!$F$8*信号相关性!$E$8+2*$F1157*信号概况!$F$5*$J1157*信号概况!$F$9*信号相关性!$E$9+2*$G1157*信号概况!$F$6*$H1157*信号概况!$F$7*信号相关性!$F$7+2*$G1157*信号概况!$F$6*$I1157*信号概况!$F$8*信号相关性!$F$8+2*$G1157*信号概况!$F$6*$J1157*信号概况!$F$9*信号相关性!$F$9+2*$H1157*信号概况!$F$7*$I1157*信号概况!$F$8*信号相关性!$G$8+2*$H1157*信号概况!$F$7*$J1157*信号概况!$F$9*信号相关性!$G$9+2*$I1157*信号概况!$F$8*$J1157*信号概况!$F$9*信号相关性!$H$9)</f>
        <v>2142.95779796637</v>
      </c>
      <c r="L1157" s="10">
        <f t="shared" si="370"/>
        <v>9.1085228176324</v>
      </c>
      <c r="M1157" s="11">
        <f>SQRT(POWER($C1157*信号概况!$C$2,2)+POWER($D1157*信号概况!$C$3,2)+POWER($E1157*信号概况!$C$4,2)+POWER($F1157*信号概况!$C$5,2)+POWER($G1157*信号概况!$C$6,2)+POWER($H1157*信号概况!$C$7,2)+POWER($I1157*信号概况!$C$8,2)+POWER($J1157*信号概况!$C$9,2)+2*$C1157*信号概况!$C$2*$D1157*信号概况!$C$3*信号相关性!$B$3+2*$C1157*信号概况!$C$2*$E1157*信号概况!$C$4*信号相关性!$B$4+2*$C1157*信号概况!$C$2*$F1157*信号概况!$C$5*信号相关性!$B$5+2*$C1157*信号概况!$C$2*$G1157*信号概况!$C$6*信号相关性!$B$6+2*$C1157*信号概况!$C$2*$H1157*信号概况!$C$7*信号相关性!$B$7+2*$C1157*信号概况!$C$2*$I1157*信号概况!$C$8*信号相关性!$B$8+2*$C1157*信号概况!$C$2*$J1157*信号概况!$C$9*信号相关性!$B$9+2*$D1157*信号概况!$C$3*$E1157*信号概况!$C$4*信号相关性!$C$4+2*$D1157*信号概况!$C$3*$F1157*信号概况!$C$5*信号相关性!$C$5+2*$D1157*信号概况!$C$3*$G1157*信号概况!$C$6*信号相关性!$C$6+2*$D1157*信号概况!$C$3*$H1157*信号概况!$C$7*信号相关性!$C$7+2*$D1157*信号概况!$C$3*$I1157*信号概况!$C$8*信号相关性!$C$8+2*$D1157*信号概况!$C$3*$J1157*信号概况!$C$9*信号相关性!$C$9+2*$E1157*信号概况!$C$4*$F1157*信号概况!$C$5*信号相关性!$D$5+2*$E1157*信号概况!$C$4*$G1157*信号概况!$C$6*信号相关性!$D$6+2*$E1157*信号概况!$C$4*$H1157*信号概况!$C$7*信号相关性!$D$7+2*$E1157*信号概况!$C$4*$I1157*信号概况!$C$8*信号相关性!$D$8+2*$E1157*信号概况!$C$4*$J1157*信号概况!$J$5*信号相关性!$D$9+2*$F1157*信号概况!$C$5*$G1157*信号概况!$C$6*信号相关性!$E$6+2*$F1157*信号概况!$C$5*$H1157*信号概况!$C$7*信号相关性!$E$7+2*$F1157*信号概况!$C$5*$I1157*信号概况!$C$8*信号相关性!$E$8+2*$F1157*信号概况!$C$5*$J1157*信号概况!$C$9*信号相关性!$E$9+2*$G1157*信号概况!$C$6*$H1157*信号概况!$C$7*信号相关性!$F$7+2*$G1157*信号概况!$C$6*$I1157*信号概况!$C$8*信号相关性!$F$8+2*$G1157*信号概况!$C$6*$J1157*信号概况!$C$9*信号相关性!$F$9+2*$H1157*信号概况!$C$7*$I1157*信号概况!$C$8*信号相关性!$G$8+2*$H1157*信号概况!$C$7*$J1157*信号概况!$C$9*信号相关性!$G$9+2*$I1157*信号概况!$C$8*$J1157*信号概况!$C$9*信号相关性!$H$9)</f>
        <v>10475.9904401015</v>
      </c>
      <c r="N1157" s="12">
        <f t="shared" si="371"/>
        <v>0.536702384019284</v>
      </c>
      <c r="O1157" s="10">
        <f>$C1157*信号概况!$J$2+$D1157*信号概况!$J$3+$E1157*信号概况!$J$4+$F1157*信号概况!$J$5+$G1157*信号概况!$J$6+$H1157*信号概况!$J$7+$I1157*信号概况!$J$8+$J1157*信号概况!$J$9</f>
        <v>1139.84107459477</v>
      </c>
      <c r="P1157" s="12">
        <f t="shared" si="372"/>
        <v>0.0583959507825007</v>
      </c>
      <c r="Q1157" s="7">
        <f t="shared" si="373"/>
        <v>5.92738406103533</v>
      </c>
    </row>
    <row r="1158" spans="1:17">
      <c r="A1158">
        <v>1156</v>
      </c>
      <c r="B1158">
        <v>19519.18</v>
      </c>
      <c r="C1158" s="7">
        <f t="shared" si="374"/>
        <v>0</v>
      </c>
      <c r="D1158" s="8">
        <f t="shared" si="375"/>
        <v>0</v>
      </c>
      <c r="E1158">
        <f t="shared" si="376"/>
        <v>0</v>
      </c>
      <c r="F1158">
        <f t="shared" si="365"/>
        <v>0.1</v>
      </c>
      <c r="G1158">
        <f t="shared" si="366"/>
        <v>0.06</v>
      </c>
      <c r="H1158">
        <f t="shared" si="367"/>
        <v>0</v>
      </c>
      <c r="I1158">
        <f t="shared" si="368"/>
        <v>0</v>
      </c>
      <c r="J1158">
        <f t="shared" si="369"/>
        <v>0</v>
      </c>
      <c r="K1158">
        <f>SQRT(POWER($C1158*信号概况!$F$2,2)+POWER($D1158*信号概况!$F$3,2)+POWER($E1158*信号概况!$F$4,2)+POWER($F1158*信号概况!$F$5,2)+POWER($G1158*信号概况!$F$6,2)+POWER($H1158*信号概况!$F$7,2)+POWER($I1158*信号概况!$F$8,2)+POWER($J1158*信号概况!$F$9,2)+2*$C1158*信号概况!$F$2*$D1158*信号概况!$F$3*信号相关性!$B$3+2*$C1158*信号概况!$F$2*$E1158*信号概况!$F$4*信号相关性!$B$4+2*$C1158*信号概况!$F$2*$F1158*信号概况!$F$5*信号相关性!$B$5+2*$C1158*信号概况!$F$2*$G1158*信号概况!$F$6*信号相关性!$B$6+2*$C1158*信号概况!$F$2*$H1158*信号概况!$F$7*信号相关性!$B$7+2*$C1158*信号概况!$F$2*$I1158*信号概况!$F$8*信号相关性!$B$8+2*$C1158*信号概况!$F$2*$J1158*信号概况!$F$9*信号相关性!$B$9+2*$D1158*信号概况!$F$3*$E1158*信号概况!$F$4*信号相关性!$C$4+2*$D1158*信号概况!$F$3*$F1158*信号概况!$F$5*信号相关性!$C$5+2*$D1158*信号概况!$F$3*$G1158*信号概况!$F$6*信号相关性!$C$6+2*$D1158*信号概况!$F$3*$H1158*信号概况!$F$7*信号相关性!$C$7+2*$D1158*信号概况!$F$3*$I1158*信号概况!$F$8*信号相关性!$C$8+2*$D1158*信号概况!$F$3*$J1158*信号概况!$F$9*信号相关性!$C$9+2*$E1158*信号概况!$F$4*$F1158*信号概况!$F$5*信号相关性!$D$5+2*$E1158*信号概况!$F$4*$G1158*信号概况!$F$6*信号相关性!$D$6+2*$E1158*信号概况!$F$4*$H1158*信号概况!$F$7*信号相关性!$D$7+2*$E1158*信号概况!$F$4*$I1158*信号概况!$F$8*信号相关性!$D$8+2*$E1158*信号概况!$F$4*$J1158*信号概况!$J$5*信号相关性!$D$9+2*$F1158*信号概况!$F$5*$G1158*信号概况!$F$6*信号相关性!$E$6+2*$F1158*信号概况!$F$5*$H1158*信号概况!$F$7*信号相关性!$E$7+2*$F1158*信号概况!$F$5*$I1158*信号概况!$F$8*信号相关性!$E$8+2*$F1158*信号概况!$F$5*$J1158*信号概况!$F$9*信号相关性!$E$9+2*$G1158*信号概况!$F$6*$H1158*信号概况!$F$7*信号相关性!$F$7+2*$G1158*信号概况!$F$6*$I1158*信号概况!$F$8*信号相关性!$F$8+2*$G1158*信号概况!$F$6*$J1158*信号概况!$F$9*信号相关性!$F$9+2*$H1158*信号概况!$F$7*$I1158*信号概况!$F$8*信号相关性!$G$8+2*$H1158*信号概况!$F$7*$J1158*信号概况!$F$9*信号相关性!$G$9+2*$I1158*信号概况!$F$8*$J1158*信号概况!$F$9*信号相关性!$H$9)</f>
        <v>178.478573633896</v>
      </c>
      <c r="L1158" s="10">
        <f t="shared" si="370"/>
        <v>109.364276072929</v>
      </c>
      <c r="M1158" s="11">
        <f>SQRT(POWER($C1158*信号概况!$C$2,2)+POWER($D1158*信号概况!$C$3,2)+POWER($E1158*信号概况!$C$4,2)+POWER($F1158*信号概况!$C$5,2)+POWER($G1158*信号概况!$C$6,2)+POWER($H1158*信号概况!$C$7,2)+POWER($I1158*信号概况!$C$8,2)+POWER($J1158*信号概况!$C$9,2)+2*$C1158*信号概况!$C$2*$D1158*信号概况!$C$3*信号相关性!$B$3+2*$C1158*信号概况!$C$2*$E1158*信号概况!$C$4*信号相关性!$B$4+2*$C1158*信号概况!$C$2*$F1158*信号概况!$C$5*信号相关性!$B$5+2*$C1158*信号概况!$C$2*$G1158*信号概况!$C$6*信号相关性!$B$6+2*$C1158*信号概况!$C$2*$H1158*信号概况!$C$7*信号相关性!$B$7+2*$C1158*信号概况!$C$2*$I1158*信号概况!$C$8*信号相关性!$B$8+2*$C1158*信号概况!$C$2*$J1158*信号概况!$C$9*信号相关性!$B$9+2*$D1158*信号概况!$C$3*$E1158*信号概况!$C$4*信号相关性!$C$4+2*$D1158*信号概况!$C$3*$F1158*信号概况!$C$5*信号相关性!$C$5+2*$D1158*信号概况!$C$3*$G1158*信号概况!$C$6*信号相关性!$C$6+2*$D1158*信号概况!$C$3*$H1158*信号概况!$C$7*信号相关性!$C$7+2*$D1158*信号概况!$C$3*$I1158*信号概况!$C$8*信号相关性!$C$8+2*$D1158*信号概况!$C$3*$J1158*信号概况!$C$9*信号相关性!$C$9+2*$E1158*信号概况!$C$4*$F1158*信号概况!$C$5*信号相关性!$D$5+2*$E1158*信号概况!$C$4*$G1158*信号概况!$C$6*信号相关性!$D$6+2*$E1158*信号概况!$C$4*$H1158*信号概况!$C$7*信号相关性!$D$7+2*$E1158*信号概况!$C$4*$I1158*信号概况!$C$8*信号相关性!$D$8+2*$E1158*信号概况!$C$4*$J1158*信号概况!$J$5*信号相关性!$D$9+2*$F1158*信号概况!$C$5*$G1158*信号概况!$C$6*信号相关性!$E$6+2*$F1158*信号概况!$C$5*$H1158*信号概况!$C$7*信号相关性!$E$7+2*$F1158*信号概况!$C$5*$I1158*信号概况!$C$8*信号相关性!$E$8+2*$F1158*信号概况!$C$5*$J1158*信号概况!$C$9*信号相关性!$E$9+2*$G1158*信号概况!$C$6*$H1158*信号概况!$C$7*信号相关性!$F$7+2*$G1158*信号概况!$C$6*$I1158*信号概况!$C$8*信号相关性!$F$8+2*$G1158*信号概况!$C$6*$J1158*信号概况!$C$9*信号相关性!$F$9+2*$H1158*信号概况!$C$7*$I1158*信号概况!$C$8*信号相关性!$G$8+2*$H1158*信号概况!$C$7*$J1158*信号概况!$C$9*信号相关性!$G$9+2*$I1158*信号概况!$C$8*$J1158*信号概况!$C$9*信号相关性!$H$9)</f>
        <v>626.917414120421</v>
      </c>
      <c r="N1158" s="12">
        <f t="shared" si="371"/>
        <v>0.0321180200254529</v>
      </c>
      <c r="O1158" s="10">
        <f>$C1158*信号概况!$J$2+$D1158*信号概况!$J$3+$E1158*信号概况!$J$4+$F1158*信号概况!$J$5+$G1158*信号概况!$J$6+$H1158*信号概况!$J$7+$I1158*信号概况!$J$8+$J1158*信号概况!$J$9</f>
        <v>392.369929879356</v>
      </c>
      <c r="P1158" s="12">
        <f t="shared" si="372"/>
        <v>0.020101762977715</v>
      </c>
      <c r="Q1158" s="7">
        <f t="shared" si="373"/>
        <v>20.9127632665225</v>
      </c>
    </row>
    <row r="1159" spans="1:17">
      <c r="A1159">
        <v>1157</v>
      </c>
      <c r="B1159">
        <v>19519.18</v>
      </c>
      <c r="C1159" s="7">
        <f t="shared" si="374"/>
        <v>0</v>
      </c>
      <c r="D1159" s="8">
        <f t="shared" si="375"/>
        <v>0.0303030303030303</v>
      </c>
      <c r="E1159">
        <f t="shared" si="376"/>
        <v>0</v>
      </c>
      <c r="F1159">
        <f t="shared" si="365"/>
        <v>0.1</v>
      </c>
      <c r="G1159">
        <f t="shared" si="366"/>
        <v>0.06</v>
      </c>
      <c r="H1159">
        <f t="shared" si="367"/>
        <v>0</v>
      </c>
      <c r="I1159">
        <f t="shared" si="368"/>
        <v>0</v>
      </c>
      <c r="J1159">
        <f t="shared" si="369"/>
        <v>0</v>
      </c>
      <c r="K1159">
        <f>SQRT(POWER($C1159*信号概况!$F$2,2)+POWER($D1159*信号概况!$F$3,2)+POWER($E1159*信号概况!$F$4,2)+POWER($F1159*信号概况!$F$5,2)+POWER($G1159*信号概况!$F$6,2)+POWER($H1159*信号概况!$F$7,2)+POWER($I1159*信号概况!$F$8,2)+POWER($J1159*信号概况!$F$9,2)+2*$C1159*信号概况!$F$2*$D1159*信号概况!$F$3*信号相关性!$B$3+2*$C1159*信号概况!$F$2*$E1159*信号概况!$F$4*信号相关性!$B$4+2*$C1159*信号概况!$F$2*$F1159*信号概况!$F$5*信号相关性!$B$5+2*$C1159*信号概况!$F$2*$G1159*信号概况!$F$6*信号相关性!$B$6+2*$C1159*信号概况!$F$2*$H1159*信号概况!$F$7*信号相关性!$B$7+2*$C1159*信号概况!$F$2*$I1159*信号概况!$F$8*信号相关性!$B$8+2*$C1159*信号概况!$F$2*$J1159*信号概况!$F$9*信号相关性!$B$9+2*$D1159*信号概况!$F$3*$E1159*信号概况!$F$4*信号相关性!$C$4+2*$D1159*信号概况!$F$3*$F1159*信号概况!$F$5*信号相关性!$C$5+2*$D1159*信号概况!$F$3*$G1159*信号概况!$F$6*信号相关性!$C$6+2*$D1159*信号概况!$F$3*$H1159*信号概况!$F$7*信号相关性!$C$7+2*$D1159*信号概况!$F$3*$I1159*信号概况!$F$8*信号相关性!$C$8+2*$D1159*信号概况!$F$3*$J1159*信号概况!$F$9*信号相关性!$C$9+2*$E1159*信号概况!$F$4*$F1159*信号概况!$F$5*信号相关性!$D$5+2*$E1159*信号概况!$F$4*$G1159*信号概况!$F$6*信号相关性!$D$6+2*$E1159*信号概况!$F$4*$H1159*信号概况!$F$7*信号相关性!$D$7+2*$E1159*信号概况!$F$4*$I1159*信号概况!$F$8*信号相关性!$D$8+2*$E1159*信号概况!$F$4*$J1159*信号概况!$J$5*信号相关性!$D$9+2*$F1159*信号概况!$F$5*$G1159*信号概况!$F$6*信号相关性!$E$6+2*$F1159*信号概况!$F$5*$H1159*信号概况!$F$7*信号相关性!$E$7+2*$F1159*信号概况!$F$5*$I1159*信号概况!$F$8*信号相关性!$E$8+2*$F1159*信号概况!$F$5*$J1159*信号概况!$F$9*信号相关性!$E$9+2*$G1159*信号概况!$F$6*$H1159*信号概况!$F$7*信号相关性!$F$7+2*$G1159*信号概况!$F$6*$I1159*信号概况!$F$8*信号相关性!$F$8+2*$G1159*信号概况!$F$6*$J1159*信号概况!$F$9*信号相关性!$F$9+2*$H1159*信号概况!$F$7*$I1159*信号概况!$F$8*信号相关性!$G$8+2*$H1159*信号概况!$F$7*$J1159*信号概况!$F$9*信号相关性!$G$9+2*$I1159*信号概况!$F$8*$J1159*信号概况!$F$9*信号相关性!$H$9)</f>
        <v>161.891302968129</v>
      </c>
      <c r="L1159" s="10">
        <f t="shared" si="370"/>
        <v>120.569663979063</v>
      </c>
      <c r="M1159" s="11">
        <f>SQRT(POWER($C1159*信号概况!$C$2,2)+POWER($D1159*信号概况!$C$3,2)+POWER($E1159*信号概况!$C$4,2)+POWER($F1159*信号概况!$C$5,2)+POWER($G1159*信号概况!$C$6,2)+POWER($H1159*信号概况!$C$7,2)+POWER($I1159*信号概况!$C$8,2)+POWER($J1159*信号概况!$C$9,2)+2*$C1159*信号概况!$C$2*$D1159*信号概况!$C$3*信号相关性!$B$3+2*$C1159*信号概况!$C$2*$E1159*信号概况!$C$4*信号相关性!$B$4+2*$C1159*信号概况!$C$2*$F1159*信号概况!$C$5*信号相关性!$B$5+2*$C1159*信号概况!$C$2*$G1159*信号概况!$C$6*信号相关性!$B$6+2*$C1159*信号概况!$C$2*$H1159*信号概况!$C$7*信号相关性!$B$7+2*$C1159*信号概况!$C$2*$I1159*信号概况!$C$8*信号相关性!$B$8+2*$C1159*信号概况!$C$2*$J1159*信号概况!$C$9*信号相关性!$B$9+2*$D1159*信号概况!$C$3*$E1159*信号概况!$C$4*信号相关性!$C$4+2*$D1159*信号概况!$C$3*$F1159*信号概况!$C$5*信号相关性!$C$5+2*$D1159*信号概况!$C$3*$G1159*信号概况!$C$6*信号相关性!$C$6+2*$D1159*信号概况!$C$3*$H1159*信号概况!$C$7*信号相关性!$C$7+2*$D1159*信号概况!$C$3*$I1159*信号概况!$C$8*信号相关性!$C$8+2*$D1159*信号概况!$C$3*$J1159*信号概况!$C$9*信号相关性!$C$9+2*$E1159*信号概况!$C$4*$F1159*信号概况!$C$5*信号相关性!$D$5+2*$E1159*信号概况!$C$4*$G1159*信号概况!$C$6*信号相关性!$D$6+2*$E1159*信号概况!$C$4*$H1159*信号概况!$C$7*信号相关性!$D$7+2*$E1159*信号概况!$C$4*$I1159*信号概况!$C$8*信号相关性!$D$8+2*$E1159*信号概况!$C$4*$J1159*信号概况!$J$5*信号相关性!$D$9+2*$F1159*信号概况!$C$5*$G1159*信号概况!$C$6*信号相关性!$E$6+2*$F1159*信号概况!$C$5*$H1159*信号概况!$C$7*信号相关性!$E$7+2*$F1159*信号概况!$C$5*$I1159*信号概况!$C$8*信号相关性!$E$8+2*$F1159*信号概况!$C$5*$J1159*信号概况!$C$9*信号相关性!$E$9+2*$G1159*信号概况!$C$6*$H1159*信号概况!$C$7*信号相关性!$F$7+2*$G1159*信号概况!$C$6*$I1159*信号概况!$C$8*信号相关性!$F$8+2*$G1159*信号概况!$C$6*$J1159*信号概况!$C$9*信号相关性!$F$9+2*$H1159*信号概况!$C$7*$I1159*信号概况!$C$8*信号相关性!$G$8+2*$H1159*信号概况!$C$7*$J1159*信号概况!$C$9*信号相关性!$G$9+2*$I1159*信号概况!$C$8*$J1159*信号概况!$C$9*信号相关性!$H$9)</f>
        <v>566.977303879106</v>
      </c>
      <c r="N1159" s="12">
        <f t="shared" si="371"/>
        <v>0.0290471886564449</v>
      </c>
      <c r="O1159" s="10">
        <f>$C1159*信号概况!$J$2+$D1159*信号概况!$J$3+$E1159*信号概况!$J$4+$F1159*信号概况!$J$5+$G1159*信号概况!$J$6+$H1159*信号概况!$J$7+$I1159*信号概况!$J$8+$J1159*信号概况!$J$9</f>
        <v>416.898080564287</v>
      </c>
      <c r="P1159" s="12">
        <f t="shared" si="372"/>
        <v>0.0213583808625305</v>
      </c>
      <c r="Q1159" s="7">
        <f t="shared" si="373"/>
        <v>24.8735904458326</v>
      </c>
    </row>
    <row r="1160" spans="1:17">
      <c r="A1160">
        <v>1158</v>
      </c>
      <c r="B1160">
        <v>19519.18</v>
      </c>
      <c r="C1160" s="7">
        <f t="shared" si="374"/>
        <v>0</v>
      </c>
      <c r="D1160" s="8">
        <f t="shared" si="375"/>
        <v>0.0606060606060606</v>
      </c>
      <c r="E1160">
        <f t="shared" si="376"/>
        <v>0</v>
      </c>
      <c r="F1160">
        <f t="shared" si="365"/>
        <v>0.1</v>
      </c>
      <c r="G1160">
        <f t="shared" si="366"/>
        <v>0.06</v>
      </c>
      <c r="H1160">
        <f t="shared" si="367"/>
        <v>0</v>
      </c>
      <c r="I1160">
        <f t="shared" si="368"/>
        <v>0</v>
      </c>
      <c r="J1160">
        <f t="shared" si="369"/>
        <v>0</v>
      </c>
      <c r="K1160">
        <f>SQRT(POWER($C1160*信号概况!$F$2,2)+POWER($D1160*信号概况!$F$3,2)+POWER($E1160*信号概况!$F$4,2)+POWER($F1160*信号概况!$F$5,2)+POWER($G1160*信号概况!$F$6,2)+POWER($H1160*信号概况!$F$7,2)+POWER($I1160*信号概况!$F$8,2)+POWER($J1160*信号概况!$F$9,2)+2*$C1160*信号概况!$F$2*$D1160*信号概况!$F$3*信号相关性!$B$3+2*$C1160*信号概况!$F$2*$E1160*信号概况!$F$4*信号相关性!$B$4+2*$C1160*信号概况!$F$2*$F1160*信号概况!$F$5*信号相关性!$B$5+2*$C1160*信号概况!$F$2*$G1160*信号概况!$F$6*信号相关性!$B$6+2*$C1160*信号概况!$F$2*$H1160*信号概况!$F$7*信号相关性!$B$7+2*$C1160*信号概况!$F$2*$I1160*信号概况!$F$8*信号相关性!$B$8+2*$C1160*信号概况!$F$2*$J1160*信号概况!$F$9*信号相关性!$B$9+2*$D1160*信号概况!$F$3*$E1160*信号概况!$F$4*信号相关性!$C$4+2*$D1160*信号概况!$F$3*$F1160*信号概况!$F$5*信号相关性!$C$5+2*$D1160*信号概况!$F$3*$G1160*信号概况!$F$6*信号相关性!$C$6+2*$D1160*信号概况!$F$3*$H1160*信号概况!$F$7*信号相关性!$C$7+2*$D1160*信号概况!$F$3*$I1160*信号概况!$F$8*信号相关性!$C$8+2*$D1160*信号概况!$F$3*$J1160*信号概况!$F$9*信号相关性!$C$9+2*$E1160*信号概况!$F$4*$F1160*信号概况!$F$5*信号相关性!$D$5+2*$E1160*信号概况!$F$4*$G1160*信号概况!$F$6*信号相关性!$D$6+2*$E1160*信号概况!$F$4*$H1160*信号概况!$F$7*信号相关性!$D$7+2*$E1160*信号概况!$F$4*$I1160*信号概况!$F$8*信号相关性!$D$8+2*$E1160*信号概况!$F$4*$J1160*信号概况!$J$5*信号相关性!$D$9+2*$F1160*信号概况!$F$5*$G1160*信号概况!$F$6*信号相关性!$E$6+2*$F1160*信号概况!$F$5*$H1160*信号概况!$F$7*信号相关性!$E$7+2*$F1160*信号概况!$F$5*$I1160*信号概况!$F$8*信号相关性!$E$8+2*$F1160*信号概况!$F$5*$J1160*信号概况!$F$9*信号相关性!$E$9+2*$G1160*信号概况!$F$6*$H1160*信号概况!$F$7*信号相关性!$F$7+2*$G1160*信号概况!$F$6*$I1160*信号概况!$F$8*信号相关性!$F$8+2*$G1160*信号概况!$F$6*$J1160*信号概况!$F$9*信号相关性!$F$9+2*$H1160*信号概况!$F$7*$I1160*信号概况!$F$8*信号相关性!$G$8+2*$H1160*信号概况!$F$7*$J1160*信号概况!$F$9*信号相关性!$G$9+2*$I1160*信号概况!$F$8*$J1160*信号概况!$F$9*信号相关性!$H$9)</f>
        <v>171.76074952265</v>
      </c>
      <c r="L1160" s="10">
        <f t="shared" si="370"/>
        <v>113.641679220933</v>
      </c>
      <c r="M1160" s="11">
        <f>SQRT(POWER($C1160*信号概况!$C$2,2)+POWER($D1160*信号概况!$C$3,2)+POWER($E1160*信号概况!$C$4,2)+POWER($F1160*信号概况!$C$5,2)+POWER($G1160*信号概况!$C$6,2)+POWER($H1160*信号概况!$C$7,2)+POWER($I1160*信号概况!$C$8,2)+POWER($J1160*信号概况!$C$9,2)+2*$C1160*信号概况!$C$2*$D1160*信号概况!$C$3*信号相关性!$B$3+2*$C1160*信号概况!$C$2*$E1160*信号概况!$C$4*信号相关性!$B$4+2*$C1160*信号概况!$C$2*$F1160*信号概况!$C$5*信号相关性!$B$5+2*$C1160*信号概况!$C$2*$G1160*信号概况!$C$6*信号相关性!$B$6+2*$C1160*信号概况!$C$2*$H1160*信号概况!$C$7*信号相关性!$B$7+2*$C1160*信号概况!$C$2*$I1160*信号概况!$C$8*信号相关性!$B$8+2*$C1160*信号概况!$C$2*$J1160*信号概况!$C$9*信号相关性!$B$9+2*$D1160*信号概况!$C$3*$E1160*信号概况!$C$4*信号相关性!$C$4+2*$D1160*信号概况!$C$3*$F1160*信号概况!$C$5*信号相关性!$C$5+2*$D1160*信号概况!$C$3*$G1160*信号概况!$C$6*信号相关性!$C$6+2*$D1160*信号概况!$C$3*$H1160*信号概况!$C$7*信号相关性!$C$7+2*$D1160*信号概况!$C$3*$I1160*信号概况!$C$8*信号相关性!$C$8+2*$D1160*信号概况!$C$3*$J1160*信号概况!$C$9*信号相关性!$C$9+2*$E1160*信号概况!$C$4*$F1160*信号概况!$C$5*信号相关性!$D$5+2*$E1160*信号概况!$C$4*$G1160*信号概况!$C$6*信号相关性!$D$6+2*$E1160*信号概况!$C$4*$H1160*信号概况!$C$7*信号相关性!$D$7+2*$E1160*信号概况!$C$4*$I1160*信号概况!$C$8*信号相关性!$D$8+2*$E1160*信号概况!$C$4*$J1160*信号概况!$J$5*信号相关性!$D$9+2*$F1160*信号概况!$C$5*$G1160*信号概况!$C$6*信号相关性!$E$6+2*$F1160*信号概况!$C$5*$H1160*信号概况!$C$7*信号相关性!$E$7+2*$F1160*信号概况!$C$5*$I1160*信号概况!$C$8*信号相关性!$E$8+2*$F1160*信号概况!$C$5*$J1160*信号概况!$C$9*信号相关性!$E$9+2*$G1160*信号概况!$C$6*$H1160*信号概况!$C$7*信号相关性!$F$7+2*$G1160*信号概况!$C$6*$I1160*信号概况!$C$8*信号相关性!$F$8+2*$G1160*信号概况!$C$6*$J1160*信号概况!$C$9*信号相关性!$F$9+2*$H1160*信号概况!$C$7*$I1160*信号概况!$C$8*信号相关性!$G$8+2*$H1160*信号概况!$C$7*$J1160*信号概况!$C$9*信号相关性!$G$9+2*$I1160*信号概况!$C$8*$J1160*信号概况!$C$9*信号相关性!$H$9)</f>
        <v>678.44329484698</v>
      </c>
      <c r="N1160" s="12">
        <f t="shared" si="371"/>
        <v>0.0347577764458845</v>
      </c>
      <c r="O1160" s="10">
        <f>$C1160*信号概况!$J$2+$D1160*信号概况!$J$3+$E1160*信号概况!$J$4+$F1160*信号概况!$J$5+$G1160*信号概况!$J$6+$H1160*信号概况!$J$7+$I1160*信号概况!$J$8+$J1160*信号概况!$J$9</f>
        <v>441.426231249219</v>
      </c>
      <c r="P1160" s="12">
        <f t="shared" si="372"/>
        <v>0.0226149987473459</v>
      </c>
      <c r="Q1160" s="7">
        <f t="shared" si="373"/>
        <v>25.1579932376855</v>
      </c>
    </row>
    <row r="1161" spans="1:17">
      <c r="A1161">
        <v>1159</v>
      </c>
      <c r="B1161">
        <v>19519.18</v>
      </c>
      <c r="C1161" s="7">
        <f t="shared" si="374"/>
        <v>0</v>
      </c>
      <c r="D1161" s="8">
        <f t="shared" si="375"/>
        <v>0.0909090909090909</v>
      </c>
      <c r="E1161">
        <f t="shared" si="376"/>
        <v>0</v>
      </c>
      <c r="F1161">
        <f t="shared" si="365"/>
        <v>0.1</v>
      </c>
      <c r="G1161">
        <f t="shared" si="366"/>
        <v>0.06</v>
      </c>
      <c r="H1161">
        <f t="shared" si="367"/>
        <v>0</v>
      </c>
      <c r="I1161">
        <f t="shared" si="368"/>
        <v>0</v>
      </c>
      <c r="J1161">
        <f t="shared" si="369"/>
        <v>0</v>
      </c>
      <c r="K1161">
        <f>SQRT(POWER($C1161*信号概况!$F$2,2)+POWER($D1161*信号概况!$F$3,2)+POWER($E1161*信号概况!$F$4,2)+POWER($F1161*信号概况!$F$5,2)+POWER($G1161*信号概况!$F$6,2)+POWER($H1161*信号概况!$F$7,2)+POWER($I1161*信号概况!$F$8,2)+POWER($J1161*信号概况!$F$9,2)+2*$C1161*信号概况!$F$2*$D1161*信号概况!$F$3*信号相关性!$B$3+2*$C1161*信号概况!$F$2*$E1161*信号概况!$F$4*信号相关性!$B$4+2*$C1161*信号概况!$F$2*$F1161*信号概况!$F$5*信号相关性!$B$5+2*$C1161*信号概况!$F$2*$G1161*信号概况!$F$6*信号相关性!$B$6+2*$C1161*信号概况!$F$2*$H1161*信号概况!$F$7*信号相关性!$B$7+2*$C1161*信号概况!$F$2*$I1161*信号概况!$F$8*信号相关性!$B$8+2*$C1161*信号概况!$F$2*$J1161*信号概况!$F$9*信号相关性!$B$9+2*$D1161*信号概况!$F$3*$E1161*信号概况!$F$4*信号相关性!$C$4+2*$D1161*信号概况!$F$3*$F1161*信号概况!$F$5*信号相关性!$C$5+2*$D1161*信号概况!$F$3*$G1161*信号概况!$F$6*信号相关性!$C$6+2*$D1161*信号概况!$F$3*$H1161*信号概况!$F$7*信号相关性!$C$7+2*$D1161*信号概况!$F$3*$I1161*信号概况!$F$8*信号相关性!$C$8+2*$D1161*信号概况!$F$3*$J1161*信号概况!$F$9*信号相关性!$C$9+2*$E1161*信号概况!$F$4*$F1161*信号概况!$F$5*信号相关性!$D$5+2*$E1161*信号概况!$F$4*$G1161*信号概况!$F$6*信号相关性!$D$6+2*$E1161*信号概况!$F$4*$H1161*信号概况!$F$7*信号相关性!$D$7+2*$E1161*信号概况!$F$4*$I1161*信号概况!$F$8*信号相关性!$D$8+2*$E1161*信号概况!$F$4*$J1161*信号概况!$J$5*信号相关性!$D$9+2*$F1161*信号概况!$F$5*$G1161*信号概况!$F$6*信号相关性!$E$6+2*$F1161*信号概况!$F$5*$H1161*信号概况!$F$7*信号相关性!$E$7+2*$F1161*信号概况!$F$5*$I1161*信号概况!$F$8*信号相关性!$E$8+2*$F1161*信号概况!$F$5*$J1161*信号概况!$F$9*信号相关性!$E$9+2*$G1161*信号概况!$F$6*$H1161*信号概况!$F$7*信号相关性!$F$7+2*$G1161*信号概况!$F$6*$I1161*信号概况!$F$8*信号相关性!$F$8+2*$G1161*信号概况!$F$6*$J1161*信号概况!$F$9*信号相关性!$F$9+2*$H1161*信号概况!$F$7*$I1161*信号概况!$F$8*信号相关性!$G$8+2*$H1161*信号概况!$F$7*$J1161*信号概况!$F$9*信号相关性!$G$9+2*$I1161*信号概况!$F$8*$J1161*信号概况!$F$9*信号相关性!$H$9)</f>
        <v>204.287749378132</v>
      </c>
      <c r="L1161" s="10">
        <f t="shared" si="370"/>
        <v>95.5474817232944</v>
      </c>
      <c r="M1161" s="11">
        <f>SQRT(POWER($C1161*信号概况!$C$2,2)+POWER($D1161*信号概况!$C$3,2)+POWER($E1161*信号概况!$C$4,2)+POWER($F1161*信号概况!$C$5,2)+POWER($G1161*信号概况!$C$6,2)+POWER($H1161*信号概况!$C$7,2)+POWER($I1161*信号概况!$C$8,2)+POWER($J1161*信号概况!$C$9,2)+2*$C1161*信号概况!$C$2*$D1161*信号概况!$C$3*信号相关性!$B$3+2*$C1161*信号概况!$C$2*$E1161*信号概况!$C$4*信号相关性!$B$4+2*$C1161*信号概况!$C$2*$F1161*信号概况!$C$5*信号相关性!$B$5+2*$C1161*信号概况!$C$2*$G1161*信号概况!$C$6*信号相关性!$B$6+2*$C1161*信号概况!$C$2*$H1161*信号概况!$C$7*信号相关性!$B$7+2*$C1161*信号概况!$C$2*$I1161*信号概况!$C$8*信号相关性!$B$8+2*$C1161*信号概况!$C$2*$J1161*信号概况!$C$9*信号相关性!$B$9+2*$D1161*信号概况!$C$3*$E1161*信号概况!$C$4*信号相关性!$C$4+2*$D1161*信号概况!$C$3*$F1161*信号概况!$C$5*信号相关性!$C$5+2*$D1161*信号概况!$C$3*$G1161*信号概况!$C$6*信号相关性!$C$6+2*$D1161*信号概况!$C$3*$H1161*信号概况!$C$7*信号相关性!$C$7+2*$D1161*信号概况!$C$3*$I1161*信号概况!$C$8*信号相关性!$C$8+2*$D1161*信号概况!$C$3*$J1161*信号概况!$C$9*信号相关性!$C$9+2*$E1161*信号概况!$C$4*$F1161*信号概况!$C$5*信号相关性!$D$5+2*$E1161*信号概况!$C$4*$G1161*信号概况!$C$6*信号相关性!$D$6+2*$E1161*信号概况!$C$4*$H1161*信号概况!$C$7*信号相关性!$D$7+2*$E1161*信号概况!$C$4*$I1161*信号概况!$C$8*信号相关性!$D$8+2*$E1161*信号概况!$C$4*$J1161*信号概况!$J$5*信号相关性!$D$9+2*$F1161*信号概况!$C$5*$G1161*信号概况!$C$6*信号相关性!$E$6+2*$F1161*信号概况!$C$5*$H1161*信号概况!$C$7*信号相关性!$E$7+2*$F1161*信号概况!$C$5*$I1161*信号概况!$C$8*信号相关性!$E$8+2*$F1161*信号概况!$C$5*$J1161*信号概况!$C$9*信号相关性!$E$9+2*$G1161*信号概况!$C$6*$H1161*信号概况!$C$7*信号相关性!$F$7+2*$G1161*信号概况!$C$6*$I1161*信号概况!$C$8*信号相关性!$F$8+2*$G1161*信号概况!$C$6*$J1161*信号概况!$C$9*信号相关性!$F$9+2*$H1161*信号概况!$C$7*$I1161*信号概况!$C$8*信号相关性!$G$8+2*$H1161*信号概况!$C$7*$J1161*信号概况!$C$9*信号相关性!$G$9+2*$I1161*信号概况!$C$8*$J1161*信号概况!$C$9*信号相关性!$H$9)</f>
        <v>899.717493302123</v>
      </c>
      <c r="N1161" s="12">
        <f t="shared" si="371"/>
        <v>0.0460940210245575</v>
      </c>
      <c r="O1161" s="10">
        <f>$C1161*信号概况!$J$2+$D1161*信号概况!$J$3+$E1161*信号概况!$J$4+$F1161*信号概况!$J$5+$G1161*信号概况!$J$6+$H1161*信号概况!$J$7+$I1161*信号概况!$J$8+$J1161*信号概况!$J$9</f>
        <v>465.95438193415</v>
      </c>
      <c r="P1161" s="12">
        <f t="shared" si="372"/>
        <v>0.0238716166321613</v>
      </c>
      <c r="Q1161" s="7">
        <f t="shared" si="373"/>
        <v>22.5931001602384</v>
      </c>
    </row>
    <row r="1162" spans="1:17">
      <c r="A1162">
        <v>1160</v>
      </c>
      <c r="B1162">
        <v>19519.18</v>
      </c>
      <c r="C1162" s="7">
        <f t="shared" si="374"/>
        <v>0</v>
      </c>
      <c r="D1162" s="8">
        <f t="shared" si="375"/>
        <v>0.121212121212121</v>
      </c>
      <c r="E1162">
        <f t="shared" si="376"/>
        <v>0</v>
      </c>
      <c r="F1162">
        <f t="shared" si="365"/>
        <v>0.1</v>
      </c>
      <c r="G1162">
        <f t="shared" si="366"/>
        <v>0.06</v>
      </c>
      <c r="H1162">
        <f t="shared" si="367"/>
        <v>0</v>
      </c>
      <c r="I1162">
        <f t="shared" si="368"/>
        <v>0</v>
      </c>
      <c r="J1162">
        <f t="shared" si="369"/>
        <v>0</v>
      </c>
      <c r="K1162">
        <f>SQRT(POWER($C1162*信号概况!$F$2,2)+POWER($D1162*信号概况!$F$3,2)+POWER($E1162*信号概况!$F$4,2)+POWER($F1162*信号概况!$F$5,2)+POWER($G1162*信号概况!$F$6,2)+POWER($H1162*信号概况!$F$7,2)+POWER($I1162*信号概况!$F$8,2)+POWER($J1162*信号概况!$F$9,2)+2*$C1162*信号概况!$F$2*$D1162*信号概况!$F$3*信号相关性!$B$3+2*$C1162*信号概况!$F$2*$E1162*信号概况!$F$4*信号相关性!$B$4+2*$C1162*信号概况!$F$2*$F1162*信号概况!$F$5*信号相关性!$B$5+2*$C1162*信号概况!$F$2*$G1162*信号概况!$F$6*信号相关性!$B$6+2*$C1162*信号概况!$F$2*$H1162*信号概况!$F$7*信号相关性!$B$7+2*$C1162*信号概况!$F$2*$I1162*信号概况!$F$8*信号相关性!$B$8+2*$C1162*信号概况!$F$2*$J1162*信号概况!$F$9*信号相关性!$B$9+2*$D1162*信号概况!$F$3*$E1162*信号概况!$F$4*信号相关性!$C$4+2*$D1162*信号概况!$F$3*$F1162*信号概况!$F$5*信号相关性!$C$5+2*$D1162*信号概况!$F$3*$G1162*信号概况!$F$6*信号相关性!$C$6+2*$D1162*信号概况!$F$3*$H1162*信号概况!$F$7*信号相关性!$C$7+2*$D1162*信号概况!$F$3*$I1162*信号概况!$F$8*信号相关性!$C$8+2*$D1162*信号概况!$F$3*$J1162*信号概况!$F$9*信号相关性!$C$9+2*$E1162*信号概况!$F$4*$F1162*信号概况!$F$5*信号相关性!$D$5+2*$E1162*信号概况!$F$4*$G1162*信号概况!$F$6*信号相关性!$D$6+2*$E1162*信号概况!$F$4*$H1162*信号概况!$F$7*信号相关性!$D$7+2*$E1162*信号概况!$F$4*$I1162*信号概况!$F$8*信号相关性!$D$8+2*$E1162*信号概况!$F$4*$J1162*信号概况!$J$5*信号相关性!$D$9+2*$F1162*信号概况!$F$5*$G1162*信号概况!$F$6*信号相关性!$E$6+2*$F1162*信号概况!$F$5*$H1162*信号概况!$F$7*信号相关性!$E$7+2*$F1162*信号概况!$F$5*$I1162*信号概况!$F$8*信号相关性!$E$8+2*$F1162*信号概况!$F$5*$J1162*信号概况!$F$9*信号相关性!$E$9+2*$G1162*信号概况!$F$6*$H1162*信号概况!$F$7*信号相关性!$F$7+2*$G1162*信号概况!$F$6*$I1162*信号概况!$F$8*信号相关性!$F$8+2*$G1162*信号概况!$F$6*$J1162*信号概况!$F$9*信号相关性!$F$9+2*$H1162*信号概况!$F$7*$I1162*信号概况!$F$8*信号相关性!$G$8+2*$H1162*信号概况!$F$7*$J1162*信号概况!$F$9*信号相关性!$G$9+2*$I1162*信号概况!$F$8*$J1162*信号概况!$F$9*信号相关性!$H$9)</f>
        <v>250.806663358289</v>
      </c>
      <c r="L1162" s="10">
        <f t="shared" si="370"/>
        <v>77.8256037484776</v>
      </c>
      <c r="M1162" s="11">
        <f>SQRT(POWER($C1162*信号概况!$C$2,2)+POWER($D1162*信号概况!$C$3,2)+POWER($E1162*信号概况!$C$4,2)+POWER($F1162*信号概况!$C$5,2)+POWER($G1162*信号概况!$C$6,2)+POWER($H1162*信号概况!$C$7,2)+POWER($I1162*信号概况!$C$8,2)+POWER($J1162*信号概况!$C$9,2)+2*$C1162*信号概况!$C$2*$D1162*信号概况!$C$3*信号相关性!$B$3+2*$C1162*信号概况!$C$2*$E1162*信号概况!$C$4*信号相关性!$B$4+2*$C1162*信号概况!$C$2*$F1162*信号概况!$C$5*信号相关性!$B$5+2*$C1162*信号概况!$C$2*$G1162*信号概况!$C$6*信号相关性!$B$6+2*$C1162*信号概况!$C$2*$H1162*信号概况!$C$7*信号相关性!$B$7+2*$C1162*信号概况!$C$2*$I1162*信号概况!$C$8*信号相关性!$B$8+2*$C1162*信号概况!$C$2*$J1162*信号概况!$C$9*信号相关性!$B$9+2*$D1162*信号概况!$C$3*$E1162*信号概况!$C$4*信号相关性!$C$4+2*$D1162*信号概况!$C$3*$F1162*信号概况!$C$5*信号相关性!$C$5+2*$D1162*信号概况!$C$3*$G1162*信号概况!$C$6*信号相关性!$C$6+2*$D1162*信号概况!$C$3*$H1162*信号概况!$C$7*信号相关性!$C$7+2*$D1162*信号概况!$C$3*$I1162*信号概况!$C$8*信号相关性!$C$8+2*$D1162*信号概况!$C$3*$J1162*信号概况!$C$9*信号相关性!$C$9+2*$E1162*信号概况!$C$4*$F1162*信号概况!$C$5*信号相关性!$D$5+2*$E1162*信号概况!$C$4*$G1162*信号概况!$C$6*信号相关性!$D$6+2*$E1162*信号概况!$C$4*$H1162*信号概况!$C$7*信号相关性!$D$7+2*$E1162*信号概况!$C$4*$I1162*信号概况!$C$8*信号相关性!$D$8+2*$E1162*信号概况!$C$4*$J1162*信号概况!$J$5*信号相关性!$D$9+2*$F1162*信号概况!$C$5*$G1162*信号概况!$C$6*信号相关性!$E$6+2*$F1162*信号概况!$C$5*$H1162*信号概况!$C$7*信号相关性!$E$7+2*$F1162*信号概况!$C$5*$I1162*信号概况!$C$8*信号相关性!$E$8+2*$F1162*信号概况!$C$5*$J1162*信号概况!$C$9*信号相关性!$E$9+2*$G1162*信号概况!$C$6*$H1162*信号概况!$C$7*信号相关性!$F$7+2*$G1162*信号概况!$C$6*$I1162*信号概况!$C$8*信号相关性!$F$8+2*$G1162*信号概况!$C$6*$J1162*信号概况!$C$9*信号相关性!$F$9+2*$H1162*信号概况!$C$7*$I1162*信号概况!$C$8*信号相关性!$G$8+2*$H1162*信号概况!$C$7*$J1162*信号概况!$C$9*信号相关性!$G$9+2*$I1162*信号概况!$C$8*$J1162*信号概况!$C$9*信号相关性!$H$9)</f>
        <v>1170.07779801478</v>
      </c>
      <c r="N1162" s="12">
        <f t="shared" si="371"/>
        <v>0.059945028326742</v>
      </c>
      <c r="O1162" s="10">
        <f>$C1162*信号概况!$J$2+$D1162*信号概况!$J$3+$E1162*信号概况!$J$4+$F1162*信号概况!$J$5+$G1162*信号概况!$J$6+$H1162*信号概况!$J$7+$I1162*信号概况!$J$8+$J1162*信号概况!$J$9</f>
        <v>490.482532619082</v>
      </c>
      <c r="P1162" s="12">
        <f t="shared" si="372"/>
        <v>0.0251282345169767</v>
      </c>
      <c r="Q1162" s="7">
        <f t="shared" si="373"/>
        <v>19.5761600815807</v>
      </c>
    </row>
    <row r="1163" spans="1:17">
      <c r="A1163">
        <v>1161</v>
      </c>
      <c r="B1163">
        <v>19519.18</v>
      </c>
      <c r="C1163" s="7">
        <f t="shared" si="374"/>
        <v>0</v>
      </c>
      <c r="D1163" s="8">
        <f t="shared" si="375"/>
        <v>0.151515151515152</v>
      </c>
      <c r="E1163">
        <f t="shared" si="376"/>
        <v>0</v>
      </c>
      <c r="F1163">
        <f t="shared" si="365"/>
        <v>0.1</v>
      </c>
      <c r="G1163">
        <f t="shared" si="366"/>
        <v>0.06</v>
      </c>
      <c r="H1163">
        <f t="shared" si="367"/>
        <v>0</v>
      </c>
      <c r="I1163">
        <f t="shared" si="368"/>
        <v>0</v>
      </c>
      <c r="J1163">
        <f t="shared" si="369"/>
        <v>0</v>
      </c>
      <c r="K1163">
        <f>SQRT(POWER($C1163*信号概况!$F$2,2)+POWER($D1163*信号概况!$F$3,2)+POWER($E1163*信号概况!$F$4,2)+POWER($F1163*信号概况!$F$5,2)+POWER($G1163*信号概况!$F$6,2)+POWER($H1163*信号概况!$F$7,2)+POWER($I1163*信号概况!$F$8,2)+POWER($J1163*信号概况!$F$9,2)+2*$C1163*信号概况!$F$2*$D1163*信号概况!$F$3*信号相关性!$B$3+2*$C1163*信号概况!$F$2*$E1163*信号概况!$F$4*信号相关性!$B$4+2*$C1163*信号概况!$F$2*$F1163*信号概况!$F$5*信号相关性!$B$5+2*$C1163*信号概况!$F$2*$G1163*信号概况!$F$6*信号相关性!$B$6+2*$C1163*信号概况!$F$2*$H1163*信号概况!$F$7*信号相关性!$B$7+2*$C1163*信号概况!$F$2*$I1163*信号概况!$F$8*信号相关性!$B$8+2*$C1163*信号概况!$F$2*$J1163*信号概况!$F$9*信号相关性!$B$9+2*$D1163*信号概况!$F$3*$E1163*信号概况!$F$4*信号相关性!$C$4+2*$D1163*信号概况!$F$3*$F1163*信号概况!$F$5*信号相关性!$C$5+2*$D1163*信号概况!$F$3*$G1163*信号概况!$F$6*信号相关性!$C$6+2*$D1163*信号概况!$F$3*$H1163*信号概况!$F$7*信号相关性!$C$7+2*$D1163*信号概况!$F$3*$I1163*信号概况!$F$8*信号相关性!$C$8+2*$D1163*信号概况!$F$3*$J1163*信号概况!$F$9*信号相关性!$C$9+2*$E1163*信号概况!$F$4*$F1163*信号概况!$F$5*信号相关性!$D$5+2*$E1163*信号概况!$F$4*$G1163*信号概况!$F$6*信号相关性!$D$6+2*$E1163*信号概况!$F$4*$H1163*信号概况!$F$7*信号相关性!$D$7+2*$E1163*信号概况!$F$4*$I1163*信号概况!$F$8*信号相关性!$D$8+2*$E1163*信号概况!$F$4*$J1163*信号概况!$J$5*信号相关性!$D$9+2*$F1163*信号概况!$F$5*$G1163*信号概况!$F$6*信号相关性!$E$6+2*$F1163*信号概况!$F$5*$H1163*信号概况!$F$7*信号相关性!$E$7+2*$F1163*信号概况!$F$5*$I1163*信号概况!$F$8*信号相关性!$E$8+2*$F1163*信号概况!$F$5*$J1163*信号概况!$F$9*信号相关性!$E$9+2*$G1163*信号概况!$F$6*$H1163*信号概况!$F$7*信号相关性!$F$7+2*$G1163*信号概况!$F$6*$I1163*信号概况!$F$8*信号相关性!$F$8+2*$G1163*信号概况!$F$6*$J1163*信号概况!$F$9*信号相关性!$F$9+2*$H1163*信号概况!$F$7*$I1163*信号概况!$F$8*信号相关性!$G$8+2*$H1163*信号概况!$F$7*$J1163*信号概况!$F$9*信号相关性!$G$9+2*$I1163*信号概况!$F$8*$J1163*信号概况!$F$9*信号相关性!$H$9)</f>
        <v>304.980734790559</v>
      </c>
      <c r="L1163" s="10">
        <f t="shared" si="370"/>
        <v>64.0013540966924</v>
      </c>
      <c r="M1163" s="11">
        <f>SQRT(POWER($C1163*信号概况!$C$2,2)+POWER($D1163*信号概况!$C$3,2)+POWER($E1163*信号概况!$C$4,2)+POWER($F1163*信号概况!$C$5,2)+POWER($G1163*信号概况!$C$6,2)+POWER($H1163*信号概况!$C$7,2)+POWER($I1163*信号概况!$C$8,2)+POWER($J1163*信号概况!$C$9,2)+2*$C1163*信号概况!$C$2*$D1163*信号概况!$C$3*信号相关性!$B$3+2*$C1163*信号概况!$C$2*$E1163*信号概况!$C$4*信号相关性!$B$4+2*$C1163*信号概况!$C$2*$F1163*信号概况!$C$5*信号相关性!$B$5+2*$C1163*信号概况!$C$2*$G1163*信号概况!$C$6*信号相关性!$B$6+2*$C1163*信号概况!$C$2*$H1163*信号概况!$C$7*信号相关性!$B$7+2*$C1163*信号概况!$C$2*$I1163*信号概况!$C$8*信号相关性!$B$8+2*$C1163*信号概况!$C$2*$J1163*信号概况!$C$9*信号相关性!$B$9+2*$D1163*信号概况!$C$3*$E1163*信号概况!$C$4*信号相关性!$C$4+2*$D1163*信号概况!$C$3*$F1163*信号概况!$C$5*信号相关性!$C$5+2*$D1163*信号概况!$C$3*$G1163*信号概况!$C$6*信号相关性!$C$6+2*$D1163*信号概况!$C$3*$H1163*信号概况!$C$7*信号相关性!$C$7+2*$D1163*信号概况!$C$3*$I1163*信号概况!$C$8*信号相关性!$C$8+2*$D1163*信号概况!$C$3*$J1163*信号概况!$C$9*信号相关性!$C$9+2*$E1163*信号概况!$C$4*$F1163*信号概况!$C$5*信号相关性!$D$5+2*$E1163*信号概况!$C$4*$G1163*信号概况!$C$6*信号相关性!$D$6+2*$E1163*信号概况!$C$4*$H1163*信号概况!$C$7*信号相关性!$D$7+2*$E1163*信号概况!$C$4*$I1163*信号概况!$C$8*信号相关性!$D$8+2*$E1163*信号概况!$C$4*$J1163*信号概况!$J$5*信号相关性!$D$9+2*$F1163*信号概况!$C$5*$G1163*信号概况!$C$6*信号相关性!$E$6+2*$F1163*信号概况!$C$5*$H1163*信号概况!$C$7*信号相关性!$E$7+2*$F1163*信号概况!$C$5*$I1163*信号概况!$C$8*信号相关性!$E$8+2*$F1163*信号概况!$C$5*$J1163*信号概况!$C$9*信号相关性!$E$9+2*$G1163*信号概况!$C$6*$H1163*信号概况!$C$7*信号相关性!$F$7+2*$G1163*信号概况!$C$6*$I1163*信号概况!$C$8*信号相关性!$F$8+2*$G1163*信号概况!$C$6*$J1163*信号概况!$C$9*信号相关性!$F$9+2*$H1163*信号概况!$C$7*$I1163*信号概况!$C$8*信号相关性!$G$8+2*$H1163*信号概况!$C$7*$J1163*信号概况!$C$9*信号相关性!$G$9+2*$I1163*信号概况!$C$8*$J1163*信号概况!$C$9*信号相关性!$H$9)</f>
        <v>1462.55145594354</v>
      </c>
      <c r="N1163" s="12">
        <f t="shared" si="371"/>
        <v>0.0749289394300142</v>
      </c>
      <c r="O1163" s="10">
        <f>$C1163*信号概况!$J$2+$D1163*信号概况!$J$3+$E1163*信号概况!$J$4+$F1163*信号概况!$J$5+$G1163*信号概况!$J$6+$H1163*信号概况!$J$7+$I1163*信号概况!$J$8+$J1163*信号概况!$J$9</f>
        <v>515.010683304013</v>
      </c>
      <c r="P1163" s="12">
        <f t="shared" si="372"/>
        <v>0.0263848524017922</v>
      </c>
      <c r="Q1163" s="7">
        <f t="shared" si="373"/>
        <v>17.0639276714381</v>
      </c>
    </row>
    <row r="1164" spans="1:17">
      <c r="A1164">
        <v>1162</v>
      </c>
      <c r="B1164">
        <v>19519.18</v>
      </c>
      <c r="C1164" s="7">
        <f t="shared" si="374"/>
        <v>0</v>
      </c>
      <c r="D1164" s="8">
        <f t="shared" si="375"/>
        <v>0.181818181818182</v>
      </c>
      <c r="E1164">
        <f t="shared" si="376"/>
        <v>0</v>
      </c>
      <c r="F1164">
        <f t="shared" si="365"/>
        <v>0.1</v>
      </c>
      <c r="G1164">
        <f t="shared" si="366"/>
        <v>0.06</v>
      </c>
      <c r="H1164">
        <f t="shared" si="367"/>
        <v>0</v>
      </c>
      <c r="I1164">
        <f t="shared" si="368"/>
        <v>0</v>
      </c>
      <c r="J1164">
        <f t="shared" si="369"/>
        <v>0</v>
      </c>
      <c r="K1164">
        <f>SQRT(POWER($C1164*信号概况!$F$2,2)+POWER($D1164*信号概况!$F$3,2)+POWER($E1164*信号概况!$F$4,2)+POWER($F1164*信号概况!$F$5,2)+POWER($G1164*信号概况!$F$6,2)+POWER($H1164*信号概况!$F$7,2)+POWER($I1164*信号概况!$F$8,2)+POWER($J1164*信号概况!$F$9,2)+2*$C1164*信号概况!$F$2*$D1164*信号概况!$F$3*信号相关性!$B$3+2*$C1164*信号概况!$F$2*$E1164*信号概况!$F$4*信号相关性!$B$4+2*$C1164*信号概况!$F$2*$F1164*信号概况!$F$5*信号相关性!$B$5+2*$C1164*信号概况!$F$2*$G1164*信号概况!$F$6*信号相关性!$B$6+2*$C1164*信号概况!$F$2*$H1164*信号概况!$F$7*信号相关性!$B$7+2*$C1164*信号概况!$F$2*$I1164*信号概况!$F$8*信号相关性!$B$8+2*$C1164*信号概况!$F$2*$J1164*信号概况!$F$9*信号相关性!$B$9+2*$D1164*信号概况!$F$3*$E1164*信号概况!$F$4*信号相关性!$C$4+2*$D1164*信号概况!$F$3*$F1164*信号概况!$F$5*信号相关性!$C$5+2*$D1164*信号概况!$F$3*$G1164*信号概况!$F$6*信号相关性!$C$6+2*$D1164*信号概况!$F$3*$H1164*信号概况!$F$7*信号相关性!$C$7+2*$D1164*信号概况!$F$3*$I1164*信号概况!$F$8*信号相关性!$C$8+2*$D1164*信号概况!$F$3*$J1164*信号概况!$F$9*信号相关性!$C$9+2*$E1164*信号概况!$F$4*$F1164*信号概况!$F$5*信号相关性!$D$5+2*$E1164*信号概况!$F$4*$G1164*信号概况!$F$6*信号相关性!$D$6+2*$E1164*信号概况!$F$4*$H1164*信号概况!$F$7*信号相关性!$D$7+2*$E1164*信号概况!$F$4*$I1164*信号概况!$F$8*信号相关性!$D$8+2*$E1164*信号概况!$F$4*$J1164*信号概况!$J$5*信号相关性!$D$9+2*$F1164*信号概况!$F$5*$G1164*信号概况!$F$6*信号相关性!$E$6+2*$F1164*信号概况!$F$5*$H1164*信号概况!$F$7*信号相关性!$E$7+2*$F1164*信号概况!$F$5*$I1164*信号概况!$F$8*信号相关性!$E$8+2*$F1164*信号概况!$F$5*$J1164*信号概况!$F$9*信号相关性!$E$9+2*$G1164*信号概况!$F$6*$H1164*信号概况!$F$7*信号相关性!$F$7+2*$G1164*信号概况!$F$6*$I1164*信号概况!$F$8*信号相关性!$F$8+2*$G1164*信号概况!$F$6*$J1164*信号概况!$F$9*信号相关性!$F$9+2*$H1164*信号概况!$F$7*$I1164*信号概况!$F$8*信号相关性!$G$8+2*$H1164*信号概况!$F$7*$J1164*信号概况!$F$9*信号相关性!$G$9+2*$I1164*信号概况!$F$8*$J1164*信号概况!$F$9*信号相关性!$H$9)</f>
        <v>363.402370894022</v>
      </c>
      <c r="L1164" s="10">
        <f t="shared" si="370"/>
        <v>53.7123077980477</v>
      </c>
      <c r="M1164" s="11">
        <f>SQRT(POWER($C1164*信号概况!$C$2,2)+POWER($D1164*信号概况!$C$3,2)+POWER($E1164*信号概况!$C$4,2)+POWER($F1164*信号概况!$C$5,2)+POWER($G1164*信号概况!$C$6,2)+POWER($H1164*信号概况!$C$7,2)+POWER($I1164*信号概况!$C$8,2)+POWER($J1164*信号概况!$C$9,2)+2*$C1164*信号概况!$C$2*$D1164*信号概况!$C$3*信号相关性!$B$3+2*$C1164*信号概况!$C$2*$E1164*信号概况!$C$4*信号相关性!$B$4+2*$C1164*信号概况!$C$2*$F1164*信号概况!$C$5*信号相关性!$B$5+2*$C1164*信号概况!$C$2*$G1164*信号概况!$C$6*信号相关性!$B$6+2*$C1164*信号概况!$C$2*$H1164*信号概况!$C$7*信号相关性!$B$7+2*$C1164*信号概况!$C$2*$I1164*信号概况!$C$8*信号相关性!$B$8+2*$C1164*信号概况!$C$2*$J1164*信号概况!$C$9*信号相关性!$B$9+2*$D1164*信号概况!$C$3*$E1164*信号概况!$C$4*信号相关性!$C$4+2*$D1164*信号概况!$C$3*$F1164*信号概况!$C$5*信号相关性!$C$5+2*$D1164*信号概况!$C$3*$G1164*信号概况!$C$6*信号相关性!$C$6+2*$D1164*信号概况!$C$3*$H1164*信号概况!$C$7*信号相关性!$C$7+2*$D1164*信号概况!$C$3*$I1164*信号概况!$C$8*信号相关性!$C$8+2*$D1164*信号概况!$C$3*$J1164*信号概况!$C$9*信号相关性!$C$9+2*$E1164*信号概况!$C$4*$F1164*信号概况!$C$5*信号相关性!$D$5+2*$E1164*信号概况!$C$4*$G1164*信号概况!$C$6*信号相关性!$D$6+2*$E1164*信号概况!$C$4*$H1164*信号概况!$C$7*信号相关性!$D$7+2*$E1164*信号概况!$C$4*$I1164*信号概况!$C$8*信号相关性!$D$8+2*$E1164*信号概况!$C$4*$J1164*信号概况!$J$5*信号相关性!$D$9+2*$F1164*信号概况!$C$5*$G1164*信号概况!$C$6*信号相关性!$E$6+2*$F1164*信号概况!$C$5*$H1164*信号概况!$C$7*信号相关性!$E$7+2*$F1164*信号概况!$C$5*$I1164*信号概况!$C$8*信号相关性!$E$8+2*$F1164*信号概况!$C$5*$J1164*信号概况!$C$9*信号相关性!$E$9+2*$G1164*信号概况!$C$6*$H1164*信号概况!$C$7*信号相关性!$F$7+2*$G1164*信号概况!$C$6*$I1164*信号概况!$C$8*信号相关性!$F$8+2*$G1164*信号概况!$C$6*$J1164*信号概况!$C$9*信号相关性!$F$9+2*$H1164*信号概况!$C$7*$I1164*信号概况!$C$8*信号相关性!$G$8+2*$H1164*信号概况!$C$7*$J1164*信号概况!$C$9*信号相关性!$G$9+2*$I1164*信号概况!$C$8*$J1164*信号概况!$C$9*信号相关性!$H$9)</f>
        <v>1766.18676571315</v>
      </c>
      <c r="N1164" s="12">
        <f t="shared" si="371"/>
        <v>0.0904846804893008</v>
      </c>
      <c r="O1164" s="10">
        <f>$C1164*信号概况!$J$2+$D1164*信号概况!$J$3+$E1164*信号概况!$J$4+$F1164*信号概况!$J$5+$G1164*信号概况!$J$6+$H1164*信号概况!$J$7+$I1164*信号概况!$J$8+$J1164*信号概况!$J$9</f>
        <v>539.538833988945</v>
      </c>
      <c r="P1164" s="12">
        <f t="shared" si="372"/>
        <v>0.0276414702866076</v>
      </c>
      <c r="Q1164" s="7">
        <f t="shared" si="373"/>
        <v>15.1306305303959</v>
      </c>
    </row>
    <row r="1165" spans="1:17">
      <c r="A1165">
        <v>1163</v>
      </c>
      <c r="B1165">
        <v>19519.18</v>
      </c>
      <c r="C1165" s="7">
        <f t="shared" si="374"/>
        <v>0</v>
      </c>
      <c r="D1165" s="8">
        <f t="shared" si="375"/>
        <v>0.212121212121212</v>
      </c>
      <c r="E1165">
        <f t="shared" si="376"/>
        <v>0</v>
      </c>
      <c r="F1165">
        <f t="shared" si="365"/>
        <v>0.1</v>
      </c>
      <c r="G1165">
        <f t="shared" si="366"/>
        <v>0.06</v>
      </c>
      <c r="H1165">
        <f t="shared" si="367"/>
        <v>0</v>
      </c>
      <c r="I1165">
        <f t="shared" si="368"/>
        <v>0</v>
      </c>
      <c r="J1165">
        <f t="shared" si="369"/>
        <v>0</v>
      </c>
      <c r="K1165">
        <f>SQRT(POWER($C1165*信号概况!$F$2,2)+POWER($D1165*信号概况!$F$3,2)+POWER($E1165*信号概况!$F$4,2)+POWER($F1165*信号概况!$F$5,2)+POWER($G1165*信号概况!$F$6,2)+POWER($H1165*信号概况!$F$7,2)+POWER($I1165*信号概况!$F$8,2)+POWER($J1165*信号概况!$F$9,2)+2*$C1165*信号概况!$F$2*$D1165*信号概况!$F$3*信号相关性!$B$3+2*$C1165*信号概况!$F$2*$E1165*信号概况!$F$4*信号相关性!$B$4+2*$C1165*信号概况!$F$2*$F1165*信号概况!$F$5*信号相关性!$B$5+2*$C1165*信号概况!$F$2*$G1165*信号概况!$F$6*信号相关性!$B$6+2*$C1165*信号概况!$F$2*$H1165*信号概况!$F$7*信号相关性!$B$7+2*$C1165*信号概况!$F$2*$I1165*信号概况!$F$8*信号相关性!$B$8+2*$C1165*信号概况!$F$2*$J1165*信号概况!$F$9*信号相关性!$B$9+2*$D1165*信号概况!$F$3*$E1165*信号概况!$F$4*信号相关性!$C$4+2*$D1165*信号概况!$F$3*$F1165*信号概况!$F$5*信号相关性!$C$5+2*$D1165*信号概况!$F$3*$G1165*信号概况!$F$6*信号相关性!$C$6+2*$D1165*信号概况!$F$3*$H1165*信号概况!$F$7*信号相关性!$C$7+2*$D1165*信号概况!$F$3*$I1165*信号概况!$F$8*信号相关性!$C$8+2*$D1165*信号概况!$F$3*$J1165*信号概况!$F$9*信号相关性!$C$9+2*$E1165*信号概况!$F$4*$F1165*信号概况!$F$5*信号相关性!$D$5+2*$E1165*信号概况!$F$4*$G1165*信号概况!$F$6*信号相关性!$D$6+2*$E1165*信号概况!$F$4*$H1165*信号概况!$F$7*信号相关性!$D$7+2*$E1165*信号概况!$F$4*$I1165*信号概况!$F$8*信号相关性!$D$8+2*$E1165*信号概况!$F$4*$J1165*信号概况!$J$5*信号相关性!$D$9+2*$F1165*信号概况!$F$5*$G1165*信号概况!$F$6*信号相关性!$E$6+2*$F1165*信号概况!$F$5*$H1165*信号概况!$F$7*信号相关性!$E$7+2*$F1165*信号概况!$F$5*$I1165*信号概况!$F$8*信号相关性!$E$8+2*$F1165*信号概况!$F$5*$J1165*信号概况!$F$9*信号相关性!$E$9+2*$G1165*信号概况!$F$6*$H1165*信号概况!$F$7*信号相关性!$F$7+2*$G1165*信号概况!$F$6*$I1165*信号概况!$F$8*信号相关性!$F$8+2*$G1165*信号概况!$F$6*$J1165*信号概况!$F$9*信号相关性!$F$9+2*$H1165*信号概况!$F$7*$I1165*信号概况!$F$8*信号相关性!$G$8+2*$H1165*信号概况!$F$7*$J1165*信号概况!$F$9*信号相关性!$G$9+2*$I1165*信号概况!$F$8*$J1165*信号概况!$F$9*信号相关性!$H$9)</f>
        <v>424.320734962292</v>
      </c>
      <c r="L1165" s="10">
        <f t="shared" si="370"/>
        <v>46.0010044093995</v>
      </c>
      <c r="M1165" s="11">
        <f>SQRT(POWER($C1165*信号概况!$C$2,2)+POWER($D1165*信号概况!$C$3,2)+POWER($E1165*信号概况!$C$4,2)+POWER($F1165*信号概况!$C$5,2)+POWER($G1165*信号概况!$C$6,2)+POWER($H1165*信号概况!$C$7,2)+POWER($I1165*信号概况!$C$8,2)+POWER($J1165*信号概况!$C$9,2)+2*$C1165*信号概况!$C$2*$D1165*信号概况!$C$3*信号相关性!$B$3+2*$C1165*信号概况!$C$2*$E1165*信号概况!$C$4*信号相关性!$B$4+2*$C1165*信号概况!$C$2*$F1165*信号概况!$C$5*信号相关性!$B$5+2*$C1165*信号概况!$C$2*$G1165*信号概况!$C$6*信号相关性!$B$6+2*$C1165*信号概况!$C$2*$H1165*信号概况!$C$7*信号相关性!$B$7+2*$C1165*信号概况!$C$2*$I1165*信号概况!$C$8*信号相关性!$B$8+2*$C1165*信号概况!$C$2*$J1165*信号概况!$C$9*信号相关性!$B$9+2*$D1165*信号概况!$C$3*$E1165*信号概况!$C$4*信号相关性!$C$4+2*$D1165*信号概况!$C$3*$F1165*信号概况!$C$5*信号相关性!$C$5+2*$D1165*信号概况!$C$3*$G1165*信号概况!$C$6*信号相关性!$C$6+2*$D1165*信号概况!$C$3*$H1165*信号概况!$C$7*信号相关性!$C$7+2*$D1165*信号概况!$C$3*$I1165*信号概况!$C$8*信号相关性!$C$8+2*$D1165*信号概况!$C$3*$J1165*信号概况!$C$9*信号相关性!$C$9+2*$E1165*信号概况!$C$4*$F1165*信号概况!$C$5*信号相关性!$D$5+2*$E1165*信号概况!$C$4*$G1165*信号概况!$C$6*信号相关性!$D$6+2*$E1165*信号概况!$C$4*$H1165*信号概况!$C$7*信号相关性!$D$7+2*$E1165*信号概况!$C$4*$I1165*信号概况!$C$8*信号相关性!$D$8+2*$E1165*信号概况!$C$4*$J1165*信号概况!$J$5*信号相关性!$D$9+2*$F1165*信号概况!$C$5*$G1165*信号概况!$C$6*信号相关性!$E$6+2*$F1165*信号概况!$C$5*$H1165*信号概况!$C$7*信号相关性!$E$7+2*$F1165*信号概况!$C$5*$I1165*信号概况!$C$8*信号相关性!$E$8+2*$F1165*信号概况!$C$5*$J1165*信号概况!$C$9*信号相关性!$E$9+2*$G1165*信号概况!$C$6*$H1165*信号概况!$C$7*信号相关性!$F$7+2*$G1165*信号概况!$C$6*$I1165*信号概况!$C$8*信号相关性!$F$8+2*$G1165*信号概况!$C$6*$J1165*信号概况!$C$9*信号相关性!$F$9+2*$H1165*信号概况!$C$7*$I1165*信号概况!$C$8*信号相关性!$G$8+2*$H1165*信号概况!$C$7*$J1165*信号概况!$C$9*信号相关性!$G$9+2*$I1165*信号概况!$C$8*$J1165*信号概况!$C$9*信号相关性!$H$9)</f>
        <v>2076.09220500926</v>
      </c>
      <c r="N1165" s="12">
        <f t="shared" si="371"/>
        <v>0.106361650694817</v>
      </c>
      <c r="O1165" s="10">
        <f>$C1165*信号概况!$J$2+$D1165*信号概况!$J$3+$E1165*信号概况!$J$4+$F1165*信号概况!$J$5+$G1165*信号概况!$J$6+$H1165*信号概况!$J$7+$I1165*信号概况!$J$8+$J1165*信号概况!$J$9</f>
        <v>564.066984673876</v>
      </c>
      <c r="P1165" s="12">
        <f t="shared" si="372"/>
        <v>0.028898088171423</v>
      </c>
      <c r="Q1165" s="7">
        <f t="shared" si="373"/>
        <v>13.6520427562922</v>
      </c>
    </row>
    <row r="1166" spans="1:17">
      <c r="A1166">
        <v>1164</v>
      </c>
      <c r="B1166">
        <v>19519.18</v>
      </c>
      <c r="C1166" s="7">
        <f t="shared" si="374"/>
        <v>0</v>
      </c>
      <c r="D1166" s="8">
        <f t="shared" si="375"/>
        <v>0.242424242424242</v>
      </c>
      <c r="E1166">
        <f t="shared" si="376"/>
        <v>0</v>
      </c>
      <c r="F1166">
        <f t="shared" si="365"/>
        <v>0.1</v>
      </c>
      <c r="G1166">
        <f t="shared" si="366"/>
        <v>0.06</v>
      </c>
      <c r="H1166">
        <f t="shared" si="367"/>
        <v>0</v>
      </c>
      <c r="I1166">
        <f t="shared" si="368"/>
        <v>0</v>
      </c>
      <c r="J1166">
        <f t="shared" si="369"/>
        <v>0</v>
      </c>
      <c r="K1166">
        <f>SQRT(POWER($C1166*信号概况!$F$2,2)+POWER($D1166*信号概况!$F$3,2)+POWER($E1166*信号概况!$F$4,2)+POWER($F1166*信号概况!$F$5,2)+POWER($G1166*信号概况!$F$6,2)+POWER($H1166*信号概况!$F$7,2)+POWER($I1166*信号概况!$F$8,2)+POWER($J1166*信号概况!$F$9,2)+2*$C1166*信号概况!$F$2*$D1166*信号概况!$F$3*信号相关性!$B$3+2*$C1166*信号概况!$F$2*$E1166*信号概况!$F$4*信号相关性!$B$4+2*$C1166*信号概况!$F$2*$F1166*信号概况!$F$5*信号相关性!$B$5+2*$C1166*信号概况!$F$2*$G1166*信号概况!$F$6*信号相关性!$B$6+2*$C1166*信号概况!$F$2*$H1166*信号概况!$F$7*信号相关性!$B$7+2*$C1166*信号概况!$F$2*$I1166*信号概况!$F$8*信号相关性!$B$8+2*$C1166*信号概况!$F$2*$J1166*信号概况!$F$9*信号相关性!$B$9+2*$D1166*信号概况!$F$3*$E1166*信号概况!$F$4*信号相关性!$C$4+2*$D1166*信号概况!$F$3*$F1166*信号概况!$F$5*信号相关性!$C$5+2*$D1166*信号概况!$F$3*$G1166*信号概况!$F$6*信号相关性!$C$6+2*$D1166*信号概况!$F$3*$H1166*信号概况!$F$7*信号相关性!$C$7+2*$D1166*信号概况!$F$3*$I1166*信号概况!$F$8*信号相关性!$C$8+2*$D1166*信号概况!$F$3*$J1166*信号概况!$F$9*信号相关性!$C$9+2*$E1166*信号概况!$F$4*$F1166*信号概况!$F$5*信号相关性!$D$5+2*$E1166*信号概况!$F$4*$G1166*信号概况!$F$6*信号相关性!$D$6+2*$E1166*信号概况!$F$4*$H1166*信号概况!$F$7*信号相关性!$D$7+2*$E1166*信号概况!$F$4*$I1166*信号概况!$F$8*信号相关性!$D$8+2*$E1166*信号概况!$F$4*$J1166*信号概况!$J$5*信号相关性!$D$9+2*$F1166*信号概况!$F$5*$G1166*信号概况!$F$6*信号相关性!$E$6+2*$F1166*信号概况!$F$5*$H1166*信号概况!$F$7*信号相关性!$E$7+2*$F1166*信号概况!$F$5*$I1166*信号概况!$F$8*信号相关性!$E$8+2*$F1166*信号概况!$F$5*$J1166*信号概况!$F$9*信号相关性!$E$9+2*$G1166*信号概况!$F$6*$H1166*信号概况!$F$7*信号相关性!$F$7+2*$G1166*信号概况!$F$6*$I1166*信号概况!$F$8*信号相关性!$F$8+2*$G1166*信号概况!$F$6*$J1166*信号概况!$F$9*信号相关性!$F$9+2*$H1166*信号概况!$F$7*$I1166*信号概况!$F$8*信号相关性!$G$8+2*$H1166*信号概况!$F$7*$J1166*信号概况!$F$9*信号相关性!$G$9+2*$I1166*信号概况!$F$8*$J1166*信号概况!$F$9*信号相关性!$H$9)</f>
        <v>486.799401638928</v>
      </c>
      <c r="L1166" s="10">
        <f t="shared" si="370"/>
        <v>40.096967938506</v>
      </c>
      <c r="M1166" s="11">
        <f>SQRT(POWER($C1166*信号概况!$C$2,2)+POWER($D1166*信号概况!$C$3,2)+POWER($E1166*信号概况!$C$4,2)+POWER($F1166*信号概况!$C$5,2)+POWER($G1166*信号概况!$C$6,2)+POWER($H1166*信号概况!$C$7,2)+POWER($I1166*信号概况!$C$8,2)+POWER($J1166*信号概况!$C$9,2)+2*$C1166*信号概况!$C$2*$D1166*信号概况!$C$3*信号相关性!$B$3+2*$C1166*信号概况!$C$2*$E1166*信号概况!$C$4*信号相关性!$B$4+2*$C1166*信号概况!$C$2*$F1166*信号概况!$C$5*信号相关性!$B$5+2*$C1166*信号概况!$C$2*$G1166*信号概况!$C$6*信号相关性!$B$6+2*$C1166*信号概况!$C$2*$H1166*信号概况!$C$7*信号相关性!$B$7+2*$C1166*信号概况!$C$2*$I1166*信号概况!$C$8*信号相关性!$B$8+2*$C1166*信号概况!$C$2*$J1166*信号概况!$C$9*信号相关性!$B$9+2*$D1166*信号概况!$C$3*$E1166*信号概况!$C$4*信号相关性!$C$4+2*$D1166*信号概况!$C$3*$F1166*信号概况!$C$5*信号相关性!$C$5+2*$D1166*信号概况!$C$3*$G1166*信号概况!$C$6*信号相关性!$C$6+2*$D1166*信号概况!$C$3*$H1166*信号概况!$C$7*信号相关性!$C$7+2*$D1166*信号概况!$C$3*$I1166*信号概况!$C$8*信号相关性!$C$8+2*$D1166*信号概况!$C$3*$J1166*信号概况!$C$9*信号相关性!$C$9+2*$E1166*信号概况!$C$4*$F1166*信号概况!$C$5*信号相关性!$D$5+2*$E1166*信号概况!$C$4*$G1166*信号概况!$C$6*信号相关性!$D$6+2*$E1166*信号概况!$C$4*$H1166*信号概况!$C$7*信号相关性!$D$7+2*$E1166*信号概况!$C$4*$I1166*信号概况!$C$8*信号相关性!$D$8+2*$E1166*信号概况!$C$4*$J1166*信号概况!$J$5*信号相关性!$D$9+2*$F1166*信号概况!$C$5*$G1166*信号概况!$C$6*信号相关性!$E$6+2*$F1166*信号概况!$C$5*$H1166*信号概况!$C$7*信号相关性!$E$7+2*$F1166*信号概况!$C$5*$I1166*信号概况!$C$8*信号相关性!$E$8+2*$F1166*信号概况!$C$5*$J1166*信号概况!$C$9*信号相关性!$E$9+2*$G1166*信号概况!$C$6*$H1166*信号概况!$C$7*信号相关性!$F$7+2*$G1166*信号概况!$C$6*$I1166*信号概况!$C$8*信号相关性!$F$8+2*$G1166*信号概况!$C$6*$J1166*信号概况!$C$9*信号相关性!$F$9+2*$H1166*信号概况!$C$7*$I1166*信号概况!$C$8*信号相关性!$G$8+2*$H1166*信号概况!$C$7*$J1166*信号概况!$C$9*信号相关性!$G$9+2*$I1166*信号概况!$C$8*$J1166*信号概况!$C$9*信号相关性!$H$9)</f>
        <v>2389.82974670631</v>
      </c>
      <c r="N1166" s="12">
        <f t="shared" si="371"/>
        <v>0.122434945868951</v>
      </c>
      <c r="O1166" s="10">
        <f>$C1166*信号概况!$J$2+$D1166*信号概况!$J$3+$E1166*信号概况!$J$4+$F1166*信号概况!$J$5+$G1166*信号概况!$J$6+$H1166*信号概况!$J$7+$I1166*信号概况!$J$8+$J1166*信号概况!$J$9</f>
        <v>588.595135358808</v>
      </c>
      <c r="P1166" s="12">
        <f t="shared" si="372"/>
        <v>0.0301547060562384</v>
      </c>
      <c r="Q1166" s="7">
        <f t="shared" si="373"/>
        <v>12.5044989862595</v>
      </c>
    </row>
    <row r="1167" spans="1:17">
      <c r="A1167">
        <v>1165</v>
      </c>
      <c r="B1167">
        <v>19519.18</v>
      </c>
      <c r="C1167" s="7">
        <f t="shared" si="374"/>
        <v>0</v>
      </c>
      <c r="D1167" s="8">
        <f t="shared" si="375"/>
        <v>0.272727272727273</v>
      </c>
      <c r="E1167">
        <f t="shared" si="376"/>
        <v>0</v>
      </c>
      <c r="F1167">
        <f t="shared" si="365"/>
        <v>0.1</v>
      </c>
      <c r="G1167">
        <f t="shared" si="366"/>
        <v>0.06</v>
      </c>
      <c r="H1167">
        <f t="shared" si="367"/>
        <v>0</v>
      </c>
      <c r="I1167">
        <f t="shared" si="368"/>
        <v>0</v>
      </c>
      <c r="J1167">
        <f t="shared" si="369"/>
        <v>0</v>
      </c>
      <c r="K1167">
        <f>SQRT(POWER($C1167*信号概况!$F$2,2)+POWER($D1167*信号概况!$F$3,2)+POWER($E1167*信号概况!$F$4,2)+POWER($F1167*信号概况!$F$5,2)+POWER($G1167*信号概况!$F$6,2)+POWER($H1167*信号概况!$F$7,2)+POWER($I1167*信号概况!$F$8,2)+POWER($J1167*信号概况!$F$9,2)+2*$C1167*信号概况!$F$2*$D1167*信号概况!$F$3*信号相关性!$B$3+2*$C1167*信号概况!$F$2*$E1167*信号概况!$F$4*信号相关性!$B$4+2*$C1167*信号概况!$F$2*$F1167*信号概况!$F$5*信号相关性!$B$5+2*$C1167*信号概况!$F$2*$G1167*信号概况!$F$6*信号相关性!$B$6+2*$C1167*信号概况!$F$2*$H1167*信号概况!$F$7*信号相关性!$B$7+2*$C1167*信号概况!$F$2*$I1167*信号概况!$F$8*信号相关性!$B$8+2*$C1167*信号概况!$F$2*$J1167*信号概况!$F$9*信号相关性!$B$9+2*$D1167*信号概况!$F$3*$E1167*信号概况!$F$4*信号相关性!$C$4+2*$D1167*信号概况!$F$3*$F1167*信号概况!$F$5*信号相关性!$C$5+2*$D1167*信号概况!$F$3*$G1167*信号概况!$F$6*信号相关性!$C$6+2*$D1167*信号概况!$F$3*$H1167*信号概况!$F$7*信号相关性!$C$7+2*$D1167*信号概况!$F$3*$I1167*信号概况!$F$8*信号相关性!$C$8+2*$D1167*信号概况!$F$3*$J1167*信号概况!$F$9*信号相关性!$C$9+2*$E1167*信号概况!$F$4*$F1167*信号概况!$F$5*信号相关性!$D$5+2*$E1167*信号概况!$F$4*$G1167*信号概况!$F$6*信号相关性!$D$6+2*$E1167*信号概况!$F$4*$H1167*信号概况!$F$7*信号相关性!$D$7+2*$E1167*信号概况!$F$4*$I1167*信号概况!$F$8*信号相关性!$D$8+2*$E1167*信号概况!$F$4*$J1167*信号概况!$J$5*信号相关性!$D$9+2*$F1167*信号概况!$F$5*$G1167*信号概况!$F$6*信号相关性!$E$6+2*$F1167*信号概况!$F$5*$H1167*信号概况!$F$7*信号相关性!$E$7+2*$F1167*信号概况!$F$5*$I1167*信号概况!$F$8*信号相关性!$E$8+2*$F1167*信号概况!$F$5*$J1167*信号概况!$F$9*信号相关性!$E$9+2*$G1167*信号概况!$F$6*$H1167*信号概况!$F$7*信号相关性!$F$7+2*$G1167*信号概况!$F$6*$I1167*信号概况!$F$8*信号相关性!$F$8+2*$G1167*信号概况!$F$6*$J1167*信号概况!$F$9*信号相关性!$F$9+2*$H1167*信号概况!$F$7*$I1167*信号概况!$F$8*信号相关性!$G$8+2*$H1167*信号概况!$F$7*$J1167*信号概况!$F$9*信号相关性!$G$9+2*$I1167*信号概况!$F$8*$J1167*信号概况!$F$9*信号相关性!$H$9)</f>
        <v>550.307184327655</v>
      </c>
      <c r="L1167" s="10">
        <f t="shared" si="370"/>
        <v>35.4696078043171</v>
      </c>
      <c r="M1167" s="11">
        <f>SQRT(POWER($C1167*信号概况!$C$2,2)+POWER($D1167*信号概况!$C$3,2)+POWER($E1167*信号概况!$C$4,2)+POWER($F1167*信号概况!$C$5,2)+POWER($G1167*信号概况!$C$6,2)+POWER($H1167*信号概况!$C$7,2)+POWER($I1167*信号概况!$C$8,2)+POWER($J1167*信号概况!$C$9,2)+2*$C1167*信号概况!$C$2*$D1167*信号概况!$C$3*信号相关性!$B$3+2*$C1167*信号概况!$C$2*$E1167*信号概况!$C$4*信号相关性!$B$4+2*$C1167*信号概况!$C$2*$F1167*信号概况!$C$5*信号相关性!$B$5+2*$C1167*信号概况!$C$2*$G1167*信号概况!$C$6*信号相关性!$B$6+2*$C1167*信号概况!$C$2*$H1167*信号概况!$C$7*信号相关性!$B$7+2*$C1167*信号概况!$C$2*$I1167*信号概况!$C$8*信号相关性!$B$8+2*$C1167*信号概况!$C$2*$J1167*信号概况!$C$9*信号相关性!$B$9+2*$D1167*信号概况!$C$3*$E1167*信号概况!$C$4*信号相关性!$C$4+2*$D1167*信号概况!$C$3*$F1167*信号概况!$C$5*信号相关性!$C$5+2*$D1167*信号概况!$C$3*$G1167*信号概况!$C$6*信号相关性!$C$6+2*$D1167*信号概况!$C$3*$H1167*信号概况!$C$7*信号相关性!$C$7+2*$D1167*信号概况!$C$3*$I1167*信号概况!$C$8*信号相关性!$C$8+2*$D1167*信号概况!$C$3*$J1167*信号概况!$C$9*信号相关性!$C$9+2*$E1167*信号概况!$C$4*$F1167*信号概况!$C$5*信号相关性!$D$5+2*$E1167*信号概况!$C$4*$G1167*信号概况!$C$6*信号相关性!$D$6+2*$E1167*信号概况!$C$4*$H1167*信号概况!$C$7*信号相关性!$D$7+2*$E1167*信号概况!$C$4*$I1167*信号概况!$C$8*信号相关性!$D$8+2*$E1167*信号概况!$C$4*$J1167*信号概况!$J$5*信号相关性!$D$9+2*$F1167*信号概况!$C$5*$G1167*信号概况!$C$6*信号相关性!$E$6+2*$F1167*信号概况!$C$5*$H1167*信号概况!$C$7*信号相关性!$E$7+2*$F1167*信号概况!$C$5*$I1167*信号概况!$C$8*信号相关性!$E$8+2*$F1167*信号概况!$C$5*$J1167*信号概况!$C$9*信号相关性!$E$9+2*$G1167*信号概况!$C$6*$H1167*信号概况!$C$7*信号相关性!$F$7+2*$G1167*信号概况!$C$6*$I1167*信号概况!$C$8*信号相关性!$F$8+2*$G1167*信号概况!$C$6*$J1167*信号概况!$C$9*信号相关性!$F$9+2*$H1167*信号概况!$C$7*$I1167*信号概况!$C$8*信号相关性!$G$8+2*$H1167*信号概况!$C$7*$J1167*信号概况!$C$9*信号相关性!$G$9+2*$I1167*信号概况!$C$8*$J1167*信号概况!$C$9*信号相关性!$H$9)</f>
        <v>2706.06685338827</v>
      </c>
      <c r="N1167" s="12">
        <f t="shared" si="371"/>
        <v>0.138636297907405</v>
      </c>
      <c r="O1167" s="10">
        <f>$C1167*信号概况!$J$2+$D1167*信号概况!$J$3+$E1167*信号概况!$J$4+$F1167*信号概况!$J$5+$G1167*信号概况!$J$6+$H1167*信号概况!$J$7+$I1167*信号概况!$J$8+$J1167*信号概况!$J$9</f>
        <v>613.123286043739</v>
      </c>
      <c r="P1167" s="12">
        <f t="shared" si="372"/>
        <v>0.0314113239410538</v>
      </c>
      <c r="Q1167" s="7">
        <f t="shared" si="373"/>
        <v>11.5962876994266</v>
      </c>
    </row>
    <row r="1168" spans="1:17">
      <c r="A1168">
        <v>1166</v>
      </c>
      <c r="B1168">
        <v>19519.18</v>
      </c>
      <c r="C1168" s="7">
        <f t="shared" si="374"/>
        <v>0</v>
      </c>
      <c r="D1168" s="8">
        <f t="shared" si="375"/>
        <v>0.303030303030303</v>
      </c>
      <c r="E1168">
        <f t="shared" si="376"/>
        <v>0</v>
      </c>
      <c r="F1168">
        <f t="shared" si="365"/>
        <v>0.1</v>
      </c>
      <c r="G1168">
        <f t="shared" si="366"/>
        <v>0.06</v>
      </c>
      <c r="H1168">
        <f t="shared" si="367"/>
        <v>0</v>
      </c>
      <c r="I1168">
        <f t="shared" si="368"/>
        <v>0</v>
      </c>
      <c r="J1168">
        <f t="shared" si="369"/>
        <v>0</v>
      </c>
      <c r="K1168">
        <f>SQRT(POWER($C1168*信号概况!$F$2,2)+POWER($D1168*信号概况!$F$3,2)+POWER($E1168*信号概况!$F$4,2)+POWER($F1168*信号概况!$F$5,2)+POWER($G1168*信号概况!$F$6,2)+POWER($H1168*信号概况!$F$7,2)+POWER($I1168*信号概况!$F$8,2)+POWER($J1168*信号概况!$F$9,2)+2*$C1168*信号概况!$F$2*$D1168*信号概况!$F$3*信号相关性!$B$3+2*$C1168*信号概况!$F$2*$E1168*信号概况!$F$4*信号相关性!$B$4+2*$C1168*信号概况!$F$2*$F1168*信号概况!$F$5*信号相关性!$B$5+2*$C1168*信号概况!$F$2*$G1168*信号概况!$F$6*信号相关性!$B$6+2*$C1168*信号概况!$F$2*$H1168*信号概况!$F$7*信号相关性!$B$7+2*$C1168*信号概况!$F$2*$I1168*信号概况!$F$8*信号相关性!$B$8+2*$C1168*信号概况!$F$2*$J1168*信号概况!$F$9*信号相关性!$B$9+2*$D1168*信号概况!$F$3*$E1168*信号概况!$F$4*信号相关性!$C$4+2*$D1168*信号概况!$F$3*$F1168*信号概况!$F$5*信号相关性!$C$5+2*$D1168*信号概况!$F$3*$G1168*信号概况!$F$6*信号相关性!$C$6+2*$D1168*信号概况!$F$3*$H1168*信号概况!$F$7*信号相关性!$C$7+2*$D1168*信号概况!$F$3*$I1168*信号概况!$F$8*信号相关性!$C$8+2*$D1168*信号概况!$F$3*$J1168*信号概况!$F$9*信号相关性!$C$9+2*$E1168*信号概况!$F$4*$F1168*信号概况!$F$5*信号相关性!$D$5+2*$E1168*信号概况!$F$4*$G1168*信号概况!$F$6*信号相关性!$D$6+2*$E1168*信号概况!$F$4*$H1168*信号概况!$F$7*信号相关性!$D$7+2*$E1168*信号概况!$F$4*$I1168*信号概况!$F$8*信号相关性!$D$8+2*$E1168*信号概况!$F$4*$J1168*信号概况!$J$5*信号相关性!$D$9+2*$F1168*信号概况!$F$5*$G1168*信号概况!$F$6*信号相关性!$E$6+2*$F1168*信号概况!$F$5*$H1168*信号概况!$F$7*信号相关性!$E$7+2*$F1168*信号概况!$F$5*$I1168*信号概况!$F$8*信号相关性!$E$8+2*$F1168*信号概况!$F$5*$J1168*信号概况!$F$9*信号相关性!$E$9+2*$G1168*信号概况!$F$6*$H1168*信号概况!$F$7*信号相关性!$F$7+2*$G1168*信号概况!$F$6*$I1168*信号概况!$F$8*信号相关性!$F$8+2*$G1168*信号概况!$F$6*$J1168*信号概况!$F$9*信号相关性!$F$9+2*$H1168*信号概况!$F$7*$I1168*信号概况!$F$8*信号相关性!$G$8+2*$H1168*信号概况!$F$7*$J1168*信号概况!$F$9*信号相关性!$G$9+2*$I1168*信号概况!$F$8*$J1168*信号概况!$F$9*信号相关性!$H$9)</f>
        <v>614.525105409683</v>
      </c>
      <c r="L1168" s="10">
        <f t="shared" si="370"/>
        <v>31.7630310432756</v>
      </c>
      <c r="M1168" s="11">
        <f>SQRT(POWER($C1168*信号概况!$C$2,2)+POWER($D1168*信号概况!$C$3,2)+POWER($E1168*信号概况!$C$4,2)+POWER($F1168*信号概况!$C$5,2)+POWER($G1168*信号概况!$C$6,2)+POWER($H1168*信号概况!$C$7,2)+POWER($I1168*信号概况!$C$8,2)+POWER($J1168*信号概况!$C$9,2)+2*$C1168*信号概况!$C$2*$D1168*信号概况!$C$3*信号相关性!$B$3+2*$C1168*信号概况!$C$2*$E1168*信号概况!$C$4*信号相关性!$B$4+2*$C1168*信号概况!$C$2*$F1168*信号概况!$C$5*信号相关性!$B$5+2*$C1168*信号概况!$C$2*$G1168*信号概况!$C$6*信号相关性!$B$6+2*$C1168*信号概况!$C$2*$H1168*信号概况!$C$7*信号相关性!$B$7+2*$C1168*信号概况!$C$2*$I1168*信号概况!$C$8*信号相关性!$B$8+2*$C1168*信号概况!$C$2*$J1168*信号概况!$C$9*信号相关性!$B$9+2*$D1168*信号概况!$C$3*$E1168*信号概况!$C$4*信号相关性!$C$4+2*$D1168*信号概况!$C$3*$F1168*信号概况!$C$5*信号相关性!$C$5+2*$D1168*信号概况!$C$3*$G1168*信号概况!$C$6*信号相关性!$C$6+2*$D1168*信号概况!$C$3*$H1168*信号概况!$C$7*信号相关性!$C$7+2*$D1168*信号概况!$C$3*$I1168*信号概况!$C$8*信号相关性!$C$8+2*$D1168*信号概况!$C$3*$J1168*信号概况!$C$9*信号相关性!$C$9+2*$E1168*信号概况!$C$4*$F1168*信号概况!$C$5*信号相关性!$D$5+2*$E1168*信号概况!$C$4*$G1168*信号概况!$C$6*信号相关性!$D$6+2*$E1168*信号概况!$C$4*$H1168*信号概况!$C$7*信号相关性!$D$7+2*$E1168*信号概况!$C$4*$I1168*信号概况!$C$8*信号相关性!$D$8+2*$E1168*信号概况!$C$4*$J1168*信号概况!$J$5*信号相关性!$D$9+2*$F1168*信号概况!$C$5*$G1168*信号概况!$C$6*信号相关性!$E$6+2*$F1168*信号概况!$C$5*$H1168*信号概况!$C$7*信号相关性!$E$7+2*$F1168*信号概况!$C$5*$I1168*信号概况!$C$8*信号相关性!$E$8+2*$F1168*信号概况!$C$5*$J1168*信号概况!$C$9*信号相关性!$E$9+2*$G1168*信号概况!$C$6*$H1168*信号概况!$C$7*信号相关性!$F$7+2*$G1168*信号概况!$C$6*$I1168*信号概况!$C$8*信号相关性!$F$8+2*$G1168*信号概况!$C$6*$J1168*信号概况!$C$9*信号相关性!$F$9+2*$H1168*信号概况!$C$7*$I1168*信号概况!$C$8*信号相关性!$G$8+2*$H1168*信号概况!$C$7*$J1168*信号概况!$C$9*信号相关性!$G$9+2*$I1168*信号概况!$C$8*$J1168*信号概况!$C$9*信号相关性!$H$9)</f>
        <v>3024.01945000248</v>
      </c>
      <c r="N1168" s="12">
        <f t="shared" si="371"/>
        <v>0.154925537343396</v>
      </c>
      <c r="O1168" s="10">
        <f>$C1168*信号概况!$J$2+$D1168*信号概况!$J$3+$E1168*信号概况!$J$4+$F1168*信号概况!$J$5+$G1168*信号概况!$J$6+$H1168*信号概况!$J$7+$I1168*信号概况!$J$8+$J1168*信号概况!$J$9</f>
        <v>637.651436728671</v>
      </c>
      <c r="P1168" s="12">
        <f t="shared" si="372"/>
        <v>0.0326679418258693</v>
      </c>
      <c r="Q1168" s="7">
        <f t="shared" si="373"/>
        <v>10.8634426518563</v>
      </c>
    </row>
    <row r="1169" spans="1:17">
      <c r="A1169">
        <v>1167</v>
      </c>
      <c r="B1169">
        <v>19519.18</v>
      </c>
      <c r="C1169" s="7">
        <f t="shared" si="374"/>
        <v>0</v>
      </c>
      <c r="D1169" s="8">
        <f t="shared" si="375"/>
        <v>0.333333333333333</v>
      </c>
      <c r="E1169">
        <f t="shared" si="376"/>
        <v>0</v>
      </c>
      <c r="F1169">
        <f t="shared" si="365"/>
        <v>0.1</v>
      </c>
      <c r="G1169">
        <f t="shared" si="366"/>
        <v>0.06</v>
      </c>
      <c r="H1169">
        <f t="shared" si="367"/>
        <v>0</v>
      </c>
      <c r="I1169">
        <f t="shared" si="368"/>
        <v>0</v>
      </c>
      <c r="J1169">
        <f t="shared" si="369"/>
        <v>0</v>
      </c>
      <c r="K1169">
        <f>SQRT(POWER($C1169*信号概况!$F$2,2)+POWER($D1169*信号概况!$F$3,2)+POWER($E1169*信号概况!$F$4,2)+POWER($F1169*信号概况!$F$5,2)+POWER($G1169*信号概况!$F$6,2)+POWER($H1169*信号概况!$F$7,2)+POWER($I1169*信号概况!$F$8,2)+POWER($J1169*信号概况!$F$9,2)+2*$C1169*信号概况!$F$2*$D1169*信号概况!$F$3*信号相关性!$B$3+2*$C1169*信号概况!$F$2*$E1169*信号概况!$F$4*信号相关性!$B$4+2*$C1169*信号概况!$F$2*$F1169*信号概况!$F$5*信号相关性!$B$5+2*$C1169*信号概况!$F$2*$G1169*信号概况!$F$6*信号相关性!$B$6+2*$C1169*信号概况!$F$2*$H1169*信号概况!$F$7*信号相关性!$B$7+2*$C1169*信号概况!$F$2*$I1169*信号概况!$F$8*信号相关性!$B$8+2*$C1169*信号概况!$F$2*$J1169*信号概况!$F$9*信号相关性!$B$9+2*$D1169*信号概况!$F$3*$E1169*信号概况!$F$4*信号相关性!$C$4+2*$D1169*信号概况!$F$3*$F1169*信号概况!$F$5*信号相关性!$C$5+2*$D1169*信号概况!$F$3*$G1169*信号概况!$F$6*信号相关性!$C$6+2*$D1169*信号概况!$F$3*$H1169*信号概况!$F$7*信号相关性!$C$7+2*$D1169*信号概况!$F$3*$I1169*信号概况!$F$8*信号相关性!$C$8+2*$D1169*信号概况!$F$3*$J1169*信号概况!$F$9*信号相关性!$C$9+2*$E1169*信号概况!$F$4*$F1169*信号概况!$F$5*信号相关性!$D$5+2*$E1169*信号概况!$F$4*$G1169*信号概况!$F$6*信号相关性!$D$6+2*$E1169*信号概况!$F$4*$H1169*信号概况!$F$7*信号相关性!$D$7+2*$E1169*信号概况!$F$4*$I1169*信号概况!$F$8*信号相关性!$D$8+2*$E1169*信号概况!$F$4*$J1169*信号概况!$J$5*信号相关性!$D$9+2*$F1169*信号概况!$F$5*$G1169*信号概况!$F$6*信号相关性!$E$6+2*$F1169*信号概况!$F$5*$H1169*信号概况!$F$7*信号相关性!$E$7+2*$F1169*信号概况!$F$5*$I1169*信号概况!$F$8*信号相关性!$E$8+2*$F1169*信号概况!$F$5*$J1169*信号概况!$F$9*信号相关性!$E$9+2*$G1169*信号概况!$F$6*$H1169*信号概况!$F$7*信号相关性!$F$7+2*$G1169*信号概况!$F$6*$I1169*信号概况!$F$8*信号相关性!$F$8+2*$G1169*信号概况!$F$6*$J1169*信号概况!$F$9*信号相关性!$F$9+2*$H1169*信号概况!$F$7*$I1169*信号概况!$F$8*信号相关性!$G$8+2*$H1169*信号概况!$F$7*$J1169*信号概况!$F$9*信号相关性!$G$9+2*$I1169*信号概况!$F$8*$J1169*信号概况!$F$9*信号相关性!$H$9)</f>
        <v>679.251780714978</v>
      </c>
      <c r="L1169" s="10">
        <f t="shared" si="370"/>
        <v>28.7362956626395</v>
      </c>
      <c r="M1169" s="11">
        <f>SQRT(POWER($C1169*信号概况!$C$2,2)+POWER($D1169*信号概况!$C$3,2)+POWER($E1169*信号概况!$C$4,2)+POWER($F1169*信号概况!$C$5,2)+POWER($G1169*信号概况!$C$6,2)+POWER($H1169*信号概况!$C$7,2)+POWER($I1169*信号概况!$C$8,2)+POWER($J1169*信号概况!$C$9,2)+2*$C1169*信号概况!$C$2*$D1169*信号概况!$C$3*信号相关性!$B$3+2*$C1169*信号概况!$C$2*$E1169*信号概况!$C$4*信号相关性!$B$4+2*$C1169*信号概况!$C$2*$F1169*信号概况!$C$5*信号相关性!$B$5+2*$C1169*信号概况!$C$2*$G1169*信号概况!$C$6*信号相关性!$B$6+2*$C1169*信号概况!$C$2*$H1169*信号概况!$C$7*信号相关性!$B$7+2*$C1169*信号概况!$C$2*$I1169*信号概况!$C$8*信号相关性!$B$8+2*$C1169*信号概况!$C$2*$J1169*信号概况!$C$9*信号相关性!$B$9+2*$D1169*信号概况!$C$3*$E1169*信号概况!$C$4*信号相关性!$C$4+2*$D1169*信号概况!$C$3*$F1169*信号概况!$C$5*信号相关性!$C$5+2*$D1169*信号概况!$C$3*$G1169*信号概况!$C$6*信号相关性!$C$6+2*$D1169*信号概况!$C$3*$H1169*信号概况!$C$7*信号相关性!$C$7+2*$D1169*信号概况!$C$3*$I1169*信号概况!$C$8*信号相关性!$C$8+2*$D1169*信号概况!$C$3*$J1169*信号概况!$C$9*信号相关性!$C$9+2*$E1169*信号概况!$C$4*$F1169*信号概况!$C$5*信号相关性!$D$5+2*$E1169*信号概况!$C$4*$G1169*信号概况!$C$6*信号相关性!$D$6+2*$E1169*信号概况!$C$4*$H1169*信号概况!$C$7*信号相关性!$D$7+2*$E1169*信号概况!$C$4*$I1169*信号概况!$C$8*信号相关性!$D$8+2*$E1169*信号概况!$C$4*$J1169*信号概况!$J$5*信号相关性!$D$9+2*$F1169*信号概况!$C$5*$G1169*信号概况!$C$6*信号相关性!$E$6+2*$F1169*信号概况!$C$5*$H1169*信号概况!$C$7*信号相关性!$E$7+2*$F1169*信号概况!$C$5*$I1169*信号概况!$C$8*信号相关性!$E$8+2*$F1169*信号概况!$C$5*$J1169*信号概况!$C$9*信号相关性!$E$9+2*$G1169*信号概况!$C$6*$H1169*信号概况!$C$7*信号相关性!$F$7+2*$G1169*信号概况!$C$6*$I1169*信号概况!$C$8*信号相关性!$F$8+2*$G1169*信号概况!$C$6*$J1169*信号概况!$C$9*信号相关性!$F$9+2*$H1169*信号概况!$C$7*$I1169*信号概况!$C$8*信号相关性!$G$8+2*$H1169*信号概况!$C$7*$J1169*信号概况!$C$9*信号相关性!$G$9+2*$I1169*信号概况!$C$8*$J1169*信号概况!$C$9*信号相关性!$H$9)</f>
        <v>3343.19812084209</v>
      </c>
      <c r="N1169" s="12">
        <f t="shared" si="371"/>
        <v>0.171277590597663</v>
      </c>
      <c r="O1169" s="10">
        <f>$C1169*信号概况!$J$2+$D1169*信号概况!$J$3+$E1169*信号概况!$J$4+$F1169*信号概况!$J$5+$G1169*信号概况!$J$6+$H1169*信号概况!$J$7+$I1169*信号概况!$J$8+$J1169*信号概况!$J$9</f>
        <v>662.179587413602</v>
      </c>
      <c r="P1169" s="12">
        <f t="shared" si="372"/>
        <v>0.0339245597106847</v>
      </c>
      <c r="Q1169" s="7">
        <f t="shared" si="373"/>
        <v>10.2615793537213</v>
      </c>
    </row>
    <row r="1170" spans="1:17">
      <c r="A1170">
        <v>1168</v>
      </c>
      <c r="B1170">
        <v>19519.18</v>
      </c>
      <c r="C1170" s="7">
        <f t="shared" si="374"/>
        <v>0</v>
      </c>
      <c r="D1170" s="8">
        <f t="shared" si="375"/>
        <v>0.363636363636364</v>
      </c>
      <c r="E1170">
        <f t="shared" si="376"/>
        <v>0</v>
      </c>
      <c r="F1170">
        <f t="shared" si="365"/>
        <v>0.1</v>
      </c>
      <c r="G1170">
        <f t="shared" si="366"/>
        <v>0.06</v>
      </c>
      <c r="H1170">
        <f t="shared" si="367"/>
        <v>0</v>
      </c>
      <c r="I1170">
        <f t="shared" si="368"/>
        <v>0</v>
      </c>
      <c r="J1170">
        <f t="shared" si="369"/>
        <v>0</v>
      </c>
      <c r="K1170">
        <f>SQRT(POWER($C1170*信号概况!$F$2,2)+POWER($D1170*信号概况!$F$3,2)+POWER($E1170*信号概况!$F$4,2)+POWER($F1170*信号概况!$F$5,2)+POWER($G1170*信号概况!$F$6,2)+POWER($H1170*信号概况!$F$7,2)+POWER($I1170*信号概况!$F$8,2)+POWER($J1170*信号概况!$F$9,2)+2*$C1170*信号概况!$F$2*$D1170*信号概况!$F$3*信号相关性!$B$3+2*$C1170*信号概况!$F$2*$E1170*信号概况!$F$4*信号相关性!$B$4+2*$C1170*信号概况!$F$2*$F1170*信号概况!$F$5*信号相关性!$B$5+2*$C1170*信号概况!$F$2*$G1170*信号概况!$F$6*信号相关性!$B$6+2*$C1170*信号概况!$F$2*$H1170*信号概况!$F$7*信号相关性!$B$7+2*$C1170*信号概况!$F$2*$I1170*信号概况!$F$8*信号相关性!$B$8+2*$C1170*信号概况!$F$2*$J1170*信号概况!$F$9*信号相关性!$B$9+2*$D1170*信号概况!$F$3*$E1170*信号概况!$F$4*信号相关性!$C$4+2*$D1170*信号概况!$F$3*$F1170*信号概况!$F$5*信号相关性!$C$5+2*$D1170*信号概况!$F$3*$G1170*信号概况!$F$6*信号相关性!$C$6+2*$D1170*信号概况!$F$3*$H1170*信号概况!$F$7*信号相关性!$C$7+2*$D1170*信号概况!$F$3*$I1170*信号概况!$F$8*信号相关性!$C$8+2*$D1170*信号概况!$F$3*$J1170*信号概况!$F$9*信号相关性!$C$9+2*$E1170*信号概况!$F$4*$F1170*信号概况!$F$5*信号相关性!$D$5+2*$E1170*信号概况!$F$4*$G1170*信号概况!$F$6*信号相关性!$D$6+2*$E1170*信号概况!$F$4*$H1170*信号概况!$F$7*信号相关性!$D$7+2*$E1170*信号概况!$F$4*$I1170*信号概况!$F$8*信号相关性!$D$8+2*$E1170*信号概况!$F$4*$J1170*信号概况!$J$5*信号相关性!$D$9+2*$F1170*信号概况!$F$5*$G1170*信号概况!$F$6*信号相关性!$E$6+2*$F1170*信号概况!$F$5*$H1170*信号概况!$F$7*信号相关性!$E$7+2*$F1170*信号概况!$F$5*$I1170*信号概况!$F$8*信号相关性!$E$8+2*$F1170*信号概况!$F$5*$J1170*信号概况!$F$9*信号相关性!$E$9+2*$G1170*信号概况!$F$6*$H1170*信号概况!$F$7*信号相关性!$F$7+2*$G1170*信号概况!$F$6*$I1170*信号概况!$F$8*信号相关性!$F$8+2*$G1170*信号概况!$F$6*$J1170*信号概况!$F$9*信号相关性!$F$9+2*$H1170*信号概况!$F$7*$I1170*信号概况!$F$8*信号相关性!$G$8+2*$H1170*信号概况!$F$7*$J1170*信号概况!$F$9*信号相关性!$G$9+2*$I1170*信号概况!$F$8*$J1170*信号概况!$F$9*信号相关性!$H$9)</f>
        <v>744.354503176873</v>
      </c>
      <c r="L1170" s="10">
        <f t="shared" si="370"/>
        <v>26.222962199722</v>
      </c>
      <c r="M1170" s="11">
        <f>SQRT(POWER($C1170*信号概况!$C$2,2)+POWER($D1170*信号概况!$C$3,2)+POWER($E1170*信号概况!$C$4,2)+POWER($F1170*信号概况!$C$5,2)+POWER($G1170*信号概况!$C$6,2)+POWER($H1170*信号概况!$C$7,2)+POWER($I1170*信号概况!$C$8,2)+POWER($J1170*信号概况!$C$9,2)+2*$C1170*信号概况!$C$2*$D1170*信号概况!$C$3*信号相关性!$B$3+2*$C1170*信号概况!$C$2*$E1170*信号概况!$C$4*信号相关性!$B$4+2*$C1170*信号概况!$C$2*$F1170*信号概况!$C$5*信号相关性!$B$5+2*$C1170*信号概况!$C$2*$G1170*信号概况!$C$6*信号相关性!$B$6+2*$C1170*信号概况!$C$2*$H1170*信号概况!$C$7*信号相关性!$B$7+2*$C1170*信号概况!$C$2*$I1170*信号概况!$C$8*信号相关性!$B$8+2*$C1170*信号概况!$C$2*$J1170*信号概况!$C$9*信号相关性!$B$9+2*$D1170*信号概况!$C$3*$E1170*信号概况!$C$4*信号相关性!$C$4+2*$D1170*信号概况!$C$3*$F1170*信号概况!$C$5*信号相关性!$C$5+2*$D1170*信号概况!$C$3*$G1170*信号概况!$C$6*信号相关性!$C$6+2*$D1170*信号概况!$C$3*$H1170*信号概况!$C$7*信号相关性!$C$7+2*$D1170*信号概况!$C$3*$I1170*信号概况!$C$8*信号相关性!$C$8+2*$D1170*信号概况!$C$3*$J1170*信号概况!$C$9*信号相关性!$C$9+2*$E1170*信号概况!$C$4*$F1170*信号概况!$C$5*信号相关性!$D$5+2*$E1170*信号概况!$C$4*$G1170*信号概况!$C$6*信号相关性!$D$6+2*$E1170*信号概况!$C$4*$H1170*信号概况!$C$7*信号相关性!$D$7+2*$E1170*信号概况!$C$4*$I1170*信号概况!$C$8*信号相关性!$D$8+2*$E1170*信号概况!$C$4*$J1170*信号概况!$J$5*信号相关性!$D$9+2*$F1170*信号概况!$C$5*$G1170*信号概况!$C$6*信号相关性!$E$6+2*$F1170*信号概况!$C$5*$H1170*信号概况!$C$7*信号相关性!$E$7+2*$F1170*信号概况!$C$5*$I1170*信号概况!$C$8*信号相关性!$E$8+2*$F1170*信号概况!$C$5*$J1170*信号概况!$C$9*信号相关性!$E$9+2*$G1170*信号概况!$C$6*$H1170*信号概况!$C$7*信号相关性!$F$7+2*$G1170*信号概况!$C$6*$I1170*信号概况!$C$8*信号相关性!$F$8+2*$G1170*信号概况!$C$6*$J1170*信号概况!$C$9*信号相关性!$F$9+2*$H1170*信号概况!$C$7*$I1170*信号概况!$C$8*信号相关性!$G$8+2*$H1170*信号概况!$C$7*$J1170*信号概况!$C$9*信号相关性!$G$9+2*$I1170*信号概况!$C$8*$J1170*信号概况!$C$9*信号相关性!$H$9)</f>
        <v>3663.28239952001</v>
      </c>
      <c r="N1170" s="12">
        <f t="shared" si="371"/>
        <v>0.187676039645109</v>
      </c>
      <c r="O1170" s="10">
        <f>$C1170*信号概况!$J$2+$D1170*信号概况!$J$3+$E1170*信号概况!$J$4+$F1170*信号概况!$J$5+$G1170*信号概况!$J$6+$H1170*信号概况!$J$7+$I1170*信号概况!$J$8+$J1170*信号概况!$J$9</f>
        <v>686.707738098534</v>
      </c>
      <c r="P1170" s="12">
        <f t="shared" si="372"/>
        <v>0.0351811775955001</v>
      </c>
      <c r="Q1170" s="7">
        <f t="shared" si="373"/>
        <v>9.75950817275598</v>
      </c>
    </row>
    <row r="1171" spans="1:17">
      <c r="A1171">
        <v>1169</v>
      </c>
      <c r="B1171">
        <v>19519.18</v>
      </c>
      <c r="C1171" s="7">
        <f t="shared" si="374"/>
        <v>0</v>
      </c>
      <c r="D1171" s="8">
        <f t="shared" si="375"/>
        <v>0.393939393939394</v>
      </c>
      <c r="E1171">
        <f t="shared" si="376"/>
        <v>0</v>
      </c>
      <c r="F1171">
        <f t="shared" si="365"/>
        <v>0.1</v>
      </c>
      <c r="G1171">
        <f t="shared" si="366"/>
        <v>0.06</v>
      </c>
      <c r="H1171">
        <f t="shared" si="367"/>
        <v>0</v>
      </c>
      <c r="I1171">
        <f t="shared" si="368"/>
        <v>0</v>
      </c>
      <c r="J1171">
        <f t="shared" si="369"/>
        <v>0</v>
      </c>
      <c r="K1171">
        <f>SQRT(POWER($C1171*信号概况!$F$2,2)+POWER($D1171*信号概况!$F$3,2)+POWER($E1171*信号概况!$F$4,2)+POWER($F1171*信号概况!$F$5,2)+POWER($G1171*信号概况!$F$6,2)+POWER($H1171*信号概况!$F$7,2)+POWER($I1171*信号概况!$F$8,2)+POWER($J1171*信号概况!$F$9,2)+2*$C1171*信号概况!$F$2*$D1171*信号概况!$F$3*信号相关性!$B$3+2*$C1171*信号概况!$F$2*$E1171*信号概况!$F$4*信号相关性!$B$4+2*$C1171*信号概况!$F$2*$F1171*信号概况!$F$5*信号相关性!$B$5+2*$C1171*信号概况!$F$2*$G1171*信号概况!$F$6*信号相关性!$B$6+2*$C1171*信号概况!$F$2*$H1171*信号概况!$F$7*信号相关性!$B$7+2*$C1171*信号概况!$F$2*$I1171*信号概况!$F$8*信号相关性!$B$8+2*$C1171*信号概况!$F$2*$J1171*信号概况!$F$9*信号相关性!$B$9+2*$D1171*信号概况!$F$3*$E1171*信号概况!$F$4*信号相关性!$C$4+2*$D1171*信号概况!$F$3*$F1171*信号概况!$F$5*信号相关性!$C$5+2*$D1171*信号概况!$F$3*$G1171*信号概况!$F$6*信号相关性!$C$6+2*$D1171*信号概况!$F$3*$H1171*信号概况!$F$7*信号相关性!$C$7+2*$D1171*信号概况!$F$3*$I1171*信号概况!$F$8*信号相关性!$C$8+2*$D1171*信号概况!$F$3*$J1171*信号概况!$F$9*信号相关性!$C$9+2*$E1171*信号概况!$F$4*$F1171*信号概况!$F$5*信号相关性!$D$5+2*$E1171*信号概况!$F$4*$G1171*信号概况!$F$6*信号相关性!$D$6+2*$E1171*信号概况!$F$4*$H1171*信号概况!$F$7*信号相关性!$D$7+2*$E1171*信号概况!$F$4*$I1171*信号概况!$F$8*信号相关性!$D$8+2*$E1171*信号概况!$F$4*$J1171*信号概况!$J$5*信号相关性!$D$9+2*$F1171*信号概况!$F$5*$G1171*信号概况!$F$6*信号相关性!$E$6+2*$F1171*信号概况!$F$5*$H1171*信号概况!$F$7*信号相关性!$E$7+2*$F1171*信号概况!$F$5*$I1171*信号概况!$F$8*信号相关性!$E$8+2*$F1171*信号概况!$F$5*$J1171*信号概况!$F$9*信号相关性!$E$9+2*$G1171*信号概况!$F$6*$H1171*信号概况!$F$7*信号相关性!$F$7+2*$G1171*信号概况!$F$6*$I1171*信号概况!$F$8*信号相关性!$F$8+2*$G1171*信号概况!$F$6*$J1171*信号概况!$F$9*信号相关性!$F$9+2*$H1171*信号概况!$F$7*$I1171*信号概况!$F$8*信号相关性!$G$8+2*$H1171*信号概况!$F$7*$J1171*信号概况!$F$9*信号相关性!$G$9+2*$I1171*信号概况!$F$8*$J1171*信号概况!$F$9*信号相关性!$H$9)</f>
        <v>809.742576109498</v>
      </c>
      <c r="L1171" s="10">
        <f t="shared" si="370"/>
        <v>24.1054139622769</v>
      </c>
      <c r="M1171" s="11">
        <f>SQRT(POWER($C1171*信号概况!$C$2,2)+POWER($D1171*信号概况!$C$3,2)+POWER($E1171*信号概况!$C$4,2)+POWER($F1171*信号概况!$C$5,2)+POWER($G1171*信号概况!$C$6,2)+POWER($H1171*信号概况!$C$7,2)+POWER($I1171*信号概况!$C$8,2)+POWER($J1171*信号概况!$C$9,2)+2*$C1171*信号概况!$C$2*$D1171*信号概况!$C$3*信号相关性!$B$3+2*$C1171*信号概况!$C$2*$E1171*信号概况!$C$4*信号相关性!$B$4+2*$C1171*信号概况!$C$2*$F1171*信号概况!$C$5*信号相关性!$B$5+2*$C1171*信号概况!$C$2*$G1171*信号概况!$C$6*信号相关性!$B$6+2*$C1171*信号概况!$C$2*$H1171*信号概况!$C$7*信号相关性!$B$7+2*$C1171*信号概况!$C$2*$I1171*信号概况!$C$8*信号相关性!$B$8+2*$C1171*信号概况!$C$2*$J1171*信号概况!$C$9*信号相关性!$B$9+2*$D1171*信号概况!$C$3*$E1171*信号概况!$C$4*信号相关性!$C$4+2*$D1171*信号概况!$C$3*$F1171*信号概况!$C$5*信号相关性!$C$5+2*$D1171*信号概况!$C$3*$G1171*信号概况!$C$6*信号相关性!$C$6+2*$D1171*信号概况!$C$3*$H1171*信号概况!$C$7*信号相关性!$C$7+2*$D1171*信号概况!$C$3*$I1171*信号概况!$C$8*信号相关性!$C$8+2*$D1171*信号概况!$C$3*$J1171*信号概况!$C$9*信号相关性!$C$9+2*$E1171*信号概况!$C$4*$F1171*信号概况!$C$5*信号相关性!$D$5+2*$E1171*信号概况!$C$4*$G1171*信号概况!$C$6*信号相关性!$D$6+2*$E1171*信号概况!$C$4*$H1171*信号概况!$C$7*信号相关性!$D$7+2*$E1171*信号概况!$C$4*$I1171*信号概况!$C$8*信号相关性!$D$8+2*$E1171*信号概况!$C$4*$J1171*信号概况!$J$5*信号相关性!$D$9+2*$F1171*信号概况!$C$5*$G1171*信号概况!$C$6*信号相关性!$E$6+2*$F1171*信号概况!$C$5*$H1171*信号概况!$C$7*信号相关性!$E$7+2*$F1171*信号概况!$C$5*$I1171*信号概况!$C$8*信号相关性!$E$8+2*$F1171*信号概况!$C$5*$J1171*信号概况!$C$9*信号相关性!$E$9+2*$G1171*信号概况!$C$6*$H1171*信号概况!$C$7*信号相关性!$F$7+2*$G1171*信号概况!$C$6*$I1171*信号概况!$C$8*信号相关性!$F$8+2*$G1171*信号概况!$C$6*$J1171*信号概况!$C$9*信号相关性!$F$9+2*$H1171*信号概况!$C$7*$I1171*信号概况!$C$8*信号相关性!$G$8+2*$H1171*信号概况!$C$7*$J1171*信号概况!$C$9*信号相关性!$G$9+2*$I1171*信号概况!$C$8*$J1171*信号概况!$C$9*信号相关性!$H$9)</f>
        <v>3984.05401874603</v>
      </c>
      <c r="N1171" s="12">
        <f t="shared" si="371"/>
        <v>0.204109702290057</v>
      </c>
      <c r="O1171" s="10">
        <f>$C1171*信号概况!$J$2+$D1171*信号概况!$J$3+$E1171*信号概况!$J$4+$F1171*信号概况!$J$5+$G1171*信号概况!$J$6+$H1171*信号概况!$J$7+$I1171*信号概况!$J$8+$J1171*信号概况!$J$9</f>
        <v>711.235888783465</v>
      </c>
      <c r="P1171" s="12">
        <f t="shared" si="372"/>
        <v>0.0364377954803155</v>
      </c>
      <c r="Q1171" s="7">
        <f t="shared" si="373"/>
        <v>9.33490702899563</v>
      </c>
    </row>
    <row r="1172" spans="1:17">
      <c r="A1172">
        <v>1170</v>
      </c>
      <c r="B1172">
        <v>19519.18</v>
      </c>
      <c r="C1172" s="7">
        <f t="shared" si="374"/>
        <v>0</v>
      </c>
      <c r="D1172" s="8">
        <f t="shared" si="375"/>
        <v>0.424242424242424</v>
      </c>
      <c r="E1172">
        <f t="shared" si="376"/>
        <v>0</v>
      </c>
      <c r="F1172">
        <f t="shared" si="365"/>
        <v>0.1</v>
      </c>
      <c r="G1172">
        <f t="shared" si="366"/>
        <v>0.06</v>
      </c>
      <c r="H1172">
        <f t="shared" si="367"/>
        <v>0</v>
      </c>
      <c r="I1172">
        <f t="shared" si="368"/>
        <v>0</v>
      </c>
      <c r="J1172">
        <f t="shared" si="369"/>
        <v>0</v>
      </c>
      <c r="K1172">
        <f>SQRT(POWER($C1172*信号概况!$F$2,2)+POWER($D1172*信号概况!$F$3,2)+POWER($E1172*信号概况!$F$4,2)+POWER($F1172*信号概况!$F$5,2)+POWER($G1172*信号概况!$F$6,2)+POWER($H1172*信号概况!$F$7,2)+POWER($I1172*信号概况!$F$8,2)+POWER($J1172*信号概况!$F$9,2)+2*$C1172*信号概况!$F$2*$D1172*信号概况!$F$3*信号相关性!$B$3+2*$C1172*信号概况!$F$2*$E1172*信号概况!$F$4*信号相关性!$B$4+2*$C1172*信号概况!$F$2*$F1172*信号概况!$F$5*信号相关性!$B$5+2*$C1172*信号概况!$F$2*$G1172*信号概况!$F$6*信号相关性!$B$6+2*$C1172*信号概况!$F$2*$H1172*信号概况!$F$7*信号相关性!$B$7+2*$C1172*信号概况!$F$2*$I1172*信号概况!$F$8*信号相关性!$B$8+2*$C1172*信号概况!$F$2*$J1172*信号概况!$F$9*信号相关性!$B$9+2*$D1172*信号概况!$F$3*$E1172*信号概况!$F$4*信号相关性!$C$4+2*$D1172*信号概况!$F$3*$F1172*信号概况!$F$5*信号相关性!$C$5+2*$D1172*信号概况!$F$3*$G1172*信号概况!$F$6*信号相关性!$C$6+2*$D1172*信号概况!$F$3*$H1172*信号概况!$F$7*信号相关性!$C$7+2*$D1172*信号概况!$F$3*$I1172*信号概况!$F$8*信号相关性!$C$8+2*$D1172*信号概况!$F$3*$J1172*信号概况!$F$9*信号相关性!$C$9+2*$E1172*信号概况!$F$4*$F1172*信号概况!$F$5*信号相关性!$D$5+2*$E1172*信号概况!$F$4*$G1172*信号概况!$F$6*信号相关性!$D$6+2*$E1172*信号概况!$F$4*$H1172*信号概况!$F$7*信号相关性!$D$7+2*$E1172*信号概况!$F$4*$I1172*信号概况!$F$8*信号相关性!$D$8+2*$E1172*信号概况!$F$4*$J1172*信号概况!$J$5*信号相关性!$D$9+2*$F1172*信号概况!$F$5*$G1172*信号概况!$F$6*信号相关性!$E$6+2*$F1172*信号概况!$F$5*$H1172*信号概况!$F$7*信号相关性!$E$7+2*$F1172*信号概况!$F$5*$I1172*信号概况!$F$8*信号相关性!$E$8+2*$F1172*信号概况!$F$5*$J1172*信号概况!$F$9*信号相关性!$E$9+2*$G1172*信号概况!$F$6*$H1172*信号概况!$F$7*信号相关性!$F$7+2*$G1172*信号概况!$F$6*$I1172*信号概况!$F$8*信号相关性!$F$8+2*$G1172*信号概况!$F$6*$J1172*信号概况!$F$9*信号相关性!$F$9+2*$H1172*信号概况!$F$7*$I1172*信号概况!$F$8*信号相关性!$G$8+2*$H1172*信号概况!$F$7*$J1172*信号概况!$F$9*信号相关性!$G$9+2*$I1172*信号概况!$F$8*$J1172*信号概况!$F$9*信号相关性!$H$9)</f>
        <v>875.352055517516</v>
      </c>
      <c r="L1172" s="10">
        <f t="shared" si="370"/>
        <v>22.2986624375493</v>
      </c>
      <c r="M1172" s="11">
        <f>SQRT(POWER($C1172*信号概况!$C$2,2)+POWER($D1172*信号概况!$C$3,2)+POWER($E1172*信号概况!$C$4,2)+POWER($F1172*信号概况!$C$5,2)+POWER($G1172*信号概况!$C$6,2)+POWER($H1172*信号概况!$C$7,2)+POWER($I1172*信号概况!$C$8,2)+POWER($J1172*信号概况!$C$9,2)+2*$C1172*信号概况!$C$2*$D1172*信号概况!$C$3*信号相关性!$B$3+2*$C1172*信号概况!$C$2*$E1172*信号概况!$C$4*信号相关性!$B$4+2*$C1172*信号概况!$C$2*$F1172*信号概况!$C$5*信号相关性!$B$5+2*$C1172*信号概况!$C$2*$G1172*信号概况!$C$6*信号相关性!$B$6+2*$C1172*信号概况!$C$2*$H1172*信号概况!$C$7*信号相关性!$B$7+2*$C1172*信号概况!$C$2*$I1172*信号概况!$C$8*信号相关性!$B$8+2*$C1172*信号概况!$C$2*$J1172*信号概况!$C$9*信号相关性!$B$9+2*$D1172*信号概况!$C$3*$E1172*信号概况!$C$4*信号相关性!$C$4+2*$D1172*信号概况!$C$3*$F1172*信号概况!$C$5*信号相关性!$C$5+2*$D1172*信号概况!$C$3*$G1172*信号概况!$C$6*信号相关性!$C$6+2*$D1172*信号概况!$C$3*$H1172*信号概况!$C$7*信号相关性!$C$7+2*$D1172*信号概况!$C$3*$I1172*信号概况!$C$8*信号相关性!$C$8+2*$D1172*信号概况!$C$3*$J1172*信号概况!$C$9*信号相关性!$C$9+2*$E1172*信号概况!$C$4*$F1172*信号概况!$C$5*信号相关性!$D$5+2*$E1172*信号概况!$C$4*$G1172*信号概况!$C$6*信号相关性!$D$6+2*$E1172*信号概况!$C$4*$H1172*信号概况!$C$7*信号相关性!$D$7+2*$E1172*信号概况!$C$4*$I1172*信号概况!$C$8*信号相关性!$D$8+2*$E1172*信号概况!$C$4*$J1172*信号概况!$J$5*信号相关性!$D$9+2*$F1172*信号概况!$C$5*$G1172*信号概况!$C$6*信号相关性!$E$6+2*$F1172*信号概况!$C$5*$H1172*信号概况!$C$7*信号相关性!$E$7+2*$F1172*信号概况!$C$5*$I1172*信号概况!$C$8*信号相关性!$E$8+2*$F1172*信号概况!$C$5*$J1172*信号概况!$C$9*信号相关性!$E$9+2*$G1172*信号概况!$C$6*$H1172*信号概况!$C$7*信号相关性!$F$7+2*$G1172*信号概况!$C$6*$I1172*信号概况!$C$8*信号相关性!$F$8+2*$G1172*信号概况!$C$6*$J1172*信号概况!$C$9*信号相关性!$F$9+2*$H1172*信号概况!$C$7*$I1172*信号概况!$C$8*信号相关性!$G$8+2*$H1172*信号概况!$C$7*$J1172*信号概况!$C$9*信号相关性!$G$9+2*$I1172*信号概况!$C$8*$J1172*信号概况!$C$9*信号相关性!$H$9)</f>
        <v>4305.35934994535</v>
      </c>
      <c r="N1172" s="12">
        <f t="shared" si="371"/>
        <v>0.220570707885544</v>
      </c>
      <c r="O1172" s="10">
        <f>$C1172*信号概况!$J$2+$D1172*信号概况!$J$3+$E1172*信号概况!$J$4+$F1172*信号概况!$J$5+$G1172*信号概况!$J$6+$H1172*信号概况!$J$7+$I1172*信号概况!$J$8+$J1172*信号概况!$J$9</f>
        <v>735.764039468397</v>
      </c>
      <c r="P1172" s="12">
        <f t="shared" si="372"/>
        <v>0.037694413365131</v>
      </c>
      <c r="Q1172" s="7">
        <f t="shared" si="373"/>
        <v>8.97148687104856</v>
      </c>
    </row>
    <row r="1173" spans="1:17">
      <c r="A1173">
        <v>1171</v>
      </c>
      <c r="B1173">
        <v>19519.18</v>
      </c>
      <c r="C1173" s="7">
        <f t="shared" si="374"/>
        <v>0</v>
      </c>
      <c r="D1173" s="8">
        <f t="shared" si="375"/>
        <v>0.454545454545455</v>
      </c>
      <c r="E1173">
        <f t="shared" si="376"/>
        <v>0</v>
      </c>
      <c r="F1173">
        <f t="shared" si="365"/>
        <v>0.1</v>
      </c>
      <c r="G1173">
        <f t="shared" si="366"/>
        <v>0.06</v>
      </c>
      <c r="H1173">
        <f t="shared" si="367"/>
        <v>0</v>
      </c>
      <c r="I1173">
        <f t="shared" si="368"/>
        <v>0</v>
      </c>
      <c r="J1173">
        <f t="shared" si="369"/>
        <v>0</v>
      </c>
      <c r="K1173">
        <f>SQRT(POWER($C1173*信号概况!$F$2,2)+POWER($D1173*信号概况!$F$3,2)+POWER($E1173*信号概况!$F$4,2)+POWER($F1173*信号概况!$F$5,2)+POWER($G1173*信号概况!$F$6,2)+POWER($H1173*信号概况!$F$7,2)+POWER($I1173*信号概况!$F$8,2)+POWER($J1173*信号概况!$F$9,2)+2*$C1173*信号概况!$F$2*$D1173*信号概况!$F$3*信号相关性!$B$3+2*$C1173*信号概况!$F$2*$E1173*信号概况!$F$4*信号相关性!$B$4+2*$C1173*信号概况!$F$2*$F1173*信号概况!$F$5*信号相关性!$B$5+2*$C1173*信号概况!$F$2*$G1173*信号概况!$F$6*信号相关性!$B$6+2*$C1173*信号概况!$F$2*$H1173*信号概况!$F$7*信号相关性!$B$7+2*$C1173*信号概况!$F$2*$I1173*信号概况!$F$8*信号相关性!$B$8+2*$C1173*信号概况!$F$2*$J1173*信号概况!$F$9*信号相关性!$B$9+2*$D1173*信号概况!$F$3*$E1173*信号概况!$F$4*信号相关性!$C$4+2*$D1173*信号概况!$F$3*$F1173*信号概况!$F$5*信号相关性!$C$5+2*$D1173*信号概况!$F$3*$G1173*信号概况!$F$6*信号相关性!$C$6+2*$D1173*信号概况!$F$3*$H1173*信号概况!$F$7*信号相关性!$C$7+2*$D1173*信号概况!$F$3*$I1173*信号概况!$F$8*信号相关性!$C$8+2*$D1173*信号概况!$F$3*$J1173*信号概况!$F$9*信号相关性!$C$9+2*$E1173*信号概况!$F$4*$F1173*信号概况!$F$5*信号相关性!$D$5+2*$E1173*信号概况!$F$4*$G1173*信号概况!$F$6*信号相关性!$D$6+2*$E1173*信号概况!$F$4*$H1173*信号概况!$F$7*信号相关性!$D$7+2*$E1173*信号概况!$F$4*$I1173*信号概况!$F$8*信号相关性!$D$8+2*$E1173*信号概况!$F$4*$J1173*信号概况!$J$5*信号相关性!$D$9+2*$F1173*信号概况!$F$5*$G1173*信号概况!$F$6*信号相关性!$E$6+2*$F1173*信号概况!$F$5*$H1173*信号概况!$F$7*信号相关性!$E$7+2*$F1173*信号概况!$F$5*$I1173*信号概况!$F$8*信号相关性!$E$8+2*$F1173*信号概况!$F$5*$J1173*信号概况!$F$9*信号相关性!$E$9+2*$G1173*信号概况!$F$6*$H1173*信号概况!$F$7*信号相关性!$F$7+2*$G1173*信号概况!$F$6*$I1173*信号概况!$F$8*信号相关性!$F$8+2*$G1173*信号概况!$F$6*$J1173*信号概况!$F$9*信号相关性!$F$9+2*$H1173*信号概况!$F$7*$I1173*信号概况!$F$8*信号相关性!$G$8+2*$H1173*信号概况!$F$7*$J1173*信号概况!$F$9*信号相关性!$G$9+2*$I1173*信号概况!$F$8*$J1173*信号概况!$F$9*信号相关性!$H$9)</f>
        <v>941.136637796324</v>
      </c>
      <c r="L1173" s="10">
        <f t="shared" si="370"/>
        <v>20.7400065156365</v>
      </c>
      <c r="M1173" s="11">
        <f>SQRT(POWER($C1173*信号概况!$C$2,2)+POWER($D1173*信号概况!$C$3,2)+POWER($E1173*信号概况!$C$4,2)+POWER($F1173*信号概况!$C$5,2)+POWER($G1173*信号概况!$C$6,2)+POWER($H1173*信号概况!$C$7,2)+POWER($I1173*信号概况!$C$8,2)+POWER($J1173*信号概况!$C$9,2)+2*$C1173*信号概况!$C$2*$D1173*信号概况!$C$3*信号相关性!$B$3+2*$C1173*信号概况!$C$2*$E1173*信号概况!$C$4*信号相关性!$B$4+2*$C1173*信号概况!$C$2*$F1173*信号概况!$C$5*信号相关性!$B$5+2*$C1173*信号概况!$C$2*$G1173*信号概况!$C$6*信号相关性!$B$6+2*$C1173*信号概况!$C$2*$H1173*信号概况!$C$7*信号相关性!$B$7+2*$C1173*信号概况!$C$2*$I1173*信号概况!$C$8*信号相关性!$B$8+2*$C1173*信号概况!$C$2*$J1173*信号概况!$C$9*信号相关性!$B$9+2*$D1173*信号概况!$C$3*$E1173*信号概况!$C$4*信号相关性!$C$4+2*$D1173*信号概况!$C$3*$F1173*信号概况!$C$5*信号相关性!$C$5+2*$D1173*信号概况!$C$3*$G1173*信号概况!$C$6*信号相关性!$C$6+2*$D1173*信号概况!$C$3*$H1173*信号概况!$C$7*信号相关性!$C$7+2*$D1173*信号概况!$C$3*$I1173*信号概况!$C$8*信号相关性!$C$8+2*$D1173*信号概况!$C$3*$J1173*信号概况!$C$9*信号相关性!$C$9+2*$E1173*信号概况!$C$4*$F1173*信号概况!$C$5*信号相关性!$D$5+2*$E1173*信号概况!$C$4*$G1173*信号概况!$C$6*信号相关性!$D$6+2*$E1173*信号概况!$C$4*$H1173*信号概况!$C$7*信号相关性!$D$7+2*$E1173*信号概况!$C$4*$I1173*信号概况!$C$8*信号相关性!$D$8+2*$E1173*信号概况!$C$4*$J1173*信号概况!$J$5*信号相关性!$D$9+2*$F1173*信号概况!$C$5*$G1173*信号概况!$C$6*信号相关性!$E$6+2*$F1173*信号概况!$C$5*$H1173*信号概况!$C$7*信号相关性!$E$7+2*$F1173*信号概况!$C$5*$I1173*信号概况!$C$8*信号相关性!$E$8+2*$F1173*信号概况!$C$5*$J1173*信号概况!$C$9*信号相关性!$E$9+2*$G1173*信号概况!$C$6*$H1173*信号概况!$C$7*信号相关性!$F$7+2*$G1173*信号概况!$C$6*$I1173*信号概况!$C$8*信号相关性!$F$8+2*$G1173*信号概况!$C$6*$J1173*信号概况!$C$9*信号相关性!$F$9+2*$H1173*信号概况!$C$7*$I1173*信号概况!$C$8*信号相关性!$G$8+2*$H1173*信号概况!$C$7*$J1173*信号概况!$C$9*信号相关性!$G$9+2*$I1173*信号概况!$C$8*$J1173*信号概况!$C$9*信号相关性!$H$9)</f>
        <v>4627.0872114387</v>
      </c>
      <c r="N1173" s="12">
        <f t="shared" si="371"/>
        <v>0.237053360409541</v>
      </c>
      <c r="O1173" s="10">
        <f>$C1173*信号概况!$J$2+$D1173*信号概况!$J$3+$E1173*信号概况!$J$4+$F1173*信号概况!$J$5+$G1173*信号概况!$J$6+$H1173*信号概况!$J$7+$I1173*信号概况!$J$8+$J1173*信号概况!$J$9</f>
        <v>760.292190153328</v>
      </c>
      <c r="P1173" s="12">
        <f t="shared" si="372"/>
        <v>0.0389510312499464</v>
      </c>
      <c r="Q1173" s="7">
        <f t="shared" si="373"/>
        <v>8.65713537719397</v>
      </c>
    </row>
    <row r="1174" spans="1:17">
      <c r="A1174">
        <v>1172</v>
      </c>
      <c r="B1174">
        <v>19519.18</v>
      </c>
      <c r="C1174" s="7">
        <f t="shared" si="374"/>
        <v>0</v>
      </c>
      <c r="D1174" s="8">
        <f t="shared" si="375"/>
        <v>0.484848484848485</v>
      </c>
      <c r="E1174">
        <f t="shared" si="376"/>
        <v>0</v>
      </c>
      <c r="F1174">
        <f t="shared" si="365"/>
        <v>0.1</v>
      </c>
      <c r="G1174">
        <f t="shared" si="366"/>
        <v>0.06</v>
      </c>
      <c r="H1174">
        <f t="shared" si="367"/>
        <v>0</v>
      </c>
      <c r="I1174">
        <f t="shared" si="368"/>
        <v>0</v>
      </c>
      <c r="J1174">
        <f t="shared" si="369"/>
        <v>0</v>
      </c>
      <c r="K1174">
        <f>SQRT(POWER($C1174*信号概况!$F$2,2)+POWER($D1174*信号概况!$F$3,2)+POWER($E1174*信号概况!$F$4,2)+POWER($F1174*信号概况!$F$5,2)+POWER($G1174*信号概况!$F$6,2)+POWER($H1174*信号概况!$F$7,2)+POWER($I1174*信号概况!$F$8,2)+POWER($J1174*信号概况!$F$9,2)+2*$C1174*信号概况!$F$2*$D1174*信号概况!$F$3*信号相关性!$B$3+2*$C1174*信号概况!$F$2*$E1174*信号概况!$F$4*信号相关性!$B$4+2*$C1174*信号概况!$F$2*$F1174*信号概况!$F$5*信号相关性!$B$5+2*$C1174*信号概况!$F$2*$G1174*信号概况!$F$6*信号相关性!$B$6+2*$C1174*信号概况!$F$2*$H1174*信号概况!$F$7*信号相关性!$B$7+2*$C1174*信号概况!$F$2*$I1174*信号概况!$F$8*信号相关性!$B$8+2*$C1174*信号概况!$F$2*$J1174*信号概况!$F$9*信号相关性!$B$9+2*$D1174*信号概况!$F$3*$E1174*信号概况!$F$4*信号相关性!$C$4+2*$D1174*信号概况!$F$3*$F1174*信号概况!$F$5*信号相关性!$C$5+2*$D1174*信号概况!$F$3*$G1174*信号概况!$F$6*信号相关性!$C$6+2*$D1174*信号概况!$F$3*$H1174*信号概况!$F$7*信号相关性!$C$7+2*$D1174*信号概况!$F$3*$I1174*信号概况!$F$8*信号相关性!$C$8+2*$D1174*信号概况!$F$3*$J1174*信号概况!$F$9*信号相关性!$C$9+2*$E1174*信号概况!$F$4*$F1174*信号概况!$F$5*信号相关性!$D$5+2*$E1174*信号概况!$F$4*$G1174*信号概况!$F$6*信号相关性!$D$6+2*$E1174*信号概况!$F$4*$H1174*信号概况!$F$7*信号相关性!$D$7+2*$E1174*信号概况!$F$4*$I1174*信号概况!$F$8*信号相关性!$D$8+2*$E1174*信号概况!$F$4*$J1174*信号概况!$J$5*信号相关性!$D$9+2*$F1174*信号概况!$F$5*$G1174*信号概况!$F$6*信号相关性!$E$6+2*$F1174*信号概况!$F$5*$H1174*信号概况!$F$7*信号相关性!$E$7+2*$F1174*信号概况!$F$5*$I1174*信号概况!$F$8*信号相关性!$E$8+2*$F1174*信号概况!$F$5*$J1174*信号概况!$F$9*信号相关性!$E$9+2*$G1174*信号概况!$F$6*$H1174*信号概况!$F$7*信号相关性!$F$7+2*$G1174*信号概况!$F$6*$I1174*信号概况!$F$8*信号相关性!$F$8+2*$G1174*信号概况!$F$6*$J1174*信号概况!$F$9*信号相关性!$F$9+2*$H1174*信号概况!$F$7*$I1174*信号概况!$F$8*信号相关性!$G$8+2*$H1174*信号概况!$F$7*$J1174*信号概况!$F$9*信号相关性!$G$9+2*$I1174*信号概况!$F$8*$J1174*信号概况!$F$9*信号相关性!$H$9)</f>
        <v>1007.06200865485</v>
      </c>
      <c r="L1174" s="10">
        <f t="shared" si="370"/>
        <v>19.3823020154163</v>
      </c>
      <c r="M1174" s="11">
        <f>SQRT(POWER($C1174*信号概况!$C$2,2)+POWER($D1174*信号概况!$C$3,2)+POWER($E1174*信号概况!$C$4,2)+POWER($F1174*信号概况!$C$5,2)+POWER($G1174*信号概况!$C$6,2)+POWER($H1174*信号概况!$C$7,2)+POWER($I1174*信号概况!$C$8,2)+POWER($J1174*信号概况!$C$9,2)+2*$C1174*信号概况!$C$2*$D1174*信号概况!$C$3*信号相关性!$B$3+2*$C1174*信号概况!$C$2*$E1174*信号概况!$C$4*信号相关性!$B$4+2*$C1174*信号概况!$C$2*$F1174*信号概况!$C$5*信号相关性!$B$5+2*$C1174*信号概况!$C$2*$G1174*信号概况!$C$6*信号相关性!$B$6+2*$C1174*信号概况!$C$2*$H1174*信号概况!$C$7*信号相关性!$B$7+2*$C1174*信号概况!$C$2*$I1174*信号概况!$C$8*信号相关性!$B$8+2*$C1174*信号概况!$C$2*$J1174*信号概况!$C$9*信号相关性!$B$9+2*$D1174*信号概况!$C$3*$E1174*信号概况!$C$4*信号相关性!$C$4+2*$D1174*信号概况!$C$3*$F1174*信号概况!$C$5*信号相关性!$C$5+2*$D1174*信号概况!$C$3*$G1174*信号概况!$C$6*信号相关性!$C$6+2*$D1174*信号概况!$C$3*$H1174*信号概况!$C$7*信号相关性!$C$7+2*$D1174*信号概况!$C$3*$I1174*信号概况!$C$8*信号相关性!$C$8+2*$D1174*信号概况!$C$3*$J1174*信号概况!$C$9*信号相关性!$C$9+2*$E1174*信号概况!$C$4*$F1174*信号概况!$C$5*信号相关性!$D$5+2*$E1174*信号概况!$C$4*$G1174*信号概况!$C$6*信号相关性!$D$6+2*$E1174*信号概况!$C$4*$H1174*信号概况!$C$7*信号相关性!$D$7+2*$E1174*信号概况!$C$4*$I1174*信号概况!$C$8*信号相关性!$D$8+2*$E1174*信号概况!$C$4*$J1174*信号概况!$J$5*信号相关性!$D$9+2*$F1174*信号概况!$C$5*$G1174*信号概况!$C$6*信号相关性!$E$6+2*$F1174*信号概况!$C$5*$H1174*信号概况!$C$7*信号相关性!$E$7+2*$F1174*信号概况!$C$5*$I1174*信号概况!$C$8*信号相关性!$E$8+2*$F1174*信号概况!$C$5*$J1174*信号概况!$C$9*信号相关性!$E$9+2*$G1174*信号概况!$C$6*$H1174*信号概况!$C$7*信号相关性!$F$7+2*$G1174*信号概况!$C$6*$I1174*信号概况!$C$8*信号相关性!$F$8+2*$G1174*信号概况!$C$6*$J1174*信号概况!$C$9*信号相关性!$F$9+2*$H1174*信号概况!$C$7*$I1174*信号概况!$C$8*信号相关性!$G$8+2*$H1174*信号概况!$C$7*$J1174*信号概况!$C$9*信号相关性!$G$9+2*$I1174*信号概况!$C$8*$J1174*信号概况!$C$9*信号相关性!$H$9)</f>
        <v>4949.1552021107</v>
      </c>
      <c r="N1174" s="12">
        <f t="shared" si="371"/>
        <v>0.253553438316092</v>
      </c>
      <c r="O1174" s="10">
        <f>$C1174*信号概况!$J$2+$D1174*信号概况!$J$3+$E1174*信号概况!$J$4+$F1174*信号概况!$J$5+$G1174*信号概况!$J$6+$H1174*信号概况!$J$7+$I1174*信号概况!$J$8+$J1174*信号概况!$J$9</f>
        <v>784.82034083826</v>
      </c>
      <c r="P1174" s="12">
        <f t="shared" si="372"/>
        <v>0.0402076491347618</v>
      </c>
      <c r="Q1174" s="7">
        <f t="shared" si="373"/>
        <v>8.38268648554732</v>
      </c>
    </row>
    <row r="1175" spans="1:17">
      <c r="A1175">
        <v>1173</v>
      </c>
      <c r="B1175">
        <v>19519.18</v>
      </c>
      <c r="C1175" s="7">
        <f t="shared" si="374"/>
        <v>0</v>
      </c>
      <c r="D1175" s="8">
        <f t="shared" si="375"/>
        <v>0.515151515151515</v>
      </c>
      <c r="E1175">
        <f t="shared" si="376"/>
        <v>0</v>
      </c>
      <c r="F1175">
        <f t="shared" si="365"/>
        <v>0.1</v>
      </c>
      <c r="G1175">
        <f t="shared" si="366"/>
        <v>0.06</v>
      </c>
      <c r="H1175">
        <f t="shared" si="367"/>
        <v>0</v>
      </c>
      <c r="I1175">
        <f t="shared" si="368"/>
        <v>0</v>
      </c>
      <c r="J1175">
        <f t="shared" si="369"/>
        <v>0</v>
      </c>
      <c r="K1175">
        <f>SQRT(POWER($C1175*信号概况!$F$2,2)+POWER($D1175*信号概况!$F$3,2)+POWER($E1175*信号概况!$F$4,2)+POWER($F1175*信号概况!$F$5,2)+POWER($G1175*信号概况!$F$6,2)+POWER($H1175*信号概况!$F$7,2)+POWER($I1175*信号概况!$F$8,2)+POWER($J1175*信号概况!$F$9,2)+2*$C1175*信号概况!$F$2*$D1175*信号概况!$F$3*信号相关性!$B$3+2*$C1175*信号概况!$F$2*$E1175*信号概况!$F$4*信号相关性!$B$4+2*$C1175*信号概况!$F$2*$F1175*信号概况!$F$5*信号相关性!$B$5+2*$C1175*信号概况!$F$2*$G1175*信号概况!$F$6*信号相关性!$B$6+2*$C1175*信号概况!$F$2*$H1175*信号概况!$F$7*信号相关性!$B$7+2*$C1175*信号概况!$F$2*$I1175*信号概况!$F$8*信号相关性!$B$8+2*$C1175*信号概况!$F$2*$J1175*信号概况!$F$9*信号相关性!$B$9+2*$D1175*信号概况!$F$3*$E1175*信号概况!$F$4*信号相关性!$C$4+2*$D1175*信号概况!$F$3*$F1175*信号概况!$F$5*信号相关性!$C$5+2*$D1175*信号概况!$F$3*$G1175*信号概况!$F$6*信号相关性!$C$6+2*$D1175*信号概况!$F$3*$H1175*信号概况!$F$7*信号相关性!$C$7+2*$D1175*信号概况!$F$3*$I1175*信号概况!$F$8*信号相关性!$C$8+2*$D1175*信号概况!$F$3*$J1175*信号概况!$F$9*信号相关性!$C$9+2*$E1175*信号概况!$F$4*$F1175*信号概况!$F$5*信号相关性!$D$5+2*$E1175*信号概况!$F$4*$G1175*信号概况!$F$6*信号相关性!$D$6+2*$E1175*信号概况!$F$4*$H1175*信号概况!$F$7*信号相关性!$D$7+2*$E1175*信号概况!$F$4*$I1175*信号概况!$F$8*信号相关性!$D$8+2*$E1175*信号概况!$F$4*$J1175*信号概况!$J$5*信号相关性!$D$9+2*$F1175*信号概况!$F$5*$G1175*信号概况!$F$6*信号相关性!$E$6+2*$F1175*信号概况!$F$5*$H1175*信号概况!$F$7*信号相关性!$E$7+2*$F1175*信号概况!$F$5*$I1175*信号概况!$F$8*信号相关性!$E$8+2*$F1175*信号概况!$F$5*$J1175*信号概况!$F$9*信号相关性!$E$9+2*$G1175*信号概况!$F$6*$H1175*信号概况!$F$7*信号相关性!$F$7+2*$G1175*信号概况!$F$6*$I1175*信号概况!$F$8*信号相关性!$F$8+2*$G1175*信号概况!$F$6*$J1175*信号概况!$F$9*信号相关性!$F$9+2*$H1175*信号概况!$F$7*$I1175*信号概况!$F$8*信号相关性!$G$8+2*$H1175*信号概况!$F$7*$J1175*信号概况!$F$9*信号相关性!$G$9+2*$I1175*信号概况!$F$8*$J1175*信号概况!$F$9*信号相关性!$H$9)</f>
        <v>1073.10222062897</v>
      </c>
      <c r="L1175" s="10">
        <f t="shared" si="370"/>
        <v>18.1894880327051</v>
      </c>
      <c r="M1175" s="11">
        <f>SQRT(POWER($C1175*信号概况!$C$2,2)+POWER($D1175*信号概况!$C$3,2)+POWER($E1175*信号概况!$C$4,2)+POWER($F1175*信号概况!$C$5,2)+POWER($G1175*信号概况!$C$6,2)+POWER($H1175*信号概况!$C$7,2)+POWER($I1175*信号概况!$C$8,2)+POWER($J1175*信号概况!$C$9,2)+2*$C1175*信号概况!$C$2*$D1175*信号概况!$C$3*信号相关性!$B$3+2*$C1175*信号概况!$C$2*$E1175*信号概况!$C$4*信号相关性!$B$4+2*$C1175*信号概况!$C$2*$F1175*信号概况!$C$5*信号相关性!$B$5+2*$C1175*信号概况!$C$2*$G1175*信号概况!$C$6*信号相关性!$B$6+2*$C1175*信号概况!$C$2*$H1175*信号概况!$C$7*信号相关性!$B$7+2*$C1175*信号概况!$C$2*$I1175*信号概况!$C$8*信号相关性!$B$8+2*$C1175*信号概况!$C$2*$J1175*信号概况!$C$9*信号相关性!$B$9+2*$D1175*信号概况!$C$3*$E1175*信号概况!$C$4*信号相关性!$C$4+2*$D1175*信号概况!$C$3*$F1175*信号概况!$C$5*信号相关性!$C$5+2*$D1175*信号概况!$C$3*$G1175*信号概况!$C$6*信号相关性!$C$6+2*$D1175*信号概况!$C$3*$H1175*信号概况!$C$7*信号相关性!$C$7+2*$D1175*信号概况!$C$3*$I1175*信号概况!$C$8*信号相关性!$C$8+2*$D1175*信号概况!$C$3*$J1175*信号概况!$C$9*信号相关性!$C$9+2*$E1175*信号概况!$C$4*$F1175*信号概况!$C$5*信号相关性!$D$5+2*$E1175*信号概况!$C$4*$G1175*信号概况!$C$6*信号相关性!$D$6+2*$E1175*信号概况!$C$4*$H1175*信号概况!$C$7*信号相关性!$D$7+2*$E1175*信号概况!$C$4*$I1175*信号概况!$C$8*信号相关性!$D$8+2*$E1175*信号概况!$C$4*$J1175*信号概况!$J$5*信号相关性!$D$9+2*$F1175*信号概况!$C$5*$G1175*信号概况!$C$6*信号相关性!$E$6+2*$F1175*信号概况!$C$5*$H1175*信号概况!$C$7*信号相关性!$E$7+2*$F1175*信号概况!$C$5*$I1175*信号概况!$C$8*信号相关性!$E$8+2*$F1175*信号概况!$C$5*$J1175*信号概况!$C$9*信号相关性!$E$9+2*$G1175*信号概况!$C$6*$H1175*信号概况!$C$7*信号相关性!$F$7+2*$G1175*信号概况!$C$6*$I1175*信号概况!$C$8*信号相关性!$F$8+2*$G1175*信号概况!$C$6*$J1175*信号概况!$C$9*信号相关性!$F$9+2*$H1175*信号概况!$C$7*$I1175*信号概况!$C$8*信号相关性!$G$8+2*$H1175*信号概况!$C$7*$J1175*信号概况!$C$9*信号相关性!$G$9+2*$I1175*信号概况!$C$8*$J1175*信号概况!$C$9*信号相关性!$H$9)</f>
        <v>5271.50098066211</v>
      </c>
      <c r="N1175" s="12">
        <f t="shared" si="371"/>
        <v>0.27006774775693</v>
      </c>
      <c r="O1175" s="10">
        <f>$C1175*信号概况!$J$2+$D1175*信号概况!$J$3+$E1175*信号概况!$J$4+$F1175*信号概况!$J$5+$G1175*信号概况!$J$6+$H1175*信号概况!$J$7+$I1175*信号概况!$J$8+$J1175*信号概况!$J$9</f>
        <v>809.348491523191</v>
      </c>
      <c r="P1175" s="12">
        <f t="shared" si="372"/>
        <v>0.0414642670195772</v>
      </c>
      <c r="Q1175" s="7">
        <f t="shared" si="373"/>
        <v>8.14109106321462</v>
      </c>
    </row>
    <row r="1176" spans="1:17">
      <c r="A1176">
        <v>1174</v>
      </c>
      <c r="B1176">
        <v>19519.18</v>
      </c>
      <c r="C1176" s="7">
        <f t="shared" si="374"/>
        <v>0</v>
      </c>
      <c r="D1176" s="8">
        <f t="shared" si="375"/>
        <v>0.545454545454545</v>
      </c>
      <c r="E1176">
        <f t="shared" si="376"/>
        <v>0</v>
      </c>
      <c r="F1176">
        <f t="shared" si="365"/>
        <v>0.1</v>
      </c>
      <c r="G1176">
        <f t="shared" si="366"/>
        <v>0.06</v>
      </c>
      <c r="H1176">
        <f t="shared" si="367"/>
        <v>0</v>
      </c>
      <c r="I1176">
        <f t="shared" si="368"/>
        <v>0</v>
      </c>
      <c r="J1176">
        <f t="shared" si="369"/>
        <v>0</v>
      </c>
      <c r="K1176">
        <f>SQRT(POWER($C1176*信号概况!$F$2,2)+POWER($D1176*信号概况!$F$3,2)+POWER($E1176*信号概况!$F$4,2)+POWER($F1176*信号概况!$F$5,2)+POWER($G1176*信号概况!$F$6,2)+POWER($H1176*信号概况!$F$7,2)+POWER($I1176*信号概况!$F$8,2)+POWER($J1176*信号概况!$F$9,2)+2*$C1176*信号概况!$F$2*$D1176*信号概况!$F$3*信号相关性!$B$3+2*$C1176*信号概况!$F$2*$E1176*信号概况!$F$4*信号相关性!$B$4+2*$C1176*信号概况!$F$2*$F1176*信号概况!$F$5*信号相关性!$B$5+2*$C1176*信号概况!$F$2*$G1176*信号概况!$F$6*信号相关性!$B$6+2*$C1176*信号概况!$F$2*$H1176*信号概况!$F$7*信号相关性!$B$7+2*$C1176*信号概况!$F$2*$I1176*信号概况!$F$8*信号相关性!$B$8+2*$C1176*信号概况!$F$2*$J1176*信号概况!$F$9*信号相关性!$B$9+2*$D1176*信号概况!$F$3*$E1176*信号概况!$F$4*信号相关性!$C$4+2*$D1176*信号概况!$F$3*$F1176*信号概况!$F$5*信号相关性!$C$5+2*$D1176*信号概况!$F$3*$G1176*信号概况!$F$6*信号相关性!$C$6+2*$D1176*信号概况!$F$3*$H1176*信号概况!$F$7*信号相关性!$C$7+2*$D1176*信号概况!$F$3*$I1176*信号概况!$F$8*信号相关性!$C$8+2*$D1176*信号概况!$F$3*$J1176*信号概况!$F$9*信号相关性!$C$9+2*$E1176*信号概况!$F$4*$F1176*信号概况!$F$5*信号相关性!$D$5+2*$E1176*信号概况!$F$4*$G1176*信号概况!$F$6*信号相关性!$D$6+2*$E1176*信号概况!$F$4*$H1176*信号概况!$F$7*信号相关性!$D$7+2*$E1176*信号概况!$F$4*$I1176*信号概况!$F$8*信号相关性!$D$8+2*$E1176*信号概况!$F$4*$J1176*信号概况!$J$5*信号相关性!$D$9+2*$F1176*信号概况!$F$5*$G1176*信号概况!$F$6*信号相关性!$E$6+2*$F1176*信号概况!$F$5*$H1176*信号概况!$F$7*信号相关性!$E$7+2*$F1176*信号概况!$F$5*$I1176*信号概况!$F$8*信号相关性!$E$8+2*$F1176*信号概况!$F$5*$J1176*信号概况!$F$9*信号相关性!$E$9+2*$G1176*信号概况!$F$6*$H1176*信号概况!$F$7*信号相关性!$F$7+2*$G1176*信号概况!$F$6*$I1176*信号概况!$F$8*信号相关性!$F$8+2*$G1176*信号概况!$F$6*$J1176*信号概况!$F$9*信号相关性!$F$9+2*$H1176*信号概况!$F$7*$I1176*信号概况!$F$8*信号相关性!$G$8+2*$H1176*信号概况!$F$7*$J1176*信号概况!$F$9*信号相关性!$G$9+2*$I1176*信号概况!$F$8*$J1176*信号概况!$F$9*信号相关性!$H$9)</f>
        <v>1139.237302291</v>
      </c>
      <c r="L1176" s="10">
        <f t="shared" si="370"/>
        <v>17.1335506314155</v>
      </c>
      <c r="M1176" s="11">
        <f>SQRT(POWER($C1176*信号概况!$C$2,2)+POWER($D1176*信号概况!$C$3,2)+POWER($E1176*信号概况!$C$4,2)+POWER($F1176*信号概况!$C$5,2)+POWER($G1176*信号概况!$C$6,2)+POWER($H1176*信号概况!$C$7,2)+POWER($I1176*信号概况!$C$8,2)+POWER($J1176*信号概况!$C$9,2)+2*$C1176*信号概况!$C$2*$D1176*信号概况!$C$3*信号相关性!$B$3+2*$C1176*信号概况!$C$2*$E1176*信号概况!$C$4*信号相关性!$B$4+2*$C1176*信号概况!$C$2*$F1176*信号概况!$C$5*信号相关性!$B$5+2*$C1176*信号概况!$C$2*$G1176*信号概况!$C$6*信号相关性!$B$6+2*$C1176*信号概况!$C$2*$H1176*信号概况!$C$7*信号相关性!$B$7+2*$C1176*信号概况!$C$2*$I1176*信号概况!$C$8*信号相关性!$B$8+2*$C1176*信号概况!$C$2*$J1176*信号概况!$C$9*信号相关性!$B$9+2*$D1176*信号概况!$C$3*$E1176*信号概况!$C$4*信号相关性!$C$4+2*$D1176*信号概况!$C$3*$F1176*信号概况!$C$5*信号相关性!$C$5+2*$D1176*信号概况!$C$3*$G1176*信号概况!$C$6*信号相关性!$C$6+2*$D1176*信号概况!$C$3*$H1176*信号概况!$C$7*信号相关性!$C$7+2*$D1176*信号概况!$C$3*$I1176*信号概况!$C$8*信号相关性!$C$8+2*$D1176*信号概况!$C$3*$J1176*信号概况!$C$9*信号相关性!$C$9+2*$E1176*信号概况!$C$4*$F1176*信号概况!$C$5*信号相关性!$D$5+2*$E1176*信号概况!$C$4*$G1176*信号概况!$C$6*信号相关性!$D$6+2*$E1176*信号概况!$C$4*$H1176*信号概况!$C$7*信号相关性!$D$7+2*$E1176*信号概况!$C$4*$I1176*信号概况!$C$8*信号相关性!$D$8+2*$E1176*信号概况!$C$4*$J1176*信号概况!$J$5*信号相关性!$D$9+2*$F1176*信号概况!$C$5*$G1176*信号概况!$C$6*信号相关性!$E$6+2*$F1176*信号概况!$C$5*$H1176*信号概况!$C$7*信号相关性!$E$7+2*$F1176*信号概况!$C$5*$I1176*信号概况!$C$8*信号相关性!$E$8+2*$F1176*信号概况!$C$5*$J1176*信号概况!$C$9*信号相关性!$E$9+2*$G1176*信号概况!$C$6*$H1176*信号概况!$C$7*信号相关性!$F$7+2*$G1176*信号概况!$C$6*$I1176*信号概况!$C$8*信号相关性!$F$8+2*$G1176*信号概况!$C$6*$J1176*信号概况!$C$9*信号相关性!$F$9+2*$H1176*信号概况!$C$7*$I1176*信号概况!$C$8*信号相关性!$G$8+2*$H1176*信号概况!$C$7*$J1176*信号概况!$C$9*信号相关性!$G$9+2*$I1176*信号概况!$C$8*$J1176*信号概况!$C$9*信号相关性!$H$9)</f>
        <v>5594.07652663833</v>
      </c>
      <c r="N1176" s="12">
        <f t="shared" si="371"/>
        <v>0.286593828564434</v>
      </c>
      <c r="O1176" s="10">
        <f>$C1176*信号概况!$J$2+$D1176*信号概况!$J$3+$E1176*信号概况!$J$4+$F1176*信号概况!$J$5+$G1176*信号概况!$J$6+$H1176*信号概况!$J$7+$I1176*信号概况!$J$8+$J1176*信号概况!$J$9</f>
        <v>833.876642208123</v>
      </c>
      <c r="P1176" s="12">
        <f t="shared" si="372"/>
        <v>0.0427208849043927</v>
      </c>
      <c r="Q1176" s="7">
        <f t="shared" si="373"/>
        <v>7.92684780276865</v>
      </c>
    </row>
    <row r="1177" spans="1:17">
      <c r="A1177">
        <v>1175</v>
      </c>
      <c r="B1177">
        <v>19519.18</v>
      </c>
      <c r="C1177" s="7">
        <f t="shared" si="374"/>
        <v>0</v>
      </c>
      <c r="D1177" s="8">
        <f t="shared" si="375"/>
        <v>0.575757575757576</v>
      </c>
      <c r="E1177">
        <f t="shared" si="376"/>
        <v>0</v>
      </c>
      <c r="F1177">
        <f t="shared" si="365"/>
        <v>0.1</v>
      </c>
      <c r="G1177">
        <f t="shared" si="366"/>
        <v>0.06</v>
      </c>
      <c r="H1177">
        <f t="shared" si="367"/>
        <v>0</v>
      </c>
      <c r="I1177">
        <f t="shared" si="368"/>
        <v>0</v>
      </c>
      <c r="J1177">
        <f t="shared" si="369"/>
        <v>0</v>
      </c>
      <c r="K1177">
        <f>SQRT(POWER($C1177*信号概况!$F$2,2)+POWER($D1177*信号概况!$F$3,2)+POWER($E1177*信号概况!$F$4,2)+POWER($F1177*信号概况!$F$5,2)+POWER($G1177*信号概况!$F$6,2)+POWER($H1177*信号概况!$F$7,2)+POWER($I1177*信号概况!$F$8,2)+POWER($J1177*信号概况!$F$9,2)+2*$C1177*信号概况!$F$2*$D1177*信号概况!$F$3*信号相关性!$B$3+2*$C1177*信号概况!$F$2*$E1177*信号概况!$F$4*信号相关性!$B$4+2*$C1177*信号概况!$F$2*$F1177*信号概况!$F$5*信号相关性!$B$5+2*$C1177*信号概况!$F$2*$G1177*信号概况!$F$6*信号相关性!$B$6+2*$C1177*信号概况!$F$2*$H1177*信号概况!$F$7*信号相关性!$B$7+2*$C1177*信号概况!$F$2*$I1177*信号概况!$F$8*信号相关性!$B$8+2*$C1177*信号概况!$F$2*$J1177*信号概况!$F$9*信号相关性!$B$9+2*$D1177*信号概况!$F$3*$E1177*信号概况!$F$4*信号相关性!$C$4+2*$D1177*信号概况!$F$3*$F1177*信号概况!$F$5*信号相关性!$C$5+2*$D1177*信号概况!$F$3*$G1177*信号概况!$F$6*信号相关性!$C$6+2*$D1177*信号概况!$F$3*$H1177*信号概况!$F$7*信号相关性!$C$7+2*$D1177*信号概况!$F$3*$I1177*信号概况!$F$8*信号相关性!$C$8+2*$D1177*信号概况!$F$3*$J1177*信号概况!$F$9*信号相关性!$C$9+2*$E1177*信号概况!$F$4*$F1177*信号概况!$F$5*信号相关性!$D$5+2*$E1177*信号概况!$F$4*$G1177*信号概况!$F$6*信号相关性!$D$6+2*$E1177*信号概况!$F$4*$H1177*信号概况!$F$7*信号相关性!$D$7+2*$E1177*信号概况!$F$4*$I1177*信号概况!$F$8*信号相关性!$D$8+2*$E1177*信号概况!$F$4*$J1177*信号概况!$J$5*信号相关性!$D$9+2*$F1177*信号概况!$F$5*$G1177*信号概况!$F$6*信号相关性!$E$6+2*$F1177*信号概况!$F$5*$H1177*信号概况!$F$7*信号相关性!$E$7+2*$F1177*信号概况!$F$5*$I1177*信号概况!$F$8*信号相关性!$E$8+2*$F1177*信号概况!$F$5*$J1177*信号概况!$F$9*信号相关性!$E$9+2*$G1177*信号概况!$F$6*$H1177*信号概况!$F$7*信号相关性!$F$7+2*$G1177*信号概况!$F$6*$I1177*信号概况!$F$8*信号相关性!$F$8+2*$G1177*信号概况!$F$6*$J1177*信号概况!$F$9*信号相关性!$F$9+2*$H1177*信号概况!$F$7*$I1177*信号概况!$F$8*信号相关性!$G$8+2*$H1177*信号概况!$F$7*$J1177*信号概况!$F$9*信号相关性!$G$9+2*$I1177*信号概况!$F$8*$J1177*信号概况!$F$9*信号相关性!$H$9)</f>
        <v>1205.45163914329</v>
      </c>
      <c r="L1177" s="10">
        <f t="shared" si="370"/>
        <v>16.1924206381869</v>
      </c>
      <c r="M1177" s="11">
        <f>SQRT(POWER($C1177*信号概况!$C$2,2)+POWER($D1177*信号概况!$C$3,2)+POWER($E1177*信号概况!$C$4,2)+POWER($F1177*信号概况!$C$5,2)+POWER($G1177*信号概况!$C$6,2)+POWER($H1177*信号概况!$C$7,2)+POWER($I1177*信号概况!$C$8,2)+POWER($J1177*信号概况!$C$9,2)+2*$C1177*信号概况!$C$2*$D1177*信号概况!$C$3*信号相关性!$B$3+2*$C1177*信号概况!$C$2*$E1177*信号概况!$C$4*信号相关性!$B$4+2*$C1177*信号概况!$C$2*$F1177*信号概况!$C$5*信号相关性!$B$5+2*$C1177*信号概况!$C$2*$G1177*信号概况!$C$6*信号相关性!$B$6+2*$C1177*信号概况!$C$2*$H1177*信号概况!$C$7*信号相关性!$B$7+2*$C1177*信号概况!$C$2*$I1177*信号概况!$C$8*信号相关性!$B$8+2*$C1177*信号概况!$C$2*$J1177*信号概况!$C$9*信号相关性!$B$9+2*$D1177*信号概况!$C$3*$E1177*信号概况!$C$4*信号相关性!$C$4+2*$D1177*信号概况!$C$3*$F1177*信号概况!$C$5*信号相关性!$C$5+2*$D1177*信号概况!$C$3*$G1177*信号概况!$C$6*信号相关性!$C$6+2*$D1177*信号概况!$C$3*$H1177*信号概况!$C$7*信号相关性!$C$7+2*$D1177*信号概况!$C$3*$I1177*信号概况!$C$8*信号相关性!$C$8+2*$D1177*信号概况!$C$3*$J1177*信号概况!$C$9*信号相关性!$C$9+2*$E1177*信号概况!$C$4*$F1177*信号概况!$C$5*信号相关性!$D$5+2*$E1177*信号概况!$C$4*$G1177*信号概况!$C$6*信号相关性!$D$6+2*$E1177*信号概况!$C$4*$H1177*信号概况!$C$7*信号相关性!$D$7+2*$E1177*信号概况!$C$4*$I1177*信号概况!$C$8*信号相关性!$D$8+2*$E1177*信号概况!$C$4*$J1177*信号概况!$J$5*信号相关性!$D$9+2*$F1177*信号概况!$C$5*$G1177*信号概况!$C$6*信号相关性!$E$6+2*$F1177*信号概况!$C$5*$H1177*信号概况!$C$7*信号相关性!$E$7+2*$F1177*信号概况!$C$5*$I1177*信号概况!$C$8*信号相关性!$E$8+2*$F1177*信号概况!$C$5*$J1177*信号概况!$C$9*信号相关性!$E$9+2*$G1177*信号概况!$C$6*$H1177*信号概况!$C$7*信号相关性!$F$7+2*$G1177*信号概况!$C$6*$I1177*信号概况!$C$8*信号相关性!$F$8+2*$G1177*信号概况!$C$6*$J1177*信号概况!$C$9*信号相关性!$F$9+2*$H1177*信号概况!$C$7*$I1177*信号概况!$C$8*信号相关性!$G$8+2*$H1177*信号概况!$C$7*$J1177*信号概况!$C$9*信号相关性!$G$9+2*$I1177*信号概况!$C$8*$J1177*信号概况!$C$9*信号相关性!$H$9)</f>
        <v>5916.84426065724</v>
      </c>
      <c r="N1177" s="12">
        <f t="shared" si="371"/>
        <v>0.303129755484464</v>
      </c>
      <c r="O1177" s="10">
        <f>$C1177*信号概况!$J$2+$D1177*信号概况!$J$3+$E1177*信号概况!$J$4+$F1177*信号概况!$J$5+$G1177*信号概况!$J$6+$H1177*信号概况!$J$7+$I1177*信号概况!$J$8+$J1177*信号概况!$J$9</f>
        <v>858.404792893054</v>
      </c>
      <c r="P1177" s="12">
        <f t="shared" si="372"/>
        <v>0.0439775027892081</v>
      </c>
      <c r="Q1177" s="7">
        <f t="shared" si="373"/>
        <v>7.73560565344939</v>
      </c>
    </row>
    <row r="1178" spans="1:17">
      <c r="A1178">
        <v>1176</v>
      </c>
      <c r="B1178">
        <v>19519.18</v>
      </c>
      <c r="C1178" s="7">
        <f t="shared" si="374"/>
        <v>0</v>
      </c>
      <c r="D1178" s="8">
        <f t="shared" si="375"/>
        <v>0.606060606060606</v>
      </c>
      <c r="E1178">
        <f t="shared" si="376"/>
        <v>0</v>
      </c>
      <c r="F1178">
        <f t="shared" si="365"/>
        <v>0.1</v>
      </c>
      <c r="G1178">
        <f t="shared" si="366"/>
        <v>0.06</v>
      </c>
      <c r="H1178">
        <f t="shared" si="367"/>
        <v>0</v>
      </c>
      <c r="I1178">
        <f t="shared" si="368"/>
        <v>0</v>
      </c>
      <c r="J1178">
        <f t="shared" si="369"/>
        <v>0</v>
      </c>
      <c r="K1178">
        <f>SQRT(POWER($C1178*信号概况!$F$2,2)+POWER($D1178*信号概况!$F$3,2)+POWER($E1178*信号概况!$F$4,2)+POWER($F1178*信号概况!$F$5,2)+POWER($G1178*信号概况!$F$6,2)+POWER($H1178*信号概况!$F$7,2)+POWER($I1178*信号概况!$F$8,2)+POWER($J1178*信号概况!$F$9,2)+2*$C1178*信号概况!$F$2*$D1178*信号概况!$F$3*信号相关性!$B$3+2*$C1178*信号概况!$F$2*$E1178*信号概况!$F$4*信号相关性!$B$4+2*$C1178*信号概况!$F$2*$F1178*信号概况!$F$5*信号相关性!$B$5+2*$C1178*信号概况!$F$2*$G1178*信号概况!$F$6*信号相关性!$B$6+2*$C1178*信号概况!$F$2*$H1178*信号概况!$F$7*信号相关性!$B$7+2*$C1178*信号概况!$F$2*$I1178*信号概况!$F$8*信号相关性!$B$8+2*$C1178*信号概况!$F$2*$J1178*信号概况!$F$9*信号相关性!$B$9+2*$D1178*信号概况!$F$3*$E1178*信号概况!$F$4*信号相关性!$C$4+2*$D1178*信号概况!$F$3*$F1178*信号概况!$F$5*信号相关性!$C$5+2*$D1178*信号概况!$F$3*$G1178*信号概况!$F$6*信号相关性!$C$6+2*$D1178*信号概况!$F$3*$H1178*信号概况!$F$7*信号相关性!$C$7+2*$D1178*信号概况!$F$3*$I1178*信号概况!$F$8*信号相关性!$C$8+2*$D1178*信号概况!$F$3*$J1178*信号概况!$F$9*信号相关性!$C$9+2*$E1178*信号概况!$F$4*$F1178*信号概况!$F$5*信号相关性!$D$5+2*$E1178*信号概况!$F$4*$G1178*信号概况!$F$6*信号相关性!$D$6+2*$E1178*信号概况!$F$4*$H1178*信号概况!$F$7*信号相关性!$D$7+2*$E1178*信号概况!$F$4*$I1178*信号概况!$F$8*信号相关性!$D$8+2*$E1178*信号概况!$F$4*$J1178*信号概况!$J$5*信号相关性!$D$9+2*$F1178*信号概况!$F$5*$G1178*信号概况!$F$6*信号相关性!$E$6+2*$F1178*信号概况!$F$5*$H1178*信号概况!$F$7*信号相关性!$E$7+2*$F1178*信号概况!$F$5*$I1178*信号概况!$F$8*信号相关性!$E$8+2*$F1178*信号概况!$F$5*$J1178*信号概况!$F$9*信号相关性!$E$9+2*$G1178*信号概况!$F$6*$H1178*信号概况!$F$7*信号相关性!$F$7+2*$G1178*信号概况!$F$6*$I1178*信号概况!$F$8*信号相关性!$F$8+2*$G1178*信号概况!$F$6*$J1178*信号概况!$F$9*信号相关性!$F$9+2*$H1178*信号概况!$F$7*$I1178*信号概况!$F$8*信号相关性!$G$8+2*$H1178*信号概况!$F$7*$J1178*信号概况!$F$9*信号相关性!$G$9+2*$I1178*信号概况!$F$8*$J1178*信号概况!$F$9*信号相关性!$H$9)</f>
        <v>1271.73285168889</v>
      </c>
      <c r="L1178" s="10">
        <f t="shared" si="370"/>
        <v>15.3484908202836</v>
      </c>
      <c r="M1178" s="11">
        <f>SQRT(POWER($C1178*信号概况!$C$2,2)+POWER($D1178*信号概况!$C$3,2)+POWER($E1178*信号概况!$C$4,2)+POWER($F1178*信号概况!$C$5,2)+POWER($G1178*信号概况!$C$6,2)+POWER($H1178*信号概况!$C$7,2)+POWER($I1178*信号概况!$C$8,2)+POWER($J1178*信号概况!$C$9,2)+2*$C1178*信号概况!$C$2*$D1178*信号概况!$C$3*信号相关性!$B$3+2*$C1178*信号概况!$C$2*$E1178*信号概况!$C$4*信号相关性!$B$4+2*$C1178*信号概况!$C$2*$F1178*信号概况!$C$5*信号相关性!$B$5+2*$C1178*信号概况!$C$2*$G1178*信号概况!$C$6*信号相关性!$B$6+2*$C1178*信号概况!$C$2*$H1178*信号概况!$C$7*信号相关性!$B$7+2*$C1178*信号概况!$C$2*$I1178*信号概况!$C$8*信号相关性!$B$8+2*$C1178*信号概况!$C$2*$J1178*信号概况!$C$9*信号相关性!$B$9+2*$D1178*信号概况!$C$3*$E1178*信号概况!$C$4*信号相关性!$C$4+2*$D1178*信号概况!$C$3*$F1178*信号概况!$C$5*信号相关性!$C$5+2*$D1178*信号概况!$C$3*$G1178*信号概况!$C$6*信号相关性!$C$6+2*$D1178*信号概况!$C$3*$H1178*信号概况!$C$7*信号相关性!$C$7+2*$D1178*信号概况!$C$3*$I1178*信号概况!$C$8*信号相关性!$C$8+2*$D1178*信号概况!$C$3*$J1178*信号概况!$C$9*信号相关性!$C$9+2*$E1178*信号概况!$C$4*$F1178*信号概况!$C$5*信号相关性!$D$5+2*$E1178*信号概况!$C$4*$G1178*信号概况!$C$6*信号相关性!$D$6+2*$E1178*信号概况!$C$4*$H1178*信号概况!$C$7*信号相关性!$D$7+2*$E1178*信号概况!$C$4*$I1178*信号概况!$C$8*信号相关性!$D$8+2*$E1178*信号概况!$C$4*$J1178*信号概况!$J$5*信号相关性!$D$9+2*$F1178*信号概况!$C$5*$G1178*信号概况!$C$6*信号相关性!$E$6+2*$F1178*信号概况!$C$5*$H1178*信号概况!$C$7*信号相关性!$E$7+2*$F1178*信号概况!$C$5*$I1178*信号概况!$C$8*信号相关性!$E$8+2*$F1178*信号概况!$C$5*$J1178*信号概况!$C$9*信号相关性!$E$9+2*$G1178*信号概况!$C$6*$H1178*信号概况!$C$7*信号相关性!$F$7+2*$G1178*信号概况!$C$6*$I1178*信号概况!$C$8*信号相关性!$F$8+2*$G1178*信号概况!$C$6*$J1178*信号概况!$C$9*信号相关性!$F$9+2*$H1178*信号概况!$C$7*$I1178*信号概况!$C$8*信号相关性!$G$8+2*$H1178*信号概况!$C$7*$J1178*信号概况!$C$9*信号相关性!$G$9+2*$I1178*信号概况!$C$8*$J1178*信号概况!$C$9*信号相关性!$H$9)</f>
        <v>6239.77435858712</v>
      </c>
      <c r="N1178" s="12">
        <f t="shared" si="371"/>
        <v>0.319674000577233</v>
      </c>
      <c r="O1178" s="10">
        <f>$C1178*信号概况!$J$2+$D1178*信号概况!$J$3+$E1178*信号概况!$J$4+$F1178*信号概况!$J$5+$G1178*信号概况!$J$6+$H1178*信号概况!$J$7+$I1178*信号概况!$J$8+$J1178*信号概况!$J$9</f>
        <v>882.932943577986</v>
      </c>
      <c r="P1178" s="12">
        <f t="shared" si="372"/>
        <v>0.0452341206740235</v>
      </c>
      <c r="Q1178" s="7">
        <f t="shared" si="373"/>
        <v>7.56388129013203</v>
      </c>
    </row>
    <row r="1179" spans="1:17">
      <c r="A1179">
        <v>1177</v>
      </c>
      <c r="B1179">
        <v>19519.18</v>
      </c>
      <c r="C1179" s="7">
        <f t="shared" si="374"/>
        <v>0</v>
      </c>
      <c r="D1179" s="8">
        <f t="shared" si="375"/>
        <v>0.636363636363636</v>
      </c>
      <c r="E1179">
        <f t="shared" si="376"/>
        <v>0</v>
      </c>
      <c r="F1179">
        <f t="shared" si="365"/>
        <v>0.1</v>
      </c>
      <c r="G1179">
        <f t="shared" si="366"/>
        <v>0.06</v>
      </c>
      <c r="H1179">
        <f t="shared" si="367"/>
        <v>0</v>
      </c>
      <c r="I1179">
        <f t="shared" si="368"/>
        <v>0</v>
      </c>
      <c r="J1179">
        <f t="shared" si="369"/>
        <v>0</v>
      </c>
      <c r="K1179">
        <f>SQRT(POWER($C1179*信号概况!$F$2,2)+POWER($D1179*信号概况!$F$3,2)+POWER($E1179*信号概况!$F$4,2)+POWER($F1179*信号概况!$F$5,2)+POWER($G1179*信号概况!$F$6,2)+POWER($H1179*信号概况!$F$7,2)+POWER($I1179*信号概况!$F$8,2)+POWER($J1179*信号概况!$F$9,2)+2*$C1179*信号概况!$F$2*$D1179*信号概况!$F$3*信号相关性!$B$3+2*$C1179*信号概况!$F$2*$E1179*信号概况!$F$4*信号相关性!$B$4+2*$C1179*信号概况!$F$2*$F1179*信号概况!$F$5*信号相关性!$B$5+2*$C1179*信号概况!$F$2*$G1179*信号概况!$F$6*信号相关性!$B$6+2*$C1179*信号概况!$F$2*$H1179*信号概况!$F$7*信号相关性!$B$7+2*$C1179*信号概况!$F$2*$I1179*信号概况!$F$8*信号相关性!$B$8+2*$C1179*信号概况!$F$2*$J1179*信号概况!$F$9*信号相关性!$B$9+2*$D1179*信号概况!$F$3*$E1179*信号概况!$F$4*信号相关性!$C$4+2*$D1179*信号概况!$F$3*$F1179*信号概况!$F$5*信号相关性!$C$5+2*$D1179*信号概况!$F$3*$G1179*信号概况!$F$6*信号相关性!$C$6+2*$D1179*信号概况!$F$3*$H1179*信号概况!$F$7*信号相关性!$C$7+2*$D1179*信号概况!$F$3*$I1179*信号概况!$F$8*信号相关性!$C$8+2*$D1179*信号概况!$F$3*$J1179*信号概况!$F$9*信号相关性!$C$9+2*$E1179*信号概况!$F$4*$F1179*信号概况!$F$5*信号相关性!$D$5+2*$E1179*信号概况!$F$4*$G1179*信号概况!$F$6*信号相关性!$D$6+2*$E1179*信号概况!$F$4*$H1179*信号概况!$F$7*信号相关性!$D$7+2*$E1179*信号概况!$F$4*$I1179*信号概况!$F$8*信号相关性!$D$8+2*$E1179*信号概况!$F$4*$J1179*信号概况!$J$5*信号相关性!$D$9+2*$F1179*信号概况!$F$5*$G1179*信号概况!$F$6*信号相关性!$E$6+2*$F1179*信号概况!$F$5*$H1179*信号概况!$F$7*信号相关性!$E$7+2*$F1179*信号概况!$F$5*$I1179*信号概况!$F$8*信号相关性!$E$8+2*$F1179*信号概况!$F$5*$J1179*信号概况!$F$9*信号相关性!$E$9+2*$G1179*信号概况!$F$6*$H1179*信号概况!$F$7*信号相关性!$F$7+2*$G1179*信号概况!$F$6*$I1179*信号概况!$F$8*信号相关性!$F$8+2*$G1179*信号概况!$F$6*$J1179*信号概况!$F$9*信号相关性!$F$9+2*$H1179*信号概况!$F$7*$I1179*信号概况!$F$8*信号相关性!$G$8+2*$H1179*信号概况!$F$7*$J1179*信号概况!$F$9*信号相关性!$G$9+2*$I1179*信号概况!$F$8*$J1179*信号概况!$F$9*信号相关性!$H$9)</f>
        <v>1338.07100192247</v>
      </c>
      <c r="L1179" s="10">
        <f t="shared" si="370"/>
        <v>14.5875517606733</v>
      </c>
      <c r="M1179" s="11">
        <f>SQRT(POWER($C1179*信号概况!$C$2,2)+POWER($D1179*信号概况!$C$3,2)+POWER($E1179*信号概况!$C$4,2)+POWER($F1179*信号概况!$C$5,2)+POWER($G1179*信号概况!$C$6,2)+POWER($H1179*信号概况!$C$7,2)+POWER($I1179*信号概况!$C$8,2)+POWER($J1179*信号概况!$C$9,2)+2*$C1179*信号概况!$C$2*$D1179*信号概况!$C$3*信号相关性!$B$3+2*$C1179*信号概况!$C$2*$E1179*信号概况!$C$4*信号相关性!$B$4+2*$C1179*信号概况!$C$2*$F1179*信号概况!$C$5*信号相关性!$B$5+2*$C1179*信号概况!$C$2*$G1179*信号概况!$C$6*信号相关性!$B$6+2*$C1179*信号概况!$C$2*$H1179*信号概况!$C$7*信号相关性!$B$7+2*$C1179*信号概况!$C$2*$I1179*信号概况!$C$8*信号相关性!$B$8+2*$C1179*信号概况!$C$2*$J1179*信号概况!$C$9*信号相关性!$B$9+2*$D1179*信号概况!$C$3*$E1179*信号概况!$C$4*信号相关性!$C$4+2*$D1179*信号概况!$C$3*$F1179*信号概况!$C$5*信号相关性!$C$5+2*$D1179*信号概况!$C$3*$G1179*信号概况!$C$6*信号相关性!$C$6+2*$D1179*信号概况!$C$3*$H1179*信号概况!$C$7*信号相关性!$C$7+2*$D1179*信号概况!$C$3*$I1179*信号概况!$C$8*信号相关性!$C$8+2*$D1179*信号概况!$C$3*$J1179*信号概况!$C$9*信号相关性!$C$9+2*$E1179*信号概况!$C$4*$F1179*信号概况!$C$5*信号相关性!$D$5+2*$E1179*信号概况!$C$4*$G1179*信号概况!$C$6*信号相关性!$D$6+2*$E1179*信号概况!$C$4*$H1179*信号概况!$C$7*信号相关性!$D$7+2*$E1179*信号概况!$C$4*$I1179*信号概况!$C$8*信号相关性!$D$8+2*$E1179*信号概况!$C$4*$J1179*信号概况!$J$5*信号相关性!$D$9+2*$F1179*信号概况!$C$5*$G1179*信号概况!$C$6*信号相关性!$E$6+2*$F1179*信号概况!$C$5*$H1179*信号概况!$C$7*信号相关性!$E$7+2*$F1179*信号概况!$C$5*$I1179*信号概况!$C$8*信号相关性!$E$8+2*$F1179*信号概况!$C$5*$J1179*信号概况!$C$9*信号相关性!$E$9+2*$G1179*信号概况!$C$6*$H1179*信号概况!$C$7*信号相关性!$F$7+2*$G1179*信号概况!$C$6*$I1179*信号概况!$C$8*信号相关性!$F$8+2*$G1179*信号概况!$C$6*$J1179*信号概况!$C$9*信号相关性!$F$9+2*$H1179*信号概况!$C$7*$I1179*信号概况!$C$8*信号相关性!$G$8+2*$H1179*信号概况!$C$7*$J1179*信号概况!$C$9*信号相关性!$G$9+2*$I1179*信号概况!$C$8*$J1179*信号概况!$C$9*信号相关性!$H$9)</f>
        <v>6562.8428527211</v>
      </c>
      <c r="N1179" s="12">
        <f t="shared" si="371"/>
        <v>0.336225335937324</v>
      </c>
      <c r="O1179" s="10">
        <f>$C1179*信号概况!$J$2+$D1179*信号概况!$J$3+$E1179*信号概况!$J$4+$F1179*信号概况!$J$5+$G1179*信号概况!$J$6+$H1179*信号概况!$J$7+$I1179*信号概况!$J$8+$J1179*信号概况!$J$9</f>
        <v>907.461094262917</v>
      </c>
      <c r="P1179" s="12">
        <f t="shared" si="372"/>
        <v>0.0464907385588389</v>
      </c>
      <c r="Q1179" s="7">
        <f t="shared" si="373"/>
        <v>7.40885507339426</v>
      </c>
    </row>
    <row r="1180" spans="1:17">
      <c r="A1180">
        <v>1178</v>
      </c>
      <c r="B1180">
        <v>19519.18</v>
      </c>
      <c r="C1180" s="7">
        <f t="shared" si="374"/>
        <v>0</v>
      </c>
      <c r="D1180" s="8">
        <f t="shared" si="375"/>
        <v>0.666666666666667</v>
      </c>
      <c r="E1180">
        <f t="shared" si="376"/>
        <v>0</v>
      </c>
      <c r="F1180">
        <f t="shared" si="365"/>
        <v>0.1</v>
      </c>
      <c r="G1180">
        <f t="shared" si="366"/>
        <v>0.06</v>
      </c>
      <c r="H1180">
        <f t="shared" si="367"/>
        <v>0</v>
      </c>
      <c r="I1180">
        <f t="shared" si="368"/>
        <v>0</v>
      </c>
      <c r="J1180">
        <f t="shared" si="369"/>
        <v>0</v>
      </c>
      <c r="K1180">
        <f>SQRT(POWER($C1180*信号概况!$F$2,2)+POWER($D1180*信号概况!$F$3,2)+POWER($E1180*信号概况!$F$4,2)+POWER($F1180*信号概况!$F$5,2)+POWER($G1180*信号概况!$F$6,2)+POWER($H1180*信号概况!$F$7,2)+POWER($I1180*信号概况!$F$8,2)+POWER($J1180*信号概况!$F$9,2)+2*$C1180*信号概况!$F$2*$D1180*信号概况!$F$3*信号相关性!$B$3+2*$C1180*信号概况!$F$2*$E1180*信号概况!$F$4*信号相关性!$B$4+2*$C1180*信号概况!$F$2*$F1180*信号概况!$F$5*信号相关性!$B$5+2*$C1180*信号概况!$F$2*$G1180*信号概况!$F$6*信号相关性!$B$6+2*$C1180*信号概况!$F$2*$H1180*信号概况!$F$7*信号相关性!$B$7+2*$C1180*信号概况!$F$2*$I1180*信号概况!$F$8*信号相关性!$B$8+2*$C1180*信号概况!$F$2*$J1180*信号概况!$F$9*信号相关性!$B$9+2*$D1180*信号概况!$F$3*$E1180*信号概况!$F$4*信号相关性!$C$4+2*$D1180*信号概况!$F$3*$F1180*信号概况!$F$5*信号相关性!$C$5+2*$D1180*信号概况!$F$3*$G1180*信号概况!$F$6*信号相关性!$C$6+2*$D1180*信号概况!$F$3*$H1180*信号概况!$F$7*信号相关性!$C$7+2*$D1180*信号概况!$F$3*$I1180*信号概况!$F$8*信号相关性!$C$8+2*$D1180*信号概况!$F$3*$J1180*信号概况!$F$9*信号相关性!$C$9+2*$E1180*信号概况!$F$4*$F1180*信号概况!$F$5*信号相关性!$D$5+2*$E1180*信号概况!$F$4*$G1180*信号概况!$F$6*信号相关性!$D$6+2*$E1180*信号概况!$F$4*$H1180*信号概况!$F$7*信号相关性!$D$7+2*$E1180*信号概况!$F$4*$I1180*信号概况!$F$8*信号相关性!$D$8+2*$E1180*信号概况!$F$4*$J1180*信号概况!$J$5*信号相关性!$D$9+2*$F1180*信号概况!$F$5*$G1180*信号概况!$F$6*信号相关性!$E$6+2*$F1180*信号概况!$F$5*$H1180*信号概况!$F$7*信号相关性!$E$7+2*$F1180*信号概况!$F$5*$I1180*信号概况!$F$8*信号相关性!$E$8+2*$F1180*信号概况!$F$5*$J1180*信号概况!$F$9*信号相关性!$E$9+2*$G1180*信号概况!$F$6*$H1180*信号概况!$F$7*信号相关性!$F$7+2*$G1180*信号概况!$F$6*$I1180*信号概况!$F$8*信号相关性!$F$8+2*$G1180*信号概况!$F$6*$J1180*信号概况!$F$9*信号相关性!$F$9+2*$H1180*信号概况!$F$7*$I1180*信号概况!$F$8*信号相关性!$G$8+2*$H1180*信号概况!$F$7*$J1180*信号概况!$F$9*信号相关性!$G$9+2*$I1180*信号概况!$F$8*$J1180*信号概况!$F$9*信号相关性!$H$9)</f>
        <v>1404.45802168537</v>
      </c>
      <c r="L1180" s="10">
        <f t="shared" si="370"/>
        <v>13.8980159596203</v>
      </c>
      <c r="M1180" s="11">
        <f>SQRT(POWER($C1180*信号概况!$C$2,2)+POWER($D1180*信号概况!$C$3,2)+POWER($E1180*信号概况!$C$4,2)+POWER($F1180*信号概况!$C$5,2)+POWER($G1180*信号概况!$C$6,2)+POWER($H1180*信号概况!$C$7,2)+POWER($I1180*信号概况!$C$8,2)+POWER($J1180*信号概况!$C$9,2)+2*$C1180*信号概况!$C$2*$D1180*信号概况!$C$3*信号相关性!$B$3+2*$C1180*信号概况!$C$2*$E1180*信号概况!$C$4*信号相关性!$B$4+2*$C1180*信号概况!$C$2*$F1180*信号概况!$C$5*信号相关性!$B$5+2*$C1180*信号概况!$C$2*$G1180*信号概况!$C$6*信号相关性!$B$6+2*$C1180*信号概况!$C$2*$H1180*信号概况!$C$7*信号相关性!$B$7+2*$C1180*信号概况!$C$2*$I1180*信号概况!$C$8*信号相关性!$B$8+2*$C1180*信号概况!$C$2*$J1180*信号概况!$C$9*信号相关性!$B$9+2*$D1180*信号概况!$C$3*$E1180*信号概况!$C$4*信号相关性!$C$4+2*$D1180*信号概况!$C$3*$F1180*信号概况!$C$5*信号相关性!$C$5+2*$D1180*信号概况!$C$3*$G1180*信号概况!$C$6*信号相关性!$C$6+2*$D1180*信号概况!$C$3*$H1180*信号概况!$C$7*信号相关性!$C$7+2*$D1180*信号概况!$C$3*$I1180*信号概况!$C$8*信号相关性!$C$8+2*$D1180*信号概况!$C$3*$J1180*信号概况!$C$9*信号相关性!$C$9+2*$E1180*信号概况!$C$4*$F1180*信号概况!$C$5*信号相关性!$D$5+2*$E1180*信号概况!$C$4*$G1180*信号概况!$C$6*信号相关性!$D$6+2*$E1180*信号概况!$C$4*$H1180*信号概况!$C$7*信号相关性!$D$7+2*$E1180*信号概况!$C$4*$I1180*信号概况!$C$8*信号相关性!$D$8+2*$E1180*信号概况!$C$4*$J1180*信号概况!$J$5*信号相关性!$D$9+2*$F1180*信号概况!$C$5*$G1180*信号概况!$C$6*信号相关性!$E$6+2*$F1180*信号概况!$C$5*$H1180*信号概况!$C$7*信号相关性!$E$7+2*$F1180*信号概况!$C$5*$I1180*信号概况!$C$8*信号相关性!$E$8+2*$F1180*信号概况!$C$5*$J1180*信号概况!$C$9*信号相关性!$E$9+2*$G1180*信号概况!$C$6*$H1180*信号概况!$C$7*信号相关性!$F$7+2*$G1180*信号概况!$C$6*$I1180*信号概况!$C$8*信号相关性!$F$8+2*$G1180*信号概况!$C$6*$J1180*信号概况!$C$9*信号相关性!$F$9+2*$H1180*信号概况!$C$7*$I1180*信号概况!$C$8*信号相关性!$G$8+2*$H1180*信号概况!$C$7*$J1180*信号概况!$C$9*信号相关性!$G$9+2*$I1180*信号概况!$C$8*$J1180*信号概况!$C$9*信号相关性!$H$9)</f>
        <v>6886.03026388685</v>
      </c>
      <c r="N1180" s="12">
        <f t="shared" si="371"/>
        <v>0.352782763614396</v>
      </c>
      <c r="O1180" s="10">
        <f>$C1180*信号概况!$J$2+$D1180*信号概况!$J$3+$E1180*信号概况!$J$4+$F1180*信号概况!$J$5+$G1180*信号概况!$J$6+$H1180*信号概况!$J$7+$I1180*信号概况!$J$8+$J1180*信号概况!$J$9</f>
        <v>931.989244947849</v>
      </c>
      <c r="P1180" s="12">
        <f t="shared" si="372"/>
        <v>0.0477473564436543</v>
      </c>
      <c r="Q1180" s="7">
        <f t="shared" si="373"/>
        <v>7.26822146462204</v>
      </c>
    </row>
    <row r="1181" spans="1:17">
      <c r="A1181">
        <v>1179</v>
      </c>
      <c r="B1181">
        <v>19519.18</v>
      </c>
      <c r="C1181" s="7">
        <f t="shared" si="374"/>
        <v>0</v>
      </c>
      <c r="D1181" s="8">
        <f t="shared" si="375"/>
        <v>0.696969696969697</v>
      </c>
      <c r="E1181">
        <f t="shared" si="376"/>
        <v>0</v>
      </c>
      <c r="F1181">
        <f t="shared" si="365"/>
        <v>0.1</v>
      </c>
      <c r="G1181">
        <f t="shared" si="366"/>
        <v>0.06</v>
      </c>
      <c r="H1181">
        <f t="shared" si="367"/>
        <v>0</v>
      </c>
      <c r="I1181">
        <f t="shared" si="368"/>
        <v>0</v>
      </c>
      <c r="J1181">
        <f t="shared" si="369"/>
        <v>0</v>
      </c>
      <c r="K1181">
        <f>SQRT(POWER($C1181*信号概况!$F$2,2)+POWER($D1181*信号概况!$F$3,2)+POWER($E1181*信号概况!$F$4,2)+POWER($F1181*信号概况!$F$5,2)+POWER($G1181*信号概况!$F$6,2)+POWER($H1181*信号概况!$F$7,2)+POWER($I1181*信号概况!$F$8,2)+POWER($J1181*信号概况!$F$9,2)+2*$C1181*信号概况!$F$2*$D1181*信号概况!$F$3*信号相关性!$B$3+2*$C1181*信号概况!$F$2*$E1181*信号概况!$F$4*信号相关性!$B$4+2*$C1181*信号概况!$F$2*$F1181*信号概况!$F$5*信号相关性!$B$5+2*$C1181*信号概况!$F$2*$G1181*信号概况!$F$6*信号相关性!$B$6+2*$C1181*信号概况!$F$2*$H1181*信号概况!$F$7*信号相关性!$B$7+2*$C1181*信号概况!$F$2*$I1181*信号概况!$F$8*信号相关性!$B$8+2*$C1181*信号概况!$F$2*$J1181*信号概况!$F$9*信号相关性!$B$9+2*$D1181*信号概况!$F$3*$E1181*信号概况!$F$4*信号相关性!$C$4+2*$D1181*信号概况!$F$3*$F1181*信号概况!$F$5*信号相关性!$C$5+2*$D1181*信号概况!$F$3*$G1181*信号概况!$F$6*信号相关性!$C$6+2*$D1181*信号概况!$F$3*$H1181*信号概况!$F$7*信号相关性!$C$7+2*$D1181*信号概况!$F$3*$I1181*信号概况!$F$8*信号相关性!$C$8+2*$D1181*信号概况!$F$3*$J1181*信号概况!$F$9*信号相关性!$C$9+2*$E1181*信号概况!$F$4*$F1181*信号概况!$F$5*信号相关性!$D$5+2*$E1181*信号概况!$F$4*$G1181*信号概况!$F$6*信号相关性!$D$6+2*$E1181*信号概况!$F$4*$H1181*信号概况!$F$7*信号相关性!$D$7+2*$E1181*信号概况!$F$4*$I1181*信号概况!$F$8*信号相关性!$D$8+2*$E1181*信号概况!$F$4*$J1181*信号概况!$J$5*信号相关性!$D$9+2*$F1181*信号概况!$F$5*$G1181*信号概况!$F$6*信号相关性!$E$6+2*$F1181*信号概况!$F$5*$H1181*信号概况!$F$7*信号相关性!$E$7+2*$F1181*信号概况!$F$5*$I1181*信号概况!$F$8*信号相关性!$E$8+2*$F1181*信号概况!$F$5*$J1181*信号概况!$F$9*信号相关性!$E$9+2*$G1181*信号概况!$F$6*$H1181*信号概况!$F$7*信号相关性!$F$7+2*$G1181*信号概况!$F$6*$I1181*信号概况!$F$8*信号相关性!$F$8+2*$G1181*信号概况!$F$6*$J1181*信号概况!$F$9*信号相关性!$F$9+2*$H1181*信号概况!$F$7*$I1181*信号概况!$F$8*信号相关性!$G$8+2*$H1181*信号概况!$F$7*$J1181*信号概况!$F$9*信号相关性!$G$9+2*$I1181*信号概况!$F$8*$J1181*信号概况!$F$9*信号相关性!$H$9)</f>
        <v>1470.88729396119</v>
      </c>
      <c r="L1181" s="10">
        <f t="shared" si="370"/>
        <v>13.270343744308</v>
      </c>
      <c r="M1181" s="11">
        <f>SQRT(POWER($C1181*信号概况!$C$2,2)+POWER($D1181*信号概况!$C$3,2)+POWER($E1181*信号概况!$C$4,2)+POWER($F1181*信号概况!$C$5,2)+POWER($G1181*信号概况!$C$6,2)+POWER($H1181*信号概况!$C$7,2)+POWER($I1181*信号概况!$C$8,2)+POWER($J1181*信号概况!$C$9,2)+2*$C1181*信号概况!$C$2*$D1181*信号概况!$C$3*信号相关性!$B$3+2*$C1181*信号概况!$C$2*$E1181*信号概况!$C$4*信号相关性!$B$4+2*$C1181*信号概况!$C$2*$F1181*信号概况!$C$5*信号相关性!$B$5+2*$C1181*信号概况!$C$2*$G1181*信号概况!$C$6*信号相关性!$B$6+2*$C1181*信号概况!$C$2*$H1181*信号概况!$C$7*信号相关性!$B$7+2*$C1181*信号概况!$C$2*$I1181*信号概况!$C$8*信号相关性!$B$8+2*$C1181*信号概况!$C$2*$J1181*信号概况!$C$9*信号相关性!$B$9+2*$D1181*信号概况!$C$3*$E1181*信号概况!$C$4*信号相关性!$C$4+2*$D1181*信号概况!$C$3*$F1181*信号概况!$C$5*信号相关性!$C$5+2*$D1181*信号概况!$C$3*$G1181*信号概况!$C$6*信号相关性!$C$6+2*$D1181*信号概况!$C$3*$H1181*信号概况!$C$7*信号相关性!$C$7+2*$D1181*信号概况!$C$3*$I1181*信号概况!$C$8*信号相关性!$C$8+2*$D1181*信号概况!$C$3*$J1181*信号概况!$C$9*信号相关性!$C$9+2*$E1181*信号概况!$C$4*$F1181*信号概况!$C$5*信号相关性!$D$5+2*$E1181*信号概况!$C$4*$G1181*信号概况!$C$6*信号相关性!$D$6+2*$E1181*信号概况!$C$4*$H1181*信号概况!$C$7*信号相关性!$D$7+2*$E1181*信号概况!$C$4*$I1181*信号概况!$C$8*信号相关性!$D$8+2*$E1181*信号概况!$C$4*$J1181*信号概况!$J$5*信号相关性!$D$9+2*$F1181*信号概况!$C$5*$G1181*信号概况!$C$6*信号相关性!$E$6+2*$F1181*信号概况!$C$5*$H1181*信号概况!$C$7*信号相关性!$E$7+2*$F1181*信号概况!$C$5*$I1181*信号概况!$C$8*信号相关性!$E$8+2*$F1181*信号概况!$C$5*$J1181*信号概况!$C$9*信号相关性!$E$9+2*$G1181*信号概况!$C$6*$H1181*信号概况!$C$7*信号相关性!$F$7+2*$G1181*信号概况!$C$6*$I1181*信号概况!$C$8*信号相关性!$F$8+2*$G1181*信号概况!$C$6*$J1181*信号概况!$C$9*信号相关性!$F$9+2*$H1181*信号概况!$C$7*$I1181*信号概况!$C$8*信号相关性!$G$8+2*$H1181*信号概况!$C$7*$J1181*信号概况!$C$9*信号相关性!$G$9+2*$I1181*信号概况!$C$8*$J1181*信号概况!$C$9*信号相关性!$H$9)</f>
        <v>7209.32059926878</v>
      </c>
      <c r="N1181" s="12">
        <f t="shared" si="371"/>
        <v>0.369345464269953</v>
      </c>
      <c r="O1181" s="10">
        <f>$C1181*信号概况!$J$2+$D1181*信号概况!$J$3+$E1181*信号概况!$J$4+$F1181*信号概况!$J$5+$G1181*信号概况!$J$6+$H1181*信号概况!$J$7+$I1181*信号概况!$J$8+$J1181*信号概况!$J$9</f>
        <v>956.51739563278</v>
      </c>
      <c r="P1181" s="12">
        <f t="shared" si="372"/>
        <v>0.0490039743284698</v>
      </c>
      <c r="Q1181" s="7">
        <f t="shared" si="373"/>
        <v>7.14007782289704</v>
      </c>
    </row>
    <row r="1182" spans="1:17">
      <c r="A1182">
        <v>1180</v>
      </c>
      <c r="B1182">
        <v>19519.18</v>
      </c>
      <c r="C1182" s="7">
        <f t="shared" si="374"/>
        <v>0</v>
      </c>
      <c r="D1182" s="8">
        <f t="shared" si="375"/>
        <v>0.727272727272727</v>
      </c>
      <c r="E1182">
        <f t="shared" si="376"/>
        <v>0</v>
      </c>
      <c r="F1182">
        <f t="shared" si="365"/>
        <v>0.1</v>
      </c>
      <c r="G1182">
        <f t="shared" si="366"/>
        <v>0.06</v>
      </c>
      <c r="H1182">
        <f t="shared" si="367"/>
        <v>0</v>
      </c>
      <c r="I1182">
        <f t="shared" si="368"/>
        <v>0</v>
      </c>
      <c r="J1182">
        <f t="shared" si="369"/>
        <v>0</v>
      </c>
      <c r="K1182">
        <f>SQRT(POWER($C1182*信号概况!$F$2,2)+POWER($D1182*信号概况!$F$3,2)+POWER($E1182*信号概况!$F$4,2)+POWER($F1182*信号概况!$F$5,2)+POWER($G1182*信号概况!$F$6,2)+POWER($H1182*信号概况!$F$7,2)+POWER($I1182*信号概况!$F$8,2)+POWER($J1182*信号概况!$F$9,2)+2*$C1182*信号概况!$F$2*$D1182*信号概况!$F$3*信号相关性!$B$3+2*$C1182*信号概况!$F$2*$E1182*信号概况!$F$4*信号相关性!$B$4+2*$C1182*信号概况!$F$2*$F1182*信号概况!$F$5*信号相关性!$B$5+2*$C1182*信号概况!$F$2*$G1182*信号概况!$F$6*信号相关性!$B$6+2*$C1182*信号概况!$F$2*$H1182*信号概况!$F$7*信号相关性!$B$7+2*$C1182*信号概况!$F$2*$I1182*信号概况!$F$8*信号相关性!$B$8+2*$C1182*信号概况!$F$2*$J1182*信号概况!$F$9*信号相关性!$B$9+2*$D1182*信号概况!$F$3*$E1182*信号概况!$F$4*信号相关性!$C$4+2*$D1182*信号概况!$F$3*$F1182*信号概况!$F$5*信号相关性!$C$5+2*$D1182*信号概况!$F$3*$G1182*信号概况!$F$6*信号相关性!$C$6+2*$D1182*信号概况!$F$3*$H1182*信号概况!$F$7*信号相关性!$C$7+2*$D1182*信号概况!$F$3*$I1182*信号概况!$F$8*信号相关性!$C$8+2*$D1182*信号概况!$F$3*$J1182*信号概况!$F$9*信号相关性!$C$9+2*$E1182*信号概况!$F$4*$F1182*信号概况!$F$5*信号相关性!$D$5+2*$E1182*信号概况!$F$4*$G1182*信号概况!$F$6*信号相关性!$D$6+2*$E1182*信号概况!$F$4*$H1182*信号概况!$F$7*信号相关性!$D$7+2*$E1182*信号概况!$F$4*$I1182*信号概况!$F$8*信号相关性!$D$8+2*$E1182*信号概况!$F$4*$J1182*信号概况!$J$5*信号相关性!$D$9+2*$F1182*信号概况!$F$5*$G1182*信号概况!$F$6*信号相关性!$E$6+2*$F1182*信号概况!$F$5*$H1182*信号概况!$F$7*信号相关性!$E$7+2*$F1182*信号概况!$F$5*$I1182*信号概况!$F$8*信号相关性!$E$8+2*$F1182*信号概况!$F$5*$J1182*信号概况!$F$9*信号相关性!$E$9+2*$G1182*信号概况!$F$6*$H1182*信号概况!$F$7*信号相关性!$F$7+2*$G1182*信号概况!$F$6*$I1182*信号概况!$F$8*信号相关性!$F$8+2*$G1182*信号概况!$F$6*$J1182*信号概况!$F$9*信号相关性!$F$9+2*$H1182*信号概况!$F$7*$I1182*信号概况!$F$8*信号相关性!$G$8+2*$H1182*信号概况!$F$7*$J1182*信号概况!$F$9*信号相关性!$G$9+2*$I1182*信号概况!$F$8*$J1182*信号概况!$F$9*信号相关性!$H$9)</f>
        <v>1537.35334154713</v>
      </c>
      <c r="L1182" s="10">
        <f t="shared" si="370"/>
        <v>12.6966127255798</v>
      </c>
      <c r="M1182" s="11">
        <f>SQRT(POWER($C1182*信号概况!$C$2,2)+POWER($D1182*信号概况!$C$3,2)+POWER($E1182*信号概况!$C$4,2)+POWER($F1182*信号概况!$C$5,2)+POWER($G1182*信号概况!$C$6,2)+POWER($H1182*信号概况!$C$7,2)+POWER($I1182*信号概况!$C$8,2)+POWER($J1182*信号概况!$C$9,2)+2*$C1182*信号概况!$C$2*$D1182*信号概况!$C$3*信号相关性!$B$3+2*$C1182*信号概况!$C$2*$E1182*信号概况!$C$4*信号相关性!$B$4+2*$C1182*信号概况!$C$2*$F1182*信号概况!$C$5*信号相关性!$B$5+2*$C1182*信号概况!$C$2*$G1182*信号概况!$C$6*信号相关性!$B$6+2*$C1182*信号概况!$C$2*$H1182*信号概况!$C$7*信号相关性!$B$7+2*$C1182*信号概况!$C$2*$I1182*信号概况!$C$8*信号相关性!$B$8+2*$C1182*信号概况!$C$2*$J1182*信号概况!$C$9*信号相关性!$B$9+2*$D1182*信号概况!$C$3*$E1182*信号概况!$C$4*信号相关性!$C$4+2*$D1182*信号概况!$C$3*$F1182*信号概况!$C$5*信号相关性!$C$5+2*$D1182*信号概况!$C$3*$G1182*信号概况!$C$6*信号相关性!$C$6+2*$D1182*信号概况!$C$3*$H1182*信号概况!$C$7*信号相关性!$C$7+2*$D1182*信号概况!$C$3*$I1182*信号概况!$C$8*信号相关性!$C$8+2*$D1182*信号概况!$C$3*$J1182*信号概况!$C$9*信号相关性!$C$9+2*$E1182*信号概况!$C$4*$F1182*信号概况!$C$5*信号相关性!$D$5+2*$E1182*信号概况!$C$4*$G1182*信号概况!$C$6*信号相关性!$D$6+2*$E1182*信号概况!$C$4*$H1182*信号概况!$C$7*信号相关性!$D$7+2*$E1182*信号概况!$C$4*$I1182*信号概况!$C$8*信号相关性!$D$8+2*$E1182*信号概况!$C$4*$J1182*信号概况!$J$5*信号相关性!$D$9+2*$F1182*信号概况!$C$5*$G1182*信号概况!$C$6*信号相关性!$E$6+2*$F1182*信号概况!$C$5*$H1182*信号概况!$C$7*信号相关性!$E$7+2*$F1182*信号概况!$C$5*$I1182*信号概况!$C$8*信号相关性!$E$8+2*$F1182*信号概况!$C$5*$J1182*信号概况!$C$9*信号相关性!$E$9+2*$G1182*信号概况!$C$6*$H1182*信号概况!$C$7*信号相关性!$F$7+2*$G1182*信号概况!$C$6*$I1182*信号概况!$C$8*信号相关性!$F$8+2*$G1182*信号概况!$C$6*$J1182*信号概况!$C$9*信号相关性!$F$9+2*$H1182*信号概况!$C$7*$I1182*信号概况!$C$8*信号相关性!$G$8+2*$H1182*信号概况!$C$7*$J1182*信号概况!$C$9*信号相关性!$G$9+2*$I1182*信号概况!$C$8*$J1182*信号概况!$C$9*信号相关性!$H$9)</f>
        <v>7532.70060689649</v>
      </c>
      <c r="N1182" s="12">
        <f t="shared" si="371"/>
        <v>0.385912758983548</v>
      </c>
      <c r="O1182" s="10">
        <f>$C1182*信号概况!$J$2+$D1182*信号概况!$J$3+$E1182*信号概况!$J$4+$F1182*信号概况!$J$5+$G1182*信号概况!$J$6+$H1182*信号概况!$J$7+$I1182*信号概况!$J$8+$J1182*信号概况!$J$9</f>
        <v>981.045546317712</v>
      </c>
      <c r="P1182" s="12">
        <f t="shared" si="372"/>
        <v>0.0502605922132852</v>
      </c>
      <c r="Q1182" s="7">
        <f t="shared" si="373"/>
        <v>7.02284066000551</v>
      </c>
    </row>
    <row r="1183" spans="1:17">
      <c r="A1183">
        <v>1181</v>
      </c>
      <c r="B1183">
        <v>19519.18</v>
      </c>
      <c r="C1183" s="7">
        <f t="shared" si="374"/>
        <v>0</v>
      </c>
      <c r="D1183" s="8">
        <f t="shared" si="375"/>
        <v>0.757575757575758</v>
      </c>
      <c r="E1183">
        <f t="shared" si="376"/>
        <v>0</v>
      </c>
      <c r="F1183">
        <f t="shared" si="365"/>
        <v>0.1</v>
      </c>
      <c r="G1183">
        <f t="shared" si="366"/>
        <v>0.06</v>
      </c>
      <c r="H1183">
        <f t="shared" si="367"/>
        <v>0</v>
      </c>
      <c r="I1183">
        <f t="shared" si="368"/>
        <v>0</v>
      </c>
      <c r="J1183">
        <f t="shared" si="369"/>
        <v>0</v>
      </c>
      <c r="K1183">
        <f>SQRT(POWER($C1183*信号概况!$F$2,2)+POWER($D1183*信号概况!$F$3,2)+POWER($E1183*信号概况!$F$4,2)+POWER($F1183*信号概况!$F$5,2)+POWER($G1183*信号概况!$F$6,2)+POWER($H1183*信号概况!$F$7,2)+POWER($I1183*信号概况!$F$8,2)+POWER($J1183*信号概况!$F$9,2)+2*$C1183*信号概况!$F$2*$D1183*信号概况!$F$3*信号相关性!$B$3+2*$C1183*信号概况!$F$2*$E1183*信号概况!$F$4*信号相关性!$B$4+2*$C1183*信号概况!$F$2*$F1183*信号概况!$F$5*信号相关性!$B$5+2*$C1183*信号概况!$F$2*$G1183*信号概况!$F$6*信号相关性!$B$6+2*$C1183*信号概况!$F$2*$H1183*信号概况!$F$7*信号相关性!$B$7+2*$C1183*信号概况!$F$2*$I1183*信号概况!$F$8*信号相关性!$B$8+2*$C1183*信号概况!$F$2*$J1183*信号概况!$F$9*信号相关性!$B$9+2*$D1183*信号概况!$F$3*$E1183*信号概况!$F$4*信号相关性!$C$4+2*$D1183*信号概况!$F$3*$F1183*信号概况!$F$5*信号相关性!$C$5+2*$D1183*信号概况!$F$3*$G1183*信号概况!$F$6*信号相关性!$C$6+2*$D1183*信号概况!$F$3*$H1183*信号概况!$F$7*信号相关性!$C$7+2*$D1183*信号概况!$F$3*$I1183*信号概况!$F$8*信号相关性!$C$8+2*$D1183*信号概况!$F$3*$J1183*信号概况!$F$9*信号相关性!$C$9+2*$E1183*信号概况!$F$4*$F1183*信号概况!$F$5*信号相关性!$D$5+2*$E1183*信号概况!$F$4*$G1183*信号概况!$F$6*信号相关性!$D$6+2*$E1183*信号概况!$F$4*$H1183*信号概况!$F$7*信号相关性!$D$7+2*$E1183*信号概况!$F$4*$I1183*信号概况!$F$8*信号相关性!$D$8+2*$E1183*信号概况!$F$4*$J1183*信号概况!$J$5*信号相关性!$D$9+2*$F1183*信号概况!$F$5*$G1183*信号概况!$F$6*信号相关性!$E$6+2*$F1183*信号概况!$F$5*$H1183*信号概况!$F$7*信号相关性!$E$7+2*$F1183*信号概况!$F$5*$I1183*信号概况!$F$8*信号相关性!$E$8+2*$F1183*信号概况!$F$5*$J1183*信号概况!$F$9*信号相关性!$E$9+2*$G1183*信号概况!$F$6*$H1183*信号概况!$F$7*信号相关性!$F$7+2*$G1183*信号概况!$F$6*$I1183*信号概况!$F$8*信号相关性!$F$8+2*$G1183*信号概况!$F$6*$J1183*信号概况!$F$9*信号相关性!$F$9+2*$H1183*信号概况!$F$7*$I1183*信号概况!$F$8*信号相关性!$G$8+2*$H1183*信号概况!$F$7*$J1183*信号概况!$F$9*信号相关性!$G$9+2*$I1183*信号概况!$F$8*$J1183*信号概况!$F$9*信号相关性!$H$9)</f>
        <v>1603.85159237547</v>
      </c>
      <c r="L1183" s="10">
        <f t="shared" si="370"/>
        <v>12.1701908660328</v>
      </c>
      <c r="M1183" s="11">
        <f>SQRT(POWER($C1183*信号概况!$C$2,2)+POWER($D1183*信号概况!$C$3,2)+POWER($E1183*信号概况!$C$4,2)+POWER($F1183*信号概况!$C$5,2)+POWER($G1183*信号概况!$C$6,2)+POWER($H1183*信号概况!$C$7,2)+POWER($I1183*信号概况!$C$8,2)+POWER($J1183*信号概况!$C$9,2)+2*$C1183*信号概况!$C$2*$D1183*信号概况!$C$3*信号相关性!$B$3+2*$C1183*信号概况!$C$2*$E1183*信号概况!$C$4*信号相关性!$B$4+2*$C1183*信号概况!$C$2*$F1183*信号概况!$C$5*信号相关性!$B$5+2*$C1183*信号概况!$C$2*$G1183*信号概况!$C$6*信号相关性!$B$6+2*$C1183*信号概况!$C$2*$H1183*信号概况!$C$7*信号相关性!$B$7+2*$C1183*信号概况!$C$2*$I1183*信号概况!$C$8*信号相关性!$B$8+2*$C1183*信号概况!$C$2*$J1183*信号概况!$C$9*信号相关性!$B$9+2*$D1183*信号概况!$C$3*$E1183*信号概况!$C$4*信号相关性!$C$4+2*$D1183*信号概况!$C$3*$F1183*信号概况!$C$5*信号相关性!$C$5+2*$D1183*信号概况!$C$3*$G1183*信号概况!$C$6*信号相关性!$C$6+2*$D1183*信号概况!$C$3*$H1183*信号概况!$C$7*信号相关性!$C$7+2*$D1183*信号概况!$C$3*$I1183*信号概况!$C$8*信号相关性!$C$8+2*$D1183*信号概况!$C$3*$J1183*信号概况!$C$9*信号相关性!$C$9+2*$E1183*信号概况!$C$4*$F1183*信号概况!$C$5*信号相关性!$D$5+2*$E1183*信号概况!$C$4*$G1183*信号概况!$C$6*信号相关性!$D$6+2*$E1183*信号概况!$C$4*$H1183*信号概况!$C$7*信号相关性!$D$7+2*$E1183*信号概况!$C$4*$I1183*信号概况!$C$8*信号相关性!$D$8+2*$E1183*信号概况!$C$4*$J1183*信号概况!$J$5*信号相关性!$D$9+2*$F1183*信号概况!$C$5*$G1183*信号概况!$C$6*信号相关性!$E$6+2*$F1183*信号概况!$C$5*$H1183*信号概况!$C$7*信号相关性!$E$7+2*$F1183*信号概况!$C$5*$I1183*信号概况!$C$8*信号相关性!$E$8+2*$F1183*信号概况!$C$5*$J1183*信号概况!$C$9*信号相关性!$E$9+2*$G1183*信号概况!$C$6*$H1183*信号概况!$C$7*信号相关性!$F$7+2*$G1183*信号概况!$C$6*$I1183*信号概况!$C$8*信号相关性!$F$8+2*$G1183*信号概况!$C$6*$J1183*信号概况!$C$9*信号相关性!$F$9+2*$H1183*信号概况!$C$7*$I1183*信号概况!$C$8*信号相关性!$G$8+2*$H1183*信号概况!$C$7*$J1183*信号概况!$C$9*信号相关性!$G$9+2*$I1183*信号概况!$C$8*$J1183*信号概况!$C$9*信号相关性!$H$9)</f>
        <v>7856.15921334711</v>
      </c>
      <c r="N1183" s="12">
        <f t="shared" si="371"/>
        <v>0.402484080445342</v>
      </c>
      <c r="O1183" s="10">
        <f>$C1183*信号概况!$J$2+$D1183*信号概况!$J$3+$E1183*信号概况!$J$4+$F1183*信号概况!$J$5+$G1183*信号概况!$J$6+$H1183*信号概况!$J$7+$I1183*信号概况!$J$8+$J1183*信号概况!$J$9</f>
        <v>1005.57369700264</v>
      </c>
      <c r="P1183" s="12">
        <f t="shared" si="372"/>
        <v>0.0515172100981006</v>
      </c>
      <c r="Q1183" s="7">
        <f t="shared" si="373"/>
        <v>6.91518181405109</v>
      </c>
    </row>
    <row r="1184" spans="1:17">
      <c r="A1184">
        <v>1182</v>
      </c>
      <c r="B1184">
        <v>19519.18</v>
      </c>
      <c r="C1184" s="7">
        <f t="shared" si="374"/>
        <v>0</v>
      </c>
      <c r="D1184" s="8">
        <f t="shared" si="375"/>
        <v>0.787878787878788</v>
      </c>
      <c r="E1184">
        <f t="shared" si="376"/>
        <v>0</v>
      </c>
      <c r="F1184">
        <f t="shared" si="365"/>
        <v>0.1</v>
      </c>
      <c r="G1184">
        <f t="shared" si="366"/>
        <v>0.06</v>
      </c>
      <c r="H1184">
        <f t="shared" si="367"/>
        <v>0</v>
      </c>
      <c r="I1184">
        <f t="shared" si="368"/>
        <v>0</v>
      </c>
      <c r="J1184">
        <f t="shared" si="369"/>
        <v>0</v>
      </c>
      <c r="K1184">
        <f>SQRT(POWER($C1184*信号概况!$F$2,2)+POWER($D1184*信号概况!$F$3,2)+POWER($E1184*信号概况!$F$4,2)+POWER($F1184*信号概况!$F$5,2)+POWER($G1184*信号概况!$F$6,2)+POWER($H1184*信号概况!$F$7,2)+POWER($I1184*信号概况!$F$8,2)+POWER($J1184*信号概况!$F$9,2)+2*$C1184*信号概况!$F$2*$D1184*信号概况!$F$3*信号相关性!$B$3+2*$C1184*信号概况!$F$2*$E1184*信号概况!$F$4*信号相关性!$B$4+2*$C1184*信号概况!$F$2*$F1184*信号概况!$F$5*信号相关性!$B$5+2*$C1184*信号概况!$F$2*$G1184*信号概况!$F$6*信号相关性!$B$6+2*$C1184*信号概况!$F$2*$H1184*信号概况!$F$7*信号相关性!$B$7+2*$C1184*信号概况!$F$2*$I1184*信号概况!$F$8*信号相关性!$B$8+2*$C1184*信号概况!$F$2*$J1184*信号概况!$F$9*信号相关性!$B$9+2*$D1184*信号概况!$F$3*$E1184*信号概况!$F$4*信号相关性!$C$4+2*$D1184*信号概况!$F$3*$F1184*信号概况!$F$5*信号相关性!$C$5+2*$D1184*信号概况!$F$3*$G1184*信号概况!$F$6*信号相关性!$C$6+2*$D1184*信号概况!$F$3*$H1184*信号概况!$F$7*信号相关性!$C$7+2*$D1184*信号概况!$F$3*$I1184*信号概况!$F$8*信号相关性!$C$8+2*$D1184*信号概况!$F$3*$J1184*信号概况!$F$9*信号相关性!$C$9+2*$E1184*信号概况!$F$4*$F1184*信号概况!$F$5*信号相关性!$D$5+2*$E1184*信号概况!$F$4*$G1184*信号概况!$F$6*信号相关性!$D$6+2*$E1184*信号概况!$F$4*$H1184*信号概况!$F$7*信号相关性!$D$7+2*$E1184*信号概况!$F$4*$I1184*信号概况!$F$8*信号相关性!$D$8+2*$E1184*信号概况!$F$4*$J1184*信号概况!$J$5*信号相关性!$D$9+2*$F1184*信号概况!$F$5*$G1184*信号概况!$F$6*信号相关性!$E$6+2*$F1184*信号概况!$F$5*$H1184*信号概况!$F$7*信号相关性!$E$7+2*$F1184*信号概况!$F$5*$I1184*信号概况!$F$8*信号相关性!$E$8+2*$F1184*信号概况!$F$5*$J1184*信号概况!$F$9*信号相关性!$E$9+2*$G1184*信号概况!$F$6*$H1184*信号概况!$F$7*信号相关性!$F$7+2*$G1184*信号概况!$F$6*$I1184*信号概况!$F$8*信号相关性!$F$8+2*$G1184*信号概况!$F$6*$J1184*信号概况!$F$9*信号相关性!$F$9+2*$H1184*信号概况!$F$7*$I1184*信号概况!$F$8*信号相关性!$G$8+2*$H1184*信号概况!$F$7*$J1184*信号概况!$F$9*信号相关性!$G$9+2*$I1184*信号概况!$F$8*$J1184*信号概况!$F$9*信号相关性!$H$9)</f>
        <v>1670.37820038878</v>
      </c>
      <c r="L1184" s="10">
        <f t="shared" si="370"/>
        <v>11.6854853562247</v>
      </c>
      <c r="M1184" s="11">
        <f>SQRT(POWER($C1184*信号概况!$C$2,2)+POWER($D1184*信号概况!$C$3,2)+POWER($E1184*信号概况!$C$4,2)+POWER($F1184*信号概况!$C$5,2)+POWER($G1184*信号概况!$C$6,2)+POWER($H1184*信号概况!$C$7,2)+POWER($I1184*信号概况!$C$8,2)+POWER($J1184*信号概况!$C$9,2)+2*$C1184*信号概况!$C$2*$D1184*信号概况!$C$3*信号相关性!$B$3+2*$C1184*信号概况!$C$2*$E1184*信号概况!$C$4*信号相关性!$B$4+2*$C1184*信号概况!$C$2*$F1184*信号概况!$C$5*信号相关性!$B$5+2*$C1184*信号概况!$C$2*$G1184*信号概况!$C$6*信号相关性!$B$6+2*$C1184*信号概况!$C$2*$H1184*信号概况!$C$7*信号相关性!$B$7+2*$C1184*信号概况!$C$2*$I1184*信号概况!$C$8*信号相关性!$B$8+2*$C1184*信号概况!$C$2*$J1184*信号概况!$C$9*信号相关性!$B$9+2*$D1184*信号概况!$C$3*$E1184*信号概况!$C$4*信号相关性!$C$4+2*$D1184*信号概况!$C$3*$F1184*信号概况!$C$5*信号相关性!$C$5+2*$D1184*信号概况!$C$3*$G1184*信号概况!$C$6*信号相关性!$C$6+2*$D1184*信号概况!$C$3*$H1184*信号概况!$C$7*信号相关性!$C$7+2*$D1184*信号概况!$C$3*$I1184*信号概况!$C$8*信号相关性!$C$8+2*$D1184*信号概况!$C$3*$J1184*信号概况!$C$9*信号相关性!$C$9+2*$E1184*信号概况!$C$4*$F1184*信号概况!$C$5*信号相关性!$D$5+2*$E1184*信号概况!$C$4*$G1184*信号概况!$C$6*信号相关性!$D$6+2*$E1184*信号概况!$C$4*$H1184*信号概况!$C$7*信号相关性!$D$7+2*$E1184*信号概况!$C$4*$I1184*信号概况!$C$8*信号相关性!$D$8+2*$E1184*信号概况!$C$4*$J1184*信号概况!$J$5*信号相关性!$D$9+2*$F1184*信号概况!$C$5*$G1184*信号概况!$C$6*信号相关性!$E$6+2*$F1184*信号概况!$C$5*$H1184*信号概况!$C$7*信号相关性!$E$7+2*$F1184*信号概况!$C$5*$I1184*信号概况!$C$8*信号相关性!$E$8+2*$F1184*信号概况!$C$5*$J1184*信号概况!$C$9*信号相关性!$E$9+2*$G1184*信号概况!$C$6*$H1184*信号概况!$C$7*信号相关性!$F$7+2*$G1184*信号概况!$C$6*$I1184*信号概况!$C$8*信号相关性!$F$8+2*$G1184*信号概况!$C$6*$J1184*信号概况!$C$9*信号相关性!$F$9+2*$H1184*信号概况!$C$7*$I1184*信号概况!$C$8*信号相关性!$G$8+2*$H1184*信号概况!$C$7*$J1184*信号概况!$C$9*信号相关性!$G$9+2*$I1184*信号概况!$C$8*$J1184*信号概况!$C$9*信号相关性!$H$9)</f>
        <v>8179.68709425983</v>
      </c>
      <c r="N1184" s="12">
        <f t="shared" si="371"/>
        <v>0.419058950952849</v>
      </c>
      <c r="O1184" s="10">
        <f>$C1184*信号概况!$J$2+$D1184*信号概况!$J$3+$E1184*信号概况!$J$4+$F1184*信号概况!$J$5+$G1184*信号概况!$J$6+$H1184*信号概况!$J$7+$I1184*信号概况!$J$8+$J1184*信号概况!$J$9</f>
        <v>1030.10184768757</v>
      </c>
      <c r="P1184" s="12">
        <f t="shared" si="372"/>
        <v>0.052773827982916</v>
      </c>
      <c r="Q1184" s="7">
        <f t="shared" si="373"/>
        <v>6.8159792612242</v>
      </c>
    </row>
    <row r="1185" spans="1:17">
      <c r="A1185">
        <v>1183</v>
      </c>
      <c r="B1185">
        <v>19519.18</v>
      </c>
      <c r="C1185" s="7">
        <f t="shared" si="374"/>
        <v>0</v>
      </c>
      <c r="D1185" s="8">
        <f t="shared" si="375"/>
        <v>0.818181818181818</v>
      </c>
      <c r="E1185">
        <f t="shared" si="376"/>
        <v>0</v>
      </c>
      <c r="F1185">
        <f t="shared" si="365"/>
        <v>0.1</v>
      </c>
      <c r="G1185">
        <f t="shared" si="366"/>
        <v>0.06</v>
      </c>
      <c r="H1185">
        <f t="shared" si="367"/>
        <v>0</v>
      </c>
      <c r="I1185">
        <f t="shared" si="368"/>
        <v>0</v>
      </c>
      <c r="J1185">
        <f t="shared" si="369"/>
        <v>0</v>
      </c>
      <c r="K1185">
        <f>SQRT(POWER($C1185*信号概况!$F$2,2)+POWER($D1185*信号概况!$F$3,2)+POWER($E1185*信号概况!$F$4,2)+POWER($F1185*信号概况!$F$5,2)+POWER($G1185*信号概况!$F$6,2)+POWER($H1185*信号概况!$F$7,2)+POWER($I1185*信号概况!$F$8,2)+POWER($J1185*信号概况!$F$9,2)+2*$C1185*信号概况!$F$2*$D1185*信号概况!$F$3*信号相关性!$B$3+2*$C1185*信号概况!$F$2*$E1185*信号概况!$F$4*信号相关性!$B$4+2*$C1185*信号概况!$F$2*$F1185*信号概况!$F$5*信号相关性!$B$5+2*$C1185*信号概况!$F$2*$G1185*信号概况!$F$6*信号相关性!$B$6+2*$C1185*信号概况!$F$2*$H1185*信号概况!$F$7*信号相关性!$B$7+2*$C1185*信号概况!$F$2*$I1185*信号概况!$F$8*信号相关性!$B$8+2*$C1185*信号概况!$F$2*$J1185*信号概况!$F$9*信号相关性!$B$9+2*$D1185*信号概况!$F$3*$E1185*信号概况!$F$4*信号相关性!$C$4+2*$D1185*信号概况!$F$3*$F1185*信号概况!$F$5*信号相关性!$C$5+2*$D1185*信号概况!$F$3*$G1185*信号概况!$F$6*信号相关性!$C$6+2*$D1185*信号概况!$F$3*$H1185*信号概况!$F$7*信号相关性!$C$7+2*$D1185*信号概况!$F$3*$I1185*信号概况!$F$8*信号相关性!$C$8+2*$D1185*信号概况!$F$3*$J1185*信号概况!$F$9*信号相关性!$C$9+2*$E1185*信号概况!$F$4*$F1185*信号概况!$F$5*信号相关性!$D$5+2*$E1185*信号概况!$F$4*$G1185*信号概况!$F$6*信号相关性!$D$6+2*$E1185*信号概况!$F$4*$H1185*信号概况!$F$7*信号相关性!$D$7+2*$E1185*信号概况!$F$4*$I1185*信号概况!$F$8*信号相关性!$D$8+2*$E1185*信号概况!$F$4*$J1185*信号概况!$J$5*信号相关性!$D$9+2*$F1185*信号概况!$F$5*$G1185*信号概况!$F$6*信号相关性!$E$6+2*$F1185*信号概况!$F$5*$H1185*信号概况!$F$7*信号相关性!$E$7+2*$F1185*信号概况!$F$5*$I1185*信号概况!$F$8*信号相关性!$E$8+2*$F1185*信号概况!$F$5*$J1185*信号概况!$F$9*信号相关性!$E$9+2*$G1185*信号概况!$F$6*$H1185*信号概况!$F$7*信号相关性!$F$7+2*$G1185*信号概况!$F$6*$I1185*信号概况!$F$8*信号相关性!$F$8+2*$G1185*信号概况!$F$6*$J1185*信号概况!$F$9*信号相关性!$F$9+2*$H1185*信号概况!$F$7*$I1185*信号概况!$F$8*信号相关性!$G$8+2*$H1185*信号概况!$F$7*$J1185*信号概况!$F$9*信号相关性!$G$9+2*$I1185*信号概况!$F$8*$J1185*信号概况!$F$9*信号相关性!$H$9)</f>
        <v>1736.92990724217</v>
      </c>
      <c r="L1185" s="10">
        <f t="shared" si="370"/>
        <v>11.2377476596</v>
      </c>
      <c r="M1185" s="11">
        <f>SQRT(POWER($C1185*信号概况!$C$2,2)+POWER($D1185*信号概况!$C$3,2)+POWER($E1185*信号概况!$C$4,2)+POWER($F1185*信号概况!$C$5,2)+POWER($G1185*信号概况!$C$6,2)+POWER($H1185*信号概况!$C$7,2)+POWER($I1185*信号概况!$C$8,2)+POWER($J1185*信号概况!$C$9,2)+2*$C1185*信号概况!$C$2*$D1185*信号概况!$C$3*信号相关性!$B$3+2*$C1185*信号概况!$C$2*$E1185*信号概况!$C$4*信号相关性!$B$4+2*$C1185*信号概况!$C$2*$F1185*信号概况!$C$5*信号相关性!$B$5+2*$C1185*信号概况!$C$2*$G1185*信号概况!$C$6*信号相关性!$B$6+2*$C1185*信号概况!$C$2*$H1185*信号概况!$C$7*信号相关性!$B$7+2*$C1185*信号概况!$C$2*$I1185*信号概况!$C$8*信号相关性!$B$8+2*$C1185*信号概况!$C$2*$J1185*信号概况!$C$9*信号相关性!$B$9+2*$D1185*信号概况!$C$3*$E1185*信号概况!$C$4*信号相关性!$C$4+2*$D1185*信号概况!$C$3*$F1185*信号概况!$C$5*信号相关性!$C$5+2*$D1185*信号概况!$C$3*$G1185*信号概况!$C$6*信号相关性!$C$6+2*$D1185*信号概况!$C$3*$H1185*信号概况!$C$7*信号相关性!$C$7+2*$D1185*信号概况!$C$3*$I1185*信号概况!$C$8*信号相关性!$C$8+2*$D1185*信号概况!$C$3*$J1185*信号概况!$C$9*信号相关性!$C$9+2*$E1185*信号概况!$C$4*$F1185*信号概况!$C$5*信号相关性!$D$5+2*$E1185*信号概况!$C$4*$G1185*信号概况!$C$6*信号相关性!$D$6+2*$E1185*信号概况!$C$4*$H1185*信号概况!$C$7*信号相关性!$D$7+2*$E1185*信号概况!$C$4*$I1185*信号概况!$C$8*信号相关性!$D$8+2*$E1185*信号概况!$C$4*$J1185*信号概况!$J$5*信号相关性!$D$9+2*$F1185*信号概况!$C$5*$G1185*信号概况!$C$6*信号相关性!$E$6+2*$F1185*信号概况!$C$5*$H1185*信号概况!$C$7*信号相关性!$E$7+2*$F1185*信号概况!$C$5*$I1185*信号概况!$C$8*信号相关性!$E$8+2*$F1185*信号概况!$C$5*$J1185*信号概况!$C$9*信号相关性!$E$9+2*$G1185*信号概况!$C$6*$H1185*信号概况!$C$7*信号相关性!$F$7+2*$G1185*信号概况!$C$6*$I1185*信号概况!$C$8*信号相关性!$F$8+2*$G1185*信号概况!$C$6*$J1185*信号概况!$C$9*信号相关性!$F$9+2*$H1185*信号概况!$C$7*$I1185*信号概况!$C$8*信号相关性!$G$8+2*$H1185*信号概况!$C$7*$J1185*信号概况!$C$9*信号相关性!$G$9+2*$I1185*信号概况!$C$8*$J1185*信号概况!$C$9*信号相关性!$H$9)</f>
        <v>8503.27634249089</v>
      </c>
      <c r="N1185" s="12">
        <f t="shared" si="371"/>
        <v>0.435636965409965</v>
      </c>
      <c r="O1185" s="10">
        <f>$C1185*信号概况!$J$2+$D1185*信号概况!$J$3+$E1185*信号概况!$J$4+$F1185*信号概况!$J$5+$G1185*信号概况!$J$6+$H1185*信号概况!$J$7+$I1185*信号概况!$J$8+$J1185*信号概况!$J$9</f>
        <v>1054.62999837251</v>
      </c>
      <c r="P1185" s="12">
        <f t="shared" si="372"/>
        <v>0.0540304458677315</v>
      </c>
      <c r="Q1185" s="7">
        <f t="shared" si="373"/>
        <v>6.72427881618693</v>
      </c>
    </row>
    <row r="1186" spans="1:17">
      <c r="A1186">
        <v>1184</v>
      </c>
      <c r="B1186">
        <v>19519.18</v>
      </c>
      <c r="C1186" s="7">
        <f t="shared" si="374"/>
        <v>0</v>
      </c>
      <c r="D1186" s="8">
        <f t="shared" si="375"/>
        <v>0.848484848484849</v>
      </c>
      <c r="E1186">
        <f t="shared" si="376"/>
        <v>0</v>
      </c>
      <c r="F1186">
        <f t="shared" si="365"/>
        <v>0.1</v>
      </c>
      <c r="G1186">
        <f t="shared" si="366"/>
        <v>0.06</v>
      </c>
      <c r="H1186">
        <f t="shared" si="367"/>
        <v>0</v>
      </c>
      <c r="I1186">
        <f t="shared" si="368"/>
        <v>0</v>
      </c>
      <c r="J1186">
        <f t="shared" si="369"/>
        <v>0</v>
      </c>
      <c r="K1186">
        <f>SQRT(POWER($C1186*信号概况!$F$2,2)+POWER($D1186*信号概况!$F$3,2)+POWER($E1186*信号概况!$F$4,2)+POWER($F1186*信号概况!$F$5,2)+POWER($G1186*信号概况!$F$6,2)+POWER($H1186*信号概况!$F$7,2)+POWER($I1186*信号概况!$F$8,2)+POWER($J1186*信号概况!$F$9,2)+2*$C1186*信号概况!$F$2*$D1186*信号概况!$F$3*信号相关性!$B$3+2*$C1186*信号概况!$F$2*$E1186*信号概况!$F$4*信号相关性!$B$4+2*$C1186*信号概况!$F$2*$F1186*信号概况!$F$5*信号相关性!$B$5+2*$C1186*信号概况!$F$2*$G1186*信号概况!$F$6*信号相关性!$B$6+2*$C1186*信号概况!$F$2*$H1186*信号概况!$F$7*信号相关性!$B$7+2*$C1186*信号概况!$F$2*$I1186*信号概况!$F$8*信号相关性!$B$8+2*$C1186*信号概况!$F$2*$J1186*信号概况!$F$9*信号相关性!$B$9+2*$D1186*信号概况!$F$3*$E1186*信号概况!$F$4*信号相关性!$C$4+2*$D1186*信号概况!$F$3*$F1186*信号概况!$F$5*信号相关性!$C$5+2*$D1186*信号概况!$F$3*$G1186*信号概况!$F$6*信号相关性!$C$6+2*$D1186*信号概况!$F$3*$H1186*信号概况!$F$7*信号相关性!$C$7+2*$D1186*信号概况!$F$3*$I1186*信号概况!$F$8*信号相关性!$C$8+2*$D1186*信号概况!$F$3*$J1186*信号概况!$F$9*信号相关性!$C$9+2*$E1186*信号概况!$F$4*$F1186*信号概况!$F$5*信号相关性!$D$5+2*$E1186*信号概况!$F$4*$G1186*信号概况!$F$6*信号相关性!$D$6+2*$E1186*信号概况!$F$4*$H1186*信号概况!$F$7*信号相关性!$D$7+2*$E1186*信号概况!$F$4*$I1186*信号概况!$F$8*信号相关性!$D$8+2*$E1186*信号概况!$F$4*$J1186*信号概况!$J$5*信号相关性!$D$9+2*$F1186*信号概况!$F$5*$G1186*信号概况!$F$6*信号相关性!$E$6+2*$F1186*信号概况!$F$5*$H1186*信号概况!$F$7*信号相关性!$E$7+2*$F1186*信号概况!$F$5*$I1186*信号概况!$F$8*信号相关性!$E$8+2*$F1186*信号概况!$F$5*$J1186*信号概况!$F$9*信号相关性!$E$9+2*$G1186*信号概况!$F$6*$H1186*信号概况!$F$7*信号相关性!$F$7+2*$G1186*信号概况!$F$6*$I1186*信号概况!$F$8*信号相关性!$F$8+2*$G1186*信号概况!$F$6*$J1186*信号概况!$F$9*信号相关性!$F$9+2*$H1186*信号概况!$F$7*$I1186*信号概况!$F$8*信号相关性!$G$8+2*$H1186*信号概况!$F$7*$J1186*信号概况!$F$9*信号相关性!$G$9+2*$I1186*信号概况!$F$8*$J1186*信号概况!$F$9*信号相关性!$H$9)</f>
        <v>1803.50393439551</v>
      </c>
      <c r="L1186" s="10">
        <f t="shared" si="370"/>
        <v>10.8229206644577</v>
      </c>
      <c r="M1186" s="11">
        <f>SQRT(POWER($C1186*信号概况!$C$2,2)+POWER($D1186*信号概况!$C$3,2)+POWER($E1186*信号概况!$C$4,2)+POWER($F1186*信号概况!$C$5,2)+POWER($G1186*信号概况!$C$6,2)+POWER($H1186*信号概况!$C$7,2)+POWER($I1186*信号概况!$C$8,2)+POWER($J1186*信号概况!$C$9,2)+2*$C1186*信号概况!$C$2*$D1186*信号概况!$C$3*信号相关性!$B$3+2*$C1186*信号概况!$C$2*$E1186*信号概况!$C$4*信号相关性!$B$4+2*$C1186*信号概况!$C$2*$F1186*信号概况!$C$5*信号相关性!$B$5+2*$C1186*信号概况!$C$2*$G1186*信号概况!$C$6*信号相关性!$B$6+2*$C1186*信号概况!$C$2*$H1186*信号概况!$C$7*信号相关性!$B$7+2*$C1186*信号概况!$C$2*$I1186*信号概况!$C$8*信号相关性!$B$8+2*$C1186*信号概况!$C$2*$J1186*信号概况!$C$9*信号相关性!$B$9+2*$D1186*信号概况!$C$3*$E1186*信号概况!$C$4*信号相关性!$C$4+2*$D1186*信号概况!$C$3*$F1186*信号概况!$C$5*信号相关性!$C$5+2*$D1186*信号概况!$C$3*$G1186*信号概况!$C$6*信号相关性!$C$6+2*$D1186*信号概况!$C$3*$H1186*信号概况!$C$7*信号相关性!$C$7+2*$D1186*信号概况!$C$3*$I1186*信号概况!$C$8*信号相关性!$C$8+2*$D1186*信号概况!$C$3*$J1186*信号概况!$C$9*信号相关性!$C$9+2*$E1186*信号概况!$C$4*$F1186*信号概况!$C$5*信号相关性!$D$5+2*$E1186*信号概况!$C$4*$G1186*信号概况!$C$6*信号相关性!$D$6+2*$E1186*信号概况!$C$4*$H1186*信号概况!$C$7*信号相关性!$D$7+2*$E1186*信号概况!$C$4*$I1186*信号概况!$C$8*信号相关性!$D$8+2*$E1186*信号概况!$C$4*$J1186*信号概况!$J$5*信号相关性!$D$9+2*$F1186*信号概况!$C$5*$G1186*信号概况!$C$6*信号相关性!$E$6+2*$F1186*信号概况!$C$5*$H1186*信号概况!$C$7*信号相关性!$E$7+2*$F1186*信号概况!$C$5*$I1186*信号概况!$C$8*信号相关性!$E$8+2*$F1186*信号概况!$C$5*$J1186*信号概况!$C$9*信号相关性!$E$9+2*$G1186*信号概况!$C$6*$H1186*信号概况!$C$7*信号相关性!$F$7+2*$G1186*信号概况!$C$6*$I1186*信号概况!$C$8*信号相关性!$F$8+2*$G1186*信号概况!$C$6*$J1186*信号概况!$C$9*信号相关性!$F$9+2*$H1186*信号概况!$C$7*$I1186*信号概况!$C$8*信号相关性!$G$8+2*$H1186*信号概况!$C$7*$J1186*信号概况!$C$9*信号相关性!$G$9+2*$I1186*信号概况!$C$8*$J1186*信号概况!$C$9*信号相关性!$H$9)</f>
        <v>8826.92020898296</v>
      </c>
      <c r="N1186" s="12">
        <f t="shared" si="371"/>
        <v>0.452217778051279</v>
      </c>
      <c r="O1186" s="10">
        <f>$C1186*信号概况!$J$2+$D1186*信号概况!$J$3+$E1186*信号概况!$J$4+$F1186*信号概况!$J$5+$G1186*信号概况!$J$6+$H1186*信号概况!$J$7+$I1186*信号概况!$J$8+$J1186*信号概况!$J$9</f>
        <v>1079.15814905744</v>
      </c>
      <c r="P1186" s="12">
        <f t="shared" si="372"/>
        <v>0.0552870637525469</v>
      </c>
      <c r="Q1186" s="7">
        <f t="shared" si="373"/>
        <v>6.63926402395268</v>
      </c>
    </row>
    <row r="1187" spans="1:17">
      <c r="A1187">
        <v>1185</v>
      </c>
      <c r="B1187">
        <v>19519.18</v>
      </c>
      <c r="C1187" s="7">
        <f t="shared" si="374"/>
        <v>0</v>
      </c>
      <c r="D1187" s="8">
        <f t="shared" si="375"/>
        <v>0.878787878787879</v>
      </c>
      <c r="E1187">
        <f t="shared" si="376"/>
        <v>0</v>
      </c>
      <c r="F1187">
        <f t="shared" si="365"/>
        <v>0.1</v>
      </c>
      <c r="G1187">
        <f t="shared" si="366"/>
        <v>0.06</v>
      </c>
      <c r="H1187">
        <f t="shared" si="367"/>
        <v>0</v>
      </c>
      <c r="I1187">
        <f t="shared" si="368"/>
        <v>0</v>
      </c>
      <c r="J1187">
        <f t="shared" si="369"/>
        <v>0</v>
      </c>
      <c r="K1187">
        <f>SQRT(POWER($C1187*信号概况!$F$2,2)+POWER($D1187*信号概况!$F$3,2)+POWER($E1187*信号概况!$F$4,2)+POWER($F1187*信号概况!$F$5,2)+POWER($G1187*信号概况!$F$6,2)+POWER($H1187*信号概况!$F$7,2)+POWER($I1187*信号概况!$F$8,2)+POWER($J1187*信号概况!$F$9,2)+2*$C1187*信号概况!$F$2*$D1187*信号概况!$F$3*信号相关性!$B$3+2*$C1187*信号概况!$F$2*$E1187*信号概况!$F$4*信号相关性!$B$4+2*$C1187*信号概况!$F$2*$F1187*信号概况!$F$5*信号相关性!$B$5+2*$C1187*信号概况!$F$2*$G1187*信号概况!$F$6*信号相关性!$B$6+2*$C1187*信号概况!$F$2*$H1187*信号概况!$F$7*信号相关性!$B$7+2*$C1187*信号概况!$F$2*$I1187*信号概况!$F$8*信号相关性!$B$8+2*$C1187*信号概况!$F$2*$J1187*信号概况!$F$9*信号相关性!$B$9+2*$D1187*信号概况!$F$3*$E1187*信号概况!$F$4*信号相关性!$C$4+2*$D1187*信号概况!$F$3*$F1187*信号概况!$F$5*信号相关性!$C$5+2*$D1187*信号概况!$F$3*$G1187*信号概况!$F$6*信号相关性!$C$6+2*$D1187*信号概况!$F$3*$H1187*信号概况!$F$7*信号相关性!$C$7+2*$D1187*信号概况!$F$3*$I1187*信号概况!$F$8*信号相关性!$C$8+2*$D1187*信号概况!$F$3*$J1187*信号概况!$F$9*信号相关性!$C$9+2*$E1187*信号概况!$F$4*$F1187*信号概况!$F$5*信号相关性!$D$5+2*$E1187*信号概况!$F$4*$G1187*信号概况!$F$6*信号相关性!$D$6+2*$E1187*信号概况!$F$4*$H1187*信号概况!$F$7*信号相关性!$D$7+2*$E1187*信号概况!$F$4*$I1187*信号概况!$F$8*信号相关性!$D$8+2*$E1187*信号概况!$F$4*$J1187*信号概况!$J$5*信号相关性!$D$9+2*$F1187*信号概况!$F$5*$G1187*信号概况!$F$6*信号相关性!$E$6+2*$F1187*信号概况!$F$5*$H1187*信号概况!$F$7*信号相关性!$E$7+2*$F1187*信号概况!$F$5*$I1187*信号概况!$F$8*信号相关性!$E$8+2*$F1187*信号概况!$F$5*$J1187*信号概况!$F$9*信号相关性!$E$9+2*$G1187*信号概况!$F$6*$H1187*信号概况!$F$7*信号相关性!$F$7+2*$G1187*信号概况!$F$6*$I1187*信号概况!$F$8*信号相关性!$F$8+2*$G1187*信号概况!$F$6*$J1187*信号概况!$F$9*信号相关性!$F$9+2*$H1187*信号概况!$F$7*$I1187*信号概况!$F$8*信号相关性!$G$8+2*$H1187*信号概况!$F$7*$J1187*信号概况!$F$9*信号相关性!$G$9+2*$I1187*信号概况!$F$8*$J1187*信号概况!$F$9*信号相关性!$H$9)</f>
        <v>1870.09789809449</v>
      </c>
      <c r="L1187" s="10">
        <f t="shared" si="370"/>
        <v>10.4375177470061</v>
      </c>
      <c r="M1187" s="11">
        <f>SQRT(POWER($C1187*信号概况!$C$2,2)+POWER($D1187*信号概况!$C$3,2)+POWER($E1187*信号概况!$C$4,2)+POWER($F1187*信号概况!$C$5,2)+POWER($G1187*信号概况!$C$6,2)+POWER($H1187*信号概况!$C$7,2)+POWER($I1187*信号概况!$C$8,2)+POWER($J1187*信号概况!$C$9,2)+2*$C1187*信号概况!$C$2*$D1187*信号概况!$C$3*信号相关性!$B$3+2*$C1187*信号概况!$C$2*$E1187*信号概况!$C$4*信号相关性!$B$4+2*$C1187*信号概况!$C$2*$F1187*信号概况!$C$5*信号相关性!$B$5+2*$C1187*信号概况!$C$2*$G1187*信号概况!$C$6*信号相关性!$B$6+2*$C1187*信号概况!$C$2*$H1187*信号概况!$C$7*信号相关性!$B$7+2*$C1187*信号概况!$C$2*$I1187*信号概况!$C$8*信号相关性!$B$8+2*$C1187*信号概况!$C$2*$J1187*信号概况!$C$9*信号相关性!$B$9+2*$D1187*信号概况!$C$3*$E1187*信号概况!$C$4*信号相关性!$C$4+2*$D1187*信号概况!$C$3*$F1187*信号概况!$C$5*信号相关性!$C$5+2*$D1187*信号概况!$C$3*$G1187*信号概况!$C$6*信号相关性!$C$6+2*$D1187*信号概况!$C$3*$H1187*信号概况!$C$7*信号相关性!$C$7+2*$D1187*信号概况!$C$3*$I1187*信号概况!$C$8*信号相关性!$C$8+2*$D1187*信号概况!$C$3*$J1187*信号概况!$C$9*信号相关性!$C$9+2*$E1187*信号概况!$C$4*$F1187*信号概况!$C$5*信号相关性!$D$5+2*$E1187*信号概况!$C$4*$G1187*信号概况!$C$6*信号相关性!$D$6+2*$E1187*信号概况!$C$4*$H1187*信号概况!$C$7*信号相关性!$D$7+2*$E1187*信号概况!$C$4*$I1187*信号概况!$C$8*信号相关性!$D$8+2*$E1187*信号概况!$C$4*$J1187*信号概况!$J$5*信号相关性!$D$9+2*$F1187*信号概况!$C$5*$G1187*信号概况!$C$6*信号相关性!$E$6+2*$F1187*信号概况!$C$5*$H1187*信号概况!$C$7*信号相关性!$E$7+2*$F1187*信号概况!$C$5*$I1187*信号概况!$C$8*信号相关性!$E$8+2*$F1187*信号概况!$C$5*$J1187*信号概况!$C$9*信号相关性!$E$9+2*$G1187*信号概况!$C$6*$H1187*信号概况!$C$7*信号相关性!$F$7+2*$G1187*信号概况!$C$6*$I1187*信号概况!$C$8*信号相关性!$F$8+2*$G1187*信号概况!$C$6*$J1187*信号概况!$C$9*信号相关性!$F$9+2*$H1187*信号概况!$C$7*$I1187*信号概况!$C$8*信号相关性!$G$8+2*$H1187*信号概况!$C$7*$J1187*信号概况!$C$9*信号相关性!$G$9+2*$I1187*信号概况!$C$8*$J1187*信号概况!$C$9*信号相关性!$H$9)</f>
        <v>9150.61289843257</v>
      </c>
      <c r="N1187" s="12">
        <f t="shared" si="371"/>
        <v>0.46880109197377</v>
      </c>
      <c r="O1187" s="10">
        <f>$C1187*信号概况!$J$2+$D1187*信号概况!$J$3+$E1187*信号概况!$J$4+$F1187*信号概况!$J$5+$G1187*信号概况!$J$6+$H1187*信号概况!$J$7+$I1187*信号概况!$J$8+$J1187*信号概况!$J$9</f>
        <v>1103.68629974237</v>
      </c>
      <c r="P1187" s="12">
        <f t="shared" si="372"/>
        <v>0.0565436816373623</v>
      </c>
      <c r="Q1187" s="7">
        <f t="shared" si="373"/>
        <v>6.56023227950207</v>
      </c>
    </row>
    <row r="1188" spans="1:17">
      <c r="A1188">
        <v>1186</v>
      </c>
      <c r="B1188">
        <v>19519.18</v>
      </c>
      <c r="C1188" s="7">
        <f t="shared" si="374"/>
        <v>0</v>
      </c>
      <c r="D1188" s="8">
        <f t="shared" si="375"/>
        <v>0.909090909090909</v>
      </c>
      <c r="E1188">
        <f t="shared" si="376"/>
        <v>0</v>
      </c>
      <c r="F1188">
        <f t="shared" si="365"/>
        <v>0.1</v>
      </c>
      <c r="G1188">
        <f t="shared" si="366"/>
        <v>0.06</v>
      </c>
      <c r="H1188">
        <f t="shared" si="367"/>
        <v>0</v>
      </c>
      <c r="I1188">
        <f t="shared" si="368"/>
        <v>0</v>
      </c>
      <c r="J1188">
        <f t="shared" si="369"/>
        <v>0</v>
      </c>
      <c r="K1188">
        <f>SQRT(POWER($C1188*信号概况!$F$2,2)+POWER($D1188*信号概况!$F$3,2)+POWER($E1188*信号概况!$F$4,2)+POWER($F1188*信号概况!$F$5,2)+POWER($G1188*信号概况!$F$6,2)+POWER($H1188*信号概况!$F$7,2)+POWER($I1188*信号概况!$F$8,2)+POWER($J1188*信号概况!$F$9,2)+2*$C1188*信号概况!$F$2*$D1188*信号概况!$F$3*信号相关性!$B$3+2*$C1188*信号概况!$F$2*$E1188*信号概况!$F$4*信号相关性!$B$4+2*$C1188*信号概况!$F$2*$F1188*信号概况!$F$5*信号相关性!$B$5+2*$C1188*信号概况!$F$2*$G1188*信号概况!$F$6*信号相关性!$B$6+2*$C1188*信号概况!$F$2*$H1188*信号概况!$F$7*信号相关性!$B$7+2*$C1188*信号概况!$F$2*$I1188*信号概况!$F$8*信号相关性!$B$8+2*$C1188*信号概况!$F$2*$J1188*信号概况!$F$9*信号相关性!$B$9+2*$D1188*信号概况!$F$3*$E1188*信号概况!$F$4*信号相关性!$C$4+2*$D1188*信号概况!$F$3*$F1188*信号概况!$F$5*信号相关性!$C$5+2*$D1188*信号概况!$F$3*$G1188*信号概况!$F$6*信号相关性!$C$6+2*$D1188*信号概况!$F$3*$H1188*信号概况!$F$7*信号相关性!$C$7+2*$D1188*信号概况!$F$3*$I1188*信号概况!$F$8*信号相关性!$C$8+2*$D1188*信号概况!$F$3*$J1188*信号概况!$F$9*信号相关性!$C$9+2*$E1188*信号概况!$F$4*$F1188*信号概况!$F$5*信号相关性!$D$5+2*$E1188*信号概况!$F$4*$G1188*信号概况!$F$6*信号相关性!$D$6+2*$E1188*信号概况!$F$4*$H1188*信号概况!$F$7*信号相关性!$D$7+2*$E1188*信号概况!$F$4*$I1188*信号概况!$F$8*信号相关性!$D$8+2*$E1188*信号概况!$F$4*$J1188*信号概况!$J$5*信号相关性!$D$9+2*$F1188*信号概况!$F$5*$G1188*信号概况!$F$6*信号相关性!$E$6+2*$F1188*信号概况!$F$5*$H1188*信号概况!$F$7*信号相关性!$E$7+2*$F1188*信号概况!$F$5*$I1188*信号概况!$F$8*信号相关性!$E$8+2*$F1188*信号概况!$F$5*$J1188*信号概况!$F$9*信号相关性!$E$9+2*$G1188*信号概况!$F$6*$H1188*信号概况!$F$7*信号相关性!$F$7+2*$G1188*信号概况!$F$6*$I1188*信号概况!$F$8*信号相关性!$F$8+2*$G1188*信号概况!$F$6*$J1188*信号概况!$F$9*信号相关性!$F$9+2*$H1188*信号概况!$F$7*$I1188*信号概况!$F$8*信号相关性!$G$8+2*$H1188*信号概况!$F$7*$J1188*信号概况!$F$9*信号相关性!$G$9+2*$I1188*信号概况!$F$8*$J1188*信号概况!$F$9*信号相关性!$H$9)</f>
        <v>1936.70974177967</v>
      </c>
      <c r="L1188" s="10">
        <f t="shared" si="370"/>
        <v>10.0785262648927</v>
      </c>
      <c r="M1188" s="11">
        <f>SQRT(POWER($C1188*信号概况!$C$2,2)+POWER($D1188*信号概况!$C$3,2)+POWER($E1188*信号概况!$C$4,2)+POWER($F1188*信号概况!$C$5,2)+POWER($G1188*信号概况!$C$6,2)+POWER($H1188*信号概况!$C$7,2)+POWER($I1188*信号概况!$C$8,2)+POWER($J1188*信号概况!$C$9,2)+2*$C1188*信号概况!$C$2*$D1188*信号概况!$C$3*信号相关性!$B$3+2*$C1188*信号概况!$C$2*$E1188*信号概况!$C$4*信号相关性!$B$4+2*$C1188*信号概况!$C$2*$F1188*信号概况!$C$5*信号相关性!$B$5+2*$C1188*信号概况!$C$2*$G1188*信号概况!$C$6*信号相关性!$B$6+2*$C1188*信号概况!$C$2*$H1188*信号概况!$C$7*信号相关性!$B$7+2*$C1188*信号概况!$C$2*$I1188*信号概况!$C$8*信号相关性!$B$8+2*$C1188*信号概况!$C$2*$J1188*信号概况!$C$9*信号相关性!$B$9+2*$D1188*信号概况!$C$3*$E1188*信号概况!$C$4*信号相关性!$C$4+2*$D1188*信号概况!$C$3*$F1188*信号概况!$C$5*信号相关性!$C$5+2*$D1188*信号概况!$C$3*$G1188*信号概况!$C$6*信号相关性!$C$6+2*$D1188*信号概况!$C$3*$H1188*信号概况!$C$7*信号相关性!$C$7+2*$D1188*信号概况!$C$3*$I1188*信号概况!$C$8*信号相关性!$C$8+2*$D1188*信号概况!$C$3*$J1188*信号概况!$C$9*信号相关性!$C$9+2*$E1188*信号概况!$C$4*$F1188*信号概况!$C$5*信号相关性!$D$5+2*$E1188*信号概况!$C$4*$G1188*信号概况!$C$6*信号相关性!$D$6+2*$E1188*信号概况!$C$4*$H1188*信号概况!$C$7*信号相关性!$D$7+2*$E1188*信号概况!$C$4*$I1188*信号概况!$C$8*信号相关性!$D$8+2*$E1188*信号概况!$C$4*$J1188*信号概况!$J$5*信号相关性!$D$9+2*$F1188*信号概况!$C$5*$G1188*信号概况!$C$6*信号相关性!$E$6+2*$F1188*信号概况!$C$5*$H1188*信号概况!$C$7*信号相关性!$E$7+2*$F1188*信号概况!$C$5*$I1188*信号概况!$C$8*信号相关性!$E$8+2*$F1188*信号概况!$C$5*$J1188*信号概况!$C$9*信号相关性!$E$9+2*$G1188*信号概况!$C$6*$H1188*信号概况!$C$7*信号相关性!$F$7+2*$G1188*信号概况!$C$6*$I1188*信号概况!$C$8*信号相关性!$F$8+2*$G1188*信号概况!$C$6*$J1188*信号概况!$C$9*信号相关性!$F$9+2*$H1188*信号概况!$C$7*$I1188*信号概况!$C$8*信号相关性!$G$8+2*$H1188*信号概况!$C$7*$J1188*信号概况!$C$9*信号相关性!$G$9+2*$I1188*信号概况!$C$8*$J1188*信号概况!$C$9*信号相关性!$H$9)</f>
        <v>9474.34940670818</v>
      </c>
      <c r="N1188" s="12">
        <f t="shared" si="371"/>
        <v>0.485386650807471</v>
      </c>
      <c r="O1188" s="10">
        <f>$C1188*信号概况!$J$2+$D1188*信号概况!$J$3+$E1188*信号概况!$J$4+$F1188*信号概况!$J$5+$G1188*信号概况!$J$6+$H1188*信号概况!$J$7+$I1188*信号概况!$J$8+$J1188*信号概况!$J$9</f>
        <v>1128.2144504273</v>
      </c>
      <c r="P1188" s="12">
        <f t="shared" si="372"/>
        <v>0.0578002995221777</v>
      </c>
      <c r="Q1188" s="7">
        <f t="shared" si="373"/>
        <v>6.48657572899056</v>
      </c>
    </row>
    <row r="1189" spans="1:17">
      <c r="A1189">
        <v>1187</v>
      </c>
      <c r="B1189">
        <v>19519.18</v>
      </c>
      <c r="C1189" s="7">
        <f t="shared" si="374"/>
        <v>0</v>
      </c>
      <c r="D1189" s="8">
        <f t="shared" si="375"/>
        <v>0.939393939393939</v>
      </c>
      <c r="E1189">
        <f t="shared" si="376"/>
        <v>0</v>
      </c>
      <c r="F1189">
        <f t="shared" si="365"/>
        <v>0.1</v>
      </c>
      <c r="G1189">
        <f t="shared" si="366"/>
        <v>0.06</v>
      </c>
      <c r="H1189">
        <f t="shared" si="367"/>
        <v>0</v>
      </c>
      <c r="I1189">
        <f t="shared" si="368"/>
        <v>0</v>
      </c>
      <c r="J1189">
        <f t="shared" si="369"/>
        <v>0</v>
      </c>
      <c r="K1189">
        <f>SQRT(POWER($C1189*信号概况!$F$2,2)+POWER($D1189*信号概况!$F$3,2)+POWER($E1189*信号概况!$F$4,2)+POWER($F1189*信号概况!$F$5,2)+POWER($G1189*信号概况!$F$6,2)+POWER($H1189*信号概况!$F$7,2)+POWER($I1189*信号概况!$F$8,2)+POWER($J1189*信号概况!$F$9,2)+2*$C1189*信号概况!$F$2*$D1189*信号概况!$F$3*信号相关性!$B$3+2*$C1189*信号概况!$F$2*$E1189*信号概况!$F$4*信号相关性!$B$4+2*$C1189*信号概况!$F$2*$F1189*信号概况!$F$5*信号相关性!$B$5+2*$C1189*信号概况!$F$2*$G1189*信号概况!$F$6*信号相关性!$B$6+2*$C1189*信号概况!$F$2*$H1189*信号概况!$F$7*信号相关性!$B$7+2*$C1189*信号概况!$F$2*$I1189*信号概况!$F$8*信号相关性!$B$8+2*$C1189*信号概况!$F$2*$J1189*信号概况!$F$9*信号相关性!$B$9+2*$D1189*信号概况!$F$3*$E1189*信号概况!$F$4*信号相关性!$C$4+2*$D1189*信号概况!$F$3*$F1189*信号概况!$F$5*信号相关性!$C$5+2*$D1189*信号概况!$F$3*$G1189*信号概况!$F$6*信号相关性!$C$6+2*$D1189*信号概况!$F$3*$H1189*信号概况!$F$7*信号相关性!$C$7+2*$D1189*信号概况!$F$3*$I1189*信号概况!$F$8*信号相关性!$C$8+2*$D1189*信号概况!$F$3*$J1189*信号概况!$F$9*信号相关性!$C$9+2*$E1189*信号概况!$F$4*$F1189*信号概况!$F$5*信号相关性!$D$5+2*$E1189*信号概况!$F$4*$G1189*信号概况!$F$6*信号相关性!$D$6+2*$E1189*信号概况!$F$4*$H1189*信号概况!$F$7*信号相关性!$D$7+2*$E1189*信号概况!$F$4*$I1189*信号概况!$F$8*信号相关性!$D$8+2*$E1189*信号概况!$F$4*$J1189*信号概况!$J$5*信号相关性!$D$9+2*$F1189*信号概况!$F$5*$G1189*信号概况!$F$6*信号相关性!$E$6+2*$F1189*信号概况!$F$5*$H1189*信号概况!$F$7*信号相关性!$E$7+2*$F1189*信号概况!$F$5*$I1189*信号概况!$F$8*信号相关性!$E$8+2*$F1189*信号概况!$F$5*$J1189*信号概况!$F$9*信号相关性!$E$9+2*$G1189*信号概况!$F$6*$H1189*信号概况!$F$7*信号相关性!$F$7+2*$G1189*信号概况!$F$6*$I1189*信号概况!$F$8*信号相关性!$F$8+2*$G1189*信号概况!$F$6*$J1189*信号概况!$F$9*信号相关性!$F$9+2*$H1189*信号概况!$F$7*$I1189*信号概况!$F$8*信号相关性!$G$8+2*$H1189*信号概况!$F$7*$J1189*信号概况!$F$9*信号相关性!$G$9+2*$I1189*信号概况!$F$8*$J1189*信号概况!$F$9*信号相关性!$H$9)</f>
        <v>2003.33768190006</v>
      </c>
      <c r="L1189" s="10">
        <f t="shared" si="370"/>
        <v>9.74332993201981</v>
      </c>
      <c r="M1189" s="11">
        <f>SQRT(POWER($C1189*信号概况!$C$2,2)+POWER($D1189*信号概况!$C$3,2)+POWER($E1189*信号概况!$C$4,2)+POWER($F1189*信号概况!$C$5,2)+POWER($G1189*信号概况!$C$6,2)+POWER($H1189*信号概况!$C$7,2)+POWER($I1189*信号概况!$C$8,2)+POWER($J1189*信号概况!$C$9,2)+2*$C1189*信号概况!$C$2*$D1189*信号概况!$C$3*信号相关性!$B$3+2*$C1189*信号概况!$C$2*$E1189*信号概况!$C$4*信号相关性!$B$4+2*$C1189*信号概况!$C$2*$F1189*信号概况!$C$5*信号相关性!$B$5+2*$C1189*信号概况!$C$2*$G1189*信号概况!$C$6*信号相关性!$B$6+2*$C1189*信号概况!$C$2*$H1189*信号概况!$C$7*信号相关性!$B$7+2*$C1189*信号概况!$C$2*$I1189*信号概况!$C$8*信号相关性!$B$8+2*$C1189*信号概况!$C$2*$J1189*信号概况!$C$9*信号相关性!$B$9+2*$D1189*信号概况!$C$3*$E1189*信号概况!$C$4*信号相关性!$C$4+2*$D1189*信号概况!$C$3*$F1189*信号概况!$C$5*信号相关性!$C$5+2*$D1189*信号概况!$C$3*$G1189*信号概况!$C$6*信号相关性!$C$6+2*$D1189*信号概况!$C$3*$H1189*信号概况!$C$7*信号相关性!$C$7+2*$D1189*信号概况!$C$3*$I1189*信号概况!$C$8*信号相关性!$C$8+2*$D1189*信号概况!$C$3*$J1189*信号概况!$C$9*信号相关性!$C$9+2*$E1189*信号概况!$C$4*$F1189*信号概况!$C$5*信号相关性!$D$5+2*$E1189*信号概况!$C$4*$G1189*信号概况!$C$6*信号相关性!$D$6+2*$E1189*信号概况!$C$4*$H1189*信号概况!$C$7*信号相关性!$D$7+2*$E1189*信号概况!$C$4*$I1189*信号概况!$C$8*信号相关性!$D$8+2*$E1189*信号概况!$C$4*$J1189*信号概况!$J$5*信号相关性!$D$9+2*$F1189*信号概况!$C$5*$G1189*信号概况!$C$6*信号相关性!$E$6+2*$F1189*信号概况!$C$5*$H1189*信号概况!$C$7*信号相关性!$E$7+2*$F1189*信号概况!$C$5*$I1189*信号概况!$C$8*信号相关性!$E$8+2*$F1189*信号概况!$C$5*$J1189*信号概况!$C$9*信号相关性!$E$9+2*$G1189*信号概况!$C$6*$H1189*信号概况!$C$7*信号相关性!$F$7+2*$G1189*信号概况!$C$6*$I1189*信号概况!$C$8*信号相关性!$F$8+2*$G1189*信号概况!$C$6*$J1189*信号概况!$C$9*信号相关性!$F$9+2*$H1189*信号概况!$C$7*$I1189*信号概况!$C$8*信号相关性!$G$8+2*$H1189*信号概况!$C$7*$J1189*信号概况!$C$9*信号相关性!$G$9+2*$I1189*信号概况!$C$8*$J1189*信号概况!$C$9*信号相关性!$H$9)</f>
        <v>9798.12539040223</v>
      </c>
      <c r="N1189" s="12">
        <f t="shared" si="371"/>
        <v>0.501974232032403</v>
      </c>
      <c r="O1189" s="10">
        <f>$C1189*信号概况!$J$2+$D1189*信号概况!$J$3+$E1189*信号概况!$J$4+$F1189*信号概况!$J$5+$G1189*信号概况!$J$6+$H1189*信号概况!$J$7+$I1189*信号概况!$J$8+$J1189*信号概况!$J$9</f>
        <v>1152.74260111223</v>
      </c>
      <c r="P1189" s="12">
        <f t="shared" si="372"/>
        <v>0.0590569174069931</v>
      </c>
      <c r="Q1189" s="7">
        <f t="shared" si="373"/>
        <v>6.41776587617155</v>
      </c>
    </row>
    <row r="1190" spans="1:17">
      <c r="A1190">
        <v>1188</v>
      </c>
      <c r="B1190">
        <v>19519.18</v>
      </c>
      <c r="C1190" s="7">
        <f t="shared" si="374"/>
        <v>0</v>
      </c>
      <c r="D1190" s="8">
        <f t="shared" si="375"/>
        <v>0.96969696969697</v>
      </c>
      <c r="E1190">
        <f t="shared" si="376"/>
        <v>0</v>
      </c>
      <c r="F1190">
        <f t="shared" si="365"/>
        <v>0.1</v>
      </c>
      <c r="G1190">
        <f t="shared" si="366"/>
        <v>0.06</v>
      </c>
      <c r="H1190">
        <f t="shared" si="367"/>
        <v>0</v>
      </c>
      <c r="I1190">
        <f t="shared" si="368"/>
        <v>0</v>
      </c>
      <c r="J1190">
        <f t="shared" si="369"/>
        <v>0</v>
      </c>
      <c r="K1190">
        <f>SQRT(POWER($C1190*信号概况!$F$2,2)+POWER($D1190*信号概况!$F$3,2)+POWER($E1190*信号概况!$F$4,2)+POWER($F1190*信号概况!$F$5,2)+POWER($G1190*信号概况!$F$6,2)+POWER($H1190*信号概况!$F$7,2)+POWER($I1190*信号概况!$F$8,2)+POWER($J1190*信号概况!$F$9,2)+2*$C1190*信号概况!$F$2*$D1190*信号概况!$F$3*信号相关性!$B$3+2*$C1190*信号概况!$F$2*$E1190*信号概况!$F$4*信号相关性!$B$4+2*$C1190*信号概况!$F$2*$F1190*信号概况!$F$5*信号相关性!$B$5+2*$C1190*信号概况!$F$2*$G1190*信号概况!$F$6*信号相关性!$B$6+2*$C1190*信号概况!$F$2*$H1190*信号概况!$F$7*信号相关性!$B$7+2*$C1190*信号概况!$F$2*$I1190*信号概况!$F$8*信号相关性!$B$8+2*$C1190*信号概况!$F$2*$J1190*信号概况!$F$9*信号相关性!$B$9+2*$D1190*信号概况!$F$3*$E1190*信号概况!$F$4*信号相关性!$C$4+2*$D1190*信号概况!$F$3*$F1190*信号概况!$F$5*信号相关性!$C$5+2*$D1190*信号概况!$F$3*$G1190*信号概况!$F$6*信号相关性!$C$6+2*$D1190*信号概况!$F$3*$H1190*信号概况!$F$7*信号相关性!$C$7+2*$D1190*信号概况!$F$3*$I1190*信号概况!$F$8*信号相关性!$C$8+2*$D1190*信号概况!$F$3*$J1190*信号概况!$F$9*信号相关性!$C$9+2*$E1190*信号概况!$F$4*$F1190*信号概况!$F$5*信号相关性!$D$5+2*$E1190*信号概况!$F$4*$G1190*信号概况!$F$6*信号相关性!$D$6+2*$E1190*信号概况!$F$4*$H1190*信号概况!$F$7*信号相关性!$D$7+2*$E1190*信号概况!$F$4*$I1190*信号概况!$F$8*信号相关性!$D$8+2*$E1190*信号概况!$F$4*$J1190*信号概况!$J$5*信号相关性!$D$9+2*$F1190*信号概况!$F$5*$G1190*信号概况!$F$6*信号相关性!$E$6+2*$F1190*信号概况!$F$5*$H1190*信号概况!$F$7*信号相关性!$E$7+2*$F1190*信号概况!$F$5*$I1190*信号概况!$F$8*信号相关性!$E$8+2*$F1190*信号概况!$F$5*$J1190*信号概况!$F$9*信号相关性!$E$9+2*$G1190*信号概况!$F$6*$H1190*信号概况!$F$7*信号相关性!$F$7+2*$G1190*信号概况!$F$6*$I1190*信号概况!$F$8*信号相关性!$F$8+2*$G1190*信号概况!$F$6*$J1190*信号概况!$F$9*信号相关性!$F$9+2*$H1190*信号概况!$F$7*$I1190*信号概况!$F$8*信号相关性!$G$8+2*$H1190*信号概况!$F$7*$J1190*信号概况!$F$9*信号相关性!$G$9+2*$I1190*信号概况!$F$8*$J1190*信号概况!$F$9*信号相关性!$H$9)</f>
        <v>2069.98016413361</v>
      </c>
      <c r="L1190" s="10">
        <f t="shared" si="370"/>
        <v>9.42964591555384</v>
      </c>
      <c r="M1190" s="11">
        <f>SQRT(POWER($C1190*信号概况!$C$2,2)+POWER($D1190*信号概况!$C$3,2)+POWER($E1190*信号概况!$C$4,2)+POWER($F1190*信号概况!$C$5,2)+POWER($G1190*信号概况!$C$6,2)+POWER($H1190*信号概况!$C$7,2)+POWER($I1190*信号概况!$C$8,2)+POWER($J1190*信号概况!$C$9,2)+2*$C1190*信号概况!$C$2*$D1190*信号概况!$C$3*信号相关性!$B$3+2*$C1190*信号概况!$C$2*$E1190*信号概况!$C$4*信号相关性!$B$4+2*$C1190*信号概况!$C$2*$F1190*信号概况!$C$5*信号相关性!$B$5+2*$C1190*信号概况!$C$2*$G1190*信号概况!$C$6*信号相关性!$B$6+2*$C1190*信号概况!$C$2*$H1190*信号概况!$C$7*信号相关性!$B$7+2*$C1190*信号概况!$C$2*$I1190*信号概况!$C$8*信号相关性!$B$8+2*$C1190*信号概况!$C$2*$J1190*信号概况!$C$9*信号相关性!$B$9+2*$D1190*信号概况!$C$3*$E1190*信号概况!$C$4*信号相关性!$C$4+2*$D1190*信号概况!$C$3*$F1190*信号概况!$C$5*信号相关性!$C$5+2*$D1190*信号概况!$C$3*$G1190*信号概况!$C$6*信号相关性!$C$6+2*$D1190*信号概况!$C$3*$H1190*信号概况!$C$7*信号相关性!$C$7+2*$D1190*信号概况!$C$3*$I1190*信号概况!$C$8*信号相关性!$C$8+2*$D1190*信号概况!$C$3*$J1190*信号概况!$C$9*信号相关性!$C$9+2*$E1190*信号概况!$C$4*$F1190*信号概况!$C$5*信号相关性!$D$5+2*$E1190*信号概况!$C$4*$G1190*信号概况!$C$6*信号相关性!$D$6+2*$E1190*信号概况!$C$4*$H1190*信号概况!$C$7*信号相关性!$D$7+2*$E1190*信号概况!$C$4*$I1190*信号概况!$C$8*信号相关性!$D$8+2*$E1190*信号概况!$C$4*$J1190*信号概况!$J$5*信号相关性!$D$9+2*$F1190*信号概况!$C$5*$G1190*信号概况!$C$6*信号相关性!$E$6+2*$F1190*信号概况!$C$5*$H1190*信号概况!$C$7*信号相关性!$E$7+2*$F1190*信号概况!$C$5*$I1190*信号概况!$C$8*信号相关性!$E$8+2*$F1190*信号概况!$C$5*$J1190*信号概况!$C$9*信号相关性!$E$9+2*$G1190*信号概况!$C$6*$H1190*信号概况!$C$7*信号相关性!$F$7+2*$G1190*信号概况!$C$6*$I1190*信号概况!$C$8*信号相关性!$F$8+2*$G1190*信号概况!$C$6*$J1190*信号概况!$C$9*信号相关性!$F$9+2*$H1190*信号概况!$C$7*$I1190*信号概况!$C$8*信号相关性!$G$8+2*$H1190*信号概况!$C$7*$J1190*信号概况!$C$9*信号相关性!$G$9+2*$I1190*信号概况!$C$8*$J1190*信号概况!$C$9*信号相关性!$H$9)</f>
        <v>10121.9370613495</v>
      </c>
      <c r="N1190" s="12">
        <f t="shared" si="371"/>
        <v>0.518563641574569</v>
      </c>
      <c r="O1190" s="10">
        <f>$C1190*信号概况!$J$2+$D1190*信号概况!$J$3+$E1190*信号概况!$J$4+$F1190*信号概况!$J$5+$G1190*信号概况!$J$6+$H1190*信号概况!$J$7+$I1190*信号概况!$J$8+$J1190*信号概况!$J$9</f>
        <v>1177.27075179716</v>
      </c>
      <c r="P1190" s="12">
        <f t="shared" si="372"/>
        <v>0.0603135352918086</v>
      </c>
      <c r="Q1190" s="7">
        <f t="shared" si="373"/>
        <v>6.35334108482648</v>
      </c>
    </row>
    <row r="1191" spans="1:17">
      <c r="A1191">
        <v>1189</v>
      </c>
      <c r="B1191">
        <v>19519.18</v>
      </c>
      <c r="C1191" s="7">
        <f t="shared" si="374"/>
        <v>0</v>
      </c>
      <c r="D1191" s="8">
        <f t="shared" si="375"/>
        <v>1</v>
      </c>
      <c r="E1191">
        <f t="shared" si="376"/>
        <v>0</v>
      </c>
      <c r="F1191">
        <f t="shared" si="365"/>
        <v>0.1</v>
      </c>
      <c r="G1191">
        <f t="shared" si="366"/>
        <v>0.06</v>
      </c>
      <c r="H1191">
        <f t="shared" si="367"/>
        <v>0</v>
      </c>
      <c r="I1191">
        <f t="shared" si="368"/>
        <v>0</v>
      </c>
      <c r="J1191">
        <f t="shared" si="369"/>
        <v>0</v>
      </c>
      <c r="K1191">
        <f>SQRT(POWER($C1191*信号概况!$F$2,2)+POWER($D1191*信号概况!$F$3,2)+POWER($E1191*信号概况!$F$4,2)+POWER($F1191*信号概况!$F$5,2)+POWER($G1191*信号概况!$F$6,2)+POWER($H1191*信号概况!$F$7,2)+POWER($I1191*信号概况!$F$8,2)+POWER($J1191*信号概况!$F$9,2)+2*$C1191*信号概况!$F$2*$D1191*信号概况!$F$3*信号相关性!$B$3+2*$C1191*信号概况!$F$2*$E1191*信号概况!$F$4*信号相关性!$B$4+2*$C1191*信号概况!$F$2*$F1191*信号概况!$F$5*信号相关性!$B$5+2*$C1191*信号概况!$F$2*$G1191*信号概况!$F$6*信号相关性!$B$6+2*$C1191*信号概况!$F$2*$H1191*信号概况!$F$7*信号相关性!$B$7+2*$C1191*信号概况!$F$2*$I1191*信号概况!$F$8*信号相关性!$B$8+2*$C1191*信号概况!$F$2*$J1191*信号概况!$F$9*信号相关性!$B$9+2*$D1191*信号概况!$F$3*$E1191*信号概况!$F$4*信号相关性!$C$4+2*$D1191*信号概况!$F$3*$F1191*信号概况!$F$5*信号相关性!$C$5+2*$D1191*信号概况!$F$3*$G1191*信号概况!$F$6*信号相关性!$C$6+2*$D1191*信号概况!$F$3*$H1191*信号概况!$F$7*信号相关性!$C$7+2*$D1191*信号概况!$F$3*$I1191*信号概况!$F$8*信号相关性!$C$8+2*$D1191*信号概况!$F$3*$J1191*信号概况!$F$9*信号相关性!$C$9+2*$E1191*信号概况!$F$4*$F1191*信号概况!$F$5*信号相关性!$D$5+2*$E1191*信号概况!$F$4*$G1191*信号概况!$F$6*信号相关性!$D$6+2*$E1191*信号概况!$F$4*$H1191*信号概况!$F$7*信号相关性!$D$7+2*$E1191*信号概况!$F$4*$I1191*信号概况!$F$8*信号相关性!$D$8+2*$E1191*信号概况!$F$4*$J1191*信号概况!$J$5*信号相关性!$D$9+2*$F1191*信号概况!$F$5*$G1191*信号概况!$F$6*信号相关性!$E$6+2*$F1191*信号概况!$F$5*$H1191*信号概况!$F$7*信号相关性!$E$7+2*$F1191*信号概况!$F$5*$I1191*信号概况!$F$8*信号相关性!$E$8+2*$F1191*信号概况!$F$5*$J1191*信号概况!$F$9*信号相关性!$E$9+2*$G1191*信号概况!$F$6*$H1191*信号概况!$F$7*信号相关性!$F$7+2*$G1191*信号概况!$F$6*$I1191*信号概况!$F$8*信号相关性!$F$8+2*$G1191*信号概况!$F$6*$J1191*信号概况!$F$9*信号相关性!$F$9+2*$H1191*信号概况!$F$7*$I1191*信号概况!$F$8*信号相关性!$G$8+2*$H1191*信号概况!$F$7*$J1191*信号概况!$F$9*信号相关性!$G$9+2*$I1191*信号概况!$F$8*$J1191*信号概况!$F$9*信号相关性!$H$9)</f>
        <v>2136.6358277587</v>
      </c>
      <c r="L1191" s="10">
        <f t="shared" si="370"/>
        <v>9.13547350765682</v>
      </c>
      <c r="M1191" s="11">
        <f>SQRT(POWER($C1191*信号概况!$C$2,2)+POWER($D1191*信号概况!$C$3,2)+POWER($E1191*信号概况!$C$4,2)+POWER($F1191*信号概况!$C$5,2)+POWER($G1191*信号概况!$C$6,2)+POWER($H1191*信号概况!$C$7,2)+POWER($I1191*信号概况!$C$8,2)+POWER($J1191*信号概况!$C$9,2)+2*$C1191*信号概况!$C$2*$D1191*信号概况!$C$3*信号相关性!$B$3+2*$C1191*信号概况!$C$2*$E1191*信号概况!$C$4*信号相关性!$B$4+2*$C1191*信号概况!$C$2*$F1191*信号概况!$C$5*信号相关性!$B$5+2*$C1191*信号概况!$C$2*$G1191*信号概况!$C$6*信号相关性!$B$6+2*$C1191*信号概况!$C$2*$H1191*信号概况!$C$7*信号相关性!$B$7+2*$C1191*信号概况!$C$2*$I1191*信号概况!$C$8*信号相关性!$B$8+2*$C1191*信号概况!$C$2*$J1191*信号概况!$C$9*信号相关性!$B$9+2*$D1191*信号概况!$C$3*$E1191*信号概况!$C$4*信号相关性!$C$4+2*$D1191*信号概况!$C$3*$F1191*信号概况!$C$5*信号相关性!$C$5+2*$D1191*信号概况!$C$3*$G1191*信号概况!$C$6*信号相关性!$C$6+2*$D1191*信号概况!$C$3*$H1191*信号概况!$C$7*信号相关性!$C$7+2*$D1191*信号概况!$C$3*$I1191*信号概况!$C$8*信号相关性!$C$8+2*$D1191*信号概况!$C$3*$J1191*信号概况!$C$9*信号相关性!$C$9+2*$E1191*信号概况!$C$4*$F1191*信号概况!$C$5*信号相关性!$D$5+2*$E1191*信号概况!$C$4*$G1191*信号概况!$C$6*信号相关性!$D$6+2*$E1191*信号概况!$C$4*$H1191*信号概况!$C$7*信号相关性!$D$7+2*$E1191*信号概况!$C$4*$I1191*信号概况!$C$8*信号相关性!$D$8+2*$E1191*信号概况!$C$4*$J1191*信号概况!$J$5*信号相关性!$D$9+2*$F1191*信号概况!$C$5*$G1191*信号概况!$C$6*信号相关性!$E$6+2*$F1191*信号概况!$C$5*$H1191*信号概况!$C$7*信号相关性!$E$7+2*$F1191*信号概况!$C$5*$I1191*信号概况!$C$8*信号相关性!$E$8+2*$F1191*信号概况!$C$5*$J1191*信号概况!$C$9*信号相关性!$E$9+2*$G1191*信号概况!$C$6*$H1191*信号概况!$C$7*信号相关性!$F$7+2*$G1191*信号概况!$C$6*$I1191*信号概况!$C$8*信号相关性!$F$8+2*$G1191*信号概况!$C$6*$J1191*信号概况!$C$9*信号相关性!$F$9+2*$H1191*信号概况!$C$7*$I1191*信号概况!$C$8*信号相关性!$G$8+2*$H1191*信号概况!$C$7*$J1191*信号概况!$C$9*信号相关性!$G$9+2*$I1191*信号概况!$C$8*$J1191*信号概况!$C$9*信号相关性!$H$9)</f>
        <v>10445.7811007132</v>
      </c>
      <c r="N1191" s="12">
        <f t="shared" si="371"/>
        <v>0.535154709404455</v>
      </c>
      <c r="O1191" s="10">
        <f>$C1191*信号概况!$J$2+$D1191*信号概况!$J$3+$E1191*信号概况!$J$4+$F1191*信号概况!$J$5+$G1191*信号概况!$J$6+$H1191*信号概况!$J$7+$I1191*信号概况!$J$8+$J1191*信号概况!$J$9</f>
        <v>1201.7989024821</v>
      </c>
      <c r="P1191" s="12">
        <f t="shared" si="372"/>
        <v>0.061570153176624</v>
      </c>
      <c r="Q1191" s="7">
        <f t="shared" si="373"/>
        <v>6.29289636310621</v>
      </c>
    </row>
    <row r="1192" spans="1:17">
      <c r="A1192">
        <v>1190</v>
      </c>
      <c r="B1192">
        <v>19519.18</v>
      </c>
      <c r="C1192" s="7">
        <f t="shared" si="374"/>
        <v>0</v>
      </c>
      <c r="D1192" s="8">
        <f t="shared" si="375"/>
        <v>0</v>
      </c>
      <c r="E1192">
        <f t="shared" si="376"/>
        <v>0</v>
      </c>
      <c r="F1192">
        <f t="shared" si="365"/>
        <v>0.2</v>
      </c>
      <c r="G1192">
        <f t="shared" si="366"/>
        <v>0.06</v>
      </c>
      <c r="H1192">
        <f t="shared" si="367"/>
        <v>0</v>
      </c>
      <c r="I1192">
        <f t="shared" si="368"/>
        <v>0</v>
      </c>
      <c r="J1192">
        <f t="shared" si="369"/>
        <v>0</v>
      </c>
      <c r="K1192">
        <f>SQRT(POWER($C1192*信号概况!$F$2,2)+POWER($D1192*信号概况!$F$3,2)+POWER($E1192*信号概况!$F$4,2)+POWER($F1192*信号概况!$F$5,2)+POWER($G1192*信号概况!$F$6,2)+POWER($H1192*信号概况!$F$7,2)+POWER($I1192*信号概况!$F$8,2)+POWER($J1192*信号概况!$F$9,2)+2*$C1192*信号概况!$F$2*$D1192*信号概况!$F$3*信号相关性!$B$3+2*$C1192*信号概况!$F$2*$E1192*信号概况!$F$4*信号相关性!$B$4+2*$C1192*信号概况!$F$2*$F1192*信号概况!$F$5*信号相关性!$B$5+2*$C1192*信号概况!$F$2*$G1192*信号概况!$F$6*信号相关性!$B$6+2*$C1192*信号概况!$F$2*$H1192*信号概况!$F$7*信号相关性!$B$7+2*$C1192*信号概况!$F$2*$I1192*信号概况!$F$8*信号相关性!$B$8+2*$C1192*信号概况!$F$2*$J1192*信号概况!$F$9*信号相关性!$B$9+2*$D1192*信号概况!$F$3*$E1192*信号概况!$F$4*信号相关性!$C$4+2*$D1192*信号概况!$F$3*$F1192*信号概况!$F$5*信号相关性!$C$5+2*$D1192*信号概况!$F$3*$G1192*信号概况!$F$6*信号相关性!$C$6+2*$D1192*信号概况!$F$3*$H1192*信号概况!$F$7*信号相关性!$C$7+2*$D1192*信号概况!$F$3*$I1192*信号概况!$F$8*信号相关性!$C$8+2*$D1192*信号概况!$F$3*$J1192*信号概况!$F$9*信号相关性!$C$9+2*$E1192*信号概况!$F$4*$F1192*信号概况!$F$5*信号相关性!$D$5+2*$E1192*信号概况!$F$4*$G1192*信号概况!$F$6*信号相关性!$D$6+2*$E1192*信号概况!$F$4*$H1192*信号概况!$F$7*信号相关性!$D$7+2*$E1192*信号概况!$F$4*$I1192*信号概况!$F$8*信号相关性!$D$8+2*$E1192*信号概况!$F$4*$J1192*信号概况!$J$5*信号相关性!$D$9+2*$F1192*信号概况!$F$5*$G1192*信号概况!$F$6*信号相关性!$E$6+2*$F1192*信号概况!$F$5*$H1192*信号概况!$F$7*信号相关性!$E$7+2*$F1192*信号概况!$F$5*$I1192*信号概况!$F$8*信号相关性!$E$8+2*$F1192*信号概况!$F$5*$J1192*信号概况!$F$9*信号相关性!$E$9+2*$G1192*信号概况!$F$6*$H1192*信号概况!$F$7*信号相关性!$F$7+2*$G1192*信号概况!$F$6*$I1192*信号概况!$F$8*信号相关性!$F$8+2*$G1192*信号概况!$F$6*$J1192*信号概况!$F$9*信号相关性!$F$9+2*$H1192*信号概况!$F$7*$I1192*信号概况!$F$8*信号相关性!$G$8+2*$H1192*信号概况!$F$7*$J1192*信号概况!$F$9*信号相关性!$G$9+2*$I1192*信号概况!$F$8*$J1192*信号概况!$F$9*信号相关性!$H$9)</f>
        <v>181.853663688875</v>
      </c>
      <c r="L1192" s="10">
        <f t="shared" si="370"/>
        <v>107.334543632811</v>
      </c>
      <c r="M1192" s="11">
        <f>SQRT(POWER($C1192*信号概况!$C$2,2)+POWER($D1192*信号概况!$C$3,2)+POWER($E1192*信号概况!$C$4,2)+POWER($F1192*信号概况!$C$5,2)+POWER($G1192*信号概况!$C$6,2)+POWER($H1192*信号概况!$C$7,2)+POWER($I1192*信号概况!$C$8,2)+POWER($J1192*信号概况!$C$9,2)+2*$C1192*信号概况!$C$2*$D1192*信号概况!$C$3*信号相关性!$B$3+2*$C1192*信号概况!$C$2*$E1192*信号概况!$C$4*信号相关性!$B$4+2*$C1192*信号概况!$C$2*$F1192*信号概况!$C$5*信号相关性!$B$5+2*$C1192*信号概况!$C$2*$G1192*信号概况!$C$6*信号相关性!$B$6+2*$C1192*信号概况!$C$2*$H1192*信号概况!$C$7*信号相关性!$B$7+2*$C1192*信号概况!$C$2*$I1192*信号概况!$C$8*信号相关性!$B$8+2*$C1192*信号概况!$C$2*$J1192*信号概况!$C$9*信号相关性!$B$9+2*$D1192*信号概况!$C$3*$E1192*信号概况!$C$4*信号相关性!$C$4+2*$D1192*信号概况!$C$3*$F1192*信号概况!$C$5*信号相关性!$C$5+2*$D1192*信号概况!$C$3*$G1192*信号概况!$C$6*信号相关性!$C$6+2*$D1192*信号概况!$C$3*$H1192*信号概况!$C$7*信号相关性!$C$7+2*$D1192*信号概况!$C$3*$I1192*信号概况!$C$8*信号相关性!$C$8+2*$D1192*信号概况!$C$3*$J1192*信号概况!$C$9*信号相关性!$C$9+2*$E1192*信号概况!$C$4*$F1192*信号概况!$C$5*信号相关性!$D$5+2*$E1192*信号概况!$C$4*$G1192*信号概况!$C$6*信号相关性!$D$6+2*$E1192*信号概况!$C$4*$H1192*信号概况!$C$7*信号相关性!$D$7+2*$E1192*信号概况!$C$4*$I1192*信号概况!$C$8*信号相关性!$D$8+2*$E1192*信号概况!$C$4*$J1192*信号概况!$J$5*信号相关性!$D$9+2*$F1192*信号概况!$C$5*$G1192*信号概况!$C$6*信号相关性!$E$6+2*$F1192*信号概况!$C$5*$H1192*信号概况!$C$7*信号相关性!$E$7+2*$F1192*信号概况!$C$5*$I1192*信号概况!$C$8*信号相关性!$E$8+2*$F1192*信号概况!$C$5*$J1192*信号概况!$C$9*信号相关性!$E$9+2*$G1192*信号概况!$C$6*$H1192*信号概况!$C$7*信号相关性!$F$7+2*$G1192*信号概况!$C$6*$I1192*信号概况!$C$8*信号相关性!$F$8+2*$G1192*信号概况!$C$6*$J1192*信号概况!$C$9*信号相关性!$F$9+2*$H1192*信号概况!$C$7*$I1192*信号概况!$C$8*信号相关性!$G$8+2*$H1192*信号概况!$C$7*$J1192*信号概况!$C$9*信号相关性!$G$9+2*$I1192*信号概况!$C$8*$J1192*信号概况!$C$9*信号相关性!$H$9)</f>
        <v>649.58440606193</v>
      </c>
      <c r="N1192" s="12">
        <f t="shared" si="371"/>
        <v>0.0332792876576747</v>
      </c>
      <c r="O1192" s="10">
        <f>$C1192*信号概况!$J$2+$D1192*信号概况!$J$3+$E1192*信号概况!$J$4+$F1192*信号概况!$J$5+$G1192*信号概况!$J$6+$H1192*信号概况!$J$7+$I1192*信号概况!$J$8+$J1192*信号概况!$J$9</f>
        <v>454.32775776668</v>
      </c>
      <c r="P1192" s="12">
        <f t="shared" si="372"/>
        <v>0.0232759653718384</v>
      </c>
      <c r="Q1192" s="7">
        <f t="shared" si="373"/>
        <v>24.613054267952</v>
      </c>
    </row>
    <row r="1193" spans="1:17">
      <c r="A1193">
        <v>1191</v>
      </c>
      <c r="B1193">
        <v>19519.18</v>
      </c>
      <c r="C1193" s="7">
        <f t="shared" si="374"/>
        <v>0</v>
      </c>
      <c r="D1193" s="8">
        <f t="shared" si="375"/>
        <v>0.0303030303030303</v>
      </c>
      <c r="E1193">
        <f t="shared" si="376"/>
        <v>0</v>
      </c>
      <c r="F1193">
        <f t="shared" si="365"/>
        <v>0.2</v>
      </c>
      <c r="G1193">
        <f t="shared" si="366"/>
        <v>0.06</v>
      </c>
      <c r="H1193">
        <f t="shared" si="367"/>
        <v>0</v>
      </c>
      <c r="I1193">
        <f t="shared" si="368"/>
        <v>0</v>
      </c>
      <c r="J1193">
        <f t="shared" si="369"/>
        <v>0</v>
      </c>
      <c r="K1193">
        <f>SQRT(POWER($C1193*信号概况!$F$2,2)+POWER($D1193*信号概况!$F$3,2)+POWER($E1193*信号概况!$F$4,2)+POWER($F1193*信号概况!$F$5,2)+POWER($G1193*信号概况!$F$6,2)+POWER($H1193*信号概况!$F$7,2)+POWER($I1193*信号概况!$F$8,2)+POWER($J1193*信号概况!$F$9,2)+2*$C1193*信号概况!$F$2*$D1193*信号概况!$F$3*信号相关性!$B$3+2*$C1193*信号概况!$F$2*$E1193*信号概况!$F$4*信号相关性!$B$4+2*$C1193*信号概况!$F$2*$F1193*信号概况!$F$5*信号相关性!$B$5+2*$C1193*信号概况!$F$2*$G1193*信号概况!$F$6*信号相关性!$B$6+2*$C1193*信号概况!$F$2*$H1193*信号概况!$F$7*信号相关性!$B$7+2*$C1193*信号概况!$F$2*$I1193*信号概况!$F$8*信号相关性!$B$8+2*$C1193*信号概况!$F$2*$J1193*信号概况!$F$9*信号相关性!$B$9+2*$D1193*信号概况!$F$3*$E1193*信号概况!$F$4*信号相关性!$C$4+2*$D1193*信号概况!$F$3*$F1193*信号概况!$F$5*信号相关性!$C$5+2*$D1193*信号概况!$F$3*$G1193*信号概况!$F$6*信号相关性!$C$6+2*$D1193*信号概况!$F$3*$H1193*信号概况!$F$7*信号相关性!$C$7+2*$D1193*信号概况!$F$3*$I1193*信号概况!$F$8*信号相关性!$C$8+2*$D1193*信号概况!$F$3*$J1193*信号概况!$F$9*信号相关性!$C$9+2*$E1193*信号概况!$F$4*$F1193*信号概况!$F$5*信号相关性!$D$5+2*$E1193*信号概况!$F$4*$G1193*信号概况!$F$6*信号相关性!$D$6+2*$E1193*信号概况!$F$4*$H1193*信号概况!$F$7*信号相关性!$D$7+2*$E1193*信号概况!$F$4*$I1193*信号概况!$F$8*信号相关性!$D$8+2*$E1193*信号概况!$F$4*$J1193*信号概况!$J$5*信号相关性!$D$9+2*$F1193*信号概况!$F$5*$G1193*信号概况!$F$6*信号相关性!$E$6+2*$F1193*信号概况!$F$5*$H1193*信号概况!$F$7*信号相关性!$E$7+2*$F1193*信号概况!$F$5*$I1193*信号概况!$F$8*信号相关性!$E$8+2*$F1193*信号概况!$F$5*$J1193*信号概况!$F$9*信号相关性!$E$9+2*$G1193*信号概况!$F$6*$H1193*信号概况!$F$7*信号相关性!$F$7+2*$G1193*信号概况!$F$6*$I1193*信号概况!$F$8*信号相关性!$F$8+2*$G1193*信号概况!$F$6*$J1193*信号概况!$F$9*信号相关性!$F$9+2*$H1193*信号概况!$F$7*$I1193*信号概况!$F$8*信号相关性!$G$8+2*$H1193*信号概况!$F$7*$J1193*信号概况!$F$9*信号相关性!$G$9+2*$I1193*信号概况!$F$8*$J1193*信号概况!$F$9*信号相关性!$H$9)</f>
        <v>163.079577193125</v>
      </c>
      <c r="L1193" s="10">
        <f t="shared" si="370"/>
        <v>119.691136903578</v>
      </c>
      <c r="M1193" s="11">
        <f>SQRT(POWER($C1193*信号概况!$C$2,2)+POWER($D1193*信号概况!$C$3,2)+POWER($E1193*信号概况!$C$4,2)+POWER($F1193*信号概况!$C$5,2)+POWER($G1193*信号概况!$C$6,2)+POWER($H1193*信号概况!$C$7,2)+POWER($I1193*信号概况!$C$8,2)+POWER($J1193*信号概况!$C$9,2)+2*$C1193*信号概况!$C$2*$D1193*信号概况!$C$3*信号相关性!$B$3+2*$C1193*信号概况!$C$2*$E1193*信号概况!$C$4*信号相关性!$B$4+2*$C1193*信号概况!$C$2*$F1193*信号概况!$C$5*信号相关性!$B$5+2*$C1193*信号概况!$C$2*$G1193*信号概况!$C$6*信号相关性!$B$6+2*$C1193*信号概况!$C$2*$H1193*信号概况!$C$7*信号相关性!$B$7+2*$C1193*信号概况!$C$2*$I1193*信号概况!$C$8*信号相关性!$B$8+2*$C1193*信号概况!$C$2*$J1193*信号概况!$C$9*信号相关性!$B$9+2*$D1193*信号概况!$C$3*$E1193*信号概况!$C$4*信号相关性!$C$4+2*$D1193*信号概况!$C$3*$F1193*信号概况!$C$5*信号相关性!$C$5+2*$D1193*信号概况!$C$3*$G1193*信号概况!$C$6*信号相关性!$C$6+2*$D1193*信号概况!$C$3*$H1193*信号概况!$C$7*信号相关性!$C$7+2*$D1193*信号概况!$C$3*$I1193*信号概况!$C$8*信号相关性!$C$8+2*$D1193*信号概况!$C$3*$J1193*信号概况!$C$9*信号相关性!$C$9+2*$E1193*信号概况!$C$4*$F1193*信号概况!$C$5*信号相关性!$D$5+2*$E1193*信号概况!$C$4*$G1193*信号概况!$C$6*信号相关性!$D$6+2*$E1193*信号概况!$C$4*$H1193*信号概况!$C$7*信号相关性!$D$7+2*$E1193*信号概况!$C$4*$I1193*信号概况!$C$8*信号相关性!$D$8+2*$E1193*信号概况!$C$4*$J1193*信号概况!$J$5*信号相关性!$D$9+2*$F1193*信号概况!$C$5*$G1193*信号概况!$C$6*信号相关性!$E$6+2*$F1193*信号概况!$C$5*$H1193*信号概况!$C$7*信号相关性!$E$7+2*$F1193*信号概况!$C$5*$I1193*信号概况!$C$8*信号相关性!$E$8+2*$F1193*信号概况!$C$5*$J1193*信号概况!$C$9*信号相关性!$E$9+2*$G1193*信号概况!$C$6*$H1193*信号概况!$C$7*信号相关性!$F$7+2*$G1193*信号概况!$C$6*$I1193*信号概况!$C$8*信号相关性!$F$8+2*$G1193*信号概况!$C$6*$J1193*信号概况!$C$9*信号相关性!$F$9+2*$H1193*信号概况!$C$7*$I1193*信号概况!$C$8*信号相关性!$G$8+2*$H1193*信号概况!$C$7*$J1193*信号概况!$C$9*信号相关性!$G$9+2*$I1193*信号概况!$C$8*$J1193*信号概况!$C$9*信号相关性!$H$9)</f>
        <v>575.316520860255</v>
      </c>
      <c r="N1193" s="12">
        <f t="shared" si="371"/>
        <v>0.0294744205883779</v>
      </c>
      <c r="O1193" s="10">
        <f>$C1193*信号概况!$J$2+$D1193*信号概况!$J$3+$E1193*信号概况!$J$4+$F1193*信号概况!$J$5+$G1193*信号概况!$J$6+$H1193*信号概况!$J$7+$I1193*信号概况!$J$8+$J1193*信号概况!$J$9</f>
        <v>478.855908451611</v>
      </c>
      <c r="P1193" s="12">
        <f t="shared" si="372"/>
        <v>0.0245325832566538</v>
      </c>
      <c r="Q1193" s="7">
        <f t="shared" si="373"/>
        <v>29.251436528868</v>
      </c>
    </row>
    <row r="1194" spans="1:17">
      <c r="A1194">
        <v>1192</v>
      </c>
      <c r="B1194">
        <v>19519.18</v>
      </c>
      <c r="C1194" s="7">
        <f t="shared" si="374"/>
        <v>0</v>
      </c>
      <c r="D1194" s="8">
        <f t="shared" si="375"/>
        <v>0.0606060606060606</v>
      </c>
      <c r="E1194">
        <f t="shared" si="376"/>
        <v>0</v>
      </c>
      <c r="F1194">
        <f t="shared" si="365"/>
        <v>0.2</v>
      </c>
      <c r="G1194">
        <f t="shared" si="366"/>
        <v>0.06</v>
      </c>
      <c r="H1194">
        <f t="shared" si="367"/>
        <v>0</v>
      </c>
      <c r="I1194">
        <f t="shared" si="368"/>
        <v>0</v>
      </c>
      <c r="J1194">
        <f t="shared" si="369"/>
        <v>0</v>
      </c>
      <c r="K1194">
        <f>SQRT(POWER($C1194*信号概况!$F$2,2)+POWER($D1194*信号概况!$F$3,2)+POWER($E1194*信号概况!$F$4,2)+POWER($F1194*信号概况!$F$5,2)+POWER($G1194*信号概况!$F$6,2)+POWER($H1194*信号概况!$F$7,2)+POWER($I1194*信号概况!$F$8,2)+POWER($J1194*信号概况!$F$9,2)+2*$C1194*信号概况!$F$2*$D1194*信号概况!$F$3*信号相关性!$B$3+2*$C1194*信号概况!$F$2*$E1194*信号概况!$F$4*信号相关性!$B$4+2*$C1194*信号概况!$F$2*$F1194*信号概况!$F$5*信号相关性!$B$5+2*$C1194*信号概况!$F$2*$G1194*信号概况!$F$6*信号相关性!$B$6+2*$C1194*信号概况!$F$2*$H1194*信号概况!$F$7*信号相关性!$B$7+2*$C1194*信号概况!$F$2*$I1194*信号概况!$F$8*信号相关性!$B$8+2*$C1194*信号概况!$F$2*$J1194*信号概况!$F$9*信号相关性!$B$9+2*$D1194*信号概况!$F$3*$E1194*信号概况!$F$4*信号相关性!$C$4+2*$D1194*信号概况!$F$3*$F1194*信号概况!$F$5*信号相关性!$C$5+2*$D1194*信号概况!$F$3*$G1194*信号概况!$F$6*信号相关性!$C$6+2*$D1194*信号概况!$F$3*$H1194*信号概况!$F$7*信号相关性!$C$7+2*$D1194*信号概况!$F$3*$I1194*信号概况!$F$8*信号相关性!$C$8+2*$D1194*信号概况!$F$3*$J1194*信号概况!$F$9*信号相关性!$C$9+2*$E1194*信号概况!$F$4*$F1194*信号概况!$F$5*信号相关性!$D$5+2*$E1194*信号概况!$F$4*$G1194*信号概况!$F$6*信号相关性!$D$6+2*$E1194*信号概况!$F$4*$H1194*信号概况!$F$7*信号相关性!$D$7+2*$E1194*信号概况!$F$4*$I1194*信号概况!$F$8*信号相关性!$D$8+2*$E1194*信号概况!$F$4*$J1194*信号概况!$J$5*信号相关性!$D$9+2*$F1194*信号概况!$F$5*$G1194*信号概况!$F$6*信号相关性!$E$6+2*$F1194*信号概况!$F$5*$H1194*信号概况!$F$7*信号相关性!$E$7+2*$F1194*信号概况!$F$5*$I1194*信号概况!$F$8*信号相关性!$E$8+2*$F1194*信号概况!$F$5*$J1194*信号概况!$F$9*信号相关性!$E$9+2*$G1194*信号概况!$F$6*$H1194*信号概况!$F$7*信号相关性!$F$7+2*$G1194*信号概况!$F$6*$I1194*信号概况!$F$8*信号相关性!$F$8+2*$G1194*信号概况!$F$6*$J1194*信号概况!$F$9*信号相关性!$F$9+2*$H1194*信号概况!$F$7*$I1194*信号概况!$F$8*信号相关性!$G$8+2*$H1194*信号概况!$F$7*$J1194*信号概况!$F$9*信号相关性!$G$9+2*$I1194*信号概况!$F$8*$J1194*信号概况!$F$9*信号相关性!$H$9)</f>
        <v>170.463809553367</v>
      </c>
      <c r="L1194" s="10">
        <f t="shared" si="370"/>
        <v>114.506299320321</v>
      </c>
      <c r="M1194" s="11">
        <f>SQRT(POWER($C1194*信号概况!$C$2,2)+POWER($D1194*信号概况!$C$3,2)+POWER($E1194*信号概况!$C$4,2)+POWER($F1194*信号概况!$C$5,2)+POWER($G1194*信号概况!$C$6,2)+POWER($H1194*信号概况!$C$7,2)+POWER($I1194*信号概况!$C$8,2)+POWER($J1194*信号概况!$C$9,2)+2*$C1194*信号概况!$C$2*$D1194*信号概况!$C$3*信号相关性!$B$3+2*$C1194*信号概况!$C$2*$E1194*信号概况!$C$4*信号相关性!$B$4+2*$C1194*信号概况!$C$2*$F1194*信号概况!$C$5*信号相关性!$B$5+2*$C1194*信号概况!$C$2*$G1194*信号概况!$C$6*信号相关性!$B$6+2*$C1194*信号概况!$C$2*$H1194*信号概况!$C$7*信号相关性!$B$7+2*$C1194*信号概况!$C$2*$I1194*信号概况!$C$8*信号相关性!$B$8+2*$C1194*信号概况!$C$2*$J1194*信号概况!$C$9*信号相关性!$B$9+2*$D1194*信号概况!$C$3*$E1194*信号概况!$C$4*信号相关性!$C$4+2*$D1194*信号概况!$C$3*$F1194*信号概况!$C$5*信号相关性!$C$5+2*$D1194*信号概况!$C$3*$G1194*信号概况!$C$6*信号相关性!$C$6+2*$D1194*信号概况!$C$3*$H1194*信号概况!$C$7*信号相关性!$C$7+2*$D1194*信号概况!$C$3*$I1194*信号概况!$C$8*信号相关性!$C$8+2*$D1194*信号概况!$C$3*$J1194*信号概况!$C$9*信号相关性!$C$9+2*$E1194*信号概况!$C$4*$F1194*信号概况!$C$5*信号相关性!$D$5+2*$E1194*信号概况!$C$4*$G1194*信号概况!$C$6*信号相关性!$D$6+2*$E1194*信号概况!$C$4*$H1194*信号概况!$C$7*信号相关性!$D$7+2*$E1194*信号概况!$C$4*$I1194*信号概况!$C$8*信号相关性!$D$8+2*$E1194*信号概况!$C$4*$J1194*信号概况!$J$5*信号相关性!$D$9+2*$F1194*信号概况!$C$5*$G1194*信号概况!$C$6*信号相关性!$E$6+2*$F1194*信号概况!$C$5*$H1194*信号概况!$C$7*信号相关性!$E$7+2*$F1194*信号概况!$C$5*$I1194*信号概况!$C$8*信号相关性!$E$8+2*$F1194*信号概况!$C$5*$J1194*信号概况!$C$9*信号相关性!$E$9+2*$G1194*信号概况!$C$6*$H1194*信号概况!$C$7*信号相关性!$F$7+2*$G1194*信号概况!$C$6*$I1194*信号概况!$C$8*信号相关性!$F$8+2*$G1194*信号概况!$C$6*$J1194*信号概况!$C$9*信号相关性!$F$9+2*$H1194*信号概况!$C$7*$I1194*信号概况!$C$8*信号相关性!$G$8+2*$H1194*信号概况!$C$7*$J1194*信号概况!$C$9*信号相关性!$G$9+2*$I1194*信号概况!$C$8*$J1194*信号概况!$C$9*信号相关性!$H$9)</f>
        <v>671.120346862534</v>
      </c>
      <c r="N1194" s="12">
        <f t="shared" si="371"/>
        <v>0.0343826096620111</v>
      </c>
      <c r="O1194" s="10">
        <f>$C1194*信号概况!$J$2+$D1194*信号概况!$J$3+$E1194*信号概况!$J$4+$F1194*信号概况!$J$5+$G1194*信号概况!$J$6+$H1194*信号概况!$J$7+$I1194*信号概况!$J$8+$J1194*信号概况!$J$9</f>
        <v>503.384059136543</v>
      </c>
      <c r="P1194" s="12">
        <f t="shared" si="372"/>
        <v>0.0257892011414692</v>
      </c>
      <c r="Q1194" s="7">
        <f t="shared" si="373"/>
        <v>29.7109968556284</v>
      </c>
    </row>
    <row r="1195" spans="1:17">
      <c r="A1195">
        <v>1193</v>
      </c>
      <c r="B1195">
        <v>19519.18</v>
      </c>
      <c r="C1195" s="7">
        <f t="shared" si="374"/>
        <v>0</v>
      </c>
      <c r="D1195" s="8">
        <f t="shared" si="375"/>
        <v>0.0909090909090909</v>
      </c>
      <c r="E1195">
        <f t="shared" si="376"/>
        <v>0</v>
      </c>
      <c r="F1195">
        <f t="shared" si="365"/>
        <v>0.2</v>
      </c>
      <c r="G1195">
        <f t="shared" si="366"/>
        <v>0.06</v>
      </c>
      <c r="H1195">
        <f t="shared" si="367"/>
        <v>0</v>
      </c>
      <c r="I1195">
        <f t="shared" si="368"/>
        <v>0</v>
      </c>
      <c r="J1195">
        <f t="shared" si="369"/>
        <v>0</v>
      </c>
      <c r="K1195">
        <f>SQRT(POWER($C1195*信号概况!$F$2,2)+POWER($D1195*信号概况!$F$3,2)+POWER($E1195*信号概况!$F$4,2)+POWER($F1195*信号概况!$F$5,2)+POWER($G1195*信号概况!$F$6,2)+POWER($H1195*信号概况!$F$7,2)+POWER($I1195*信号概况!$F$8,2)+POWER($J1195*信号概况!$F$9,2)+2*$C1195*信号概况!$F$2*$D1195*信号概况!$F$3*信号相关性!$B$3+2*$C1195*信号概况!$F$2*$E1195*信号概况!$F$4*信号相关性!$B$4+2*$C1195*信号概况!$F$2*$F1195*信号概况!$F$5*信号相关性!$B$5+2*$C1195*信号概况!$F$2*$G1195*信号概况!$F$6*信号相关性!$B$6+2*$C1195*信号概况!$F$2*$H1195*信号概况!$F$7*信号相关性!$B$7+2*$C1195*信号概况!$F$2*$I1195*信号概况!$F$8*信号相关性!$B$8+2*$C1195*信号概况!$F$2*$J1195*信号概况!$F$9*信号相关性!$B$9+2*$D1195*信号概况!$F$3*$E1195*信号概况!$F$4*信号相关性!$C$4+2*$D1195*信号概况!$F$3*$F1195*信号概况!$F$5*信号相关性!$C$5+2*$D1195*信号概况!$F$3*$G1195*信号概况!$F$6*信号相关性!$C$6+2*$D1195*信号概况!$F$3*$H1195*信号概况!$F$7*信号相关性!$C$7+2*$D1195*信号概况!$F$3*$I1195*信号概况!$F$8*信号相关性!$C$8+2*$D1195*信号概况!$F$3*$J1195*信号概况!$F$9*信号相关性!$C$9+2*$E1195*信号概况!$F$4*$F1195*信号概况!$F$5*信号相关性!$D$5+2*$E1195*信号概况!$F$4*$G1195*信号概况!$F$6*信号相关性!$D$6+2*$E1195*信号概况!$F$4*$H1195*信号概况!$F$7*信号相关性!$D$7+2*$E1195*信号概况!$F$4*$I1195*信号概况!$F$8*信号相关性!$D$8+2*$E1195*信号概况!$F$4*$J1195*信号概况!$J$5*信号相关性!$D$9+2*$F1195*信号概况!$F$5*$G1195*信号概况!$F$6*信号相关性!$E$6+2*$F1195*信号概况!$F$5*$H1195*信号概况!$F$7*信号相关性!$E$7+2*$F1195*信号概况!$F$5*$I1195*信号概况!$F$8*信号相关性!$E$8+2*$F1195*信号概况!$F$5*$J1195*信号概况!$F$9*信号相关性!$E$9+2*$G1195*信号概况!$F$6*$H1195*信号概况!$F$7*信号相关性!$F$7+2*$G1195*信号概况!$F$6*$I1195*信号概况!$F$8*信号相关性!$F$8+2*$G1195*信号概况!$F$6*$J1195*信号概况!$F$9*信号相关性!$F$9+2*$H1195*信号概况!$F$7*$I1195*信号概况!$F$8*信号相关性!$G$8+2*$H1195*信号概况!$F$7*$J1195*信号概况!$F$9*信号相关性!$G$9+2*$I1195*信号概况!$F$8*$J1195*信号概况!$F$9*信号相关性!$H$9)</f>
        <v>201.145819262892</v>
      </c>
      <c r="L1195" s="10">
        <f t="shared" si="370"/>
        <v>97.0399487870486</v>
      </c>
      <c r="M1195" s="11">
        <f>SQRT(POWER($C1195*信号概况!$C$2,2)+POWER($D1195*信号概况!$C$3,2)+POWER($E1195*信号概况!$C$4,2)+POWER($F1195*信号概况!$C$5,2)+POWER($G1195*信号概况!$C$6,2)+POWER($H1195*信号概况!$C$7,2)+POWER($I1195*信号概况!$C$8,2)+POWER($J1195*信号概况!$C$9,2)+2*$C1195*信号概况!$C$2*$D1195*信号概况!$C$3*信号相关性!$B$3+2*$C1195*信号概况!$C$2*$E1195*信号概况!$C$4*信号相关性!$B$4+2*$C1195*信号概况!$C$2*$F1195*信号概况!$C$5*信号相关性!$B$5+2*$C1195*信号概况!$C$2*$G1195*信号概况!$C$6*信号相关性!$B$6+2*$C1195*信号概况!$C$2*$H1195*信号概况!$C$7*信号相关性!$B$7+2*$C1195*信号概况!$C$2*$I1195*信号概况!$C$8*信号相关性!$B$8+2*$C1195*信号概况!$C$2*$J1195*信号概况!$C$9*信号相关性!$B$9+2*$D1195*信号概况!$C$3*$E1195*信号概况!$C$4*信号相关性!$C$4+2*$D1195*信号概况!$C$3*$F1195*信号概况!$C$5*信号相关性!$C$5+2*$D1195*信号概况!$C$3*$G1195*信号概况!$C$6*信号相关性!$C$6+2*$D1195*信号概况!$C$3*$H1195*信号概况!$C$7*信号相关性!$C$7+2*$D1195*信号概况!$C$3*$I1195*信号概况!$C$8*信号相关性!$C$8+2*$D1195*信号概况!$C$3*$J1195*信号概况!$C$9*信号相关性!$C$9+2*$E1195*信号概况!$C$4*$F1195*信号概况!$C$5*信号相关性!$D$5+2*$E1195*信号概况!$C$4*$G1195*信号概况!$C$6*信号相关性!$D$6+2*$E1195*信号概况!$C$4*$H1195*信号概况!$C$7*信号相关性!$D$7+2*$E1195*信号概况!$C$4*$I1195*信号概况!$C$8*信号相关性!$D$8+2*$E1195*信号概况!$C$4*$J1195*信号概况!$J$5*信号相关性!$D$9+2*$F1195*信号概况!$C$5*$G1195*信号概况!$C$6*信号相关性!$E$6+2*$F1195*信号概况!$C$5*$H1195*信号概况!$C$7*信号相关性!$E$7+2*$F1195*信号概况!$C$5*$I1195*信号概况!$C$8*信号相关性!$E$8+2*$F1195*信号概况!$C$5*$J1195*信号概况!$C$9*信号相关性!$E$9+2*$G1195*信号概况!$C$6*$H1195*信号概况!$C$7*信号相关性!$F$7+2*$G1195*信号概况!$C$6*$I1195*信号概况!$C$8*信号相关性!$F$8+2*$G1195*信号概况!$C$6*$J1195*信号概况!$C$9*信号相关性!$F$9+2*$H1195*信号概况!$C$7*$I1195*信号概况!$C$8*信号相关性!$G$8+2*$H1195*信号概况!$C$7*$J1195*信号概况!$C$9*信号相关性!$G$9+2*$I1195*信号概况!$C$8*$J1195*信号概况!$C$9*信号相关性!$H$9)</f>
        <v>883.289399343868</v>
      </c>
      <c r="N1195" s="12">
        <f t="shared" si="371"/>
        <v>0.0452523824947497</v>
      </c>
      <c r="O1195" s="10">
        <f>$C1195*信号概况!$J$2+$D1195*信号概况!$J$3+$E1195*信号概况!$J$4+$F1195*信号概况!$J$5+$G1195*信号概况!$J$6+$H1195*信号概况!$J$7+$I1195*信号概况!$J$8+$J1195*信号概况!$J$9</f>
        <v>527.912209821474</v>
      </c>
      <c r="P1195" s="12">
        <f t="shared" si="372"/>
        <v>0.0270458190262846</v>
      </c>
      <c r="Q1195" s="7">
        <f t="shared" si="373"/>
        <v>26.6423012792209</v>
      </c>
    </row>
    <row r="1196" spans="1:17">
      <c r="A1196">
        <v>1194</v>
      </c>
      <c r="B1196">
        <v>19519.18</v>
      </c>
      <c r="C1196" s="7">
        <f t="shared" si="374"/>
        <v>0</v>
      </c>
      <c r="D1196" s="8">
        <f t="shared" si="375"/>
        <v>0.121212121212121</v>
      </c>
      <c r="E1196">
        <f t="shared" si="376"/>
        <v>0</v>
      </c>
      <c r="F1196">
        <f t="shared" si="365"/>
        <v>0.2</v>
      </c>
      <c r="G1196">
        <f t="shared" si="366"/>
        <v>0.06</v>
      </c>
      <c r="H1196">
        <f t="shared" si="367"/>
        <v>0</v>
      </c>
      <c r="I1196">
        <f t="shared" si="368"/>
        <v>0</v>
      </c>
      <c r="J1196">
        <f t="shared" si="369"/>
        <v>0</v>
      </c>
      <c r="K1196">
        <f>SQRT(POWER($C1196*信号概况!$F$2,2)+POWER($D1196*信号概况!$F$3,2)+POWER($E1196*信号概况!$F$4,2)+POWER($F1196*信号概况!$F$5,2)+POWER($G1196*信号概况!$F$6,2)+POWER($H1196*信号概况!$F$7,2)+POWER($I1196*信号概况!$F$8,2)+POWER($J1196*信号概况!$F$9,2)+2*$C1196*信号概况!$F$2*$D1196*信号概况!$F$3*信号相关性!$B$3+2*$C1196*信号概况!$F$2*$E1196*信号概况!$F$4*信号相关性!$B$4+2*$C1196*信号概况!$F$2*$F1196*信号概况!$F$5*信号相关性!$B$5+2*$C1196*信号概况!$F$2*$G1196*信号概况!$F$6*信号相关性!$B$6+2*$C1196*信号概况!$F$2*$H1196*信号概况!$F$7*信号相关性!$B$7+2*$C1196*信号概况!$F$2*$I1196*信号概况!$F$8*信号相关性!$B$8+2*$C1196*信号概况!$F$2*$J1196*信号概况!$F$9*信号相关性!$B$9+2*$D1196*信号概况!$F$3*$E1196*信号概况!$F$4*信号相关性!$C$4+2*$D1196*信号概况!$F$3*$F1196*信号概况!$F$5*信号相关性!$C$5+2*$D1196*信号概况!$F$3*$G1196*信号概况!$F$6*信号相关性!$C$6+2*$D1196*信号概况!$F$3*$H1196*信号概况!$F$7*信号相关性!$C$7+2*$D1196*信号概况!$F$3*$I1196*信号概况!$F$8*信号相关性!$C$8+2*$D1196*信号概况!$F$3*$J1196*信号概况!$F$9*信号相关性!$C$9+2*$E1196*信号概况!$F$4*$F1196*信号概况!$F$5*信号相关性!$D$5+2*$E1196*信号概况!$F$4*$G1196*信号概况!$F$6*信号相关性!$D$6+2*$E1196*信号概况!$F$4*$H1196*信号概况!$F$7*信号相关性!$D$7+2*$E1196*信号概况!$F$4*$I1196*信号概况!$F$8*信号相关性!$D$8+2*$E1196*信号概况!$F$4*$J1196*信号概况!$J$5*信号相关性!$D$9+2*$F1196*信号概况!$F$5*$G1196*信号概况!$F$6*信号相关性!$E$6+2*$F1196*信号概况!$F$5*$H1196*信号概况!$F$7*信号相关性!$E$7+2*$F1196*信号概况!$F$5*$I1196*信号概况!$F$8*信号相关性!$E$8+2*$F1196*信号概况!$F$5*$J1196*信号概况!$F$9*信号相关性!$E$9+2*$G1196*信号概况!$F$6*$H1196*信号概况!$F$7*信号相关性!$F$7+2*$G1196*信号概况!$F$6*$I1196*信号概况!$F$8*信号相关性!$F$8+2*$G1196*信号概况!$F$6*$J1196*信号概况!$F$9*信号相关性!$F$9+2*$H1196*信号概况!$F$7*$I1196*信号概况!$F$8*信号相关性!$G$8+2*$H1196*信号概况!$F$7*$J1196*信号概况!$F$9*信号相关性!$G$9+2*$I1196*信号概况!$F$8*$J1196*信号概况!$F$9*信号相关性!$H$9)</f>
        <v>246.576842416253</v>
      </c>
      <c r="L1196" s="10">
        <f t="shared" si="370"/>
        <v>79.1606373442367</v>
      </c>
      <c r="M1196" s="11">
        <f>SQRT(POWER($C1196*信号概况!$C$2,2)+POWER($D1196*信号概况!$C$3,2)+POWER($E1196*信号概况!$C$4,2)+POWER($F1196*信号概况!$C$5,2)+POWER($G1196*信号概况!$C$6,2)+POWER($H1196*信号概况!$C$7,2)+POWER($I1196*信号概况!$C$8,2)+POWER($J1196*信号概况!$C$9,2)+2*$C1196*信号概况!$C$2*$D1196*信号概况!$C$3*信号相关性!$B$3+2*$C1196*信号概况!$C$2*$E1196*信号概况!$C$4*信号相关性!$B$4+2*$C1196*信号概况!$C$2*$F1196*信号概况!$C$5*信号相关性!$B$5+2*$C1196*信号概况!$C$2*$G1196*信号概况!$C$6*信号相关性!$B$6+2*$C1196*信号概况!$C$2*$H1196*信号概况!$C$7*信号相关性!$B$7+2*$C1196*信号概况!$C$2*$I1196*信号概况!$C$8*信号相关性!$B$8+2*$C1196*信号概况!$C$2*$J1196*信号概况!$C$9*信号相关性!$B$9+2*$D1196*信号概况!$C$3*$E1196*信号概况!$C$4*信号相关性!$C$4+2*$D1196*信号概况!$C$3*$F1196*信号概况!$C$5*信号相关性!$C$5+2*$D1196*信号概况!$C$3*$G1196*信号概况!$C$6*信号相关性!$C$6+2*$D1196*信号概况!$C$3*$H1196*信号概况!$C$7*信号相关性!$C$7+2*$D1196*信号概况!$C$3*$I1196*信号概况!$C$8*信号相关性!$C$8+2*$D1196*信号概况!$C$3*$J1196*信号概况!$C$9*信号相关性!$C$9+2*$E1196*信号概况!$C$4*$F1196*信号概况!$C$5*信号相关性!$D$5+2*$E1196*信号概况!$C$4*$G1196*信号概况!$C$6*信号相关性!$D$6+2*$E1196*信号概况!$C$4*$H1196*信号概况!$C$7*信号相关性!$D$7+2*$E1196*信号概况!$C$4*$I1196*信号概况!$C$8*信号相关性!$D$8+2*$E1196*信号概况!$C$4*$J1196*信号概况!$J$5*信号相关性!$D$9+2*$F1196*信号概况!$C$5*$G1196*信号概况!$C$6*信号相关性!$E$6+2*$F1196*信号概况!$C$5*$H1196*信号概况!$C$7*信号相关性!$E$7+2*$F1196*信号概况!$C$5*$I1196*信号概况!$C$8*信号相关性!$E$8+2*$F1196*信号概况!$C$5*$J1196*信号概况!$C$9*信号相关性!$E$9+2*$G1196*信号概况!$C$6*$H1196*信号概况!$C$7*信号相关性!$F$7+2*$G1196*信号概况!$C$6*$I1196*信号概况!$C$8*信号相关性!$F$8+2*$G1196*信号概况!$C$6*$J1196*信号概况!$C$9*信号相关性!$F$9+2*$H1196*信号概况!$C$7*$I1196*信号概况!$C$8*信号相关性!$G$8+2*$H1196*信号概况!$C$7*$J1196*信号概况!$C$9*信号相关性!$G$9+2*$I1196*信号概况!$C$8*$J1196*信号概况!$C$9*信号相关性!$H$9)</f>
        <v>1149.07877372956</v>
      </c>
      <c r="N1196" s="12">
        <f t="shared" si="371"/>
        <v>0.0588692134469564</v>
      </c>
      <c r="O1196" s="10">
        <f>$C1196*信号概况!$J$2+$D1196*信号概况!$J$3+$E1196*信号概况!$J$4+$F1196*信号概况!$J$5+$G1196*信号概况!$J$6+$H1196*信号概况!$J$7+$I1196*信号概况!$J$8+$J1196*信号概况!$J$9</f>
        <v>552.440360506406</v>
      </c>
      <c r="P1196" s="12">
        <f t="shared" si="372"/>
        <v>0.0283024369111</v>
      </c>
      <c r="Q1196" s="7">
        <f t="shared" si="373"/>
        <v>22.9272354641209</v>
      </c>
    </row>
    <row r="1197" spans="1:17">
      <c r="A1197">
        <v>1195</v>
      </c>
      <c r="B1197">
        <v>19519.18</v>
      </c>
      <c r="C1197" s="7">
        <f t="shared" si="374"/>
        <v>0</v>
      </c>
      <c r="D1197" s="8">
        <f t="shared" si="375"/>
        <v>0.151515151515152</v>
      </c>
      <c r="E1197">
        <f t="shared" si="376"/>
        <v>0</v>
      </c>
      <c r="F1197">
        <f t="shared" si="365"/>
        <v>0.2</v>
      </c>
      <c r="G1197">
        <f t="shared" si="366"/>
        <v>0.06</v>
      </c>
      <c r="H1197">
        <f t="shared" si="367"/>
        <v>0</v>
      </c>
      <c r="I1197">
        <f t="shared" si="368"/>
        <v>0</v>
      </c>
      <c r="J1197">
        <f t="shared" si="369"/>
        <v>0</v>
      </c>
      <c r="K1197">
        <f>SQRT(POWER($C1197*信号概况!$F$2,2)+POWER($D1197*信号概况!$F$3,2)+POWER($E1197*信号概况!$F$4,2)+POWER($F1197*信号概况!$F$5,2)+POWER($G1197*信号概况!$F$6,2)+POWER($H1197*信号概况!$F$7,2)+POWER($I1197*信号概况!$F$8,2)+POWER($J1197*信号概况!$F$9,2)+2*$C1197*信号概况!$F$2*$D1197*信号概况!$F$3*信号相关性!$B$3+2*$C1197*信号概况!$F$2*$E1197*信号概况!$F$4*信号相关性!$B$4+2*$C1197*信号概况!$F$2*$F1197*信号概况!$F$5*信号相关性!$B$5+2*$C1197*信号概况!$F$2*$G1197*信号概况!$F$6*信号相关性!$B$6+2*$C1197*信号概况!$F$2*$H1197*信号概况!$F$7*信号相关性!$B$7+2*$C1197*信号概况!$F$2*$I1197*信号概况!$F$8*信号相关性!$B$8+2*$C1197*信号概况!$F$2*$J1197*信号概况!$F$9*信号相关性!$B$9+2*$D1197*信号概况!$F$3*$E1197*信号概况!$F$4*信号相关性!$C$4+2*$D1197*信号概况!$F$3*$F1197*信号概况!$F$5*信号相关性!$C$5+2*$D1197*信号概况!$F$3*$G1197*信号概况!$F$6*信号相关性!$C$6+2*$D1197*信号概况!$F$3*$H1197*信号概况!$F$7*信号相关性!$C$7+2*$D1197*信号概况!$F$3*$I1197*信号概况!$F$8*信号相关性!$C$8+2*$D1197*信号概况!$F$3*$J1197*信号概况!$F$9*信号相关性!$C$9+2*$E1197*信号概况!$F$4*$F1197*信号概况!$F$5*信号相关性!$D$5+2*$E1197*信号概况!$F$4*$G1197*信号概况!$F$6*信号相关性!$D$6+2*$E1197*信号概况!$F$4*$H1197*信号概况!$F$7*信号相关性!$D$7+2*$E1197*信号概况!$F$4*$I1197*信号概况!$F$8*信号相关性!$D$8+2*$E1197*信号概况!$F$4*$J1197*信号概况!$J$5*信号相关性!$D$9+2*$F1197*信号概况!$F$5*$G1197*信号概况!$F$6*信号相关性!$E$6+2*$F1197*信号概况!$F$5*$H1197*信号概况!$F$7*信号相关性!$E$7+2*$F1197*信号概况!$F$5*$I1197*信号概况!$F$8*信号相关性!$E$8+2*$F1197*信号概况!$F$5*$J1197*信号概况!$F$9*信号相关性!$E$9+2*$G1197*信号概况!$F$6*$H1197*信号概况!$F$7*信号相关性!$F$7+2*$G1197*信号概况!$F$6*$I1197*信号概况!$F$8*信号相关性!$F$8+2*$G1197*信号概况!$F$6*$J1197*信号概况!$F$9*信号相关性!$F$9+2*$H1197*信号概况!$F$7*$I1197*信号概况!$F$8*信号相关性!$G$8+2*$H1197*信号概况!$F$7*$J1197*信号概况!$F$9*信号相关性!$G$9+2*$I1197*信号概况!$F$8*$J1197*信号概况!$F$9*信号相关性!$H$9)</f>
        <v>300.132314479022</v>
      </c>
      <c r="L1197" s="10">
        <f t="shared" si="370"/>
        <v>65.0352496494152</v>
      </c>
      <c r="M1197" s="11">
        <f>SQRT(POWER($C1197*信号概况!$C$2,2)+POWER($D1197*信号概况!$C$3,2)+POWER($E1197*信号概况!$C$4,2)+POWER($F1197*信号概况!$C$5,2)+POWER($G1197*信号概况!$C$6,2)+POWER($H1197*信号概况!$C$7,2)+POWER($I1197*信号概况!$C$8,2)+POWER($J1197*信号概况!$C$9,2)+2*$C1197*信号概况!$C$2*$D1197*信号概况!$C$3*信号相关性!$B$3+2*$C1197*信号概况!$C$2*$E1197*信号概况!$C$4*信号相关性!$B$4+2*$C1197*信号概况!$C$2*$F1197*信号概况!$C$5*信号相关性!$B$5+2*$C1197*信号概况!$C$2*$G1197*信号概况!$C$6*信号相关性!$B$6+2*$C1197*信号概况!$C$2*$H1197*信号概况!$C$7*信号相关性!$B$7+2*$C1197*信号概况!$C$2*$I1197*信号概况!$C$8*信号相关性!$B$8+2*$C1197*信号概况!$C$2*$J1197*信号概况!$C$9*信号相关性!$B$9+2*$D1197*信号概况!$C$3*$E1197*信号概况!$C$4*信号相关性!$C$4+2*$D1197*信号概况!$C$3*$F1197*信号概况!$C$5*信号相关性!$C$5+2*$D1197*信号概况!$C$3*$G1197*信号概况!$C$6*信号相关性!$C$6+2*$D1197*信号概况!$C$3*$H1197*信号概况!$C$7*信号相关性!$C$7+2*$D1197*信号概况!$C$3*$I1197*信号概况!$C$8*信号相关性!$C$8+2*$D1197*信号概况!$C$3*$J1197*信号概况!$C$9*信号相关性!$C$9+2*$E1197*信号概况!$C$4*$F1197*信号概况!$C$5*信号相关性!$D$5+2*$E1197*信号概况!$C$4*$G1197*信号概况!$C$6*信号相关性!$D$6+2*$E1197*信号概况!$C$4*$H1197*信号概况!$C$7*信号相关性!$D$7+2*$E1197*信号概况!$C$4*$I1197*信号概况!$C$8*信号相关性!$D$8+2*$E1197*信号概况!$C$4*$J1197*信号概况!$J$5*信号相关性!$D$9+2*$F1197*信号概况!$C$5*$G1197*信号概况!$C$6*信号相关性!$E$6+2*$F1197*信号概况!$C$5*$H1197*信号概况!$C$7*信号相关性!$E$7+2*$F1197*信号概况!$C$5*$I1197*信号概况!$C$8*信号相关性!$E$8+2*$F1197*信号概况!$C$5*$J1197*信号概况!$C$9*信号相关性!$E$9+2*$G1197*信号概况!$C$6*$H1197*信号概况!$C$7*信号相关性!$F$7+2*$G1197*信号概况!$C$6*$I1197*信号概况!$C$8*信号相关性!$F$8+2*$G1197*信号概况!$C$6*$J1197*信号概况!$C$9*信号相关性!$F$9+2*$H1197*信号概况!$C$7*$I1197*信号概况!$C$8*信号相关性!$G$8+2*$H1197*信号概况!$C$7*$J1197*信号概况!$C$9*信号相关性!$G$9+2*$I1197*信号概况!$C$8*$J1197*信号概况!$C$9*信号相关性!$H$9)</f>
        <v>1439.07891225625</v>
      </c>
      <c r="N1197" s="12">
        <f t="shared" si="371"/>
        <v>0.0737264020443612</v>
      </c>
      <c r="O1197" s="10">
        <f>$C1197*信号概况!$J$2+$D1197*信号概况!$J$3+$E1197*信号概况!$J$4+$F1197*信号概况!$J$5+$G1197*信号概况!$J$6+$H1197*信号概况!$J$7+$I1197*信号概况!$J$8+$J1197*信号概况!$J$9</f>
        <v>576.968511191337</v>
      </c>
      <c r="P1197" s="12">
        <f t="shared" si="372"/>
        <v>0.0295590547959155</v>
      </c>
      <c r="Q1197" s="7">
        <f t="shared" si="373"/>
        <v>19.8168036141665</v>
      </c>
    </row>
    <row r="1198" spans="1:17">
      <c r="A1198">
        <v>1196</v>
      </c>
      <c r="B1198">
        <v>19519.18</v>
      </c>
      <c r="C1198" s="7">
        <f t="shared" si="374"/>
        <v>0</v>
      </c>
      <c r="D1198" s="8">
        <f t="shared" si="375"/>
        <v>0.181818181818182</v>
      </c>
      <c r="E1198">
        <f t="shared" si="376"/>
        <v>0</v>
      </c>
      <c r="F1198">
        <f t="shared" si="365"/>
        <v>0.2</v>
      </c>
      <c r="G1198">
        <f t="shared" si="366"/>
        <v>0.06</v>
      </c>
      <c r="H1198">
        <f t="shared" si="367"/>
        <v>0</v>
      </c>
      <c r="I1198">
        <f t="shared" si="368"/>
        <v>0</v>
      </c>
      <c r="J1198">
        <f t="shared" si="369"/>
        <v>0</v>
      </c>
      <c r="K1198">
        <f>SQRT(POWER($C1198*信号概况!$F$2,2)+POWER($D1198*信号概况!$F$3,2)+POWER($E1198*信号概况!$F$4,2)+POWER($F1198*信号概况!$F$5,2)+POWER($G1198*信号概况!$F$6,2)+POWER($H1198*信号概况!$F$7,2)+POWER($I1198*信号概况!$F$8,2)+POWER($J1198*信号概况!$F$9,2)+2*$C1198*信号概况!$F$2*$D1198*信号概况!$F$3*信号相关性!$B$3+2*$C1198*信号概况!$F$2*$E1198*信号概况!$F$4*信号相关性!$B$4+2*$C1198*信号概况!$F$2*$F1198*信号概况!$F$5*信号相关性!$B$5+2*$C1198*信号概况!$F$2*$G1198*信号概况!$F$6*信号相关性!$B$6+2*$C1198*信号概况!$F$2*$H1198*信号概况!$F$7*信号相关性!$B$7+2*$C1198*信号概况!$F$2*$I1198*信号概况!$F$8*信号相关性!$B$8+2*$C1198*信号概况!$F$2*$J1198*信号概况!$F$9*信号相关性!$B$9+2*$D1198*信号概况!$F$3*$E1198*信号概况!$F$4*信号相关性!$C$4+2*$D1198*信号概况!$F$3*$F1198*信号概况!$F$5*信号相关性!$C$5+2*$D1198*信号概况!$F$3*$G1198*信号概况!$F$6*信号相关性!$C$6+2*$D1198*信号概况!$F$3*$H1198*信号概况!$F$7*信号相关性!$C$7+2*$D1198*信号概况!$F$3*$I1198*信号概况!$F$8*信号相关性!$C$8+2*$D1198*信号概况!$F$3*$J1198*信号概况!$F$9*信号相关性!$C$9+2*$E1198*信号概况!$F$4*$F1198*信号概况!$F$5*信号相关性!$D$5+2*$E1198*信号概况!$F$4*$G1198*信号概况!$F$6*信号相关性!$D$6+2*$E1198*信号概况!$F$4*$H1198*信号概况!$F$7*信号相关性!$D$7+2*$E1198*信号概况!$F$4*$I1198*信号概况!$F$8*信号相关性!$D$8+2*$E1198*信号概况!$F$4*$J1198*信号概况!$J$5*信号相关性!$D$9+2*$F1198*信号概况!$F$5*$G1198*信号概况!$F$6*信号相关性!$E$6+2*$F1198*信号概况!$F$5*$H1198*信号概况!$F$7*信号相关性!$E$7+2*$F1198*信号概况!$F$5*$I1198*信号概况!$F$8*信号相关性!$E$8+2*$F1198*信号概况!$F$5*$J1198*信号概况!$F$9*信号相关性!$E$9+2*$G1198*信号概况!$F$6*$H1198*信号概况!$F$7*信号相关性!$F$7+2*$G1198*信号概况!$F$6*$I1198*信号概况!$F$8*信号相关性!$F$8+2*$G1198*信号概况!$F$6*$J1198*信号概况!$F$9*信号相关性!$F$9+2*$H1198*信号概况!$F$7*$I1198*信号概况!$F$8*信号相关性!$G$8+2*$H1198*信号概况!$F$7*$J1198*信号概况!$F$9*信号相关性!$G$9+2*$I1198*信号概况!$F$8*$J1198*信号概况!$F$9*信号相关性!$H$9)</f>
        <v>358.186322383527</v>
      </c>
      <c r="L1198" s="10">
        <f t="shared" si="370"/>
        <v>54.4944873107129</v>
      </c>
      <c r="M1198" s="11">
        <f>SQRT(POWER($C1198*信号概况!$C$2,2)+POWER($D1198*信号概况!$C$3,2)+POWER($E1198*信号概况!$C$4,2)+POWER($F1198*信号概况!$C$5,2)+POWER($G1198*信号概况!$C$6,2)+POWER($H1198*信号概况!$C$7,2)+POWER($I1198*信号概况!$C$8,2)+POWER($J1198*信号概况!$C$9,2)+2*$C1198*信号概况!$C$2*$D1198*信号概况!$C$3*信号相关性!$B$3+2*$C1198*信号概况!$C$2*$E1198*信号概况!$C$4*信号相关性!$B$4+2*$C1198*信号概况!$C$2*$F1198*信号概况!$C$5*信号相关性!$B$5+2*$C1198*信号概况!$C$2*$G1198*信号概况!$C$6*信号相关性!$B$6+2*$C1198*信号概况!$C$2*$H1198*信号概况!$C$7*信号相关性!$B$7+2*$C1198*信号概况!$C$2*$I1198*信号概况!$C$8*信号相关性!$B$8+2*$C1198*信号概况!$C$2*$J1198*信号概况!$C$9*信号相关性!$B$9+2*$D1198*信号概况!$C$3*$E1198*信号概况!$C$4*信号相关性!$C$4+2*$D1198*信号概况!$C$3*$F1198*信号概况!$C$5*信号相关性!$C$5+2*$D1198*信号概况!$C$3*$G1198*信号概况!$C$6*信号相关性!$C$6+2*$D1198*信号概况!$C$3*$H1198*信号概况!$C$7*信号相关性!$C$7+2*$D1198*信号概况!$C$3*$I1198*信号概况!$C$8*信号相关性!$C$8+2*$D1198*信号概况!$C$3*$J1198*信号概况!$C$9*信号相关性!$C$9+2*$E1198*信号概况!$C$4*$F1198*信号概况!$C$5*信号相关性!$D$5+2*$E1198*信号概况!$C$4*$G1198*信号概况!$C$6*信号相关性!$D$6+2*$E1198*信号概况!$C$4*$H1198*信号概况!$C$7*信号相关性!$D$7+2*$E1198*信号概况!$C$4*$I1198*信号概况!$C$8*信号相关性!$D$8+2*$E1198*信号概况!$C$4*$J1198*信号概况!$J$5*信号相关性!$D$9+2*$F1198*信号概况!$C$5*$G1198*信号概况!$C$6*信号相关性!$E$6+2*$F1198*信号概况!$C$5*$H1198*信号概况!$C$7*信号相关性!$E$7+2*$F1198*信号概况!$C$5*$I1198*信号概况!$C$8*信号相关性!$E$8+2*$F1198*信号概况!$C$5*$J1198*信号概况!$C$9*信号相关性!$E$9+2*$G1198*信号概况!$C$6*$H1198*信号概况!$C$7*信号相关性!$F$7+2*$G1198*信号概况!$C$6*$I1198*信号概况!$C$8*信号相关性!$F$8+2*$G1198*信号概况!$C$6*$J1198*信号概况!$C$9*信号相关性!$F$9+2*$H1198*信号概况!$C$7*$I1198*信号概况!$C$8*信号相关性!$G$8+2*$H1198*信号概况!$C$7*$J1198*信号概况!$C$9*信号相关性!$G$9+2*$I1198*信号概况!$C$8*$J1198*信号概况!$C$9*信号相关性!$H$9)</f>
        <v>1741.23474160943</v>
      </c>
      <c r="N1198" s="12">
        <f t="shared" si="371"/>
        <v>0.0892063468654643</v>
      </c>
      <c r="O1198" s="10">
        <f>$C1198*信号概况!$J$2+$D1198*信号概况!$J$3+$E1198*信号概况!$J$4+$F1198*信号概况!$J$5+$G1198*信号概况!$J$6+$H1198*信号概况!$J$7+$I1198*信号概况!$J$8+$J1198*信号概况!$J$9</f>
        <v>601.496661876269</v>
      </c>
      <c r="P1198" s="12">
        <f t="shared" si="372"/>
        <v>0.0308156726807309</v>
      </c>
      <c r="Q1198" s="7">
        <f t="shared" si="373"/>
        <v>17.4266870409184</v>
      </c>
    </row>
    <row r="1199" spans="1:17">
      <c r="A1199">
        <v>1197</v>
      </c>
      <c r="B1199">
        <v>19519.18</v>
      </c>
      <c r="C1199" s="7">
        <f t="shared" si="374"/>
        <v>0</v>
      </c>
      <c r="D1199" s="8">
        <f t="shared" si="375"/>
        <v>0.212121212121212</v>
      </c>
      <c r="E1199">
        <f t="shared" si="376"/>
        <v>0</v>
      </c>
      <c r="F1199">
        <f t="shared" si="365"/>
        <v>0.2</v>
      </c>
      <c r="G1199">
        <f t="shared" si="366"/>
        <v>0.06</v>
      </c>
      <c r="H1199">
        <f t="shared" si="367"/>
        <v>0</v>
      </c>
      <c r="I1199">
        <f t="shared" si="368"/>
        <v>0</v>
      </c>
      <c r="J1199">
        <f t="shared" si="369"/>
        <v>0</v>
      </c>
      <c r="K1199">
        <f>SQRT(POWER($C1199*信号概况!$F$2,2)+POWER($D1199*信号概况!$F$3,2)+POWER($E1199*信号概况!$F$4,2)+POWER($F1199*信号概况!$F$5,2)+POWER($G1199*信号概况!$F$6,2)+POWER($H1199*信号概况!$F$7,2)+POWER($I1199*信号概况!$F$8,2)+POWER($J1199*信号概况!$F$9,2)+2*$C1199*信号概况!$F$2*$D1199*信号概况!$F$3*信号相关性!$B$3+2*$C1199*信号概况!$F$2*$E1199*信号概况!$F$4*信号相关性!$B$4+2*$C1199*信号概况!$F$2*$F1199*信号概况!$F$5*信号相关性!$B$5+2*$C1199*信号概况!$F$2*$G1199*信号概况!$F$6*信号相关性!$B$6+2*$C1199*信号概况!$F$2*$H1199*信号概况!$F$7*信号相关性!$B$7+2*$C1199*信号概况!$F$2*$I1199*信号概况!$F$8*信号相关性!$B$8+2*$C1199*信号概况!$F$2*$J1199*信号概况!$F$9*信号相关性!$B$9+2*$D1199*信号概况!$F$3*$E1199*信号概况!$F$4*信号相关性!$C$4+2*$D1199*信号概况!$F$3*$F1199*信号概况!$F$5*信号相关性!$C$5+2*$D1199*信号概况!$F$3*$G1199*信号概况!$F$6*信号相关性!$C$6+2*$D1199*信号概况!$F$3*$H1199*信号概况!$F$7*信号相关性!$C$7+2*$D1199*信号概况!$F$3*$I1199*信号概况!$F$8*信号相关性!$C$8+2*$D1199*信号概况!$F$3*$J1199*信号概况!$F$9*信号相关性!$C$9+2*$E1199*信号概况!$F$4*$F1199*信号概况!$F$5*信号相关性!$D$5+2*$E1199*信号概况!$F$4*$G1199*信号概况!$F$6*信号相关性!$D$6+2*$E1199*信号概况!$F$4*$H1199*信号概况!$F$7*信号相关性!$D$7+2*$E1199*信号概况!$F$4*$I1199*信号概况!$F$8*信号相关性!$D$8+2*$E1199*信号概况!$F$4*$J1199*信号概况!$J$5*信号相关性!$D$9+2*$F1199*信号概况!$F$5*$G1199*信号概况!$F$6*信号相关性!$E$6+2*$F1199*信号概况!$F$5*$H1199*信号概况!$F$7*信号相关性!$E$7+2*$F1199*信号概况!$F$5*$I1199*信号概况!$F$8*信号相关性!$E$8+2*$F1199*信号概况!$F$5*$J1199*信号概况!$F$9*信号相关性!$E$9+2*$G1199*信号概况!$F$6*$H1199*信号概况!$F$7*信号相关性!$F$7+2*$G1199*信号概况!$F$6*$I1199*信号概况!$F$8*信号相关性!$F$8+2*$G1199*信号概况!$F$6*$J1199*信号概况!$F$9*信号相关性!$F$9+2*$H1199*信号概况!$F$7*$I1199*信号概况!$F$8*信号相关性!$G$8+2*$H1199*信号概况!$F$7*$J1199*信号概况!$F$9*信号相关性!$G$9+2*$I1199*信号概况!$F$8*$J1199*信号概况!$F$9*信号相关性!$H$9)</f>
        <v>418.87258833716</v>
      </c>
      <c r="L1199" s="10">
        <f t="shared" si="370"/>
        <v>46.599325292417</v>
      </c>
      <c r="M1199" s="11">
        <f>SQRT(POWER($C1199*信号概况!$C$2,2)+POWER($D1199*信号概况!$C$3,2)+POWER($E1199*信号概况!$C$4,2)+POWER($F1199*信号概况!$C$5,2)+POWER($G1199*信号概况!$C$6,2)+POWER($H1199*信号概况!$C$7,2)+POWER($I1199*信号概况!$C$8,2)+POWER($J1199*信号概况!$C$9,2)+2*$C1199*信号概况!$C$2*$D1199*信号概况!$C$3*信号相关性!$B$3+2*$C1199*信号概况!$C$2*$E1199*信号概况!$C$4*信号相关性!$B$4+2*$C1199*信号概况!$C$2*$F1199*信号概况!$C$5*信号相关性!$B$5+2*$C1199*信号概况!$C$2*$G1199*信号概况!$C$6*信号相关性!$B$6+2*$C1199*信号概况!$C$2*$H1199*信号概况!$C$7*信号相关性!$B$7+2*$C1199*信号概况!$C$2*$I1199*信号概况!$C$8*信号相关性!$B$8+2*$C1199*信号概况!$C$2*$J1199*信号概况!$C$9*信号相关性!$B$9+2*$D1199*信号概况!$C$3*$E1199*信号概况!$C$4*信号相关性!$C$4+2*$D1199*信号概况!$C$3*$F1199*信号概况!$C$5*信号相关性!$C$5+2*$D1199*信号概况!$C$3*$G1199*信号概况!$C$6*信号相关性!$C$6+2*$D1199*信号概况!$C$3*$H1199*信号概况!$C$7*信号相关性!$C$7+2*$D1199*信号概况!$C$3*$I1199*信号概况!$C$8*信号相关性!$C$8+2*$D1199*信号概况!$C$3*$J1199*信号概况!$C$9*信号相关性!$C$9+2*$E1199*信号概况!$C$4*$F1199*信号概况!$C$5*信号相关性!$D$5+2*$E1199*信号概况!$C$4*$G1199*信号概况!$C$6*信号相关性!$D$6+2*$E1199*信号概况!$C$4*$H1199*信号概况!$C$7*信号相关性!$D$7+2*$E1199*信号概况!$C$4*$I1199*信号概况!$C$8*信号相关性!$D$8+2*$E1199*信号概况!$C$4*$J1199*信号概况!$J$5*信号相关性!$D$9+2*$F1199*信号概况!$C$5*$G1199*信号概况!$C$6*信号相关性!$E$6+2*$F1199*信号概况!$C$5*$H1199*信号概况!$C$7*信号相关性!$E$7+2*$F1199*信号概况!$C$5*$I1199*信号概况!$C$8*信号相关性!$E$8+2*$F1199*信号概况!$C$5*$J1199*信号概况!$C$9*信号相关性!$E$9+2*$G1199*信号概况!$C$6*$H1199*信号概况!$C$7*信号相关性!$F$7+2*$G1199*信号概况!$C$6*$I1199*信号概况!$C$8*信号相关性!$F$8+2*$G1199*信号概况!$C$6*$J1199*信号概况!$C$9*信号相关性!$F$9+2*$H1199*信号概况!$C$7*$I1199*信号概况!$C$8*信号相关性!$G$8+2*$H1199*信号概况!$C$7*$J1199*信号概况!$C$9*信号相关性!$G$9+2*$I1199*信号概况!$C$8*$J1199*信号概况!$C$9*信号相关性!$H$9)</f>
        <v>2050.17876227829</v>
      </c>
      <c r="N1199" s="12">
        <f t="shared" si="371"/>
        <v>0.105034061998418</v>
      </c>
      <c r="O1199" s="10">
        <f>$C1199*信号概况!$J$2+$D1199*信号概况!$J$3+$E1199*信号概况!$J$4+$F1199*信号概况!$J$5+$G1199*信号概况!$J$6+$H1199*信号概况!$J$7+$I1199*信号概况!$J$8+$J1199*信号概况!$J$9</f>
        <v>626.0248125612</v>
      </c>
      <c r="P1199" s="12">
        <f t="shared" si="372"/>
        <v>0.0320722905655463</v>
      </c>
      <c r="Q1199" s="7">
        <f t="shared" si="373"/>
        <v>15.6045989466209</v>
      </c>
    </row>
    <row r="1200" spans="1:17">
      <c r="A1200">
        <v>1198</v>
      </c>
      <c r="B1200">
        <v>19519.18</v>
      </c>
      <c r="C1200" s="7">
        <f t="shared" si="374"/>
        <v>0</v>
      </c>
      <c r="D1200" s="8">
        <f t="shared" si="375"/>
        <v>0.242424242424242</v>
      </c>
      <c r="E1200">
        <f t="shared" si="376"/>
        <v>0</v>
      </c>
      <c r="F1200">
        <f t="shared" si="365"/>
        <v>0.2</v>
      </c>
      <c r="G1200">
        <f t="shared" si="366"/>
        <v>0.06</v>
      </c>
      <c r="H1200">
        <f t="shared" si="367"/>
        <v>0</v>
      </c>
      <c r="I1200">
        <f t="shared" si="368"/>
        <v>0</v>
      </c>
      <c r="J1200">
        <f t="shared" si="369"/>
        <v>0</v>
      </c>
      <c r="K1200">
        <f>SQRT(POWER($C1200*信号概况!$F$2,2)+POWER($D1200*信号概况!$F$3,2)+POWER($E1200*信号概况!$F$4,2)+POWER($F1200*信号概况!$F$5,2)+POWER($G1200*信号概况!$F$6,2)+POWER($H1200*信号概况!$F$7,2)+POWER($I1200*信号概况!$F$8,2)+POWER($J1200*信号概况!$F$9,2)+2*$C1200*信号概况!$F$2*$D1200*信号概况!$F$3*信号相关性!$B$3+2*$C1200*信号概况!$F$2*$E1200*信号概况!$F$4*信号相关性!$B$4+2*$C1200*信号概况!$F$2*$F1200*信号概况!$F$5*信号相关性!$B$5+2*$C1200*信号概况!$F$2*$G1200*信号概况!$F$6*信号相关性!$B$6+2*$C1200*信号概况!$F$2*$H1200*信号概况!$F$7*信号相关性!$B$7+2*$C1200*信号概况!$F$2*$I1200*信号概况!$F$8*信号相关性!$B$8+2*$C1200*信号概况!$F$2*$J1200*信号概况!$F$9*信号相关性!$B$9+2*$D1200*信号概况!$F$3*$E1200*信号概况!$F$4*信号相关性!$C$4+2*$D1200*信号概况!$F$3*$F1200*信号概况!$F$5*信号相关性!$C$5+2*$D1200*信号概况!$F$3*$G1200*信号概况!$F$6*信号相关性!$C$6+2*$D1200*信号概况!$F$3*$H1200*信号概况!$F$7*信号相关性!$C$7+2*$D1200*信号概况!$F$3*$I1200*信号概况!$F$8*信号相关性!$C$8+2*$D1200*信号概况!$F$3*$J1200*信号概况!$F$9*信号相关性!$C$9+2*$E1200*信号概况!$F$4*$F1200*信号概况!$F$5*信号相关性!$D$5+2*$E1200*信号概况!$F$4*$G1200*信号概况!$F$6*信号相关性!$D$6+2*$E1200*信号概况!$F$4*$H1200*信号概况!$F$7*信号相关性!$D$7+2*$E1200*信号概况!$F$4*$I1200*信号概况!$F$8*信号相关性!$D$8+2*$E1200*信号概况!$F$4*$J1200*信号概况!$J$5*信号相关性!$D$9+2*$F1200*信号概况!$F$5*$G1200*信号概况!$F$6*信号相关性!$E$6+2*$F1200*信号概况!$F$5*$H1200*信号概况!$F$7*信号相关性!$E$7+2*$F1200*信号概况!$F$5*$I1200*信号概况!$F$8*信号相关性!$E$8+2*$F1200*信号概况!$F$5*$J1200*信号概况!$F$9*信号相关性!$E$9+2*$G1200*信号概况!$F$6*$H1200*信号概况!$F$7*信号相关性!$F$7+2*$G1200*信号概况!$F$6*$I1200*信号概况!$F$8*信号相关性!$F$8+2*$G1200*信号概况!$F$6*$J1200*信号概况!$F$9*信号相关性!$F$9+2*$H1200*信号概况!$F$7*$I1200*信号概况!$F$8*信号相关性!$G$8+2*$H1200*信号概况!$F$7*$J1200*信号概况!$F$9*信号相关性!$G$9+2*$I1200*信号概况!$F$8*$J1200*信号概况!$F$9*信号相关性!$H$9)</f>
        <v>481.19623579933</v>
      </c>
      <c r="L1200" s="10">
        <f t="shared" si="370"/>
        <v>40.5638667716843</v>
      </c>
      <c r="M1200" s="11">
        <f>SQRT(POWER($C1200*信号概况!$C$2,2)+POWER($D1200*信号概况!$C$3,2)+POWER($E1200*信号概况!$C$4,2)+POWER($F1200*信号概况!$C$5,2)+POWER($G1200*信号概况!$C$6,2)+POWER($H1200*信号概况!$C$7,2)+POWER($I1200*信号概况!$C$8,2)+POWER($J1200*信号概况!$C$9,2)+2*$C1200*信号概况!$C$2*$D1200*信号概况!$C$3*信号相关性!$B$3+2*$C1200*信号概况!$C$2*$E1200*信号概况!$C$4*信号相关性!$B$4+2*$C1200*信号概况!$C$2*$F1200*信号概况!$C$5*信号相关性!$B$5+2*$C1200*信号概况!$C$2*$G1200*信号概况!$C$6*信号相关性!$B$6+2*$C1200*信号概况!$C$2*$H1200*信号概况!$C$7*信号相关性!$B$7+2*$C1200*信号概况!$C$2*$I1200*信号概况!$C$8*信号相关性!$B$8+2*$C1200*信号概况!$C$2*$J1200*信号概况!$C$9*信号相关性!$B$9+2*$D1200*信号概况!$C$3*$E1200*信号概况!$C$4*信号相关性!$C$4+2*$D1200*信号概况!$C$3*$F1200*信号概况!$C$5*信号相关性!$C$5+2*$D1200*信号概况!$C$3*$G1200*信号概况!$C$6*信号相关性!$C$6+2*$D1200*信号概况!$C$3*$H1200*信号概况!$C$7*信号相关性!$C$7+2*$D1200*信号概况!$C$3*$I1200*信号概况!$C$8*信号相关性!$C$8+2*$D1200*信号概况!$C$3*$J1200*信号概况!$C$9*信号相关性!$C$9+2*$E1200*信号概况!$C$4*$F1200*信号概况!$C$5*信号相关性!$D$5+2*$E1200*信号概况!$C$4*$G1200*信号概况!$C$6*信号相关性!$D$6+2*$E1200*信号概况!$C$4*$H1200*信号概况!$C$7*信号相关性!$D$7+2*$E1200*信号概况!$C$4*$I1200*信号概况!$C$8*信号相关性!$D$8+2*$E1200*信号概况!$C$4*$J1200*信号概况!$J$5*信号相关性!$D$9+2*$F1200*信号概况!$C$5*$G1200*信号概况!$C$6*信号相关性!$E$6+2*$F1200*信号概况!$C$5*$H1200*信号概况!$C$7*信号相关性!$E$7+2*$F1200*信号概况!$C$5*$I1200*信号概况!$C$8*信号相关性!$E$8+2*$F1200*信号概况!$C$5*$J1200*信号概况!$C$9*信号相关性!$E$9+2*$G1200*信号概况!$C$6*$H1200*信号概况!$C$7*信号相关性!$F$7+2*$G1200*信号概况!$C$6*$I1200*信号概况!$C$8*信号相关性!$F$8+2*$G1200*信号概况!$C$6*$J1200*信号概况!$C$9*信号相关性!$F$9+2*$H1200*信号概况!$C$7*$I1200*信号概况!$C$8*信号相关性!$G$8+2*$H1200*信号概况!$C$7*$J1200*信号概况!$C$9*信号相关性!$G$9+2*$I1200*信号概况!$C$8*$J1200*信号概况!$C$9*信号相关性!$H$9)</f>
        <v>2363.25024308227</v>
      </c>
      <c r="N1200" s="12">
        <f t="shared" si="371"/>
        <v>0.121073233767108</v>
      </c>
      <c r="O1200" s="10">
        <f>$C1200*信号概况!$J$2+$D1200*信号概况!$J$3+$E1200*信号概况!$J$4+$F1200*信号概况!$J$5+$G1200*信号概况!$J$6+$H1200*信号概况!$J$7+$I1200*信号概况!$J$8+$J1200*信号概况!$J$9</f>
        <v>650.552963246132</v>
      </c>
      <c r="P1200" s="12">
        <f t="shared" si="372"/>
        <v>0.0333289084503617</v>
      </c>
      <c r="Q1200" s="7">
        <f t="shared" si="373"/>
        <v>14.1951994857294</v>
      </c>
    </row>
    <row r="1201" spans="1:17">
      <c r="A1201">
        <v>1199</v>
      </c>
      <c r="B1201">
        <v>19519.18</v>
      </c>
      <c r="C1201" s="7">
        <f t="shared" si="374"/>
        <v>0</v>
      </c>
      <c r="D1201" s="8">
        <f t="shared" si="375"/>
        <v>0.272727272727273</v>
      </c>
      <c r="E1201">
        <f t="shared" si="376"/>
        <v>0</v>
      </c>
      <c r="F1201">
        <f t="shared" si="365"/>
        <v>0.2</v>
      </c>
      <c r="G1201">
        <f t="shared" si="366"/>
        <v>0.06</v>
      </c>
      <c r="H1201">
        <f t="shared" si="367"/>
        <v>0</v>
      </c>
      <c r="I1201">
        <f t="shared" si="368"/>
        <v>0</v>
      </c>
      <c r="J1201">
        <f t="shared" si="369"/>
        <v>0</v>
      </c>
      <c r="K1201">
        <f>SQRT(POWER($C1201*信号概况!$F$2,2)+POWER($D1201*信号概况!$F$3,2)+POWER($E1201*信号概况!$F$4,2)+POWER($F1201*信号概况!$F$5,2)+POWER($G1201*信号概况!$F$6,2)+POWER($H1201*信号概况!$F$7,2)+POWER($I1201*信号概况!$F$8,2)+POWER($J1201*信号概况!$F$9,2)+2*$C1201*信号概况!$F$2*$D1201*信号概况!$F$3*信号相关性!$B$3+2*$C1201*信号概况!$F$2*$E1201*信号概况!$F$4*信号相关性!$B$4+2*$C1201*信号概况!$F$2*$F1201*信号概况!$F$5*信号相关性!$B$5+2*$C1201*信号概况!$F$2*$G1201*信号概况!$F$6*信号相关性!$B$6+2*$C1201*信号概况!$F$2*$H1201*信号概况!$F$7*信号相关性!$B$7+2*$C1201*信号概况!$F$2*$I1201*信号概况!$F$8*信号相关性!$B$8+2*$C1201*信号概况!$F$2*$J1201*信号概况!$F$9*信号相关性!$B$9+2*$D1201*信号概况!$F$3*$E1201*信号概况!$F$4*信号相关性!$C$4+2*$D1201*信号概况!$F$3*$F1201*信号概况!$F$5*信号相关性!$C$5+2*$D1201*信号概况!$F$3*$G1201*信号概况!$F$6*信号相关性!$C$6+2*$D1201*信号概况!$F$3*$H1201*信号概况!$F$7*信号相关性!$C$7+2*$D1201*信号概况!$F$3*$I1201*信号概况!$F$8*信号相关性!$C$8+2*$D1201*信号概况!$F$3*$J1201*信号概况!$F$9*信号相关性!$C$9+2*$E1201*信号概况!$F$4*$F1201*信号概况!$F$5*信号相关性!$D$5+2*$E1201*信号概况!$F$4*$G1201*信号概况!$F$6*信号相关性!$D$6+2*$E1201*信号概况!$F$4*$H1201*信号概况!$F$7*信号相关性!$D$7+2*$E1201*信号概况!$F$4*$I1201*信号概况!$F$8*信号相关性!$D$8+2*$E1201*信号概况!$F$4*$J1201*信号概况!$J$5*信号相关性!$D$9+2*$F1201*信号概况!$F$5*$G1201*信号概况!$F$6*信号相关性!$E$6+2*$F1201*信号概况!$F$5*$H1201*信号概况!$F$7*信号相关性!$E$7+2*$F1201*信号概况!$F$5*$I1201*信号概况!$F$8*信号相关性!$E$8+2*$F1201*信号概况!$F$5*$J1201*信号概况!$F$9*信号相关性!$E$9+2*$G1201*信号概况!$F$6*$H1201*信号概况!$F$7*信号相关性!$F$7+2*$G1201*信号概况!$F$6*$I1201*信号概况!$F$8*信号相关性!$F$8+2*$G1201*信号概况!$F$6*$J1201*信号概况!$F$9*信号相关性!$F$9+2*$H1201*信号概况!$F$7*$I1201*信号概况!$F$8*信号相关性!$G$8+2*$H1201*信号概况!$F$7*$J1201*信号概况!$F$9*信号相关性!$G$9+2*$I1201*信号概况!$F$8*$J1201*信号概况!$F$9*信号相关性!$H$9)</f>
        <v>544.595407439461</v>
      </c>
      <c r="L1201" s="10">
        <f t="shared" si="370"/>
        <v>35.841616975387</v>
      </c>
      <c r="M1201" s="11">
        <f>SQRT(POWER($C1201*信号概况!$C$2,2)+POWER($D1201*信号概况!$C$3,2)+POWER($E1201*信号概况!$C$4,2)+POWER($F1201*信号概况!$C$5,2)+POWER($G1201*信号概况!$C$6,2)+POWER($H1201*信号概况!$C$7,2)+POWER($I1201*信号概况!$C$8,2)+POWER($J1201*信号概况!$C$9,2)+2*$C1201*信号概况!$C$2*$D1201*信号概况!$C$3*信号相关性!$B$3+2*$C1201*信号概况!$C$2*$E1201*信号概况!$C$4*信号相关性!$B$4+2*$C1201*信号概况!$C$2*$F1201*信号概况!$C$5*信号相关性!$B$5+2*$C1201*信号概况!$C$2*$G1201*信号概况!$C$6*信号相关性!$B$6+2*$C1201*信号概况!$C$2*$H1201*信号概况!$C$7*信号相关性!$B$7+2*$C1201*信号概况!$C$2*$I1201*信号概况!$C$8*信号相关性!$B$8+2*$C1201*信号概况!$C$2*$J1201*信号概况!$C$9*信号相关性!$B$9+2*$D1201*信号概况!$C$3*$E1201*信号概况!$C$4*信号相关性!$C$4+2*$D1201*信号概况!$C$3*$F1201*信号概况!$C$5*信号相关性!$C$5+2*$D1201*信号概况!$C$3*$G1201*信号概况!$C$6*信号相关性!$C$6+2*$D1201*信号概况!$C$3*$H1201*信号概况!$C$7*信号相关性!$C$7+2*$D1201*信号概况!$C$3*$I1201*信号概况!$C$8*信号相关性!$C$8+2*$D1201*信号概况!$C$3*$J1201*信号概况!$C$9*信号相关性!$C$9+2*$E1201*信号概况!$C$4*$F1201*信号概况!$C$5*信号相关性!$D$5+2*$E1201*信号概况!$C$4*$G1201*信号概况!$C$6*信号相关性!$D$6+2*$E1201*信号概况!$C$4*$H1201*信号概况!$C$7*信号相关性!$D$7+2*$E1201*信号概况!$C$4*$I1201*信号概况!$C$8*信号相关性!$D$8+2*$E1201*信号概况!$C$4*$J1201*信号概况!$J$5*信号相关性!$D$9+2*$F1201*信号概况!$C$5*$G1201*信号概况!$C$6*信号相关性!$E$6+2*$F1201*信号概况!$C$5*$H1201*信号概况!$C$7*信号相关性!$E$7+2*$F1201*信号概况!$C$5*$I1201*信号概况!$C$8*信号相关性!$E$8+2*$F1201*信号概况!$C$5*$J1201*信号概况!$C$9*信号相关性!$E$9+2*$G1201*信号概况!$C$6*$H1201*信号概况!$C$7*信号相关性!$F$7+2*$G1201*信号概况!$C$6*$I1201*信号概况!$C$8*信号相关性!$F$8+2*$G1201*信号概况!$C$6*$J1201*信号概况!$C$9*信号相关性!$F$9+2*$H1201*信号概况!$C$7*$I1201*信号概况!$C$8*信号相关性!$G$8+2*$H1201*信号概况!$C$7*$J1201*信号概况!$C$9*信号相关性!$G$9+2*$I1201*信号概况!$C$8*$J1201*信号概况!$C$9*信号相关性!$H$9)</f>
        <v>2679.0025546427</v>
      </c>
      <c r="N1201" s="12">
        <f t="shared" si="371"/>
        <v>0.137249748946559</v>
      </c>
      <c r="O1201" s="10">
        <f>$C1201*信号概况!$J$2+$D1201*信号概况!$J$3+$E1201*信号概况!$J$4+$F1201*信号概况!$J$5+$G1201*信号概况!$J$6+$H1201*信号概况!$J$7+$I1201*信号概况!$J$8+$J1201*信号概况!$J$9</f>
        <v>675.081113931063</v>
      </c>
      <c r="P1201" s="12">
        <f t="shared" si="372"/>
        <v>0.0345855263351772</v>
      </c>
      <c r="Q1201" s="7">
        <f t="shared" si="373"/>
        <v>13.0831334048016</v>
      </c>
    </row>
    <row r="1202" spans="1:17">
      <c r="A1202">
        <v>1200</v>
      </c>
      <c r="B1202">
        <v>19519.18</v>
      </c>
      <c r="C1202" s="7">
        <f t="shared" si="374"/>
        <v>0</v>
      </c>
      <c r="D1202" s="8">
        <f t="shared" si="375"/>
        <v>0.303030303030303</v>
      </c>
      <c r="E1202">
        <f t="shared" si="376"/>
        <v>0</v>
      </c>
      <c r="F1202">
        <f t="shared" si="365"/>
        <v>0.2</v>
      </c>
      <c r="G1202">
        <f t="shared" si="366"/>
        <v>0.06</v>
      </c>
      <c r="H1202">
        <f t="shared" si="367"/>
        <v>0</v>
      </c>
      <c r="I1202">
        <f t="shared" si="368"/>
        <v>0</v>
      </c>
      <c r="J1202">
        <f t="shared" si="369"/>
        <v>0</v>
      </c>
      <c r="K1202">
        <f>SQRT(POWER($C1202*信号概况!$F$2,2)+POWER($D1202*信号概况!$F$3,2)+POWER($E1202*信号概况!$F$4,2)+POWER($F1202*信号概况!$F$5,2)+POWER($G1202*信号概况!$F$6,2)+POWER($H1202*信号概况!$F$7,2)+POWER($I1202*信号概况!$F$8,2)+POWER($J1202*信号概况!$F$9,2)+2*$C1202*信号概况!$F$2*$D1202*信号概况!$F$3*信号相关性!$B$3+2*$C1202*信号概况!$F$2*$E1202*信号概况!$F$4*信号相关性!$B$4+2*$C1202*信号概况!$F$2*$F1202*信号概况!$F$5*信号相关性!$B$5+2*$C1202*信号概况!$F$2*$G1202*信号概况!$F$6*信号相关性!$B$6+2*$C1202*信号概况!$F$2*$H1202*信号概况!$F$7*信号相关性!$B$7+2*$C1202*信号概况!$F$2*$I1202*信号概况!$F$8*信号相关性!$B$8+2*$C1202*信号概况!$F$2*$J1202*信号概况!$F$9*信号相关性!$B$9+2*$D1202*信号概况!$F$3*$E1202*信号概况!$F$4*信号相关性!$C$4+2*$D1202*信号概况!$F$3*$F1202*信号概况!$F$5*信号相关性!$C$5+2*$D1202*信号概况!$F$3*$G1202*信号概况!$F$6*信号相关性!$C$6+2*$D1202*信号概况!$F$3*$H1202*信号概况!$F$7*信号相关性!$C$7+2*$D1202*信号概况!$F$3*$I1202*信号概况!$F$8*信号相关性!$C$8+2*$D1202*信号概况!$F$3*$J1202*信号概况!$F$9*信号相关性!$C$9+2*$E1202*信号概况!$F$4*$F1202*信号概况!$F$5*信号相关性!$D$5+2*$E1202*信号概况!$F$4*$G1202*信号概况!$F$6*信号相关性!$D$6+2*$E1202*信号概况!$F$4*$H1202*信号概况!$F$7*信号相关性!$D$7+2*$E1202*信号概况!$F$4*$I1202*信号概况!$F$8*信号相关性!$D$8+2*$E1202*信号概况!$F$4*$J1202*信号概况!$J$5*信号相关性!$D$9+2*$F1202*信号概况!$F$5*$G1202*信号概况!$F$6*信号相关性!$E$6+2*$F1202*信号概况!$F$5*$H1202*信号概况!$F$7*信号相关性!$E$7+2*$F1202*信号概况!$F$5*$I1202*信号概况!$F$8*信号相关性!$E$8+2*$F1202*信号概况!$F$5*$J1202*信号概况!$F$9*信号相关性!$E$9+2*$G1202*信号概况!$F$6*$H1202*信号概况!$F$7*信号相关性!$F$7+2*$G1202*信号概况!$F$6*$I1202*信号概况!$F$8*信号相关性!$F$8+2*$G1202*信号概况!$F$6*$J1202*信号概况!$F$9*信号相关性!$F$9+2*$H1202*信号概况!$F$7*$I1202*信号概况!$F$8*信号相关性!$G$8+2*$H1202*信号概况!$F$7*$J1202*信号概况!$F$9*信号相关性!$G$9+2*$I1202*信号概况!$F$8*$J1202*信号概况!$F$9*信号相关性!$H$9)</f>
        <v>608.734151030149</v>
      </c>
      <c r="L1202" s="10">
        <f t="shared" si="370"/>
        <v>32.065196222305</v>
      </c>
      <c r="M1202" s="11">
        <f>SQRT(POWER($C1202*信号概况!$C$2,2)+POWER($D1202*信号概况!$C$3,2)+POWER($E1202*信号概况!$C$4,2)+POWER($F1202*信号概况!$C$5,2)+POWER($G1202*信号概况!$C$6,2)+POWER($H1202*信号概况!$C$7,2)+POWER($I1202*信号概况!$C$8,2)+POWER($J1202*信号概况!$C$9,2)+2*$C1202*信号概况!$C$2*$D1202*信号概况!$C$3*信号相关性!$B$3+2*$C1202*信号概况!$C$2*$E1202*信号概况!$C$4*信号相关性!$B$4+2*$C1202*信号概况!$C$2*$F1202*信号概况!$C$5*信号相关性!$B$5+2*$C1202*信号概况!$C$2*$G1202*信号概况!$C$6*信号相关性!$B$6+2*$C1202*信号概况!$C$2*$H1202*信号概况!$C$7*信号相关性!$B$7+2*$C1202*信号概况!$C$2*$I1202*信号概况!$C$8*信号相关性!$B$8+2*$C1202*信号概况!$C$2*$J1202*信号概况!$C$9*信号相关性!$B$9+2*$D1202*信号概况!$C$3*$E1202*信号概况!$C$4*信号相关性!$C$4+2*$D1202*信号概况!$C$3*$F1202*信号概况!$C$5*信号相关性!$C$5+2*$D1202*信号概况!$C$3*$G1202*信号概况!$C$6*信号相关性!$C$6+2*$D1202*信号概况!$C$3*$H1202*信号概况!$C$7*信号相关性!$C$7+2*$D1202*信号概况!$C$3*$I1202*信号概况!$C$8*信号相关性!$C$8+2*$D1202*信号概况!$C$3*$J1202*信号概况!$C$9*信号相关性!$C$9+2*$E1202*信号概况!$C$4*$F1202*信号概况!$C$5*信号相关性!$D$5+2*$E1202*信号概况!$C$4*$G1202*信号概况!$C$6*信号相关性!$D$6+2*$E1202*信号概况!$C$4*$H1202*信号概况!$C$7*信号相关性!$D$7+2*$E1202*信号概况!$C$4*$I1202*信号概况!$C$8*信号相关性!$D$8+2*$E1202*信号概况!$C$4*$J1202*信号概况!$J$5*信号相关性!$D$9+2*$F1202*信号概况!$C$5*$G1202*信号概况!$C$6*信号相关性!$E$6+2*$F1202*信号概况!$C$5*$H1202*信号概况!$C$7*信号相关性!$E$7+2*$F1202*信号概况!$C$5*$I1202*信号概况!$C$8*信号相关性!$E$8+2*$F1202*信号概况!$C$5*$J1202*信号概况!$C$9*信号相关性!$E$9+2*$G1202*信号概况!$C$6*$H1202*信号概况!$C$7*信号相关性!$F$7+2*$G1202*信号概况!$C$6*$I1202*信号概况!$C$8*信号相关性!$F$8+2*$G1202*信号概况!$C$6*$J1202*信号概况!$C$9*信号相关性!$F$9+2*$H1202*信号概况!$C$7*$I1202*信号概况!$C$8*信号相关性!$G$8+2*$H1202*信号概况!$C$7*$J1202*信号概况!$C$9*信号相关性!$G$9+2*$I1202*信号概况!$C$8*$J1202*信号概况!$C$9*信号相关性!$H$9)</f>
        <v>2996.58837452827</v>
      </c>
      <c r="N1202" s="12">
        <f t="shared" si="371"/>
        <v>0.153520197801766</v>
      </c>
      <c r="O1202" s="10">
        <f>$C1202*信号概况!$J$2+$D1202*信号概况!$J$3+$E1202*信号概况!$J$4+$F1202*信号概况!$J$5+$G1202*信号概况!$J$6+$H1202*信号概况!$J$7+$I1202*信号概况!$J$8+$J1202*信号概况!$J$9</f>
        <v>699.609264615995</v>
      </c>
      <c r="P1202" s="12">
        <f t="shared" si="372"/>
        <v>0.0358421442199926</v>
      </c>
      <c r="Q1202" s="7">
        <f t="shared" si="373"/>
        <v>12.1881648381914</v>
      </c>
    </row>
    <row r="1203" spans="1:17">
      <c r="A1203">
        <v>1201</v>
      </c>
      <c r="B1203">
        <v>19519.18</v>
      </c>
      <c r="C1203" s="7">
        <f t="shared" si="374"/>
        <v>0</v>
      </c>
      <c r="D1203" s="8">
        <f t="shared" si="375"/>
        <v>0.333333333333333</v>
      </c>
      <c r="E1203">
        <f t="shared" si="376"/>
        <v>0</v>
      </c>
      <c r="F1203">
        <f t="shared" si="365"/>
        <v>0.2</v>
      </c>
      <c r="G1203">
        <f t="shared" si="366"/>
        <v>0.06</v>
      </c>
      <c r="H1203">
        <f t="shared" si="367"/>
        <v>0</v>
      </c>
      <c r="I1203">
        <f t="shared" si="368"/>
        <v>0</v>
      </c>
      <c r="J1203">
        <f t="shared" si="369"/>
        <v>0</v>
      </c>
      <c r="K1203">
        <f>SQRT(POWER($C1203*信号概况!$F$2,2)+POWER($D1203*信号概况!$F$3,2)+POWER($E1203*信号概况!$F$4,2)+POWER($F1203*信号概况!$F$5,2)+POWER($G1203*信号概况!$F$6,2)+POWER($H1203*信号概况!$F$7,2)+POWER($I1203*信号概况!$F$8,2)+POWER($J1203*信号概况!$F$9,2)+2*$C1203*信号概况!$F$2*$D1203*信号概况!$F$3*信号相关性!$B$3+2*$C1203*信号概况!$F$2*$E1203*信号概况!$F$4*信号相关性!$B$4+2*$C1203*信号概况!$F$2*$F1203*信号概况!$F$5*信号相关性!$B$5+2*$C1203*信号概况!$F$2*$G1203*信号概况!$F$6*信号相关性!$B$6+2*$C1203*信号概况!$F$2*$H1203*信号概况!$F$7*信号相关性!$B$7+2*$C1203*信号概况!$F$2*$I1203*信号概况!$F$8*信号相关性!$B$8+2*$C1203*信号概况!$F$2*$J1203*信号概况!$F$9*信号相关性!$B$9+2*$D1203*信号概况!$F$3*$E1203*信号概况!$F$4*信号相关性!$C$4+2*$D1203*信号概况!$F$3*$F1203*信号概况!$F$5*信号相关性!$C$5+2*$D1203*信号概况!$F$3*$G1203*信号概况!$F$6*信号相关性!$C$6+2*$D1203*信号概况!$F$3*$H1203*信号概况!$F$7*信号相关性!$C$7+2*$D1203*信号概况!$F$3*$I1203*信号概况!$F$8*信号相关性!$C$8+2*$D1203*信号概况!$F$3*$J1203*信号概况!$F$9*信号相关性!$C$9+2*$E1203*信号概况!$F$4*$F1203*信号概况!$F$5*信号相关性!$D$5+2*$E1203*信号概况!$F$4*$G1203*信号概况!$F$6*信号相关性!$D$6+2*$E1203*信号概况!$F$4*$H1203*信号概况!$F$7*信号相关性!$D$7+2*$E1203*信号概况!$F$4*$I1203*信号概况!$F$8*信号相关性!$D$8+2*$E1203*信号概况!$F$4*$J1203*信号概况!$J$5*信号相关性!$D$9+2*$F1203*信号概况!$F$5*$G1203*信号概况!$F$6*信号相关性!$E$6+2*$F1203*信号概况!$F$5*$H1203*信号概况!$F$7*信号相关性!$E$7+2*$F1203*信号概况!$F$5*$I1203*信号概况!$F$8*信号相关性!$E$8+2*$F1203*信号概况!$F$5*$J1203*信号概况!$F$9*信号相关性!$E$9+2*$G1203*信号概况!$F$6*$H1203*信号概况!$F$7*信号相关性!$F$7+2*$G1203*信号概况!$F$6*$I1203*信号概况!$F$8*信号相关性!$F$8+2*$G1203*信号概况!$F$6*$J1203*信号概况!$F$9*信号相关性!$F$9+2*$H1203*信号概况!$F$7*$I1203*信号概况!$F$8*信号相关性!$G$8+2*$H1203*信号概况!$F$7*$J1203*信号概况!$F$9*信号相关性!$G$9+2*$I1203*信号概况!$F$8*$J1203*信号概况!$F$9*信号相关性!$H$9)</f>
        <v>673.401175991085</v>
      </c>
      <c r="L1203" s="10">
        <f t="shared" si="370"/>
        <v>28.9859606664221</v>
      </c>
      <c r="M1203" s="11">
        <f>SQRT(POWER($C1203*信号概况!$C$2,2)+POWER($D1203*信号概况!$C$3,2)+POWER($E1203*信号概况!$C$4,2)+POWER($F1203*信号概况!$C$5,2)+POWER($G1203*信号概况!$C$6,2)+POWER($H1203*信号概况!$C$7,2)+POWER($I1203*信号概况!$C$8,2)+POWER($J1203*信号概况!$C$9,2)+2*$C1203*信号概况!$C$2*$D1203*信号概况!$C$3*信号相关性!$B$3+2*$C1203*信号概况!$C$2*$E1203*信号概况!$C$4*信号相关性!$B$4+2*$C1203*信号概况!$C$2*$F1203*信号概况!$C$5*信号相关性!$B$5+2*$C1203*信号概况!$C$2*$G1203*信号概况!$C$6*信号相关性!$B$6+2*$C1203*信号概况!$C$2*$H1203*信号概况!$C$7*信号相关性!$B$7+2*$C1203*信号概况!$C$2*$I1203*信号概况!$C$8*信号相关性!$B$8+2*$C1203*信号概况!$C$2*$J1203*信号概况!$C$9*信号相关性!$B$9+2*$D1203*信号概况!$C$3*$E1203*信号概况!$C$4*信号相关性!$C$4+2*$D1203*信号概况!$C$3*$F1203*信号概况!$C$5*信号相关性!$C$5+2*$D1203*信号概况!$C$3*$G1203*信号概况!$C$6*信号相关性!$C$6+2*$D1203*信号概况!$C$3*$H1203*信号概况!$C$7*信号相关性!$C$7+2*$D1203*信号概况!$C$3*$I1203*信号概况!$C$8*信号相关性!$C$8+2*$D1203*信号概况!$C$3*$J1203*信号概况!$C$9*信号相关性!$C$9+2*$E1203*信号概况!$C$4*$F1203*信号概况!$C$5*信号相关性!$D$5+2*$E1203*信号概况!$C$4*$G1203*信号概况!$C$6*信号相关性!$D$6+2*$E1203*信号概况!$C$4*$H1203*信号概况!$C$7*信号相关性!$D$7+2*$E1203*信号概况!$C$4*$I1203*信号概况!$C$8*信号相关性!$D$8+2*$E1203*信号概况!$C$4*$J1203*信号概况!$J$5*信号相关性!$D$9+2*$F1203*信号概况!$C$5*$G1203*信号概况!$C$6*信号相关性!$E$6+2*$F1203*信号概况!$C$5*$H1203*信号概况!$C$7*信号相关性!$E$7+2*$F1203*信号概况!$C$5*$I1203*信号概况!$C$8*信号相关性!$E$8+2*$F1203*信号概况!$C$5*$J1203*信号概况!$C$9*信号相关性!$E$9+2*$G1203*信号概况!$C$6*$H1203*信号概况!$C$7*信号相关性!$F$7+2*$G1203*信号概况!$C$6*$I1203*信号概况!$C$8*信号相关性!$F$8+2*$G1203*信号概况!$C$6*$J1203*信号概况!$C$9*信号相关性!$F$9+2*$H1203*信号概况!$C$7*$I1203*信号概况!$C$8*信号相关性!$G$8+2*$H1203*信号概况!$C$7*$J1203*信号概况!$C$9*信号相关性!$G$9+2*$I1203*信号概况!$C$8*$J1203*信号概况!$C$9*信号相关性!$H$9)</f>
        <v>3315.48085609858</v>
      </c>
      <c r="N1203" s="12">
        <f t="shared" si="371"/>
        <v>0.169857589104592</v>
      </c>
      <c r="O1203" s="10">
        <f>$C1203*信号概况!$J$2+$D1203*信号概况!$J$3+$E1203*信号概况!$J$4+$F1203*信号概况!$J$5+$G1203*信号概况!$J$6+$H1203*信号概况!$J$7+$I1203*信号概况!$J$8+$J1203*信号概况!$J$9</f>
        <v>724.137415300926</v>
      </c>
      <c r="P1203" s="12">
        <f t="shared" si="372"/>
        <v>0.037098762104808</v>
      </c>
      <c r="Q1203" s="7">
        <f t="shared" si="373"/>
        <v>11.4548210763939</v>
      </c>
    </row>
    <row r="1204" spans="1:17">
      <c r="A1204">
        <v>1202</v>
      </c>
      <c r="B1204">
        <v>19519.18</v>
      </c>
      <c r="C1204" s="7">
        <f t="shared" si="374"/>
        <v>0</v>
      </c>
      <c r="D1204" s="8">
        <f t="shared" si="375"/>
        <v>0.363636363636364</v>
      </c>
      <c r="E1204">
        <f t="shared" si="376"/>
        <v>0</v>
      </c>
      <c r="F1204">
        <f t="shared" si="365"/>
        <v>0.2</v>
      </c>
      <c r="G1204">
        <f t="shared" si="366"/>
        <v>0.06</v>
      </c>
      <c r="H1204">
        <f t="shared" si="367"/>
        <v>0</v>
      </c>
      <c r="I1204">
        <f t="shared" si="368"/>
        <v>0</v>
      </c>
      <c r="J1204">
        <f t="shared" si="369"/>
        <v>0</v>
      </c>
      <c r="K1204">
        <f>SQRT(POWER($C1204*信号概况!$F$2,2)+POWER($D1204*信号概况!$F$3,2)+POWER($E1204*信号概况!$F$4,2)+POWER($F1204*信号概况!$F$5,2)+POWER($G1204*信号概况!$F$6,2)+POWER($H1204*信号概况!$F$7,2)+POWER($I1204*信号概况!$F$8,2)+POWER($J1204*信号概况!$F$9,2)+2*$C1204*信号概况!$F$2*$D1204*信号概况!$F$3*信号相关性!$B$3+2*$C1204*信号概况!$F$2*$E1204*信号概况!$F$4*信号相关性!$B$4+2*$C1204*信号概况!$F$2*$F1204*信号概况!$F$5*信号相关性!$B$5+2*$C1204*信号概况!$F$2*$G1204*信号概况!$F$6*信号相关性!$B$6+2*$C1204*信号概况!$F$2*$H1204*信号概况!$F$7*信号相关性!$B$7+2*$C1204*信号概况!$F$2*$I1204*信号概况!$F$8*信号相关性!$B$8+2*$C1204*信号概况!$F$2*$J1204*信号概况!$F$9*信号相关性!$B$9+2*$D1204*信号概况!$F$3*$E1204*信号概况!$F$4*信号相关性!$C$4+2*$D1204*信号概况!$F$3*$F1204*信号概况!$F$5*信号相关性!$C$5+2*$D1204*信号概况!$F$3*$G1204*信号概况!$F$6*信号相关性!$C$6+2*$D1204*信号概况!$F$3*$H1204*信号概况!$F$7*信号相关性!$C$7+2*$D1204*信号概况!$F$3*$I1204*信号概况!$F$8*信号相关性!$C$8+2*$D1204*信号概况!$F$3*$J1204*信号概况!$F$9*信号相关性!$C$9+2*$E1204*信号概况!$F$4*$F1204*信号概况!$F$5*信号相关性!$D$5+2*$E1204*信号概况!$F$4*$G1204*信号概况!$F$6*信号相关性!$D$6+2*$E1204*信号概况!$F$4*$H1204*信号概况!$F$7*信号相关性!$D$7+2*$E1204*信号概况!$F$4*$I1204*信号概况!$F$8*信号相关性!$D$8+2*$E1204*信号概况!$F$4*$J1204*信号概况!$J$5*信号相关性!$D$9+2*$F1204*信号概况!$F$5*$G1204*信号概况!$F$6*信号相关性!$E$6+2*$F1204*信号概况!$F$5*$H1204*信号概况!$F$7*信号相关性!$E$7+2*$F1204*信号概况!$F$5*$I1204*信号概况!$F$8*信号相关性!$E$8+2*$F1204*信号概况!$F$5*$J1204*信号概况!$F$9*信号相关性!$E$9+2*$G1204*信号概况!$F$6*$H1204*信号概况!$F$7*信号相关性!$F$7+2*$G1204*信号概况!$F$6*$I1204*信号概况!$F$8*信号相关性!$F$8+2*$G1204*信号概况!$F$6*$J1204*信号概况!$F$9*信号相关性!$F$9+2*$H1204*信号概况!$F$7*$I1204*信号概况!$F$8*信号相关性!$G$8+2*$H1204*信号概况!$F$7*$J1204*信号概况!$F$9*信号相关性!$G$9+2*$I1204*信号概况!$F$8*$J1204*信号概况!$F$9*信号相关性!$H$9)</f>
        <v>738.457709954668</v>
      </c>
      <c r="L1204" s="10">
        <f t="shared" si="370"/>
        <v>26.4323599535554</v>
      </c>
      <c r="M1204" s="11">
        <f>SQRT(POWER($C1204*信号概况!$C$2,2)+POWER($D1204*信号概况!$C$3,2)+POWER($E1204*信号概况!$C$4,2)+POWER($F1204*信号概况!$C$5,2)+POWER($G1204*信号概况!$C$6,2)+POWER($H1204*信号概况!$C$7,2)+POWER($I1204*信号概况!$C$8,2)+POWER($J1204*信号概况!$C$9,2)+2*$C1204*信号概况!$C$2*$D1204*信号概况!$C$3*信号相关性!$B$3+2*$C1204*信号概况!$C$2*$E1204*信号概况!$C$4*信号相关性!$B$4+2*$C1204*信号概况!$C$2*$F1204*信号概况!$C$5*信号相关性!$B$5+2*$C1204*信号概况!$C$2*$G1204*信号概况!$C$6*信号相关性!$B$6+2*$C1204*信号概况!$C$2*$H1204*信号概况!$C$7*信号相关性!$B$7+2*$C1204*信号概况!$C$2*$I1204*信号概况!$C$8*信号相关性!$B$8+2*$C1204*信号概况!$C$2*$J1204*信号概况!$C$9*信号相关性!$B$9+2*$D1204*信号概况!$C$3*$E1204*信号概况!$C$4*信号相关性!$C$4+2*$D1204*信号概况!$C$3*$F1204*信号概况!$C$5*信号相关性!$C$5+2*$D1204*信号概况!$C$3*$G1204*信号概况!$C$6*信号相关性!$C$6+2*$D1204*信号概况!$C$3*$H1204*信号概况!$C$7*信号相关性!$C$7+2*$D1204*信号概况!$C$3*$I1204*信号概况!$C$8*信号相关性!$C$8+2*$D1204*信号概况!$C$3*$J1204*信号概况!$C$9*信号相关性!$C$9+2*$E1204*信号概况!$C$4*$F1204*信号概况!$C$5*信号相关性!$D$5+2*$E1204*信号概况!$C$4*$G1204*信号概况!$C$6*信号相关性!$D$6+2*$E1204*信号概况!$C$4*$H1204*信号概况!$C$7*信号相关性!$D$7+2*$E1204*信号概况!$C$4*$I1204*信号概况!$C$8*信号相关性!$D$8+2*$E1204*信号概况!$C$4*$J1204*信号概况!$J$5*信号相关性!$D$9+2*$F1204*信号概况!$C$5*$G1204*信号概况!$C$6*信号相关性!$E$6+2*$F1204*信号概况!$C$5*$H1204*信号概况!$C$7*信号相关性!$E$7+2*$F1204*信号概况!$C$5*$I1204*信号概况!$C$8*信号相关性!$E$8+2*$F1204*信号概况!$C$5*$J1204*信号概况!$C$9*信号相关性!$E$9+2*$G1204*信号概况!$C$6*$H1204*信号概况!$C$7*信号相关性!$F$7+2*$G1204*信号概况!$C$6*$I1204*信号概况!$C$8*信号相关性!$F$8+2*$G1204*信号概况!$C$6*$J1204*信号概况!$C$9*信号相关性!$F$9+2*$H1204*信号概况!$C$7*$I1204*信号概况!$C$8*信号相关性!$G$8+2*$H1204*信号概况!$C$7*$J1204*信号概况!$C$9*信号相关性!$G$9+2*$I1204*信号概况!$C$8*$J1204*信号概况!$C$9*信号相关性!$H$9)</f>
        <v>3635.33615366949</v>
      </c>
      <c r="N1204" s="12">
        <f t="shared" si="371"/>
        <v>0.186244307069738</v>
      </c>
      <c r="O1204" s="10">
        <f>$C1204*信号概况!$J$2+$D1204*信号概况!$J$3+$E1204*信号概况!$J$4+$F1204*信号概况!$J$5+$G1204*信号概况!$J$6+$H1204*信号概况!$J$7+$I1204*信号概况!$J$8+$J1204*信号概况!$J$9</f>
        <v>748.665565985858</v>
      </c>
      <c r="P1204" s="12">
        <f t="shared" si="372"/>
        <v>0.0383553799896234</v>
      </c>
      <c r="Q1204" s="7">
        <f t="shared" si="373"/>
        <v>10.8442605228157</v>
      </c>
    </row>
    <row r="1205" spans="1:17">
      <c r="A1205">
        <v>1203</v>
      </c>
      <c r="B1205">
        <v>19519.18</v>
      </c>
      <c r="C1205" s="7">
        <f t="shared" si="374"/>
        <v>0</v>
      </c>
      <c r="D1205" s="8">
        <f t="shared" si="375"/>
        <v>0.393939393939394</v>
      </c>
      <c r="E1205">
        <f t="shared" si="376"/>
        <v>0</v>
      </c>
      <c r="F1205">
        <f t="shared" si="365"/>
        <v>0.2</v>
      </c>
      <c r="G1205">
        <f t="shared" si="366"/>
        <v>0.06</v>
      </c>
      <c r="H1205">
        <f t="shared" si="367"/>
        <v>0</v>
      </c>
      <c r="I1205">
        <f t="shared" si="368"/>
        <v>0</v>
      </c>
      <c r="J1205">
        <f t="shared" si="369"/>
        <v>0</v>
      </c>
      <c r="K1205">
        <f>SQRT(POWER($C1205*信号概况!$F$2,2)+POWER($D1205*信号概况!$F$3,2)+POWER($E1205*信号概况!$F$4,2)+POWER($F1205*信号概况!$F$5,2)+POWER($G1205*信号概况!$F$6,2)+POWER($H1205*信号概况!$F$7,2)+POWER($I1205*信号概况!$F$8,2)+POWER($J1205*信号概况!$F$9,2)+2*$C1205*信号概况!$F$2*$D1205*信号概况!$F$3*信号相关性!$B$3+2*$C1205*信号概况!$F$2*$E1205*信号概况!$F$4*信号相关性!$B$4+2*$C1205*信号概况!$F$2*$F1205*信号概况!$F$5*信号相关性!$B$5+2*$C1205*信号概况!$F$2*$G1205*信号概况!$F$6*信号相关性!$B$6+2*$C1205*信号概况!$F$2*$H1205*信号概况!$F$7*信号相关性!$B$7+2*$C1205*信号概况!$F$2*$I1205*信号概况!$F$8*信号相关性!$B$8+2*$C1205*信号概况!$F$2*$J1205*信号概况!$F$9*信号相关性!$B$9+2*$D1205*信号概况!$F$3*$E1205*信号概况!$F$4*信号相关性!$C$4+2*$D1205*信号概况!$F$3*$F1205*信号概况!$F$5*信号相关性!$C$5+2*$D1205*信号概况!$F$3*$G1205*信号概况!$F$6*信号相关性!$C$6+2*$D1205*信号概况!$F$3*$H1205*信号概况!$F$7*信号相关性!$C$7+2*$D1205*信号概况!$F$3*$I1205*信号概况!$F$8*信号相关性!$C$8+2*$D1205*信号概况!$F$3*$J1205*信号概况!$F$9*信号相关性!$C$9+2*$E1205*信号概况!$F$4*$F1205*信号概况!$F$5*信号相关性!$D$5+2*$E1205*信号概况!$F$4*$G1205*信号概况!$F$6*信号相关性!$D$6+2*$E1205*信号概况!$F$4*$H1205*信号概况!$F$7*信号相关性!$D$7+2*$E1205*信号概况!$F$4*$I1205*信号概况!$F$8*信号相关性!$D$8+2*$E1205*信号概况!$F$4*$J1205*信号概况!$J$5*信号相关性!$D$9+2*$F1205*信号概况!$F$5*$G1205*信号概况!$F$6*信号相关性!$E$6+2*$F1205*信号概况!$F$5*$H1205*信号概况!$F$7*信号相关性!$E$7+2*$F1205*信号概况!$F$5*$I1205*信号概况!$F$8*信号相关性!$E$8+2*$F1205*信号概况!$F$5*$J1205*信号概况!$F$9*信号相关性!$E$9+2*$G1205*信号概况!$F$6*$H1205*信号概况!$F$7*信号相关性!$F$7+2*$G1205*信号概况!$F$6*$I1205*信号概况!$F$8*信号相关性!$F$8+2*$G1205*信号概况!$F$6*$J1205*信号概况!$F$9*信号相关性!$F$9+2*$H1205*信号概况!$F$7*$I1205*信号概况!$F$8*信号相关性!$G$8+2*$H1205*信号概况!$F$7*$J1205*信号概况!$F$9*信号相关性!$G$9+2*$I1205*信号概况!$F$8*$J1205*信号概况!$F$9*信号相关性!$H$9)</f>
        <v>803.809183405081</v>
      </c>
      <c r="L1205" s="10">
        <f t="shared" si="370"/>
        <v>24.2833503311236</v>
      </c>
      <c r="M1205" s="11">
        <f>SQRT(POWER($C1205*信号概况!$C$2,2)+POWER($D1205*信号概况!$C$3,2)+POWER($E1205*信号概况!$C$4,2)+POWER($F1205*信号概况!$C$5,2)+POWER($G1205*信号概况!$C$6,2)+POWER($H1205*信号概况!$C$7,2)+POWER($I1205*信号概况!$C$8,2)+POWER($J1205*信号概况!$C$9,2)+2*$C1205*信号概况!$C$2*$D1205*信号概况!$C$3*信号相关性!$B$3+2*$C1205*信号概况!$C$2*$E1205*信号概况!$C$4*信号相关性!$B$4+2*$C1205*信号概况!$C$2*$F1205*信号概况!$C$5*信号相关性!$B$5+2*$C1205*信号概况!$C$2*$G1205*信号概况!$C$6*信号相关性!$B$6+2*$C1205*信号概况!$C$2*$H1205*信号概况!$C$7*信号相关性!$B$7+2*$C1205*信号概况!$C$2*$I1205*信号概况!$C$8*信号相关性!$B$8+2*$C1205*信号概况!$C$2*$J1205*信号概况!$C$9*信号相关性!$B$9+2*$D1205*信号概况!$C$3*$E1205*信号概况!$C$4*信号相关性!$C$4+2*$D1205*信号概况!$C$3*$F1205*信号概况!$C$5*信号相关性!$C$5+2*$D1205*信号概况!$C$3*$G1205*信号概况!$C$6*信号相关性!$C$6+2*$D1205*信号概况!$C$3*$H1205*信号概况!$C$7*信号相关性!$C$7+2*$D1205*信号概况!$C$3*$I1205*信号概况!$C$8*信号相关性!$C$8+2*$D1205*信号概况!$C$3*$J1205*信号概况!$C$9*信号相关性!$C$9+2*$E1205*信号概况!$C$4*$F1205*信号概况!$C$5*信号相关性!$D$5+2*$E1205*信号概况!$C$4*$G1205*信号概况!$C$6*信号相关性!$D$6+2*$E1205*信号概况!$C$4*$H1205*信号概况!$C$7*信号相关性!$D$7+2*$E1205*信号概况!$C$4*$I1205*信号概况!$C$8*信号相关性!$D$8+2*$E1205*信号概况!$C$4*$J1205*信号概况!$J$5*信号相关性!$D$9+2*$F1205*信号概况!$C$5*$G1205*信号概况!$C$6*信号相关性!$E$6+2*$F1205*信号概况!$C$5*$H1205*信号概况!$C$7*信号相关性!$E$7+2*$F1205*信号概况!$C$5*$I1205*信号概况!$C$8*信号相关性!$E$8+2*$F1205*信号概况!$C$5*$J1205*信号概况!$C$9*信号相关性!$E$9+2*$G1205*信号概况!$C$6*$H1205*信号概况!$C$7*信号相关性!$F$7+2*$G1205*信号概况!$C$6*$I1205*信号概况!$C$8*信号相关性!$F$8+2*$G1205*信号概况!$C$6*$J1205*信号概况!$C$9*信号相关性!$F$9+2*$H1205*信号概况!$C$7*$I1205*信号概况!$C$8*信号相关性!$G$8+2*$H1205*信号概况!$C$7*$J1205*信号概况!$C$9*信号相关性!$G$9+2*$I1205*信号概况!$C$8*$J1205*信号概况!$C$9*信号相关性!$H$9)</f>
        <v>3955.92072916269</v>
      </c>
      <c r="N1205" s="12">
        <f t="shared" si="371"/>
        <v>0.202668387153697</v>
      </c>
      <c r="O1205" s="10">
        <f>$C1205*信号概况!$J$2+$D1205*信号概况!$J$3+$E1205*信号概况!$J$4+$F1205*信号概况!$J$5+$G1205*信号概况!$J$6+$H1205*信号概况!$J$7+$I1205*信号概况!$J$8+$J1205*信号概况!$J$9</f>
        <v>773.193716670789</v>
      </c>
      <c r="P1205" s="12">
        <f t="shared" si="372"/>
        <v>0.0396119978744389</v>
      </c>
      <c r="Q1205" s="7">
        <f t="shared" si="373"/>
        <v>10.3287767438525</v>
      </c>
    </row>
    <row r="1206" spans="1:17">
      <c r="A1206">
        <v>1204</v>
      </c>
      <c r="B1206">
        <v>19519.18</v>
      </c>
      <c r="C1206" s="7">
        <f t="shared" si="374"/>
        <v>0</v>
      </c>
      <c r="D1206" s="8">
        <f t="shared" si="375"/>
        <v>0.424242424242424</v>
      </c>
      <c r="E1206">
        <f t="shared" si="376"/>
        <v>0</v>
      </c>
      <c r="F1206">
        <f t="shared" si="365"/>
        <v>0.2</v>
      </c>
      <c r="G1206">
        <f t="shared" si="366"/>
        <v>0.06</v>
      </c>
      <c r="H1206">
        <f t="shared" si="367"/>
        <v>0</v>
      </c>
      <c r="I1206">
        <f t="shared" si="368"/>
        <v>0</v>
      </c>
      <c r="J1206">
        <f t="shared" si="369"/>
        <v>0</v>
      </c>
      <c r="K1206">
        <f>SQRT(POWER($C1206*信号概况!$F$2,2)+POWER($D1206*信号概况!$F$3,2)+POWER($E1206*信号概况!$F$4,2)+POWER($F1206*信号概况!$F$5,2)+POWER($G1206*信号概况!$F$6,2)+POWER($H1206*信号概况!$F$7,2)+POWER($I1206*信号概况!$F$8,2)+POWER($J1206*信号概况!$F$9,2)+2*$C1206*信号概况!$F$2*$D1206*信号概况!$F$3*信号相关性!$B$3+2*$C1206*信号概况!$F$2*$E1206*信号概况!$F$4*信号相关性!$B$4+2*$C1206*信号概况!$F$2*$F1206*信号概况!$F$5*信号相关性!$B$5+2*$C1206*信号概况!$F$2*$G1206*信号概况!$F$6*信号相关性!$B$6+2*$C1206*信号概况!$F$2*$H1206*信号概况!$F$7*信号相关性!$B$7+2*$C1206*信号概况!$F$2*$I1206*信号概况!$F$8*信号相关性!$B$8+2*$C1206*信号概况!$F$2*$J1206*信号概况!$F$9*信号相关性!$B$9+2*$D1206*信号概况!$F$3*$E1206*信号概况!$F$4*信号相关性!$C$4+2*$D1206*信号概况!$F$3*$F1206*信号概况!$F$5*信号相关性!$C$5+2*$D1206*信号概况!$F$3*$G1206*信号概况!$F$6*信号相关性!$C$6+2*$D1206*信号概况!$F$3*$H1206*信号概况!$F$7*信号相关性!$C$7+2*$D1206*信号概况!$F$3*$I1206*信号概况!$F$8*信号相关性!$C$8+2*$D1206*信号概况!$F$3*$J1206*信号概况!$F$9*信号相关性!$C$9+2*$E1206*信号概况!$F$4*$F1206*信号概况!$F$5*信号相关性!$D$5+2*$E1206*信号概况!$F$4*$G1206*信号概况!$F$6*信号相关性!$D$6+2*$E1206*信号概况!$F$4*$H1206*信号概况!$F$7*信号相关性!$D$7+2*$E1206*信号概况!$F$4*$I1206*信号概况!$F$8*信号相关性!$D$8+2*$E1206*信号概况!$F$4*$J1206*信号概况!$J$5*信号相关性!$D$9+2*$F1206*信号概况!$F$5*$G1206*信号概况!$F$6*信号相关性!$E$6+2*$F1206*信号概况!$F$5*$H1206*信号概况!$F$7*信号相关性!$E$7+2*$F1206*信号概况!$F$5*$I1206*信号概况!$F$8*信号相关性!$E$8+2*$F1206*信号概况!$F$5*$J1206*信号概况!$F$9*信号相关性!$E$9+2*$G1206*信号概况!$F$6*$H1206*信号概况!$F$7*信号相关性!$F$7+2*$G1206*信号概况!$F$6*$I1206*信号概况!$F$8*信号相关性!$F$8+2*$G1206*信号概况!$F$6*$J1206*信号概况!$F$9*信号相关性!$F$9+2*$H1206*信号概况!$F$7*$I1206*信号概况!$F$8*信号相关性!$G$8+2*$H1206*信号概况!$F$7*$J1206*信号概况!$F$9*信号相关性!$G$9+2*$I1206*信号概况!$F$8*$J1206*信号概况!$F$9*信号相关性!$H$9)</f>
        <v>869.389087595842</v>
      </c>
      <c r="L1206" s="10">
        <f t="shared" si="370"/>
        <v>22.451604555996</v>
      </c>
      <c r="M1206" s="11">
        <f>SQRT(POWER($C1206*信号概况!$C$2,2)+POWER($D1206*信号概况!$C$3,2)+POWER($E1206*信号概况!$C$4,2)+POWER($F1206*信号概况!$C$5,2)+POWER($G1206*信号概况!$C$6,2)+POWER($H1206*信号概况!$C$7,2)+POWER($I1206*信号概况!$C$8,2)+POWER($J1206*信号概况!$C$9,2)+2*$C1206*信号概况!$C$2*$D1206*信号概况!$C$3*信号相关性!$B$3+2*$C1206*信号概况!$C$2*$E1206*信号概况!$C$4*信号相关性!$B$4+2*$C1206*信号概况!$C$2*$F1206*信号概况!$C$5*信号相关性!$B$5+2*$C1206*信号概况!$C$2*$G1206*信号概况!$C$6*信号相关性!$B$6+2*$C1206*信号概况!$C$2*$H1206*信号概况!$C$7*信号相关性!$B$7+2*$C1206*信号概况!$C$2*$I1206*信号概况!$C$8*信号相关性!$B$8+2*$C1206*信号概况!$C$2*$J1206*信号概况!$C$9*信号相关性!$B$9+2*$D1206*信号概况!$C$3*$E1206*信号概况!$C$4*信号相关性!$C$4+2*$D1206*信号概况!$C$3*$F1206*信号概况!$C$5*信号相关性!$C$5+2*$D1206*信号概况!$C$3*$G1206*信号概况!$C$6*信号相关性!$C$6+2*$D1206*信号概况!$C$3*$H1206*信号概况!$C$7*信号相关性!$C$7+2*$D1206*信号概况!$C$3*$I1206*信号概况!$C$8*信号相关性!$C$8+2*$D1206*信号概况!$C$3*$J1206*信号概况!$C$9*信号相关性!$C$9+2*$E1206*信号概况!$C$4*$F1206*信号概况!$C$5*信号相关性!$D$5+2*$E1206*信号概况!$C$4*$G1206*信号概况!$C$6*信号相关性!$D$6+2*$E1206*信号概况!$C$4*$H1206*信号概况!$C$7*信号相关性!$D$7+2*$E1206*信号概况!$C$4*$I1206*信号概况!$C$8*信号相关性!$D$8+2*$E1206*信号概况!$C$4*$J1206*信号概况!$J$5*信号相关性!$D$9+2*$F1206*信号概况!$C$5*$G1206*信号概况!$C$6*信号相关性!$E$6+2*$F1206*信号概况!$C$5*$H1206*信号概况!$C$7*信号相关性!$E$7+2*$F1206*信号概况!$C$5*$I1206*信号概况!$C$8*信号相关性!$E$8+2*$F1206*信号概况!$C$5*$J1206*信号概况!$C$9*信号相关性!$E$9+2*$G1206*信号概况!$C$6*$H1206*信号概况!$C$7*信号相关性!$F$7+2*$G1206*信号概况!$C$6*$I1206*信号概况!$C$8*信号相关性!$F$8+2*$G1206*信号概况!$C$6*$J1206*信号概况!$C$9*信号相关性!$F$9+2*$H1206*信号概况!$C$7*$I1206*信号概况!$C$8*信号相关性!$G$8+2*$H1206*信号概况!$C$7*$J1206*信号概况!$C$9*信号相关性!$G$9+2*$I1206*信号概况!$C$8*$J1206*信号概况!$C$9*信号相关性!$H$9)</f>
        <v>4277.07059830486</v>
      </c>
      <c r="N1206" s="12">
        <f t="shared" si="371"/>
        <v>0.219121428169875</v>
      </c>
      <c r="O1206" s="10">
        <f>$C1206*信号概况!$J$2+$D1206*信号概况!$J$3+$E1206*信号概况!$J$4+$F1206*信号概况!$J$5+$G1206*信号概况!$J$6+$H1206*信号概况!$J$7+$I1206*信号概况!$J$8+$J1206*信号概况!$J$9</f>
        <v>797.721867355721</v>
      </c>
      <c r="P1206" s="12">
        <f t="shared" si="372"/>
        <v>0.0408686157592543</v>
      </c>
      <c r="Q1206" s="7">
        <f t="shared" si="373"/>
        <v>9.88821176953288</v>
      </c>
    </row>
    <row r="1207" spans="1:17">
      <c r="A1207">
        <v>1205</v>
      </c>
      <c r="B1207">
        <v>19519.18</v>
      </c>
      <c r="C1207" s="7">
        <f t="shared" si="374"/>
        <v>0</v>
      </c>
      <c r="D1207" s="8">
        <f t="shared" si="375"/>
        <v>0.454545454545455</v>
      </c>
      <c r="E1207">
        <f t="shared" si="376"/>
        <v>0</v>
      </c>
      <c r="F1207">
        <f t="shared" si="365"/>
        <v>0.2</v>
      </c>
      <c r="G1207">
        <f t="shared" si="366"/>
        <v>0.06</v>
      </c>
      <c r="H1207">
        <f t="shared" si="367"/>
        <v>0</v>
      </c>
      <c r="I1207">
        <f t="shared" si="368"/>
        <v>0</v>
      </c>
      <c r="J1207">
        <f t="shared" si="369"/>
        <v>0</v>
      </c>
      <c r="K1207">
        <f>SQRT(POWER($C1207*信号概况!$F$2,2)+POWER($D1207*信号概况!$F$3,2)+POWER($E1207*信号概况!$F$4,2)+POWER($F1207*信号概况!$F$5,2)+POWER($G1207*信号概况!$F$6,2)+POWER($H1207*信号概况!$F$7,2)+POWER($I1207*信号概况!$F$8,2)+POWER($J1207*信号概况!$F$9,2)+2*$C1207*信号概况!$F$2*$D1207*信号概况!$F$3*信号相关性!$B$3+2*$C1207*信号概况!$F$2*$E1207*信号概况!$F$4*信号相关性!$B$4+2*$C1207*信号概况!$F$2*$F1207*信号概况!$F$5*信号相关性!$B$5+2*$C1207*信号概况!$F$2*$G1207*信号概况!$F$6*信号相关性!$B$6+2*$C1207*信号概况!$F$2*$H1207*信号概况!$F$7*信号相关性!$B$7+2*$C1207*信号概况!$F$2*$I1207*信号概况!$F$8*信号相关性!$B$8+2*$C1207*信号概况!$F$2*$J1207*信号概况!$F$9*信号相关性!$B$9+2*$D1207*信号概况!$F$3*$E1207*信号概况!$F$4*信号相关性!$C$4+2*$D1207*信号概况!$F$3*$F1207*信号概况!$F$5*信号相关性!$C$5+2*$D1207*信号概况!$F$3*$G1207*信号概况!$F$6*信号相关性!$C$6+2*$D1207*信号概况!$F$3*$H1207*信号概况!$F$7*信号相关性!$C$7+2*$D1207*信号概况!$F$3*$I1207*信号概况!$F$8*信号相关性!$C$8+2*$D1207*信号概况!$F$3*$J1207*信号概况!$F$9*信号相关性!$C$9+2*$E1207*信号概况!$F$4*$F1207*信号概况!$F$5*信号相关性!$D$5+2*$E1207*信号概况!$F$4*$G1207*信号概况!$F$6*信号相关性!$D$6+2*$E1207*信号概况!$F$4*$H1207*信号概况!$F$7*信号相关性!$D$7+2*$E1207*信号概况!$F$4*$I1207*信号概况!$F$8*信号相关性!$D$8+2*$E1207*信号概况!$F$4*$J1207*信号概况!$J$5*信号相关性!$D$9+2*$F1207*信号概况!$F$5*$G1207*信号概况!$F$6*信号相关性!$E$6+2*$F1207*信号概况!$F$5*$H1207*信号概况!$F$7*信号相关性!$E$7+2*$F1207*信号概况!$F$5*$I1207*信号概况!$F$8*信号相关性!$E$8+2*$F1207*信号概况!$F$5*$J1207*信号概况!$F$9*信号相关性!$E$9+2*$G1207*信号概况!$F$6*$H1207*信号概况!$F$7*信号相关性!$F$7+2*$G1207*信号概况!$F$6*$I1207*信号概况!$F$8*信号相关性!$F$8+2*$G1207*信号概况!$F$6*$J1207*信号概况!$F$9*信号相关性!$F$9+2*$H1207*信号概况!$F$7*$I1207*信号概况!$F$8*信号相关性!$G$8+2*$H1207*信号概况!$F$7*$J1207*信号概况!$F$9*信号相关性!$G$9+2*$I1207*信号概况!$F$8*$J1207*信号概况!$F$9*信号相关性!$H$9)</f>
        <v>935.14936577247</v>
      </c>
      <c r="L1207" s="10">
        <f t="shared" si="370"/>
        <v>20.8727939240769</v>
      </c>
      <c r="M1207" s="11">
        <f>SQRT(POWER($C1207*信号概况!$C$2,2)+POWER($D1207*信号概况!$C$3,2)+POWER($E1207*信号概况!$C$4,2)+POWER($F1207*信号概况!$C$5,2)+POWER($G1207*信号概况!$C$6,2)+POWER($H1207*信号概况!$C$7,2)+POWER($I1207*信号概况!$C$8,2)+POWER($J1207*信号概况!$C$9,2)+2*$C1207*信号概况!$C$2*$D1207*信号概况!$C$3*信号相关性!$B$3+2*$C1207*信号概况!$C$2*$E1207*信号概况!$C$4*信号相关性!$B$4+2*$C1207*信号概况!$C$2*$F1207*信号概况!$C$5*信号相关性!$B$5+2*$C1207*信号概况!$C$2*$G1207*信号概况!$C$6*信号相关性!$B$6+2*$C1207*信号概况!$C$2*$H1207*信号概况!$C$7*信号相关性!$B$7+2*$C1207*信号概况!$C$2*$I1207*信号概况!$C$8*信号相关性!$B$8+2*$C1207*信号概况!$C$2*$J1207*信号概况!$C$9*信号相关性!$B$9+2*$D1207*信号概况!$C$3*$E1207*信号概况!$C$4*信号相关性!$C$4+2*$D1207*信号概况!$C$3*$F1207*信号概况!$C$5*信号相关性!$C$5+2*$D1207*信号概况!$C$3*$G1207*信号概况!$C$6*信号相关性!$C$6+2*$D1207*信号概况!$C$3*$H1207*信号概况!$C$7*信号相关性!$C$7+2*$D1207*信号概况!$C$3*$I1207*信号概况!$C$8*信号相关性!$C$8+2*$D1207*信号概况!$C$3*$J1207*信号概况!$C$9*信号相关性!$C$9+2*$E1207*信号概况!$C$4*$F1207*信号概况!$C$5*信号相关性!$D$5+2*$E1207*信号概况!$C$4*$G1207*信号概况!$C$6*信号相关性!$D$6+2*$E1207*信号概况!$C$4*$H1207*信号概况!$C$7*信号相关性!$D$7+2*$E1207*信号概况!$C$4*$I1207*信号概况!$C$8*信号相关性!$D$8+2*$E1207*信号概况!$C$4*$J1207*信号概况!$J$5*信号相关性!$D$9+2*$F1207*信号概况!$C$5*$G1207*信号概况!$C$6*信号相关性!$E$6+2*$F1207*信号概况!$C$5*$H1207*信号概况!$C$7*信号相关性!$E$7+2*$F1207*信号概况!$C$5*$I1207*信号概况!$C$8*信号相关性!$E$8+2*$F1207*信号概况!$C$5*$J1207*信号概况!$C$9*信号相关性!$E$9+2*$G1207*信号概况!$C$6*$H1207*信号概况!$C$7*信号相关性!$F$7+2*$G1207*信号概况!$C$6*$I1207*信号概况!$C$8*信号相关性!$F$8+2*$G1207*信号概况!$C$6*$J1207*信号概况!$C$9*信号相关性!$F$9+2*$H1207*信号概况!$C$7*$I1207*信号概况!$C$8*信号相关性!$G$8+2*$H1207*信号概况!$C$7*$J1207*信号概况!$C$9*信号相关性!$G$9+2*$I1207*信号概况!$C$8*$J1207*信号概况!$C$9*信号相关性!$H$9)</f>
        <v>4598.66733006106</v>
      </c>
      <c r="N1207" s="12">
        <f t="shared" si="371"/>
        <v>0.235597362699717</v>
      </c>
      <c r="O1207" s="10">
        <f>$C1207*信号概况!$J$2+$D1207*信号概况!$J$3+$E1207*信号概况!$J$4+$F1207*信号概况!$J$5+$G1207*信号概况!$J$6+$H1207*信号概况!$J$7+$I1207*信号概况!$J$8+$J1207*信号概况!$J$9</f>
        <v>822.250018040652</v>
      </c>
      <c r="P1207" s="12">
        <f t="shared" si="372"/>
        <v>0.0421252336440697</v>
      </c>
      <c r="Q1207" s="7">
        <f t="shared" si="373"/>
        <v>9.50761615407126</v>
      </c>
    </row>
    <row r="1208" spans="1:17">
      <c r="A1208">
        <v>1206</v>
      </c>
      <c r="B1208">
        <v>19519.18</v>
      </c>
      <c r="C1208" s="7">
        <f t="shared" si="374"/>
        <v>0</v>
      </c>
      <c r="D1208" s="8">
        <f t="shared" si="375"/>
        <v>0.484848484848485</v>
      </c>
      <c r="E1208">
        <f t="shared" si="376"/>
        <v>0</v>
      </c>
      <c r="F1208">
        <f t="shared" si="365"/>
        <v>0.2</v>
      </c>
      <c r="G1208">
        <f t="shared" si="366"/>
        <v>0.06</v>
      </c>
      <c r="H1208">
        <f t="shared" si="367"/>
        <v>0</v>
      </c>
      <c r="I1208">
        <f t="shared" si="368"/>
        <v>0</v>
      </c>
      <c r="J1208">
        <f t="shared" si="369"/>
        <v>0</v>
      </c>
      <c r="K1208">
        <f>SQRT(POWER($C1208*信号概况!$F$2,2)+POWER($D1208*信号概况!$F$3,2)+POWER($E1208*信号概况!$F$4,2)+POWER($F1208*信号概况!$F$5,2)+POWER($G1208*信号概况!$F$6,2)+POWER($H1208*信号概况!$F$7,2)+POWER($I1208*信号概况!$F$8,2)+POWER($J1208*信号概况!$F$9,2)+2*$C1208*信号概况!$F$2*$D1208*信号概况!$F$3*信号相关性!$B$3+2*$C1208*信号概况!$F$2*$E1208*信号概况!$F$4*信号相关性!$B$4+2*$C1208*信号概况!$F$2*$F1208*信号概况!$F$5*信号相关性!$B$5+2*$C1208*信号概况!$F$2*$G1208*信号概况!$F$6*信号相关性!$B$6+2*$C1208*信号概况!$F$2*$H1208*信号概况!$F$7*信号相关性!$B$7+2*$C1208*信号概况!$F$2*$I1208*信号概况!$F$8*信号相关性!$B$8+2*$C1208*信号概况!$F$2*$J1208*信号概况!$F$9*信号相关性!$B$9+2*$D1208*信号概况!$F$3*$E1208*信号概况!$F$4*信号相关性!$C$4+2*$D1208*信号概况!$F$3*$F1208*信号概况!$F$5*信号相关性!$C$5+2*$D1208*信号概况!$F$3*$G1208*信号概况!$F$6*信号相关性!$C$6+2*$D1208*信号概况!$F$3*$H1208*信号概况!$F$7*信号相关性!$C$7+2*$D1208*信号概况!$F$3*$I1208*信号概况!$F$8*信号相关性!$C$8+2*$D1208*信号概况!$F$3*$J1208*信号概况!$F$9*信号相关性!$C$9+2*$E1208*信号概况!$F$4*$F1208*信号概况!$F$5*信号相关性!$D$5+2*$E1208*信号概况!$F$4*$G1208*信号概况!$F$6*信号相关性!$D$6+2*$E1208*信号概况!$F$4*$H1208*信号概况!$F$7*信号相关性!$D$7+2*$E1208*信号概况!$F$4*$I1208*信号概况!$F$8*信号相关性!$D$8+2*$E1208*信号概况!$F$4*$J1208*信号概况!$J$5*信号相关性!$D$9+2*$F1208*信号概况!$F$5*$G1208*信号概况!$F$6*信号相关性!$E$6+2*$F1208*信号概况!$F$5*$H1208*信号概况!$F$7*信号相关性!$E$7+2*$F1208*信号概况!$F$5*$I1208*信号概况!$F$8*信号相关性!$E$8+2*$F1208*信号概况!$F$5*$J1208*信号概况!$F$9*信号相关性!$E$9+2*$G1208*信号概况!$F$6*$H1208*信号概况!$F$7*信号相关性!$F$7+2*$G1208*信号概况!$F$6*$I1208*信号概况!$F$8*信号相关性!$F$8+2*$G1208*信号概况!$F$6*$J1208*信号概况!$F$9*信号相关性!$F$9+2*$H1208*信号概况!$F$7*$I1208*信号概况!$F$8*信号相关性!$G$8+2*$H1208*信号概况!$F$7*$J1208*信号概况!$F$9*信号相关性!$G$9+2*$I1208*信号概况!$F$8*$J1208*信号概况!$F$9*信号相关性!$H$9)</f>
        <v>1001.05447171875</v>
      </c>
      <c r="L1208" s="10">
        <f t="shared" si="370"/>
        <v>19.4986192574383</v>
      </c>
      <c r="M1208" s="11">
        <f>SQRT(POWER($C1208*信号概况!$C$2,2)+POWER($D1208*信号概况!$C$3,2)+POWER($E1208*信号概况!$C$4,2)+POWER($F1208*信号概况!$C$5,2)+POWER($G1208*信号概况!$C$6,2)+POWER($H1208*信号概况!$C$7,2)+POWER($I1208*信号概况!$C$8,2)+POWER($J1208*信号概况!$C$9,2)+2*$C1208*信号概况!$C$2*$D1208*信号概况!$C$3*信号相关性!$B$3+2*$C1208*信号概况!$C$2*$E1208*信号概况!$C$4*信号相关性!$B$4+2*$C1208*信号概况!$C$2*$F1208*信号概况!$C$5*信号相关性!$B$5+2*$C1208*信号概况!$C$2*$G1208*信号概况!$C$6*信号相关性!$B$6+2*$C1208*信号概况!$C$2*$H1208*信号概况!$C$7*信号相关性!$B$7+2*$C1208*信号概况!$C$2*$I1208*信号概况!$C$8*信号相关性!$B$8+2*$C1208*信号概况!$C$2*$J1208*信号概况!$C$9*信号相关性!$B$9+2*$D1208*信号概况!$C$3*$E1208*信号概况!$C$4*信号相关性!$C$4+2*$D1208*信号概况!$C$3*$F1208*信号概况!$C$5*信号相关性!$C$5+2*$D1208*信号概况!$C$3*$G1208*信号概况!$C$6*信号相关性!$C$6+2*$D1208*信号概况!$C$3*$H1208*信号概况!$C$7*信号相关性!$C$7+2*$D1208*信号概况!$C$3*$I1208*信号概况!$C$8*信号相关性!$C$8+2*$D1208*信号概况!$C$3*$J1208*信号概况!$C$9*信号相关性!$C$9+2*$E1208*信号概况!$C$4*$F1208*信号概况!$C$5*信号相关性!$D$5+2*$E1208*信号概况!$C$4*$G1208*信号概况!$C$6*信号相关性!$D$6+2*$E1208*信号概况!$C$4*$H1208*信号概况!$C$7*信号相关性!$D$7+2*$E1208*信号概况!$C$4*$I1208*信号概况!$C$8*信号相关性!$D$8+2*$E1208*信号概况!$C$4*$J1208*信号概况!$J$5*信号相关性!$D$9+2*$F1208*信号概况!$C$5*$G1208*信号概况!$C$6*信号相关性!$E$6+2*$F1208*信号概况!$C$5*$H1208*信号概况!$C$7*信号相关性!$E$7+2*$F1208*信号概况!$C$5*$I1208*信号概况!$C$8*信号相关性!$E$8+2*$F1208*信号概况!$C$5*$J1208*信号概况!$C$9*信号相关性!$E$9+2*$G1208*信号概况!$C$6*$H1208*信号概况!$C$7*信号相关性!$F$7+2*$G1208*信号概况!$C$6*$I1208*信号概况!$C$8*信号相关性!$F$8+2*$G1208*信号概况!$C$6*$J1208*信号概况!$C$9*信号相关性!$F$9+2*$H1208*信号概况!$C$7*$I1208*信号概况!$C$8*信号相关性!$G$8+2*$H1208*信号概况!$C$7*$J1208*信号概况!$C$9*信号相关性!$G$9+2*$I1208*信号概况!$C$8*$J1208*信号概况!$C$9*信号相关性!$H$9)</f>
        <v>4920.6233085332</v>
      </c>
      <c r="N1208" s="12">
        <f t="shared" si="371"/>
        <v>0.25209170203529</v>
      </c>
      <c r="O1208" s="10">
        <f>$C1208*信号概况!$J$2+$D1208*信号概况!$J$3+$E1208*信号概况!$J$4+$F1208*信号概况!$J$5+$G1208*信号概况!$J$6+$H1208*信号概况!$J$7+$I1208*信号概况!$J$8+$J1208*信号概况!$J$9</f>
        <v>846.778168725584</v>
      </c>
      <c r="P1208" s="12">
        <f t="shared" si="372"/>
        <v>0.0433818515288851</v>
      </c>
      <c r="Q1208" s="7">
        <f t="shared" si="373"/>
        <v>9.17570350486147</v>
      </c>
    </row>
    <row r="1209" spans="1:17">
      <c r="A1209">
        <v>1207</v>
      </c>
      <c r="B1209">
        <v>19519.18</v>
      </c>
      <c r="C1209" s="7">
        <f t="shared" si="374"/>
        <v>0</v>
      </c>
      <c r="D1209" s="8">
        <f t="shared" si="375"/>
        <v>0.515151515151515</v>
      </c>
      <c r="E1209">
        <f t="shared" si="376"/>
        <v>0</v>
      </c>
      <c r="F1209">
        <f t="shared" si="365"/>
        <v>0.2</v>
      </c>
      <c r="G1209">
        <f t="shared" si="366"/>
        <v>0.06</v>
      </c>
      <c r="H1209">
        <f t="shared" si="367"/>
        <v>0</v>
      </c>
      <c r="I1209">
        <f t="shared" si="368"/>
        <v>0</v>
      </c>
      <c r="J1209">
        <f t="shared" si="369"/>
        <v>0</v>
      </c>
      <c r="K1209">
        <f>SQRT(POWER($C1209*信号概况!$F$2,2)+POWER($D1209*信号概况!$F$3,2)+POWER($E1209*信号概况!$F$4,2)+POWER($F1209*信号概况!$F$5,2)+POWER($G1209*信号概况!$F$6,2)+POWER($H1209*信号概况!$F$7,2)+POWER($I1209*信号概况!$F$8,2)+POWER($J1209*信号概况!$F$9,2)+2*$C1209*信号概况!$F$2*$D1209*信号概况!$F$3*信号相关性!$B$3+2*$C1209*信号概况!$F$2*$E1209*信号概况!$F$4*信号相关性!$B$4+2*$C1209*信号概况!$F$2*$F1209*信号概况!$F$5*信号相关性!$B$5+2*$C1209*信号概况!$F$2*$G1209*信号概况!$F$6*信号相关性!$B$6+2*$C1209*信号概况!$F$2*$H1209*信号概况!$F$7*信号相关性!$B$7+2*$C1209*信号概况!$F$2*$I1209*信号概况!$F$8*信号相关性!$B$8+2*$C1209*信号概况!$F$2*$J1209*信号概况!$F$9*信号相关性!$B$9+2*$D1209*信号概况!$F$3*$E1209*信号概况!$F$4*信号相关性!$C$4+2*$D1209*信号概况!$F$3*$F1209*信号概况!$F$5*信号相关性!$C$5+2*$D1209*信号概况!$F$3*$G1209*信号概况!$F$6*信号相关性!$C$6+2*$D1209*信号概况!$F$3*$H1209*信号概况!$F$7*信号相关性!$C$7+2*$D1209*信号概况!$F$3*$I1209*信号概况!$F$8*信号相关性!$C$8+2*$D1209*信号概况!$F$3*$J1209*信号概况!$F$9*信号相关性!$C$9+2*$E1209*信号概况!$F$4*$F1209*信号概况!$F$5*信号相关性!$D$5+2*$E1209*信号概况!$F$4*$G1209*信号概况!$F$6*信号相关性!$D$6+2*$E1209*信号概况!$F$4*$H1209*信号概况!$F$7*信号相关性!$D$7+2*$E1209*信号概况!$F$4*$I1209*信号概况!$F$8*信号相关性!$D$8+2*$E1209*信号概况!$F$4*$J1209*信号概况!$J$5*信号相关性!$D$9+2*$F1209*信号概况!$F$5*$G1209*信号概况!$F$6*信号相关性!$E$6+2*$F1209*信号概况!$F$5*$H1209*信号概况!$F$7*信号相关性!$E$7+2*$F1209*信号概况!$F$5*$I1209*信号概况!$F$8*信号相关性!$E$8+2*$F1209*信号概况!$F$5*$J1209*信号概况!$F$9*信号相关性!$E$9+2*$G1209*信号概况!$F$6*$H1209*信号概况!$F$7*信号相关性!$F$7+2*$G1209*信号概况!$F$6*$I1209*信号概况!$F$8*信号相关性!$F$8+2*$G1209*信号概况!$F$6*$J1209*信号概况!$F$9*信号相关性!$F$9+2*$H1209*信号概况!$F$7*$I1209*信号概况!$F$8*信号相关性!$G$8+2*$H1209*信号概况!$F$7*$J1209*信号概况!$F$9*信号相关性!$G$9+2*$I1209*信号概况!$F$8*$J1209*信号概况!$F$9*信号相关性!$H$9)</f>
        <v>1067.0775711077</v>
      </c>
      <c r="L1209" s="10">
        <f t="shared" si="370"/>
        <v>18.2921846813234</v>
      </c>
      <c r="M1209" s="11">
        <f>SQRT(POWER($C1209*信号概况!$C$2,2)+POWER($D1209*信号概况!$C$3,2)+POWER($E1209*信号概况!$C$4,2)+POWER($F1209*信号概况!$C$5,2)+POWER($G1209*信号概况!$C$6,2)+POWER($H1209*信号概况!$C$7,2)+POWER($I1209*信号概况!$C$8,2)+POWER($J1209*信号概况!$C$9,2)+2*$C1209*信号概况!$C$2*$D1209*信号概况!$C$3*信号相关性!$B$3+2*$C1209*信号概况!$C$2*$E1209*信号概况!$C$4*信号相关性!$B$4+2*$C1209*信号概况!$C$2*$F1209*信号概况!$C$5*信号相关性!$B$5+2*$C1209*信号概况!$C$2*$G1209*信号概况!$C$6*信号相关性!$B$6+2*$C1209*信号概况!$C$2*$H1209*信号概况!$C$7*信号相关性!$B$7+2*$C1209*信号概况!$C$2*$I1209*信号概况!$C$8*信号相关性!$B$8+2*$C1209*信号概况!$C$2*$J1209*信号概况!$C$9*信号相关性!$B$9+2*$D1209*信号概况!$C$3*$E1209*信号概况!$C$4*信号相关性!$C$4+2*$D1209*信号概况!$C$3*$F1209*信号概况!$C$5*信号相关性!$C$5+2*$D1209*信号概况!$C$3*$G1209*信号概况!$C$6*信号相关性!$C$6+2*$D1209*信号概况!$C$3*$H1209*信号概况!$C$7*信号相关性!$C$7+2*$D1209*信号概况!$C$3*$I1209*信号概况!$C$8*信号相关性!$C$8+2*$D1209*信号概况!$C$3*$J1209*信号概况!$C$9*信号相关性!$C$9+2*$E1209*信号概况!$C$4*$F1209*信号概况!$C$5*信号相关性!$D$5+2*$E1209*信号概况!$C$4*$G1209*信号概况!$C$6*信号相关性!$D$6+2*$E1209*信号概况!$C$4*$H1209*信号概况!$C$7*信号相关性!$D$7+2*$E1209*信号概况!$C$4*$I1209*信号概况!$C$8*信号相关性!$D$8+2*$E1209*信号概况!$C$4*$J1209*信号概况!$J$5*信号相关性!$D$9+2*$F1209*信号概况!$C$5*$G1209*信号概况!$C$6*信号相关性!$E$6+2*$F1209*信号概况!$C$5*$H1209*信号概况!$C$7*信号相关性!$E$7+2*$F1209*信号概况!$C$5*$I1209*信号概况!$C$8*信号相关性!$E$8+2*$F1209*信号概况!$C$5*$J1209*信号概况!$C$9*信号相关性!$E$9+2*$G1209*信号概况!$C$6*$H1209*信号概况!$C$7*信号相关性!$F$7+2*$G1209*信号概况!$C$6*$I1209*信号概况!$C$8*信号相关性!$F$8+2*$G1209*信号概况!$C$6*$J1209*信号概况!$C$9*信号相关性!$F$9+2*$H1209*信号概况!$C$7*$I1209*信号概况!$C$8*信号相关性!$G$8+2*$H1209*信号概况!$C$7*$J1209*信号概况!$C$9*信号相关性!$G$9+2*$I1209*信号概况!$C$8*$J1209*信号概况!$C$9*信号相关性!$H$9)</f>
        <v>5242.87235192806</v>
      </c>
      <c r="N1209" s="12">
        <f t="shared" si="371"/>
        <v>0.268601055573444</v>
      </c>
      <c r="O1209" s="10">
        <f>$C1209*信号概况!$J$2+$D1209*信号概况!$J$3+$E1209*信号概况!$J$4+$F1209*信号概况!$J$5+$G1209*信号概况!$J$6+$H1209*信号概况!$J$7+$I1209*信号概况!$J$8+$J1209*信号概况!$J$9</f>
        <v>871.306319410515</v>
      </c>
      <c r="P1209" s="12">
        <f t="shared" si="372"/>
        <v>0.0446384694137005</v>
      </c>
      <c r="Q1209" s="7">
        <f t="shared" si="373"/>
        <v>8.88381228281801</v>
      </c>
    </row>
    <row r="1210" spans="1:17">
      <c r="A1210">
        <v>1208</v>
      </c>
      <c r="B1210">
        <v>19519.18</v>
      </c>
      <c r="C1210" s="7">
        <f t="shared" si="374"/>
        <v>0</v>
      </c>
      <c r="D1210" s="8">
        <f t="shared" si="375"/>
        <v>0.545454545454545</v>
      </c>
      <c r="E1210">
        <f t="shared" si="376"/>
        <v>0</v>
      </c>
      <c r="F1210">
        <f t="shared" si="365"/>
        <v>0.2</v>
      </c>
      <c r="G1210">
        <f t="shared" si="366"/>
        <v>0.06</v>
      </c>
      <c r="H1210">
        <f t="shared" si="367"/>
        <v>0</v>
      </c>
      <c r="I1210">
        <f t="shared" si="368"/>
        <v>0</v>
      </c>
      <c r="J1210">
        <f t="shared" si="369"/>
        <v>0</v>
      </c>
      <c r="K1210">
        <f>SQRT(POWER($C1210*信号概况!$F$2,2)+POWER($D1210*信号概况!$F$3,2)+POWER($E1210*信号概况!$F$4,2)+POWER($F1210*信号概况!$F$5,2)+POWER($G1210*信号概况!$F$6,2)+POWER($H1210*信号概况!$F$7,2)+POWER($I1210*信号概况!$F$8,2)+POWER($J1210*信号概况!$F$9,2)+2*$C1210*信号概况!$F$2*$D1210*信号概况!$F$3*信号相关性!$B$3+2*$C1210*信号概况!$F$2*$E1210*信号概况!$F$4*信号相关性!$B$4+2*$C1210*信号概况!$F$2*$F1210*信号概况!$F$5*信号相关性!$B$5+2*$C1210*信号概况!$F$2*$G1210*信号概况!$F$6*信号相关性!$B$6+2*$C1210*信号概况!$F$2*$H1210*信号概况!$F$7*信号相关性!$B$7+2*$C1210*信号概况!$F$2*$I1210*信号概况!$F$8*信号相关性!$B$8+2*$C1210*信号概况!$F$2*$J1210*信号概况!$F$9*信号相关性!$B$9+2*$D1210*信号概况!$F$3*$E1210*信号概况!$F$4*信号相关性!$C$4+2*$D1210*信号概况!$F$3*$F1210*信号概况!$F$5*信号相关性!$C$5+2*$D1210*信号概况!$F$3*$G1210*信号概况!$F$6*信号相关性!$C$6+2*$D1210*信号概况!$F$3*$H1210*信号概况!$F$7*信号相关性!$C$7+2*$D1210*信号概况!$F$3*$I1210*信号概况!$F$8*信号相关性!$C$8+2*$D1210*信号概况!$F$3*$J1210*信号概况!$F$9*信号相关性!$C$9+2*$E1210*信号概况!$F$4*$F1210*信号概况!$F$5*信号相关性!$D$5+2*$E1210*信号概况!$F$4*$G1210*信号概况!$F$6*信号相关性!$D$6+2*$E1210*信号概况!$F$4*$H1210*信号概况!$F$7*信号相关性!$D$7+2*$E1210*信号概况!$F$4*$I1210*信号概况!$F$8*信号相关性!$D$8+2*$E1210*信号概况!$F$4*$J1210*信号概况!$J$5*信号相关性!$D$9+2*$F1210*信号概况!$F$5*$G1210*信号概况!$F$6*信号相关性!$E$6+2*$F1210*信号概况!$F$5*$H1210*信号概况!$F$7*信号相关性!$E$7+2*$F1210*信号概况!$F$5*$I1210*信号概况!$F$8*信号相关性!$E$8+2*$F1210*信号概况!$F$5*$J1210*信号概况!$F$9*信号相关性!$E$9+2*$G1210*信号概况!$F$6*$H1210*信号概况!$F$7*信号相关性!$F$7+2*$G1210*信号概况!$F$6*$I1210*信号概况!$F$8*信号相关性!$F$8+2*$G1210*信号概况!$F$6*$J1210*信号概况!$F$9*信号相关性!$F$9+2*$H1210*信号概况!$F$7*$I1210*信号概况!$F$8*信号相关性!$G$8+2*$H1210*信号概况!$F$7*$J1210*信号概况!$F$9*信号相关性!$G$9+2*$I1210*信号概况!$F$8*$J1210*信号概况!$F$9*信号相关性!$H$9)</f>
        <v>1133.19804030171</v>
      </c>
      <c r="L1210" s="10">
        <f t="shared" si="370"/>
        <v>17.2248621210138</v>
      </c>
      <c r="M1210" s="11">
        <f>SQRT(POWER($C1210*信号概况!$C$2,2)+POWER($D1210*信号概况!$C$3,2)+POWER($E1210*信号概况!$C$4,2)+POWER($F1210*信号概况!$C$5,2)+POWER($G1210*信号概况!$C$6,2)+POWER($H1210*信号概况!$C$7,2)+POWER($I1210*信号概况!$C$8,2)+POWER($J1210*信号概况!$C$9,2)+2*$C1210*信号概况!$C$2*$D1210*信号概况!$C$3*信号相关性!$B$3+2*$C1210*信号概况!$C$2*$E1210*信号概况!$C$4*信号相关性!$B$4+2*$C1210*信号概况!$C$2*$F1210*信号概况!$C$5*信号相关性!$B$5+2*$C1210*信号概况!$C$2*$G1210*信号概况!$C$6*信号相关性!$B$6+2*$C1210*信号概况!$C$2*$H1210*信号概况!$C$7*信号相关性!$B$7+2*$C1210*信号概况!$C$2*$I1210*信号概况!$C$8*信号相关性!$B$8+2*$C1210*信号概况!$C$2*$J1210*信号概况!$C$9*信号相关性!$B$9+2*$D1210*信号概况!$C$3*$E1210*信号概况!$C$4*信号相关性!$C$4+2*$D1210*信号概况!$C$3*$F1210*信号概况!$C$5*信号相关性!$C$5+2*$D1210*信号概况!$C$3*$G1210*信号概况!$C$6*信号相关性!$C$6+2*$D1210*信号概况!$C$3*$H1210*信号概况!$C$7*信号相关性!$C$7+2*$D1210*信号概况!$C$3*$I1210*信号概况!$C$8*信号相关性!$C$8+2*$D1210*信号概况!$C$3*$J1210*信号概况!$C$9*信号相关性!$C$9+2*$E1210*信号概况!$C$4*$F1210*信号概况!$C$5*信号相关性!$D$5+2*$E1210*信号概况!$C$4*$G1210*信号概况!$C$6*信号相关性!$D$6+2*$E1210*信号概况!$C$4*$H1210*信号概况!$C$7*信号相关性!$D$7+2*$E1210*信号概况!$C$4*$I1210*信号概况!$C$8*信号相关性!$D$8+2*$E1210*信号概况!$C$4*$J1210*信号概况!$J$5*信号相关性!$D$9+2*$F1210*信号概况!$C$5*$G1210*信号概况!$C$6*信号相关性!$E$6+2*$F1210*信号概况!$C$5*$H1210*信号概况!$C$7*信号相关性!$E$7+2*$F1210*信号概况!$C$5*$I1210*信号概况!$C$8*信号相关性!$E$8+2*$F1210*信号概况!$C$5*$J1210*信号概况!$C$9*信号相关性!$E$9+2*$G1210*信号概况!$C$6*$H1210*信号概况!$C$7*信号相关性!$F$7+2*$G1210*信号概况!$C$6*$I1210*信号概况!$C$8*信号相关性!$F$8+2*$G1210*信号概况!$C$6*$J1210*信号概况!$C$9*信号相关性!$F$9+2*$H1210*信号概况!$C$7*$I1210*信号概况!$C$8*信号相关性!$G$8+2*$H1210*信号概况!$C$7*$J1210*信号概况!$C$9*信号相关性!$G$9+2*$I1210*信号概况!$C$8*$J1210*信号概况!$C$9*信号相关性!$H$9)</f>
        <v>5565.36355281174</v>
      </c>
      <c r="N1210" s="12">
        <f t="shared" si="371"/>
        <v>0.285122815241816</v>
      </c>
      <c r="O1210" s="10">
        <f>$C1210*信号概况!$J$2+$D1210*信号概况!$J$3+$E1210*信号概况!$J$4+$F1210*信号概况!$J$5+$G1210*信号概况!$J$6+$H1210*信号概况!$J$7+$I1210*信号概况!$J$8+$J1210*信号概况!$J$9</f>
        <v>895.834470095447</v>
      </c>
      <c r="P1210" s="12">
        <f t="shared" si="372"/>
        <v>0.045895087298516</v>
      </c>
      <c r="Q1210" s="7">
        <f t="shared" si="373"/>
        <v>8.62519550293527</v>
      </c>
    </row>
    <row r="1211" spans="1:17">
      <c r="A1211">
        <v>1209</v>
      </c>
      <c r="B1211">
        <v>19519.18</v>
      </c>
      <c r="C1211" s="7">
        <f t="shared" si="374"/>
        <v>0</v>
      </c>
      <c r="D1211" s="8">
        <f t="shared" si="375"/>
        <v>0.575757575757576</v>
      </c>
      <c r="E1211">
        <f t="shared" si="376"/>
        <v>0</v>
      </c>
      <c r="F1211">
        <f t="shared" si="365"/>
        <v>0.2</v>
      </c>
      <c r="G1211">
        <f t="shared" si="366"/>
        <v>0.06</v>
      </c>
      <c r="H1211">
        <f t="shared" si="367"/>
        <v>0</v>
      </c>
      <c r="I1211">
        <f t="shared" si="368"/>
        <v>0</v>
      </c>
      <c r="J1211">
        <f t="shared" si="369"/>
        <v>0</v>
      </c>
      <c r="K1211">
        <f>SQRT(POWER($C1211*信号概况!$F$2,2)+POWER($D1211*信号概况!$F$3,2)+POWER($E1211*信号概况!$F$4,2)+POWER($F1211*信号概况!$F$5,2)+POWER($G1211*信号概况!$F$6,2)+POWER($H1211*信号概况!$F$7,2)+POWER($I1211*信号概况!$F$8,2)+POWER($J1211*信号概况!$F$9,2)+2*$C1211*信号概况!$F$2*$D1211*信号概况!$F$3*信号相关性!$B$3+2*$C1211*信号概况!$F$2*$E1211*信号概况!$F$4*信号相关性!$B$4+2*$C1211*信号概况!$F$2*$F1211*信号概况!$F$5*信号相关性!$B$5+2*$C1211*信号概况!$F$2*$G1211*信号概况!$F$6*信号相关性!$B$6+2*$C1211*信号概况!$F$2*$H1211*信号概况!$F$7*信号相关性!$B$7+2*$C1211*信号概况!$F$2*$I1211*信号概况!$F$8*信号相关性!$B$8+2*$C1211*信号概况!$F$2*$J1211*信号概况!$F$9*信号相关性!$B$9+2*$D1211*信号概况!$F$3*$E1211*信号概况!$F$4*信号相关性!$C$4+2*$D1211*信号概况!$F$3*$F1211*信号概况!$F$5*信号相关性!$C$5+2*$D1211*信号概况!$F$3*$G1211*信号概况!$F$6*信号相关性!$C$6+2*$D1211*信号概况!$F$3*$H1211*信号概况!$F$7*信号相关性!$C$7+2*$D1211*信号概况!$F$3*$I1211*信号概况!$F$8*信号相关性!$C$8+2*$D1211*信号概况!$F$3*$J1211*信号概况!$F$9*信号相关性!$C$9+2*$E1211*信号概况!$F$4*$F1211*信号概况!$F$5*信号相关性!$D$5+2*$E1211*信号概况!$F$4*$G1211*信号概况!$F$6*信号相关性!$D$6+2*$E1211*信号概况!$F$4*$H1211*信号概况!$F$7*信号相关性!$D$7+2*$E1211*信号概况!$F$4*$I1211*信号概况!$F$8*信号相关性!$D$8+2*$E1211*信号概况!$F$4*$J1211*信号概况!$J$5*信号相关性!$D$9+2*$F1211*信号概况!$F$5*$G1211*信号概况!$F$6*信号相关性!$E$6+2*$F1211*信号概况!$F$5*$H1211*信号概况!$F$7*信号相关性!$E$7+2*$F1211*信号概况!$F$5*$I1211*信号概况!$F$8*信号相关性!$E$8+2*$F1211*信号概况!$F$5*$J1211*信号概况!$F$9*信号相关性!$E$9+2*$G1211*信号概况!$F$6*$H1211*信号概况!$F$7*信号相关性!$F$7+2*$G1211*信号概况!$F$6*$I1211*信号概况!$F$8*信号相关性!$F$8+2*$G1211*信号概况!$F$6*$J1211*信号概况!$F$9*信号相关性!$F$9+2*$H1211*信号概况!$F$7*$I1211*信号概况!$F$8*信号相关性!$G$8+2*$H1211*信号概况!$F$7*$J1211*信号概况!$F$9*信号相关性!$G$9+2*$I1211*信号概况!$F$8*$J1211*信号概况!$F$9*信号相关性!$H$9)</f>
        <v>1199.39977601119</v>
      </c>
      <c r="L1211" s="10">
        <f t="shared" si="370"/>
        <v>16.2741234327343</v>
      </c>
      <c r="M1211" s="11">
        <f>SQRT(POWER($C1211*信号概况!$C$2,2)+POWER($D1211*信号概况!$C$3,2)+POWER($E1211*信号概况!$C$4,2)+POWER($F1211*信号概况!$C$5,2)+POWER($G1211*信号概况!$C$6,2)+POWER($H1211*信号概况!$C$7,2)+POWER($I1211*信号概况!$C$8,2)+POWER($J1211*信号概况!$C$9,2)+2*$C1211*信号概况!$C$2*$D1211*信号概况!$C$3*信号相关性!$B$3+2*$C1211*信号概况!$C$2*$E1211*信号概况!$C$4*信号相关性!$B$4+2*$C1211*信号概况!$C$2*$F1211*信号概况!$C$5*信号相关性!$B$5+2*$C1211*信号概况!$C$2*$G1211*信号概况!$C$6*信号相关性!$B$6+2*$C1211*信号概况!$C$2*$H1211*信号概况!$C$7*信号相关性!$B$7+2*$C1211*信号概况!$C$2*$I1211*信号概况!$C$8*信号相关性!$B$8+2*$C1211*信号概况!$C$2*$J1211*信号概况!$C$9*信号相关性!$B$9+2*$D1211*信号概况!$C$3*$E1211*信号概况!$C$4*信号相关性!$C$4+2*$D1211*信号概况!$C$3*$F1211*信号概况!$C$5*信号相关性!$C$5+2*$D1211*信号概况!$C$3*$G1211*信号概况!$C$6*信号相关性!$C$6+2*$D1211*信号概况!$C$3*$H1211*信号概况!$C$7*信号相关性!$C$7+2*$D1211*信号概况!$C$3*$I1211*信号概况!$C$8*信号相关性!$C$8+2*$D1211*信号概况!$C$3*$J1211*信号概况!$C$9*信号相关性!$C$9+2*$E1211*信号概况!$C$4*$F1211*信号概况!$C$5*信号相关性!$D$5+2*$E1211*信号概况!$C$4*$G1211*信号概况!$C$6*信号相关性!$D$6+2*$E1211*信号概况!$C$4*$H1211*信号概况!$C$7*信号相关性!$D$7+2*$E1211*信号概况!$C$4*$I1211*信号概况!$C$8*信号相关性!$D$8+2*$E1211*信号概况!$C$4*$J1211*信号概况!$J$5*信号相关性!$D$9+2*$F1211*信号概况!$C$5*$G1211*信号概况!$C$6*信号相关性!$E$6+2*$F1211*信号概况!$C$5*$H1211*信号概况!$C$7*信号相关性!$E$7+2*$F1211*信号概况!$C$5*$I1211*信号概况!$C$8*信号相关性!$E$8+2*$F1211*信号概况!$C$5*$J1211*信号概况!$C$9*信号相关性!$E$9+2*$G1211*信号概况!$C$6*$H1211*信号概况!$C$7*信号相关性!$F$7+2*$G1211*信号概况!$C$6*$I1211*信号概况!$C$8*信号相关性!$F$8+2*$G1211*信号概况!$C$6*$J1211*信号概况!$C$9*信号相关性!$F$9+2*$H1211*信号概况!$C$7*$I1211*信号概况!$C$8*信号相关性!$G$8+2*$H1211*信号概况!$C$7*$J1211*信号概况!$C$9*信号相关性!$G$9+2*$I1211*信号概况!$C$8*$J1211*信号概况!$C$9*信号相关性!$H$9)</f>
        <v>5888.05712213641</v>
      </c>
      <c r="N1211" s="12">
        <f t="shared" si="371"/>
        <v>0.30165494258142</v>
      </c>
      <c r="O1211" s="10">
        <f>$C1211*信号概况!$J$2+$D1211*信号概况!$J$3+$E1211*信号概况!$J$4+$F1211*信号概况!$J$5+$G1211*信号概况!$J$6+$H1211*信号概况!$J$7+$I1211*信号概况!$J$8+$J1211*信号概况!$J$9</f>
        <v>920.362620780378</v>
      </c>
      <c r="P1211" s="12">
        <f t="shared" si="372"/>
        <v>0.0471517051833314</v>
      </c>
      <c r="Q1211" s="7">
        <f t="shared" si="373"/>
        <v>8.39452587097247</v>
      </c>
    </row>
    <row r="1212" spans="1:17">
      <c r="A1212">
        <v>1210</v>
      </c>
      <c r="B1212">
        <v>19519.18</v>
      </c>
      <c r="C1212" s="7">
        <f t="shared" si="374"/>
        <v>0</v>
      </c>
      <c r="D1212" s="8">
        <f t="shared" si="375"/>
        <v>0.606060606060606</v>
      </c>
      <c r="E1212">
        <f t="shared" ref="E1212:E1233" si="377">MOD(QUOTIENT(A1212,($T$2*$U$2/0.01+1)*($T$3*$U$3/0.01+1)),$T$4*$U$4/0.01+1)/($T$4*100)</f>
        <v>0</v>
      </c>
      <c r="F1212">
        <f t="shared" ref="F1212:F1233" si="378">MOD(QUOTIENT(A1212,($T$2*$U$2/0.01+1)*($T$3*$U$3/0.01+1)*($T$4*$U$4/0.01+1)),$T$5*$U$5/0.01+1)/($T$5*100)</f>
        <v>0.2</v>
      </c>
      <c r="G1212">
        <f t="shared" ref="G1212:G1233" si="379">MOD(QUOTIENT(A1212,($T$2*$U$2/0.01+1)*($T$3*$U$3/0.01+1)*($T$4*$U$4/0.01+1)*($T$5*$U$5/0.01+1)),$T$6*$U$6/0.01+1)/($T$6*100)</f>
        <v>0.06</v>
      </c>
      <c r="H1212">
        <f t="shared" ref="H1212:H1233" si="380">MOD(QUOTIENT(A1212,($T$2*$U$2/0.01+1)*($T$3*$U$3/0.01+1)*($T$4*$U$4/0.01+1)*($T$5*$U$5/0.01+1)*($T$6*$U$6/0.01+1)),$T$7*$U$7/0.01+1)/($T$7*100)</f>
        <v>0</v>
      </c>
      <c r="I1212">
        <f t="shared" ref="I1212:I1233" si="381">MOD(QUOTIENT(A1212,($T$2*$U$2/0.01+1)*($T$3*$U$3/0.01+1)*($T$4*$U$4/0.01+1)*($T$5*$U$5/0.01+1)*($T$6*$U$6/0.01+1)*($T$7*$U$7/0.01+1)),$T$8*$U$8/0.01+1)/($T$8*100)</f>
        <v>0</v>
      </c>
      <c r="J1212">
        <f t="shared" ref="J1212:J1233" si="382">MOD(QUOTIENT(A1212,($T$2*$U$2/0.01+1)*($T$3*$U$3/0.01+1)*($T$4*$U$4/0.01+1)*($T$5*$U$5/0.01+1)*($T$6*$U$6/0.01+1)*($T$7*$U$7/0.01+1)*($T$8*$U$8/0.01+1)),$T$9*$U$9/0.01)/($T$9*100)</f>
        <v>0</v>
      </c>
      <c r="K1212">
        <f>SQRT(POWER($C1212*信号概况!$F$2,2)+POWER($D1212*信号概况!$F$3,2)+POWER($E1212*信号概况!$F$4,2)+POWER($F1212*信号概况!$F$5,2)+POWER($G1212*信号概况!$F$6,2)+POWER($H1212*信号概况!$F$7,2)+POWER($I1212*信号概况!$F$8,2)+POWER($J1212*信号概况!$F$9,2)+2*$C1212*信号概况!$F$2*$D1212*信号概况!$F$3*信号相关性!$B$3+2*$C1212*信号概况!$F$2*$E1212*信号概况!$F$4*信号相关性!$B$4+2*$C1212*信号概况!$F$2*$F1212*信号概况!$F$5*信号相关性!$B$5+2*$C1212*信号概况!$F$2*$G1212*信号概况!$F$6*信号相关性!$B$6+2*$C1212*信号概况!$F$2*$H1212*信号概况!$F$7*信号相关性!$B$7+2*$C1212*信号概况!$F$2*$I1212*信号概况!$F$8*信号相关性!$B$8+2*$C1212*信号概况!$F$2*$J1212*信号概况!$F$9*信号相关性!$B$9+2*$D1212*信号概况!$F$3*$E1212*信号概况!$F$4*信号相关性!$C$4+2*$D1212*信号概况!$F$3*$F1212*信号概况!$F$5*信号相关性!$C$5+2*$D1212*信号概况!$F$3*$G1212*信号概况!$F$6*信号相关性!$C$6+2*$D1212*信号概况!$F$3*$H1212*信号概况!$F$7*信号相关性!$C$7+2*$D1212*信号概况!$F$3*$I1212*信号概况!$F$8*信号相关性!$C$8+2*$D1212*信号概况!$F$3*$J1212*信号概况!$F$9*信号相关性!$C$9+2*$E1212*信号概况!$F$4*$F1212*信号概况!$F$5*信号相关性!$D$5+2*$E1212*信号概况!$F$4*$G1212*信号概况!$F$6*信号相关性!$D$6+2*$E1212*信号概况!$F$4*$H1212*信号概况!$F$7*信号相关性!$D$7+2*$E1212*信号概况!$F$4*$I1212*信号概况!$F$8*信号相关性!$D$8+2*$E1212*信号概况!$F$4*$J1212*信号概况!$J$5*信号相关性!$D$9+2*$F1212*信号概况!$F$5*$G1212*信号概况!$F$6*信号相关性!$E$6+2*$F1212*信号概况!$F$5*$H1212*信号概况!$F$7*信号相关性!$E$7+2*$F1212*信号概况!$F$5*$I1212*信号概况!$F$8*信号相关性!$E$8+2*$F1212*信号概况!$F$5*$J1212*信号概况!$F$9*信号相关性!$E$9+2*$G1212*信号概况!$F$6*$H1212*信号概况!$F$7*信号相关性!$F$7+2*$G1212*信号概况!$F$6*$I1212*信号概况!$F$8*信号相关性!$F$8+2*$G1212*信号概况!$F$6*$J1212*信号概况!$F$9*信号相关性!$F$9+2*$H1212*信号概况!$F$7*$I1212*信号概况!$F$8*信号相关性!$G$8+2*$H1212*信号概况!$F$7*$J1212*信号概况!$F$9*信号相关性!$G$9+2*$I1212*信号概况!$F$8*$J1212*信号概况!$F$9*信号相关性!$H$9)</f>
        <v>1265.6700261985</v>
      </c>
      <c r="L1212" s="10">
        <f t="shared" ref="L1212:L1233" si="383">B1212/K1212</f>
        <v>15.422013317821</v>
      </c>
      <c r="M1212" s="11">
        <f>SQRT(POWER($C1212*信号概况!$C$2,2)+POWER($D1212*信号概况!$C$3,2)+POWER($E1212*信号概况!$C$4,2)+POWER($F1212*信号概况!$C$5,2)+POWER($G1212*信号概况!$C$6,2)+POWER($H1212*信号概况!$C$7,2)+POWER($I1212*信号概况!$C$8,2)+POWER($J1212*信号概况!$C$9,2)+2*$C1212*信号概况!$C$2*$D1212*信号概况!$C$3*信号相关性!$B$3+2*$C1212*信号概况!$C$2*$E1212*信号概况!$C$4*信号相关性!$B$4+2*$C1212*信号概况!$C$2*$F1212*信号概况!$C$5*信号相关性!$B$5+2*$C1212*信号概况!$C$2*$G1212*信号概况!$C$6*信号相关性!$B$6+2*$C1212*信号概况!$C$2*$H1212*信号概况!$C$7*信号相关性!$B$7+2*$C1212*信号概况!$C$2*$I1212*信号概况!$C$8*信号相关性!$B$8+2*$C1212*信号概况!$C$2*$J1212*信号概况!$C$9*信号相关性!$B$9+2*$D1212*信号概况!$C$3*$E1212*信号概况!$C$4*信号相关性!$C$4+2*$D1212*信号概况!$C$3*$F1212*信号概况!$C$5*信号相关性!$C$5+2*$D1212*信号概况!$C$3*$G1212*信号概况!$C$6*信号相关性!$C$6+2*$D1212*信号概况!$C$3*$H1212*信号概况!$C$7*信号相关性!$C$7+2*$D1212*信号概况!$C$3*$I1212*信号概况!$C$8*信号相关性!$C$8+2*$D1212*信号概况!$C$3*$J1212*信号概况!$C$9*信号相关性!$C$9+2*$E1212*信号概况!$C$4*$F1212*信号概况!$C$5*信号相关性!$D$5+2*$E1212*信号概况!$C$4*$G1212*信号概况!$C$6*信号相关性!$D$6+2*$E1212*信号概况!$C$4*$H1212*信号概况!$C$7*信号相关性!$D$7+2*$E1212*信号概况!$C$4*$I1212*信号概况!$C$8*信号相关性!$D$8+2*$E1212*信号概况!$C$4*$J1212*信号概况!$J$5*信号相关性!$D$9+2*$F1212*信号概况!$C$5*$G1212*信号概况!$C$6*信号相关性!$E$6+2*$F1212*信号概况!$C$5*$H1212*信号概况!$C$7*信号相关性!$E$7+2*$F1212*信号概况!$C$5*$I1212*信号概况!$C$8*信号相关性!$E$8+2*$F1212*信号概况!$C$5*$J1212*信号概况!$C$9*信号相关性!$E$9+2*$G1212*信号概况!$C$6*$H1212*信号概况!$C$7*信号相关性!$F$7+2*$G1212*信号概况!$C$6*$I1212*信号概况!$C$8*信号相关性!$F$8+2*$G1212*信号概况!$C$6*$J1212*信号概况!$C$9*信号相关性!$F$9+2*$H1212*信号概况!$C$7*$I1212*信号概况!$C$8*信号相关性!$G$8+2*$H1212*信号概况!$C$7*$J1212*信号概况!$C$9*信号相关性!$G$9+2*$I1212*信号概况!$C$8*$J1212*信号概况!$C$9*信号相关性!$H$9)</f>
        <v>6210.92151732248</v>
      </c>
      <c r="N1212" s="12">
        <f t="shared" ref="N1212:N1233" si="384">M1212/B1212</f>
        <v>0.318195821613535</v>
      </c>
      <c r="O1212" s="10">
        <f>$C1212*信号概况!$J$2+$D1212*信号概况!$J$3+$E1212*信号概况!$J$4+$F1212*信号概况!$J$5+$G1212*信号概况!$J$6+$H1212*信号概况!$J$7+$I1212*信号概况!$J$8+$J1212*信号概况!$J$9</f>
        <v>944.89077146531</v>
      </c>
      <c r="P1212" s="12">
        <f t="shared" ref="P1212:P1233" si="385">O1212/B1212</f>
        <v>0.0484083230681468</v>
      </c>
      <c r="Q1212" s="7">
        <f t="shared" ref="Q1212:Q1233" si="386">(O1212*12-B1212*5%)/K1212</f>
        <v>8.18754497071302</v>
      </c>
    </row>
    <row r="1213" spans="1:17">
      <c r="A1213">
        <v>1211</v>
      </c>
      <c r="B1213">
        <v>19519.18</v>
      </c>
      <c r="C1213" s="7">
        <f t="shared" si="374"/>
        <v>0</v>
      </c>
      <c r="D1213" s="8">
        <f t="shared" si="375"/>
        <v>0.636363636363636</v>
      </c>
      <c r="E1213">
        <f t="shared" si="377"/>
        <v>0</v>
      </c>
      <c r="F1213">
        <f t="shared" si="378"/>
        <v>0.2</v>
      </c>
      <c r="G1213">
        <f t="shared" si="379"/>
        <v>0.06</v>
      </c>
      <c r="H1213">
        <f t="shared" si="380"/>
        <v>0</v>
      </c>
      <c r="I1213">
        <f t="shared" si="381"/>
        <v>0</v>
      </c>
      <c r="J1213">
        <f t="shared" si="382"/>
        <v>0</v>
      </c>
      <c r="K1213">
        <f>SQRT(POWER($C1213*信号概况!$F$2,2)+POWER($D1213*信号概况!$F$3,2)+POWER($E1213*信号概况!$F$4,2)+POWER($F1213*信号概况!$F$5,2)+POWER($G1213*信号概况!$F$6,2)+POWER($H1213*信号概况!$F$7,2)+POWER($I1213*信号概况!$F$8,2)+POWER($J1213*信号概况!$F$9,2)+2*$C1213*信号概况!$F$2*$D1213*信号概况!$F$3*信号相关性!$B$3+2*$C1213*信号概况!$F$2*$E1213*信号概况!$F$4*信号相关性!$B$4+2*$C1213*信号概况!$F$2*$F1213*信号概况!$F$5*信号相关性!$B$5+2*$C1213*信号概况!$F$2*$G1213*信号概况!$F$6*信号相关性!$B$6+2*$C1213*信号概况!$F$2*$H1213*信号概况!$F$7*信号相关性!$B$7+2*$C1213*信号概况!$F$2*$I1213*信号概况!$F$8*信号相关性!$B$8+2*$C1213*信号概况!$F$2*$J1213*信号概况!$F$9*信号相关性!$B$9+2*$D1213*信号概况!$F$3*$E1213*信号概况!$F$4*信号相关性!$C$4+2*$D1213*信号概况!$F$3*$F1213*信号概况!$F$5*信号相关性!$C$5+2*$D1213*信号概况!$F$3*$G1213*信号概况!$F$6*信号相关性!$C$6+2*$D1213*信号概况!$F$3*$H1213*信号概况!$F$7*信号相关性!$C$7+2*$D1213*信号概况!$F$3*$I1213*信号概况!$F$8*信号相关性!$C$8+2*$D1213*信号概况!$F$3*$J1213*信号概况!$F$9*信号相关性!$C$9+2*$E1213*信号概况!$F$4*$F1213*信号概况!$F$5*信号相关性!$D$5+2*$E1213*信号概况!$F$4*$G1213*信号概况!$F$6*信号相关性!$D$6+2*$E1213*信号概况!$F$4*$H1213*信号概况!$F$7*信号相关性!$D$7+2*$E1213*信号概况!$F$4*$I1213*信号概况!$F$8*信号相关性!$D$8+2*$E1213*信号概况!$F$4*$J1213*信号概况!$J$5*信号相关性!$D$9+2*$F1213*信号概况!$F$5*$G1213*信号概况!$F$6*信号相关性!$E$6+2*$F1213*信号概况!$F$5*$H1213*信号概况!$F$7*信号相关性!$E$7+2*$F1213*信号概况!$F$5*$I1213*信号概况!$F$8*信号相关性!$E$8+2*$F1213*信号概况!$F$5*$J1213*信号概况!$F$9*信号相关性!$E$9+2*$G1213*信号概况!$F$6*$H1213*信号概况!$F$7*信号相关性!$F$7+2*$G1213*信号概况!$F$6*$I1213*信号概况!$F$8*信号相关性!$F$8+2*$G1213*信号概况!$F$6*$J1213*信号概况!$F$9*信号相关性!$F$9+2*$H1213*信号概况!$F$7*$I1213*信号概况!$F$8*信号相关性!$G$8+2*$H1213*信号概况!$F$7*$J1213*信号概况!$F$9*信号相关性!$G$9+2*$I1213*信号概况!$F$8*$J1213*信号概况!$F$9*信号相关性!$H$9)</f>
        <v>1331.9985646045</v>
      </c>
      <c r="L1213" s="10">
        <f t="shared" si="383"/>
        <v>14.6540548306039</v>
      </c>
      <c r="M1213" s="11">
        <f>SQRT(POWER($C1213*信号概况!$C$2,2)+POWER($D1213*信号概况!$C$3,2)+POWER($E1213*信号概况!$C$4,2)+POWER($F1213*信号概况!$C$5,2)+POWER($G1213*信号概况!$C$6,2)+POWER($H1213*信号概况!$C$7,2)+POWER($I1213*信号概况!$C$8,2)+POWER($J1213*信号概况!$C$9,2)+2*$C1213*信号概况!$C$2*$D1213*信号概况!$C$3*信号相关性!$B$3+2*$C1213*信号概况!$C$2*$E1213*信号概况!$C$4*信号相关性!$B$4+2*$C1213*信号概况!$C$2*$F1213*信号概况!$C$5*信号相关性!$B$5+2*$C1213*信号概况!$C$2*$G1213*信号概况!$C$6*信号相关性!$B$6+2*$C1213*信号概况!$C$2*$H1213*信号概况!$C$7*信号相关性!$B$7+2*$C1213*信号概况!$C$2*$I1213*信号概况!$C$8*信号相关性!$B$8+2*$C1213*信号概况!$C$2*$J1213*信号概况!$C$9*信号相关性!$B$9+2*$D1213*信号概况!$C$3*$E1213*信号概况!$C$4*信号相关性!$C$4+2*$D1213*信号概况!$C$3*$F1213*信号概况!$C$5*信号相关性!$C$5+2*$D1213*信号概况!$C$3*$G1213*信号概况!$C$6*信号相关性!$C$6+2*$D1213*信号概况!$C$3*$H1213*信号概况!$C$7*信号相关性!$C$7+2*$D1213*信号概况!$C$3*$I1213*信号概况!$C$8*信号相关性!$C$8+2*$D1213*信号概况!$C$3*$J1213*信号概况!$C$9*信号相关性!$C$9+2*$E1213*信号概况!$C$4*$F1213*信号概况!$C$5*信号相关性!$D$5+2*$E1213*信号概况!$C$4*$G1213*信号概况!$C$6*信号相关性!$D$6+2*$E1213*信号概况!$C$4*$H1213*信号概况!$C$7*信号相关性!$D$7+2*$E1213*信号概况!$C$4*$I1213*信号概况!$C$8*信号相关性!$D$8+2*$E1213*信号概况!$C$4*$J1213*信号概况!$J$5*信号相关性!$D$9+2*$F1213*信号概况!$C$5*$G1213*信号概况!$C$6*信号相关性!$E$6+2*$F1213*信号概况!$C$5*$H1213*信号概况!$C$7*信号相关性!$E$7+2*$F1213*信号概况!$C$5*$I1213*信号概况!$C$8*信号相关性!$E$8+2*$F1213*信号概况!$C$5*$J1213*信号概况!$C$9*信号相关性!$E$9+2*$G1213*信号概况!$C$6*$H1213*信号概况!$C$7*信号相关性!$F$7+2*$G1213*信号概况!$C$6*$I1213*信号概况!$C$8*信号相关性!$F$8+2*$G1213*信号概况!$C$6*$J1213*信号概况!$C$9*信号相关性!$F$9+2*$H1213*信号概况!$C$7*$I1213*信号概况!$C$8*信号相关性!$G$8+2*$H1213*信号概况!$C$7*$J1213*信号概况!$C$9*信号相关性!$G$9+2*$I1213*信号概况!$C$8*$J1213*信号概况!$C$9*信号相关性!$H$9)</f>
        <v>6533.93141510988</v>
      </c>
      <c r="N1213" s="12">
        <f t="shared" si="384"/>
        <v>0.3347441549855</v>
      </c>
      <c r="O1213" s="10">
        <f>$C1213*信号概况!$J$2+$D1213*信号概况!$J$3+$E1213*信号概况!$J$4+$F1213*信号概况!$J$5+$G1213*信号概况!$J$6+$H1213*信号概况!$J$7+$I1213*信号概况!$J$8+$J1213*信号概况!$J$9</f>
        <v>969.418922150241</v>
      </c>
      <c r="P1213" s="12">
        <f t="shared" si="385"/>
        <v>0.0496649409529622</v>
      </c>
      <c r="Q1213" s="7">
        <f t="shared" si="386"/>
        <v>8.00081047307078</v>
      </c>
    </row>
    <row r="1214" spans="1:17">
      <c r="A1214">
        <v>1212</v>
      </c>
      <c r="B1214">
        <v>19519.18</v>
      </c>
      <c r="C1214" s="7">
        <f t="shared" si="374"/>
        <v>0</v>
      </c>
      <c r="D1214" s="8">
        <f t="shared" si="375"/>
        <v>0.666666666666667</v>
      </c>
      <c r="E1214">
        <f t="shared" si="377"/>
        <v>0</v>
      </c>
      <c r="F1214">
        <f t="shared" si="378"/>
        <v>0.2</v>
      </c>
      <c r="G1214">
        <f t="shared" si="379"/>
        <v>0.06</v>
      </c>
      <c r="H1214">
        <f t="shared" si="380"/>
        <v>0</v>
      </c>
      <c r="I1214">
        <f t="shared" si="381"/>
        <v>0</v>
      </c>
      <c r="J1214">
        <f t="shared" si="382"/>
        <v>0</v>
      </c>
      <c r="K1214">
        <f>SQRT(POWER($C1214*信号概况!$F$2,2)+POWER($D1214*信号概况!$F$3,2)+POWER($E1214*信号概况!$F$4,2)+POWER($F1214*信号概况!$F$5,2)+POWER($G1214*信号概况!$F$6,2)+POWER($H1214*信号概况!$F$7,2)+POWER($I1214*信号概况!$F$8,2)+POWER($J1214*信号概况!$F$9,2)+2*$C1214*信号概况!$F$2*$D1214*信号概况!$F$3*信号相关性!$B$3+2*$C1214*信号概况!$F$2*$E1214*信号概况!$F$4*信号相关性!$B$4+2*$C1214*信号概况!$F$2*$F1214*信号概况!$F$5*信号相关性!$B$5+2*$C1214*信号概况!$F$2*$G1214*信号概况!$F$6*信号相关性!$B$6+2*$C1214*信号概况!$F$2*$H1214*信号概况!$F$7*信号相关性!$B$7+2*$C1214*信号概况!$F$2*$I1214*信号概况!$F$8*信号相关性!$B$8+2*$C1214*信号概况!$F$2*$J1214*信号概况!$F$9*信号相关性!$B$9+2*$D1214*信号概况!$F$3*$E1214*信号概况!$F$4*信号相关性!$C$4+2*$D1214*信号概况!$F$3*$F1214*信号概况!$F$5*信号相关性!$C$5+2*$D1214*信号概况!$F$3*$G1214*信号概况!$F$6*信号相关性!$C$6+2*$D1214*信号概况!$F$3*$H1214*信号概况!$F$7*信号相关性!$C$7+2*$D1214*信号概况!$F$3*$I1214*信号概况!$F$8*信号相关性!$C$8+2*$D1214*信号概况!$F$3*$J1214*信号概况!$F$9*信号相关性!$C$9+2*$E1214*信号概况!$F$4*$F1214*信号概况!$F$5*信号相关性!$D$5+2*$E1214*信号概况!$F$4*$G1214*信号概况!$F$6*信号相关性!$D$6+2*$E1214*信号概况!$F$4*$H1214*信号概况!$F$7*信号相关性!$D$7+2*$E1214*信号概况!$F$4*$I1214*信号概况!$F$8*信号相关性!$D$8+2*$E1214*信号概况!$F$4*$J1214*信号概况!$J$5*信号相关性!$D$9+2*$F1214*信号概况!$F$5*$G1214*信号概况!$F$6*信号相关性!$E$6+2*$F1214*信号概况!$F$5*$H1214*信号概况!$F$7*信号相关性!$E$7+2*$F1214*信号概况!$F$5*$I1214*信号概况!$F$8*信号相关性!$E$8+2*$F1214*信号概况!$F$5*$J1214*信号概况!$F$9*信号相关性!$E$9+2*$G1214*信号概况!$F$6*$H1214*信号概况!$F$7*信号相关性!$F$7+2*$G1214*信号概况!$F$6*$I1214*信号概况!$F$8*信号相关性!$F$8+2*$G1214*信号概况!$F$6*$J1214*信号概况!$F$9*信号相关性!$F$9+2*$H1214*信号概况!$F$7*$I1214*信号概况!$F$8*信号相关性!$G$8+2*$H1214*信号概况!$F$7*$J1214*信号概况!$F$9*信号相关性!$G$9+2*$I1214*信号概况!$F$8*$J1214*信号概况!$F$9*信号相关性!$H$9)</f>
        <v>1398.3770969839</v>
      </c>
      <c r="L1214" s="10">
        <f t="shared" si="383"/>
        <v>13.9584522959509</v>
      </c>
      <c r="M1214" s="11">
        <f>SQRT(POWER($C1214*信号概况!$C$2,2)+POWER($D1214*信号概况!$C$3,2)+POWER($E1214*信号概况!$C$4,2)+POWER($F1214*信号概况!$C$5,2)+POWER($G1214*信号概况!$C$6,2)+POWER($H1214*信号概况!$C$7,2)+POWER($I1214*信号概况!$C$8,2)+POWER($J1214*信号概况!$C$9,2)+2*$C1214*信号概况!$C$2*$D1214*信号概况!$C$3*信号相关性!$B$3+2*$C1214*信号概况!$C$2*$E1214*信号概况!$C$4*信号相关性!$B$4+2*$C1214*信号概况!$C$2*$F1214*信号概况!$C$5*信号相关性!$B$5+2*$C1214*信号概况!$C$2*$G1214*信号概况!$C$6*信号相关性!$B$6+2*$C1214*信号概况!$C$2*$H1214*信号概况!$C$7*信号相关性!$B$7+2*$C1214*信号概况!$C$2*$I1214*信号概况!$C$8*信号相关性!$B$8+2*$C1214*信号概况!$C$2*$J1214*信号概况!$C$9*信号相关性!$B$9+2*$D1214*信号概况!$C$3*$E1214*信号概况!$C$4*信号相关性!$C$4+2*$D1214*信号概况!$C$3*$F1214*信号概况!$C$5*信号相关性!$C$5+2*$D1214*信号概况!$C$3*$G1214*信号概况!$C$6*信号相关性!$C$6+2*$D1214*信号概况!$C$3*$H1214*信号概况!$C$7*信号相关性!$C$7+2*$D1214*信号概况!$C$3*$I1214*信号概况!$C$8*信号相关性!$C$8+2*$D1214*信号概况!$C$3*$J1214*信号概况!$C$9*信号相关性!$C$9+2*$E1214*信号概况!$C$4*$F1214*信号概况!$C$5*信号相关性!$D$5+2*$E1214*信号概况!$C$4*$G1214*信号概况!$C$6*信号相关性!$D$6+2*$E1214*信号概况!$C$4*$H1214*信号概况!$C$7*信号相关性!$D$7+2*$E1214*信号概况!$C$4*$I1214*信号概况!$C$8*信号相关性!$D$8+2*$E1214*信号概况!$C$4*$J1214*信号概况!$J$5*信号相关性!$D$9+2*$F1214*信号概况!$C$5*$G1214*信号概况!$C$6*信号相关性!$E$6+2*$F1214*信号概况!$C$5*$H1214*信号概况!$C$7*信号相关性!$E$7+2*$F1214*信号概况!$C$5*$I1214*信号概况!$C$8*信号相关性!$E$8+2*$F1214*信号概况!$C$5*$J1214*信号概况!$C$9*信号相关性!$E$9+2*$G1214*信号概况!$C$6*$H1214*信号概况!$C$7*信号相关性!$F$7+2*$G1214*信号概况!$C$6*$I1214*信号概况!$C$8*信号相关性!$F$8+2*$G1214*信号概况!$C$6*$J1214*信号概况!$C$9*信号相关性!$F$9+2*$H1214*信号概况!$C$7*$I1214*信号概况!$C$8*信号相关性!$G$8+2*$H1214*信号概况!$C$7*$J1214*信号概况!$C$9*信号相关性!$G$9+2*$I1214*信号概况!$C$8*$J1214*信号概况!$C$9*信号相关性!$H$9)</f>
        <v>6857.0662533333</v>
      </c>
      <c r="N1214" s="12">
        <f t="shared" si="384"/>
        <v>0.351298889263447</v>
      </c>
      <c r="O1214" s="10">
        <f>$C1214*信号概况!$J$2+$D1214*信号概况!$J$3+$E1214*信号概况!$J$4+$F1214*信号概况!$J$5+$G1214*信号概况!$J$6+$H1214*信号概况!$J$7+$I1214*信号概况!$J$8+$J1214*信号概况!$J$9</f>
        <v>993.947072835173</v>
      </c>
      <c r="P1214" s="12">
        <f t="shared" si="385"/>
        <v>0.0509215588377777</v>
      </c>
      <c r="Q1214" s="7">
        <f t="shared" si="386"/>
        <v>7.83151118367336</v>
      </c>
    </row>
    <row r="1215" spans="1:17">
      <c r="A1215">
        <v>1213</v>
      </c>
      <c r="B1215">
        <v>19519.18</v>
      </c>
      <c r="C1215" s="7">
        <f t="shared" si="374"/>
        <v>0</v>
      </c>
      <c r="D1215" s="8">
        <f t="shared" si="375"/>
        <v>0.696969696969697</v>
      </c>
      <c r="E1215">
        <f t="shared" si="377"/>
        <v>0</v>
      </c>
      <c r="F1215">
        <f t="shared" si="378"/>
        <v>0.2</v>
      </c>
      <c r="G1215">
        <f t="shared" si="379"/>
        <v>0.06</v>
      </c>
      <c r="H1215">
        <f t="shared" si="380"/>
        <v>0</v>
      </c>
      <c r="I1215">
        <f t="shared" si="381"/>
        <v>0</v>
      </c>
      <c r="J1215">
        <f t="shared" si="382"/>
        <v>0</v>
      </c>
      <c r="K1215">
        <f>SQRT(POWER($C1215*信号概况!$F$2,2)+POWER($D1215*信号概况!$F$3,2)+POWER($E1215*信号概况!$F$4,2)+POWER($F1215*信号概况!$F$5,2)+POWER($G1215*信号概况!$F$6,2)+POWER($H1215*信号概况!$F$7,2)+POWER($I1215*信号概况!$F$8,2)+POWER($J1215*信号概况!$F$9,2)+2*$C1215*信号概况!$F$2*$D1215*信号概况!$F$3*信号相关性!$B$3+2*$C1215*信号概况!$F$2*$E1215*信号概况!$F$4*信号相关性!$B$4+2*$C1215*信号概况!$F$2*$F1215*信号概况!$F$5*信号相关性!$B$5+2*$C1215*信号概况!$F$2*$G1215*信号概况!$F$6*信号相关性!$B$6+2*$C1215*信号概况!$F$2*$H1215*信号概况!$F$7*信号相关性!$B$7+2*$C1215*信号概况!$F$2*$I1215*信号概况!$F$8*信号相关性!$B$8+2*$C1215*信号概况!$F$2*$J1215*信号概况!$F$9*信号相关性!$B$9+2*$D1215*信号概况!$F$3*$E1215*信号概况!$F$4*信号相关性!$C$4+2*$D1215*信号概况!$F$3*$F1215*信号概况!$F$5*信号相关性!$C$5+2*$D1215*信号概况!$F$3*$G1215*信号概况!$F$6*信号相关性!$C$6+2*$D1215*信号概况!$F$3*$H1215*信号概况!$F$7*信号相关性!$C$7+2*$D1215*信号概况!$F$3*$I1215*信号概况!$F$8*信号相关性!$C$8+2*$D1215*信号概况!$F$3*$J1215*信号概况!$F$9*信号相关性!$C$9+2*$E1215*信号概况!$F$4*$F1215*信号概况!$F$5*信号相关性!$D$5+2*$E1215*信号概况!$F$4*$G1215*信号概况!$F$6*信号相关性!$D$6+2*$E1215*信号概况!$F$4*$H1215*信号概况!$F$7*信号相关性!$D$7+2*$E1215*信号概况!$F$4*$I1215*信号概况!$F$8*信号相关性!$D$8+2*$E1215*信号概况!$F$4*$J1215*信号概况!$J$5*信号相关性!$D$9+2*$F1215*信号概况!$F$5*$G1215*信号概况!$F$6*信号相关性!$E$6+2*$F1215*信号概况!$F$5*$H1215*信号概况!$F$7*信号相关性!$E$7+2*$F1215*信号概况!$F$5*$I1215*信号概况!$F$8*信号相关性!$E$8+2*$F1215*信号概况!$F$5*$J1215*信号概况!$F$9*信号相关性!$E$9+2*$G1215*信号概况!$F$6*$H1215*信号概况!$F$7*信号相关性!$F$7+2*$G1215*信号概况!$F$6*$I1215*信号概况!$F$8*信号相关性!$F$8+2*$G1215*信号概况!$F$6*$J1215*信号概况!$F$9*信号相关性!$F$9+2*$H1215*信号概况!$F$7*$I1215*信号概况!$F$8*信号相关性!$G$8+2*$H1215*信号概况!$F$7*$J1215*信号概况!$F$9*信号相关性!$G$9+2*$I1215*信号概况!$F$8*$J1215*信号概况!$F$9*信号相关性!$H$9)</f>
        <v>1464.79882680159</v>
      </c>
      <c r="L1215" s="10">
        <f t="shared" si="383"/>
        <v>13.3255022074399</v>
      </c>
      <c r="M1215" s="11">
        <f>SQRT(POWER($C1215*信号概况!$C$2,2)+POWER($D1215*信号概况!$C$3,2)+POWER($E1215*信号概况!$C$4,2)+POWER($F1215*信号概况!$C$5,2)+POWER($G1215*信号概况!$C$6,2)+POWER($H1215*信号概况!$C$7,2)+POWER($I1215*信号概况!$C$8,2)+POWER($J1215*信号概况!$C$9,2)+2*$C1215*信号概况!$C$2*$D1215*信号概况!$C$3*信号相关性!$B$3+2*$C1215*信号概况!$C$2*$E1215*信号概况!$C$4*信号相关性!$B$4+2*$C1215*信号概况!$C$2*$F1215*信号概况!$C$5*信号相关性!$B$5+2*$C1215*信号概况!$C$2*$G1215*信号概况!$C$6*信号相关性!$B$6+2*$C1215*信号概况!$C$2*$H1215*信号概况!$C$7*信号相关性!$B$7+2*$C1215*信号概况!$C$2*$I1215*信号概况!$C$8*信号相关性!$B$8+2*$C1215*信号概况!$C$2*$J1215*信号概况!$C$9*信号相关性!$B$9+2*$D1215*信号概况!$C$3*$E1215*信号概况!$C$4*信号相关性!$C$4+2*$D1215*信号概况!$C$3*$F1215*信号概况!$C$5*信号相关性!$C$5+2*$D1215*信号概况!$C$3*$G1215*信号概况!$C$6*信号相关性!$C$6+2*$D1215*信号概况!$C$3*$H1215*信号概况!$C$7*信号相关性!$C$7+2*$D1215*信号概况!$C$3*$I1215*信号概况!$C$8*信号相关性!$C$8+2*$D1215*信号概况!$C$3*$J1215*信号概况!$C$9*信号相关性!$C$9+2*$E1215*信号概况!$C$4*$F1215*信号概况!$C$5*信号相关性!$D$5+2*$E1215*信号概况!$C$4*$G1215*信号概况!$C$6*信号相关性!$D$6+2*$E1215*信号概况!$C$4*$H1215*信号概况!$C$7*信号相关性!$D$7+2*$E1215*信号概况!$C$4*$I1215*信号概况!$C$8*信号相关性!$D$8+2*$E1215*信号概况!$C$4*$J1215*信号概况!$J$5*信号相关性!$D$9+2*$F1215*信号概况!$C$5*$G1215*信号概况!$C$6*信号相关性!$E$6+2*$F1215*信号概况!$C$5*$H1215*信号概况!$C$7*信号相关性!$E$7+2*$F1215*信号概况!$C$5*$I1215*信号概况!$C$8*信号相关性!$E$8+2*$F1215*信号概况!$C$5*$J1215*信号概况!$C$9*信号相关性!$E$9+2*$G1215*信号概况!$C$6*$H1215*信号概况!$C$7*信号相关性!$F$7+2*$G1215*信号概况!$C$6*$I1215*信号概况!$C$8*信号相关性!$F$8+2*$G1215*信号概况!$C$6*$J1215*信号概况!$C$9*信号相关性!$F$9+2*$H1215*信号概况!$C$7*$I1215*信号概况!$C$8*信号相关性!$G$8+2*$H1215*信号概况!$C$7*$J1215*信号概况!$C$9*信号相关性!$G$9+2*$I1215*信号概况!$C$8*$J1215*信号概况!$C$9*信号相关性!$H$9)</f>
        <v>7180.30916396134</v>
      </c>
      <c r="N1215" s="12">
        <f t="shared" si="384"/>
        <v>0.367859160270121</v>
      </c>
      <c r="O1215" s="10">
        <f>$C1215*信号概况!$J$2+$D1215*信号概况!$J$3+$E1215*信号概况!$J$4+$F1215*信号概况!$J$5+$G1215*信号概况!$J$6+$H1215*信号概况!$J$7+$I1215*信号概况!$J$8+$J1215*信号概况!$J$9</f>
        <v>1018.4752235201</v>
      </c>
      <c r="P1215" s="12">
        <f t="shared" si="385"/>
        <v>0.0521781767225931</v>
      </c>
      <c r="Q1215" s="7">
        <f t="shared" si="386"/>
        <v>7.67732979879325</v>
      </c>
    </row>
    <row r="1216" spans="1:17">
      <c r="A1216">
        <v>1214</v>
      </c>
      <c r="B1216">
        <v>19519.18</v>
      </c>
      <c r="C1216" s="7">
        <f t="shared" si="374"/>
        <v>0</v>
      </c>
      <c r="D1216" s="8">
        <f t="shared" si="375"/>
        <v>0.727272727272727</v>
      </c>
      <c r="E1216">
        <f t="shared" si="377"/>
        <v>0</v>
      </c>
      <c r="F1216">
        <f t="shared" si="378"/>
        <v>0.2</v>
      </c>
      <c r="G1216">
        <f t="shared" si="379"/>
        <v>0.06</v>
      </c>
      <c r="H1216">
        <f t="shared" si="380"/>
        <v>0</v>
      </c>
      <c r="I1216">
        <f t="shared" si="381"/>
        <v>0</v>
      </c>
      <c r="J1216">
        <f t="shared" si="382"/>
        <v>0</v>
      </c>
      <c r="K1216">
        <f>SQRT(POWER($C1216*信号概况!$F$2,2)+POWER($D1216*信号概况!$F$3,2)+POWER($E1216*信号概况!$F$4,2)+POWER($F1216*信号概况!$F$5,2)+POWER($G1216*信号概况!$F$6,2)+POWER($H1216*信号概况!$F$7,2)+POWER($I1216*信号概况!$F$8,2)+POWER($J1216*信号概况!$F$9,2)+2*$C1216*信号概况!$F$2*$D1216*信号概况!$F$3*信号相关性!$B$3+2*$C1216*信号概况!$F$2*$E1216*信号概况!$F$4*信号相关性!$B$4+2*$C1216*信号概况!$F$2*$F1216*信号概况!$F$5*信号相关性!$B$5+2*$C1216*信号概况!$F$2*$G1216*信号概况!$F$6*信号相关性!$B$6+2*$C1216*信号概况!$F$2*$H1216*信号概况!$F$7*信号相关性!$B$7+2*$C1216*信号概况!$F$2*$I1216*信号概况!$F$8*信号相关性!$B$8+2*$C1216*信号概况!$F$2*$J1216*信号概况!$F$9*信号相关性!$B$9+2*$D1216*信号概况!$F$3*$E1216*信号概况!$F$4*信号相关性!$C$4+2*$D1216*信号概况!$F$3*$F1216*信号概况!$F$5*信号相关性!$C$5+2*$D1216*信号概况!$F$3*$G1216*信号概况!$F$6*信号相关性!$C$6+2*$D1216*信号概况!$F$3*$H1216*信号概况!$F$7*信号相关性!$C$7+2*$D1216*信号概况!$F$3*$I1216*信号概况!$F$8*信号相关性!$C$8+2*$D1216*信号概况!$F$3*$J1216*信号概况!$F$9*信号相关性!$C$9+2*$E1216*信号概况!$F$4*$F1216*信号概况!$F$5*信号相关性!$D$5+2*$E1216*信号概况!$F$4*$G1216*信号概况!$F$6*信号相关性!$D$6+2*$E1216*信号概况!$F$4*$H1216*信号概况!$F$7*信号相关性!$D$7+2*$E1216*信号概况!$F$4*$I1216*信号概况!$F$8*信号相关性!$D$8+2*$E1216*信号概况!$F$4*$J1216*信号概况!$J$5*信号相关性!$D$9+2*$F1216*信号概况!$F$5*$G1216*信号概况!$F$6*信号相关性!$E$6+2*$F1216*信号概况!$F$5*$H1216*信号概况!$F$7*信号相关性!$E$7+2*$F1216*信号概况!$F$5*$I1216*信号概况!$F$8*信号相关性!$E$8+2*$F1216*信号概况!$F$5*$J1216*信号概况!$F$9*信号相关性!$E$9+2*$G1216*信号概况!$F$6*$H1216*信号概况!$F$7*信号相关性!$F$7+2*$G1216*信号概况!$F$6*$I1216*信号概况!$F$8*信号相关性!$F$8+2*$G1216*信号概况!$F$6*$J1216*信号概况!$F$9*信号相关性!$F$9+2*$H1216*信号概况!$F$7*$I1216*信号概况!$F$8*信号相关性!$G$8+2*$H1216*信号概况!$F$7*$J1216*信号概况!$F$9*信号相关性!$G$9+2*$I1216*信号概况!$F$8*$J1216*信号概况!$F$9*信号相关性!$H$9)</f>
        <v>1531.25813271279</v>
      </c>
      <c r="L1216" s="10">
        <f t="shared" si="383"/>
        <v>12.7471518896815</v>
      </c>
      <c r="M1216" s="11">
        <f>SQRT(POWER($C1216*信号概况!$C$2,2)+POWER($D1216*信号概况!$C$3,2)+POWER($E1216*信号概况!$C$4,2)+POWER($F1216*信号概况!$C$5,2)+POWER($G1216*信号概况!$C$6,2)+POWER($H1216*信号概况!$C$7,2)+POWER($I1216*信号概况!$C$8,2)+POWER($J1216*信号概况!$C$9,2)+2*$C1216*信号概况!$C$2*$D1216*信号概况!$C$3*信号相关性!$B$3+2*$C1216*信号概况!$C$2*$E1216*信号概况!$C$4*信号相关性!$B$4+2*$C1216*信号概况!$C$2*$F1216*信号概况!$C$5*信号相关性!$B$5+2*$C1216*信号概况!$C$2*$G1216*信号概况!$C$6*信号相关性!$B$6+2*$C1216*信号概况!$C$2*$H1216*信号概况!$C$7*信号相关性!$B$7+2*$C1216*信号概况!$C$2*$I1216*信号概况!$C$8*信号相关性!$B$8+2*$C1216*信号概况!$C$2*$J1216*信号概况!$C$9*信号相关性!$B$9+2*$D1216*信号概况!$C$3*$E1216*信号概况!$C$4*信号相关性!$C$4+2*$D1216*信号概况!$C$3*$F1216*信号概况!$C$5*信号相关性!$C$5+2*$D1216*信号概况!$C$3*$G1216*信号概况!$C$6*信号相关性!$C$6+2*$D1216*信号概况!$C$3*$H1216*信号概况!$C$7*信号相关性!$C$7+2*$D1216*信号概况!$C$3*$I1216*信号概况!$C$8*信号相关性!$C$8+2*$D1216*信号概况!$C$3*$J1216*信号概况!$C$9*信号相关性!$C$9+2*$E1216*信号概况!$C$4*$F1216*信号概况!$C$5*信号相关性!$D$5+2*$E1216*信号概况!$C$4*$G1216*信号概况!$C$6*信号相关性!$D$6+2*$E1216*信号概况!$C$4*$H1216*信号概况!$C$7*信号相关性!$D$7+2*$E1216*信号概况!$C$4*$I1216*信号概况!$C$8*信号相关性!$D$8+2*$E1216*信号概况!$C$4*$J1216*信号概况!$J$5*信号相关性!$D$9+2*$F1216*信号概况!$C$5*$G1216*信号概况!$C$6*信号相关性!$E$6+2*$F1216*信号概况!$C$5*$H1216*信号概况!$C$7*信号相关性!$E$7+2*$F1216*信号概况!$C$5*$I1216*信号概况!$C$8*信号相关性!$E$8+2*$F1216*信号概况!$C$5*$J1216*信号概况!$C$9*信号相关性!$E$9+2*$G1216*信号概况!$C$6*$H1216*信号概况!$C$7*信号相关性!$F$7+2*$G1216*信号概况!$C$6*$I1216*信号概况!$C$8*信号相关性!$F$8+2*$G1216*信号概况!$C$6*$J1216*信号概况!$C$9*信号相关性!$F$9+2*$H1216*信号概况!$C$7*$I1216*信号概况!$C$8*信号相关性!$G$8+2*$H1216*信号概况!$C$7*$J1216*信号概况!$C$9*信号相关性!$G$9+2*$I1216*信号概况!$C$8*$J1216*信号概况!$C$9*信号相关性!$H$9)</f>
        <v>7503.64618034154</v>
      </c>
      <c r="N1216" s="12">
        <f t="shared" si="384"/>
        <v>0.384424252470726</v>
      </c>
      <c r="O1216" s="10">
        <f>$C1216*信号概况!$J$2+$D1216*信号概况!$J$3+$E1216*信号概况!$J$4+$F1216*信号概况!$J$5+$G1216*信号概况!$J$6+$H1216*信号概况!$J$7+$I1216*信号概况!$J$8+$J1216*信号概况!$J$9</f>
        <v>1043.00337420504</v>
      </c>
      <c r="P1216" s="12">
        <f t="shared" si="385"/>
        <v>0.0534347946074085</v>
      </c>
      <c r="Q1216" s="7">
        <f t="shared" si="386"/>
        <v>7.53633972217076</v>
      </c>
    </row>
    <row r="1217" spans="1:17">
      <c r="A1217">
        <v>1215</v>
      </c>
      <c r="B1217">
        <v>19519.18</v>
      </c>
      <c r="C1217" s="7">
        <f t="shared" si="374"/>
        <v>0</v>
      </c>
      <c r="D1217" s="8">
        <f t="shared" si="375"/>
        <v>0.757575757575758</v>
      </c>
      <c r="E1217">
        <f t="shared" si="377"/>
        <v>0</v>
      </c>
      <c r="F1217">
        <f t="shared" si="378"/>
        <v>0.2</v>
      </c>
      <c r="G1217">
        <f t="shared" si="379"/>
        <v>0.06</v>
      </c>
      <c r="H1217">
        <f t="shared" si="380"/>
        <v>0</v>
      </c>
      <c r="I1217">
        <f t="shared" si="381"/>
        <v>0</v>
      </c>
      <c r="J1217">
        <f t="shared" si="382"/>
        <v>0</v>
      </c>
      <c r="K1217">
        <f>SQRT(POWER($C1217*信号概况!$F$2,2)+POWER($D1217*信号概况!$F$3,2)+POWER($E1217*信号概况!$F$4,2)+POWER($F1217*信号概况!$F$5,2)+POWER($G1217*信号概况!$F$6,2)+POWER($H1217*信号概况!$F$7,2)+POWER($I1217*信号概况!$F$8,2)+POWER($J1217*信号概况!$F$9,2)+2*$C1217*信号概况!$F$2*$D1217*信号概况!$F$3*信号相关性!$B$3+2*$C1217*信号概况!$F$2*$E1217*信号概况!$F$4*信号相关性!$B$4+2*$C1217*信号概况!$F$2*$F1217*信号概况!$F$5*信号相关性!$B$5+2*$C1217*信号概况!$F$2*$G1217*信号概况!$F$6*信号相关性!$B$6+2*$C1217*信号概况!$F$2*$H1217*信号概况!$F$7*信号相关性!$B$7+2*$C1217*信号概况!$F$2*$I1217*信号概况!$F$8*信号相关性!$B$8+2*$C1217*信号概况!$F$2*$J1217*信号概况!$F$9*信号相关性!$B$9+2*$D1217*信号概况!$F$3*$E1217*信号概况!$F$4*信号相关性!$C$4+2*$D1217*信号概况!$F$3*$F1217*信号概况!$F$5*信号相关性!$C$5+2*$D1217*信号概况!$F$3*$G1217*信号概况!$F$6*信号相关性!$C$6+2*$D1217*信号概况!$F$3*$H1217*信号概况!$F$7*信号相关性!$C$7+2*$D1217*信号概况!$F$3*$I1217*信号概况!$F$8*信号相关性!$C$8+2*$D1217*信号概况!$F$3*$J1217*信号概况!$F$9*信号相关性!$C$9+2*$E1217*信号概况!$F$4*$F1217*信号概况!$F$5*信号相关性!$D$5+2*$E1217*信号概况!$F$4*$G1217*信号概况!$F$6*信号相关性!$D$6+2*$E1217*信号概况!$F$4*$H1217*信号概况!$F$7*信号相关性!$D$7+2*$E1217*信号概况!$F$4*$I1217*信号概况!$F$8*信号相关性!$D$8+2*$E1217*信号概况!$F$4*$J1217*信号概况!$J$5*信号相关性!$D$9+2*$F1217*信号概况!$F$5*$G1217*信号概况!$F$6*信号相关性!$E$6+2*$F1217*信号概况!$F$5*$H1217*信号概况!$F$7*信号相关性!$E$7+2*$F1217*信号概况!$F$5*$I1217*信号概况!$F$8*信号相关性!$E$8+2*$F1217*信号概况!$F$5*$J1217*信号概况!$F$9*信号相关性!$E$9+2*$G1217*信号概况!$F$6*$H1217*信号概况!$F$7*信号相关性!$F$7+2*$G1217*信号概况!$F$6*$I1217*信号概况!$F$8*信号相关性!$F$8+2*$G1217*信号概况!$F$6*$J1217*信号概况!$F$9*信号相关性!$F$9+2*$H1217*信号概况!$F$7*$I1217*信号概况!$F$8*信号相关性!$G$8+2*$H1217*信号概况!$F$7*$J1217*信号概况!$F$9*信号相关性!$G$9+2*$I1217*信号概况!$F$8*$J1217*信号概况!$F$9*信号相关性!$H$9)</f>
        <v>1597.75032572938</v>
      </c>
      <c r="L1217" s="10">
        <f t="shared" si="383"/>
        <v>12.2166646976519</v>
      </c>
      <c r="M1217" s="11">
        <f>SQRT(POWER($C1217*信号概况!$C$2,2)+POWER($D1217*信号概况!$C$3,2)+POWER($E1217*信号概况!$C$4,2)+POWER($F1217*信号概况!$C$5,2)+POWER($G1217*信号概况!$C$6,2)+POWER($H1217*信号概况!$C$7,2)+POWER($I1217*信号概况!$C$8,2)+POWER($J1217*信号概况!$C$9,2)+2*$C1217*信号概况!$C$2*$D1217*信号概况!$C$3*信号相关性!$B$3+2*$C1217*信号概况!$C$2*$E1217*信号概况!$C$4*信号相关性!$B$4+2*$C1217*信号概况!$C$2*$F1217*信号概况!$C$5*信号相关性!$B$5+2*$C1217*信号概况!$C$2*$G1217*信号概况!$C$6*信号相关性!$B$6+2*$C1217*信号概况!$C$2*$H1217*信号概况!$C$7*信号相关性!$B$7+2*$C1217*信号概况!$C$2*$I1217*信号概况!$C$8*信号相关性!$B$8+2*$C1217*信号概况!$C$2*$J1217*信号概况!$C$9*信号相关性!$B$9+2*$D1217*信号概况!$C$3*$E1217*信号概况!$C$4*信号相关性!$C$4+2*$D1217*信号概况!$C$3*$F1217*信号概况!$C$5*信号相关性!$C$5+2*$D1217*信号概况!$C$3*$G1217*信号概况!$C$6*信号相关性!$C$6+2*$D1217*信号概况!$C$3*$H1217*信号概况!$C$7*信号相关性!$C$7+2*$D1217*信号概况!$C$3*$I1217*信号概况!$C$8*信号相关性!$C$8+2*$D1217*信号概况!$C$3*$J1217*信号概况!$C$9*信号相关性!$C$9+2*$E1217*信号概况!$C$4*$F1217*信号概况!$C$5*信号相关性!$D$5+2*$E1217*信号概况!$C$4*$G1217*信号概况!$C$6*信号相关性!$D$6+2*$E1217*信号概况!$C$4*$H1217*信号概况!$C$7*信号相关性!$D$7+2*$E1217*信号概况!$C$4*$I1217*信号概况!$C$8*信号相关性!$D$8+2*$E1217*信号概况!$C$4*$J1217*信号概况!$J$5*信号相关性!$D$9+2*$F1217*信号概况!$C$5*$G1217*信号概况!$C$6*信号相关性!$E$6+2*$F1217*信号概况!$C$5*$H1217*信号概况!$C$7*信号相关性!$E$7+2*$F1217*信号概况!$C$5*$I1217*信号概况!$C$8*信号相关性!$E$8+2*$F1217*信号概况!$C$5*$J1217*信号概况!$C$9*信号相关性!$E$9+2*$G1217*信号概况!$C$6*$H1217*信号概况!$C$7*信号相关性!$F$7+2*$G1217*信号概况!$C$6*$I1217*信号概况!$C$8*信号相关性!$F$8+2*$G1217*信号概况!$C$6*$J1217*信号概况!$C$9*信号相关性!$F$9+2*$H1217*信号概况!$C$7*$I1217*信号概况!$C$8*信号相关性!$G$8+2*$H1217*信号概况!$C$7*$J1217*信号概况!$C$9*信号相关性!$G$9+2*$I1217*信号概况!$C$8*$J1217*信号概况!$C$9*信号相关性!$H$9)</f>
        <v>7827.06563992301</v>
      </c>
      <c r="N1217" s="12">
        <f t="shared" si="384"/>
        <v>0.400993568373416</v>
      </c>
      <c r="O1217" s="10">
        <f>$C1217*信号概况!$J$2+$D1217*信号概况!$J$3+$E1217*信号概况!$J$4+$F1217*信号概况!$J$5+$G1217*信号概况!$J$6+$H1217*信号概况!$J$7+$I1217*信号概况!$J$8+$J1217*信号概况!$J$9</f>
        <v>1067.53152488997</v>
      </c>
      <c r="P1217" s="12">
        <f t="shared" si="385"/>
        <v>0.0546914124922239</v>
      </c>
      <c r="Q1217" s="7">
        <f t="shared" si="386"/>
        <v>7.40692654421906</v>
      </c>
    </row>
    <row r="1218" spans="1:17">
      <c r="A1218">
        <v>1216</v>
      </c>
      <c r="B1218">
        <v>19519.18</v>
      </c>
      <c r="C1218" s="7">
        <f t="shared" si="374"/>
        <v>0</v>
      </c>
      <c r="D1218" s="8">
        <f t="shared" si="375"/>
        <v>0.787878787878788</v>
      </c>
      <c r="E1218">
        <f t="shared" si="377"/>
        <v>0</v>
      </c>
      <c r="F1218">
        <f t="shared" si="378"/>
        <v>0.2</v>
      </c>
      <c r="G1218">
        <f t="shared" si="379"/>
        <v>0.06</v>
      </c>
      <c r="H1218">
        <f t="shared" si="380"/>
        <v>0</v>
      </c>
      <c r="I1218">
        <f t="shared" si="381"/>
        <v>0</v>
      </c>
      <c r="J1218">
        <f t="shared" si="382"/>
        <v>0</v>
      </c>
      <c r="K1218">
        <f>SQRT(POWER($C1218*信号概况!$F$2,2)+POWER($D1218*信号概况!$F$3,2)+POWER($E1218*信号概况!$F$4,2)+POWER($F1218*信号概况!$F$5,2)+POWER($G1218*信号概况!$F$6,2)+POWER($H1218*信号概况!$F$7,2)+POWER($I1218*信号概况!$F$8,2)+POWER($J1218*信号概况!$F$9,2)+2*$C1218*信号概况!$F$2*$D1218*信号概况!$F$3*信号相关性!$B$3+2*$C1218*信号概况!$F$2*$E1218*信号概况!$F$4*信号相关性!$B$4+2*$C1218*信号概况!$F$2*$F1218*信号概况!$F$5*信号相关性!$B$5+2*$C1218*信号概况!$F$2*$G1218*信号概况!$F$6*信号相关性!$B$6+2*$C1218*信号概况!$F$2*$H1218*信号概况!$F$7*信号相关性!$B$7+2*$C1218*信号概况!$F$2*$I1218*信号概况!$F$8*信号相关性!$B$8+2*$C1218*信号概况!$F$2*$J1218*信号概况!$F$9*信号相关性!$B$9+2*$D1218*信号概况!$F$3*$E1218*信号概况!$F$4*信号相关性!$C$4+2*$D1218*信号概况!$F$3*$F1218*信号概况!$F$5*信号相关性!$C$5+2*$D1218*信号概况!$F$3*$G1218*信号概况!$F$6*信号相关性!$C$6+2*$D1218*信号概况!$F$3*$H1218*信号概况!$F$7*信号相关性!$C$7+2*$D1218*信号概况!$F$3*$I1218*信号概况!$F$8*信号相关性!$C$8+2*$D1218*信号概况!$F$3*$J1218*信号概况!$F$9*信号相关性!$C$9+2*$E1218*信号概况!$F$4*$F1218*信号概况!$F$5*信号相关性!$D$5+2*$E1218*信号概况!$F$4*$G1218*信号概况!$F$6*信号相关性!$D$6+2*$E1218*信号概况!$F$4*$H1218*信号概况!$F$7*信号相关性!$D$7+2*$E1218*信号概况!$F$4*$I1218*信号概况!$F$8*信号相关性!$D$8+2*$E1218*信号概况!$F$4*$J1218*信号概况!$J$5*信号相关性!$D$9+2*$F1218*信号概况!$F$5*$G1218*信号概况!$F$6*信号相关性!$E$6+2*$F1218*信号概况!$F$5*$H1218*信号概况!$F$7*信号相关性!$E$7+2*$F1218*信号概况!$F$5*$I1218*信号概况!$F$8*信号相关性!$E$8+2*$F1218*信号概况!$F$5*$J1218*信号概况!$F$9*信号相关性!$E$9+2*$G1218*信号概况!$F$6*$H1218*信号概况!$F$7*信号相关性!$F$7+2*$G1218*信号概况!$F$6*$I1218*信号概况!$F$8*信号相关性!$F$8+2*$G1218*信号概况!$F$6*$J1218*信号概况!$F$9*信号相关性!$F$9+2*$H1218*信号概况!$F$7*$I1218*信号概况!$F$8*信号相关性!$G$8+2*$H1218*信号概况!$F$7*$J1218*信号概况!$F$9*信号相关性!$G$9+2*$I1218*信号概况!$F$8*$J1218*信号概况!$F$9*信号相关性!$H$9)</f>
        <v>1664.27146406683</v>
      </c>
      <c r="L1218" s="10">
        <f t="shared" si="383"/>
        <v>11.7283630834496</v>
      </c>
      <c r="M1218" s="11">
        <f>SQRT(POWER($C1218*信号概况!$C$2,2)+POWER($D1218*信号概况!$C$3,2)+POWER($E1218*信号概况!$C$4,2)+POWER($F1218*信号概况!$C$5,2)+POWER($G1218*信号概况!$C$6,2)+POWER($H1218*信号概况!$C$7,2)+POWER($I1218*信号概况!$C$8,2)+POWER($J1218*信号概况!$C$9,2)+2*$C1218*信号概况!$C$2*$D1218*信号概况!$C$3*信号相关性!$B$3+2*$C1218*信号概况!$C$2*$E1218*信号概况!$C$4*信号相关性!$B$4+2*$C1218*信号概况!$C$2*$F1218*信号概况!$C$5*信号相关性!$B$5+2*$C1218*信号概况!$C$2*$G1218*信号概况!$C$6*信号相关性!$B$6+2*$C1218*信号概况!$C$2*$H1218*信号概况!$C$7*信号相关性!$B$7+2*$C1218*信号概况!$C$2*$I1218*信号概况!$C$8*信号相关性!$B$8+2*$C1218*信号概况!$C$2*$J1218*信号概况!$C$9*信号相关性!$B$9+2*$D1218*信号概况!$C$3*$E1218*信号概况!$C$4*信号相关性!$C$4+2*$D1218*信号概况!$C$3*$F1218*信号概况!$C$5*信号相关性!$C$5+2*$D1218*信号概况!$C$3*$G1218*信号概况!$C$6*信号相关性!$C$6+2*$D1218*信号概况!$C$3*$H1218*信号概况!$C$7*信号相关性!$C$7+2*$D1218*信号概况!$C$3*$I1218*信号概况!$C$8*信号相关性!$C$8+2*$D1218*信号概况!$C$3*$J1218*信号概况!$C$9*信号相关性!$C$9+2*$E1218*信号概况!$C$4*$F1218*信号概况!$C$5*信号相关性!$D$5+2*$E1218*信号概况!$C$4*$G1218*信号概况!$C$6*信号相关性!$D$6+2*$E1218*信号概况!$C$4*$H1218*信号概况!$C$7*信号相关性!$D$7+2*$E1218*信号概况!$C$4*$I1218*信号概况!$C$8*信号相关性!$D$8+2*$E1218*信号概况!$C$4*$J1218*信号概况!$J$5*信号相关性!$D$9+2*$F1218*信号概况!$C$5*$G1218*信号概况!$C$6*信号相关性!$E$6+2*$F1218*信号概况!$C$5*$H1218*信号概况!$C$7*信号相关性!$E$7+2*$F1218*信号概况!$C$5*$I1218*信号概况!$C$8*信号相关性!$E$8+2*$F1218*信号概况!$C$5*$J1218*信号概况!$C$9*信号相关性!$E$9+2*$G1218*信号概况!$C$6*$H1218*信号概况!$C$7*信号相关性!$F$7+2*$G1218*信号概况!$C$6*$I1218*信号概况!$C$8*信号相关性!$F$8+2*$G1218*信号概况!$C$6*$J1218*信号概况!$C$9*信号相关性!$F$9+2*$H1218*信号概况!$C$7*$I1218*信号概况!$C$8*信号相关性!$G$8+2*$H1218*信号概况!$C$7*$J1218*信号概况!$C$9*信号相关性!$G$9+2*$I1218*信号概况!$C$8*$J1218*信号概况!$C$9*信号相关性!$H$9)</f>
        <v>8150.55772851128</v>
      </c>
      <c r="N1218" s="12">
        <f t="shared" si="384"/>
        <v>0.417566605180713</v>
      </c>
      <c r="O1218" s="10">
        <f>$C1218*信号概况!$J$2+$D1218*信号概况!$J$3+$E1218*信号概况!$J$4+$F1218*信号概况!$J$5+$G1218*信号概况!$J$6+$H1218*信号概况!$J$7+$I1218*信号概况!$J$8+$J1218*信号概况!$J$9</f>
        <v>1092.0596755749</v>
      </c>
      <c r="P1218" s="12">
        <f t="shared" si="385"/>
        <v>0.0559480303770393</v>
      </c>
      <c r="Q1218" s="7">
        <f t="shared" si="386"/>
        <v>7.28772761461692</v>
      </c>
    </row>
    <row r="1219" spans="1:17">
      <c r="A1219">
        <v>1217</v>
      </c>
      <c r="B1219">
        <v>19519.18</v>
      </c>
      <c r="C1219" s="7">
        <f t="shared" si="374"/>
        <v>0</v>
      </c>
      <c r="D1219" s="8">
        <f t="shared" si="375"/>
        <v>0.818181818181818</v>
      </c>
      <c r="E1219">
        <f t="shared" si="377"/>
        <v>0</v>
      </c>
      <c r="F1219">
        <f t="shared" si="378"/>
        <v>0.2</v>
      </c>
      <c r="G1219">
        <f t="shared" si="379"/>
        <v>0.06</v>
      </c>
      <c r="H1219">
        <f t="shared" si="380"/>
        <v>0</v>
      </c>
      <c r="I1219">
        <f t="shared" si="381"/>
        <v>0</v>
      </c>
      <c r="J1219">
        <f t="shared" si="382"/>
        <v>0</v>
      </c>
      <c r="K1219">
        <f>SQRT(POWER($C1219*信号概况!$F$2,2)+POWER($D1219*信号概况!$F$3,2)+POWER($E1219*信号概况!$F$4,2)+POWER($F1219*信号概况!$F$5,2)+POWER($G1219*信号概况!$F$6,2)+POWER($H1219*信号概况!$F$7,2)+POWER($I1219*信号概况!$F$8,2)+POWER($J1219*信号概况!$F$9,2)+2*$C1219*信号概况!$F$2*$D1219*信号概况!$F$3*信号相关性!$B$3+2*$C1219*信号概况!$F$2*$E1219*信号概况!$F$4*信号相关性!$B$4+2*$C1219*信号概况!$F$2*$F1219*信号概况!$F$5*信号相关性!$B$5+2*$C1219*信号概况!$F$2*$G1219*信号概况!$F$6*信号相关性!$B$6+2*$C1219*信号概况!$F$2*$H1219*信号概况!$F$7*信号相关性!$B$7+2*$C1219*信号概况!$F$2*$I1219*信号概况!$F$8*信号相关性!$B$8+2*$C1219*信号概况!$F$2*$J1219*信号概况!$F$9*信号相关性!$B$9+2*$D1219*信号概况!$F$3*$E1219*信号概况!$F$4*信号相关性!$C$4+2*$D1219*信号概况!$F$3*$F1219*信号概况!$F$5*信号相关性!$C$5+2*$D1219*信号概况!$F$3*$G1219*信号概况!$F$6*信号相关性!$C$6+2*$D1219*信号概况!$F$3*$H1219*信号概况!$F$7*信号相关性!$C$7+2*$D1219*信号概况!$F$3*$I1219*信号概况!$F$8*信号相关性!$C$8+2*$D1219*信号概况!$F$3*$J1219*信号概况!$F$9*信号相关性!$C$9+2*$E1219*信号概况!$F$4*$F1219*信号概况!$F$5*信号相关性!$D$5+2*$E1219*信号概况!$F$4*$G1219*信号概况!$F$6*信号相关性!$D$6+2*$E1219*信号概况!$F$4*$H1219*信号概况!$F$7*信号相关性!$D$7+2*$E1219*信号概况!$F$4*$I1219*信号概况!$F$8*信号相关性!$D$8+2*$E1219*信号概况!$F$4*$J1219*信号概况!$J$5*信号相关性!$D$9+2*$F1219*信号概况!$F$5*$G1219*信号概况!$F$6*信号相关性!$E$6+2*$F1219*信号概况!$F$5*$H1219*信号概况!$F$7*信号相关性!$E$7+2*$F1219*信号概况!$F$5*$I1219*信号概况!$F$8*信号相关性!$E$8+2*$F1219*信号概况!$F$5*$J1219*信号概况!$F$9*信号相关性!$E$9+2*$G1219*信号概况!$F$6*$H1219*信号概况!$F$7*信号相关性!$F$7+2*$G1219*信号概况!$F$6*$I1219*信号概况!$F$8*信号相关性!$F$8+2*$G1219*信号概况!$F$6*$J1219*信号概况!$F$9*信号相关性!$F$9+2*$H1219*信号概况!$F$7*$I1219*信号概况!$F$8*信号相关性!$G$8+2*$H1219*信号概况!$F$7*$J1219*信号概况!$F$9*信号相关性!$G$9+2*$I1219*信号概况!$F$8*$J1219*信号概况!$F$9*信号相关性!$H$9)</f>
        <v>1730.81821033161</v>
      </c>
      <c r="L1219" s="10">
        <f t="shared" si="383"/>
        <v>11.2774293010589</v>
      </c>
      <c r="M1219" s="11">
        <f>SQRT(POWER($C1219*信号概况!$C$2,2)+POWER($D1219*信号概况!$C$3,2)+POWER($E1219*信号概况!$C$4,2)+POWER($F1219*信号概况!$C$5,2)+POWER($G1219*信号概况!$C$6,2)+POWER($H1219*信号概况!$C$7,2)+POWER($I1219*信号概况!$C$8,2)+POWER($J1219*信号概况!$C$9,2)+2*$C1219*信号概况!$C$2*$D1219*信号概况!$C$3*信号相关性!$B$3+2*$C1219*信号概况!$C$2*$E1219*信号概况!$C$4*信号相关性!$B$4+2*$C1219*信号概况!$C$2*$F1219*信号概况!$C$5*信号相关性!$B$5+2*$C1219*信号概况!$C$2*$G1219*信号概况!$C$6*信号相关性!$B$6+2*$C1219*信号概况!$C$2*$H1219*信号概况!$C$7*信号相关性!$B$7+2*$C1219*信号概况!$C$2*$I1219*信号概况!$C$8*信号相关性!$B$8+2*$C1219*信号概况!$C$2*$J1219*信号概况!$C$9*信号相关性!$B$9+2*$D1219*信号概况!$C$3*$E1219*信号概况!$C$4*信号相关性!$C$4+2*$D1219*信号概况!$C$3*$F1219*信号概况!$C$5*信号相关性!$C$5+2*$D1219*信号概况!$C$3*$G1219*信号概况!$C$6*信号相关性!$C$6+2*$D1219*信号概况!$C$3*$H1219*信号概况!$C$7*信号相关性!$C$7+2*$D1219*信号概况!$C$3*$I1219*信号概况!$C$8*信号相关性!$C$8+2*$D1219*信号概况!$C$3*$J1219*信号概况!$C$9*信号相关性!$C$9+2*$E1219*信号概况!$C$4*$F1219*信号概况!$C$5*信号相关性!$D$5+2*$E1219*信号概况!$C$4*$G1219*信号概况!$C$6*信号相关性!$D$6+2*$E1219*信号概况!$C$4*$H1219*信号概况!$C$7*信号相关性!$D$7+2*$E1219*信号概况!$C$4*$I1219*信号概况!$C$8*信号相关性!$D$8+2*$E1219*信号概况!$C$4*$J1219*信号概况!$J$5*信号相关性!$D$9+2*$F1219*信号概况!$C$5*$G1219*信号概况!$C$6*信号相关性!$E$6+2*$F1219*信号概况!$C$5*$H1219*信号概况!$C$7*信号相关性!$E$7+2*$F1219*信号概况!$C$5*$I1219*信号概况!$C$8*信号相关性!$E$8+2*$F1219*信号概况!$C$5*$J1219*信号概况!$C$9*信号相关性!$E$9+2*$G1219*信号概况!$C$6*$H1219*信号概况!$C$7*信号相关性!$F$7+2*$G1219*信号概况!$C$6*$I1219*信号概况!$C$8*信号相关性!$F$8+2*$G1219*信号概况!$C$6*$J1219*信号概况!$C$9*信号相关性!$F$9+2*$H1219*信号概况!$C$7*$I1219*信号概况!$C$8*信号相关性!$G$8+2*$H1219*信号概况!$C$7*$J1219*信号概况!$C$9*信号相关性!$G$9+2*$I1219*信号概况!$C$8*$J1219*信号概况!$C$9*信号相关性!$H$9)</f>
        <v>8474.11412845901</v>
      </c>
      <c r="N1219" s="12">
        <f t="shared" si="384"/>
        <v>0.434142936765736</v>
      </c>
      <c r="O1219" s="10">
        <f>$C1219*信号概况!$J$2+$D1219*信号概况!$J$3+$E1219*信号概况!$J$4+$F1219*信号概况!$J$5+$G1219*信号概况!$J$6+$H1219*信号概况!$J$7+$I1219*信号概况!$J$8+$J1219*信号概况!$J$9</f>
        <v>1116.58782625983</v>
      </c>
      <c r="P1219" s="12">
        <f t="shared" si="385"/>
        <v>0.0572046482618548</v>
      </c>
      <c r="Q1219" s="7">
        <f t="shared" si="386"/>
        <v>7.17758505252716</v>
      </c>
    </row>
    <row r="1220" spans="1:17">
      <c r="A1220">
        <v>1218</v>
      </c>
      <c r="B1220">
        <v>19519.18</v>
      </c>
      <c r="C1220" s="7">
        <f t="shared" ref="C1220:C1283" si="387">MOD(A1220,$T$2*$U$2/0.01+1)/($T$2*100)</f>
        <v>0</v>
      </c>
      <c r="D1220" s="8">
        <f t="shared" ref="D1220:D1283" si="388">MOD(QUOTIENT(A1220,$T$2*$U$2/0.01+1),$T$3*$U$3/0.01+1)/($T$3*100)</f>
        <v>0.848484848484849</v>
      </c>
      <c r="E1220">
        <f t="shared" si="377"/>
        <v>0</v>
      </c>
      <c r="F1220">
        <f t="shared" si="378"/>
        <v>0.2</v>
      </c>
      <c r="G1220">
        <f t="shared" si="379"/>
        <v>0.06</v>
      </c>
      <c r="H1220">
        <f t="shared" si="380"/>
        <v>0</v>
      </c>
      <c r="I1220">
        <f t="shared" si="381"/>
        <v>0</v>
      </c>
      <c r="J1220">
        <f t="shared" si="382"/>
        <v>0</v>
      </c>
      <c r="K1220">
        <f>SQRT(POWER($C1220*信号概况!$F$2,2)+POWER($D1220*信号概况!$F$3,2)+POWER($E1220*信号概况!$F$4,2)+POWER($F1220*信号概况!$F$5,2)+POWER($G1220*信号概况!$F$6,2)+POWER($H1220*信号概况!$F$7,2)+POWER($I1220*信号概况!$F$8,2)+POWER($J1220*信号概况!$F$9,2)+2*$C1220*信号概况!$F$2*$D1220*信号概况!$F$3*信号相关性!$B$3+2*$C1220*信号概况!$F$2*$E1220*信号概况!$F$4*信号相关性!$B$4+2*$C1220*信号概况!$F$2*$F1220*信号概况!$F$5*信号相关性!$B$5+2*$C1220*信号概况!$F$2*$G1220*信号概况!$F$6*信号相关性!$B$6+2*$C1220*信号概况!$F$2*$H1220*信号概况!$F$7*信号相关性!$B$7+2*$C1220*信号概况!$F$2*$I1220*信号概况!$F$8*信号相关性!$B$8+2*$C1220*信号概况!$F$2*$J1220*信号概况!$F$9*信号相关性!$B$9+2*$D1220*信号概况!$F$3*$E1220*信号概况!$F$4*信号相关性!$C$4+2*$D1220*信号概况!$F$3*$F1220*信号概况!$F$5*信号相关性!$C$5+2*$D1220*信号概况!$F$3*$G1220*信号概况!$F$6*信号相关性!$C$6+2*$D1220*信号概况!$F$3*$H1220*信号概况!$F$7*信号相关性!$C$7+2*$D1220*信号概况!$F$3*$I1220*信号概况!$F$8*信号相关性!$C$8+2*$D1220*信号概况!$F$3*$J1220*信号概况!$F$9*信号相关性!$C$9+2*$E1220*信号概况!$F$4*$F1220*信号概况!$F$5*信号相关性!$D$5+2*$E1220*信号概况!$F$4*$G1220*信号概况!$F$6*信号相关性!$D$6+2*$E1220*信号概况!$F$4*$H1220*信号概况!$F$7*信号相关性!$D$7+2*$E1220*信号概况!$F$4*$I1220*信号概况!$F$8*信号相关性!$D$8+2*$E1220*信号概况!$F$4*$J1220*信号概况!$J$5*信号相关性!$D$9+2*$F1220*信号概况!$F$5*$G1220*信号概况!$F$6*信号相关性!$E$6+2*$F1220*信号概况!$F$5*$H1220*信号概况!$F$7*信号相关性!$E$7+2*$F1220*信号概况!$F$5*$I1220*信号概况!$F$8*信号相关性!$E$8+2*$F1220*信号概况!$F$5*$J1220*信号概况!$F$9*信号相关性!$E$9+2*$G1220*信号概况!$F$6*$H1220*信号概况!$F$7*信号相关性!$F$7+2*$G1220*信号概况!$F$6*$I1220*信号概况!$F$8*信号相关性!$F$8+2*$G1220*信号概况!$F$6*$J1220*信号概况!$F$9*信号相关性!$F$9+2*$H1220*信号概况!$F$7*$I1220*信号概况!$F$8*信号相关性!$G$8+2*$H1220*信号概况!$F$7*$J1220*信号概况!$F$9*信号相关性!$G$9+2*$I1220*信号概况!$F$8*$J1220*信号概况!$F$9*信号相关性!$H$9)</f>
        <v>1797.387720191</v>
      </c>
      <c r="L1220" s="10">
        <f t="shared" si="383"/>
        <v>10.8597492798748</v>
      </c>
      <c r="M1220" s="11">
        <f>SQRT(POWER($C1220*信号概况!$C$2,2)+POWER($D1220*信号概况!$C$3,2)+POWER($E1220*信号概况!$C$4,2)+POWER($F1220*信号概况!$C$5,2)+POWER($G1220*信号概况!$C$6,2)+POWER($H1220*信号概况!$C$7,2)+POWER($I1220*信号概况!$C$8,2)+POWER($J1220*信号概况!$C$9,2)+2*$C1220*信号概况!$C$2*$D1220*信号概况!$C$3*信号相关性!$B$3+2*$C1220*信号概况!$C$2*$E1220*信号概况!$C$4*信号相关性!$B$4+2*$C1220*信号概况!$C$2*$F1220*信号概况!$C$5*信号相关性!$B$5+2*$C1220*信号概况!$C$2*$G1220*信号概况!$C$6*信号相关性!$B$6+2*$C1220*信号概况!$C$2*$H1220*信号概况!$C$7*信号相关性!$B$7+2*$C1220*信号概况!$C$2*$I1220*信号概况!$C$8*信号相关性!$B$8+2*$C1220*信号概况!$C$2*$J1220*信号概况!$C$9*信号相关性!$B$9+2*$D1220*信号概况!$C$3*$E1220*信号概况!$C$4*信号相关性!$C$4+2*$D1220*信号概况!$C$3*$F1220*信号概况!$C$5*信号相关性!$C$5+2*$D1220*信号概况!$C$3*$G1220*信号概况!$C$6*信号相关性!$C$6+2*$D1220*信号概况!$C$3*$H1220*信号概况!$C$7*信号相关性!$C$7+2*$D1220*信号概况!$C$3*$I1220*信号概况!$C$8*信号相关性!$C$8+2*$D1220*信号概况!$C$3*$J1220*信号概况!$C$9*信号相关性!$C$9+2*$E1220*信号概况!$C$4*$F1220*信号概况!$C$5*信号相关性!$D$5+2*$E1220*信号概况!$C$4*$G1220*信号概况!$C$6*信号相关性!$D$6+2*$E1220*信号概况!$C$4*$H1220*信号概况!$C$7*信号相关性!$D$7+2*$E1220*信号概况!$C$4*$I1220*信号概况!$C$8*信号相关性!$D$8+2*$E1220*信号概况!$C$4*$J1220*信号概况!$J$5*信号相关性!$D$9+2*$F1220*信号概况!$C$5*$G1220*信号概况!$C$6*信号相关性!$E$6+2*$F1220*信号概况!$C$5*$H1220*信号概况!$C$7*信号相关性!$E$7+2*$F1220*信号概况!$C$5*$I1220*信号概况!$C$8*信号相关性!$E$8+2*$F1220*信号概况!$C$5*$J1220*信号概况!$C$9*信号相关性!$E$9+2*$G1220*信号概况!$C$6*$H1220*信号概况!$C$7*信号相关性!$F$7+2*$G1220*信号概况!$C$6*$I1220*信号概况!$C$8*信号相关性!$F$8+2*$G1220*信号概况!$C$6*$J1220*信号概况!$C$9*信号相关性!$F$9+2*$H1220*信号概况!$C$7*$I1220*信号概况!$C$8*信号相关性!$G$8+2*$H1220*信号概况!$C$7*$J1220*信号概况!$C$9*信号相关性!$G$9+2*$I1220*信号概况!$C$8*$J1220*信号概况!$C$9*信号相关性!$H$9)</f>
        <v>8797.72774418057</v>
      </c>
      <c r="N1220" s="12">
        <f t="shared" si="384"/>
        <v>0.450722199609849</v>
      </c>
      <c r="O1220" s="10">
        <f>$C1220*信号概况!$J$2+$D1220*信号概况!$J$3+$E1220*信号概况!$J$4+$F1220*信号概况!$J$5+$G1220*信号概况!$J$6+$H1220*信号概况!$J$7+$I1220*信号概况!$J$8+$J1220*信号概况!$J$9</f>
        <v>1141.11597694476</v>
      </c>
      <c r="P1220" s="12">
        <f t="shared" si="385"/>
        <v>0.0584612661466702</v>
      </c>
      <c r="Q1220" s="7">
        <f t="shared" si="386"/>
        <v>7.0755088512487</v>
      </c>
    </row>
    <row r="1221" spans="1:17">
      <c r="A1221">
        <v>1219</v>
      </c>
      <c r="B1221">
        <v>19519.18</v>
      </c>
      <c r="C1221" s="7">
        <f t="shared" si="387"/>
        <v>0</v>
      </c>
      <c r="D1221" s="8">
        <f t="shared" si="388"/>
        <v>0.878787878787879</v>
      </c>
      <c r="E1221">
        <f t="shared" si="377"/>
        <v>0</v>
      </c>
      <c r="F1221">
        <f t="shared" si="378"/>
        <v>0.2</v>
      </c>
      <c r="G1221">
        <f t="shared" si="379"/>
        <v>0.06</v>
      </c>
      <c r="H1221">
        <f t="shared" si="380"/>
        <v>0</v>
      </c>
      <c r="I1221">
        <f t="shared" si="381"/>
        <v>0</v>
      </c>
      <c r="J1221">
        <f t="shared" si="382"/>
        <v>0</v>
      </c>
      <c r="K1221">
        <f>SQRT(POWER($C1221*信号概况!$F$2,2)+POWER($D1221*信号概况!$F$3,2)+POWER($E1221*信号概况!$F$4,2)+POWER($F1221*信号概况!$F$5,2)+POWER($G1221*信号概况!$F$6,2)+POWER($H1221*信号概况!$F$7,2)+POWER($I1221*信号概况!$F$8,2)+POWER($J1221*信号概况!$F$9,2)+2*$C1221*信号概况!$F$2*$D1221*信号概况!$F$3*信号相关性!$B$3+2*$C1221*信号概况!$F$2*$E1221*信号概况!$F$4*信号相关性!$B$4+2*$C1221*信号概况!$F$2*$F1221*信号概况!$F$5*信号相关性!$B$5+2*$C1221*信号概况!$F$2*$G1221*信号概况!$F$6*信号相关性!$B$6+2*$C1221*信号概况!$F$2*$H1221*信号概况!$F$7*信号相关性!$B$7+2*$C1221*信号概况!$F$2*$I1221*信号概况!$F$8*信号相关性!$B$8+2*$C1221*信号概况!$F$2*$J1221*信号概况!$F$9*信号相关性!$B$9+2*$D1221*信号概况!$F$3*$E1221*信号概况!$F$4*信号相关性!$C$4+2*$D1221*信号概况!$F$3*$F1221*信号概况!$F$5*信号相关性!$C$5+2*$D1221*信号概况!$F$3*$G1221*信号概况!$F$6*信号相关性!$C$6+2*$D1221*信号概况!$F$3*$H1221*信号概况!$F$7*信号相关性!$C$7+2*$D1221*信号概况!$F$3*$I1221*信号概况!$F$8*信号相关性!$C$8+2*$D1221*信号概况!$F$3*$J1221*信号概况!$F$9*信号相关性!$C$9+2*$E1221*信号概况!$F$4*$F1221*信号概况!$F$5*信号相关性!$D$5+2*$E1221*信号概况!$F$4*$G1221*信号概况!$F$6*信号相关性!$D$6+2*$E1221*信号概况!$F$4*$H1221*信号概况!$F$7*信号相关性!$D$7+2*$E1221*信号概况!$F$4*$I1221*信号概况!$F$8*信号相关性!$D$8+2*$E1221*信号概况!$F$4*$J1221*信号概况!$J$5*信号相关性!$D$9+2*$F1221*信号概况!$F$5*$G1221*信号概况!$F$6*信号相关性!$E$6+2*$F1221*信号概况!$F$5*$H1221*信号概况!$F$7*信号相关性!$E$7+2*$F1221*信号概况!$F$5*$I1221*信号概况!$F$8*信号相关性!$E$8+2*$F1221*信号概况!$F$5*$J1221*信号概况!$F$9*信号相关性!$E$9+2*$G1221*信号概况!$F$6*$H1221*信号概况!$F$7*信号相关性!$F$7+2*$G1221*信号概况!$F$6*$I1221*信号概况!$F$8*信号相关性!$F$8+2*$G1221*信号概况!$F$6*$J1221*信号概况!$F$9*信号相关性!$F$9+2*$H1221*信号概况!$F$7*$I1221*信号概况!$F$8*信号相关性!$G$8+2*$H1221*信号概况!$F$7*$J1221*信号概况!$F$9*信号相关性!$G$9+2*$I1221*信号概况!$F$8*$J1221*信号概况!$F$9*信号相关性!$H$9)</f>
        <v>1863.97755473096</v>
      </c>
      <c r="L1221" s="10">
        <f t="shared" si="383"/>
        <v>10.4717891856897</v>
      </c>
      <c r="M1221" s="11">
        <f>SQRT(POWER($C1221*信号概况!$C$2,2)+POWER($D1221*信号概况!$C$3,2)+POWER($E1221*信号概况!$C$4,2)+POWER($F1221*信号概况!$C$5,2)+POWER($G1221*信号概况!$C$6,2)+POWER($H1221*信号概况!$C$7,2)+POWER($I1221*信号概况!$C$8,2)+POWER($J1221*信号概况!$C$9,2)+2*$C1221*信号概况!$C$2*$D1221*信号概况!$C$3*信号相关性!$B$3+2*$C1221*信号概况!$C$2*$E1221*信号概况!$C$4*信号相关性!$B$4+2*$C1221*信号概况!$C$2*$F1221*信号概况!$C$5*信号相关性!$B$5+2*$C1221*信号概况!$C$2*$G1221*信号概况!$C$6*信号相关性!$B$6+2*$C1221*信号概况!$C$2*$H1221*信号概况!$C$7*信号相关性!$B$7+2*$C1221*信号概况!$C$2*$I1221*信号概况!$C$8*信号相关性!$B$8+2*$C1221*信号概况!$C$2*$J1221*信号概况!$C$9*信号相关性!$B$9+2*$D1221*信号概况!$C$3*$E1221*信号概况!$C$4*信号相关性!$C$4+2*$D1221*信号概况!$C$3*$F1221*信号概况!$C$5*信号相关性!$C$5+2*$D1221*信号概况!$C$3*$G1221*信号概况!$C$6*信号相关性!$C$6+2*$D1221*信号概况!$C$3*$H1221*信号概况!$C$7*信号相关性!$C$7+2*$D1221*信号概况!$C$3*$I1221*信号概况!$C$8*信号相关性!$C$8+2*$D1221*信号概况!$C$3*$J1221*信号概况!$C$9*信号相关性!$C$9+2*$E1221*信号概况!$C$4*$F1221*信号概况!$C$5*信号相关性!$D$5+2*$E1221*信号概况!$C$4*$G1221*信号概况!$C$6*信号相关性!$D$6+2*$E1221*信号概况!$C$4*$H1221*信号概况!$C$7*信号相关性!$D$7+2*$E1221*信号概况!$C$4*$I1221*信号概况!$C$8*信号相关性!$D$8+2*$E1221*信号概况!$C$4*$J1221*信号概况!$J$5*信号相关性!$D$9+2*$F1221*信号概况!$C$5*$G1221*信号概况!$C$6*信号相关性!$E$6+2*$F1221*信号概况!$C$5*$H1221*信号概况!$C$7*信号相关性!$E$7+2*$F1221*信号概况!$C$5*$I1221*信号概况!$C$8*信号相关性!$E$8+2*$F1221*信号概况!$C$5*$J1221*信号概况!$C$9*信号相关性!$E$9+2*$G1221*信号概况!$C$6*$H1221*信号概况!$C$7*信号相关性!$F$7+2*$G1221*信号概况!$C$6*$I1221*信号概况!$C$8*信号相关性!$F$8+2*$G1221*信号概况!$C$6*$J1221*信号概况!$C$9*信号相关性!$F$9+2*$H1221*信号概况!$C$7*$I1221*信号概况!$C$8*信号相关性!$G$8+2*$H1221*信号概况!$C$7*$J1221*信号概况!$C$9*信号相关性!$G$9+2*$I1221*信号概况!$C$8*$J1221*信号概况!$C$9*信号相关性!$H$9)</f>
        <v>9121.39248588299</v>
      </c>
      <c r="N1221" s="12">
        <f t="shared" si="384"/>
        <v>0.467304081722849</v>
      </c>
      <c r="O1221" s="10">
        <f>$C1221*信号概况!$J$2+$D1221*信号概况!$J$3+$E1221*信号概况!$J$4+$F1221*信号概况!$J$5+$G1221*信号概况!$J$6+$H1221*信号概况!$J$7+$I1221*信号概况!$J$8+$J1221*信号概况!$J$9</f>
        <v>1165.64412762969</v>
      </c>
      <c r="P1221" s="12">
        <f t="shared" si="385"/>
        <v>0.0597178840314856</v>
      </c>
      <c r="Q1221" s="7">
        <f t="shared" si="386"/>
        <v>6.98064764703369</v>
      </c>
    </row>
    <row r="1222" spans="1:17">
      <c r="A1222">
        <v>1220</v>
      </c>
      <c r="B1222">
        <v>19519.18</v>
      </c>
      <c r="C1222" s="7">
        <f t="shared" si="387"/>
        <v>0</v>
      </c>
      <c r="D1222" s="8">
        <f t="shared" si="388"/>
        <v>0.909090909090909</v>
      </c>
      <c r="E1222">
        <f t="shared" si="377"/>
        <v>0</v>
      </c>
      <c r="F1222">
        <f t="shared" si="378"/>
        <v>0.2</v>
      </c>
      <c r="G1222">
        <f t="shared" si="379"/>
        <v>0.06</v>
      </c>
      <c r="H1222">
        <f t="shared" si="380"/>
        <v>0</v>
      </c>
      <c r="I1222">
        <f t="shared" si="381"/>
        <v>0</v>
      </c>
      <c r="J1222">
        <f t="shared" si="382"/>
        <v>0</v>
      </c>
      <c r="K1222">
        <f>SQRT(POWER($C1222*信号概况!$F$2,2)+POWER($D1222*信号概况!$F$3,2)+POWER($E1222*信号概况!$F$4,2)+POWER($F1222*信号概况!$F$5,2)+POWER($G1222*信号概况!$F$6,2)+POWER($H1222*信号概况!$F$7,2)+POWER($I1222*信号概况!$F$8,2)+POWER($J1222*信号概况!$F$9,2)+2*$C1222*信号概况!$F$2*$D1222*信号概况!$F$3*信号相关性!$B$3+2*$C1222*信号概况!$F$2*$E1222*信号概况!$F$4*信号相关性!$B$4+2*$C1222*信号概况!$F$2*$F1222*信号概况!$F$5*信号相关性!$B$5+2*$C1222*信号概况!$F$2*$G1222*信号概况!$F$6*信号相关性!$B$6+2*$C1222*信号概况!$F$2*$H1222*信号概况!$F$7*信号相关性!$B$7+2*$C1222*信号概况!$F$2*$I1222*信号概况!$F$8*信号相关性!$B$8+2*$C1222*信号概况!$F$2*$J1222*信号概况!$F$9*信号相关性!$B$9+2*$D1222*信号概况!$F$3*$E1222*信号概况!$F$4*信号相关性!$C$4+2*$D1222*信号概况!$F$3*$F1222*信号概况!$F$5*信号相关性!$C$5+2*$D1222*信号概况!$F$3*$G1222*信号概况!$F$6*信号相关性!$C$6+2*$D1222*信号概况!$F$3*$H1222*信号概况!$F$7*信号相关性!$C$7+2*$D1222*信号概况!$F$3*$I1222*信号概况!$F$8*信号相关性!$C$8+2*$D1222*信号概况!$F$3*$J1222*信号概况!$F$9*信号相关性!$C$9+2*$E1222*信号概况!$F$4*$F1222*信号概况!$F$5*信号相关性!$D$5+2*$E1222*信号概况!$F$4*$G1222*信号概况!$F$6*信号相关性!$D$6+2*$E1222*信号概况!$F$4*$H1222*信号概况!$F$7*信号相关性!$D$7+2*$E1222*信号概况!$F$4*$I1222*信号概况!$F$8*信号相关性!$D$8+2*$E1222*信号概况!$F$4*$J1222*信号概况!$J$5*信号相关性!$D$9+2*$F1222*信号概况!$F$5*$G1222*信号概况!$F$6*信号相关性!$E$6+2*$F1222*信号概况!$F$5*$H1222*信号概况!$F$7*信号相关性!$E$7+2*$F1222*信号概况!$F$5*$I1222*信号概况!$F$8*信号相关性!$E$8+2*$F1222*信号概况!$F$5*$J1222*信号概况!$F$9*信号相关性!$E$9+2*$G1222*信号概况!$F$6*$H1222*信号概况!$F$7*信号相关性!$F$7+2*$G1222*信号概况!$F$6*$I1222*信号概况!$F$8*信号相关性!$F$8+2*$G1222*信号概况!$F$6*$J1222*信号概况!$F$9*信号相关性!$F$9+2*$H1222*信号概况!$F$7*$I1222*信号概况!$F$8*信号相关性!$G$8+2*$H1222*信号概况!$F$7*$J1222*信号概况!$F$9*信号相关性!$G$9+2*$I1222*信号概况!$F$8*$J1222*信号概况!$F$9*信号相关性!$H$9)</f>
        <v>1930.58561083361</v>
      </c>
      <c r="L1222" s="10">
        <f t="shared" si="383"/>
        <v>10.110496986234</v>
      </c>
      <c r="M1222" s="11">
        <f>SQRT(POWER($C1222*信号概况!$C$2,2)+POWER($D1222*信号概况!$C$3,2)+POWER($E1222*信号概况!$C$4,2)+POWER($F1222*信号概况!$C$5,2)+POWER($G1222*信号概况!$C$6,2)+POWER($H1222*信号概况!$C$7,2)+POWER($I1222*信号概况!$C$8,2)+POWER($J1222*信号概况!$C$9,2)+2*$C1222*信号概况!$C$2*$D1222*信号概况!$C$3*信号相关性!$B$3+2*$C1222*信号概况!$C$2*$E1222*信号概况!$C$4*信号相关性!$B$4+2*$C1222*信号概况!$C$2*$F1222*信号概况!$C$5*信号相关性!$B$5+2*$C1222*信号概况!$C$2*$G1222*信号概况!$C$6*信号相关性!$B$6+2*$C1222*信号概况!$C$2*$H1222*信号概况!$C$7*信号相关性!$B$7+2*$C1222*信号概况!$C$2*$I1222*信号概况!$C$8*信号相关性!$B$8+2*$C1222*信号概况!$C$2*$J1222*信号概况!$C$9*信号相关性!$B$9+2*$D1222*信号概况!$C$3*$E1222*信号概况!$C$4*信号相关性!$C$4+2*$D1222*信号概况!$C$3*$F1222*信号概况!$C$5*信号相关性!$C$5+2*$D1222*信号概况!$C$3*$G1222*信号概况!$C$6*信号相关性!$C$6+2*$D1222*信号概况!$C$3*$H1222*信号概况!$C$7*信号相关性!$C$7+2*$D1222*信号概况!$C$3*$I1222*信号概况!$C$8*信号相关性!$C$8+2*$D1222*信号概况!$C$3*$J1222*信号概况!$C$9*信号相关性!$C$9+2*$E1222*信号概况!$C$4*$F1222*信号概况!$C$5*信号相关性!$D$5+2*$E1222*信号概况!$C$4*$G1222*信号概况!$C$6*信号相关性!$D$6+2*$E1222*信号概况!$C$4*$H1222*信号概况!$C$7*信号相关性!$D$7+2*$E1222*信号概况!$C$4*$I1222*信号概况!$C$8*信号相关性!$D$8+2*$E1222*信号概况!$C$4*$J1222*信号概况!$J$5*信号相关性!$D$9+2*$F1222*信号概况!$C$5*$G1222*信号概况!$C$6*信号相关性!$E$6+2*$F1222*信号概况!$C$5*$H1222*信号概况!$C$7*信号相关性!$E$7+2*$F1222*信号概况!$C$5*$I1222*信号概况!$C$8*信号相关性!$E$8+2*$F1222*信号概况!$C$5*$J1222*信号概况!$C$9*信号相关性!$E$9+2*$G1222*信号概况!$C$6*$H1222*信号概况!$C$7*信号相关性!$F$7+2*$G1222*信号概况!$C$6*$I1222*信号概况!$C$8*信号相关性!$F$8+2*$G1222*信号概况!$C$6*$J1222*信号概况!$C$9*信号相关性!$F$9+2*$H1222*信号概况!$C$7*$I1222*信号概况!$C$8*信号相关性!$G$8+2*$H1222*信号概况!$C$7*$J1222*信号概况!$C$9*信号相关性!$G$9+2*$I1222*信号概况!$C$8*$J1222*信号概况!$C$9*信号相关性!$H$9)</f>
        <v>9445.10309761323</v>
      </c>
      <c r="N1222" s="12">
        <f t="shared" si="384"/>
        <v>0.483888313833534</v>
      </c>
      <c r="O1222" s="10">
        <f>$C1222*信号概况!$J$2+$D1222*信号概况!$J$3+$E1222*信号概况!$J$4+$F1222*信号概况!$J$5+$G1222*信号概况!$J$6+$H1222*信号概况!$J$7+$I1222*信号概况!$J$8+$J1222*信号概况!$J$9</f>
        <v>1190.17227831462</v>
      </c>
      <c r="P1222" s="12">
        <f t="shared" si="385"/>
        <v>0.060974501916301</v>
      </c>
      <c r="Q1222" s="7">
        <f t="shared" si="386"/>
        <v>6.89226536503089</v>
      </c>
    </row>
    <row r="1223" spans="1:17">
      <c r="A1223">
        <v>1221</v>
      </c>
      <c r="B1223">
        <v>19519.18</v>
      </c>
      <c r="C1223" s="7">
        <f t="shared" si="387"/>
        <v>0</v>
      </c>
      <c r="D1223" s="8">
        <f t="shared" si="388"/>
        <v>0.939393939393939</v>
      </c>
      <c r="E1223">
        <f t="shared" si="377"/>
        <v>0</v>
      </c>
      <c r="F1223">
        <f t="shared" si="378"/>
        <v>0.2</v>
      </c>
      <c r="G1223">
        <f t="shared" si="379"/>
        <v>0.06</v>
      </c>
      <c r="H1223">
        <f t="shared" si="380"/>
        <v>0</v>
      </c>
      <c r="I1223">
        <f t="shared" si="381"/>
        <v>0</v>
      </c>
      <c r="J1223">
        <f t="shared" si="382"/>
        <v>0</v>
      </c>
      <c r="K1223">
        <f>SQRT(POWER($C1223*信号概况!$F$2,2)+POWER($D1223*信号概况!$F$3,2)+POWER($E1223*信号概况!$F$4,2)+POWER($F1223*信号概况!$F$5,2)+POWER($G1223*信号概况!$F$6,2)+POWER($H1223*信号概况!$F$7,2)+POWER($I1223*信号概况!$F$8,2)+POWER($J1223*信号概况!$F$9,2)+2*$C1223*信号概况!$F$2*$D1223*信号概况!$F$3*信号相关性!$B$3+2*$C1223*信号概况!$F$2*$E1223*信号概况!$F$4*信号相关性!$B$4+2*$C1223*信号概况!$F$2*$F1223*信号概况!$F$5*信号相关性!$B$5+2*$C1223*信号概况!$F$2*$G1223*信号概况!$F$6*信号相关性!$B$6+2*$C1223*信号概况!$F$2*$H1223*信号概况!$F$7*信号相关性!$B$7+2*$C1223*信号概况!$F$2*$I1223*信号概况!$F$8*信号相关性!$B$8+2*$C1223*信号概况!$F$2*$J1223*信号概况!$F$9*信号相关性!$B$9+2*$D1223*信号概况!$F$3*$E1223*信号概况!$F$4*信号相关性!$C$4+2*$D1223*信号概况!$F$3*$F1223*信号概况!$F$5*信号相关性!$C$5+2*$D1223*信号概况!$F$3*$G1223*信号概况!$F$6*信号相关性!$C$6+2*$D1223*信号概况!$F$3*$H1223*信号概况!$F$7*信号相关性!$C$7+2*$D1223*信号概况!$F$3*$I1223*信号概况!$F$8*信号相关性!$C$8+2*$D1223*信号概况!$F$3*$J1223*信号概况!$F$9*信号相关性!$C$9+2*$E1223*信号概况!$F$4*$F1223*信号概况!$F$5*信号相关性!$D$5+2*$E1223*信号概况!$F$4*$G1223*信号概况!$F$6*信号相关性!$D$6+2*$E1223*信号概况!$F$4*$H1223*信号概况!$F$7*信号相关性!$D$7+2*$E1223*信号概况!$F$4*$I1223*信号概况!$F$8*信号相关性!$D$8+2*$E1223*信号概况!$F$4*$J1223*信号概况!$J$5*信号相关性!$D$9+2*$F1223*信号概况!$F$5*$G1223*信号概况!$F$6*信号相关性!$E$6+2*$F1223*信号概况!$F$5*$H1223*信号概况!$F$7*信号相关性!$E$7+2*$F1223*信号概况!$F$5*$I1223*信号概况!$F$8*信号相关性!$E$8+2*$F1223*信号概况!$F$5*$J1223*信号概况!$F$9*信号相关性!$E$9+2*$G1223*信号概况!$F$6*$H1223*信号概况!$F$7*信号相关性!$F$7+2*$G1223*信号概况!$F$6*$I1223*信号概况!$F$8*信号相关性!$F$8+2*$G1223*信号概况!$F$6*$J1223*信号概况!$F$9*信号相关性!$F$9+2*$H1223*信号概况!$F$7*$I1223*信号概况!$F$8*信号相关性!$G$8+2*$H1223*信号概况!$F$7*$J1223*信号概况!$F$9*信号相关性!$G$9+2*$I1223*信号概况!$F$8*$J1223*信号概况!$F$9*信号相关性!$H$9)</f>
        <v>1997.2100654023</v>
      </c>
      <c r="L1223" s="10">
        <f t="shared" si="383"/>
        <v>9.77322332694543</v>
      </c>
      <c r="M1223" s="11">
        <f>SQRT(POWER($C1223*信号概况!$C$2,2)+POWER($D1223*信号概况!$C$3,2)+POWER($E1223*信号概况!$C$4,2)+POWER($F1223*信号概况!$C$5,2)+POWER($G1223*信号概况!$C$6,2)+POWER($H1223*信号概况!$C$7,2)+POWER($I1223*信号概况!$C$8,2)+POWER($J1223*信号概况!$C$9,2)+2*$C1223*信号概况!$C$2*$D1223*信号概况!$C$3*信号相关性!$B$3+2*$C1223*信号概况!$C$2*$E1223*信号概况!$C$4*信号相关性!$B$4+2*$C1223*信号概况!$C$2*$F1223*信号概况!$C$5*信号相关性!$B$5+2*$C1223*信号概况!$C$2*$G1223*信号概况!$C$6*信号相关性!$B$6+2*$C1223*信号概况!$C$2*$H1223*信号概况!$C$7*信号相关性!$B$7+2*$C1223*信号概况!$C$2*$I1223*信号概况!$C$8*信号相关性!$B$8+2*$C1223*信号概况!$C$2*$J1223*信号概况!$C$9*信号相关性!$B$9+2*$D1223*信号概况!$C$3*$E1223*信号概况!$C$4*信号相关性!$C$4+2*$D1223*信号概况!$C$3*$F1223*信号概况!$C$5*信号相关性!$C$5+2*$D1223*信号概况!$C$3*$G1223*信号概况!$C$6*信号相关性!$C$6+2*$D1223*信号概况!$C$3*$H1223*信号概况!$C$7*信号相关性!$C$7+2*$D1223*信号概况!$C$3*$I1223*信号概况!$C$8*信号相关性!$C$8+2*$D1223*信号概况!$C$3*$J1223*信号概况!$C$9*信号相关性!$C$9+2*$E1223*信号概况!$C$4*$F1223*信号概况!$C$5*信号相关性!$D$5+2*$E1223*信号概况!$C$4*$G1223*信号概况!$C$6*信号相关性!$D$6+2*$E1223*信号概况!$C$4*$H1223*信号概况!$C$7*信号相关性!$D$7+2*$E1223*信号概况!$C$4*$I1223*信号概况!$C$8*信号相关性!$D$8+2*$E1223*信号概况!$C$4*$J1223*信号概况!$J$5*信号相关性!$D$9+2*$F1223*信号概况!$C$5*$G1223*信号概况!$C$6*信号相关性!$E$6+2*$F1223*信号概况!$C$5*$H1223*信号概况!$C$7*信号相关性!$E$7+2*$F1223*信号概况!$C$5*$I1223*信号概况!$C$8*信号相关性!$E$8+2*$F1223*信号概况!$C$5*$J1223*信号概况!$C$9*信号相关性!$E$9+2*$G1223*信号概况!$C$6*$H1223*信号概况!$C$7*信号相关性!$F$7+2*$G1223*信号概况!$C$6*$I1223*信号概况!$C$8*信号相关性!$F$8+2*$G1223*信号概况!$C$6*$J1223*信号概况!$C$9*信号相关性!$F$9+2*$H1223*信号概况!$C$7*$I1223*信号概况!$C$8*信号相关性!$G$8+2*$H1223*信号概况!$C$7*$J1223*信号概况!$C$9*信号相关性!$G$9+2*$I1223*信号概况!$C$8*$J1223*信号概况!$C$9*信号相关性!$H$9)</f>
        <v>9768.85501938613</v>
      </c>
      <c r="N1223" s="12">
        <f t="shared" si="384"/>
        <v>0.500474662326293</v>
      </c>
      <c r="O1223" s="10">
        <f>$C1223*信号概况!$J$2+$D1223*信号概况!$J$3+$E1223*信号概况!$J$4+$F1223*信号概况!$J$5+$G1223*信号概况!$J$6+$H1223*信号概况!$J$7+$I1223*信号概况!$J$8+$J1223*信号概况!$J$9</f>
        <v>1214.70042899956</v>
      </c>
      <c r="P1223" s="12">
        <f t="shared" si="385"/>
        <v>0.0622311198011165</v>
      </c>
      <c r="Q1223" s="7">
        <f t="shared" si="386"/>
        <v>6.80972241407921</v>
      </c>
    </row>
    <row r="1224" spans="1:17">
      <c r="A1224">
        <v>1222</v>
      </c>
      <c r="B1224">
        <v>19519.18</v>
      </c>
      <c r="C1224" s="7">
        <f t="shared" si="387"/>
        <v>0</v>
      </c>
      <c r="D1224" s="8">
        <f t="shared" si="388"/>
        <v>0.96969696969697</v>
      </c>
      <c r="E1224">
        <f t="shared" si="377"/>
        <v>0</v>
      </c>
      <c r="F1224">
        <f t="shared" si="378"/>
        <v>0.2</v>
      </c>
      <c r="G1224">
        <f t="shared" si="379"/>
        <v>0.06</v>
      </c>
      <c r="H1224">
        <f t="shared" si="380"/>
        <v>0</v>
      </c>
      <c r="I1224">
        <f t="shared" si="381"/>
        <v>0</v>
      </c>
      <c r="J1224">
        <f t="shared" si="382"/>
        <v>0</v>
      </c>
      <c r="K1224">
        <f>SQRT(POWER($C1224*信号概况!$F$2,2)+POWER($D1224*信号概况!$F$3,2)+POWER($E1224*信号概况!$F$4,2)+POWER($F1224*信号概况!$F$5,2)+POWER($G1224*信号概况!$F$6,2)+POWER($H1224*信号概况!$F$7,2)+POWER($I1224*信号概况!$F$8,2)+POWER($J1224*信号概况!$F$9,2)+2*$C1224*信号概况!$F$2*$D1224*信号概况!$F$3*信号相关性!$B$3+2*$C1224*信号概况!$F$2*$E1224*信号概况!$F$4*信号相关性!$B$4+2*$C1224*信号概况!$F$2*$F1224*信号概况!$F$5*信号相关性!$B$5+2*$C1224*信号概况!$F$2*$G1224*信号概况!$F$6*信号相关性!$B$6+2*$C1224*信号概况!$F$2*$H1224*信号概况!$F$7*信号相关性!$B$7+2*$C1224*信号概况!$F$2*$I1224*信号概况!$F$8*信号相关性!$B$8+2*$C1224*信号概况!$F$2*$J1224*信号概况!$F$9*信号相关性!$B$9+2*$D1224*信号概况!$F$3*$E1224*信号概况!$F$4*信号相关性!$C$4+2*$D1224*信号概况!$F$3*$F1224*信号概况!$F$5*信号相关性!$C$5+2*$D1224*信号概况!$F$3*$G1224*信号概况!$F$6*信号相关性!$C$6+2*$D1224*信号概况!$F$3*$H1224*信号概况!$F$7*信号相关性!$C$7+2*$D1224*信号概况!$F$3*$I1224*信号概况!$F$8*信号相关性!$C$8+2*$D1224*信号概况!$F$3*$J1224*信号概况!$F$9*信号相关性!$C$9+2*$E1224*信号概况!$F$4*$F1224*信号概况!$F$5*信号相关性!$D$5+2*$E1224*信号概况!$F$4*$G1224*信号概况!$F$6*信号相关性!$D$6+2*$E1224*信号概况!$F$4*$H1224*信号概况!$F$7*信号相关性!$D$7+2*$E1224*信号概况!$F$4*$I1224*信号概况!$F$8*信号相关性!$D$8+2*$E1224*信号概况!$F$4*$J1224*信号概况!$J$5*信号相关性!$D$9+2*$F1224*信号概况!$F$5*$G1224*信号概况!$F$6*信号相关性!$E$6+2*$F1224*信号概况!$F$5*$H1224*信号概况!$F$7*信号相关性!$E$7+2*$F1224*信号概况!$F$5*$I1224*信号概况!$F$8*信号相关性!$E$8+2*$F1224*信号概况!$F$5*$J1224*信号概况!$F$9*信号相关性!$E$9+2*$G1224*信号概况!$F$6*$H1224*信号概况!$F$7*信号相关性!$F$7+2*$G1224*信号概况!$F$6*$I1224*信号概况!$F$8*信号相关性!$F$8+2*$G1224*信号概况!$F$6*$J1224*信号概况!$F$9*信号相关性!$F$9+2*$H1224*信号概况!$F$7*$I1224*信号概况!$F$8*信号相关性!$G$8+2*$H1224*信号概况!$F$7*$J1224*信号概况!$F$9*信号相关性!$G$9+2*$I1224*信号概况!$F$8*$J1224*信号概况!$F$9*信号相关性!$H$9)</f>
        <v>2063.8493303292</v>
      </c>
      <c r="L1224" s="10">
        <f t="shared" si="383"/>
        <v>9.45765745258473</v>
      </c>
      <c r="M1224" s="11">
        <f>SQRT(POWER($C1224*信号概况!$C$2,2)+POWER($D1224*信号概况!$C$3,2)+POWER($E1224*信号概况!$C$4,2)+POWER($F1224*信号概况!$C$5,2)+POWER($G1224*信号概况!$C$6,2)+POWER($H1224*信号概况!$C$7,2)+POWER($I1224*信号概况!$C$8,2)+POWER($J1224*信号概况!$C$9,2)+2*$C1224*信号概况!$C$2*$D1224*信号概况!$C$3*信号相关性!$B$3+2*$C1224*信号概况!$C$2*$E1224*信号概况!$C$4*信号相关性!$B$4+2*$C1224*信号概况!$C$2*$F1224*信号概况!$C$5*信号相关性!$B$5+2*$C1224*信号概况!$C$2*$G1224*信号概况!$C$6*信号相关性!$B$6+2*$C1224*信号概况!$C$2*$H1224*信号概况!$C$7*信号相关性!$B$7+2*$C1224*信号概况!$C$2*$I1224*信号概况!$C$8*信号相关性!$B$8+2*$C1224*信号概况!$C$2*$J1224*信号概况!$C$9*信号相关性!$B$9+2*$D1224*信号概况!$C$3*$E1224*信号概况!$C$4*信号相关性!$C$4+2*$D1224*信号概况!$C$3*$F1224*信号概况!$C$5*信号相关性!$C$5+2*$D1224*信号概况!$C$3*$G1224*信号概况!$C$6*信号相关性!$C$6+2*$D1224*信号概况!$C$3*$H1224*信号概况!$C$7*信号相关性!$C$7+2*$D1224*信号概况!$C$3*$I1224*信号概况!$C$8*信号相关性!$C$8+2*$D1224*信号概况!$C$3*$J1224*信号概况!$C$9*信号相关性!$C$9+2*$E1224*信号概况!$C$4*$F1224*信号概况!$C$5*信号相关性!$D$5+2*$E1224*信号概况!$C$4*$G1224*信号概况!$C$6*信号相关性!$D$6+2*$E1224*信号概况!$C$4*$H1224*信号概况!$C$7*信号相关性!$D$7+2*$E1224*信号概况!$C$4*$I1224*信号概况!$C$8*信号相关性!$D$8+2*$E1224*信号概况!$C$4*$J1224*信号概况!$J$5*信号相关性!$D$9+2*$F1224*信号概况!$C$5*$G1224*信号概况!$C$6*信号相关性!$E$6+2*$F1224*信号概况!$C$5*$H1224*信号概况!$C$7*信号相关性!$E$7+2*$F1224*信号概况!$C$5*$I1224*信号概况!$C$8*信号相关性!$E$8+2*$F1224*信号概况!$C$5*$J1224*信号概况!$C$9*信号相关性!$E$9+2*$G1224*信号概况!$C$6*$H1224*信号概况!$C$7*信号相关性!$F$7+2*$G1224*信号概况!$C$6*$I1224*信号概况!$C$8*信号相关性!$F$8+2*$G1224*信号概况!$C$6*$J1224*信号概况!$C$9*信号相关性!$F$9+2*$H1224*信号概况!$C$7*$I1224*信号概况!$C$8*信号相关性!$G$8+2*$H1224*信号概况!$C$7*$J1224*信号概况!$C$9*信号相关性!$G$9+2*$I1224*信号概况!$C$8*$J1224*信号概况!$C$9*信号相关性!$H$9)</f>
        <v>10092.6442757709</v>
      </c>
      <c r="N1224" s="12">
        <f t="shared" si="384"/>
        <v>0.517062923533205</v>
      </c>
      <c r="O1224" s="10">
        <f>$C1224*信号概况!$J$2+$D1224*信号概况!$J$3+$E1224*信号概况!$J$4+$F1224*信号概况!$J$5+$G1224*信号概况!$J$6+$H1224*信号概况!$J$7+$I1224*信号概况!$J$8+$J1224*信号概况!$J$9</f>
        <v>1239.22857968449</v>
      </c>
      <c r="P1224" s="12">
        <f t="shared" si="385"/>
        <v>0.0634877376859319</v>
      </c>
      <c r="Q1224" s="7">
        <f t="shared" si="386"/>
        <v>6.73246043304794</v>
      </c>
    </row>
    <row r="1225" spans="1:17">
      <c r="A1225">
        <v>1223</v>
      </c>
      <c r="B1225">
        <v>19519.18</v>
      </c>
      <c r="C1225" s="7">
        <f t="shared" si="387"/>
        <v>0</v>
      </c>
      <c r="D1225" s="8">
        <f t="shared" si="388"/>
        <v>1</v>
      </c>
      <c r="E1225">
        <f t="shared" si="377"/>
        <v>0</v>
      </c>
      <c r="F1225">
        <f t="shared" si="378"/>
        <v>0.2</v>
      </c>
      <c r="G1225">
        <f t="shared" si="379"/>
        <v>0.06</v>
      </c>
      <c r="H1225">
        <f t="shared" si="380"/>
        <v>0</v>
      </c>
      <c r="I1225">
        <f t="shared" si="381"/>
        <v>0</v>
      </c>
      <c r="J1225">
        <f t="shared" si="382"/>
        <v>0</v>
      </c>
      <c r="K1225">
        <f>SQRT(POWER($C1225*信号概况!$F$2,2)+POWER($D1225*信号概况!$F$3,2)+POWER($E1225*信号概况!$F$4,2)+POWER($F1225*信号概况!$F$5,2)+POWER($G1225*信号概况!$F$6,2)+POWER($H1225*信号概况!$F$7,2)+POWER($I1225*信号概况!$F$8,2)+POWER($J1225*信号概况!$F$9,2)+2*$C1225*信号概况!$F$2*$D1225*信号概况!$F$3*信号相关性!$B$3+2*$C1225*信号概况!$F$2*$E1225*信号概况!$F$4*信号相关性!$B$4+2*$C1225*信号概况!$F$2*$F1225*信号概况!$F$5*信号相关性!$B$5+2*$C1225*信号概况!$F$2*$G1225*信号概况!$F$6*信号相关性!$B$6+2*$C1225*信号概况!$F$2*$H1225*信号概况!$F$7*信号相关性!$B$7+2*$C1225*信号概况!$F$2*$I1225*信号概况!$F$8*信号相关性!$B$8+2*$C1225*信号概况!$F$2*$J1225*信号概况!$F$9*信号相关性!$B$9+2*$D1225*信号概况!$F$3*$E1225*信号概况!$F$4*信号相关性!$C$4+2*$D1225*信号概况!$F$3*$F1225*信号概况!$F$5*信号相关性!$C$5+2*$D1225*信号概况!$F$3*$G1225*信号概况!$F$6*信号相关性!$C$6+2*$D1225*信号概况!$F$3*$H1225*信号概况!$F$7*信号相关性!$C$7+2*$D1225*信号概况!$F$3*$I1225*信号概况!$F$8*信号相关性!$C$8+2*$D1225*信号概况!$F$3*$J1225*信号概况!$F$9*信号相关性!$C$9+2*$E1225*信号概况!$F$4*$F1225*信号概况!$F$5*信号相关性!$D$5+2*$E1225*信号概况!$F$4*$G1225*信号概况!$F$6*信号相关性!$D$6+2*$E1225*信号概况!$F$4*$H1225*信号概况!$F$7*信号相关性!$D$7+2*$E1225*信号概况!$F$4*$I1225*信号概况!$F$8*信号相关性!$D$8+2*$E1225*信号概况!$F$4*$J1225*信号概况!$J$5*信号相关性!$D$9+2*$F1225*信号概况!$F$5*$G1225*信号概况!$F$6*信号相关性!$E$6+2*$F1225*信号概况!$F$5*$H1225*信号概况!$F$7*信号相关性!$E$7+2*$F1225*信号概况!$F$5*$I1225*信号概况!$F$8*信号相关性!$E$8+2*$F1225*信号概况!$F$5*$J1225*信号概况!$F$9*信号相关性!$E$9+2*$G1225*信号概况!$F$6*$H1225*信号概况!$F$7*信号相关性!$F$7+2*$G1225*信号概况!$F$6*$I1225*信号概况!$F$8*信号相关性!$F$8+2*$G1225*信号概况!$F$6*$J1225*信号概况!$F$9*信号相关性!$F$9+2*$H1225*信号概况!$F$7*$I1225*信号概况!$F$8*信号相关性!$G$8+2*$H1225*信号概况!$F$7*$J1225*信号概况!$F$9*信号相关性!$G$9+2*$I1225*信号概况!$F$8*$J1225*信号概况!$F$9*信号相关性!$H$9)</f>
        <v>2130.50201586994</v>
      </c>
      <c r="L1225" s="10">
        <f t="shared" si="383"/>
        <v>9.16177495003675</v>
      </c>
      <c r="M1225" s="11">
        <f>SQRT(POWER($C1225*信号概况!$C$2,2)+POWER($D1225*信号概况!$C$3,2)+POWER($E1225*信号概况!$C$4,2)+POWER($F1225*信号概况!$C$5,2)+POWER($G1225*信号概况!$C$6,2)+POWER($H1225*信号概况!$C$7,2)+POWER($I1225*信号概况!$C$8,2)+POWER($J1225*信号概况!$C$9,2)+2*$C1225*信号概况!$C$2*$D1225*信号概况!$C$3*信号相关性!$B$3+2*$C1225*信号概况!$C$2*$E1225*信号概况!$C$4*信号相关性!$B$4+2*$C1225*信号概况!$C$2*$F1225*信号概况!$C$5*信号相关性!$B$5+2*$C1225*信号概况!$C$2*$G1225*信号概况!$C$6*信号相关性!$B$6+2*$C1225*信号概况!$C$2*$H1225*信号概况!$C$7*信号相关性!$B$7+2*$C1225*信号概况!$C$2*$I1225*信号概况!$C$8*信号相关性!$B$8+2*$C1225*信号概况!$C$2*$J1225*信号概况!$C$9*信号相关性!$B$9+2*$D1225*信号概况!$C$3*$E1225*信号概况!$C$4*信号相关性!$C$4+2*$D1225*信号概况!$C$3*$F1225*信号概况!$C$5*信号相关性!$C$5+2*$D1225*信号概况!$C$3*$G1225*信号概况!$C$6*信号相关性!$C$6+2*$D1225*信号概况!$C$3*$H1225*信号概况!$C$7*信号相关性!$C$7+2*$D1225*信号概况!$C$3*$I1225*信号概况!$C$8*信号相关性!$C$8+2*$D1225*信号概况!$C$3*$J1225*信号概况!$C$9*信号相关性!$C$9+2*$E1225*信号概况!$C$4*$F1225*信号概况!$C$5*信号相关性!$D$5+2*$E1225*信号概况!$C$4*$G1225*信号概况!$C$6*信号相关性!$D$6+2*$E1225*信号概况!$C$4*$H1225*信号概况!$C$7*信号相关性!$D$7+2*$E1225*信号概况!$C$4*$I1225*信号概况!$C$8*信号相关性!$D$8+2*$E1225*信号概况!$C$4*$J1225*信号概况!$J$5*信号相关性!$D$9+2*$F1225*信号概况!$C$5*$G1225*信号概况!$C$6*信号相关性!$E$6+2*$F1225*信号概况!$C$5*$H1225*信号概况!$C$7*信号相关性!$E$7+2*$F1225*信号概况!$C$5*$I1225*信号概况!$C$8*信号相关性!$E$8+2*$F1225*信号概况!$C$5*$J1225*信号概况!$C$9*信号相关性!$E$9+2*$G1225*信号概况!$C$6*$H1225*信号概况!$C$7*信号相关性!$F$7+2*$G1225*信号概况!$C$6*$I1225*信号概况!$C$8*信号相关性!$F$8+2*$G1225*信号概况!$C$6*$J1225*信号概况!$C$9*信号相关性!$F$9+2*$H1225*信号概况!$C$7*$I1225*信号概况!$C$8*信号相关性!$G$8+2*$H1225*信号概况!$C$7*$J1225*信号概况!$C$9*信号相关性!$G$9+2*$I1225*信号概况!$C$8*$J1225*信号概况!$C$9*信号相关性!$H$9)</f>
        <v>10416.4673852001</v>
      </c>
      <c r="N1225" s="12">
        <f t="shared" si="384"/>
        <v>0.533652919087795</v>
      </c>
      <c r="O1225" s="10">
        <f>$C1225*信号概况!$J$2+$D1225*信号概况!$J$3+$E1225*信号概况!$J$4+$F1225*信号概况!$J$5+$G1225*信号概况!$J$6+$H1225*信号概况!$J$7+$I1225*信号概况!$J$8+$J1225*信号概况!$J$9</f>
        <v>1263.75673036942</v>
      </c>
      <c r="P1225" s="12">
        <f t="shared" si="385"/>
        <v>0.0647443555707473</v>
      </c>
      <c r="Q1225" s="7">
        <f t="shared" si="386"/>
        <v>6.6599898327903</v>
      </c>
    </row>
    <row r="1226" spans="1:17">
      <c r="A1226">
        <v>1224</v>
      </c>
      <c r="B1226">
        <v>19519.18</v>
      </c>
      <c r="C1226" s="7">
        <f t="shared" si="387"/>
        <v>0</v>
      </c>
      <c r="D1226" s="8">
        <f t="shared" si="388"/>
        <v>0</v>
      </c>
      <c r="E1226">
        <f t="shared" si="377"/>
        <v>0</v>
      </c>
      <c r="F1226">
        <f t="shared" si="378"/>
        <v>0.3</v>
      </c>
      <c r="G1226">
        <f t="shared" si="379"/>
        <v>0.06</v>
      </c>
      <c r="H1226">
        <f t="shared" si="380"/>
        <v>0</v>
      </c>
      <c r="I1226">
        <f t="shared" si="381"/>
        <v>0</v>
      </c>
      <c r="J1226">
        <f t="shared" si="382"/>
        <v>0</v>
      </c>
      <c r="K1226">
        <f>SQRT(POWER($C1226*信号概况!$F$2,2)+POWER($D1226*信号概况!$F$3,2)+POWER($E1226*信号概况!$F$4,2)+POWER($F1226*信号概况!$F$5,2)+POWER($G1226*信号概况!$F$6,2)+POWER($H1226*信号概况!$F$7,2)+POWER($I1226*信号概况!$F$8,2)+POWER($J1226*信号概况!$F$9,2)+2*$C1226*信号概况!$F$2*$D1226*信号概况!$F$3*信号相关性!$B$3+2*$C1226*信号概况!$F$2*$E1226*信号概况!$F$4*信号相关性!$B$4+2*$C1226*信号概况!$F$2*$F1226*信号概况!$F$5*信号相关性!$B$5+2*$C1226*信号概况!$F$2*$G1226*信号概况!$F$6*信号相关性!$B$6+2*$C1226*信号概况!$F$2*$H1226*信号概况!$F$7*信号相关性!$B$7+2*$C1226*信号概况!$F$2*$I1226*信号概况!$F$8*信号相关性!$B$8+2*$C1226*信号概况!$F$2*$J1226*信号概况!$F$9*信号相关性!$B$9+2*$D1226*信号概况!$F$3*$E1226*信号概况!$F$4*信号相关性!$C$4+2*$D1226*信号概况!$F$3*$F1226*信号概况!$F$5*信号相关性!$C$5+2*$D1226*信号概况!$F$3*$G1226*信号概况!$F$6*信号相关性!$C$6+2*$D1226*信号概况!$F$3*$H1226*信号概况!$F$7*信号相关性!$C$7+2*$D1226*信号概况!$F$3*$I1226*信号概况!$F$8*信号相关性!$C$8+2*$D1226*信号概况!$F$3*$J1226*信号概况!$F$9*信号相关性!$C$9+2*$E1226*信号概况!$F$4*$F1226*信号概况!$F$5*信号相关性!$D$5+2*$E1226*信号概况!$F$4*$G1226*信号概况!$F$6*信号相关性!$D$6+2*$E1226*信号概况!$F$4*$H1226*信号概况!$F$7*信号相关性!$D$7+2*$E1226*信号概况!$F$4*$I1226*信号概况!$F$8*信号相关性!$D$8+2*$E1226*信号概况!$F$4*$J1226*信号概况!$J$5*信号相关性!$D$9+2*$F1226*信号概况!$F$5*$G1226*信号概况!$F$6*信号相关性!$E$6+2*$F1226*信号概况!$F$5*$H1226*信号概况!$F$7*信号相关性!$E$7+2*$F1226*信号概况!$F$5*$I1226*信号概况!$F$8*信号相关性!$E$8+2*$F1226*信号概况!$F$5*$J1226*信号概况!$F$9*信号相关性!$E$9+2*$G1226*信号概况!$F$6*$H1226*信号概况!$F$7*信号相关性!$F$7+2*$G1226*信号概况!$F$6*$I1226*信号概况!$F$8*信号相关性!$F$8+2*$G1226*信号概况!$F$6*$J1226*信号概况!$F$9*信号相关性!$F$9+2*$H1226*信号概况!$F$7*$I1226*信号概况!$F$8*信号相关性!$G$8+2*$H1226*信号概况!$F$7*$J1226*信号概况!$F$9*信号相关性!$G$9+2*$I1226*信号概况!$F$8*$J1226*信号概况!$F$9*信号相关性!$H$9)</f>
        <v>187.53280063581</v>
      </c>
      <c r="L1226" s="10">
        <f t="shared" si="383"/>
        <v>104.084085204414</v>
      </c>
      <c r="M1226" s="11">
        <f>SQRT(POWER($C1226*信号概况!$C$2,2)+POWER($D1226*信号概况!$C$3,2)+POWER($E1226*信号概况!$C$4,2)+POWER($F1226*信号概况!$C$5,2)+POWER($G1226*信号概况!$C$6,2)+POWER($H1226*信号概况!$C$7,2)+POWER($I1226*信号概况!$C$8,2)+POWER($J1226*信号概况!$C$9,2)+2*$C1226*信号概况!$C$2*$D1226*信号概况!$C$3*信号相关性!$B$3+2*$C1226*信号概况!$C$2*$E1226*信号概况!$C$4*信号相关性!$B$4+2*$C1226*信号概况!$C$2*$F1226*信号概况!$C$5*信号相关性!$B$5+2*$C1226*信号概况!$C$2*$G1226*信号概况!$C$6*信号相关性!$B$6+2*$C1226*信号概况!$C$2*$H1226*信号概况!$C$7*信号相关性!$B$7+2*$C1226*信号概况!$C$2*$I1226*信号概况!$C$8*信号相关性!$B$8+2*$C1226*信号概况!$C$2*$J1226*信号概况!$C$9*信号相关性!$B$9+2*$D1226*信号概况!$C$3*$E1226*信号概况!$C$4*信号相关性!$C$4+2*$D1226*信号概况!$C$3*$F1226*信号概况!$C$5*信号相关性!$C$5+2*$D1226*信号概况!$C$3*$G1226*信号概况!$C$6*信号相关性!$C$6+2*$D1226*信号概况!$C$3*$H1226*信号概况!$C$7*信号相关性!$C$7+2*$D1226*信号概况!$C$3*$I1226*信号概况!$C$8*信号相关性!$C$8+2*$D1226*信号概况!$C$3*$J1226*信号概况!$C$9*信号相关性!$C$9+2*$E1226*信号概况!$C$4*$F1226*信号概况!$C$5*信号相关性!$D$5+2*$E1226*信号概况!$C$4*$G1226*信号概况!$C$6*信号相关性!$D$6+2*$E1226*信号概况!$C$4*$H1226*信号概况!$C$7*信号相关性!$D$7+2*$E1226*信号概况!$C$4*$I1226*信号概况!$C$8*信号相关性!$D$8+2*$E1226*信号概况!$C$4*$J1226*信号概况!$J$5*信号相关性!$D$9+2*$F1226*信号概况!$C$5*$G1226*信号概况!$C$6*信号相关性!$E$6+2*$F1226*信号概况!$C$5*$H1226*信号概况!$C$7*信号相关性!$E$7+2*$F1226*信号概况!$C$5*$I1226*信号概况!$C$8*信号相关性!$E$8+2*$F1226*信号概况!$C$5*$J1226*信号概况!$C$9*信号相关性!$E$9+2*$G1226*信号概况!$C$6*$H1226*信号概况!$C$7*信号相关性!$F$7+2*$G1226*信号概况!$C$6*$I1226*信号概况!$C$8*信号相关性!$F$8+2*$G1226*信号概况!$C$6*$J1226*信号概况!$C$9*信号相关性!$F$9+2*$H1226*信号概况!$C$7*$I1226*信号概况!$C$8*信号相关性!$G$8+2*$H1226*信号概况!$C$7*$J1226*信号概况!$C$9*信号相关性!$G$9+2*$I1226*信号概况!$C$8*$J1226*信号概况!$C$9*信号相关性!$H$9)</f>
        <v>686.569178648609</v>
      </c>
      <c r="N1226" s="12">
        <f t="shared" si="384"/>
        <v>0.0351740789648238</v>
      </c>
      <c r="O1226" s="10">
        <f>$C1226*信号概况!$J$2+$D1226*信号概况!$J$3+$E1226*信号概况!$J$4+$F1226*信号概况!$J$5+$G1226*信号概况!$J$6+$H1226*信号概况!$J$7+$I1226*信号概况!$J$8+$J1226*信号概况!$J$9</f>
        <v>516.285585654004</v>
      </c>
      <c r="P1226" s="12">
        <f t="shared" si="385"/>
        <v>0.0264501677659617</v>
      </c>
      <c r="Q1226" s="7">
        <f t="shared" si="386"/>
        <v>27.83229392486</v>
      </c>
    </row>
    <row r="1227" spans="1:17">
      <c r="A1227">
        <v>1225</v>
      </c>
      <c r="B1227">
        <v>19519.18</v>
      </c>
      <c r="C1227" s="7">
        <f t="shared" si="387"/>
        <v>0</v>
      </c>
      <c r="D1227" s="8">
        <f t="shared" si="388"/>
        <v>0.0303030303030303</v>
      </c>
      <c r="E1227">
        <f t="shared" si="377"/>
        <v>0</v>
      </c>
      <c r="F1227">
        <f t="shared" si="378"/>
        <v>0.3</v>
      </c>
      <c r="G1227">
        <f t="shared" si="379"/>
        <v>0.06</v>
      </c>
      <c r="H1227">
        <f t="shared" si="380"/>
        <v>0</v>
      </c>
      <c r="I1227">
        <f t="shared" si="381"/>
        <v>0</v>
      </c>
      <c r="J1227">
        <f t="shared" si="382"/>
        <v>0</v>
      </c>
      <c r="K1227">
        <f>SQRT(POWER($C1227*信号概况!$F$2,2)+POWER($D1227*信号概况!$F$3,2)+POWER($E1227*信号概况!$F$4,2)+POWER($F1227*信号概况!$F$5,2)+POWER($G1227*信号概况!$F$6,2)+POWER($H1227*信号概况!$F$7,2)+POWER($I1227*信号概况!$F$8,2)+POWER($J1227*信号概况!$F$9,2)+2*$C1227*信号概况!$F$2*$D1227*信号概况!$F$3*信号相关性!$B$3+2*$C1227*信号概况!$F$2*$E1227*信号概况!$F$4*信号相关性!$B$4+2*$C1227*信号概况!$F$2*$F1227*信号概况!$F$5*信号相关性!$B$5+2*$C1227*信号概况!$F$2*$G1227*信号概况!$F$6*信号相关性!$B$6+2*$C1227*信号概况!$F$2*$H1227*信号概况!$F$7*信号相关性!$B$7+2*$C1227*信号概况!$F$2*$I1227*信号概况!$F$8*信号相关性!$B$8+2*$C1227*信号概况!$F$2*$J1227*信号概况!$F$9*信号相关性!$B$9+2*$D1227*信号概况!$F$3*$E1227*信号概况!$F$4*信号相关性!$C$4+2*$D1227*信号概况!$F$3*$F1227*信号概况!$F$5*信号相关性!$C$5+2*$D1227*信号概况!$F$3*$G1227*信号概况!$F$6*信号相关性!$C$6+2*$D1227*信号概况!$F$3*$H1227*信号概况!$F$7*信号相关性!$C$7+2*$D1227*信号概况!$F$3*$I1227*信号概况!$F$8*信号相关性!$C$8+2*$D1227*信号概况!$F$3*$J1227*信号概况!$F$9*信号相关性!$C$9+2*$E1227*信号概况!$F$4*$F1227*信号概况!$F$5*信号相关性!$D$5+2*$E1227*信号概况!$F$4*$G1227*信号概况!$F$6*信号相关性!$D$6+2*$E1227*信号概况!$F$4*$H1227*信号概况!$F$7*信号相关性!$D$7+2*$E1227*信号概况!$F$4*$I1227*信号概况!$F$8*信号相关性!$D$8+2*$E1227*信号概况!$F$4*$J1227*信号概况!$J$5*信号相关性!$D$9+2*$F1227*信号概况!$F$5*$G1227*信号概况!$F$6*信号相关性!$E$6+2*$F1227*信号概况!$F$5*$H1227*信号概况!$F$7*信号相关性!$E$7+2*$F1227*信号概况!$F$5*$I1227*信号概况!$F$8*信号相关性!$E$8+2*$F1227*信号概况!$F$5*$J1227*信号概况!$F$9*信号相关性!$E$9+2*$G1227*信号概况!$F$6*$H1227*信号概况!$F$7*信号相关性!$F$7+2*$G1227*信号概况!$F$6*$I1227*信号概况!$F$8*信号相关性!$F$8+2*$G1227*信号概况!$F$6*$J1227*信号概况!$F$9*信号相关性!$F$9+2*$H1227*信号概况!$F$7*$I1227*信号概况!$F$8*信号相关性!$G$8+2*$H1227*信号概况!$F$7*$J1227*信号概况!$F$9*信号相关性!$G$9+2*$I1227*信号概况!$F$8*$J1227*信号概况!$F$9*信号相关性!$H$9)</f>
        <v>166.921375458108</v>
      </c>
      <c r="L1227" s="10">
        <f t="shared" si="383"/>
        <v>116.936371668581</v>
      </c>
      <c r="M1227" s="11">
        <f>SQRT(POWER($C1227*信号概况!$C$2,2)+POWER($D1227*信号概况!$C$3,2)+POWER($E1227*信号概况!$C$4,2)+POWER($F1227*信号概况!$C$5,2)+POWER($G1227*信号概况!$C$6,2)+POWER($H1227*信号概况!$C$7,2)+POWER($I1227*信号概况!$C$8,2)+POWER($J1227*信号概况!$C$9,2)+2*$C1227*信号概况!$C$2*$D1227*信号概况!$C$3*信号相关性!$B$3+2*$C1227*信号概况!$C$2*$E1227*信号概况!$C$4*信号相关性!$B$4+2*$C1227*信号概况!$C$2*$F1227*信号概况!$C$5*信号相关性!$B$5+2*$C1227*信号概况!$C$2*$G1227*信号概况!$C$6*信号相关性!$B$6+2*$C1227*信号概况!$C$2*$H1227*信号概况!$C$7*信号相关性!$B$7+2*$C1227*信号概况!$C$2*$I1227*信号概况!$C$8*信号相关性!$B$8+2*$C1227*信号概况!$C$2*$J1227*信号概况!$C$9*信号相关性!$B$9+2*$D1227*信号概况!$C$3*$E1227*信号概况!$C$4*信号相关性!$C$4+2*$D1227*信号概况!$C$3*$F1227*信号概况!$C$5*信号相关性!$C$5+2*$D1227*信号概况!$C$3*$G1227*信号概况!$C$6*信号相关性!$C$6+2*$D1227*信号概况!$C$3*$H1227*信号概况!$C$7*信号相关性!$C$7+2*$D1227*信号概况!$C$3*$I1227*信号概况!$C$8*信号相关性!$C$8+2*$D1227*信号概况!$C$3*$J1227*信号概况!$C$9*信号相关性!$C$9+2*$E1227*信号概况!$C$4*$F1227*信号概况!$C$5*信号相关性!$D$5+2*$E1227*信号概况!$C$4*$G1227*信号概况!$C$6*信号相关性!$D$6+2*$E1227*信号概况!$C$4*$H1227*信号概况!$C$7*信号相关性!$D$7+2*$E1227*信号概况!$C$4*$I1227*信号概况!$C$8*信号相关性!$D$8+2*$E1227*信号概况!$C$4*$J1227*信号概况!$J$5*信号相关性!$D$9+2*$F1227*信号概况!$C$5*$G1227*信号概况!$C$6*信号相关性!$E$6+2*$F1227*信号概况!$C$5*$H1227*信号概况!$C$7*信号相关性!$E$7+2*$F1227*信号概况!$C$5*$I1227*信号概况!$C$8*信号相关性!$E$8+2*$F1227*信号概况!$C$5*$J1227*信号概况!$C$9*信号相关性!$E$9+2*$G1227*信号概况!$C$6*$H1227*信号概况!$C$7*信号相关性!$F$7+2*$G1227*信号概况!$C$6*$I1227*信号概况!$C$8*信号相关性!$F$8+2*$G1227*信号概况!$C$6*$J1227*信号概况!$C$9*信号相关性!$F$9+2*$H1227*信号概况!$C$7*$I1227*信号概况!$C$8*信号相关性!$G$8+2*$H1227*信号概况!$C$7*$J1227*信号概况!$C$9*信号相关性!$G$9+2*$I1227*信号概况!$C$8*$J1227*信号概况!$C$9*信号相关性!$H$9)</f>
        <v>600.830937315545</v>
      </c>
      <c r="N1227" s="12">
        <f t="shared" si="384"/>
        <v>0.0307815665061517</v>
      </c>
      <c r="O1227" s="10">
        <f>$C1227*信号概况!$J$2+$D1227*信号概况!$J$3+$E1227*信号概况!$J$4+$F1227*信号概况!$J$5+$G1227*信号概况!$J$6+$H1227*信号概况!$J$7+$I1227*信号概况!$J$8+$J1227*信号概况!$J$9</f>
        <v>540.813736338935</v>
      </c>
      <c r="P1227" s="12">
        <f t="shared" si="385"/>
        <v>0.0277067856507771</v>
      </c>
      <c r="Q1227" s="7">
        <f t="shared" si="386"/>
        <v>33.0323532317826</v>
      </c>
    </row>
    <row r="1228" spans="1:17">
      <c r="A1228">
        <v>1226</v>
      </c>
      <c r="B1228">
        <v>19519.18</v>
      </c>
      <c r="C1228" s="7">
        <f t="shared" si="387"/>
        <v>0</v>
      </c>
      <c r="D1228" s="8">
        <f t="shared" si="388"/>
        <v>0.0606060606060606</v>
      </c>
      <c r="E1228">
        <f t="shared" si="377"/>
        <v>0</v>
      </c>
      <c r="F1228">
        <f t="shared" si="378"/>
        <v>0.3</v>
      </c>
      <c r="G1228">
        <f t="shared" si="379"/>
        <v>0.06</v>
      </c>
      <c r="H1228">
        <f t="shared" si="380"/>
        <v>0</v>
      </c>
      <c r="I1228">
        <f t="shared" si="381"/>
        <v>0</v>
      </c>
      <c r="J1228">
        <f t="shared" si="382"/>
        <v>0</v>
      </c>
      <c r="K1228">
        <f>SQRT(POWER($C1228*信号概况!$F$2,2)+POWER($D1228*信号概况!$F$3,2)+POWER($E1228*信号概况!$F$4,2)+POWER($F1228*信号概况!$F$5,2)+POWER($G1228*信号概况!$F$6,2)+POWER($H1228*信号概况!$F$7,2)+POWER($I1228*信号概况!$F$8,2)+POWER($J1228*信号概况!$F$9,2)+2*$C1228*信号概况!$F$2*$D1228*信号概况!$F$3*信号相关性!$B$3+2*$C1228*信号概况!$F$2*$E1228*信号概况!$F$4*信号相关性!$B$4+2*$C1228*信号概况!$F$2*$F1228*信号概况!$F$5*信号相关性!$B$5+2*$C1228*信号概况!$F$2*$G1228*信号概况!$F$6*信号相关性!$B$6+2*$C1228*信号概况!$F$2*$H1228*信号概况!$F$7*信号相关性!$B$7+2*$C1228*信号概况!$F$2*$I1228*信号概况!$F$8*信号相关性!$B$8+2*$C1228*信号概况!$F$2*$J1228*信号概况!$F$9*信号相关性!$B$9+2*$D1228*信号概况!$F$3*$E1228*信号概况!$F$4*信号相关性!$C$4+2*$D1228*信号概况!$F$3*$F1228*信号概况!$F$5*信号相关性!$C$5+2*$D1228*信号概况!$F$3*$G1228*信号概况!$F$6*信号相关性!$C$6+2*$D1228*信号概况!$F$3*$H1228*信号概况!$F$7*信号相关性!$C$7+2*$D1228*信号概况!$F$3*$I1228*信号概况!$F$8*信号相关性!$C$8+2*$D1228*信号概况!$F$3*$J1228*信号概况!$F$9*信号相关性!$C$9+2*$E1228*信号概况!$F$4*$F1228*信号概况!$F$5*信号相关性!$D$5+2*$E1228*信号概况!$F$4*$G1228*信号概况!$F$6*信号相关性!$D$6+2*$E1228*信号概况!$F$4*$H1228*信号概况!$F$7*信号相关性!$D$7+2*$E1228*信号概况!$F$4*$I1228*信号概况!$F$8*信号相关性!$D$8+2*$E1228*信号概况!$F$4*$J1228*信号概况!$J$5*信号相关性!$D$9+2*$F1228*信号概况!$F$5*$G1228*信号概况!$F$6*信号相关性!$E$6+2*$F1228*信号概况!$F$5*$H1228*信号概况!$F$7*信号相关性!$E$7+2*$F1228*信号概况!$F$5*$I1228*信号概况!$F$8*信号相关性!$E$8+2*$F1228*信号概况!$F$5*$J1228*信号概况!$F$9*信号相关性!$E$9+2*$G1228*信号概况!$F$6*$H1228*信号概况!$F$7*信号相关性!$F$7+2*$G1228*信号概况!$F$6*$I1228*信号概况!$F$8*信号相关性!$F$8+2*$G1228*信号概况!$F$6*$J1228*信号概况!$F$9*信号相关性!$F$9+2*$H1228*信号概况!$F$7*$I1228*信号概况!$F$8*信号相关性!$G$8+2*$H1228*信号概况!$F$7*$J1228*信号概况!$F$9*信号相关性!$G$9+2*$I1228*信号概况!$F$8*$J1228*信号概况!$F$9*信号相关性!$H$9)</f>
        <v>171.743146078318</v>
      </c>
      <c r="L1228" s="10">
        <f t="shared" si="383"/>
        <v>113.653327342093</v>
      </c>
      <c r="M1228" s="11">
        <f>SQRT(POWER($C1228*信号概况!$C$2,2)+POWER($D1228*信号概况!$C$3,2)+POWER($E1228*信号概况!$C$4,2)+POWER($F1228*信号概况!$C$5,2)+POWER($G1228*信号概况!$C$6,2)+POWER($H1228*信号概况!$C$7,2)+POWER($I1228*信号概况!$C$8,2)+POWER($J1228*信号概况!$C$9,2)+2*$C1228*信号概况!$C$2*$D1228*信号概况!$C$3*信号相关性!$B$3+2*$C1228*信号概况!$C$2*$E1228*信号概况!$C$4*信号相关性!$B$4+2*$C1228*信号概况!$C$2*$F1228*信号概况!$C$5*信号相关性!$B$5+2*$C1228*信号概况!$C$2*$G1228*信号概况!$C$6*信号相关性!$B$6+2*$C1228*信号概况!$C$2*$H1228*信号概况!$C$7*信号相关性!$B$7+2*$C1228*信号概况!$C$2*$I1228*信号概况!$C$8*信号相关性!$B$8+2*$C1228*信号概况!$C$2*$J1228*信号概况!$C$9*信号相关性!$B$9+2*$D1228*信号概况!$C$3*$E1228*信号概况!$C$4*信号相关性!$C$4+2*$D1228*信号概况!$C$3*$F1228*信号概况!$C$5*信号相关性!$C$5+2*$D1228*信号概况!$C$3*$G1228*信号概况!$C$6*信号相关性!$C$6+2*$D1228*信号概况!$C$3*$H1228*信号概况!$C$7*信号相关性!$C$7+2*$D1228*信号概况!$C$3*$I1228*信号概况!$C$8*信号相关性!$C$8+2*$D1228*信号概况!$C$3*$J1228*信号概况!$C$9*信号相关性!$C$9+2*$E1228*信号概况!$C$4*$F1228*信号概况!$C$5*信号相关性!$D$5+2*$E1228*信号概况!$C$4*$G1228*信号概况!$C$6*信号相关性!$D$6+2*$E1228*信号概况!$C$4*$H1228*信号概况!$C$7*信号相关性!$D$7+2*$E1228*信号概况!$C$4*$I1228*信号概况!$C$8*信号相关性!$D$8+2*$E1228*信号概况!$C$4*$J1228*信号概况!$J$5*信号相关性!$D$9+2*$F1228*信号概况!$C$5*$G1228*信号概况!$C$6*信号相关性!$E$6+2*$F1228*信号概况!$C$5*$H1228*信号概况!$C$7*信号相关性!$E$7+2*$F1228*信号概况!$C$5*$I1228*信号概况!$C$8*信号相关性!$E$8+2*$F1228*信号概况!$C$5*$J1228*信号概况!$C$9*信号相关性!$E$9+2*$G1228*信号概况!$C$6*$H1228*信号概况!$C$7*信号相关性!$F$7+2*$G1228*信号概况!$C$6*$I1228*信号概况!$C$8*信号相关性!$F$8+2*$G1228*信号概况!$C$6*$J1228*信号概况!$C$9*信号相关性!$F$9+2*$H1228*信号概况!$C$7*$I1228*信号概况!$C$8*信号相关性!$G$8+2*$H1228*信号概况!$C$7*$J1228*信号概况!$C$9*信号相关性!$G$9+2*$I1228*信号概况!$C$8*$J1228*信号概况!$C$9*信号相关性!$H$9)</f>
        <v>678.971734038281</v>
      </c>
      <c r="N1228" s="12">
        <f t="shared" si="384"/>
        <v>0.034784849263047</v>
      </c>
      <c r="O1228" s="10">
        <f>$C1228*信号概况!$J$2+$D1228*信号概况!$J$3+$E1228*信号概况!$J$4+$F1228*信号概况!$J$5+$G1228*信号概况!$J$6+$H1228*信号概况!$J$7+$I1228*信号概况!$J$8+$J1228*信号概况!$J$9</f>
        <v>565.341887023867</v>
      </c>
      <c r="P1228" s="12">
        <f t="shared" si="385"/>
        <v>0.0289634035355925</v>
      </c>
      <c r="Q1228" s="7">
        <f t="shared" si="386"/>
        <v>33.8187798285574</v>
      </c>
    </row>
    <row r="1229" spans="1:17">
      <c r="A1229">
        <v>1227</v>
      </c>
      <c r="B1229">
        <v>19519.18</v>
      </c>
      <c r="C1229" s="7">
        <f t="shared" si="387"/>
        <v>0</v>
      </c>
      <c r="D1229" s="8">
        <f t="shared" si="388"/>
        <v>0.0909090909090909</v>
      </c>
      <c r="E1229">
        <f t="shared" si="377"/>
        <v>0</v>
      </c>
      <c r="F1229">
        <f t="shared" si="378"/>
        <v>0.3</v>
      </c>
      <c r="G1229">
        <f t="shared" si="379"/>
        <v>0.06</v>
      </c>
      <c r="H1229">
        <f t="shared" si="380"/>
        <v>0</v>
      </c>
      <c r="I1229">
        <f t="shared" si="381"/>
        <v>0</v>
      </c>
      <c r="J1229">
        <f t="shared" si="382"/>
        <v>0</v>
      </c>
      <c r="K1229">
        <f>SQRT(POWER($C1229*信号概况!$F$2,2)+POWER($D1229*信号概况!$F$3,2)+POWER($E1229*信号概况!$F$4,2)+POWER($F1229*信号概况!$F$5,2)+POWER($G1229*信号概况!$F$6,2)+POWER($H1229*信号概况!$F$7,2)+POWER($I1229*信号概况!$F$8,2)+POWER($J1229*信号概况!$F$9,2)+2*$C1229*信号概况!$F$2*$D1229*信号概况!$F$3*信号相关性!$B$3+2*$C1229*信号概况!$F$2*$E1229*信号概况!$F$4*信号相关性!$B$4+2*$C1229*信号概况!$F$2*$F1229*信号概况!$F$5*信号相关性!$B$5+2*$C1229*信号概况!$F$2*$G1229*信号概况!$F$6*信号相关性!$B$6+2*$C1229*信号概况!$F$2*$H1229*信号概况!$F$7*信号相关性!$B$7+2*$C1229*信号概况!$F$2*$I1229*信号概况!$F$8*信号相关性!$B$8+2*$C1229*信号概况!$F$2*$J1229*信号概况!$F$9*信号相关性!$B$9+2*$D1229*信号概况!$F$3*$E1229*信号概况!$F$4*信号相关性!$C$4+2*$D1229*信号概况!$F$3*$F1229*信号概况!$F$5*信号相关性!$C$5+2*$D1229*信号概况!$F$3*$G1229*信号概况!$F$6*信号相关性!$C$6+2*$D1229*信号概况!$F$3*$H1229*信号概况!$F$7*信号相关性!$C$7+2*$D1229*信号概况!$F$3*$I1229*信号概况!$F$8*信号相关性!$C$8+2*$D1229*信号概况!$F$3*$J1229*信号概况!$F$9*信号相关性!$C$9+2*$E1229*信号概况!$F$4*$F1229*信号概况!$F$5*信号相关性!$D$5+2*$E1229*信号概况!$F$4*$G1229*信号概况!$F$6*信号相关性!$D$6+2*$E1229*信号概况!$F$4*$H1229*信号概况!$F$7*信号相关性!$D$7+2*$E1229*信号概况!$F$4*$I1229*信号概况!$F$8*信号相关性!$D$8+2*$E1229*信号概况!$F$4*$J1229*信号概况!$J$5*信号相关性!$D$9+2*$F1229*信号概况!$F$5*$G1229*信号概况!$F$6*信号相关性!$E$6+2*$F1229*信号概况!$F$5*$H1229*信号概况!$F$7*信号相关性!$E$7+2*$F1229*信号概况!$F$5*$I1229*信号概况!$F$8*信号相关性!$E$8+2*$F1229*信号概况!$F$5*$J1229*信号概况!$F$9*信号相关性!$E$9+2*$G1229*信号概况!$F$6*$H1229*信号概况!$F$7*信号相关性!$F$7+2*$G1229*信号概况!$F$6*$I1229*信号概况!$F$8*信号相关性!$F$8+2*$G1229*信号概况!$F$6*$J1229*信号概况!$F$9*信号相关性!$F$9+2*$H1229*信号概况!$F$7*$I1229*信号概况!$F$8*信号相关性!$G$8+2*$H1229*信号概况!$F$7*$J1229*信号概况!$F$9*信号相关性!$G$9+2*$I1229*信号概况!$F$8*$J1229*信号概况!$F$9*信号相关性!$H$9)</f>
        <v>200.168527082721</v>
      </c>
      <c r="L1229" s="10">
        <f t="shared" si="383"/>
        <v>97.5137314765453</v>
      </c>
      <c r="M1229" s="11">
        <f>SQRT(POWER($C1229*信号概况!$C$2,2)+POWER($D1229*信号概况!$C$3,2)+POWER($E1229*信号概况!$C$4,2)+POWER($F1229*信号概况!$C$5,2)+POWER($G1229*信号概况!$C$6,2)+POWER($H1229*信号概况!$C$7,2)+POWER($I1229*信号概况!$C$8,2)+POWER($J1229*信号概况!$C$9,2)+2*$C1229*信号概况!$C$2*$D1229*信号概况!$C$3*信号相关性!$B$3+2*$C1229*信号概况!$C$2*$E1229*信号概况!$C$4*信号相关性!$B$4+2*$C1229*信号概况!$C$2*$F1229*信号概况!$C$5*信号相关性!$B$5+2*$C1229*信号概况!$C$2*$G1229*信号概况!$C$6*信号相关性!$B$6+2*$C1229*信号概况!$C$2*$H1229*信号概况!$C$7*信号相关性!$B$7+2*$C1229*信号概况!$C$2*$I1229*信号概况!$C$8*信号相关性!$B$8+2*$C1229*信号概况!$C$2*$J1229*信号概况!$C$9*信号相关性!$B$9+2*$D1229*信号概况!$C$3*$E1229*信号概况!$C$4*信号相关性!$C$4+2*$D1229*信号概况!$C$3*$F1229*信号概况!$C$5*信号相关性!$C$5+2*$D1229*信号概况!$C$3*$G1229*信号概况!$C$6*信号相关性!$C$6+2*$D1229*信号概况!$C$3*$H1229*信号概况!$C$7*信号相关性!$C$7+2*$D1229*信号概况!$C$3*$I1229*信号概况!$C$8*信号相关性!$C$8+2*$D1229*信号概况!$C$3*$J1229*信号概况!$C$9*信号相关性!$C$9+2*$E1229*信号概况!$C$4*$F1229*信号概况!$C$5*信号相关性!$D$5+2*$E1229*信号概况!$C$4*$G1229*信号概况!$C$6*信号相关性!$D$6+2*$E1229*信号概况!$C$4*$H1229*信号概况!$C$7*信号相关性!$D$7+2*$E1229*信号概况!$C$4*$I1229*信号概况!$C$8*信号相关性!$D$8+2*$E1229*信号概况!$C$4*$J1229*信号概况!$J$5*信号相关性!$D$9+2*$F1229*信号概况!$C$5*$G1229*信号概况!$C$6*信号相关性!$E$6+2*$F1229*信号概况!$C$5*$H1229*信号概况!$C$7*信号相关性!$E$7+2*$F1229*信号概况!$C$5*$I1229*信号概况!$C$8*信号相关性!$E$8+2*$F1229*信号概况!$C$5*$J1229*信号概况!$C$9*信号相关性!$E$9+2*$G1229*信号概况!$C$6*$H1229*信号概况!$C$7*信号相关性!$F$7+2*$G1229*信号概况!$C$6*$I1229*信号概况!$C$8*信号相关性!$F$8+2*$G1229*信号概况!$C$6*$J1229*信号概况!$C$9*信号相关性!$F$9+2*$H1229*信号概况!$C$7*$I1229*信号概况!$C$8*信号相关性!$G$8+2*$H1229*信号概况!$C$7*$J1229*信号概况!$C$9*信号相关性!$G$9+2*$I1229*信号概况!$C$8*$J1229*信号概况!$C$9*信号相关性!$H$9)</f>
        <v>878.28904025534</v>
      </c>
      <c r="N1229" s="12">
        <f t="shared" si="384"/>
        <v>0.0449962057963162</v>
      </c>
      <c r="O1229" s="10">
        <f>$C1229*信号概况!$J$2+$D1229*信号概况!$J$3+$E1229*信号概况!$J$4+$F1229*信号概况!$J$5+$G1229*信号概况!$J$6+$H1229*信号概况!$J$7+$I1229*信号概况!$J$8+$J1229*信号概况!$J$9</f>
        <v>589.870037708798</v>
      </c>
      <c r="P1229" s="12">
        <f t="shared" si="385"/>
        <v>0.0302200214204079</v>
      </c>
      <c r="Q1229" s="7">
        <f t="shared" si="386"/>
        <v>30.486718074234</v>
      </c>
    </row>
    <row r="1230" spans="1:17">
      <c r="A1230">
        <v>1228</v>
      </c>
      <c r="B1230">
        <v>19519.18</v>
      </c>
      <c r="C1230" s="7">
        <f t="shared" si="387"/>
        <v>0</v>
      </c>
      <c r="D1230" s="8">
        <f t="shared" si="388"/>
        <v>0.121212121212121</v>
      </c>
      <c r="E1230">
        <f t="shared" si="377"/>
        <v>0</v>
      </c>
      <c r="F1230">
        <f t="shared" si="378"/>
        <v>0.3</v>
      </c>
      <c r="G1230">
        <f t="shared" si="379"/>
        <v>0.06</v>
      </c>
      <c r="H1230">
        <f t="shared" si="380"/>
        <v>0</v>
      </c>
      <c r="I1230">
        <f t="shared" si="381"/>
        <v>0</v>
      </c>
      <c r="J1230">
        <f t="shared" si="382"/>
        <v>0</v>
      </c>
      <c r="K1230">
        <f>SQRT(POWER($C1230*信号概况!$F$2,2)+POWER($D1230*信号概况!$F$3,2)+POWER($E1230*信号概况!$F$4,2)+POWER($F1230*信号概况!$F$5,2)+POWER($G1230*信号概况!$F$6,2)+POWER($H1230*信号概况!$F$7,2)+POWER($I1230*信号概况!$F$8,2)+POWER($J1230*信号概况!$F$9,2)+2*$C1230*信号概况!$F$2*$D1230*信号概况!$F$3*信号相关性!$B$3+2*$C1230*信号概况!$F$2*$E1230*信号概况!$F$4*信号相关性!$B$4+2*$C1230*信号概况!$F$2*$F1230*信号概况!$F$5*信号相关性!$B$5+2*$C1230*信号概况!$F$2*$G1230*信号概况!$F$6*信号相关性!$B$6+2*$C1230*信号概况!$F$2*$H1230*信号概况!$F$7*信号相关性!$B$7+2*$C1230*信号概况!$F$2*$I1230*信号概况!$F$8*信号相关性!$B$8+2*$C1230*信号概况!$F$2*$J1230*信号概况!$F$9*信号相关性!$B$9+2*$D1230*信号概况!$F$3*$E1230*信号概况!$F$4*信号相关性!$C$4+2*$D1230*信号概况!$F$3*$F1230*信号概况!$F$5*信号相关性!$C$5+2*$D1230*信号概况!$F$3*$G1230*信号概况!$F$6*信号相关性!$C$6+2*$D1230*信号概况!$F$3*$H1230*信号概况!$F$7*信号相关性!$C$7+2*$D1230*信号概况!$F$3*$I1230*信号概况!$F$8*信号相关性!$C$8+2*$D1230*信号概况!$F$3*$J1230*信号概况!$F$9*信号相关性!$C$9+2*$E1230*信号概况!$F$4*$F1230*信号概况!$F$5*信号相关性!$D$5+2*$E1230*信号概况!$F$4*$G1230*信号概况!$F$6*信号相关性!$D$6+2*$E1230*信号概况!$F$4*$H1230*信号概况!$F$7*信号相关性!$D$7+2*$E1230*信号概况!$F$4*$I1230*信号概况!$F$8*信号相关性!$D$8+2*$E1230*信号概况!$F$4*$J1230*信号概况!$J$5*信号相关性!$D$9+2*$F1230*信号概况!$F$5*$G1230*信号概况!$F$6*信号相关性!$E$6+2*$F1230*信号概况!$F$5*$H1230*信号概况!$F$7*信号相关性!$E$7+2*$F1230*信号概况!$F$5*$I1230*信号概况!$F$8*信号相关性!$E$8+2*$F1230*信号概况!$F$5*$J1230*信号概况!$F$9*信号相关性!$E$9+2*$G1230*信号概况!$F$6*$H1230*信号概况!$F$7*信号相关性!$F$7+2*$G1230*信号概况!$F$6*$I1230*信号概况!$F$8*信号相关性!$F$8+2*$G1230*信号概况!$F$6*$J1230*信号概况!$F$9*信号相关性!$F$9+2*$H1230*信号概况!$F$7*$I1230*信号概况!$F$8*信号相关性!$G$8+2*$H1230*信号概况!$F$7*$J1230*信号概况!$F$9*信号相关性!$G$9+2*$I1230*信号概况!$F$8*$J1230*信号概况!$F$9*信号相关性!$H$9)</f>
        <v>244.085924652752</v>
      </c>
      <c r="L1230" s="10">
        <f t="shared" si="383"/>
        <v>79.9684784272951</v>
      </c>
      <c r="M1230" s="11">
        <f>SQRT(POWER($C1230*信号概况!$C$2,2)+POWER($D1230*信号概况!$C$3,2)+POWER($E1230*信号概况!$C$4,2)+POWER($F1230*信号概况!$C$5,2)+POWER($G1230*信号概况!$C$6,2)+POWER($H1230*信号概况!$C$7,2)+POWER($I1230*信号概况!$C$8,2)+POWER($J1230*信号概况!$C$9,2)+2*$C1230*信号概况!$C$2*$D1230*信号概况!$C$3*信号相关性!$B$3+2*$C1230*信号概况!$C$2*$E1230*信号概况!$C$4*信号相关性!$B$4+2*$C1230*信号概况!$C$2*$F1230*信号概况!$C$5*信号相关性!$B$5+2*$C1230*信号概况!$C$2*$G1230*信号概况!$C$6*信号相关性!$B$6+2*$C1230*信号概况!$C$2*$H1230*信号概况!$C$7*信号相关性!$B$7+2*$C1230*信号概况!$C$2*$I1230*信号概况!$C$8*信号相关性!$B$8+2*$C1230*信号概况!$C$2*$J1230*信号概况!$C$9*信号相关性!$B$9+2*$D1230*信号概况!$C$3*$E1230*信号概况!$C$4*信号相关性!$C$4+2*$D1230*信号概况!$C$3*$F1230*信号概况!$C$5*信号相关性!$C$5+2*$D1230*信号概况!$C$3*$G1230*信号概况!$C$6*信号相关性!$C$6+2*$D1230*信号概况!$C$3*$H1230*信号概况!$C$7*信号相关性!$C$7+2*$D1230*信号概况!$C$3*$I1230*信号概况!$C$8*信号相关性!$C$8+2*$D1230*信号概况!$C$3*$J1230*信号概况!$C$9*信号相关性!$C$9+2*$E1230*信号概况!$C$4*$F1230*信号概况!$C$5*信号相关性!$D$5+2*$E1230*信号概况!$C$4*$G1230*信号概况!$C$6*信号相关性!$D$6+2*$E1230*信号概况!$C$4*$H1230*信号概况!$C$7*信号相关性!$D$7+2*$E1230*信号概况!$C$4*$I1230*信号概况!$C$8*信号相关性!$D$8+2*$E1230*信号概况!$C$4*$J1230*信号概况!$J$5*信号相关性!$D$9+2*$F1230*信号概况!$C$5*$G1230*信号概况!$C$6*信号相关性!$E$6+2*$F1230*信号概况!$C$5*$H1230*信号概况!$C$7*信号相关性!$E$7+2*$F1230*信号概况!$C$5*$I1230*信号概况!$C$8*信号相关性!$E$8+2*$F1230*信号概况!$C$5*$J1230*信号概况!$C$9*信号相关性!$E$9+2*$G1230*信号概况!$C$6*$H1230*信号概况!$C$7*信号相关性!$F$7+2*$G1230*信号概况!$C$6*$I1230*信号概况!$C$8*信号相关性!$F$8+2*$G1230*信号概况!$C$6*$J1230*信号概况!$C$9*信号相关性!$F$9+2*$H1230*信号概况!$C$7*$I1230*信号概况!$C$8*信号相关性!$G$8+2*$H1230*信号概况!$C$7*$J1230*信号概况!$C$9*信号相关性!$G$9+2*$I1230*信号概况!$C$8*$J1230*信号概况!$C$9*信号相关性!$H$9)</f>
        <v>1136.73430627591</v>
      </c>
      <c r="N1230" s="12">
        <f t="shared" si="384"/>
        <v>0.0582367858832136</v>
      </c>
      <c r="O1230" s="10">
        <f>$C1230*信号概况!$J$2+$D1230*信号概况!$J$3+$E1230*信号概况!$J$4+$F1230*信号概况!$J$5+$G1230*信号概况!$J$6+$H1230*信号概况!$J$7+$I1230*信号概况!$J$8+$J1230*信号概况!$J$9</f>
        <v>614.39818839373</v>
      </c>
      <c r="P1230" s="12">
        <f t="shared" si="385"/>
        <v>0.0314766393052234</v>
      </c>
      <c r="Q1230" s="7">
        <f t="shared" si="386"/>
        <v>26.2072434935573</v>
      </c>
    </row>
    <row r="1231" spans="1:17">
      <c r="A1231">
        <v>1229</v>
      </c>
      <c r="B1231">
        <v>19519.18</v>
      </c>
      <c r="C1231" s="7">
        <f t="shared" si="387"/>
        <v>0</v>
      </c>
      <c r="D1231" s="8">
        <f t="shared" si="388"/>
        <v>0.151515151515152</v>
      </c>
      <c r="E1231">
        <f t="shared" si="377"/>
        <v>0</v>
      </c>
      <c r="F1231">
        <f t="shared" si="378"/>
        <v>0.3</v>
      </c>
      <c r="G1231">
        <f t="shared" si="379"/>
        <v>0.06</v>
      </c>
      <c r="H1231">
        <f t="shared" si="380"/>
        <v>0</v>
      </c>
      <c r="I1231">
        <f t="shared" si="381"/>
        <v>0</v>
      </c>
      <c r="J1231">
        <f t="shared" si="382"/>
        <v>0</v>
      </c>
      <c r="K1231">
        <f>SQRT(POWER($C1231*信号概况!$F$2,2)+POWER($D1231*信号概况!$F$3,2)+POWER($E1231*信号概况!$F$4,2)+POWER($F1231*信号概况!$F$5,2)+POWER($G1231*信号概况!$F$6,2)+POWER($H1231*信号概况!$F$7,2)+POWER($I1231*信号概况!$F$8,2)+POWER($J1231*信号概况!$F$9,2)+2*$C1231*信号概况!$F$2*$D1231*信号概况!$F$3*信号相关性!$B$3+2*$C1231*信号概况!$F$2*$E1231*信号概况!$F$4*信号相关性!$B$4+2*$C1231*信号概况!$F$2*$F1231*信号概况!$F$5*信号相关性!$B$5+2*$C1231*信号概况!$F$2*$G1231*信号概况!$F$6*信号相关性!$B$6+2*$C1231*信号概况!$F$2*$H1231*信号概况!$F$7*信号相关性!$B$7+2*$C1231*信号概况!$F$2*$I1231*信号概况!$F$8*信号相关性!$B$8+2*$C1231*信号概况!$F$2*$J1231*信号概况!$F$9*信号相关性!$B$9+2*$D1231*信号概况!$F$3*$E1231*信号概况!$F$4*信号相关性!$C$4+2*$D1231*信号概况!$F$3*$F1231*信号概况!$F$5*信号相关性!$C$5+2*$D1231*信号概况!$F$3*$G1231*信号概况!$F$6*信号相关性!$C$6+2*$D1231*信号概况!$F$3*$H1231*信号概况!$F$7*信号相关性!$C$7+2*$D1231*信号概况!$F$3*$I1231*信号概况!$F$8*信号相关性!$C$8+2*$D1231*信号概况!$F$3*$J1231*信号概况!$F$9*信号相关性!$C$9+2*$E1231*信号概况!$F$4*$F1231*信号概况!$F$5*信号相关性!$D$5+2*$E1231*信号概况!$F$4*$G1231*信号概况!$F$6*信号相关性!$D$6+2*$E1231*信号概况!$F$4*$H1231*信号概况!$F$7*信号相关性!$D$7+2*$E1231*信号概况!$F$4*$I1231*信号概况!$F$8*信号相关性!$D$8+2*$E1231*信号概况!$F$4*$J1231*信号概况!$J$5*信号相关性!$D$9+2*$F1231*信号概况!$F$5*$G1231*信号概况!$F$6*信号相关性!$E$6+2*$F1231*信号概况!$F$5*$H1231*信号概况!$F$7*信号相关性!$E$7+2*$F1231*信号概况!$F$5*$I1231*信号概况!$F$8*信号相关性!$E$8+2*$F1231*信号概况!$F$5*$J1231*信号概况!$F$9*信号相关性!$E$9+2*$G1231*信号概况!$F$6*$H1231*信号概况!$F$7*信号相关性!$F$7+2*$G1231*信号概况!$F$6*$I1231*信号概况!$F$8*信号相关性!$F$8+2*$G1231*信号概况!$F$6*$J1231*信号概况!$F$9*信号相关性!$F$9+2*$H1231*信号概况!$F$7*$I1231*信号概况!$F$8*信号相关性!$G$8+2*$H1231*信号概况!$F$7*$J1231*信号概况!$F$9*信号相关性!$G$9+2*$I1231*信号概况!$F$8*$J1231*信号概况!$F$9*信号相关性!$H$9)</f>
        <v>296.693792254318</v>
      </c>
      <c r="L1231" s="10">
        <f t="shared" si="383"/>
        <v>65.7889733778748</v>
      </c>
      <c r="M1231" s="11">
        <f>SQRT(POWER($C1231*信号概况!$C$2,2)+POWER($D1231*信号概况!$C$3,2)+POWER($E1231*信号概况!$C$4,2)+POWER($F1231*信号概况!$C$5,2)+POWER($G1231*信号概况!$C$6,2)+POWER($H1231*信号概况!$C$7,2)+POWER($I1231*信号概况!$C$8,2)+POWER($J1231*信号概况!$C$9,2)+2*$C1231*信号概况!$C$2*$D1231*信号概况!$C$3*信号相关性!$B$3+2*$C1231*信号概况!$C$2*$E1231*信号概况!$C$4*信号相关性!$B$4+2*$C1231*信号概况!$C$2*$F1231*信号概况!$C$5*信号相关性!$B$5+2*$C1231*信号概况!$C$2*$G1231*信号概况!$C$6*信号相关性!$B$6+2*$C1231*信号概况!$C$2*$H1231*信号概况!$C$7*信号相关性!$B$7+2*$C1231*信号概况!$C$2*$I1231*信号概况!$C$8*信号相关性!$B$8+2*$C1231*信号概况!$C$2*$J1231*信号概况!$C$9*信号相关性!$B$9+2*$D1231*信号概况!$C$3*$E1231*信号概况!$C$4*信号相关性!$C$4+2*$D1231*信号概况!$C$3*$F1231*信号概况!$C$5*信号相关性!$C$5+2*$D1231*信号概况!$C$3*$G1231*信号概况!$C$6*信号相关性!$C$6+2*$D1231*信号概况!$C$3*$H1231*信号概况!$C$7*信号相关性!$C$7+2*$D1231*信号概况!$C$3*$I1231*信号概况!$C$8*信号相关性!$C$8+2*$D1231*信号概况!$C$3*$J1231*信号概况!$C$9*信号相关性!$C$9+2*$E1231*信号概况!$C$4*$F1231*信号概况!$C$5*信号相关性!$D$5+2*$E1231*信号概况!$C$4*$G1231*信号概况!$C$6*信号相关性!$D$6+2*$E1231*信号概况!$C$4*$H1231*信号概况!$C$7*信号相关性!$D$7+2*$E1231*信号概况!$C$4*$I1231*信号概况!$C$8*信号相关性!$D$8+2*$E1231*信号概况!$C$4*$J1231*信号概况!$J$5*信号相关性!$D$9+2*$F1231*信号概况!$C$5*$G1231*信号概况!$C$6*信号相关性!$E$6+2*$F1231*信号概况!$C$5*$H1231*信号概况!$C$7*信号相关性!$E$7+2*$F1231*信号概况!$C$5*$I1231*信号概况!$C$8*信号相关性!$E$8+2*$F1231*信号概况!$C$5*$J1231*信号概况!$C$9*信号相关性!$E$9+2*$G1231*信号概况!$C$6*$H1231*信号概况!$C$7*信号相关性!$F$7+2*$G1231*信号概况!$C$6*$I1231*信号概况!$C$8*信号相关性!$F$8+2*$G1231*信号概况!$C$6*$J1231*信号概况!$C$9*信号相关性!$F$9+2*$H1231*信号概况!$C$7*$I1231*信号概况!$C$8*信号相关性!$G$8+2*$H1231*信号概况!$C$7*$J1231*信号概况!$C$9*信号相关性!$G$9+2*$I1231*信号概况!$C$8*$J1231*信号概况!$C$9*信号相关性!$H$9)</f>
        <v>1422.43535885421</v>
      </c>
      <c r="N1231" s="12">
        <f t="shared" si="384"/>
        <v>0.0728737251695107</v>
      </c>
      <c r="O1231" s="10">
        <f>$C1231*信号概况!$J$2+$D1231*信号概况!$J$3+$E1231*信号概况!$J$4+$F1231*信号概况!$J$5+$G1231*信号概况!$J$6+$H1231*信号概况!$J$7+$I1231*信号概况!$J$8+$J1231*信号概况!$J$9</f>
        <v>638.926339078661</v>
      </c>
      <c r="P1231" s="12">
        <f t="shared" si="385"/>
        <v>0.0327332571900388</v>
      </c>
      <c r="Q1231" s="7">
        <f t="shared" si="386"/>
        <v>22.5523999612653</v>
      </c>
    </row>
    <row r="1232" spans="1:17">
      <c r="A1232">
        <v>1230</v>
      </c>
      <c r="B1232">
        <v>19519.18</v>
      </c>
      <c r="C1232" s="7">
        <f t="shared" si="387"/>
        <v>0</v>
      </c>
      <c r="D1232" s="8">
        <f t="shared" si="388"/>
        <v>0.181818181818182</v>
      </c>
      <c r="E1232">
        <f t="shared" si="377"/>
        <v>0</v>
      </c>
      <c r="F1232">
        <f t="shared" si="378"/>
        <v>0.3</v>
      </c>
      <c r="G1232">
        <f t="shared" si="379"/>
        <v>0.06</v>
      </c>
      <c r="H1232">
        <f t="shared" si="380"/>
        <v>0</v>
      </c>
      <c r="I1232">
        <f t="shared" si="381"/>
        <v>0</v>
      </c>
      <c r="J1232">
        <f t="shared" si="382"/>
        <v>0</v>
      </c>
      <c r="K1232">
        <f>SQRT(POWER($C1232*信号概况!$F$2,2)+POWER($D1232*信号概况!$F$3,2)+POWER($E1232*信号概况!$F$4,2)+POWER($F1232*信号概况!$F$5,2)+POWER($G1232*信号概况!$F$6,2)+POWER($H1232*信号概况!$F$7,2)+POWER($I1232*信号概况!$F$8,2)+POWER($J1232*信号概况!$F$9,2)+2*$C1232*信号概况!$F$2*$D1232*信号概况!$F$3*信号相关性!$B$3+2*$C1232*信号概况!$F$2*$E1232*信号概况!$F$4*信号相关性!$B$4+2*$C1232*信号概况!$F$2*$F1232*信号概况!$F$5*信号相关性!$B$5+2*$C1232*信号概况!$F$2*$G1232*信号概况!$F$6*信号相关性!$B$6+2*$C1232*信号概况!$F$2*$H1232*信号概况!$F$7*信号相关性!$B$7+2*$C1232*信号概况!$F$2*$I1232*信号概况!$F$8*信号相关性!$B$8+2*$C1232*信号概况!$F$2*$J1232*信号概况!$F$9*信号相关性!$B$9+2*$D1232*信号概况!$F$3*$E1232*信号概况!$F$4*信号相关性!$C$4+2*$D1232*信号概况!$F$3*$F1232*信号概况!$F$5*信号相关性!$C$5+2*$D1232*信号概况!$F$3*$G1232*信号概况!$F$6*信号相关性!$C$6+2*$D1232*信号概况!$F$3*$H1232*信号概况!$F$7*信号相关性!$C$7+2*$D1232*信号概况!$F$3*$I1232*信号概况!$F$8*信号相关性!$C$8+2*$D1232*信号概况!$F$3*$J1232*信号概况!$F$9*信号相关性!$C$9+2*$E1232*信号概况!$F$4*$F1232*信号概况!$F$5*信号相关性!$D$5+2*$E1232*信号概况!$F$4*$G1232*信号概况!$F$6*信号相关性!$D$6+2*$E1232*信号概况!$F$4*$H1232*信号概况!$F$7*信号相关性!$D$7+2*$E1232*信号概况!$F$4*$I1232*信号概况!$F$8*信号相关性!$D$8+2*$E1232*信号概况!$F$4*$J1232*信号概况!$J$5*信号相关性!$D$9+2*$F1232*信号概况!$F$5*$G1232*信号概况!$F$6*信号相关性!$E$6+2*$F1232*信号概况!$F$5*$H1232*信号概况!$F$7*信号相关性!$E$7+2*$F1232*信号概况!$F$5*$I1232*信号概况!$F$8*信号相关性!$E$8+2*$F1232*信号概况!$F$5*$J1232*信号概况!$F$9*信号相关性!$E$9+2*$G1232*信号概况!$F$6*$H1232*信号概况!$F$7*信号相关性!$F$7+2*$G1232*信号概况!$F$6*$I1232*信号概况!$F$8*信号相关性!$F$8+2*$G1232*信号概况!$F$6*$J1232*信号概况!$F$9*信号相关性!$F$9+2*$H1232*信号概况!$F$7*$I1232*信号概况!$F$8*信号相关性!$G$8+2*$H1232*信号概况!$F$7*$J1232*信号概况!$F$9*信号相关性!$G$9+2*$I1232*信号概况!$F$8*$J1232*信号概况!$F$9*信号相关性!$H$9)</f>
        <v>354.140145253885</v>
      </c>
      <c r="L1232" s="10">
        <f t="shared" si="383"/>
        <v>55.1171062123064</v>
      </c>
      <c r="M1232" s="11">
        <f>SQRT(POWER($C1232*信号概况!$C$2,2)+POWER($D1232*信号概况!$C$3,2)+POWER($E1232*信号概况!$C$4,2)+POWER($F1232*信号概况!$C$5,2)+POWER($G1232*信号概况!$C$6,2)+POWER($H1232*信号概况!$C$7,2)+POWER($I1232*信号概况!$C$8,2)+POWER($J1232*信号概况!$C$9,2)+2*$C1232*信号概况!$C$2*$D1232*信号概况!$C$3*信号相关性!$B$3+2*$C1232*信号概况!$C$2*$E1232*信号概况!$C$4*信号相关性!$B$4+2*$C1232*信号概况!$C$2*$F1232*信号概况!$C$5*信号相关性!$B$5+2*$C1232*信号概况!$C$2*$G1232*信号概况!$C$6*信号相关性!$B$6+2*$C1232*信号概况!$C$2*$H1232*信号概况!$C$7*信号相关性!$B$7+2*$C1232*信号概况!$C$2*$I1232*信号概况!$C$8*信号相关性!$B$8+2*$C1232*信号概况!$C$2*$J1232*信号概况!$C$9*信号相关性!$B$9+2*$D1232*信号概况!$C$3*$E1232*信号概况!$C$4*信号相关性!$C$4+2*$D1232*信号概况!$C$3*$F1232*信号概况!$C$5*信号相关性!$C$5+2*$D1232*信号概况!$C$3*$G1232*信号概况!$C$6*信号相关性!$C$6+2*$D1232*信号概况!$C$3*$H1232*信号概况!$C$7*信号相关性!$C$7+2*$D1232*信号概况!$C$3*$I1232*信号概况!$C$8*信号相关性!$C$8+2*$D1232*信号概况!$C$3*$J1232*信号概况!$C$9*信号相关性!$C$9+2*$E1232*信号概况!$C$4*$F1232*信号概况!$C$5*信号相关性!$D$5+2*$E1232*信号概况!$C$4*$G1232*信号概况!$C$6*信号相关性!$D$6+2*$E1232*信号概况!$C$4*$H1232*信号概况!$C$7*信号相关性!$D$7+2*$E1232*信号概况!$C$4*$I1232*信号概况!$C$8*信号相关性!$D$8+2*$E1232*信号概况!$C$4*$J1232*信号概况!$J$5*信号相关性!$D$9+2*$F1232*信号概况!$C$5*$G1232*信号概况!$C$6*信号相关性!$E$6+2*$F1232*信号概况!$C$5*$H1232*信号概况!$C$7*信号相关性!$E$7+2*$F1232*信号概况!$C$5*$I1232*信号概况!$C$8*信号相关性!$E$8+2*$F1232*信号概况!$C$5*$J1232*信号概况!$C$9*信号相关性!$E$9+2*$G1232*信号概况!$C$6*$H1232*信号概况!$C$7*信号相关性!$F$7+2*$G1232*信号概况!$C$6*$I1232*信号概况!$C$8*信号相关性!$F$8+2*$G1232*信号概况!$C$6*$J1232*信号概况!$C$9*信号相关性!$F$9+2*$H1232*信号概况!$C$7*$I1232*信号概况!$C$8*信号相关性!$G$8+2*$H1232*信号概况!$C$7*$J1232*信号概况!$C$9*信号相关性!$G$9+2*$I1232*信号概况!$C$8*$J1232*信号概况!$C$9*信号相关性!$H$9)</f>
        <v>1721.87805590148</v>
      </c>
      <c r="N1232" s="12">
        <f t="shared" si="384"/>
        <v>0.0882146717178427</v>
      </c>
      <c r="O1232" s="10">
        <f>$C1232*信号概况!$J$2+$D1232*信号概况!$J$3+$E1232*信号概况!$J$4+$F1232*信号概况!$J$5+$G1232*信号概况!$J$6+$H1232*信号概况!$J$7+$I1232*信号概况!$J$8+$J1232*信号概况!$J$9</f>
        <v>663.454489763593</v>
      </c>
      <c r="P1232" s="12">
        <f t="shared" si="385"/>
        <v>0.0339898750748542</v>
      </c>
      <c r="Q1232" s="7">
        <f t="shared" si="386"/>
        <v>19.7252273451099</v>
      </c>
    </row>
    <row r="1233" spans="1:17">
      <c r="A1233">
        <v>1231</v>
      </c>
      <c r="B1233">
        <v>19519.18</v>
      </c>
      <c r="C1233" s="7">
        <f t="shared" si="387"/>
        <v>0</v>
      </c>
      <c r="D1233" s="8">
        <f t="shared" si="388"/>
        <v>0.212121212121212</v>
      </c>
      <c r="E1233">
        <f t="shared" si="377"/>
        <v>0</v>
      </c>
      <c r="F1233">
        <f t="shared" si="378"/>
        <v>0.3</v>
      </c>
      <c r="G1233">
        <f t="shared" si="379"/>
        <v>0.06</v>
      </c>
      <c r="H1233">
        <f t="shared" si="380"/>
        <v>0</v>
      </c>
      <c r="I1233">
        <f t="shared" si="381"/>
        <v>0</v>
      </c>
      <c r="J1233">
        <f t="shared" si="382"/>
        <v>0</v>
      </c>
      <c r="K1233">
        <f>SQRT(POWER($C1233*信号概况!$F$2,2)+POWER($D1233*信号概况!$F$3,2)+POWER($E1233*信号概况!$F$4,2)+POWER($F1233*信号概况!$F$5,2)+POWER($G1233*信号概况!$F$6,2)+POWER($H1233*信号概况!$F$7,2)+POWER($I1233*信号概况!$F$8,2)+POWER($J1233*信号概况!$F$9,2)+2*$C1233*信号概况!$F$2*$D1233*信号概况!$F$3*信号相关性!$B$3+2*$C1233*信号概况!$F$2*$E1233*信号概况!$F$4*信号相关性!$B$4+2*$C1233*信号概况!$F$2*$F1233*信号概况!$F$5*信号相关性!$B$5+2*$C1233*信号概况!$F$2*$G1233*信号概况!$F$6*信号相关性!$B$6+2*$C1233*信号概况!$F$2*$H1233*信号概况!$F$7*信号相关性!$B$7+2*$C1233*信号概况!$F$2*$I1233*信号概况!$F$8*信号相关性!$B$8+2*$C1233*信号概况!$F$2*$J1233*信号概况!$F$9*信号相关性!$B$9+2*$D1233*信号概况!$F$3*$E1233*信号概况!$F$4*信号相关性!$C$4+2*$D1233*信号概况!$F$3*$F1233*信号概况!$F$5*信号相关性!$C$5+2*$D1233*信号概况!$F$3*$G1233*信号概况!$F$6*信号相关性!$C$6+2*$D1233*信号概况!$F$3*$H1233*信号概况!$F$7*信号相关性!$C$7+2*$D1233*信号概况!$F$3*$I1233*信号概况!$F$8*信号相关性!$C$8+2*$D1233*信号概况!$F$3*$J1233*信号概况!$F$9*信号相关性!$C$9+2*$E1233*信号概况!$F$4*$F1233*信号概况!$F$5*信号相关性!$D$5+2*$E1233*信号概况!$F$4*$G1233*信号概况!$F$6*信号相关性!$D$6+2*$E1233*信号概况!$F$4*$H1233*信号概况!$F$7*信号相关性!$D$7+2*$E1233*信号概况!$F$4*$I1233*信号概况!$F$8*信号相关性!$D$8+2*$E1233*信号概况!$F$4*$J1233*信号概况!$J$5*信号相关性!$D$9+2*$F1233*信号概况!$F$5*$G1233*信号概况!$F$6*信号相关性!$E$6+2*$F1233*信号概况!$F$5*$H1233*信号概况!$F$7*信号相关性!$E$7+2*$F1233*信号概况!$F$5*$I1233*信号概况!$F$8*信号相关性!$E$8+2*$F1233*信号概况!$F$5*$J1233*信号概况!$F$9*信号相关性!$E$9+2*$G1233*信号概况!$F$6*$H1233*信号概况!$F$7*信号相关性!$F$7+2*$G1233*信号概况!$F$6*$I1233*信号概况!$F$8*信号相关性!$F$8+2*$G1233*信号概况!$F$6*$J1233*信号概况!$F$9*信号相关性!$F$9+2*$H1233*信号概况!$F$7*$I1233*信号概况!$F$8*信号相关性!$G$8+2*$H1233*信号概况!$F$7*$J1233*信号概况!$F$9*信号相关性!$G$9+2*$I1233*信号概况!$F$8*$J1233*信号概况!$F$9*信号相关性!$H$9)</f>
        <v>414.417720383882</v>
      </c>
      <c r="L1233" s="10">
        <f t="shared" si="383"/>
        <v>47.1002542601679</v>
      </c>
      <c r="M1233" s="11">
        <f>SQRT(POWER($C1233*信号概况!$C$2,2)+POWER($D1233*信号概况!$C$3,2)+POWER($E1233*信号概况!$C$4,2)+POWER($F1233*信号概况!$C$5,2)+POWER($G1233*信号概况!$C$6,2)+POWER($H1233*信号概况!$C$7,2)+POWER($I1233*信号概况!$C$8,2)+POWER($J1233*信号概况!$C$9,2)+2*$C1233*信号概况!$C$2*$D1233*信号概况!$C$3*信号相关性!$B$3+2*$C1233*信号概况!$C$2*$E1233*信号概况!$C$4*信号相关性!$B$4+2*$C1233*信号概况!$C$2*$F1233*信号概况!$C$5*信号相关性!$B$5+2*$C1233*信号概况!$C$2*$G1233*信号概况!$C$6*信号相关性!$B$6+2*$C1233*信号概况!$C$2*$H1233*信号概况!$C$7*信号相关性!$B$7+2*$C1233*信号概况!$C$2*$I1233*信号概况!$C$8*信号相关性!$B$8+2*$C1233*信号概况!$C$2*$J1233*信号概况!$C$9*信号相关性!$B$9+2*$D1233*信号概况!$C$3*$E1233*信号概况!$C$4*信号相关性!$C$4+2*$D1233*信号概况!$C$3*$F1233*信号概况!$C$5*信号相关性!$C$5+2*$D1233*信号概况!$C$3*$G1233*信号概况!$C$6*信号相关性!$C$6+2*$D1233*信号概况!$C$3*$H1233*信号概况!$C$7*信号相关性!$C$7+2*$D1233*信号概况!$C$3*$I1233*信号概况!$C$8*信号相关性!$C$8+2*$D1233*信号概况!$C$3*$J1233*信号概况!$C$9*信号相关性!$C$9+2*$E1233*信号概况!$C$4*$F1233*信号概况!$C$5*信号相关性!$D$5+2*$E1233*信号概况!$C$4*$G1233*信号概况!$C$6*信号相关性!$D$6+2*$E1233*信号概况!$C$4*$H1233*信号概况!$C$7*信号相关性!$D$7+2*$E1233*信号概况!$C$4*$I1233*信号概况!$C$8*信号相关性!$D$8+2*$E1233*信号概况!$C$4*$J1233*信号概况!$J$5*信号相关性!$D$9+2*$F1233*信号概况!$C$5*$G1233*信号概况!$C$6*信号相关性!$E$6+2*$F1233*信号概况!$C$5*$H1233*信号概况!$C$7*信号相关性!$E$7+2*$F1233*信号概况!$C$5*$I1233*信号概况!$C$8*信号相关性!$E$8+2*$F1233*信号概况!$C$5*$J1233*信号概况!$C$9*信号相关性!$E$9+2*$G1233*信号概况!$C$6*$H1233*信号概况!$C$7*信号相关性!$F$7+2*$G1233*信号概况!$C$6*$I1233*信号概况!$C$8*信号相关性!$F$8+2*$G1233*信号概况!$C$6*$J1233*信号概况!$C$9*信号相关性!$F$9+2*$H1233*信号概况!$C$7*$I1233*信号概况!$C$8*信号相关性!$G$8+2*$H1233*信号概况!$C$7*$J1233*信号概况!$C$9*信号相关性!$G$9+2*$I1233*信号概况!$C$8*$J1233*信号概况!$C$9*信号相关性!$H$9)</f>
        <v>2028.98742009251</v>
      </c>
      <c r="N1233" s="12">
        <f t="shared" si="384"/>
        <v>0.103948394353272</v>
      </c>
      <c r="O1233" s="10">
        <f>$C1233*信号概况!$J$2+$D1233*信号概况!$J$3+$E1233*信号概况!$J$4+$F1233*信号概况!$J$5+$G1233*信号概况!$J$6+$H1233*信号概况!$J$7+$I1233*信号概况!$J$8+$J1233*信号概况!$J$9</f>
        <v>687.982640448524</v>
      </c>
      <c r="P1233" s="12">
        <f t="shared" si="385"/>
        <v>0.0352464929596696</v>
      </c>
      <c r="Q1233" s="7">
        <f t="shared" si="386"/>
        <v>17.5664126491475</v>
      </c>
    </row>
    <row r="1234" spans="1:17">
      <c r="A1234">
        <v>1232</v>
      </c>
      <c r="B1234">
        <v>19519.18</v>
      </c>
      <c r="C1234" s="7">
        <f t="shared" si="387"/>
        <v>0</v>
      </c>
      <c r="D1234" s="8">
        <f t="shared" si="388"/>
        <v>0.242424242424242</v>
      </c>
      <c r="E1234">
        <f t="shared" ref="E1234:E1254" si="389">MOD(QUOTIENT(A1234,($T$2*$U$2/0.01+1)*($T$3*$U$3/0.01+1)),$T$4*$U$4/0.01+1)/($T$4*100)</f>
        <v>0</v>
      </c>
      <c r="F1234">
        <f t="shared" ref="F1234:F1254" si="390">MOD(QUOTIENT(A1234,($T$2*$U$2/0.01+1)*($T$3*$U$3/0.01+1)*($T$4*$U$4/0.01+1)),$T$5*$U$5/0.01+1)/($T$5*100)</f>
        <v>0.3</v>
      </c>
      <c r="G1234">
        <f t="shared" ref="G1234:G1254" si="391">MOD(QUOTIENT(A1234,($T$2*$U$2/0.01+1)*($T$3*$U$3/0.01+1)*($T$4*$U$4/0.01+1)*($T$5*$U$5/0.01+1)),$T$6*$U$6/0.01+1)/($T$6*100)</f>
        <v>0.06</v>
      </c>
      <c r="H1234">
        <f t="shared" ref="H1234:H1254" si="392">MOD(QUOTIENT(A1234,($T$2*$U$2/0.01+1)*($T$3*$U$3/0.01+1)*($T$4*$U$4/0.01+1)*($T$5*$U$5/0.01+1)*($T$6*$U$6/0.01+1)),$T$7*$U$7/0.01+1)/($T$7*100)</f>
        <v>0</v>
      </c>
      <c r="I1234">
        <f t="shared" ref="I1234:I1254" si="393">MOD(QUOTIENT(A1234,($T$2*$U$2/0.01+1)*($T$3*$U$3/0.01+1)*($T$4*$U$4/0.01+1)*($T$5*$U$5/0.01+1)*($T$6*$U$6/0.01+1)*($T$7*$U$7/0.01+1)),$T$8*$U$8/0.01+1)/($T$8*100)</f>
        <v>0</v>
      </c>
      <c r="J1234">
        <f t="shared" ref="J1234:J1254" si="394">MOD(QUOTIENT(A1234,($T$2*$U$2/0.01+1)*($T$3*$U$3/0.01+1)*($T$4*$U$4/0.01+1)*($T$5*$U$5/0.01+1)*($T$6*$U$6/0.01+1)*($T$7*$U$7/0.01+1)*($T$8*$U$8/0.01+1)),$T$9*$U$9/0.01)/($T$9*100)</f>
        <v>0</v>
      </c>
      <c r="K1234">
        <f>SQRT(POWER($C1234*信号概况!$F$2,2)+POWER($D1234*信号概况!$F$3,2)+POWER($E1234*信号概况!$F$4,2)+POWER($F1234*信号概况!$F$5,2)+POWER($G1234*信号概况!$F$6,2)+POWER($H1234*信号概况!$F$7,2)+POWER($I1234*信号概况!$F$8,2)+POWER($J1234*信号概况!$F$9,2)+2*$C1234*信号概况!$F$2*$D1234*信号概况!$F$3*信号相关性!$B$3+2*$C1234*信号概况!$F$2*$E1234*信号概况!$F$4*信号相关性!$B$4+2*$C1234*信号概况!$F$2*$F1234*信号概况!$F$5*信号相关性!$B$5+2*$C1234*信号概况!$F$2*$G1234*信号概况!$F$6*信号相关性!$B$6+2*$C1234*信号概况!$F$2*$H1234*信号概况!$F$7*信号相关性!$B$7+2*$C1234*信号概况!$F$2*$I1234*信号概况!$F$8*信号相关性!$B$8+2*$C1234*信号概况!$F$2*$J1234*信号概况!$F$9*信号相关性!$B$9+2*$D1234*信号概况!$F$3*$E1234*信号概况!$F$4*信号相关性!$C$4+2*$D1234*信号概况!$F$3*$F1234*信号概况!$F$5*信号相关性!$C$5+2*$D1234*信号概况!$F$3*$G1234*信号概况!$F$6*信号相关性!$C$6+2*$D1234*信号概况!$F$3*$H1234*信号概况!$F$7*信号相关性!$C$7+2*$D1234*信号概况!$F$3*$I1234*信号概况!$F$8*信号相关性!$C$8+2*$D1234*信号概况!$F$3*$J1234*信号概况!$F$9*信号相关性!$C$9+2*$E1234*信号概况!$F$4*$F1234*信号概况!$F$5*信号相关性!$D$5+2*$E1234*信号概况!$F$4*$G1234*信号概况!$F$6*信号相关性!$D$6+2*$E1234*信号概况!$F$4*$H1234*信号概况!$F$7*信号相关性!$D$7+2*$E1234*信号概况!$F$4*$I1234*信号概况!$F$8*信号相关性!$D$8+2*$E1234*信号概况!$F$4*$J1234*信号概况!$J$5*信号相关性!$D$9+2*$F1234*信号概况!$F$5*$G1234*信号概况!$F$6*信号相关性!$E$6+2*$F1234*信号概况!$F$5*$H1234*信号概况!$F$7*信号相关性!$E$7+2*$F1234*信号概况!$F$5*$I1234*信号概况!$F$8*信号相关性!$E$8+2*$F1234*信号概况!$F$5*$J1234*信号概况!$F$9*信号相关性!$E$9+2*$G1234*信号概况!$F$6*$H1234*信号概况!$F$7*信号相关性!$F$7+2*$G1234*信号概况!$F$6*$I1234*信号概况!$F$8*信号相关性!$F$8+2*$G1234*信号概况!$F$6*$J1234*信号概况!$F$9*信号相关性!$F$9+2*$H1234*信号概况!$F$7*$I1234*信号概况!$F$8*信号相关性!$G$8+2*$H1234*信号概况!$F$7*$J1234*信号概况!$F$9*信号相关性!$G$9+2*$I1234*信号概况!$F$8*$J1234*信号概况!$F$9*信号相关性!$H$9)</f>
        <v>476.453166455466</v>
      </c>
      <c r="L1234" s="10">
        <f t="shared" ref="L1234:L1254" si="395">B1234/K1234</f>
        <v>40.9676781984919</v>
      </c>
      <c r="M1234" s="11">
        <f>SQRT(POWER($C1234*信号概况!$C$2,2)+POWER($D1234*信号概况!$C$3,2)+POWER($E1234*信号概况!$C$4,2)+POWER($F1234*信号概况!$C$5,2)+POWER($G1234*信号概况!$C$6,2)+POWER($H1234*信号概况!$C$7,2)+POWER($I1234*信号概况!$C$8,2)+POWER($J1234*信号概况!$C$9,2)+2*$C1234*信号概况!$C$2*$D1234*信号概况!$C$3*信号相关性!$B$3+2*$C1234*信号概况!$C$2*$E1234*信号概况!$C$4*信号相关性!$B$4+2*$C1234*信号概况!$C$2*$F1234*信号概况!$C$5*信号相关性!$B$5+2*$C1234*信号概况!$C$2*$G1234*信号概况!$C$6*信号相关性!$B$6+2*$C1234*信号概况!$C$2*$H1234*信号概况!$C$7*信号相关性!$B$7+2*$C1234*信号概况!$C$2*$I1234*信号概况!$C$8*信号相关性!$B$8+2*$C1234*信号概况!$C$2*$J1234*信号概况!$C$9*信号相关性!$B$9+2*$D1234*信号概况!$C$3*$E1234*信号概况!$C$4*信号相关性!$C$4+2*$D1234*信号概况!$C$3*$F1234*信号概况!$C$5*信号相关性!$C$5+2*$D1234*信号概况!$C$3*$G1234*信号概况!$C$6*信号相关性!$C$6+2*$D1234*信号概况!$C$3*$H1234*信号概况!$C$7*信号相关性!$C$7+2*$D1234*信号概况!$C$3*$I1234*信号概况!$C$8*信号相关性!$C$8+2*$D1234*信号概况!$C$3*$J1234*信号概况!$C$9*信号相关性!$C$9+2*$E1234*信号概况!$C$4*$F1234*信号概况!$C$5*信号相关性!$D$5+2*$E1234*信号概况!$C$4*$G1234*信号概况!$C$6*信号相关性!$D$6+2*$E1234*信号概况!$C$4*$H1234*信号概况!$C$7*信号相关性!$D$7+2*$E1234*信号概况!$C$4*$I1234*信号概况!$C$8*信号相关性!$D$8+2*$E1234*信号概况!$C$4*$J1234*信号概况!$J$5*信号相关性!$D$9+2*$F1234*信号概况!$C$5*$G1234*信号概况!$C$6*信号相关性!$E$6+2*$F1234*信号概况!$C$5*$H1234*信号概况!$C$7*信号相关性!$E$7+2*$F1234*信号概况!$C$5*$I1234*信号概况!$C$8*信号相关性!$E$8+2*$F1234*信号概况!$C$5*$J1234*信号概况!$C$9*信号相关性!$E$9+2*$G1234*信号概况!$C$6*$H1234*信号概况!$C$7*信号相关性!$F$7+2*$G1234*信号概况!$C$6*$I1234*信号概况!$C$8*信号相关性!$F$8+2*$G1234*信号概况!$C$6*$J1234*信号概况!$C$9*信号相关性!$F$9+2*$H1234*信号概况!$C$7*$I1234*信号概况!$C$8*信号相关性!$G$8+2*$H1234*信号概况!$C$7*$J1234*信号概况!$C$9*信号相关性!$G$9+2*$I1234*信号概况!$C$8*$J1234*信号概况!$C$9*信号相关性!$H$9)</f>
        <v>2340.74776185185</v>
      </c>
      <c r="N1234" s="12">
        <f t="shared" ref="N1234:N1254" si="396">M1234/B1234</f>
        <v>0.119920394291761</v>
      </c>
      <c r="O1234" s="10">
        <f>$C1234*信号概况!$J$2+$D1234*信号概况!$J$3+$E1234*信号概况!$J$4+$F1234*信号概况!$J$5+$G1234*信号概况!$J$6+$H1234*信号概况!$J$7+$I1234*信号概况!$J$8+$J1234*信号概况!$J$9</f>
        <v>712.510791133456</v>
      </c>
      <c r="P1234" s="12">
        <f t="shared" ref="P1234:P1254" si="397">O1234/B1234</f>
        <v>0.036503110844485</v>
      </c>
      <c r="Q1234" s="7">
        <f t="shared" ref="Q1234:Q1254" si="398">(O1234*12-B1234*5%)/K1234</f>
        <v>15.8969884699243</v>
      </c>
    </row>
    <row r="1235" spans="1:17">
      <c r="A1235">
        <v>1233</v>
      </c>
      <c r="B1235">
        <v>19519.18</v>
      </c>
      <c r="C1235" s="7">
        <f t="shared" si="387"/>
        <v>0</v>
      </c>
      <c r="D1235" s="8">
        <f t="shared" si="388"/>
        <v>0.272727272727273</v>
      </c>
      <c r="E1235">
        <f t="shared" si="389"/>
        <v>0</v>
      </c>
      <c r="F1235">
        <f t="shared" si="390"/>
        <v>0.3</v>
      </c>
      <c r="G1235">
        <f t="shared" si="391"/>
        <v>0.06</v>
      </c>
      <c r="H1235">
        <f t="shared" si="392"/>
        <v>0</v>
      </c>
      <c r="I1235">
        <f t="shared" si="393"/>
        <v>0</v>
      </c>
      <c r="J1235">
        <f t="shared" si="394"/>
        <v>0</v>
      </c>
      <c r="K1235">
        <f>SQRT(POWER($C1235*信号概况!$F$2,2)+POWER($D1235*信号概况!$F$3,2)+POWER($E1235*信号概况!$F$4,2)+POWER($F1235*信号概况!$F$5,2)+POWER($G1235*信号概况!$F$6,2)+POWER($H1235*信号概况!$F$7,2)+POWER($I1235*信号概况!$F$8,2)+POWER($J1235*信号概况!$F$9,2)+2*$C1235*信号概况!$F$2*$D1235*信号概况!$F$3*信号相关性!$B$3+2*$C1235*信号概况!$F$2*$E1235*信号概况!$F$4*信号相关性!$B$4+2*$C1235*信号概况!$F$2*$F1235*信号概况!$F$5*信号相关性!$B$5+2*$C1235*信号概况!$F$2*$G1235*信号概况!$F$6*信号相关性!$B$6+2*$C1235*信号概况!$F$2*$H1235*信号概况!$F$7*信号相关性!$B$7+2*$C1235*信号概况!$F$2*$I1235*信号概况!$F$8*信号相关性!$B$8+2*$C1235*信号概况!$F$2*$J1235*信号概况!$F$9*信号相关性!$B$9+2*$D1235*信号概况!$F$3*$E1235*信号概况!$F$4*信号相关性!$C$4+2*$D1235*信号概况!$F$3*$F1235*信号概况!$F$5*信号相关性!$C$5+2*$D1235*信号概况!$F$3*$G1235*信号概况!$F$6*信号相关性!$C$6+2*$D1235*信号概况!$F$3*$H1235*信号概况!$F$7*信号相关性!$C$7+2*$D1235*信号概况!$F$3*$I1235*信号概况!$F$8*信号相关性!$C$8+2*$D1235*信号概况!$F$3*$J1235*信号概况!$F$9*信号相关性!$C$9+2*$E1235*信号概况!$F$4*$F1235*信号概况!$F$5*信号相关性!$D$5+2*$E1235*信号概况!$F$4*$G1235*信号概况!$F$6*信号相关性!$D$6+2*$E1235*信号概况!$F$4*$H1235*信号概况!$F$7*信号相关性!$D$7+2*$E1235*信号概况!$F$4*$I1235*信号概况!$F$8*信号相关性!$D$8+2*$E1235*信号概况!$F$4*$J1235*信号概况!$J$5*信号相关性!$D$9+2*$F1235*信号概况!$F$5*$G1235*信号概况!$F$6*信号相关性!$E$6+2*$F1235*信号概况!$F$5*$H1235*信号概况!$F$7*信号相关性!$E$7+2*$F1235*信号概况!$F$5*$I1235*信号概况!$F$8*信号相关性!$E$8+2*$F1235*信号概况!$F$5*$J1235*信号概况!$F$9*信号相关性!$E$9+2*$G1235*信号概况!$F$6*$H1235*信号概况!$F$7*信号相关性!$F$7+2*$G1235*信号概况!$F$6*$I1235*信号概况!$F$8*信号相关性!$F$8+2*$G1235*信号概况!$F$6*$J1235*信号概况!$F$9*信号相关性!$F$9+2*$H1235*信号概况!$F$7*$I1235*信号概况!$F$8*信号相关性!$G$8+2*$H1235*信号概况!$F$7*$J1235*信号概况!$F$9*信号相关性!$G$9+2*$I1235*信号概况!$F$8*$J1235*信号概况!$F$9*信号相关性!$H$9)</f>
        <v>539.64058506773</v>
      </c>
      <c r="L1235" s="10">
        <f t="shared" si="395"/>
        <v>36.170704242992</v>
      </c>
      <c r="M1235" s="11">
        <f>SQRT(POWER($C1235*信号概况!$C$2,2)+POWER($D1235*信号概况!$C$3,2)+POWER($E1235*信号概况!$C$4,2)+POWER($F1235*信号概况!$C$5,2)+POWER($G1235*信号概况!$C$6,2)+POWER($H1235*信号概况!$C$7,2)+POWER($I1235*信号概况!$C$8,2)+POWER($J1235*信号概况!$C$9,2)+2*$C1235*信号概况!$C$2*$D1235*信号概况!$C$3*信号相关性!$B$3+2*$C1235*信号概况!$C$2*$E1235*信号概况!$C$4*信号相关性!$B$4+2*$C1235*信号概况!$C$2*$F1235*信号概况!$C$5*信号相关性!$B$5+2*$C1235*信号概况!$C$2*$G1235*信号概况!$C$6*信号相关性!$B$6+2*$C1235*信号概况!$C$2*$H1235*信号概况!$C$7*信号相关性!$B$7+2*$C1235*信号概况!$C$2*$I1235*信号概况!$C$8*信号相关性!$B$8+2*$C1235*信号概况!$C$2*$J1235*信号概况!$C$9*信号相关性!$B$9+2*$D1235*信号概况!$C$3*$E1235*信号概况!$C$4*信号相关性!$C$4+2*$D1235*信号概况!$C$3*$F1235*信号概况!$C$5*信号相关性!$C$5+2*$D1235*信号概况!$C$3*$G1235*信号概况!$C$6*信号相关性!$C$6+2*$D1235*信号概况!$C$3*$H1235*信号概况!$C$7*信号相关性!$C$7+2*$D1235*信号概况!$C$3*$I1235*信号概况!$C$8*信号相关性!$C$8+2*$D1235*信号概况!$C$3*$J1235*信号概况!$C$9*信号相关性!$C$9+2*$E1235*信号概况!$C$4*$F1235*信号概况!$C$5*信号相关性!$D$5+2*$E1235*信号概况!$C$4*$G1235*信号概况!$C$6*信号相关性!$D$6+2*$E1235*信号概况!$C$4*$H1235*信号概况!$C$7*信号相关性!$D$7+2*$E1235*信号概况!$C$4*$I1235*信号概况!$C$8*信号相关性!$D$8+2*$E1235*信号概况!$C$4*$J1235*信号概况!$J$5*信号相关性!$D$9+2*$F1235*信号概况!$C$5*$G1235*信号概况!$C$6*信号相关性!$E$6+2*$F1235*信号概况!$C$5*$H1235*信号概况!$C$7*信号相关性!$E$7+2*$F1235*信号概况!$C$5*$I1235*信号概况!$C$8*信号相关性!$E$8+2*$F1235*信号概况!$C$5*$J1235*信号概况!$C$9*信号相关性!$E$9+2*$G1235*信号概况!$C$6*$H1235*信号概况!$C$7*信号相关性!$F$7+2*$G1235*信号概况!$C$6*$I1235*信号概况!$C$8*信号相关性!$F$8+2*$G1235*信号概况!$C$6*$J1235*信号概况!$C$9*信号相关性!$F$9+2*$H1235*信号概况!$C$7*$I1235*信号概况!$C$8*信号相关性!$G$8+2*$H1235*信号概况!$C$7*$J1235*信号概况!$C$9*信号相关性!$G$9+2*$I1235*信号概况!$C$8*$J1235*信号概况!$C$9*信号相关性!$H$9)</f>
        <v>2655.52150067694</v>
      </c>
      <c r="N1235" s="12">
        <f t="shared" si="396"/>
        <v>0.13604677556521</v>
      </c>
      <c r="O1235" s="10">
        <f>$C1235*信号概况!$J$2+$D1235*信号概况!$J$3+$E1235*信号概况!$J$4+$F1235*信号概况!$J$5+$G1235*信号概况!$J$6+$H1235*信号概况!$J$7+$I1235*信号概况!$J$8+$J1235*信号概况!$J$9</f>
        <v>737.038941818387</v>
      </c>
      <c r="P1235" s="12">
        <f t="shared" si="397"/>
        <v>0.0377597287293005</v>
      </c>
      <c r="Q1235" s="7">
        <f t="shared" si="398"/>
        <v>14.581016549808</v>
      </c>
    </row>
    <row r="1236" spans="1:17">
      <c r="A1236">
        <v>1234</v>
      </c>
      <c r="B1236">
        <v>19519.18</v>
      </c>
      <c r="C1236" s="7">
        <f t="shared" si="387"/>
        <v>0</v>
      </c>
      <c r="D1236" s="8">
        <f t="shared" si="388"/>
        <v>0.303030303030303</v>
      </c>
      <c r="E1236">
        <f t="shared" si="389"/>
        <v>0</v>
      </c>
      <c r="F1236">
        <f t="shared" si="390"/>
        <v>0.3</v>
      </c>
      <c r="G1236">
        <f t="shared" si="391"/>
        <v>0.06</v>
      </c>
      <c r="H1236">
        <f t="shared" si="392"/>
        <v>0</v>
      </c>
      <c r="I1236">
        <f t="shared" si="393"/>
        <v>0</v>
      </c>
      <c r="J1236">
        <f t="shared" si="394"/>
        <v>0</v>
      </c>
      <c r="K1236">
        <f>SQRT(POWER($C1236*信号概况!$F$2,2)+POWER($D1236*信号概况!$F$3,2)+POWER($E1236*信号概况!$F$4,2)+POWER($F1236*信号概况!$F$5,2)+POWER($G1236*信号概况!$F$6,2)+POWER($H1236*信号概况!$F$7,2)+POWER($I1236*信号概况!$F$8,2)+POWER($J1236*信号概况!$F$9,2)+2*$C1236*信号概况!$F$2*$D1236*信号概况!$F$3*信号相关性!$B$3+2*$C1236*信号概况!$F$2*$E1236*信号概况!$F$4*信号相关性!$B$4+2*$C1236*信号概况!$F$2*$F1236*信号概况!$F$5*信号相关性!$B$5+2*$C1236*信号概况!$F$2*$G1236*信号概况!$F$6*信号相关性!$B$6+2*$C1236*信号概况!$F$2*$H1236*信号概况!$F$7*信号相关性!$B$7+2*$C1236*信号概况!$F$2*$I1236*信号概况!$F$8*信号相关性!$B$8+2*$C1236*信号概况!$F$2*$J1236*信号概况!$F$9*信号相关性!$B$9+2*$D1236*信号概况!$F$3*$E1236*信号概况!$F$4*信号相关性!$C$4+2*$D1236*信号概况!$F$3*$F1236*信号概况!$F$5*信号相关性!$C$5+2*$D1236*信号概况!$F$3*$G1236*信号概况!$F$6*信号相关性!$C$6+2*$D1236*信号概况!$F$3*$H1236*信号概况!$F$7*信号相关性!$C$7+2*$D1236*信号概况!$F$3*$I1236*信号概况!$F$8*信号相关性!$C$8+2*$D1236*信号概况!$F$3*$J1236*信号概况!$F$9*信号相关性!$C$9+2*$E1236*信号概况!$F$4*$F1236*信号概况!$F$5*信号相关性!$D$5+2*$E1236*信号概况!$F$4*$G1236*信号概况!$F$6*信号相关性!$D$6+2*$E1236*信号概况!$F$4*$H1236*信号概况!$F$7*信号相关性!$D$7+2*$E1236*信号概况!$F$4*$I1236*信号概况!$F$8*信号相关性!$D$8+2*$E1236*信号概况!$F$4*$J1236*信号概况!$J$5*信号相关性!$D$9+2*$F1236*信号概况!$F$5*$G1236*信号概况!$F$6*信号相关性!$E$6+2*$F1236*信号概况!$F$5*$H1236*信号概况!$F$7*信号相关性!$E$7+2*$F1236*信号概况!$F$5*$I1236*信号概况!$F$8*信号相关性!$E$8+2*$F1236*信号概况!$F$5*$J1236*信号概况!$F$9*信号相关性!$E$9+2*$G1236*信号概况!$F$6*$H1236*信号概况!$F$7*信号相关性!$F$7+2*$G1236*信号概况!$F$6*$I1236*信号概况!$F$8*信号相关性!$F$8+2*$G1236*信号概况!$F$6*$J1236*信号概况!$F$9*信号相关性!$F$9+2*$H1236*信号概况!$F$7*$I1236*信号概况!$F$8*信号相关性!$G$8+2*$H1236*信号概况!$F$7*$J1236*信号概况!$F$9*信号相关性!$G$9+2*$I1236*信号概况!$F$8*$J1236*信号概况!$F$9*信号相关性!$H$9)</f>
        <v>603.618315368727</v>
      </c>
      <c r="L1236" s="10">
        <f t="shared" si="395"/>
        <v>32.3369578142713</v>
      </c>
      <c r="M1236" s="11">
        <f>SQRT(POWER($C1236*信号概况!$C$2,2)+POWER($D1236*信号概况!$C$3,2)+POWER($E1236*信号概况!$C$4,2)+POWER($F1236*信号概况!$C$5,2)+POWER($G1236*信号概况!$C$6,2)+POWER($H1236*信号概况!$C$7,2)+POWER($I1236*信号概况!$C$8,2)+POWER($J1236*信号概况!$C$9,2)+2*$C1236*信号概况!$C$2*$D1236*信号概况!$C$3*信号相关性!$B$3+2*$C1236*信号概况!$C$2*$E1236*信号概况!$C$4*信号相关性!$B$4+2*$C1236*信号概况!$C$2*$F1236*信号概况!$C$5*信号相关性!$B$5+2*$C1236*信号概况!$C$2*$G1236*信号概况!$C$6*信号相关性!$B$6+2*$C1236*信号概况!$C$2*$H1236*信号概况!$C$7*信号相关性!$B$7+2*$C1236*信号概况!$C$2*$I1236*信号概况!$C$8*信号相关性!$B$8+2*$C1236*信号概况!$C$2*$J1236*信号概况!$C$9*信号相关性!$B$9+2*$D1236*信号概况!$C$3*$E1236*信号概况!$C$4*信号相关性!$C$4+2*$D1236*信号概况!$C$3*$F1236*信号概况!$C$5*信号相关性!$C$5+2*$D1236*信号概况!$C$3*$G1236*信号概况!$C$6*信号相关性!$C$6+2*$D1236*信号概况!$C$3*$H1236*信号概况!$C$7*信号相关性!$C$7+2*$D1236*信号概况!$C$3*$I1236*信号概况!$C$8*信号相关性!$C$8+2*$D1236*信号概况!$C$3*$J1236*信号概况!$C$9*信号相关性!$C$9+2*$E1236*信号概况!$C$4*$F1236*信号概况!$C$5*信号相关性!$D$5+2*$E1236*信号概况!$C$4*$G1236*信号概况!$C$6*信号相关性!$D$6+2*$E1236*信号概况!$C$4*$H1236*信号概况!$C$7*信号相关性!$D$7+2*$E1236*信号概况!$C$4*$I1236*信号概况!$C$8*信号相关性!$D$8+2*$E1236*信号概况!$C$4*$J1236*信号概况!$J$5*信号相关性!$D$9+2*$F1236*信号概况!$C$5*$G1236*信号概况!$C$6*信号相关性!$E$6+2*$F1236*信号概况!$C$5*$H1236*信号概况!$C$7*信号相关性!$E$7+2*$F1236*信号概况!$C$5*$I1236*信号概况!$C$8*信号相关性!$E$8+2*$F1236*信号概况!$C$5*$J1236*信号概况!$C$9*信号相关性!$E$9+2*$G1236*信号概况!$C$6*$H1236*信号概况!$C$7*信号相关性!$F$7+2*$G1236*信号概况!$C$6*$I1236*信号概况!$C$8*信号相关性!$F$8+2*$G1236*信号概况!$C$6*$J1236*信号概况!$C$9*信号相关性!$F$9+2*$H1236*信号概况!$C$7*$I1236*信号概况!$C$8*信号相关性!$G$8+2*$H1236*信号概况!$C$7*$J1236*信号概况!$C$9*信号相关性!$G$9+2*$I1236*信号概况!$C$8*$J1236*信号概况!$C$9*信号相关性!$H$9)</f>
        <v>2972.35142920933</v>
      </c>
      <c r="N1236" s="12">
        <f t="shared" si="396"/>
        <v>0.152278498851352</v>
      </c>
      <c r="O1236" s="10">
        <f>$C1236*信号概况!$J$2+$D1236*信号概况!$J$3+$E1236*信号概况!$J$4+$F1236*信号概况!$J$5+$G1236*信号概况!$J$6+$H1236*信号概况!$J$7+$I1236*信号概况!$J$8+$J1236*信号概况!$J$9</f>
        <v>761.567092503319</v>
      </c>
      <c r="P1236" s="12">
        <f t="shared" si="397"/>
        <v>0.0390163466141159</v>
      </c>
      <c r="Q1236" s="7">
        <f t="shared" si="398"/>
        <v>13.5231915636183</v>
      </c>
    </row>
    <row r="1237" spans="1:17">
      <c r="A1237">
        <v>1235</v>
      </c>
      <c r="B1237">
        <v>19519.18</v>
      </c>
      <c r="C1237" s="7">
        <f t="shared" si="387"/>
        <v>0</v>
      </c>
      <c r="D1237" s="8">
        <f t="shared" si="388"/>
        <v>0.333333333333333</v>
      </c>
      <c r="E1237">
        <f t="shared" si="389"/>
        <v>0</v>
      </c>
      <c r="F1237">
        <f t="shared" si="390"/>
        <v>0.3</v>
      </c>
      <c r="G1237">
        <f t="shared" si="391"/>
        <v>0.06</v>
      </c>
      <c r="H1237">
        <f t="shared" si="392"/>
        <v>0</v>
      </c>
      <c r="I1237">
        <f t="shared" si="393"/>
        <v>0</v>
      </c>
      <c r="J1237">
        <f t="shared" si="394"/>
        <v>0</v>
      </c>
      <c r="K1237">
        <f>SQRT(POWER($C1237*信号概况!$F$2,2)+POWER($D1237*信号概况!$F$3,2)+POWER($E1237*信号概况!$F$4,2)+POWER($F1237*信号概况!$F$5,2)+POWER($G1237*信号概况!$F$6,2)+POWER($H1237*信号概况!$F$7,2)+POWER($I1237*信号概况!$F$8,2)+POWER($J1237*信号概况!$F$9,2)+2*$C1237*信号概况!$F$2*$D1237*信号概况!$F$3*信号相关性!$B$3+2*$C1237*信号概况!$F$2*$E1237*信号概况!$F$4*信号相关性!$B$4+2*$C1237*信号概况!$F$2*$F1237*信号概况!$F$5*信号相关性!$B$5+2*$C1237*信号概况!$F$2*$G1237*信号概况!$F$6*信号相关性!$B$6+2*$C1237*信号概况!$F$2*$H1237*信号概况!$F$7*信号相关性!$B$7+2*$C1237*信号概况!$F$2*$I1237*信号概况!$F$8*信号相关性!$B$8+2*$C1237*信号概况!$F$2*$J1237*信号概况!$F$9*信号相关性!$B$9+2*$D1237*信号概况!$F$3*$E1237*信号概况!$F$4*信号相关性!$C$4+2*$D1237*信号概况!$F$3*$F1237*信号概况!$F$5*信号相关性!$C$5+2*$D1237*信号概况!$F$3*$G1237*信号概况!$F$6*信号相关性!$C$6+2*$D1237*信号概况!$F$3*$H1237*信号概况!$F$7*信号相关性!$C$7+2*$D1237*信号概况!$F$3*$I1237*信号概况!$F$8*信号相关性!$C$8+2*$D1237*信号概况!$F$3*$J1237*信号概况!$F$9*信号相关性!$C$9+2*$E1237*信号概况!$F$4*$F1237*信号概况!$F$5*信号相关性!$D$5+2*$E1237*信号概况!$F$4*$G1237*信号概况!$F$6*信号相关性!$D$6+2*$E1237*信号概况!$F$4*$H1237*信号概况!$F$7*信号相关性!$D$7+2*$E1237*信号概况!$F$4*$I1237*信号概况!$F$8*信号相关性!$D$8+2*$E1237*信号概况!$F$4*$J1237*信号概况!$J$5*信号相关性!$D$9+2*$F1237*信号概况!$F$5*$G1237*信号概况!$F$6*信号相关性!$E$6+2*$F1237*信号概况!$F$5*$H1237*信号概况!$F$7*信号相关性!$E$7+2*$F1237*信号概况!$F$5*$I1237*信号概况!$F$8*信号相关性!$E$8+2*$F1237*信号概况!$F$5*$J1237*信号概况!$F$9*信号相关性!$E$9+2*$G1237*信号概况!$F$6*$H1237*信号概况!$F$7*信号相关性!$F$7+2*$G1237*信号概况!$F$6*$I1237*信号概况!$F$8*信号相关性!$F$8+2*$G1237*信号概况!$F$6*$J1237*信号概况!$F$9*信号相关性!$F$9+2*$H1237*信号概况!$F$7*$I1237*信号概况!$F$8*信号相关性!$G$8+2*$H1237*信号概况!$F$7*$J1237*信号概况!$F$9*信号相关性!$G$9+2*$I1237*信号概况!$F$8*$J1237*信号概况!$F$9*信号相关性!$H$9)</f>
        <v>668.159373663539</v>
      </c>
      <c r="L1237" s="10">
        <f t="shared" si="395"/>
        <v>29.2133595207618</v>
      </c>
      <c r="M1237" s="11">
        <f>SQRT(POWER($C1237*信号概况!$C$2,2)+POWER($D1237*信号概况!$C$3,2)+POWER($E1237*信号概况!$C$4,2)+POWER($F1237*信号概况!$C$5,2)+POWER($G1237*信号概况!$C$6,2)+POWER($H1237*信号概况!$C$7,2)+POWER($I1237*信号概况!$C$8,2)+POWER($J1237*信号概况!$C$9,2)+2*$C1237*信号概况!$C$2*$D1237*信号概况!$C$3*信号相关性!$B$3+2*$C1237*信号概况!$C$2*$E1237*信号概况!$C$4*信号相关性!$B$4+2*$C1237*信号概况!$C$2*$F1237*信号概况!$C$5*信号相关性!$B$5+2*$C1237*信号概况!$C$2*$G1237*信号概况!$C$6*信号相关性!$B$6+2*$C1237*信号概况!$C$2*$H1237*信号概况!$C$7*信号相关性!$B$7+2*$C1237*信号概况!$C$2*$I1237*信号概况!$C$8*信号相关性!$B$8+2*$C1237*信号概况!$C$2*$J1237*信号概况!$C$9*信号相关性!$B$9+2*$D1237*信号概况!$C$3*$E1237*信号概况!$C$4*信号相关性!$C$4+2*$D1237*信号概况!$C$3*$F1237*信号概况!$C$5*信号相关性!$C$5+2*$D1237*信号概况!$C$3*$G1237*信号概况!$C$6*信号相关性!$C$6+2*$D1237*信号概况!$C$3*$H1237*信号概况!$C$7*信号相关性!$C$7+2*$D1237*信号概况!$C$3*$I1237*信号概况!$C$8*信号相关性!$C$8+2*$D1237*信号概况!$C$3*$J1237*信号概况!$C$9*信号相关性!$C$9+2*$E1237*信号概况!$C$4*$F1237*信号概况!$C$5*信号相关性!$D$5+2*$E1237*信号概况!$C$4*$G1237*信号概况!$C$6*信号相关性!$D$6+2*$E1237*信号概况!$C$4*$H1237*信号概况!$C$7*信号相关性!$D$7+2*$E1237*信号概况!$C$4*$I1237*信号概况!$C$8*信号相关性!$D$8+2*$E1237*信号概况!$C$4*$J1237*信号概况!$J$5*信号相关性!$D$9+2*$F1237*信号概况!$C$5*$G1237*信号概况!$C$6*信号相关性!$E$6+2*$F1237*信号概况!$C$5*$H1237*信号概况!$C$7*信号相关性!$E$7+2*$F1237*信号概况!$C$5*$I1237*信号概况!$C$8*信号相关性!$E$8+2*$F1237*信号概况!$C$5*$J1237*信号概况!$C$9*信号相关性!$E$9+2*$G1237*信号概况!$C$6*$H1237*信号概况!$C$7*信号相关性!$F$7+2*$G1237*信号概况!$C$6*$I1237*信号概况!$C$8*信号相关性!$F$8+2*$G1237*信号概况!$C$6*$J1237*信号概况!$C$9*信号相关性!$F$9+2*$H1237*信号概况!$C$7*$I1237*信号概况!$C$8*信号相关性!$G$8+2*$H1237*信号概况!$C$7*$J1237*信号概况!$C$9*信号相关性!$G$9+2*$I1237*信号概况!$C$8*$J1237*信号概况!$C$9*信号相关性!$H$9)</f>
        <v>3290.64367853923</v>
      </c>
      <c r="N1237" s="12">
        <f t="shared" si="396"/>
        <v>0.168585139259909</v>
      </c>
      <c r="O1237" s="10">
        <f>$C1237*信号概况!$J$2+$D1237*信号概况!$J$3+$E1237*信号概况!$J$4+$F1237*信号概况!$J$5+$G1237*信号概况!$J$6+$H1237*信号概况!$J$7+$I1237*信号概况!$J$8+$J1237*信号概况!$J$9</f>
        <v>786.09524318825</v>
      </c>
      <c r="P1237" s="12">
        <f t="shared" si="397"/>
        <v>0.0402729644989313</v>
      </c>
      <c r="Q1237" s="7">
        <f t="shared" si="398"/>
        <v>12.6574351144518</v>
      </c>
    </row>
    <row r="1238" spans="1:17">
      <c r="A1238">
        <v>1236</v>
      </c>
      <c r="B1238">
        <v>19519.18</v>
      </c>
      <c r="C1238" s="7">
        <f t="shared" si="387"/>
        <v>0</v>
      </c>
      <c r="D1238" s="8">
        <f t="shared" si="388"/>
        <v>0.363636363636364</v>
      </c>
      <c r="E1238">
        <f t="shared" si="389"/>
        <v>0</v>
      </c>
      <c r="F1238">
        <f t="shared" si="390"/>
        <v>0.3</v>
      </c>
      <c r="G1238">
        <f t="shared" si="391"/>
        <v>0.06</v>
      </c>
      <c r="H1238">
        <f t="shared" si="392"/>
        <v>0</v>
      </c>
      <c r="I1238">
        <f t="shared" si="393"/>
        <v>0</v>
      </c>
      <c r="J1238">
        <f t="shared" si="394"/>
        <v>0</v>
      </c>
      <c r="K1238">
        <f>SQRT(POWER($C1238*信号概况!$F$2,2)+POWER($D1238*信号概况!$F$3,2)+POWER($E1238*信号概况!$F$4,2)+POWER($F1238*信号概况!$F$5,2)+POWER($G1238*信号概况!$F$6,2)+POWER($H1238*信号概况!$F$7,2)+POWER($I1238*信号概况!$F$8,2)+POWER($J1238*信号概况!$F$9,2)+2*$C1238*信号概况!$F$2*$D1238*信号概况!$F$3*信号相关性!$B$3+2*$C1238*信号概况!$F$2*$E1238*信号概况!$F$4*信号相关性!$B$4+2*$C1238*信号概况!$F$2*$F1238*信号概况!$F$5*信号相关性!$B$5+2*$C1238*信号概况!$F$2*$G1238*信号概况!$F$6*信号相关性!$B$6+2*$C1238*信号概况!$F$2*$H1238*信号概况!$F$7*信号相关性!$B$7+2*$C1238*信号概况!$F$2*$I1238*信号概况!$F$8*信号相关性!$B$8+2*$C1238*信号概况!$F$2*$J1238*信号概况!$F$9*信号相关性!$B$9+2*$D1238*信号概况!$F$3*$E1238*信号概况!$F$4*信号相关性!$C$4+2*$D1238*信号概况!$F$3*$F1238*信号概况!$F$5*信号相关性!$C$5+2*$D1238*信号概况!$F$3*$G1238*信号概况!$F$6*信号相关性!$C$6+2*$D1238*信号概况!$F$3*$H1238*信号概况!$F$7*信号相关性!$C$7+2*$D1238*信号概况!$F$3*$I1238*信号概况!$F$8*信号相关性!$C$8+2*$D1238*信号概况!$F$3*$J1238*信号概况!$F$9*信号相关性!$C$9+2*$E1238*信号概况!$F$4*$F1238*信号概况!$F$5*信号相关性!$D$5+2*$E1238*信号概况!$F$4*$G1238*信号概况!$F$6*信号相关性!$D$6+2*$E1238*信号概况!$F$4*$H1238*信号概况!$F$7*信号相关性!$D$7+2*$E1238*信号概况!$F$4*$I1238*信号概况!$F$8*信号相关性!$D$8+2*$E1238*信号概况!$F$4*$J1238*信号概况!$J$5*信号相关性!$D$9+2*$F1238*信号概况!$F$5*$G1238*信号概况!$F$6*信号相关性!$E$6+2*$F1238*信号概况!$F$5*$H1238*信号概况!$F$7*信号相关性!$E$7+2*$F1238*信号概况!$F$5*$I1238*信号概况!$F$8*信号相关性!$E$8+2*$F1238*信号概况!$F$5*$J1238*信号概况!$F$9*信号相关性!$E$9+2*$G1238*信号概况!$F$6*$H1238*信号概况!$F$7*信号相关性!$F$7+2*$G1238*信号概况!$F$6*$I1238*信号概况!$F$8*信号相关性!$F$8+2*$G1238*信号概况!$F$6*$J1238*信号概况!$F$9*信号相关性!$F$9+2*$H1238*信号概况!$F$7*$I1238*信号概况!$F$8*信号相关性!$G$8+2*$H1238*信号概况!$F$7*$J1238*信号概况!$F$9*信号相关性!$G$9+2*$I1238*信号概况!$F$8*$J1238*信号概况!$F$9*信号相关性!$H$9)</f>
        <v>733.11499435618</v>
      </c>
      <c r="L1238" s="10">
        <f t="shared" si="395"/>
        <v>26.6249908271781</v>
      </c>
      <c r="M1238" s="11">
        <f>SQRT(POWER($C1238*信号概况!$C$2,2)+POWER($D1238*信号概况!$C$3,2)+POWER($E1238*信号概况!$C$4,2)+POWER($F1238*信号概况!$C$5,2)+POWER($G1238*信号概况!$C$6,2)+POWER($H1238*信号概况!$C$7,2)+POWER($I1238*信号概况!$C$8,2)+POWER($J1238*信号概况!$C$9,2)+2*$C1238*信号概况!$C$2*$D1238*信号概况!$C$3*信号相关性!$B$3+2*$C1238*信号概况!$C$2*$E1238*信号概况!$C$4*信号相关性!$B$4+2*$C1238*信号概况!$C$2*$F1238*信号概况!$C$5*信号相关性!$B$5+2*$C1238*信号概况!$C$2*$G1238*信号概况!$C$6*信号相关性!$B$6+2*$C1238*信号概况!$C$2*$H1238*信号概况!$C$7*信号相关性!$B$7+2*$C1238*信号概况!$C$2*$I1238*信号概况!$C$8*信号相关性!$B$8+2*$C1238*信号概况!$C$2*$J1238*信号概况!$C$9*信号相关性!$B$9+2*$D1238*信号概况!$C$3*$E1238*信号概况!$C$4*信号相关性!$C$4+2*$D1238*信号概况!$C$3*$F1238*信号概况!$C$5*信号相关性!$C$5+2*$D1238*信号概况!$C$3*$G1238*信号概况!$C$6*信号相关性!$C$6+2*$D1238*信号概况!$C$3*$H1238*信号概况!$C$7*信号相关性!$C$7+2*$D1238*信号概况!$C$3*$I1238*信号概况!$C$8*信号相关性!$C$8+2*$D1238*信号概况!$C$3*$J1238*信号概况!$C$9*信号相关性!$C$9+2*$E1238*信号概况!$C$4*$F1238*信号概况!$C$5*信号相关性!$D$5+2*$E1238*信号概况!$C$4*$G1238*信号概况!$C$6*信号相关性!$D$6+2*$E1238*信号概况!$C$4*$H1238*信号概况!$C$7*信号相关性!$D$7+2*$E1238*信号概况!$C$4*$I1238*信号概况!$C$8*信号相关性!$D$8+2*$E1238*信号概况!$C$4*$J1238*信号概况!$J$5*信号相关性!$D$9+2*$F1238*信号概况!$C$5*$G1238*信号概况!$C$6*信号相关性!$E$6+2*$F1238*信号概况!$C$5*$H1238*信号概况!$C$7*信号相关性!$E$7+2*$F1238*信号概况!$C$5*$I1238*信号概况!$C$8*信号相关性!$E$8+2*$F1238*信号概况!$C$5*$J1238*信号概况!$C$9*信号相关性!$E$9+2*$G1238*信号概况!$C$6*$H1238*信号概况!$C$7*信号相关性!$F$7+2*$G1238*信号概况!$C$6*$I1238*信号概况!$C$8*信号相关性!$F$8+2*$G1238*信号概况!$C$6*$J1238*信号概况!$C$9*信号相关性!$F$9+2*$H1238*信号概况!$C$7*$I1238*信号概况!$C$8*信号相关性!$G$8+2*$H1238*信号概况!$C$7*$J1238*信号概况!$C$9*信号相关性!$G$9+2*$I1238*信号概况!$C$8*$J1238*信号概况!$C$9*信号相关性!$H$9)</f>
        <v>3610.01147390419</v>
      </c>
      <c r="N1238" s="12">
        <f t="shared" si="396"/>
        <v>0.184946881677621</v>
      </c>
      <c r="O1238" s="10">
        <f>$C1238*信号概况!$J$2+$D1238*信号概况!$J$3+$E1238*信号概况!$J$4+$F1238*信号概况!$J$5+$G1238*信号概况!$J$6+$H1238*信号概况!$J$7+$I1238*信号概况!$J$8+$J1238*信号概况!$J$9</f>
        <v>810.623393873182</v>
      </c>
      <c r="P1238" s="12">
        <f t="shared" si="397"/>
        <v>0.0415295823837467</v>
      </c>
      <c r="Q1238" s="7">
        <f t="shared" si="398"/>
        <v>11.9374474589266</v>
      </c>
    </row>
    <row r="1239" spans="1:17">
      <c r="A1239">
        <v>1237</v>
      </c>
      <c r="B1239">
        <v>19519.18</v>
      </c>
      <c r="C1239" s="7">
        <f t="shared" si="387"/>
        <v>0</v>
      </c>
      <c r="D1239" s="8">
        <f t="shared" si="388"/>
        <v>0.393939393939394</v>
      </c>
      <c r="E1239">
        <f t="shared" si="389"/>
        <v>0</v>
      </c>
      <c r="F1239">
        <f t="shared" si="390"/>
        <v>0.3</v>
      </c>
      <c r="G1239">
        <f t="shared" si="391"/>
        <v>0.06</v>
      </c>
      <c r="H1239">
        <f t="shared" si="392"/>
        <v>0</v>
      </c>
      <c r="I1239">
        <f t="shared" si="393"/>
        <v>0</v>
      </c>
      <c r="J1239">
        <f t="shared" si="394"/>
        <v>0</v>
      </c>
      <c r="K1239">
        <f>SQRT(POWER($C1239*信号概况!$F$2,2)+POWER($D1239*信号概况!$F$3,2)+POWER($E1239*信号概况!$F$4,2)+POWER($F1239*信号概况!$F$5,2)+POWER($G1239*信号概况!$F$6,2)+POWER($H1239*信号概况!$F$7,2)+POWER($I1239*信号概况!$F$8,2)+POWER($J1239*信号概况!$F$9,2)+2*$C1239*信号概况!$F$2*$D1239*信号概况!$F$3*信号相关性!$B$3+2*$C1239*信号概况!$F$2*$E1239*信号概况!$F$4*信号相关性!$B$4+2*$C1239*信号概况!$F$2*$F1239*信号概况!$F$5*信号相关性!$B$5+2*$C1239*信号概况!$F$2*$G1239*信号概况!$F$6*信号相关性!$B$6+2*$C1239*信号概况!$F$2*$H1239*信号概况!$F$7*信号相关性!$B$7+2*$C1239*信号概况!$F$2*$I1239*信号概况!$F$8*信号相关性!$B$8+2*$C1239*信号概况!$F$2*$J1239*信号概况!$F$9*信号相关性!$B$9+2*$D1239*信号概况!$F$3*$E1239*信号概况!$F$4*信号相关性!$C$4+2*$D1239*信号概况!$F$3*$F1239*信号概况!$F$5*信号相关性!$C$5+2*$D1239*信号概况!$F$3*$G1239*信号概况!$F$6*信号相关性!$C$6+2*$D1239*信号概况!$F$3*$H1239*信号概况!$F$7*信号相关性!$C$7+2*$D1239*信号概况!$F$3*$I1239*信号概况!$F$8*信号相关性!$C$8+2*$D1239*信号概况!$F$3*$J1239*信号概况!$F$9*信号相关性!$C$9+2*$E1239*信号概况!$F$4*$F1239*信号概况!$F$5*信号相关性!$D$5+2*$E1239*信号概况!$F$4*$G1239*信号概况!$F$6*信号相关性!$D$6+2*$E1239*信号概况!$F$4*$H1239*信号概况!$F$7*信号相关性!$D$7+2*$E1239*信号概况!$F$4*$I1239*信号概况!$F$8*信号相关性!$D$8+2*$E1239*信号概况!$F$4*$J1239*信号概况!$J$5*信号相关性!$D$9+2*$F1239*信号概况!$F$5*$G1239*信号概况!$F$6*信号相关性!$E$6+2*$F1239*信号概况!$F$5*$H1239*信号概况!$F$7*信号相关性!$E$7+2*$F1239*信号概况!$F$5*$I1239*信号概况!$F$8*信号相关性!$E$8+2*$F1239*信号概况!$F$5*$J1239*信号概况!$F$9*信号相关性!$E$9+2*$G1239*信号概况!$F$6*$H1239*信号概况!$F$7*信号相关性!$F$7+2*$G1239*信号概况!$F$6*$I1239*信号概况!$F$8*信号相关性!$F$8+2*$G1239*信号概况!$F$6*$J1239*信号概况!$F$9*信号相关性!$F$9+2*$H1239*信号概况!$F$7*$I1239*信号概况!$F$8*信号相关性!$G$8+2*$H1239*信号概况!$F$7*$J1239*信号概况!$F$9*信号相关性!$G$9+2*$I1239*信号概况!$F$8*$J1239*信号概况!$F$9*信号相关性!$H$9)</f>
        <v>798.383998871976</v>
      </c>
      <c r="L1239" s="10">
        <f t="shared" si="395"/>
        <v>24.4483607231337</v>
      </c>
      <c r="M1239" s="11">
        <f>SQRT(POWER($C1239*信号概况!$C$2,2)+POWER($D1239*信号概况!$C$3,2)+POWER($E1239*信号概况!$C$4,2)+POWER($F1239*信号概况!$C$5,2)+POWER($G1239*信号概况!$C$6,2)+POWER($H1239*信号概况!$C$7,2)+POWER($I1239*信号概况!$C$8,2)+POWER($J1239*信号概况!$C$9,2)+2*$C1239*信号概况!$C$2*$D1239*信号概况!$C$3*信号相关性!$B$3+2*$C1239*信号概况!$C$2*$E1239*信号概况!$C$4*信号相关性!$B$4+2*$C1239*信号概况!$C$2*$F1239*信号概况!$C$5*信号相关性!$B$5+2*$C1239*信号概况!$C$2*$G1239*信号概况!$C$6*信号相关性!$B$6+2*$C1239*信号概况!$C$2*$H1239*信号概况!$C$7*信号相关性!$B$7+2*$C1239*信号概况!$C$2*$I1239*信号概况!$C$8*信号相关性!$B$8+2*$C1239*信号概况!$C$2*$J1239*信号概况!$C$9*信号相关性!$B$9+2*$D1239*信号概况!$C$3*$E1239*信号概况!$C$4*信号相关性!$C$4+2*$D1239*信号概况!$C$3*$F1239*信号概况!$C$5*信号相关性!$C$5+2*$D1239*信号概况!$C$3*$G1239*信号概况!$C$6*信号相关性!$C$6+2*$D1239*信号概况!$C$3*$H1239*信号概况!$C$7*信号相关性!$C$7+2*$D1239*信号概况!$C$3*$I1239*信号概况!$C$8*信号相关性!$C$8+2*$D1239*信号概况!$C$3*$J1239*信号概况!$C$9*信号相关性!$C$9+2*$E1239*信号概况!$C$4*$F1239*信号概况!$C$5*信号相关性!$D$5+2*$E1239*信号概况!$C$4*$G1239*信号概况!$C$6*信号相关性!$D$6+2*$E1239*信号概况!$C$4*$H1239*信号概况!$C$7*信号相关性!$D$7+2*$E1239*信号概况!$C$4*$I1239*信号概况!$C$8*信号相关性!$D$8+2*$E1239*信号概况!$C$4*$J1239*信号概况!$J$5*信号相关性!$D$9+2*$F1239*信号概况!$C$5*$G1239*信号概况!$C$6*信号相关性!$E$6+2*$F1239*信号概况!$C$5*$H1239*信号概况!$C$7*信号相关性!$E$7+2*$F1239*信号概况!$C$5*$I1239*信号概况!$C$8*信号相关性!$E$8+2*$F1239*信号概况!$C$5*$J1239*信号概况!$C$9*信号相关性!$E$9+2*$G1239*信号概况!$C$6*$H1239*信号概况!$C$7*信号相关性!$F$7+2*$G1239*信号概况!$C$6*$I1239*信号概况!$C$8*信号相关性!$F$8+2*$G1239*信号概况!$C$6*$J1239*信号概况!$C$9*信号相关性!$F$9+2*$H1239*信号概况!$C$7*$I1239*信号概况!$C$8*信号相关性!$G$8+2*$H1239*信号概况!$C$7*$J1239*信号概况!$C$9*信号相关性!$G$9+2*$I1239*信号概况!$C$8*$J1239*信号概况!$C$9*信号相关性!$H$9)</f>
        <v>3930.19262715606</v>
      </c>
      <c r="N1239" s="12">
        <f t="shared" si="396"/>
        <v>0.201350293770335</v>
      </c>
      <c r="O1239" s="10">
        <f>$C1239*信号概况!$J$2+$D1239*信号概况!$J$3+$E1239*信号概况!$J$4+$F1239*信号概况!$J$5+$G1239*信号概况!$J$6+$H1239*信号概况!$J$7+$I1239*信号概况!$J$8+$J1239*信号概况!$J$9</f>
        <v>835.151544558113</v>
      </c>
      <c r="P1239" s="12">
        <f t="shared" si="397"/>
        <v>0.0427862002685622</v>
      </c>
      <c r="Q1239" s="7">
        <f t="shared" si="398"/>
        <v>11.3302114614999</v>
      </c>
    </row>
    <row r="1240" spans="1:17">
      <c r="A1240">
        <v>1238</v>
      </c>
      <c r="B1240">
        <v>19519.18</v>
      </c>
      <c r="C1240" s="7">
        <f t="shared" si="387"/>
        <v>0</v>
      </c>
      <c r="D1240" s="8">
        <f t="shared" si="388"/>
        <v>0.424242424242424</v>
      </c>
      <c r="E1240">
        <f t="shared" si="389"/>
        <v>0</v>
      </c>
      <c r="F1240">
        <f t="shared" si="390"/>
        <v>0.3</v>
      </c>
      <c r="G1240">
        <f t="shared" si="391"/>
        <v>0.06</v>
      </c>
      <c r="H1240">
        <f t="shared" si="392"/>
        <v>0</v>
      </c>
      <c r="I1240">
        <f t="shared" si="393"/>
        <v>0</v>
      </c>
      <c r="J1240">
        <f t="shared" si="394"/>
        <v>0</v>
      </c>
      <c r="K1240">
        <f>SQRT(POWER($C1240*信号概况!$F$2,2)+POWER($D1240*信号概况!$F$3,2)+POWER($E1240*信号概况!$F$4,2)+POWER($F1240*信号概况!$F$5,2)+POWER($G1240*信号概况!$F$6,2)+POWER($H1240*信号概况!$F$7,2)+POWER($I1240*信号概况!$F$8,2)+POWER($J1240*信号概况!$F$9,2)+2*$C1240*信号概况!$F$2*$D1240*信号概况!$F$3*信号相关性!$B$3+2*$C1240*信号概况!$F$2*$E1240*信号概况!$F$4*信号相关性!$B$4+2*$C1240*信号概况!$F$2*$F1240*信号概况!$F$5*信号相关性!$B$5+2*$C1240*信号概况!$F$2*$G1240*信号概况!$F$6*信号相关性!$B$6+2*$C1240*信号概况!$F$2*$H1240*信号概况!$F$7*信号相关性!$B$7+2*$C1240*信号概况!$F$2*$I1240*信号概况!$F$8*信号相关性!$B$8+2*$C1240*信号概况!$F$2*$J1240*信号概况!$F$9*信号相关性!$B$9+2*$D1240*信号概况!$F$3*$E1240*信号概况!$F$4*信号相关性!$C$4+2*$D1240*信号概况!$F$3*$F1240*信号概况!$F$5*信号相关性!$C$5+2*$D1240*信号概况!$F$3*$G1240*信号概况!$F$6*信号相关性!$C$6+2*$D1240*信号概况!$F$3*$H1240*信号概况!$F$7*信号相关性!$C$7+2*$D1240*信号概况!$F$3*$I1240*信号概况!$F$8*信号相关性!$C$8+2*$D1240*信号概况!$F$3*$J1240*信号概况!$F$9*信号相关性!$C$9+2*$E1240*信号概况!$F$4*$F1240*信号概况!$F$5*信号相关性!$D$5+2*$E1240*信号概况!$F$4*$G1240*信号概况!$F$6*信号相关性!$D$6+2*$E1240*信号概况!$F$4*$H1240*信号概况!$F$7*信号相关性!$D$7+2*$E1240*信号概况!$F$4*$I1240*信号概况!$F$8*信号相关性!$D$8+2*$E1240*信号概况!$F$4*$J1240*信号概况!$J$5*信号相关性!$D$9+2*$F1240*信号概况!$F$5*$G1240*信号概况!$F$6*信号相关性!$E$6+2*$F1240*信号概况!$F$5*$H1240*信号概况!$F$7*信号相关性!$E$7+2*$F1240*信号概况!$F$5*$I1240*信号概况!$F$8*信号相关性!$E$8+2*$F1240*信号概况!$F$5*$J1240*信号概况!$F$9*信号相关性!$E$9+2*$G1240*信号概况!$F$6*$H1240*信号概况!$F$7*信号相关性!$F$7+2*$G1240*信号概况!$F$6*$I1240*信号概况!$F$8*信号相关性!$F$8+2*$G1240*信号概况!$F$6*$J1240*信号概况!$F$9*信号相关性!$F$9+2*$H1240*信号概况!$F$7*$I1240*信号概况!$F$8*信号相关性!$G$8+2*$H1240*信号概况!$F$7*$J1240*信号概况!$F$9*信号相关性!$G$9+2*$I1240*信号概况!$F$8*$J1240*信号概况!$F$9*信号相关性!$H$9)</f>
        <v>863.895359826228</v>
      </c>
      <c r="L1240" s="10">
        <f t="shared" si="395"/>
        <v>22.5943799535239</v>
      </c>
      <c r="M1240" s="11">
        <f>SQRT(POWER($C1240*信号概况!$C$2,2)+POWER($D1240*信号概况!$C$3,2)+POWER($E1240*信号概况!$C$4,2)+POWER($F1240*信号概况!$C$5,2)+POWER($G1240*信号概况!$C$6,2)+POWER($H1240*信号概况!$C$7,2)+POWER($I1240*信号概况!$C$8,2)+POWER($J1240*信号概况!$C$9,2)+2*$C1240*信号概况!$C$2*$D1240*信号概况!$C$3*信号相关性!$B$3+2*$C1240*信号概况!$C$2*$E1240*信号概况!$C$4*信号相关性!$B$4+2*$C1240*信号概况!$C$2*$F1240*信号概况!$C$5*信号相关性!$B$5+2*$C1240*信号概况!$C$2*$G1240*信号概况!$C$6*信号相关性!$B$6+2*$C1240*信号概况!$C$2*$H1240*信号概况!$C$7*信号相关性!$B$7+2*$C1240*信号概况!$C$2*$I1240*信号概况!$C$8*信号相关性!$B$8+2*$C1240*信号概况!$C$2*$J1240*信号概况!$C$9*信号相关性!$B$9+2*$D1240*信号概况!$C$3*$E1240*信号概况!$C$4*信号相关性!$C$4+2*$D1240*信号概况!$C$3*$F1240*信号概况!$C$5*信号相关性!$C$5+2*$D1240*信号概况!$C$3*$G1240*信号概况!$C$6*信号相关性!$C$6+2*$D1240*信号概况!$C$3*$H1240*信号概况!$C$7*信号相关性!$C$7+2*$D1240*信号概况!$C$3*$I1240*信号概况!$C$8*信号相关性!$C$8+2*$D1240*信号概况!$C$3*$J1240*信号概况!$C$9*信号相关性!$C$9+2*$E1240*信号概况!$C$4*$F1240*信号概况!$C$5*信号相关性!$D$5+2*$E1240*信号概况!$C$4*$G1240*信号概况!$C$6*信号相关性!$D$6+2*$E1240*信号概况!$C$4*$H1240*信号概况!$C$7*信号相关性!$D$7+2*$E1240*信号概况!$C$4*$I1240*信号概况!$C$8*信号相关性!$D$8+2*$E1240*信号概况!$C$4*$J1240*信号概况!$J$5*信号相关性!$D$9+2*$F1240*信号概况!$C$5*$G1240*信号概况!$C$6*信号相关性!$E$6+2*$F1240*信号概况!$C$5*$H1240*信号概况!$C$7*信号相关性!$E$7+2*$F1240*信号概况!$C$5*$I1240*信号概况!$C$8*信号相关性!$E$8+2*$F1240*信号概况!$C$5*$J1240*信号概况!$C$9*信号相关性!$E$9+2*$G1240*信号概况!$C$6*$H1240*信号概况!$C$7*信号相关性!$F$7+2*$G1240*信号概况!$C$6*$I1240*信号概况!$C$8*信号相关性!$F$8+2*$G1240*信号概况!$C$6*$J1240*信号概况!$C$9*信号相关性!$F$9+2*$H1240*信号概况!$C$7*$I1240*信号概况!$C$8*信号相关性!$G$8+2*$H1240*信号概况!$C$7*$J1240*信号概况!$C$9*信号相关性!$G$9+2*$I1240*信号概况!$C$8*$J1240*信号概况!$C$9*信号相关性!$H$9)</f>
        <v>4251.00335845621</v>
      </c>
      <c r="N1240" s="12">
        <f t="shared" si="396"/>
        <v>0.217785960191781</v>
      </c>
      <c r="O1240" s="10">
        <f>$C1240*信号概况!$J$2+$D1240*信号概况!$J$3+$E1240*信号概况!$J$4+$F1240*信号概况!$J$5+$G1240*信号概况!$J$6+$H1240*信号概况!$J$7+$I1240*信号概况!$J$8+$J1240*信号概况!$J$9</f>
        <v>859.679695243045</v>
      </c>
      <c r="P1240" s="12">
        <f t="shared" si="397"/>
        <v>0.0440428181533776</v>
      </c>
      <c r="Q1240" s="7">
        <f t="shared" si="398"/>
        <v>10.8117230133003</v>
      </c>
    </row>
    <row r="1241" spans="1:17">
      <c r="A1241">
        <v>1239</v>
      </c>
      <c r="B1241">
        <v>19519.18</v>
      </c>
      <c r="C1241" s="7">
        <f t="shared" si="387"/>
        <v>0</v>
      </c>
      <c r="D1241" s="8">
        <f t="shared" si="388"/>
        <v>0.454545454545455</v>
      </c>
      <c r="E1241">
        <f t="shared" si="389"/>
        <v>0</v>
      </c>
      <c r="F1241">
        <f t="shared" si="390"/>
        <v>0.3</v>
      </c>
      <c r="G1241">
        <f t="shared" si="391"/>
        <v>0.06</v>
      </c>
      <c r="H1241">
        <f t="shared" si="392"/>
        <v>0</v>
      </c>
      <c r="I1241">
        <f t="shared" si="393"/>
        <v>0</v>
      </c>
      <c r="J1241">
        <f t="shared" si="394"/>
        <v>0</v>
      </c>
      <c r="K1241">
        <f>SQRT(POWER($C1241*信号概况!$F$2,2)+POWER($D1241*信号概况!$F$3,2)+POWER($E1241*信号概况!$F$4,2)+POWER($F1241*信号概况!$F$5,2)+POWER($G1241*信号概况!$F$6,2)+POWER($H1241*信号概况!$F$7,2)+POWER($I1241*信号概况!$F$8,2)+POWER($J1241*信号概况!$F$9,2)+2*$C1241*信号概况!$F$2*$D1241*信号概况!$F$3*信号相关性!$B$3+2*$C1241*信号概况!$F$2*$E1241*信号概况!$F$4*信号相关性!$B$4+2*$C1241*信号概况!$F$2*$F1241*信号概况!$F$5*信号相关性!$B$5+2*$C1241*信号概况!$F$2*$G1241*信号概况!$F$6*信号相关性!$B$6+2*$C1241*信号概况!$F$2*$H1241*信号概况!$F$7*信号相关性!$B$7+2*$C1241*信号概况!$F$2*$I1241*信号概况!$F$8*信号相关性!$B$8+2*$C1241*信号概况!$F$2*$J1241*信号概况!$F$9*信号相关性!$B$9+2*$D1241*信号概况!$F$3*$E1241*信号概况!$F$4*信号相关性!$C$4+2*$D1241*信号概况!$F$3*$F1241*信号概况!$F$5*信号相关性!$C$5+2*$D1241*信号概况!$F$3*$G1241*信号概况!$F$6*信号相关性!$C$6+2*$D1241*信号概况!$F$3*$H1241*信号概况!$F$7*信号相关性!$C$7+2*$D1241*信号概况!$F$3*$I1241*信号概况!$F$8*信号相关性!$C$8+2*$D1241*信号概况!$F$3*$J1241*信号概况!$F$9*信号相关性!$C$9+2*$E1241*信号概况!$F$4*$F1241*信号概况!$F$5*信号相关性!$D$5+2*$E1241*信号概况!$F$4*$G1241*信号概况!$F$6*信号相关性!$D$6+2*$E1241*信号概况!$F$4*$H1241*信号概况!$F$7*信号相关性!$D$7+2*$E1241*信号概况!$F$4*$I1241*信号概况!$F$8*信号相关性!$D$8+2*$E1241*信号概况!$F$4*$J1241*信号概况!$J$5*信号相关性!$D$9+2*$F1241*信号概况!$F$5*$G1241*信号概况!$F$6*信号相关性!$E$6+2*$F1241*信号概况!$F$5*$H1241*信号概况!$F$7*信号相关性!$E$7+2*$F1241*信号概况!$F$5*$I1241*信号概况!$F$8*信号相关性!$E$8+2*$F1241*信号概况!$F$5*$J1241*信号概况!$F$9*信号相关性!$E$9+2*$G1241*信号概况!$F$6*$H1241*信号概况!$F$7*信号相关性!$F$7+2*$G1241*信号概况!$F$6*$I1241*信号概况!$F$8*信号相关性!$F$8+2*$G1241*信号概况!$F$6*$J1241*信号概况!$F$9*信号相关性!$F$9+2*$H1241*信号概况!$F$7*$I1241*信号概况!$F$8*信号相关性!$G$8+2*$H1241*信号概况!$F$7*$J1241*信号概况!$F$9*信号相关性!$G$9+2*$I1241*信号概况!$F$8*$J1241*信号概况!$F$9*信号相关性!$H$9)</f>
        <v>929.597840021858</v>
      </c>
      <c r="L1241" s="10">
        <f t="shared" si="395"/>
        <v>20.9974455185277</v>
      </c>
      <c r="M1241" s="11">
        <f>SQRT(POWER($C1241*信号概况!$C$2,2)+POWER($D1241*信号概况!$C$3,2)+POWER($E1241*信号概况!$C$4,2)+POWER($F1241*信号概况!$C$5,2)+POWER($G1241*信号概况!$C$6,2)+POWER($H1241*信号概况!$C$7,2)+POWER($I1241*信号概况!$C$8,2)+POWER($J1241*信号概况!$C$9,2)+2*$C1241*信号概况!$C$2*$D1241*信号概况!$C$3*信号相关性!$B$3+2*$C1241*信号概况!$C$2*$E1241*信号概况!$C$4*信号相关性!$B$4+2*$C1241*信号概况!$C$2*$F1241*信号概况!$C$5*信号相关性!$B$5+2*$C1241*信号概况!$C$2*$G1241*信号概况!$C$6*信号相关性!$B$6+2*$C1241*信号概况!$C$2*$H1241*信号概况!$C$7*信号相关性!$B$7+2*$C1241*信号概况!$C$2*$I1241*信号概况!$C$8*信号相关性!$B$8+2*$C1241*信号概况!$C$2*$J1241*信号概况!$C$9*信号相关性!$B$9+2*$D1241*信号概况!$C$3*$E1241*信号概况!$C$4*信号相关性!$C$4+2*$D1241*信号概况!$C$3*$F1241*信号概况!$C$5*信号相关性!$C$5+2*$D1241*信号概况!$C$3*$G1241*信号概况!$C$6*信号相关性!$C$6+2*$D1241*信号概况!$C$3*$H1241*信号概况!$C$7*信号相关性!$C$7+2*$D1241*信号概况!$C$3*$I1241*信号概况!$C$8*信号相关性!$C$8+2*$D1241*信号概况!$C$3*$J1241*信号概况!$C$9*信号相关性!$C$9+2*$E1241*信号概况!$C$4*$F1241*信号概况!$C$5*信号相关性!$D$5+2*$E1241*信号概况!$C$4*$G1241*信号概况!$C$6*信号相关性!$D$6+2*$E1241*信号概况!$C$4*$H1241*信号概况!$C$7*信号相关性!$D$7+2*$E1241*信号概况!$C$4*$I1241*信号概况!$C$8*信号相关性!$D$8+2*$E1241*信号概况!$C$4*$J1241*信号概况!$J$5*信号相关性!$D$9+2*$F1241*信号概况!$C$5*$G1241*信号概况!$C$6*信号相关性!$E$6+2*$F1241*信号概况!$C$5*$H1241*信号概况!$C$7*信号相关性!$E$7+2*$F1241*信号概况!$C$5*$I1241*信号概况!$C$8*信号相关性!$E$8+2*$F1241*信号概况!$C$5*$J1241*信号概况!$C$9*信号相关性!$E$9+2*$G1241*信号概况!$C$6*$H1241*信号概况!$C$7*信号相关性!$F$7+2*$G1241*信号概况!$C$6*$I1241*信号概况!$C$8*信号相关性!$F$8+2*$G1241*信号概况!$C$6*$J1241*信号概况!$C$9*信号相关性!$F$9+2*$H1241*信号概况!$C$7*$I1241*信号概况!$C$8*信号相关性!$G$8+2*$H1241*信号概况!$C$7*$J1241*信号概况!$C$9*信号相关性!$G$9+2*$I1241*信号概况!$C$8*$J1241*信号概况!$C$9*信号相关性!$H$9)</f>
        <v>4572.31114895764</v>
      </c>
      <c r="N1241" s="12">
        <f t="shared" si="396"/>
        <v>0.234247091781399</v>
      </c>
      <c r="O1241" s="10">
        <f>$C1241*信号概况!$J$2+$D1241*信号概况!$J$3+$E1241*信号概况!$J$4+$F1241*信号概况!$J$5+$G1241*信号概况!$J$6+$H1241*信号概况!$J$7+$I1241*信号概况!$J$8+$J1241*信号概况!$J$9</f>
        <v>884.207845927976</v>
      </c>
      <c r="P1241" s="12">
        <f t="shared" si="397"/>
        <v>0.045299436038193</v>
      </c>
      <c r="Q1241" s="7">
        <f t="shared" si="398"/>
        <v>10.3641970068575</v>
      </c>
    </row>
    <row r="1242" spans="1:17">
      <c r="A1242">
        <v>1240</v>
      </c>
      <c r="B1242">
        <v>19519.18</v>
      </c>
      <c r="C1242" s="7">
        <f t="shared" si="387"/>
        <v>0</v>
      </c>
      <c r="D1242" s="8">
        <f t="shared" si="388"/>
        <v>0.484848484848485</v>
      </c>
      <c r="E1242">
        <f t="shared" si="389"/>
        <v>0</v>
      </c>
      <c r="F1242">
        <f t="shared" si="390"/>
        <v>0.3</v>
      </c>
      <c r="G1242">
        <f t="shared" si="391"/>
        <v>0.06</v>
      </c>
      <c r="H1242">
        <f t="shared" si="392"/>
        <v>0</v>
      </c>
      <c r="I1242">
        <f t="shared" si="393"/>
        <v>0</v>
      </c>
      <c r="J1242">
        <f t="shared" si="394"/>
        <v>0</v>
      </c>
      <c r="K1242">
        <f>SQRT(POWER($C1242*信号概况!$F$2,2)+POWER($D1242*信号概况!$F$3,2)+POWER($E1242*信号概况!$F$4,2)+POWER($F1242*信号概况!$F$5,2)+POWER($G1242*信号概况!$F$6,2)+POWER($H1242*信号概况!$F$7,2)+POWER($I1242*信号概况!$F$8,2)+POWER($J1242*信号概况!$F$9,2)+2*$C1242*信号概况!$F$2*$D1242*信号概况!$F$3*信号相关性!$B$3+2*$C1242*信号概况!$F$2*$E1242*信号概况!$F$4*信号相关性!$B$4+2*$C1242*信号概况!$F$2*$F1242*信号概况!$F$5*信号相关性!$B$5+2*$C1242*信号概况!$F$2*$G1242*信号概况!$F$6*信号相关性!$B$6+2*$C1242*信号概况!$F$2*$H1242*信号概况!$F$7*信号相关性!$B$7+2*$C1242*信号概况!$F$2*$I1242*信号概况!$F$8*信号相关性!$B$8+2*$C1242*信号概况!$F$2*$J1242*信号概况!$F$9*信号相关性!$B$9+2*$D1242*信号概况!$F$3*$E1242*信号概况!$F$4*信号相关性!$C$4+2*$D1242*信号概况!$F$3*$F1242*信号概况!$F$5*信号相关性!$C$5+2*$D1242*信号概况!$F$3*$G1242*信号概况!$F$6*信号相关性!$C$6+2*$D1242*信号概况!$F$3*$H1242*信号概况!$F$7*信号相关性!$C$7+2*$D1242*信号概况!$F$3*$I1242*信号概况!$F$8*信号相关性!$C$8+2*$D1242*信号概况!$F$3*$J1242*信号概况!$F$9*信号相关性!$C$9+2*$E1242*信号概况!$F$4*$F1242*信号概况!$F$5*信号相关性!$D$5+2*$E1242*信号概况!$F$4*$G1242*信号概况!$F$6*信号相关性!$D$6+2*$E1242*信号概况!$F$4*$H1242*信号概况!$F$7*信号相关性!$D$7+2*$E1242*信号概况!$F$4*$I1242*信号概况!$F$8*信号相关性!$D$8+2*$E1242*信号概况!$F$4*$J1242*信号概况!$J$5*信号相关性!$D$9+2*$F1242*信号概况!$F$5*$G1242*信号概况!$F$6*信号相关性!$E$6+2*$F1242*信号概况!$F$5*$H1242*信号概况!$F$7*信号相关性!$E$7+2*$F1242*信号概况!$F$5*$I1242*信号概况!$F$8*信号相关性!$E$8+2*$F1242*信号概况!$F$5*$J1242*信号概况!$F$9*信号相关性!$E$9+2*$G1242*信号概况!$F$6*$H1242*信号概况!$F$7*信号相关性!$F$7+2*$G1242*信号概况!$F$6*$I1242*信号概况!$F$8*信号相关性!$F$8+2*$G1242*信号概况!$F$6*$J1242*信号概况!$F$9*信号相关性!$F$9+2*$H1242*信号概况!$F$7*$I1242*信号概况!$F$8*信号相关性!$G$8+2*$H1242*信号概况!$F$7*$J1242*信号概况!$F$9*信号相关性!$G$9+2*$I1242*信号概况!$F$8*$J1242*信号概况!$F$9*信号相关性!$H$9)</f>
        <v>995.453597103781</v>
      </c>
      <c r="L1242" s="10">
        <f t="shared" si="395"/>
        <v>19.6083273562826</v>
      </c>
      <c r="M1242" s="11">
        <f>SQRT(POWER($C1242*信号概况!$C$2,2)+POWER($D1242*信号概况!$C$3,2)+POWER($E1242*信号概况!$C$4,2)+POWER($F1242*信号概况!$C$5,2)+POWER($G1242*信号概况!$C$6,2)+POWER($H1242*信号概况!$C$7,2)+POWER($I1242*信号概况!$C$8,2)+POWER($J1242*信号概况!$C$9,2)+2*$C1242*信号概况!$C$2*$D1242*信号概况!$C$3*信号相关性!$B$3+2*$C1242*信号概况!$C$2*$E1242*信号概况!$C$4*信号相关性!$B$4+2*$C1242*信号概况!$C$2*$F1242*信号概况!$C$5*信号相关性!$B$5+2*$C1242*信号概况!$C$2*$G1242*信号概况!$C$6*信号相关性!$B$6+2*$C1242*信号概况!$C$2*$H1242*信号概况!$C$7*信号相关性!$B$7+2*$C1242*信号概况!$C$2*$I1242*信号概况!$C$8*信号相关性!$B$8+2*$C1242*信号概况!$C$2*$J1242*信号概况!$C$9*信号相关性!$B$9+2*$D1242*信号概况!$C$3*$E1242*信号概况!$C$4*信号相关性!$C$4+2*$D1242*信号概况!$C$3*$F1242*信号概况!$C$5*信号相关性!$C$5+2*$D1242*信号概况!$C$3*$G1242*信号概况!$C$6*信号相关性!$C$6+2*$D1242*信号概况!$C$3*$H1242*信号概况!$C$7*信号相关性!$C$7+2*$D1242*信号概况!$C$3*$I1242*信号概况!$C$8*信号相关性!$C$8+2*$D1242*信号概况!$C$3*$J1242*信号概况!$C$9*信号相关性!$C$9+2*$E1242*信号概况!$C$4*$F1242*信号概况!$C$5*信号相关性!$D$5+2*$E1242*信号概况!$C$4*$G1242*信号概况!$C$6*信号相关性!$D$6+2*$E1242*信号概况!$C$4*$H1242*信号概况!$C$7*信号相关性!$D$7+2*$E1242*信号概况!$C$4*$I1242*信号概况!$C$8*信号相关性!$D$8+2*$E1242*信号概况!$C$4*$J1242*信号概况!$J$5*信号相关性!$D$9+2*$F1242*信号概况!$C$5*$G1242*信号概况!$C$6*信号相关性!$E$6+2*$F1242*信号概况!$C$5*$H1242*信号概况!$C$7*信号相关性!$E$7+2*$F1242*信号概况!$C$5*$I1242*信号概况!$C$8*信号相关性!$E$8+2*$F1242*信号概况!$C$5*$J1242*信号概况!$C$9*信号相关性!$E$9+2*$G1242*信号概况!$C$6*$H1242*信号概况!$C$7*信号相关性!$F$7+2*$G1242*信号概况!$C$6*$I1242*信号概况!$C$8*信号相关性!$F$8+2*$G1242*信号概况!$C$6*$J1242*信号概况!$C$9*信号相关性!$F$9+2*$H1242*信号概况!$C$7*$I1242*信号概况!$C$8*信号相关性!$G$8+2*$H1242*信号概况!$C$7*$J1242*信号概况!$C$9*信号相关性!$G$9+2*$I1242*信号概况!$C$8*$J1242*信号概况!$C$9*信号相关性!$H$9)</f>
        <v>4894.01809910639</v>
      </c>
      <c r="N1242" s="12">
        <f t="shared" si="396"/>
        <v>0.250728672982492</v>
      </c>
      <c r="O1242" s="10">
        <f>$C1242*信号概况!$J$2+$D1242*信号概况!$J$3+$E1242*信号概况!$J$4+$F1242*信号概况!$J$5+$G1242*信号概况!$J$6+$H1242*信号概况!$J$7+$I1242*信号概况!$J$8+$J1242*信号概况!$J$9</f>
        <v>908.735996612908</v>
      </c>
      <c r="P1242" s="12">
        <f t="shared" si="397"/>
        <v>0.0465560539230084</v>
      </c>
      <c r="Q1242" s="7">
        <f t="shared" si="398"/>
        <v>9.974219781055</v>
      </c>
    </row>
    <row r="1243" spans="1:17">
      <c r="A1243">
        <v>1241</v>
      </c>
      <c r="B1243">
        <v>19519.18</v>
      </c>
      <c r="C1243" s="7">
        <f t="shared" si="387"/>
        <v>0</v>
      </c>
      <c r="D1243" s="8">
        <f t="shared" si="388"/>
        <v>0.515151515151515</v>
      </c>
      <c r="E1243">
        <f t="shared" si="389"/>
        <v>0</v>
      </c>
      <c r="F1243">
        <f t="shared" si="390"/>
        <v>0.3</v>
      </c>
      <c r="G1243">
        <f t="shared" si="391"/>
        <v>0.06</v>
      </c>
      <c r="H1243">
        <f t="shared" si="392"/>
        <v>0</v>
      </c>
      <c r="I1243">
        <f t="shared" si="393"/>
        <v>0</v>
      </c>
      <c r="J1243">
        <f t="shared" si="394"/>
        <v>0</v>
      </c>
      <c r="K1243">
        <f>SQRT(POWER($C1243*信号概况!$F$2,2)+POWER($D1243*信号概况!$F$3,2)+POWER($E1243*信号概况!$F$4,2)+POWER($F1243*信号概况!$F$5,2)+POWER($G1243*信号概况!$F$6,2)+POWER($H1243*信号概况!$F$7,2)+POWER($I1243*信号概况!$F$8,2)+POWER($J1243*信号概况!$F$9,2)+2*$C1243*信号概况!$F$2*$D1243*信号概况!$F$3*信号相关性!$B$3+2*$C1243*信号概况!$F$2*$E1243*信号概况!$F$4*信号相关性!$B$4+2*$C1243*信号概况!$F$2*$F1243*信号概况!$F$5*信号相关性!$B$5+2*$C1243*信号概况!$F$2*$G1243*信号概况!$F$6*信号相关性!$B$6+2*$C1243*信号概况!$F$2*$H1243*信号概况!$F$7*信号相关性!$B$7+2*$C1243*信号概况!$F$2*$I1243*信号概况!$F$8*信号相关性!$B$8+2*$C1243*信号概况!$F$2*$J1243*信号概况!$F$9*信号相关性!$B$9+2*$D1243*信号概况!$F$3*$E1243*信号概况!$F$4*信号相关性!$C$4+2*$D1243*信号概况!$F$3*$F1243*信号概况!$F$5*信号相关性!$C$5+2*$D1243*信号概况!$F$3*$G1243*信号概况!$F$6*信号相关性!$C$6+2*$D1243*信号概况!$F$3*$H1243*信号概况!$F$7*信号相关性!$C$7+2*$D1243*信号概况!$F$3*$I1243*信号概况!$F$8*信号相关性!$C$8+2*$D1243*信号概况!$F$3*$J1243*信号概况!$F$9*信号相关性!$C$9+2*$E1243*信号概况!$F$4*$F1243*信号概况!$F$5*信号相关性!$D$5+2*$E1243*信号概况!$F$4*$G1243*信号概况!$F$6*信号相关性!$D$6+2*$E1243*信号概况!$F$4*$H1243*信号概况!$F$7*信号相关性!$D$7+2*$E1243*信号概况!$F$4*$I1243*信号概况!$F$8*信号相关性!$D$8+2*$E1243*信号概况!$F$4*$J1243*信号概况!$J$5*信号相关性!$D$9+2*$F1243*信号概况!$F$5*$G1243*信号概况!$F$6*信号相关性!$E$6+2*$F1243*信号概况!$F$5*$H1243*信号概况!$F$7*信号相关性!$E$7+2*$F1243*信号概况!$F$5*$I1243*信号概况!$F$8*信号相关性!$E$8+2*$F1243*信号概况!$F$5*$J1243*信号概况!$F$9*信号相关性!$E$9+2*$G1243*信号概况!$F$6*$H1243*信号概况!$F$7*信号相关性!$F$7+2*$G1243*信号概况!$F$6*$I1243*信号概况!$F$8*信号相关性!$F$8+2*$G1243*信号概况!$F$6*$J1243*信号概况!$F$9*信号相关性!$F$9+2*$H1243*信号概况!$F$7*$I1243*信号概况!$F$8*信号相关性!$G$8+2*$H1243*信号概况!$F$7*$J1243*信号概况!$F$9*信号相关性!$G$9+2*$I1243*信号概况!$F$8*$J1243*信号概况!$F$9*信号相关性!$H$9)</f>
        <v>1061.43410166149</v>
      </c>
      <c r="L1243" s="10">
        <f t="shared" si="395"/>
        <v>18.3894411998315</v>
      </c>
      <c r="M1243" s="11">
        <f>SQRT(POWER($C1243*信号概况!$C$2,2)+POWER($D1243*信号概况!$C$3,2)+POWER($E1243*信号概况!$C$4,2)+POWER($F1243*信号概况!$C$5,2)+POWER($G1243*信号概况!$C$6,2)+POWER($H1243*信号概况!$C$7,2)+POWER($I1243*信号概况!$C$8,2)+POWER($J1243*信号概况!$C$9,2)+2*$C1243*信号概况!$C$2*$D1243*信号概况!$C$3*信号相关性!$B$3+2*$C1243*信号概况!$C$2*$E1243*信号概况!$C$4*信号相关性!$B$4+2*$C1243*信号概况!$C$2*$F1243*信号概况!$C$5*信号相关性!$B$5+2*$C1243*信号概况!$C$2*$G1243*信号概况!$C$6*信号相关性!$B$6+2*$C1243*信号概况!$C$2*$H1243*信号概况!$C$7*信号相关性!$B$7+2*$C1243*信号概况!$C$2*$I1243*信号概况!$C$8*信号相关性!$B$8+2*$C1243*信号概况!$C$2*$J1243*信号概况!$C$9*信号相关性!$B$9+2*$D1243*信号概况!$C$3*$E1243*信号概况!$C$4*信号相关性!$C$4+2*$D1243*信号概况!$C$3*$F1243*信号概况!$C$5*信号相关性!$C$5+2*$D1243*信号概况!$C$3*$G1243*信号概况!$C$6*信号相关性!$C$6+2*$D1243*信号概况!$C$3*$H1243*信号概况!$C$7*信号相关性!$C$7+2*$D1243*信号概况!$C$3*$I1243*信号概况!$C$8*信号相关性!$C$8+2*$D1243*信号概况!$C$3*$J1243*信号概况!$C$9*信号相关性!$C$9+2*$E1243*信号概况!$C$4*$F1243*信号概况!$C$5*信号相关性!$D$5+2*$E1243*信号概况!$C$4*$G1243*信号概况!$C$6*信号相关性!$D$6+2*$E1243*信号概况!$C$4*$H1243*信号概况!$C$7*信号相关性!$D$7+2*$E1243*信号概况!$C$4*$I1243*信号概况!$C$8*信号相关性!$D$8+2*$E1243*信号概况!$C$4*$J1243*信号概况!$J$5*信号相关性!$D$9+2*$F1243*信号概况!$C$5*$G1243*信号概况!$C$6*信号相关性!$E$6+2*$F1243*信号概况!$C$5*$H1243*信号概况!$C$7*信号相关性!$E$7+2*$F1243*信号概况!$C$5*$I1243*信号概况!$C$8*信号相关性!$E$8+2*$F1243*信号概况!$C$5*$J1243*信号概况!$C$9*信号相关性!$E$9+2*$G1243*信号概况!$C$6*$H1243*信号概况!$C$7*信号相关性!$F$7+2*$G1243*信号概况!$C$6*$I1243*信号概况!$C$8*信号相关性!$F$8+2*$G1243*信号概况!$C$6*$J1243*信号概况!$C$9*信号相关性!$F$9+2*$H1243*信号概况!$C$7*$I1243*信号概况!$C$8*信号相关性!$G$8+2*$H1243*信号概况!$C$7*$J1243*信号概况!$C$9*信号相关性!$G$9+2*$I1243*信号概况!$C$8*$J1243*信号概况!$C$9*信号相关性!$H$9)</f>
        <v>5216.05035329431</v>
      </c>
      <c r="N1243" s="12">
        <f t="shared" si="396"/>
        <v>0.267226920049629</v>
      </c>
      <c r="O1243" s="10">
        <f>$C1243*信号概况!$J$2+$D1243*信号概况!$J$3+$E1243*信号概况!$J$4+$F1243*信号概况!$J$5+$G1243*信号概况!$J$6+$H1243*信号概况!$J$7+$I1243*信号概况!$J$8+$J1243*信号概况!$J$9</f>
        <v>933.264147297839</v>
      </c>
      <c r="P1243" s="12">
        <f t="shared" si="397"/>
        <v>0.0478126718078239</v>
      </c>
      <c r="Q1243" s="7">
        <f t="shared" si="398"/>
        <v>9.63150774181022</v>
      </c>
    </row>
    <row r="1244" spans="1:17">
      <c r="A1244">
        <v>1242</v>
      </c>
      <c r="B1244">
        <v>19519.18</v>
      </c>
      <c r="C1244" s="7">
        <f t="shared" si="387"/>
        <v>0</v>
      </c>
      <c r="D1244" s="8">
        <f t="shared" si="388"/>
        <v>0.545454545454545</v>
      </c>
      <c r="E1244">
        <f t="shared" si="389"/>
        <v>0</v>
      </c>
      <c r="F1244">
        <f t="shared" si="390"/>
        <v>0.3</v>
      </c>
      <c r="G1244">
        <f t="shared" si="391"/>
        <v>0.06</v>
      </c>
      <c r="H1244">
        <f t="shared" si="392"/>
        <v>0</v>
      </c>
      <c r="I1244">
        <f t="shared" si="393"/>
        <v>0</v>
      </c>
      <c r="J1244">
        <f t="shared" si="394"/>
        <v>0</v>
      </c>
      <c r="K1244">
        <f>SQRT(POWER($C1244*信号概况!$F$2,2)+POWER($D1244*信号概况!$F$3,2)+POWER($E1244*信号概况!$F$4,2)+POWER($F1244*信号概况!$F$5,2)+POWER($G1244*信号概况!$F$6,2)+POWER($H1244*信号概况!$F$7,2)+POWER($I1244*信号概况!$F$8,2)+POWER($J1244*信号概况!$F$9,2)+2*$C1244*信号概况!$F$2*$D1244*信号概况!$F$3*信号相关性!$B$3+2*$C1244*信号概况!$F$2*$E1244*信号概况!$F$4*信号相关性!$B$4+2*$C1244*信号概况!$F$2*$F1244*信号概况!$F$5*信号相关性!$B$5+2*$C1244*信号概况!$F$2*$G1244*信号概况!$F$6*信号相关性!$B$6+2*$C1244*信号概况!$F$2*$H1244*信号概况!$F$7*信号相关性!$B$7+2*$C1244*信号概况!$F$2*$I1244*信号概况!$F$8*信号相关性!$B$8+2*$C1244*信号概况!$F$2*$J1244*信号概况!$F$9*信号相关性!$B$9+2*$D1244*信号概况!$F$3*$E1244*信号概况!$F$4*信号相关性!$C$4+2*$D1244*信号概况!$F$3*$F1244*信号概况!$F$5*信号相关性!$C$5+2*$D1244*信号概况!$F$3*$G1244*信号概况!$F$6*信号相关性!$C$6+2*$D1244*信号概况!$F$3*$H1244*信号概况!$F$7*信号相关性!$C$7+2*$D1244*信号概况!$F$3*$I1244*信号概况!$F$8*信号相关性!$C$8+2*$D1244*信号概况!$F$3*$J1244*信号概况!$F$9*信号相关性!$C$9+2*$E1244*信号概况!$F$4*$F1244*信号概况!$F$5*信号相关性!$D$5+2*$E1244*信号概况!$F$4*$G1244*信号概况!$F$6*信号相关性!$D$6+2*$E1244*信号概况!$F$4*$H1244*信号概况!$F$7*信号相关性!$D$7+2*$E1244*信号概况!$F$4*$I1244*信号概况!$F$8*信号相关性!$D$8+2*$E1244*信号概况!$F$4*$J1244*信号概况!$J$5*信号相关性!$D$9+2*$F1244*信号概况!$F$5*$G1244*信号概况!$F$6*信号相关性!$E$6+2*$F1244*信号概况!$F$5*$H1244*信号概况!$F$7*信号相关性!$E$7+2*$F1244*信号概况!$F$5*$I1244*信号概况!$F$8*信号相关性!$E$8+2*$F1244*信号概况!$F$5*$J1244*信号概况!$F$9*信号相关性!$E$9+2*$G1244*信号概况!$F$6*$H1244*信号概况!$F$7*信号相关性!$F$7+2*$G1244*信号概况!$F$6*$I1244*信号概况!$F$8*信号相关性!$F$8+2*$G1244*信号概况!$F$6*$J1244*信号概况!$F$9*信号相关性!$F$9+2*$H1244*信号概况!$F$7*$I1244*信号概况!$F$8*信号相关性!$G$8+2*$H1244*信号概况!$F$7*$J1244*信号概况!$F$9*信号相关性!$G$9+2*$I1244*信号概况!$F$8*$J1244*信号概况!$F$9*信号相关性!$H$9)</f>
        <v>1127.51745384387</v>
      </c>
      <c r="L1244" s="10">
        <f t="shared" si="395"/>
        <v>17.3116433217564</v>
      </c>
      <c r="M1244" s="11">
        <f>SQRT(POWER($C1244*信号概况!$C$2,2)+POWER($D1244*信号概况!$C$3,2)+POWER($E1244*信号概况!$C$4,2)+POWER($F1244*信号概况!$C$5,2)+POWER($G1244*信号概况!$C$6,2)+POWER($H1244*信号概况!$C$7,2)+POWER($I1244*信号概况!$C$8,2)+POWER($J1244*信号概况!$C$9,2)+2*$C1244*信号概况!$C$2*$D1244*信号概况!$C$3*信号相关性!$B$3+2*$C1244*信号概况!$C$2*$E1244*信号概况!$C$4*信号相关性!$B$4+2*$C1244*信号概况!$C$2*$F1244*信号概况!$C$5*信号相关性!$B$5+2*$C1244*信号概况!$C$2*$G1244*信号概况!$C$6*信号相关性!$B$6+2*$C1244*信号概况!$C$2*$H1244*信号概况!$C$7*信号相关性!$B$7+2*$C1244*信号概况!$C$2*$I1244*信号概况!$C$8*信号相关性!$B$8+2*$C1244*信号概况!$C$2*$J1244*信号概况!$C$9*信号相关性!$B$9+2*$D1244*信号概况!$C$3*$E1244*信号概况!$C$4*信号相关性!$C$4+2*$D1244*信号概况!$C$3*$F1244*信号概况!$C$5*信号相关性!$C$5+2*$D1244*信号概况!$C$3*$G1244*信号概况!$C$6*信号相关性!$C$6+2*$D1244*信号概况!$C$3*$H1244*信号概况!$C$7*信号相关性!$C$7+2*$D1244*信号概况!$C$3*$I1244*信号概况!$C$8*信号相关性!$C$8+2*$D1244*信号概况!$C$3*$J1244*信号概况!$C$9*信号相关性!$C$9+2*$E1244*信号概况!$C$4*$F1244*信号概况!$C$5*信号相关性!$D$5+2*$E1244*信号概况!$C$4*$G1244*信号概况!$C$6*信号相关性!$D$6+2*$E1244*信号概况!$C$4*$H1244*信号概况!$C$7*信号相关性!$D$7+2*$E1244*信号概况!$C$4*$I1244*信号概况!$C$8*信号相关性!$D$8+2*$E1244*信号概况!$C$4*$J1244*信号概况!$J$5*信号相关性!$D$9+2*$F1244*信号概况!$C$5*$G1244*信号概况!$C$6*信号相关性!$E$6+2*$F1244*信号概况!$C$5*$H1244*信号概况!$C$7*信号相关性!$E$7+2*$F1244*信号概况!$C$5*$I1244*信号概况!$C$8*信号相关性!$E$8+2*$F1244*信号概况!$C$5*$J1244*信号概况!$C$9*信号相关性!$E$9+2*$G1244*信号概况!$C$6*$H1244*信号概况!$C$7*信号相关性!$F$7+2*$G1244*信号概况!$C$6*$I1244*信号概况!$C$8*信号相关性!$F$8+2*$G1244*信号概况!$C$6*$J1244*信号概况!$C$9*信号相关性!$F$9+2*$H1244*信号概况!$C$7*$I1244*信号概况!$C$8*信号相关性!$G$8+2*$H1244*信号概况!$C$7*$J1244*信号概况!$C$9*信号相关性!$G$9+2*$I1244*信号概况!$C$8*$J1244*信号概况!$C$9*信号相关性!$H$9)</f>
        <v>5538.35116655172</v>
      </c>
      <c r="N1244" s="12">
        <f t="shared" si="396"/>
        <v>0.283738925843796</v>
      </c>
      <c r="O1244" s="10">
        <f>$C1244*信号概况!$J$2+$D1244*信号概况!$J$3+$E1244*信号概况!$J$4+$F1244*信号概况!$J$5+$G1244*信号概况!$J$6+$H1244*信号概况!$J$7+$I1244*信号概况!$J$8+$J1244*信号概况!$J$9</f>
        <v>957.792297982771</v>
      </c>
      <c r="P1244" s="12">
        <f t="shared" si="397"/>
        <v>0.0490692896926393</v>
      </c>
      <c r="Q1244" s="7">
        <f t="shared" si="398"/>
        <v>9.32805832844306</v>
      </c>
    </row>
    <row r="1245" spans="1:17">
      <c r="A1245">
        <v>1243</v>
      </c>
      <c r="B1245">
        <v>19519.18</v>
      </c>
      <c r="C1245" s="7">
        <f t="shared" si="387"/>
        <v>0</v>
      </c>
      <c r="D1245" s="8">
        <f t="shared" si="388"/>
        <v>0.575757575757576</v>
      </c>
      <c r="E1245">
        <f t="shared" si="389"/>
        <v>0</v>
      </c>
      <c r="F1245">
        <f t="shared" si="390"/>
        <v>0.3</v>
      </c>
      <c r="G1245">
        <f t="shared" si="391"/>
        <v>0.06</v>
      </c>
      <c r="H1245">
        <f t="shared" si="392"/>
        <v>0</v>
      </c>
      <c r="I1245">
        <f t="shared" si="393"/>
        <v>0</v>
      </c>
      <c r="J1245">
        <f t="shared" si="394"/>
        <v>0</v>
      </c>
      <c r="K1245">
        <f>SQRT(POWER($C1245*信号概况!$F$2,2)+POWER($D1245*信号概况!$F$3,2)+POWER($E1245*信号概况!$F$4,2)+POWER($F1245*信号概况!$F$5,2)+POWER($G1245*信号概况!$F$6,2)+POWER($H1245*信号概况!$F$7,2)+POWER($I1245*信号概况!$F$8,2)+POWER($J1245*信号概况!$F$9,2)+2*$C1245*信号概况!$F$2*$D1245*信号概况!$F$3*信号相关性!$B$3+2*$C1245*信号概况!$F$2*$E1245*信号概况!$F$4*信号相关性!$B$4+2*$C1245*信号概况!$F$2*$F1245*信号概况!$F$5*信号相关性!$B$5+2*$C1245*信号概况!$F$2*$G1245*信号概况!$F$6*信号相关性!$B$6+2*$C1245*信号概况!$F$2*$H1245*信号概况!$F$7*信号相关性!$B$7+2*$C1245*信号概况!$F$2*$I1245*信号概况!$F$8*信号相关性!$B$8+2*$C1245*信号概况!$F$2*$J1245*信号概况!$F$9*信号相关性!$B$9+2*$D1245*信号概况!$F$3*$E1245*信号概况!$F$4*信号相关性!$C$4+2*$D1245*信号概况!$F$3*$F1245*信号概况!$F$5*信号相关性!$C$5+2*$D1245*信号概况!$F$3*$G1245*信号概况!$F$6*信号相关性!$C$6+2*$D1245*信号概况!$F$3*$H1245*信号概况!$F$7*信号相关性!$C$7+2*$D1245*信号概况!$F$3*$I1245*信号概况!$F$8*信号相关性!$C$8+2*$D1245*信号概况!$F$3*$J1245*信号概况!$F$9*信号相关性!$C$9+2*$E1245*信号概况!$F$4*$F1245*信号概况!$F$5*信号相关性!$D$5+2*$E1245*信号概况!$F$4*$G1245*信号概况!$F$6*信号相关性!$D$6+2*$E1245*信号概况!$F$4*$H1245*信号概况!$F$7*信号相关性!$D$7+2*$E1245*信号概况!$F$4*$I1245*信号概况!$F$8*信号相关性!$D$8+2*$E1245*信号概况!$F$4*$J1245*信号概况!$J$5*信号相关性!$D$9+2*$F1245*信号概况!$F$5*$G1245*信号概况!$F$6*信号相关性!$E$6+2*$F1245*信号概况!$F$5*$H1245*信号概况!$F$7*信号相关性!$E$7+2*$F1245*信号概况!$F$5*$I1245*信号概况!$F$8*信号相关性!$E$8+2*$F1245*信号概况!$F$5*$J1245*信号概况!$F$9*信号相关性!$E$9+2*$G1245*信号概况!$F$6*$H1245*信号概况!$F$7*信号相关性!$F$7+2*$G1245*信号概况!$F$6*$I1245*信号概况!$F$8*信号相关性!$F$8+2*$G1245*信号概况!$F$6*$J1245*信号概况!$F$9*信号相关性!$F$9+2*$H1245*信号概况!$F$7*$I1245*信号概况!$F$8*信号相关性!$G$8+2*$H1245*信号概况!$F$7*$J1245*信号概况!$F$9*信号相关性!$G$9+2*$I1245*信号概况!$F$8*$J1245*信号概况!$F$9*信号相关性!$H$9)</f>
        <v>1193.68657261642</v>
      </c>
      <c r="L1245" s="10">
        <f t="shared" si="395"/>
        <v>16.3520143794667</v>
      </c>
      <c r="M1245" s="11">
        <f>SQRT(POWER($C1245*信号概况!$C$2,2)+POWER($D1245*信号概况!$C$3,2)+POWER($E1245*信号概况!$C$4,2)+POWER($F1245*信号概况!$C$5,2)+POWER($G1245*信号概况!$C$6,2)+POWER($H1245*信号概况!$C$7,2)+POWER($I1245*信号概况!$C$8,2)+POWER($J1245*信号概况!$C$9,2)+2*$C1245*信号概况!$C$2*$D1245*信号概况!$C$3*信号相关性!$B$3+2*$C1245*信号概况!$C$2*$E1245*信号概况!$C$4*信号相关性!$B$4+2*$C1245*信号概况!$C$2*$F1245*信号概况!$C$5*信号相关性!$B$5+2*$C1245*信号概况!$C$2*$G1245*信号概况!$C$6*信号相关性!$B$6+2*$C1245*信号概况!$C$2*$H1245*信号概况!$C$7*信号相关性!$B$7+2*$C1245*信号概况!$C$2*$I1245*信号概况!$C$8*信号相关性!$B$8+2*$C1245*信号概况!$C$2*$J1245*信号概况!$C$9*信号相关性!$B$9+2*$D1245*信号概况!$C$3*$E1245*信号概况!$C$4*信号相关性!$C$4+2*$D1245*信号概况!$C$3*$F1245*信号概况!$C$5*信号相关性!$C$5+2*$D1245*信号概况!$C$3*$G1245*信号概况!$C$6*信号相关性!$C$6+2*$D1245*信号概况!$C$3*$H1245*信号概况!$C$7*信号相关性!$C$7+2*$D1245*信号概况!$C$3*$I1245*信号概况!$C$8*信号相关性!$C$8+2*$D1245*信号概况!$C$3*$J1245*信号概况!$C$9*信号相关性!$C$9+2*$E1245*信号概况!$C$4*$F1245*信号概况!$C$5*信号相关性!$D$5+2*$E1245*信号概况!$C$4*$G1245*信号概况!$C$6*信号相关性!$D$6+2*$E1245*信号概况!$C$4*$H1245*信号概况!$C$7*信号相关性!$D$7+2*$E1245*信号概况!$C$4*$I1245*信号概况!$C$8*信号相关性!$D$8+2*$E1245*信号概况!$C$4*$J1245*信号概况!$J$5*信号相关性!$D$9+2*$F1245*信号概况!$C$5*$G1245*信号概况!$C$6*信号相关性!$E$6+2*$F1245*信号概况!$C$5*$H1245*信号概况!$C$7*信号相关性!$E$7+2*$F1245*信号概况!$C$5*$I1245*信号概况!$C$8*信号相关性!$E$8+2*$F1245*信号概况!$C$5*$J1245*信号概况!$C$9*信号相关性!$E$9+2*$G1245*信号概况!$C$6*$H1245*信号概况!$C$7*信号相关性!$F$7+2*$G1245*信号概况!$C$6*$I1245*信号概况!$C$8*信号相关性!$F$8+2*$G1245*信号概况!$C$6*$J1245*信号概况!$C$9*信号相关性!$F$9+2*$H1245*信号概况!$C$7*$I1245*信号概况!$C$8*信号相关性!$G$8+2*$H1245*信号概况!$C$7*$J1245*信号概况!$C$9*信号相关性!$G$9+2*$I1245*信号概况!$C$8*$J1245*信号概况!$C$9*信号相关性!$H$9)</f>
        <v>5860.87623331273</v>
      </c>
      <c r="N1245" s="12">
        <f t="shared" si="396"/>
        <v>0.300262420517293</v>
      </c>
      <c r="O1245" s="10">
        <f>$C1245*信号概况!$J$2+$D1245*信号概况!$J$3+$E1245*信号概况!$J$4+$F1245*信号概况!$J$5+$G1245*信号概况!$J$6+$H1245*信号概况!$J$7+$I1245*信号概况!$J$8+$J1245*信号概况!$J$9</f>
        <v>982.320448667702</v>
      </c>
      <c r="P1245" s="12">
        <f t="shared" si="397"/>
        <v>0.0503259075774547</v>
      </c>
      <c r="Q1245" s="7">
        <f t="shared" si="398"/>
        <v>9.0575588534217</v>
      </c>
    </row>
    <row r="1246" spans="1:17">
      <c r="A1246">
        <v>1244</v>
      </c>
      <c r="B1246">
        <v>19519.18</v>
      </c>
      <c r="C1246" s="7">
        <f t="shared" si="387"/>
        <v>0</v>
      </c>
      <c r="D1246" s="8">
        <f t="shared" si="388"/>
        <v>0.606060606060606</v>
      </c>
      <c r="E1246">
        <f t="shared" si="389"/>
        <v>0</v>
      </c>
      <c r="F1246">
        <f t="shared" si="390"/>
        <v>0.3</v>
      </c>
      <c r="G1246">
        <f t="shared" si="391"/>
        <v>0.06</v>
      </c>
      <c r="H1246">
        <f t="shared" si="392"/>
        <v>0</v>
      </c>
      <c r="I1246">
        <f t="shared" si="393"/>
        <v>0</v>
      </c>
      <c r="J1246">
        <f t="shared" si="394"/>
        <v>0</v>
      </c>
      <c r="K1246">
        <f>SQRT(POWER($C1246*信号概况!$F$2,2)+POWER($D1246*信号概况!$F$3,2)+POWER($E1246*信号概况!$F$4,2)+POWER($F1246*信号概况!$F$5,2)+POWER($G1246*信号概况!$F$6,2)+POWER($H1246*信号概况!$F$7,2)+POWER($I1246*信号概况!$F$8,2)+POWER($J1246*信号概况!$F$9,2)+2*$C1246*信号概况!$F$2*$D1246*信号概况!$F$3*信号相关性!$B$3+2*$C1246*信号概况!$F$2*$E1246*信号概况!$F$4*信号相关性!$B$4+2*$C1246*信号概况!$F$2*$F1246*信号概况!$F$5*信号相关性!$B$5+2*$C1246*信号概况!$F$2*$G1246*信号概况!$F$6*信号相关性!$B$6+2*$C1246*信号概况!$F$2*$H1246*信号概况!$F$7*信号相关性!$B$7+2*$C1246*信号概况!$F$2*$I1246*信号概况!$F$8*信号相关性!$B$8+2*$C1246*信号概况!$F$2*$J1246*信号概况!$F$9*信号相关性!$B$9+2*$D1246*信号概况!$F$3*$E1246*信号概况!$F$4*信号相关性!$C$4+2*$D1246*信号概况!$F$3*$F1246*信号概况!$F$5*信号相关性!$C$5+2*$D1246*信号概况!$F$3*$G1246*信号概况!$F$6*信号相关性!$C$6+2*$D1246*信号概况!$F$3*$H1246*信号概况!$F$7*信号相关性!$C$7+2*$D1246*信号概况!$F$3*$I1246*信号概况!$F$8*信号相关性!$C$8+2*$D1246*信号概况!$F$3*$J1246*信号概况!$F$9*信号相关性!$C$9+2*$E1246*信号概况!$F$4*$F1246*信号概况!$F$5*信号相关性!$D$5+2*$E1246*信号概况!$F$4*$G1246*信号概况!$F$6*信号相关性!$D$6+2*$E1246*信号概况!$F$4*$H1246*信号概况!$F$7*信号相关性!$D$7+2*$E1246*信号概况!$F$4*$I1246*信号概况!$F$8*信号相关性!$D$8+2*$E1246*信号概况!$F$4*$J1246*信号概况!$J$5*信号相关性!$D$9+2*$F1246*信号概况!$F$5*$G1246*信号概况!$F$6*信号相关性!$E$6+2*$F1246*信号概况!$F$5*$H1246*信号概况!$F$7*信号相关性!$E$7+2*$F1246*信号概况!$F$5*$I1246*信号概况!$F$8*信号相关性!$E$8+2*$F1246*信号概况!$F$5*$J1246*信号概况!$F$9*信号相关性!$E$9+2*$G1246*信号概况!$F$6*$H1246*信号概况!$F$7*信号相关性!$F$7+2*$G1246*信号概况!$F$6*$I1246*信号概况!$F$8*信号相关性!$F$8+2*$G1246*信号概况!$F$6*$J1246*信号概况!$F$9*信号相关性!$F$9+2*$H1246*信号概况!$F$7*$I1246*信号概况!$F$8*信号相关性!$G$8+2*$H1246*信号概况!$F$7*$J1246*信号概况!$F$9*信号相关性!$G$9+2*$I1246*信号概况!$F$8*$J1246*信号概况!$F$9*信号相关性!$H$9)</f>
        <v>1259.92794513671</v>
      </c>
      <c r="L1246" s="10">
        <f t="shared" si="395"/>
        <v>15.4922986471913</v>
      </c>
      <c r="M1246" s="11">
        <f>SQRT(POWER($C1246*信号概况!$C$2,2)+POWER($D1246*信号概况!$C$3,2)+POWER($E1246*信号概况!$C$4,2)+POWER($F1246*信号概况!$C$5,2)+POWER($G1246*信号概况!$C$6,2)+POWER($H1246*信号概况!$C$7,2)+POWER($I1246*信号概况!$C$8,2)+POWER($J1246*信号概况!$C$9,2)+2*$C1246*信号概况!$C$2*$D1246*信号概况!$C$3*信号相关性!$B$3+2*$C1246*信号概况!$C$2*$E1246*信号概况!$C$4*信号相关性!$B$4+2*$C1246*信号概况!$C$2*$F1246*信号概况!$C$5*信号相关性!$B$5+2*$C1246*信号概况!$C$2*$G1246*信号概况!$C$6*信号相关性!$B$6+2*$C1246*信号概况!$C$2*$H1246*信号概况!$C$7*信号相关性!$B$7+2*$C1246*信号概况!$C$2*$I1246*信号概况!$C$8*信号相关性!$B$8+2*$C1246*信号概况!$C$2*$J1246*信号概况!$C$9*信号相关性!$B$9+2*$D1246*信号概况!$C$3*$E1246*信号概况!$C$4*信号相关性!$C$4+2*$D1246*信号概况!$C$3*$F1246*信号概况!$C$5*信号相关性!$C$5+2*$D1246*信号概况!$C$3*$G1246*信号概况!$C$6*信号相关性!$C$6+2*$D1246*信号概况!$C$3*$H1246*信号概况!$C$7*信号相关性!$C$7+2*$D1246*信号概况!$C$3*$I1246*信号概况!$C$8*信号相关性!$C$8+2*$D1246*信号概况!$C$3*$J1246*信号概况!$C$9*信号相关性!$C$9+2*$E1246*信号概况!$C$4*$F1246*信号概况!$C$5*信号相关性!$D$5+2*$E1246*信号概况!$C$4*$G1246*信号概况!$C$6*信号相关性!$D$6+2*$E1246*信号概况!$C$4*$H1246*信号概况!$C$7*信号相关性!$D$7+2*$E1246*信号概况!$C$4*$I1246*信号概况!$C$8*信号相关性!$D$8+2*$E1246*信号概况!$C$4*$J1246*信号概况!$J$5*信号相关性!$D$9+2*$F1246*信号概况!$C$5*$G1246*信号概况!$C$6*信号相关性!$E$6+2*$F1246*信号概况!$C$5*$H1246*信号概况!$C$7*信号相关性!$E$7+2*$F1246*信号概况!$C$5*$I1246*信号概况!$C$8*信号相关性!$E$8+2*$F1246*信号概况!$C$5*$J1246*信号概况!$C$9*信号相关性!$E$9+2*$G1246*信号概况!$C$6*$H1246*信号概况!$C$7*信号相关性!$F$7+2*$G1246*信号概况!$C$6*$I1246*信号概况!$C$8*信号相关性!$F$8+2*$G1246*信号概况!$C$6*$J1246*信号概况!$C$9*信号相关性!$F$9+2*$H1246*信号概况!$C$7*$I1246*信号概况!$C$8*信号相关性!$G$8+2*$H1246*信号概况!$C$7*$J1246*信号概况!$C$9*信号相关性!$G$9+2*$I1246*信号概况!$C$8*$J1246*信号概况!$C$9*信号相关性!$H$9)</f>
        <v>6183.59046368673</v>
      </c>
      <c r="N1246" s="12">
        <f t="shared" si="396"/>
        <v>0.316795606356759</v>
      </c>
      <c r="O1246" s="10">
        <f>$C1246*信号概况!$J$2+$D1246*信号概况!$J$3+$E1246*信号概况!$J$4+$F1246*信号概况!$J$5+$G1246*信号概况!$J$6+$H1246*信号概况!$J$7+$I1246*信号概况!$J$8+$J1246*信号概况!$J$9</f>
        <v>1006.84859935263</v>
      </c>
      <c r="P1246" s="12">
        <f t="shared" si="397"/>
        <v>0.0515825254622701</v>
      </c>
      <c r="Q1246" s="7">
        <f t="shared" si="398"/>
        <v>8.81496774089448</v>
      </c>
    </row>
    <row r="1247" spans="1:17">
      <c r="A1247">
        <v>1245</v>
      </c>
      <c r="B1247">
        <v>19519.18</v>
      </c>
      <c r="C1247" s="7">
        <f t="shared" si="387"/>
        <v>0</v>
      </c>
      <c r="D1247" s="8">
        <f t="shared" si="388"/>
        <v>0.636363636363636</v>
      </c>
      <c r="E1247">
        <f t="shared" si="389"/>
        <v>0</v>
      </c>
      <c r="F1247">
        <f t="shared" si="390"/>
        <v>0.3</v>
      </c>
      <c r="G1247">
        <f t="shared" si="391"/>
        <v>0.06</v>
      </c>
      <c r="H1247">
        <f t="shared" si="392"/>
        <v>0</v>
      </c>
      <c r="I1247">
        <f t="shared" si="393"/>
        <v>0</v>
      </c>
      <c r="J1247">
        <f t="shared" si="394"/>
        <v>0</v>
      </c>
      <c r="K1247">
        <f>SQRT(POWER($C1247*信号概况!$F$2,2)+POWER($D1247*信号概况!$F$3,2)+POWER($E1247*信号概况!$F$4,2)+POWER($F1247*信号概况!$F$5,2)+POWER($G1247*信号概况!$F$6,2)+POWER($H1247*信号概况!$F$7,2)+POWER($I1247*信号概况!$F$8,2)+POWER($J1247*信号概况!$F$9,2)+2*$C1247*信号概况!$F$2*$D1247*信号概况!$F$3*信号相关性!$B$3+2*$C1247*信号概况!$F$2*$E1247*信号概况!$F$4*信号相关性!$B$4+2*$C1247*信号概况!$F$2*$F1247*信号概况!$F$5*信号相关性!$B$5+2*$C1247*信号概况!$F$2*$G1247*信号概况!$F$6*信号相关性!$B$6+2*$C1247*信号概况!$F$2*$H1247*信号概况!$F$7*信号相关性!$B$7+2*$C1247*信号概况!$F$2*$I1247*信号概况!$F$8*信号相关性!$B$8+2*$C1247*信号概况!$F$2*$J1247*信号概况!$F$9*信号相关性!$B$9+2*$D1247*信号概况!$F$3*$E1247*信号概况!$F$4*信号相关性!$C$4+2*$D1247*信号概况!$F$3*$F1247*信号概况!$F$5*信号相关性!$C$5+2*$D1247*信号概况!$F$3*$G1247*信号概况!$F$6*信号相关性!$C$6+2*$D1247*信号概况!$F$3*$H1247*信号概况!$F$7*信号相关性!$C$7+2*$D1247*信号概况!$F$3*$I1247*信号概况!$F$8*信号相关性!$C$8+2*$D1247*信号概况!$F$3*$J1247*信号概况!$F$9*信号相关性!$C$9+2*$E1247*信号概况!$F$4*$F1247*信号概况!$F$5*信号相关性!$D$5+2*$E1247*信号概况!$F$4*$G1247*信号概况!$F$6*信号相关性!$D$6+2*$E1247*信号概况!$F$4*$H1247*信号概况!$F$7*信号相关性!$D$7+2*$E1247*信号概况!$F$4*$I1247*信号概况!$F$8*信号相关性!$D$8+2*$E1247*信号概况!$F$4*$J1247*信号概况!$J$5*信号相关性!$D$9+2*$F1247*信号概况!$F$5*$G1247*信号概况!$F$6*信号相关性!$E$6+2*$F1247*信号概况!$F$5*$H1247*信号概况!$F$7*信号相关性!$E$7+2*$F1247*信号概况!$F$5*$I1247*信号概况!$F$8*信号相关性!$E$8+2*$F1247*信号概况!$F$5*$J1247*信号概况!$F$9*信号相关性!$E$9+2*$G1247*信号概况!$F$6*$H1247*信号概况!$F$7*信号相关性!$F$7+2*$G1247*信号概况!$F$6*$I1247*信号概况!$F$8*信号相关性!$F$8+2*$G1247*信号概况!$F$6*$J1247*信号概况!$F$9*信号相关性!$F$9+2*$H1247*信号概况!$F$7*$I1247*信号概况!$F$8*信号相关性!$G$8+2*$H1247*信号概况!$F$7*$J1247*信号概况!$F$9*信号相关性!$G$9+2*$I1247*信号概况!$F$8*$J1247*信号概况!$F$9*信号相关性!$H$9)</f>
        <v>1326.23074485463</v>
      </c>
      <c r="L1247" s="10">
        <f t="shared" si="395"/>
        <v>14.7177857817944</v>
      </c>
      <c r="M1247" s="11">
        <f>SQRT(POWER($C1247*信号概况!$C$2,2)+POWER($D1247*信号概况!$C$3,2)+POWER($E1247*信号概况!$C$4,2)+POWER($F1247*信号概况!$C$5,2)+POWER($G1247*信号概况!$C$6,2)+POWER($H1247*信号概况!$C$7,2)+POWER($I1247*信号概况!$C$8,2)+POWER($J1247*信号概况!$C$9,2)+2*$C1247*信号概况!$C$2*$D1247*信号概况!$C$3*信号相关性!$B$3+2*$C1247*信号概况!$C$2*$E1247*信号概况!$C$4*信号相关性!$B$4+2*$C1247*信号概况!$C$2*$F1247*信号概况!$C$5*信号相关性!$B$5+2*$C1247*信号概况!$C$2*$G1247*信号概况!$C$6*信号相关性!$B$6+2*$C1247*信号概况!$C$2*$H1247*信号概况!$C$7*信号相关性!$B$7+2*$C1247*信号概况!$C$2*$I1247*信号概况!$C$8*信号相关性!$B$8+2*$C1247*信号概况!$C$2*$J1247*信号概况!$C$9*信号相关性!$B$9+2*$D1247*信号概况!$C$3*$E1247*信号概况!$C$4*信号相关性!$C$4+2*$D1247*信号概况!$C$3*$F1247*信号概况!$C$5*信号相关性!$C$5+2*$D1247*信号概况!$C$3*$G1247*信号概况!$C$6*信号相关性!$C$6+2*$D1247*信号概况!$C$3*$H1247*信号概况!$C$7*信号相关性!$C$7+2*$D1247*信号概况!$C$3*$I1247*信号概况!$C$8*信号相关性!$C$8+2*$D1247*信号概况!$C$3*$J1247*信号概况!$C$9*信号相关性!$C$9+2*$E1247*信号概况!$C$4*$F1247*信号概况!$C$5*信号相关性!$D$5+2*$E1247*信号概况!$C$4*$G1247*信号概况!$C$6*信号相关性!$D$6+2*$E1247*信号概况!$C$4*$H1247*信号概况!$C$7*信号相关性!$D$7+2*$E1247*信号概况!$C$4*$I1247*信号概况!$C$8*信号相关性!$D$8+2*$E1247*信号概况!$C$4*$J1247*信号概况!$J$5*信号相关性!$D$9+2*$F1247*信号概况!$C$5*$G1247*信号概况!$C$6*信号相关性!$E$6+2*$F1247*信号概况!$C$5*$H1247*信号概况!$C$7*信号相关性!$E$7+2*$F1247*信号概况!$C$5*$I1247*信号概况!$C$8*信号相关性!$E$8+2*$F1247*信号概况!$C$5*$J1247*信号概况!$C$9*信号相关性!$E$9+2*$G1247*信号概况!$C$6*$H1247*信号概况!$C$7*信号相关性!$F$7+2*$G1247*信号概况!$C$6*$I1247*信号概况!$C$8*信号相关性!$F$8+2*$G1247*信号概况!$C$6*$J1247*信号概况!$C$9*信号相关性!$F$9+2*$H1247*信号概况!$C$7*$I1247*信号概况!$C$8*信号相关性!$G$8+2*$H1247*信号概况!$C$7*$J1247*信号概况!$C$9*信号相关性!$G$9+2*$I1247*信号概况!$C$8*$J1247*信号概况!$C$9*信号相关性!$H$9)</f>
        <v>6506.4657107532</v>
      </c>
      <c r="N1247" s="12">
        <f t="shared" si="396"/>
        <v>0.333337041348725</v>
      </c>
      <c r="O1247" s="10">
        <f>$C1247*信号概况!$J$2+$D1247*信号概况!$J$3+$E1247*信号概况!$J$4+$F1247*信号概况!$J$5+$G1247*信号概况!$J$6+$H1247*信号概况!$J$7+$I1247*信号概况!$J$8+$J1247*信号概况!$J$9</f>
        <v>1031.37675003757</v>
      </c>
      <c r="P1247" s="12">
        <f t="shared" si="397"/>
        <v>0.0528391433470855</v>
      </c>
      <c r="Q1247" s="7">
        <f t="shared" si="398"/>
        <v>8.59621302302146</v>
      </c>
    </row>
    <row r="1248" spans="1:17">
      <c r="A1248">
        <v>1246</v>
      </c>
      <c r="B1248">
        <v>19519.18</v>
      </c>
      <c r="C1248" s="7">
        <f t="shared" si="387"/>
        <v>0</v>
      </c>
      <c r="D1248" s="8">
        <f t="shared" si="388"/>
        <v>0.666666666666667</v>
      </c>
      <c r="E1248">
        <f t="shared" si="389"/>
        <v>0</v>
      </c>
      <c r="F1248">
        <f t="shared" si="390"/>
        <v>0.3</v>
      </c>
      <c r="G1248">
        <f t="shared" si="391"/>
        <v>0.06</v>
      </c>
      <c r="H1248">
        <f t="shared" si="392"/>
        <v>0</v>
      </c>
      <c r="I1248">
        <f t="shared" si="393"/>
        <v>0</v>
      </c>
      <c r="J1248">
        <f t="shared" si="394"/>
        <v>0</v>
      </c>
      <c r="K1248">
        <f>SQRT(POWER($C1248*信号概况!$F$2,2)+POWER($D1248*信号概况!$F$3,2)+POWER($E1248*信号概况!$F$4,2)+POWER($F1248*信号概况!$F$5,2)+POWER($G1248*信号概况!$F$6,2)+POWER($H1248*信号概况!$F$7,2)+POWER($I1248*信号概况!$F$8,2)+POWER($J1248*信号概况!$F$9,2)+2*$C1248*信号概况!$F$2*$D1248*信号概况!$F$3*信号相关性!$B$3+2*$C1248*信号概况!$F$2*$E1248*信号概况!$F$4*信号相关性!$B$4+2*$C1248*信号概况!$F$2*$F1248*信号概况!$F$5*信号相关性!$B$5+2*$C1248*信号概况!$F$2*$G1248*信号概况!$F$6*信号相关性!$B$6+2*$C1248*信号概况!$F$2*$H1248*信号概况!$F$7*信号相关性!$B$7+2*$C1248*信号概况!$F$2*$I1248*信号概况!$F$8*信号相关性!$B$8+2*$C1248*信号概况!$F$2*$J1248*信号概况!$F$9*信号相关性!$B$9+2*$D1248*信号概况!$F$3*$E1248*信号概况!$F$4*信号相关性!$C$4+2*$D1248*信号概况!$F$3*$F1248*信号概况!$F$5*信号相关性!$C$5+2*$D1248*信号概况!$F$3*$G1248*信号概况!$F$6*信号相关性!$C$6+2*$D1248*信号概况!$F$3*$H1248*信号概况!$F$7*信号相关性!$C$7+2*$D1248*信号概况!$F$3*$I1248*信号概况!$F$8*信号相关性!$C$8+2*$D1248*信号概况!$F$3*$J1248*信号概况!$F$9*信号相关性!$C$9+2*$E1248*信号概况!$F$4*$F1248*信号概况!$F$5*信号相关性!$D$5+2*$E1248*信号概况!$F$4*$G1248*信号概况!$F$6*信号相关性!$D$6+2*$E1248*信号概况!$F$4*$H1248*信号概况!$F$7*信号相关性!$D$7+2*$E1248*信号概况!$F$4*$I1248*信号概况!$F$8*信号相关性!$D$8+2*$E1248*信号概况!$F$4*$J1248*信号概况!$J$5*信号相关性!$D$9+2*$F1248*信号概况!$F$5*$G1248*信号概况!$F$6*信号相关性!$E$6+2*$F1248*信号概况!$F$5*$H1248*信号概况!$F$7*信号相关性!$E$7+2*$F1248*信号概况!$F$5*$I1248*信号概况!$F$8*信号相关性!$E$8+2*$F1248*信号概况!$F$5*$J1248*信号概况!$F$9*信号相关性!$E$9+2*$G1248*信号概况!$F$6*$H1248*信号概况!$F$7*信号相关性!$F$7+2*$G1248*信号概况!$F$6*$I1248*信号概况!$F$8*信号相关性!$F$8+2*$G1248*信号概况!$F$6*$J1248*信号概况!$F$9*信号相关性!$F$9+2*$H1248*信号概况!$F$7*$I1248*信号概况!$F$8*信号相关性!$G$8+2*$H1248*信号概况!$F$7*$J1248*信号概况!$F$9*信号相关性!$G$9+2*$I1248*信号概况!$F$8*$J1248*信号概况!$F$9*信号相关性!$H$9)</f>
        <v>1392.58619791682</v>
      </c>
      <c r="L1248" s="10">
        <f t="shared" si="395"/>
        <v>14.0164968094606</v>
      </c>
      <c r="M1248" s="11">
        <f>SQRT(POWER($C1248*信号概况!$C$2,2)+POWER($D1248*信号概况!$C$3,2)+POWER($E1248*信号概况!$C$4,2)+POWER($F1248*信号概况!$C$5,2)+POWER($G1248*信号概况!$C$6,2)+POWER($H1248*信号概况!$C$7,2)+POWER($I1248*信号概况!$C$8,2)+POWER($J1248*信号概况!$C$9,2)+2*$C1248*信号概况!$C$2*$D1248*信号概况!$C$3*信号相关性!$B$3+2*$C1248*信号概况!$C$2*$E1248*信号概况!$C$4*信号相关性!$B$4+2*$C1248*信号概况!$C$2*$F1248*信号概况!$C$5*信号相关性!$B$5+2*$C1248*信号概况!$C$2*$G1248*信号概况!$C$6*信号相关性!$B$6+2*$C1248*信号概况!$C$2*$H1248*信号概况!$C$7*信号相关性!$B$7+2*$C1248*信号概况!$C$2*$I1248*信号概况!$C$8*信号相关性!$B$8+2*$C1248*信号概况!$C$2*$J1248*信号概况!$C$9*信号相关性!$B$9+2*$D1248*信号概况!$C$3*$E1248*信号概况!$C$4*信号相关性!$C$4+2*$D1248*信号概况!$C$3*$F1248*信号概况!$C$5*信号相关性!$C$5+2*$D1248*信号概况!$C$3*$G1248*信号概况!$C$6*信号相关性!$C$6+2*$D1248*信号概况!$C$3*$H1248*信号概况!$C$7*信号相关性!$C$7+2*$D1248*信号概况!$C$3*$I1248*信号概况!$C$8*信号相关性!$C$8+2*$D1248*信号概况!$C$3*$J1248*信号概况!$C$9*信号相关性!$C$9+2*$E1248*信号概况!$C$4*$F1248*信号概况!$C$5*信号相关性!$D$5+2*$E1248*信号概况!$C$4*$G1248*信号概况!$C$6*信号相关性!$D$6+2*$E1248*信号概况!$C$4*$H1248*信号概况!$C$7*信号相关性!$D$7+2*$E1248*信号概况!$C$4*$I1248*信号概况!$C$8*信号相关性!$D$8+2*$E1248*信号概况!$C$4*$J1248*信号概况!$J$5*信号相关性!$D$9+2*$F1248*信号概况!$C$5*$G1248*信号概况!$C$6*信号相关性!$E$6+2*$F1248*信号概况!$C$5*$H1248*信号概况!$C$7*信号相关性!$E$7+2*$F1248*信号概况!$C$5*$I1248*信号概况!$C$8*信号相关性!$E$8+2*$F1248*信号概况!$C$5*$J1248*信号概况!$C$9*信号相关性!$E$9+2*$G1248*信号概况!$C$6*$H1248*信号概况!$C$7*信号相关性!$F$7+2*$G1248*信号概况!$C$6*$I1248*信号概况!$C$8*信号相关性!$F$8+2*$G1248*信号概况!$C$6*$J1248*信号概况!$C$9*信号相关性!$F$9+2*$H1248*信号概况!$C$7*$I1248*信号概况!$C$8*信号相关性!$G$8+2*$H1248*信号概况!$C$7*$J1248*信号概况!$C$9*信号相关性!$G$9+2*$I1248*信号概况!$C$8*$J1248*信号概况!$C$9*信号相关性!$H$9)</f>
        <v>6829.47913753597</v>
      </c>
      <c r="N1248" s="12">
        <f t="shared" si="396"/>
        <v>0.349885555516982</v>
      </c>
      <c r="O1248" s="10">
        <f>$C1248*信号概况!$J$2+$D1248*信号概况!$J$3+$E1248*信号概况!$J$4+$F1248*信号概况!$J$5+$G1248*信号概况!$J$6+$H1248*信号概况!$J$7+$I1248*信号概况!$J$8+$J1248*信号概况!$J$9</f>
        <v>1055.9049007225</v>
      </c>
      <c r="P1248" s="12">
        <f t="shared" si="397"/>
        <v>0.054095761231901</v>
      </c>
      <c r="Q1248" s="7">
        <f t="shared" si="398"/>
        <v>8.39797193607438</v>
      </c>
    </row>
    <row r="1249" spans="1:17">
      <c r="A1249">
        <v>1247</v>
      </c>
      <c r="B1249">
        <v>19519.18</v>
      </c>
      <c r="C1249" s="7">
        <f t="shared" si="387"/>
        <v>0</v>
      </c>
      <c r="D1249" s="8">
        <f t="shared" si="388"/>
        <v>0.696969696969697</v>
      </c>
      <c r="E1249">
        <f t="shared" si="389"/>
        <v>0</v>
      </c>
      <c r="F1249">
        <f t="shared" si="390"/>
        <v>0.3</v>
      </c>
      <c r="G1249">
        <f t="shared" si="391"/>
        <v>0.06</v>
      </c>
      <c r="H1249">
        <f t="shared" si="392"/>
        <v>0</v>
      </c>
      <c r="I1249">
        <f t="shared" si="393"/>
        <v>0</v>
      </c>
      <c r="J1249">
        <f t="shared" si="394"/>
        <v>0</v>
      </c>
      <c r="K1249">
        <f>SQRT(POWER($C1249*信号概况!$F$2,2)+POWER($D1249*信号概况!$F$3,2)+POWER($E1249*信号概况!$F$4,2)+POWER($F1249*信号概况!$F$5,2)+POWER($G1249*信号概况!$F$6,2)+POWER($H1249*信号概况!$F$7,2)+POWER($I1249*信号概况!$F$8,2)+POWER($J1249*信号概况!$F$9,2)+2*$C1249*信号概况!$F$2*$D1249*信号概况!$F$3*信号相关性!$B$3+2*$C1249*信号概况!$F$2*$E1249*信号概况!$F$4*信号相关性!$B$4+2*$C1249*信号概况!$F$2*$F1249*信号概况!$F$5*信号相关性!$B$5+2*$C1249*信号概况!$F$2*$G1249*信号概况!$F$6*信号相关性!$B$6+2*$C1249*信号概况!$F$2*$H1249*信号概况!$F$7*信号相关性!$B$7+2*$C1249*信号概况!$F$2*$I1249*信号概况!$F$8*信号相关性!$B$8+2*$C1249*信号概况!$F$2*$J1249*信号概况!$F$9*信号相关性!$B$9+2*$D1249*信号概况!$F$3*$E1249*信号概况!$F$4*信号相关性!$C$4+2*$D1249*信号概况!$F$3*$F1249*信号概况!$F$5*信号相关性!$C$5+2*$D1249*信号概况!$F$3*$G1249*信号概况!$F$6*信号相关性!$C$6+2*$D1249*信号概况!$F$3*$H1249*信号概况!$F$7*信号相关性!$C$7+2*$D1249*信号概况!$F$3*$I1249*信号概况!$F$8*信号相关性!$C$8+2*$D1249*信号概况!$F$3*$J1249*信号概况!$F$9*信号相关性!$C$9+2*$E1249*信号概况!$F$4*$F1249*信号概况!$F$5*信号相关性!$D$5+2*$E1249*信号概况!$F$4*$G1249*信号概况!$F$6*信号相关性!$D$6+2*$E1249*信号概况!$F$4*$H1249*信号概况!$F$7*信号相关性!$D$7+2*$E1249*信号概况!$F$4*$I1249*信号概况!$F$8*信号相关性!$D$8+2*$E1249*信号概况!$F$4*$J1249*信号概况!$J$5*信号相关性!$D$9+2*$F1249*信号概况!$F$5*$G1249*信号概况!$F$6*信号相关性!$E$6+2*$F1249*信号概况!$F$5*$H1249*信号概况!$F$7*信号相关性!$E$7+2*$F1249*信号概况!$F$5*$I1249*信号概况!$F$8*信号相关性!$E$8+2*$F1249*信号概况!$F$5*$J1249*信号概况!$F$9*信号相关性!$E$9+2*$G1249*信号概况!$F$6*$H1249*信号概况!$F$7*信号相关性!$F$7+2*$G1249*信号概况!$F$6*$I1249*信号概况!$F$8*信号相关性!$F$8+2*$G1249*信号概况!$F$6*$J1249*信号概况!$F$9*信号相关性!$F$9+2*$H1249*信号概况!$F$7*$I1249*信号概况!$F$8*信号相关性!$G$8+2*$H1249*信号概况!$F$7*$J1249*信号概况!$F$9*信号相关性!$G$9+2*$I1249*信号概况!$F$8*$J1249*信号概况!$F$9*信号相关性!$H$9)</f>
        <v>1458.98712024086</v>
      </c>
      <c r="L1249" s="10">
        <f t="shared" si="395"/>
        <v>13.3785828052941</v>
      </c>
      <c r="M1249" s="11">
        <f>SQRT(POWER($C1249*信号概况!$C$2,2)+POWER($D1249*信号概况!$C$3,2)+POWER($E1249*信号概况!$C$4,2)+POWER($F1249*信号概况!$C$5,2)+POWER($G1249*信号概况!$C$6,2)+POWER($H1249*信号概况!$C$7,2)+POWER($I1249*信号概况!$C$8,2)+POWER($J1249*信号概况!$C$9,2)+2*$C1249*信号概况!$C$2*$D1249*信号概况!$C$3*信号相关性!$B$3+2*$C1249*信号概况!$C$2*$E1249*信号概况!$C$4*信号相关性!$B$4+2*$C1249*信号概况!$C$2*$F1249*信号概况!$C$5*信号相关性!$B$5+2*$C1249*信号概况!$C$2*$G1249*信号概况!$C$6*信号相关性!$B$6+2*$C1249*信号概况!$C$2*$H1249*信号概况!$C$7*信号相关性!$B$7+2*$C1249*信号概况!$C$2*$I1249*信号概况!$C$8*信号相关性!$B$8+2*$C1249*信号概况!$C$2*$J1249*信号概况!$C$9*信号相关性!$B$9+2*$D1249*信号概况!$C$3*$E1249*信号概况!$C$4*信号相关性!$C$4+2*$D1249*信号概况!$C$3*$F1249*信号概况!$C$5*信号相关性!$C$5+2*$D1249*信号概况!$C$3*$G1249*信号概况!$C$6*信号相关性!$C$6+2*$D1249*信号概况!$C$3*$H1249*信号概况!$C$7*信号相关性!$C$7+2*$D1249*信号概况!$C$3*$I1249*信号概况!$C$8*信号相关性!$C$8+2*$D1249*信号概况!$C$3*$J1249*信号概况!$C$9*信号相关性!$C$9+2*$E1249*信号概况!$C$4*$F1249*信号概况!$C$5*信号相关性!$D$5+2*$E1249*信号概况!$C$4*$G1249*信号概况!$C$6*信号相关性!$D$6+2*$E1249*信号概况!$C$4*$H1249*信号概况!$C$7*信号相关性!$D$7+2*$E1249*信号概况!$C$4*$I1249*信号概况!$C$8*信号相关性!$D$8+2*$E1249*信号概况!$C$4*$J1249*信号概况!$J$5*信号相关性!$D$9+2*$F1249*信号概况!$C$5*$G1249*信号概况!$C$6*信号相关性!$E$6+2*$F1249*信号概况!$C$5*$H1249*信号概况!$C$7*信号相关性!$E$7+2*$F1249*信号概况!$C$5*$I1249*信号概况!$C$8*信号相关性!$E$8+2*$F1249*信号概况!$C$5*$J1249*信号概况!$C$9*信号相关性!$E$9+2*$G1249*信号概况!$C$6*$H1249*信号概况!$C$7*信号相关性!$F$7+2*$G1249*信号概况!$C$6*$I1249*信号概况!$C$8*信号相关性!$F$8+2*$G1249*信号概况!$C$6*$J1249*信号概况!$C$9*信号相关性!$F$9+2*$H1249*信号概况!$C$7*$I1249*信号概况!$C$8*信号相关性!$G$8+2*$H1249*信号概况!$C$7*$J1249*信号概况!$C$9*信号相关性!$G$9+2*$I1249*信号概况!$C$8*$J1249*信号概况!$C$9*信号相关性!$H$9)</f>
        <v>7152.61202338651</v>
      </c>
      <c r="N1249" s="12">
        <f t="shared" si="396"/>
        <v>0.366440189771625</v>
      </c>
      <c r="O1249" s="10">
        <f>$C1249*信号概况!$J$2+$D1249*信号概况!$J$3+$E1249*信号概况!$J$4+$F1249*信号概况!$J$5+$G1249*信号概况!$J$6+$H1249*信号概况!$J$7+$I1249*信号概况!$J$8+$J1249*信号概况!$J$9</f>
        <v>1080.43305140743</v>
      </c>
      <c r="P1249" s="12">
        <f t="shared" si="397"/>
        <v>0.0553523791167164</v>
      </c>
      <c r="Q1249" s="7">
        <f t="shared" si="398"/>
        <v>8.21750750953158</v>
      </c>
    </row>
    <row r="1250" spans="1:17">
      <c r="A1250">
        <v>1248</v>
      </c>
      <c r="B1250">
        <v>19519.18</v>
      </c>
      <c r="C1250" s="7">
        <f t="shared" si="387"/>
        <v>0</v>
      </c>
      <c r="D1250" s="8">
        <f t="shared" si="388"/>
        <v>0.727272727272727</v>
      </c>
      <c r="E1250">
        <f t="shared" si="389"/>
        <v>0</v>
      </c>
      <c r="F1250">
        <f t="shared" si="390"/>
        <v>0.3</v>
      </c>
      <c r="G1250">
        <f t="shared" si="391"/>
        <v>0.06</v>
      </c>
      <c r="H1250">
        <f t="shared" si="392"/>
        <v>0</v>
      </c>
      <c r="I1250">
        <f t="shared" si="393"/>
        <v>0</v>
      </c>
      <c r="J1250">
        <f t="shared" si="394"/>
        <v>0</v>
      </c>
      <c r="K1250">
        <f>SQRT(POWER($C1250*信号概况!$F$2,2)+POWER($D1250*信号概况!$F$3,2)+POWER($E1250*信号概况!$F$4,2)+POWER($F1250*信号概况!$F$5,2)+POWER($G1250*信号概况!$F$6,2)+POWER($H1250*信号概况!$F$7,2)+POWER($I1250*信号概况!$F$8,2)+POWER($J1250*信号概况!$F$9,2)+2*$C1250*信号概况!$F$2*$D1250*信号概况!$F$3*信号相关性!$B$3+2*$C1250*信号概况!$F$2*$E1250*信号概况!$F$4*信号相关性!$B$4+2*$C1250*信号概况!$F$2*$F1250*信号概况!$F$5*信号相关性!$B$5+2*$C1250*信号概况!$F$2*$G1250*信号概况!$F$6*信号相关性!$B$6+2*$C1250*信号概况!$F$2*$H1250*信号概况!$F$7*信号相关性!$B$7+2*$C1250*信号概况!$F$2*$I1250*信号概况!$F$8*信号相关性!$B$8+2*$C1250*信号概况!$F$2*$J1250*信号概况!$F$9*信号相关性!$B$9+2*$D1250*信号概况!$F$3*$E1250*信号概况!$F$4*信号相关性!$C$4+2*$D1250*信号概况!$F$3*$F1250*信号概况!$F$5*信号相关性!$C$5+2*$D1250*信号概况!$F$3*$G1250*信号概况!$F$6*信号相关性!$C$6+2*$D1250*信号概况!$F$3*$H1250*信号概况!$F$7*信号相关性!$C$7+2*$D1250*信号概况!$F$3*$I1250*信号概况!$F$8*信号相关性!$C$8+2*$D1250*信号概况!$F$3*$J1250*信号概况!$F$9*信号相关性!$C$9+2*$E1250*信号概况!$F$4*$F1250*信号概况!$F$5*信号相关性!$D$5+2*$E1250*信号概况!$F$4*$G1250*信号概况!$F$6*信号相关性!$D$6+2*$E1250*信号概况!$F$4*$H1250*信号概况!$F$7*信号相关性!$D$7+2*$E1250*信号概况!$F$4*$I1250*信号概况!$F$8*信号相关性!$D$8+2*$E1250*信号概况!$F$4*$J1250*信号概况!$J$5*信号相关性!$D$9+2*$F1250*信号概况!$F$5*$G1250*信号概况!$F$6*信号相关性!$E$6+2*$F1250*信号概况!$F$5*$H1250*信号概况!$F$7*信号相关性!$E$7+2*$F1250*信号概况!$F$5*$I1250*信号概况!$F$8*信号相关性!$E$8+2*$F1250*信号概况!$F$5*$J1250*信号概况!$F$9*信号相关性!$E$9+2*$G1250*信号概况!$F$6*$H1250*信号概况!$F$7*信号相关性!$F$7+2*$G1250*信号概况!$F$6*$I1250*信号概况!$F$8*信号相关性!$F$8+2*$G1250*信号概况!$F$6*$J1250*信号概况!$F$9*信号相关性!$F$9+2*$H1250*信号概况!$F$7*$I1250*信号概况!$F$8*信号相关性!$G$8+2*$H1250*信号概况!$F$7*$J1250*信号概况!$F$9*信号相关性!$G$9+2*$I1250*信号概况!$F$8*$J1250*信号概况!$F$9*信号相关性!$H$9)</f>
        <v>1525.42757409146</v>
      </c>
      <c r="L1250" s="10">
        <f t="shared" si="395"/>
        <v>12.795874633134</v>
      </c>
      <c r="M1250" s="11">
        <f>SQRT(POWER($C1250*信号概况!$C$2,2)+POWER($D1250*信号概况!$C$3,2)+POWER($E1250*信号概况!$C$4,2)+POWER($F1250*信号概况!$C$5,2)+POWER($G1250*信号概况!$C$6,2)+POWER($H1250*信号概况!$C$7,2)+POWER($I1250*信号概况!$C$8,2)+POWER($J1250*信号概况!$C$9,2)+2*$C1250*信号概况!$C$2*$D1250*信号概况!$C$3*信号相关性!$B$3+2*$C1250*信号概况!$C$2*$E1250*信号概况!$C$4*信号相关性!$B$4+2*$C1250*信号概况!$C$2*$F1250*信号概况!$C$5*信号相关性!$B$5+2*$C1250*信号概况!$C$2*$G1250*信号概况!$C$6*信号相关性!$B$6+2*$C1250*信号概况!$C$2*$H1250*信号概况!$C$7*信号相关性!$B$7+2*$C1250*信号概况!$C$2*$I1250*信号概况!$C$8*信号相关性!$B$8+2*$C1250*信号概况!$C$2*$J1250*信号概况!$C$9*信号相关性!$B$9+2*$D1250*信号概况!$C$3*$E1250*信号概况!$C$4*信号相关性!$C$4+2*$D1250*信号概况!$C$3*$F1250*信号概况!$C$5*信号相关性!$C$5+2*$D1250*信号概况!$C$3*$G1250*信号概况!$C$6*信号相关性!$C$6+2*$D1250*信号概况!$C$3*$H1250*信号概况!$C$7*信号相关性!$C$7+2*$D1250*信号概况!$C$3*$I1250*信号概况!$C$8*信号相关性!$C$8+2*$D1250*信号概况!$C$3*$J1250*信号概况!$C$9*信号相关性!$C$9+2*$E1250*信号概况!$C$4*$F1250*信号概况!$C$5*信号相关性!$D$5+2*$E1250*信号概况!$C$4*$G1250*信号概况!$C$6*信号相关性!$D$6+2*$E1250*信号概况!$C$4*$H1250*信号概况!$C$7*信号相关性!$D$7+2*$E1250*信号概况!$C$4*$I1250*信号概况!$C$8*信号相关性!$D$8+2*$E1250*信号概况!$C$4*$J1250*信号概况!$J$5*信号相关性!$D$9+2*$F1250*信号概况!$C$5*$G1250*信号概况!$C$6*信号相关性!$E$6+2*$F1250*信号概况!$C$5*$H1250*信号概况!$C$7*信号相关性!$E$7+2*$F1250*信号概况!$C$5*$I1250*信号概况!$C$8*信号相关性!$E$8+2*$F1250*信号概况!$C$5*$J1250*信号概况!$C$9*信号相关性!$E$9+2*$G1250*信号概况!$C$6*$H1250*信号概况!$C$7*信号相关性!$F$7+2*$G1250*信号概况!$C$6*$I1250*信号概况!$C$8*信号相关性!$F$8+2*$G1250*信号概况!$C$6*$J1250*信号概况!$C$9*信号相关性!$F$9+2*$H1250*信号概况!$C$7*$I1250*信号概况!$C$8*信号相关性!$G$8+2*$H1250*信号概况!$C$7*$J1250*信号概况!$C$9*信号相关性!$G$9+2*$I1250*信号概况!$C$8*$J1250*信号概况!$C$9*信号相关性!$H$9)</f>
        <v>7475.84887797831</v>
      </c>
      <c r="N1250" s="12">
        <f t="shared" si="396"/>
        <v>0.383000150517507</v>
      </c>
      <c r="O1250" s="10">
        <f>$C1250*信号概况!$J$2+$D1250*信号概况!$J$3+$E1250*信号概况!$J$4+$F1250*信号概况!$J$5+$G1250*信号概况!$J$6+$H1250*信号概况!$J$7+$I1250*信号概况!$J$8+$J1250*信号概况!$J$9</f>
        <v>1104.96120209236</v>
      </c>
      <c r="P1250" s="12">
        <f t="shared" si="397"/>
        <v>0.0566089970015318</v>
      </c>
      <c r="Q1250" s="7">
        <f t="shared" si="398"/>
        <v>8.05254581321199</v>
      </c>
    </row>
    <row r="1251" spans="1:17">
      <c r="A1251">
        <v>1249</v>
      </c>
      <c r="B1251">
        <v>19519.18</v>
      </c>
      <c r="C1251" s="7">
        <f t="shared" si="387"/>
        <v>0</v>
      </c>
      <c r="D1251" s="8">
        <f t="shared" si="388"/>
        <v>0.757575757575758</v>
      </c>
      <c r="E1251">
        <f t="shared" si="389"/>
        <v>0</v>
      </c>
      <c r="F1251">
        <f t="shared" si="390"/>
        <v>0.3</v>
      </c>
      <c r="G1251">
        <f t="shared" si="391"/>
        <v>0.06</v>
      </c>
      <c r="H1251">
        <f t="shared" si="392"/>
        <v>0</v>
      </c>
      <c r="I1251">
        <f t="shared" si="393"/>
        <v>0</v>
      </c>
      <c r="J1251">
        <f t="shared" si="394"/>
        <v>0</v>
      </c>
      <c r="K1251">
        <f>SQRT(POWER($C1251*信号概况!$F$2,2)+POWER($D1251*信号概况!$F$3,2)+POWER($E1251*信号概况!$F$4,2)+POWER($F1251*信号概况!$F$5,2)+POWER($G1251*信号概况!$F$6,2)+POWER($H1251*信号概况!$F$7,2)+POWER($I1251*信号概况!$F$8,2)+POWER($J1251*信号概况!$F$9,2)+2*$C1251*信号概况!$F$2*$D1251*信号概况!$F$3*信号相关性!$B$3+2*$C1251*信号概况!$F$2*$E1251*信号概况!$F$4*信号相关性!$B$4+2*$C1251*信号概况!$F$2*$F1251*信号概况!$F$5*信号相关性!$B$5+2*$C1251*信号概况!$F$2*$G1251*信号概况!$F$6*信号相关性!$B$6+2*$C1251*信号概况!$F$2*$H1251*信号概况!$F$7*信号相关性!$B$7+2*$C1251*信号概况!$F$2*$I1251*信号概况!$F$8*信号相关性!$B$8+2*$C1251*信号概况!$F$2*$J1251*信号概况!$F$9*信号相关性!$B$9+2*$D1251*信号概况!$F$3*$E1251*信号概况!$F$4*信号相关性!$C$4+2*$D1251*信号概况!$F$3*$F1251*信号概况!$F$5*信号相关性!$C$5+2*$D1251*信号概况!$F$3*$G1251*信号概况!$F$6*信号相关性!$C$6+2*$D1251*信号概况!$F$3*$H1251*信号概况!$F$7*信号相关性!$C$7+2*$D1251*信号概况!$F$3*$I1251*信号概况!$F$8*信号相关性!$C$8+2*$D1251*信号概况!$F$3*$J1251*信号概况!$F$9*信号相关性!$C$9+2*$E1251*信号概况!$F$4*$F1251*信号概况!$F$5*信号相关性!$D$5+2*$E1251*信号概况!$F$4*$G1251*信号概况!$F$6*信号相关性!$D$6+2*$E1251*信号概况!$F$4*$H1251*信号概况!$F$7*信号相关性!$D$7+2*$E1251*信号概况!$F$4*$I1251*信号概况!$F$8*信号相关性!$D$8+2*$E1251*信号概况!$F$4*$J1251*信号概况!$J$5*信号相关性!$D$9+2*$F1251*信号概况!$F$5*$G1251*信号概况!$F$6*信号相关性!$E$6+2*$F1251*信号概况!$F$5*$H1251*信号概况!$F$7*信号相关性!$E$7+2*$F1251*信号概况!$F$5*$I1251*信号概况!$F$8*信号相关性!$E$8+2*$F1251*信号概况!$F$5*$J1251*信号概况!$F$9*信号相关性!$E$9+2*$G1251*信号概况!$F$6*$H1251*信号概况!$F$7*信号相关性!$F$7+2*$G1251*信号概况!$F$6*$I1251*信号概况!$F$8*信号相关性!$F$8+2*$G1251*信号概况!$F$6*$J1251*信号概况!$F$9*信号相关性!$F$9+2*$H1251*信号概况!$F$7*$I1251*信号概况!$F$8*信号相关性!$G$8+2*$H1251*信号概况!$F$7*$J1251*信号概况!$F$9*信号相关性!$G$9+2*$I1251*信号概况!$F$8*$J1251*信号概况!$F$9*信号相关性!$H$9)</f>
        <v>1591.90260975285</v>
      </c>
      <c r="L1251" s="10">
        <f t="shared" si="395"/>
        <v>12.2615415543734</v>
      </c>
      <c r="M1251" s="11">
        <f>SQRT(POWER($C1251*信号概况!$C$2,2)+POWER($D1251*信号概况!$C$3,2)+POWER($E1251*信号概况!$C$4,2)+POWER($F1251*信号概况!$C$5,2)+POWER($G1251*信号概况!$C$6,2)+POWER($H1251*信号概况!$C$7,2)+POWER($I1251*信号概况!$C$8,2)+POWER($J1251*信号概况!$C$9,2)+2*$C1251*信号概况!$C$2*$D1251*信号概况!$C$3*信号相关性!$B$3+2*$C1251*信号概况!$C$2*$E1251*信号概况!$C$4*信号相关性!$B$4+2*$C1251*信号概况!$C$2*$F1251*信号概况!$C$5*信号相关性!$B$5+2*$C1251*信号概况!$C$2*$G1251*信号概况!$C$6*信号相关性!$B$6+2*$C1251*信号概况!$C$2*$H1251*信号概况!$C$7*信号相关性!$B$7+2*$C1251*信号概况!$C$2*$I1251*信号概况!$C$8*信号相关性!$B$8+2*$C1251*信号概况!$C$2*$J1251*信号概况!$C$9*信号相关性!$B$9+2*$D1251*信号概况!$C$3*$E1251*信号概况!$C$4*信号相关性!$C$4+2*$D1251*信号概况!$C$3*$F1251*信号概况!$C$5*信号相关性!$C$5+2*$D1251*信号概况!$C$3*$G1251*信号概况!$C$6*信号相关性!$C$6+2*$D1251*信号概况!$C$3*$H1251*信号概况!$C$7*信号相关性!$C$7+2*$D1251*信号概况!$C$3*$I1251*信号概况!$C$8*信号相关性!$C$8+2*$D1251*信号概况!$C$3*$J1251*信号概况!$C$9*信号相关性!$C$9+2*$E1251*信号概况!$C$4*$F1251*信号概况!$C$5*信号相关性!$D$5+2*$E1251*信号概况!$C$4*$G1251*信号概况!$C$6*信号相关性!$D$6+2*$E1251*信号概况!$C$4*$H1251*信号概况!$C$7*信号相关性!$D$7+2*$E1251*信号概况!$C$4*$I1251*信号概况!$C$8*信号相关性!$D$8+2*$E1251*信号概况!$C$4*$J1251*信号概况!$J$5*信号相关性!$D$9+2*$F1251*信号概况!$C$5*$G1251*信号概况!$C$6*信号相关性!$E$6+2*$F1251*信号概况!$C$5*$H1251*信号概况!$C$7*信号相关性!$E$7+2*$F1251*信号概况!$C$5*$I1251*信号概况!$C$8*信号相关性!$E$8+2*$F1251*信号概况!$C$5*$J1251*信号概况!$C$9*信号相关性!$E$9+2*$G1251*信号概况!$C$6*$H1251*信号概况!$C$7*信号相关性!$F$7+2*$G1251*信号概况!$C$6*$I1251*信号概况!$C$8*信号相关性!$F$8+2*$G1251*信号概况!$C$6*$J1251*信号概况!$C$9*信号相关性!$F$9+2*$H1251*信号概况!$C$7*$I1251*信号概况!$C$8*信号相关性!$G$8+2*$H1251*信号概况!$C$7*$J1251*信号概况!$C$9*信号相关性!$G$9+2*$I1251*信号概况!$C$8*$J1251*信号概况!$C$9*信号相关性!$H$9)</f>
        <v>7799.17677436973</v>
      </c>
      <c r="N1251" s="12">
        <f t="shared" si="396"/>
        <v>0.399564775485944</v>
      </c>
      <c r="O1251" s="10">
        <f>$C1251*信号概况!$J$2+$D1251*信号概况!$J$3+$E1251*信号概况!$J$4+$F1251*信号概况!$J$5+$G1251*信号概况!$J$6+$H1251*信号概况!$J$7+$I1251*信号概况!$J$8+$J1251*信号概况!$J$9</f>
        <v>1129.48935277729</v>
      </c>
      <c r="P1251" s="12">
        <f t="shared" si="397"/>
        <v>0.0578656148863472</v>
      </c>
      <c r="Q1251" s="7">
        <f t="shared" si="398"/>
        <v>7.90118262026109</v>
      </c>
    </row>
    <row r="1252" spans="1:17">
      <c r="A1252">
        <v>1250</v>
      </c>
      <c r="B1252">
        <v>19519.18</v>
      </c>
      <c r="C1252" s="7">
        <f t="shared" si="387"/>
        <v>0</v>
      </c>
      <c r="D1252" s="8">
        <f t="shared" si="388"/>
        <v>0.787878787878788</v>
      </c>
      <c r="E1252">
        <f t="shared" si="389"/>
        <v>0</v>
      </c>
      <c r="F1252">
        <f t="shared" si="390"/>
        <v>0.3</v>
      </c>
      <c r="G1252">
        <f t="shared" si="391"/>
        <v>0.06</v>
      </c>
      <c r="H1252">
        <f t="shared" si="392"/>
        <v>0</v>
      </c>
      <c r="I1252">
        <f t="shared" si="393"/>
        <v>0</v>
      </c>
      <c r="J1252">
        <f t="shared" si="394"/>
        <v>0</v>
      </c>
      <c r="K1252">
        <f>SQRT(POWER($C1252*信号概况!$F$2,2)+POWER($D1252*信号概况!$F$3,2)+POWER($E1252*信号概况!$F$4,2)+POWER($F1252*信号概况!$F$5,2)+POWER($G1252*信号概况!$F$6,2)+POWER($H1252*信号概况!$F$7,2)+POWER($I1252*信号概况!$F$8,2)+POWER($J1252*信号概况!$F$9,2)+2*$C1252*信号概况!$F$2*$D1252*信号概况!$F$3*信号相关性!$B$3+2*$C1252*信号概况!$F$2*$E1252*信号概况!$F$4*信号相关性!$B$4+2*$C1252*信号概况!$F$2*$F1252*信号概况!$F$5*信号相关性!$B$5+2*$C1252*信号概况!$F$2*$G1252*信号概况!$F$6*信号相关性!$B$6+2*$C1252*信号概况!$F$2*$H1252*信号概况!$F$7*信号相关性!$B$7+2*$C1252*信号概况!$F$2*$I1252*信号概况!$F$8*信号相关性!$B$8+2*$C1252*信号概况!$F$2*$J1252*信号概况!$F$9*信号相关性!$B$9+2*$D1252*信号概况!$F$3*$E1252*信号概况!$F$4*信号相关性!$C$4+2*$D1252*信号概况!$F$3*$F1252*信号概况!$F$5*信号相关性!$C$5+2*$D1252*信号概况!$F$3*$G1252*信号概况!$F$6*信号相关性!$C$6+2*$D1252*信号概况!$F$3*$H1252*信号概况!$F$7*信号相关性!$C$7+2*$D1252*信号概况!$F$3*$I1252*信号概况!$F$8*信号相关性!$C$8+2*$D1252*信号概况!$F$3*$J1252*信号概况!$F$9*信号相关性!$C$9+2*$E1252*信号概况!$F$4*$F1252*信号概况!$F$5*信号相关性!$D$5+2*$E1252*信号概况!$F$4*$G1252*信号概况!$F$6*信号相关性!$D$6+2*$E1252*信号概况!$F$4*$H1252*信号概况!$F$7*信号相关性!$D$7+2*$E1252*信号概况!$F$4*$I1252*信号概况!$F$8*信号相关性!$D$8+2*$E1252*信号概况!$F$4*$J1252*信号概况!$J$5*信号相关性!$D$9+2*$F1252*信号概况!$F$5*$G1252*信号概况!$F$6*信号相关性!$E$6+2*$F1252*信号概况!$F$5*$H1252*信号概况!$F$7*信号相关性!$E$7+2*$F1252*信号概况!$F$5*$I1252*信号概况!$F$8*信号相关性!$E$8+2*$F1252*信号概况!$F$5*$J1252*信号概况!$F$9*信号相关性!$E$9+2*$G1252*信号概况!$F$6*$H1252*信号概况!$F$7*信号相关性!$F$7+2*$G1252*信号概况!$F$6*$I1252*信号概况!$F$8*信号相关性!$F$8+2*$G1252*信号概况!$F$6*$J1252*信号概况!$F$9*信号相关性!$F$9+2*$H1252*信号概况!$F$7*$I1252*信号概况!$F$8*信号相关性!$G$8+2*$H1252*信号概况!$F$7*$J1252*信号概况!$F$9*信号相关性!$G$9+2*$I1252*信号概况!$F$8*$J1252*信号概况!$F$9*信号相关性!$H$9)</f>
        <v>1658.40806873545</v>
      </c>
      <c r="L1252" s="10">
        <f t="shared" si="395"/>
        <v>11.7698293731069</v>
      </c>
      <c r="M1252" s="11">
        <f>SQRT(POWER($C1252*信号概况!$C$2,2)+POWER($D1252*信号概况!$C$3,2)+POWER($E1252*信号概况!$C$4,2)+POWER($F1252*信号概况!$C$5,2)+POWER($G1252*信号概况!$C$6,2)+POWER($H1252*信号概况!$C$7,2)+POWER($I1252*信号概况!$C$8,2)+POWER($J1252*信号概况!$C$9,2)+2*$C1252*信号概况!$C$2*$D1252*信号概况!$C$3*信号相关性!$B$3+2*$C1252*信号概况!$C$2*$E1252*信号概况!$C$4*信号相关性!$B$4+2*$C1252*信号概况!$C$2*$F1252*信号概况!$C$5*信号相关性!$B$5+2*$C1252*信号概况!$C$2*$G1252*信号概况!$C$6*信号相关性!$B$6+2*$C1252*信号概况!$C$2*$H1252*信号概况!$C$7*信号相关性!$B$7+2*$C1252*信号概况!$C$2*$I1252*信号概况!$C$8*信号相关性!$B$8+2*$C1252*信号概况!$C$2*$J1252*信号概况!$C$9*信号相关性!$B$9+2*$D1252*信号概况!$C$3*$E1252*信号概况!$C$4*信号相关性!$C$4+2*$D1252*信号概况!$C$3*$F1252*信号概况!$C$5*信号相关性!$C$5+2*$D1252*信号概况!$C$3*$G1252*信号概况!$C$6*信号相关性!$C$6+2*$D1252*信号概况!$C$3*$H1252*信号概况!$C$7*信号相关性!$C$7+2*$D1252*信号概况!$C$3*$I1252*信号概况!$C$8*信号相关性!$C$8+2*$D1252*信号概况!$C$3*$J1252*信号概况!$C$9*信号相关性!$C$9+2*$E1252*信号概况!$C$4*$F1252*信号概况!$C$5*信号相关性!$D$5+2*$E1252*信号概况!$C$4*$G1252*信号概况!$C$6*信号相关性!$D$6+2*$E1252*信号概况!$C$4*$H1252*信号概况!$C$7*信号相关性!$D$7+2*$E1252*信号概况!$C$4*$I1252*信号概况!$C$8*信号相关性!$D$8+2*$E1252*信号概况!$C$4*$J1252*信号概况!$J$5*信号相关性!$D$9+2*$F1252*信号概况!$C$5*$G1252*信号概况!$C$6*信号相关性!$E$6+2*$F1252*信号概况!$C$5*$H1252*信号概况!$C$7*信号相关性!$E$7+2*$F1252*信号概况!$C$5*$I1252*信号概况!$C$8*信号相关性!$E$8+2*$F1252*信号概况!$C$5*$J1252*信号概况!$C$9*信号相关性!$E$9+2*$G1252*信号概况!$C$6*$H1252*信号概况!$C$7*信号相关性!$F$7+2*$G1252*信号概况!$C$6*$I1252*信号概况!$C$8*信号相关性!$F$8+2*$G1252*信号概况!$C$6*$J1252*信号概况!$C$9*信号相关性!$F$9+2*$H1252*信号概况!$C$7*$I1252*信号概况!$C$8*信号相关性!$G$8+2*$H1252*信号概况!$C$7*$J1252*信号概况!$C$9*信号相关性!$G$9+2*$I1252*信号概况!$C$8*$J1252*信号概况!$C$9*信号相关性!$H$9)</f>
        <v>8122.58484052884</v>
      </c>
      <c r="N1252" s="12">
        <f t="shared" si="396"/>
        <v>0.41613350768469</v>
      </c>
      <c r="O1252" s="10">
        <f>$C1252*信号概况!$J$2+$D1252*信号概况!$J$3+$E1252*信号概况!$J$4+$F1252*信号概况!$J$5+$G1252*信号概况!$J$6+$H1252*信号概况!$J$7+$I1252*信号概况!$J$8+$J1252*信号概况!$J$9</f>
        <v>1154.01750346222</v>
      </c>
      <c r="P1252" s="12">
        <f t="shared" si="397"/>
        <v>0.0591222327711627</v>
      </c>
      <c r="Q1252" s="7">
        <f t="shared" si="398"/>
        <v>7.76181163382898</v>
      </c>
    </row>
    <row r="1253" spans="1:17">
      <c r="A1253">
        <v>1251</v>
      </c>
      <c r="B1253">
        <v>19519.18</v>
      </c>
      <c r="C1253" s="7">
        <f t="shared" si="387"/>
        <v>0</v>
      </c>
      <c r="D1253" s="8">
        <f t="shared" si="388"/>
        <v>0.818181818181818</v>
      </c>
      <c r="E1253">
        <f t="shared" si="389"/>
        <v>0</v>
      </c>
      <c r="F1253">
        <f t="shared" si="390"/>
        <v>0.3</v>
      </c>
      <c r="G1253">
        <f t="shared" si="391"/>
        <v>0.06</v>
      </c>
      <c r="H1253">
        <f t="shared" si="392"/>
        <v>0</v>
      </c>
      <c r="I1253">
        <f t="shared" si="393"/>
        <v>0</v>
      </c>
      <c r="J1253">
        <f t="shared" si="394"/>
        <v>0</v>
      </c>
      <c r="K1253">
        <f>SQRT(POWER($C1253*信号概况!$F$2,2)+POWER($D1253*信号概况!$F$3,2)+POWER($E1253*信号概况!$F$4,2)+POWER($F1253*信号概况!$F$5,2)+POWER($G1253*信号概况!$F$6,2)+POWER($H1253*信号概况!$F$7,2)+POWER($I1253*信号概况!$F$8,2)+POWER($J1253*信号概况!$F$9,2)+2*$C1253*信号概况!$F$2*$D1253*信号概况!$F$3*信号相关性!$B$3+2*$C1253*信号概况!$F$2*$E1253*信号概况!$F$4*信号相关性!$B$4+2*$C1253*信号概况!$F$2*$F1253*信号概况!$F$5*信号相关性!$B$5+2*$C1253*信号概况!$F$2*$G1253*信号概况!$F$6*信号相关性!$B$6+2*$C1253*信号概况!$F$2*$H1253*信号概况!$F$7*信号相关性!$B$7+2*$C1253*信号概况!$F$2*$I1253*信号概况!$F$8*信号相关性!$B$8+2*$C1253*信号概况!$F$2*$J1253*信号概况!$F$9*信号相关性!$B$9+2*$D1253*信号概况!$F$3*$E1253*信号概况!$F$4*信号相关性!$C$4+2*$D1253*信号概况!$F$3*$F1253*信号概况!$F$5*信号相关性!$C$5+2*$D1253*信号概况!$F$3*$G1253*信号概况!$F$6*信号相关性!$C$6+2*$D1253*信号概况!$F$3*$H1253*信号概况!$F$7*信号相关性!$C$7+2*$D1253*信号概况!$F$3*$I1253*信号概况!$F$8*信号相关性!$C$8+2*$D1253*信号概况!$F$3*$J1253*信号概况!$F$9*信号相关性!$C$9+2*$E1253*信号概况!$F$4*$F1253*信号概况!$F$5*信号相关性!$D$5+2*$E1253*信号概况!$F$4*$G1253*信号概况!$F$6*信号相关性!$D$6+2*$E1253*信号概况!$F$4*$H1253*信号概况!$F$7*信号相关性!$D$7+2*$E1253*信号概况!$F$4*$I1253*信号概况!$F$8*信号相关性!$D$8+2*$E1253*信号概况!$F$4*$J1253*信号概况!$J$5*信号相关性!$D$9+2*$F1253*信号概况!$F$5*$G1253*信号概况!$F$6*信号相关性!$E$6+2*$F1253*信号概况!$F$5*$H1253*信号概况!$F$7*信号相关性!$E$7+2*$F1253*信号概况!$F$5*$I1253*信号概况!$F$8*信号相关性!$E$8+2*$F1253*信号概况!$F$5*$J1253*信号概况!$F$9*信号相关性!$E$9+2*$G1253*信号概况!$F$6*$H1253*信号概况!$F$7*信号相关性!$F$7+2*$G1253*信号概况!$F$6*$I1253*信号概况!$F$8*信号相关性!$F$8+2*$G1253*信号概况!$F$6*$J1253*信号概况!$F$9*信号相关性!$F$9+2*$H1253*信号概况!$F$7*$I1253*信号概况!$F$8*信号相关性!$G$8+2*$H1253*信号概况!$F$7*$J1253*信号概况!$F$9*信号相关性!$G$9+2*$I1253*信号概况!$F$8*$J1253*信号概况!$F$9*信号相关性!$H$9)</f>
        <v>1724.94043210926</v>
      </c>
      <c r="L1253" s="10">
        <f t="shared" si="395"/>
        <v>11.3158574271066</v>
      </c>
      <c r="M1253" s="11">
        <f>SQRT(POWER($C1253*信号概况!$C$2,2)+POWER($D1253*信号概况!$C$3,2)+POWER($E1253*信号概况!$C$4,2)+POWER($F1253*信号概况!$C$5,2)+POWER($G1253*信号概况!$C$6,2)+POWER($H1253*信号概况!$C$7,2)+POWER($I1253*信号概况!$C$8,2)+POWER($J1253*信号概况!$C$9,2)+2*$C1253*信号概况!$C$2*$D1253*信号概况!$C$3*信号相关性!$B$3+2*$C1253*信号概况!$C$2*$E1253*信号概况!$C$4*信号相关性!$B$4+2*$C1253*信号概况!$C$2*$F1253*信号概况!$C$5*信号相关性!$B$5+2*$C1253*信号概况!$C$2*$G1253*信号概况!$C$6*信号相关性!$B$6+2*$C1253*信号概况!$C$2*$H1253*信号概况!$C$7*信号相关性!$B$7+2*$C1253*信号概况!$C$2*$I1253*信号概况!$C$8*信号相关性!$B$8+2*$C1253*信号概况!$C$2*$J1253*信号概况!$C$9*信号相关性!$B$9+2*$D1253*信号概况!$C$3*$E1253*信号概况!$C$4*信号相关性!$C$4+2*$D1253*信号概况!$C$3*$F1253*信号概况!$C$5*信号相关性!$C$5+2*$D1253*信号概况!$C$3*$G1253*信号概况!$C$6*信号相关性!$C$6+2*$D1253*信号概况!$C$3*$H1253*信号概况!$C$7*信号相关性!$C$7+2*$D1253*信号概况!$C$3*$I1253*信号概况!$C$8*信号相关性!$C$8+2*$D1253*信号概况!$C$3*$J1253*信号概况!$C$9*信号相关性!$C$9+2*$E1253*信号概况!$C$4*$F1253*信号概况!$C$5*信号相关性!$D$5+2*$E1253*信号概况!$C$4*$G1253*信号概况!$C$6*信号相关性!$D$6+2*$E1253*信号概况!$C$4*$H1253*信号概况!$C$7*信号相关性!$D$7+2*$E1253*信号概况!$C$4*$I1253*信号概况!$C$8*信号相关性!$D$8+2*$E1253*信号概况!$C$4*$J1253*信号概况!$J$5*信号相关性!$D$9+2*$F1253*信号概况!$C$5*$G1253*信号概况!$C$6*信号相关性!$E$6+2*$F1253*信号概况!$C$5*$H1253*信号概况!$C$7*信号相关性!$E$7+2*$F1253*信号概况!$C$5*$I1253*信号概况!$C$8*信号相关性!$E$8+2*$F1253*信号概况!$C$5*$J1253*信号概况!$C$9*信号相关性!$E$9+2*$G1253*信号概况!$C$6*$H1253*信号概况!$C$7*信号相关性!$F$7+2*$G1253*信号概况!$C$6*$I1253*信号概况!$C$8*信号相关性!$F$8+2*$G1253*信号概况!$C$6*$J1253*信号概况!$C$9*信号相关性!$F$9+2*$H1253*信号概况!$C$7*$I1253*信号概况!$C$8*信号相关性!$G$8+2*$H1253*信号概况!$C$7*$J1253*信号概况!$C$9*信号相关性!$G$9+2*$I1253*信号概况!$C$8*$J1253*信号概况!$C$9*信号相关性!$H$9)</f>
        <v>8446.06386712367</v>
      </c>
      <c r="N1253" s="12">
        <f t="shared" si="396"/>
        <v>0.432705875304376</v>
      </c>
      <c r="O1253" s="10">
        <f>$C1253*信号概况!$J$2+$D1253*信号概况!$J$3+$E1253*信号概况!$J$4+$F1253*信号概况!$J$5+$G1253*信号概况!$J$6+$H1253*信号概况!$J$7+$I1253*信号概况!$J$8+$J1253*信号概况!$J$9</f>
        <v>1178.54565414715</v>
      </c>
      <c r="P1253" s="12">
        <f t="shared" si="397"/>
        <v>0.0603788506559781</v>
      </c>
      <c r="Q1253" s="7">
        <f t="shared" si="398"/>
        <v>7.63306871627196</v>
      </c>
    </row>
    <row r="1254" spans="1:17">
      <c r="A1254">
        <v>1252</v>
      </c>
      <c r="B1254">
        <v>19519.18</v>
      </c>
      <c r="C1254" s="7">
        <f t="shared" si="387"/>
        <v>0</v>
      </c>
      <c r="D1254" s="8">
        <f t="shared" si="388"/>
        <v>0.848484848484849</v>
      </c>
      <c r="E1254">
        <f t="shared" si="389"/>
        <v>0</v>
      </c>
      <c r="F1254">
        <f t="shared" si="390"/>
        <v>0.3</v>
      </c>
      <c r="G1254">
        <f t="shared" si="391"/>
        <v>0.06</v>
      </c>
      <c r="H1254">
        <f t="shared" si="392"/>
        <v>0</v>
      </c>
      <c r="I1254">
        <f t="shared" si="393"/>
        <v>0</v>
      </c>
      <c r="J1254">
        <f t="shared" si="394"/>
        <v>0</v>
      </c>
      <c r="K1254">
        <f>SQRT(POWER($C1254*信号概况!$F$2,2)+POWER($D1254*信号概况!$F$3,2)+POWER($E1254*信号概况!$F$4,2)+POWER($F1254*信号概况!$F$5,2)+POWER($G1254*信号概况!$F$6,2)+POWER($H1254*信号概况!$F$7,2)+POWER($I1254*信号概况!$F$8,2)+POWER($J1254*信号概况!$F$9,2)+2*$C1254*信号概况!$F$2*$D1254*信号概况!$F$3*信号相关性!$B$3+2*$C1254*信号概况!$F$2*$E1254*信号概况!$F$4*信号相关性!$B$4+2*$C1254*信号概况!$F$2*$F1254*信号概况!$F$5*信号相关性!$B$5+2*$C1254*信号概况!$F$2*$G1254*信号概况!$F$6*信号相关性!$B$6+2*$C1254*信号概况!$F$2*$H1254*信号概况!$F$7*信号相关性!$B$7+2*$C1254*信号概况!$F$2*$I1254*信号概况!$F$8*信号相关性!$B$8+2*$C1254*信号概况!$F$2*$J1254*信号概况!$F$9*信号相关性!$B$9+2*$D1254*信号概况!$F$3*$E1254*信号概况!$F$4*信号相关性!$C$4+2*$D1254*信号概况!$F$3*$F1254*信号概况!$F$5*信号相关性!$C$5+2*$D1254*信号概况!$F$3*$G1254*信号概况!$F$6*信号相关性!$C$6+2*$D1254*信号概况!$F$3*$H1254*信号概况!$F$7*信号相关性!$C$7+2*$D1254*信号概况!$F$3*$I1254*信号概况!$F$8*信号相关性!$C$8+2*$D1254*信号概况!$F$3*$J1254*信号概况!$F$9*信号相关性!$C$9+2*$E1254*信号概况!$F$4*$F1254*信号概况!$F$5*信号相关性!$D$5+2*$E1254*信号概况!$F$4*$G1254*信号概况!$F$6*信号相关性!$D$6+2*$E1254*信号概况!$F$4*$H1254*信号概况!$F$7*信号相关性!$D$7+2*$E1254*信号概况!$F$4*$I1254*信号概况!$F$8*信号相关性!$D$8+2*$E1254*信号概况!$F$4*$J1254*信号概况!$J$5*信号相关性!$D$9+2*$F1254*信号概况!$F$5*$G1254*信号概况!$F$6*信号相关性!$E$6+2*$F1254*信号概况!$F$5*$H1254*信号概况!$F$7*信号相关性!$E$7+2*$F1254*信号概况!$F$5*$I1254*信号概况!$F$8*信号相关性!$E$8+2*$F1254*信号概况!$F$5*$J1254*信号概况!$F$9*信号相关性!$E$9+2*$G1254*信号概况!$F$6*$H1254*信号概况!$F$7*信号相关性!$F$7+2*$G1254*信号概况!$F$6*$I1254*信号概况!$F$8*信号相关性!$F$8+2*$G1254*信号概况!$F$6*$J1254*信号概况!$F$9*信号相关性!$F$9+2*$H1254*信号概况!$F$7*$I1254*信号概况!$F$8*信号相关性!$G$8+2*$H1254*信号概况!$F$7*$J1254*信号概况!$F$9*信号相关性!$G$9+2*$I1254*信号概况!$F$8*$J1254*信号概况!$F$9*信号相关性!$H$9)</f>
        <v>1791.49670236182</v>
      </c>
      <c r="L1254" s="10">
        <f t="shared" si="395"/>
        <v>10.8954596311938</v>
      </c>
      <c r="M1254" s="11">
        <f>SQRT(POWER($C1254*信号概况!$C$2,2)+POWER($D1254*信号概况!$C$3,2)+POWER($E1254*信号概况!$C$4,2)+POWER($F1254*信号概况!$C$5,2)+POWER($G1254*信号概况!$C$6,2)+POWER($H1254*信号概况!$C$7,2)+POWER($I1254*信号概况!$C$8,2)+POWER($J1254*信号概况!$C$9,2)+2*$C1254*信号概况!$C$2*$D1254*信号概况!$C$3*信号相关性!$B$3+2*$C1254*信号概况!$C$2*$E1254*信号概况!$C$4*信号相关性!$B$4+2*$C1254*信号概况!$C$2*$F1254*信号概况!$C$5*信号相关性!$B$5+2*$C1254*信号概况!$C$2*$G1254*信号概况!$C$6*信号相关性!$B$6+2*$C1254*信号概况!$C$2*$H1254*信号概况!$C$7*信号相关性!$B$7+2*$C1254*信号概况!$C$2*$I1254*信号概况!$C$8*信号相关性!$B$8+2*$C1254*信号概况!$C$2*$J1254*信号概况!$C$9*信号相关性!$B$9+2*$D1254*信号概况!$C$3*$E1254*信号概况!$C$4*信号相关性!$C$4+2*$D1254*信号概况!$C$3*$F1254*信号概况!$C$5*信号相关性!$C$5+2*$D1254*信号概况!$C$3*$G1254*信号概况!$C$6*信号相关性!$C$6+2*$D1254*信号概况!$C$3*$H1254*信号概况!$C$7*信号相关性!$C$7+2*$D1254*信号概况!$C$3*$I1254*信号概况!$C$8*信号相关性!$C$8+2*$D1254*信号概况!$C$3*$J1254*信号概况!$C$9*信号相关性!$C$9+2*$E1254*信号概况!$C$4*$F1254*信号概况!$C$5*信号相关性!$D$5+2*$E1254*信号概况!$C$4*$G1254*信号概况!$C$6*信号相关性!$D$6+2*$E1254*信号概况!$C$4*$H1254*信号概况!$C$7*信号相关性!$D$7+2*$E1254*信号概况!$C$4*$I1254*信号概况!$C$8*信号相关性!$D$8+2*$E1254*信号概况!$C$4*$J1254*信号概况!$J$5*信号相关性!$D$9+2*$F1254*信号概况!$C$5*$G1254*信号概况!$C$6*信号相关性!$E$6+2*$F1254*信号概况!$C$5*$H1254*信号概况!$C$7*信号相关性!$E$7+2*$F1254*信号概况!$C$5*$I1254*信号概况!$C$8*信号相关性!$E$8+2*$F1254*信号概况!$C$5*$J1254*信号概况!$C$9*信号相关性!$E$9+2*$G1254*信号概况!$C$6*$H1254*信号概况!$C$7*信号相关性!$F$7+2*$G1254*信号概况!$C$6*$I1254*信号概况!$C$8*信号相关性!$F$8+2*$G1254*信号概况!$C$6*$J1254*信号概况!$C$9*信号相关性!$F$9+2*$H1254*信号概况!$C$7*$I1254*信号概况!$C$8*信号相关性!$G$8+2*$H1254*信号概况!$C$7*$J1254*信号概况!$C$9*信号相关性!$G$9+2*$I1254*信号概况!$C$8*$J1254*信号概况!$C$9*信号相关性!$H$9)</f>
        <v>8769.60600173675</v>
      </c>
      <c r="N1254" s="12">
        <f t="shared" si="396"/>
        <v>0.449281476052619</v>
      </c>
      <c r="O1254" s="10">
        <f>$C1254*信号概况!$J$2+$D1254*信号概况!$J$3+$E1254*信号概况!$J$4+$F1254*信号概况!$J$5+$G1254*信号概况!$J$6+$H1254*信号概况!$J$7+$I1254*信号概况!$J$8+$J1254*信号概况!$J$9</f>
        <v>1203.07380483209</v>
      </c>
      <c r="P1254" s="12">
        <f t="shared" si="397"/>
        <v>0.0616354685407935</v>
      </c>
      <c r="Q1254" s="7">
        <f t="shared" si="398"/>
        <v>7.51378813047148</v>
      </c>
    </row>
    <row r="1255" spans="1:17">
      <c r="A1255">
        <v>1253</v>
      </c>
      <c r="B1255">
        <v>19519.18</v>
      </c>
      <c r="C1255" s="7">
        <f t="shared" si="387"/>
        <v>0</v>
      </c>
      <c r="D1255" s="8">
        <f t="shared" si="388"/>
        <v>0.878787878787879</v>
      </c>
      <c r="E1255">
        <f t="shared" ref="E1255:E1279" si="399">MOD(QUOTIENT(A1255,($T$2*$U$2/0.01+1)*($T$3*$U$3/0.01+1)),$T$4*$U$4/0.01+1)/($T$4*100)</f>
        <v>0</v>
      </c>
      <c r="F1255">
        <f t="shared" ref="F1255:F1279" si="400">MOD(QUOTIENT(A1255,($T$2*$U$2/0.01+1)*($T$3*$U$3/0.01+1)*($T$4*$U$4/0.01+1)),$T$5*$U$5/0.01+1)/($T$5*100)</f>
        <v>0.3</v>
      </c>
      <c r="G1255">
        <f t="shared" ref="G1255:G1279" si="401">MOD(QUOTIENT(A1255,($T$2*$U$2/0.01+1)*($T$3*$U$3/0.01+1)*($T$4*$U$4/0.01+1)*($T$5*$U$5/0.01+1)),$T$6*$U$6/0.01+1)/($T$6*100)</f>
        <v>0.06</v>
      </c>
      <c r="H1255">
        <f t="shared" ref="H1255:H1279" si="402">MOD(QUOTIENT(A1255,($T$2*$U$2/0.01+1)*($T$3*$U$3/0.01+1)*($T$4*$U$4/0.01+1)*($T$5*$U$5/0.01+1)*($T$6*$U$6/0.01+1)),$T$7*$U$7/0.01+1)/($T$7*100)</f>
        <v>0</v>
      </c>
      <c r="I1255">
        <f t="shared" ref="I1255:I1279" si="403">MOD(QUOTIENT(A1255,($T$2*$U$2/0.01+1)*($T$3*$U$3/0.01+1)*($T$4*$U$4/0.01+1)*($T$5*$U$5/0.01+1)*($T$6*$U$6/0.01+1)*($T$7*$U$7/0.01+1)),$T$8*$U$8/0.01+1)/($T$8*100)</f>
        <v>0</v>
      </c>
      <c r="J1255">
        <f t="shared" ref="J1255:J1279" si="404">MOD(QUOTIENT(A1255,($T$2*$U$2/0.01+1)*($T$3*$U$3/0.01+1)*($T$4*$U$4/0.01+1)*($T$5*$U$5/0.01+1)*($T$6*$U$6/0.01+1)*($T$7*$U$7/0.01+1)*($T$8*$U$8/0.01+1)),$T$9*$U$9/0.01)/($T$9*100)</f>
        <v>0</v>
      </c>
      <c r="K1255">
        <f>SQRT(POWER($C1255*信号概况!$F$2,2)+POWER($D1255*信号概况!$F$3,2)+POWER($E1255*信号概况!$F$4,2)+POWER($F1255*信号概况!$F$5,2)+POWER($G1255*信号概况!$F$6,2)+POWER($H1255*信号概况!$F$7,2)+POWER($I1255*信号概况!$F$8,2)+POWER($J1255*信号概况!$F$9,2)+2*$C1255*信号概况!$F$2*$D1255*信号概况!$F$3*信号相关性!$B$3+2*$C1255*信号概况!$F$2*$E1255*信号概况!$F$4*信号相关性!$B$4+2*$C1255*信号概况!$F$2*$F1255*信号概况!$F$5*信号相关性!$B$5+2*$C1255*信号概况!$F$2*$G1255*信号概况!$F$6*信号相关性!$B$6+2*$C1255*信号概况!$F$2*$H1255*信号概况!$F$7*信号相关性!$B$7+2*$C1255*信号概况!$F$2*$I1255*信号概况!$F$8*信号相关性!$B$8+2*$C1255*信号概况!$F$2*$J1255*信号概况!$F$9*信号相关性!$B$9+2*$D1255*信号概况!$F$3*$E1255*信号概况!$F$4*信号相关性!$C$4+2*$D1255*信号概况!$F$3*$F1255*信号概况!$F$5*信号相关性!$C$5+2*$D1255*信号概况!$F$3*$G1255*信号概况!$F$6*信号相关性!$C$6+2*$D1255*信号概况!$F$3*$H1255*信号概况!$F$7*信号相关性!$C$7+2*$D1255*信号概况!$F$3*$I1255*信号概况!$F$8*信号相关性!$C$8+2*$D1255*信号概况!$F$3*$J1255*信号概况!$F$9*信号相关性!$C$9+2*$E1255*信号概况!$F$4*$F1255*信号概况!$F$5*信号相关性!$D$5+2*$E1255*信号概况!$F$4*$G1255*信号概况!$F$6*信号相关性!$D$6+2*$E1255*信号概况!$F$4*$H1255*信号概况!$F$7*信号相关性!$D$7+2*$E1255*信号概况!$F$4*$I1255*信号概况!$F$8*信号相关性!$D$8+2*$E1255*信号概况!$F$4*$J1255*信号概况!$J$5*信号相关性!$D$9+2*$F1255*信号概况!$F$5*$G1255*信号概况!$F$6*信号相关性!$E$6+2*$F1255*信号概况!$F$5*$H1255*信号概况!$F$7*信号相关性!$E$7+2*$F1255*信号概况!$F$5*$I1255*信号概况!$F$8*信号相关性!$E$8+2*$F1255*信号概况!$F$5*$J1255*信号概况!$F$9*信号相关性!$E$9+2*$G1255*信号概况!$F$6*$H1255*信号概况!$F$7*信号相关性!$F$7+2*$G1255*信号概况!$F$6*$I1255*信号概况!$F$8*信号相关性!$F$8+2*$G1255*信号概况!$F$6*$J1255*信号概况!$F$9*信号相关性!$F$9+2*$H1255*信号概况!$F$7*$I1255*信号概况!$F$8*信号相关性!$G$8+2*$H1255*信号概况!$F$7*$J1255*信号概况!$F$9*信号相关性!$G$9+2*$I1255*信号概况!$F$8*$J1255*信号概况!$F$9*信号相关性!$H$9)</f>
        <v>1858.07431045983</v>
      </c>
      <c r="L1255" s="10">
        <f t="shared" ref="L1255:L1279" si="405">B1255/K1255</f>
        <v>10.5050588612731</v>
      </c>
      <c r="M1255" s="11">
        <f>SQRT(POWER($C1255*信号概况!$C$2,2)+POWER($D1255*信号概况!$C$3,2)+POWER($E1255*信号概况!$C$4,2)+POWER($F1255*信号概况!$C$5,2)+POWER($G1255*信号概况!$C$6,2)+POWER($H1255*信号概况!$C$7,2)+POWER($I1255*信号概况!$C$8,2)+POWER($J1255*信号概况!$C$9,2)+2*$C1255*信号概况!$C$2*$D1255*信号概况!$C$3*信号相关性!$B$3+2*$C1255*信号概况!$C$2*$E1255*信号概况!$C$4*信号相关性!$B$4+2*$C1255*信号概况!$C$2*$F1255*信号概况!$C$5*信号相关性!$B$5+2*$C1255*信号概况!$C$2*$G1255*信号概况!$C$6*信号相关性!$B$6+2*$C1255*信号概况!$C$2*$H1255*信号概况!$C$7*信号相关性!$B$7+2*$C1255*信号概况!$C$2*$I1255*信号概况!$C$8*信号相关性!$B$8+2*$C1255*信号概况!$C$2*$J1255*信号概况!$C$9*信号相关性!$B$9+2*$D1255*信号概况!$C$3*$E1255*信号概况!$C$4*信号相关性!$C$4+2*$D1255*信号概况!$C$3*$F1255*信号概况!$C$5*信号相关性!$C$5+2*$D1255*信号概况!$C$3*$G1255*信号概况!$C$6*信号相关性!$C$6+2*$D1255*信号概况!$C$3*$H1255*信号概况!$C$7*信号相关性!$C$7+2*$D1255*信号概况!$C$3*$I1255*信号概况!$C$8*信号相关性!$C$8+2*$D1255*信号概况!$C$3*$J1255*信号概况!$C$9*信号相关性!$C$9+2*$E1255*信号概况!$C$4*$F1255*信号概况!$C$5*信号相关性!$D$5+2*$E1255*信号概况!$C$4*$G1255*信号概况!$C$6*信号相关性!$D$6+2*$E1255*信号概况!$C$4*$H1255*信号概况!$C$7*信号相关性!$D$7+2*$E1255*信号概况!$C$4*$I1255*信号概况!$C$8*信号相关性!$D$8+2*$E1255*信号概况!$C$4*$J1255*信号概况!$J$5*信号相关性!$D$9+2*$F1255*信号概况!$C$5*$G1255*信号概况!$C$6*信号相关性!$E$6+2*$F1255*信号概况!$C$5*$H1255*信号概况!$C$7*信号相关性!$E$7+2*$F1255*信号概况!$C$5*$I1255*信号概况!$C$8*信号相关性!$E$8+2*$F1255*信号概况!$C$5*$J1255*信号概况!$C$9*信号相关性!$E$9+2*$G1255*信号概况!$C$6*$H1255*信号概况!$C$7*信号相关性!$F$7+2*$G1255*信号概况!$C$6*$I1255*信号概况!$C$8*信号相关性!$F$8+2*$G1255*信号概况!$C$6*$J1255*信号概况!$C$9*信号相关性!$F$9+2*$H1255*信号概况!$C$7*$I1255*信号概况!$C$8*信号相关性!$G$8+2*$H1255*信号概况!$C$7*$J1255*信号概况!$C$9*信号相关性!$G$9+2*$I1255*信号概况!$C$8*$J1255*信号概况!$C$9*信号相关性!$H$9)</f>
        <v>9093.2045080975</v>
      </c>
      <c r="N1255" s="12">
        <f t="shared" ref="N1255:N1279" si="406">M1255/B1255</f>
        <v>0.465859964819091</v>
      </c>
      <c r="O1255" s="10">
        <f>$C1255*信号概况!$J$2+$D1255*信号概况!$J$3+$E1255*信号概况!$J$4+$F1255*信号概况!$J$5+$G1255*信号概况!$J$6+$H1255*信号概况!$J$7+$I1255*信号概况!$J$8+$J1255*信号概况!$J$9</f>
        <v>1227.60195551702</v>
      </c>
      <c r="P1255" s="12">
        <f t="shared" ref="P1255:P1279" si="407">O1255/B1255</f>
        <v>0.0628920864256089</v>
      </c>
      <c r="Q1255" s="7">
        <f t="shared" ref="Q1255:Q1279" si="408">(O1255*12-B1255*5%)/K1255</f>
        <v>7.40296789464791</v>
      </c>
    </row>
    <row r="1256" spans="1:17">
      <c r="A1256">
        <v>1254</v>
      </c>
      <c r="B1256">
        <v>19519.18</v>
      </c>
      <c r="C1256" s="7">
        <f t="shared" si="387"/>
        <v>0</v>
      </c>
      <c r="D1256" s="8">
        <f t="shared" si="388"/>
        <v>0.909090909090909</v>
      </c>
      <c r="E1256">
        <f t="shared" si="399"/>
        <v>0</v>
      </c>
      <c r="F1256">
        <f t="shared" si="400"/>
        <v>0.3</v>
      </c>
      <c r="G1256">
        <f t="shared" si="401"/>
        <v>0.06</v>
      </c>
      <c r="H1256">
        <f t="shared" si="402"/>
        <v>0</v>
      </c>
      <c r="I1256">
        <f t="shared" si="403"/>
        <v>0</v>
      </c>
      <c r="J1256">
        <f t="shared" si="404"/>
        <v>0</v>
      </c>
      <c r="K1256">
        <f>SQRT(POWER($C1256*信号概况!$F$2,2)+POWER($D1256*信号概况!$F$3,2)+POWER($E1256*信号概况!$F$4,2)+POWER($F1256*信号概况!$F$5,2)+POWER($G1256*信号概况!$F$6,2)+POWER($H1256*信号概况!$F$7,2)+POWER($I1256*信号概况!$F$8,2)+POWER($J1256*信号概况!$F$9,2)+2*$C1256*信号概况!$F$2*$D1256*信号概况!$F$3*信号相关性!$B$3+2*$C1256*信号概况!$F$2*$E1256*信号概况!$F$4*信号相关性!$B$4+2*$C1256*信号概况!$F$2*$F1256*信号概况!$F$5*信号相关性!$B$5+2*$C1256*信号概况!$F$2*$G1256*信号概况!$F$6*信号相关性!$B$6+2*$C1256*信号概况!$F$2*$H1256*信号概况!$F$7*信号相关性!$B$7+2*$C1256*信号概况!$F$2*$I1256*信号概况!$F$8*信号相关性!$B$8+2*$C1256*信号概况!$F$2*$J1256*信号概况!$F$9*信号相关性!$B$9+2*$D1256*信号概况!$F$3*$E1256*信号概况!$F$4*信号相关性!$C$4+2*$D1256*信号概况!$F$3*$F1256*信号概况!$F$5*信号相关性!$C$5+2*$D1256*信号概况!$F$3*$G1256*信号概况!$F$6*信号相关性!$C$6+2*$D1256*信号概况!$F$3*$H1256*信号概况!$F$7*信号相关性!$C$7+2*$D1256*信号概况!$F$3*$I1256*信号概况!$F$8*信号相关性!$C$8+2*$D1256*信号概况!$F$3*$J1256*信号概况!$F$9*信号相关性!$C$9+2*$E1256*信号概况!$F$4*$F1256*信号概况!$F$5*信号相关性!$D$5+2*$E1256*信号概况!$F$4*$G1256*信号概况!$F$6*信号相关性!$D$6+2*$E1256*信号概况!$F$4*$H1256*信号概况!$F$7*信号相关性!$D$7+2*$E1256*信号概况!$F$4*$I1256*信号概况!$F$8*信号相关性!$D$8+2*$E1256*信号概况!$F$4*$J1256*信号概况!$J$5*信号相关性!$D$9+2*$F1256*信号概况!$F$5*$G1256*信号概况!$F$6*信号相关性!$E$6+2*$F1256*信号概况!$F$5*$H1256*信号概况!$F$7*信号相关性!$E$7+2*$F1256*信号概况!$F$5*$I1256*信号概况!$F$8*信号相关性!$E$8+2*$F1256*信号概况!$F$5*$J1256*信号概况!$F$9*信号相关性!$E$9+2*$G1256*信号概况!$F$6*$H1256*信号概况!$F$7*信号相关性!$F$7+2*$G1256*信号概况!$F$6*$I1256*信号概况!$F$8*信号相关性!$F$8+2*$G1256*信号概况!$F$6*$J1256*信号概况!$F$9*信号相关性!$F$9+2*$H1256*信号概况!$F$7*$I1256*信号概况!$F$8*信号相关性!$G$8+2*$H1256*信号概况!$F$7*$J1256*信号概况!$F$9*信号相关性!$G$9+2*$I1256*信号概况!$F$8*$J1256*信号概况!$F$9*信号相关性!$H$9)</f>
        <v>1924.67104206871</v>
      </c>
      <c r="L1256" s="10">
        <f t="shared" si="405"/>
        <v>10.1415668305687</v>
      </c>
      <c r="M1256" s="11">
        <f>SQRT(POWER($C1256*信号概况!$C$2,2)+POWER($D1256*信号概况!$C$3,2)+POWER($E1256*信号概况!$C$4,2)+POWER($F1256*信号概况!$C$5,2)+POWER($G1256*信号概况!$C$6,2)+POWER($H1256*信号概况!$C$7,2)+POWER($I1256*信号概况!$C$8,2)+POWER($J1256*信号概况!$C$9,2)+2*$C1256*信号概况!$C$2*$D1256*信号概况!$C$3*信号相关性!$B$3+2*$C1256*信号概况!$C$2*$E1256*信号概况!$C$4*信号相关性!$B$4+2*$C1256*信号概况!$C$2*$F1256*信号概况!$C$5*信号相关性!$B$5+2*$C1256*信号概况!$C$2*$G1256*信号概况!$C$6*信号相关性!$B$6+2*$C1256*信号概况!$C$2*$H1256*信号概况!$C$7*信号相关性!$B$7+2*$C1256*信号概况!$C$2*$I1256*信号概况!$C$8*信号相关性!$B$8+2*$C1256*信号概况!$C$2*$J1256*信号概况!$C$9*信号相关性!$B$9+2*$D1256*信号概况!$C$3*$E1256*信号概况!$C$4*信号相关性!$C$4+2*$D1256*信号概况!$C$3*$F1256*信号概况!$C$5*信号相关性!$C$5+2*$D1256*信号概况!$C$3*$G1256*信号概况!$C$6*信号相关性!$C$6+2*$D1256*信号概况!$C$3*$H1256*信号概况!$C$7*信号相关性!$C$7+2*$D1256*信号概况!$C$3*$I1256*信号概况!$C$8*信号相关性!$C$8+2*$D1256*信号概况!$C$3*$J1256*信号概况!$C$9*信号相关性!$C$9+2*$E1256*信号概况!$C$4*$F1256*信号概况!$C$5*信号相关性!$D$5+2*$E1256*信号概况!$C$4*$G1256*信号概况!$C$6*信号相关性!$D$6+2*$E1256*信号概况!$C$4*$H1256*信号概况!$C$7*信号相关性!$D$7+2*$E1256*信号概况!$C$4*$I1256*信号概况!$C$8*信号相关性!$D$8+2*$E1256*信号概况!$C$4*$J1256*信号概况!$J$5*信号相关性!$D$9+2*$F1256*信号概况!$C$5*$G1256*信号概况!$C$6*信号相关性!$E$6+2*$F1256*信号概况!$C$5*$H1256*信号概况!$C$7*信号相关性!$E$7+2*$F1256*信号概况!$C$5*$I1256*信号概况!$C$8*信号相关性!$E$8+2*$F1256*信号概况!$C$5*$J1256*信号概况!$C$9*信号相关性!$E$9+2*$G1256*信号概况!$C$6*$H1256*信号概况!$C$7*信号相关性!$F$7+2*$G1256*信号概况!$C$6*$I1256*信号概况!$C$8*信号相关性!$F$8+2*$G1256*信号概况!$C$6*$J1256*信号概况!$C$9*信号相关性!$F$9+2*$H1256*信号概况!$C$7*$I1256*信号概况!$C$8*信号相关性!$G$8+2*$H1256*信号概况!$C$7*$J1256*信号概况!$C$9*信号相关性!$G$9+2*$I1256*信号概况!$C$8*$J1256*信号概况!$C$9*信号相关性!$H$9)</f>
        <v>9416.85357477191</v>
      </c>
      <c r="N1256" s="12">
        <f t="shared" si="406"/>
        <v>0.482441043874379</v>
      </c>
      <c r="O1256" s="10">
        <f>$C1256*信号概况!$J$2+$D1256*信号概况!$J$3+$E1256*信号概况!$J$4+$F1256*信号概况!$J$5+$G1256*信号概况!$J$6+$H1256*信号概况!$J$7+$I1256*信号概况!$J$8+$J1256*信号概况!$J$9</f>
        <v>1252.13010620195</v>
      </c>
      <c r="P1256" s="12">
        <f t="shared" si="407"/>
        <v>0.0641487043104244</v>
      </c>
      <c r="Q1256" s="7">
        <f t="shared" si="408"/>
        <v>7.29974212077424</v>
      </c>
    </row>
    <row r="1257" spans="1:17">
      <c r="A1257">
        <v>1255</v>
      </c>
      <c r="B1257">
        <v>19519.18</v>
      </c>
      <c r="C1257" s="7">
        <f t="shared" si="387"/>
        <v>0</v>
      </c>
      <c r="D1257" s="8">
        <f t="shared" si="388"/>
        <v>0.939393939393939</v>
      </c>
      <c r="E1257">
        <f t="shared" si="399"/>
        <v>0</v>
      </c>
      <c r="F1257">
        <f t="shared" si="400"/>
        <v>0.3</v>
      </c>
      <c r="G1257">
        <f t="shared" si="401"/>
        <v>0.06</v>
      </c>
      <c r="H1257">
        <f t="shared" si="402"/>
        <v>0</v>
      </c>
      <c r="I1257">
        <f t="shared" si="403"/>
        <v>0</v>
      </c>
      <c r="J1257">
        <f t="shared" si="404"/>
        <v>0</v>
      </c>
      <c r="K1257">
        <f>SQRT(POWER($C1257*信号概况!$F$2,2)+POWER($D1257*信号概况!$F$3,2)+POWER($E1257*信号概况!$F$4,2)+POWER($F1257*信号概况!$F$5,2)+POWER($G1257*信号概况!$F$6,2)+POWER($H1257*信号概况!$F$7,2)+POWER($I1257*信号概况!$F$8,2)+POWER($J1257*信号概况!$F$9,2)+2*$C1257*信号概况!$F$2*$D1257*信号概况!$F$3*信号相关性!$B$3+2*$C1257*信号概况!$F$2*$E1257*信号概况!$F$4*信号相关性!$B$4+2*$C1257*信号概况!$F$2*$F1257*信号概况!$F$5*信号相关性!$B$5+2*$C1257*信号概况!$F$2*$G1257*信号概况!$F$6*信号相关性!$B$6+2*$C1257*信号概况!$F$2*$H1257*信号概况!$F$7*信号相关性!$B$7+2*$C1257*信号概况!$F$2*$I1257*信号概况!$F$8*信号相关性!$B$8+2*$C1257*信号概况!$F$2*$J1257*信号概况!$F$9*信号相关性!$B$9+2*$D1257*信号概况!$F$3*$E1257*信号概况!$F$4*信号相关性!$C$4+2*$D1257*信号概况!$F$3*$F1257*信号概况!$F$5*信号相关性!$C$5+2*$D1257*信号概况!$F$3*$G1257*信号概况!$F$6*信号相关性!$C$6+2*$D1257*信号概况!$F$3*$H1257*信号概况!$F$7*信号相关性!$C$7+2*$D1257*信号概况!$F$3*$I1257*信号概况!$F$8*信号相关性!$C$8+2*$D1257*信号概况!$F$3*$J1257*信号概况!$F$9*信号相关性!$C$9+2*$E1257*信号概况!$F$4*$F1257*信号概况!$F$5*信号相关性!$D$5+2*$E1257*信号概况!$F$4*$G1257*信号概况!$F$6*信号相关性!$D$6+2*$E1257*信号概况!$F$4*$H1257*信号概况!$F$7*信号相关性!$D$7+2*$E1257*信号概况!$F$4*$I1257*信号概况!$F$8*信号相关性!$D$8+2*$E1257*信号概况!$F$4*$J1257*信号概况!$J$5*信号相关性!$D$9+2*$F1257*信号概况!$F$5*$G1257*信号概况!$F$6*信号相关性!$E$6+2*$F1257*信号概况!$F$5*$H1257*信号概况!$F$7*信号相关性!$E$7+2*$F1257*信号概况!$F$5*$I1257*信号概况!$F$8*信号相关性!$E$8+2*$F1257*信号概况!$F$5*$J1257*信号概况!$F$9*信号相关性!$E$9+2*$G1257*信号概况!$F$6*$H1257*信号概况!$F$7*信号相关性!$F$7+2*$G1257*信号概况!$F$6*$I1257*信号概况!$F$8*信号相关性!$F$8+2*$G1257*信号概况!$F$6*$J1257*信号概况!$F$9*信号相关性!$F$9+2*$H1257*信号概况!$F$7*$I1257*信号概况!$F$8*信号相关性!$G$8+2*$H1257*信号概况!$F$7*$J1257*信号概况!$F$9*信号相关性!$G$9+2*$I1257*信号概况!$F$8*$J1257*信号概况!$F$9*信号相关性!$H$9)</f>
        <v>1991.2849784836</v>
      </c>
      <c r="L1257" s="10">
        <f t="shared" si="405"/>
        <v>9.80230364358205</v>
      </c>
      <c r="M1257" s="11">
        <f>SQRT(POWER($C1257*信号概况!$C$2,2)+POWER($D1257*信号概况!$C$3,2)+POWER($E1257*信号概况!$C$4,2)+POWER($F1257*信号概况!$C$5,2)+POWER($G1257*信号概况!$C$6,2)+POWER($H1257*信号概况!$C$7,2)+POWER($I1257*信号概况!$C$8,2)+POWER($J1257*信号概况!$C$9,2)+2*$C1257*信号概况!$C$2*$D1257*信号概况!$C$3*信号相关性!$B$3+2*$C1257*信号概况!$C$2*$E1257*信号概况!$C$4*信号相关性!$B$4+2*$C1257*信号概况!$C$2*$F1257*信号概况!$C$5*信号相关性!$B$5+2*$C1257*信号概况!$C$2*$G1257*信号概况!$C$6*信号相关性!$B$6+2*$C1257*信号概况!$C$2*$H1257*信号概况!$C$7*信号相关性!$B$7+2*$C1257*信号概况!$C$2*$I1257*信号概况!$C$8*信号相关性!$B$8+2*$C1257*信号概况!$C$2*$J1257*信号概况!$C$9*信号相关性!$B$9+2*$D1257*信号概况!$C$3*$E1257*信号概况!$C$4*信号相关性!$C$4+2*$D1257*信号概况!$C$3*$F1257*信号概况!$C$5*信号相关性!$C$5+2*$D1257*信号概况!$C$3*$G1257*信号概况!$C$6*信号相关性!$C$6+2*$D1257*信号概况!$C$3*$H1257*信号概况!$C$7*信号相关性!$C$7+2*$D1257*信号概况!$C$3*$I1257*信号概况!$C$8*信号相关性!$C$8+2*$D1257*信号概况!$C$3*$J1257*信号概况!$C$9*信号相关性!$C$9+2*$E1257*信号概况!$C$4*$F1257*信号概况!$C$5*信号相关性!$D$5+2*$E1257*信号概况!$C$4*$G1257*信号概况!$C$6*信号相关性!$D$6+2*$E1257*信号概况!$C$4*$H1257*信号概况!$C$7*信号相关性!$D$7+2*$E1257*信号概况!$C$4*$I1257*信号概况!$C$8*信号相关性!$D$8+2*$E1257*信号概况!$C$4*$J1257*信号概况!$J$5*信号相关性!$D$9+2*$F1257*信号概况!$C$5*$G1257*信号概况!$C$6*信号相关性!$E$6+2*$F1257*信号概况!$C$5*$H1257*信号概况!$C$7*信号相关性!$E$7+2*$F1257*信号概况!$C$5*$I1257*信号概况!$C$8*信号相关性!$E$8+2*$F1257*信号概况!$C$5*$J1257*信号概况!$C$9*信号相关性!$E$9+2*$G1257*信号概况!$C$6*$H1257*信号概况!$C$7*信号相关性!$F$7+2*$G1257*信号概况!$C$6*$I1257*信号概况!$C$8*信号相关性!$F$8+2*$G1257*信号概况!$C$6*$J1257*信号概况!$C$9*信号相关性!$F$9+2*$H1257*信号概况!$C$7*$I1257*信号概况!$C$8*信号相关性!$G$8+2*$H1257*信号概况!$C$7*$J1257*信号概况!$C$9*信号相关性!$G$9+2*$I1257*信号概况!$C$8*$J1257*信号概况!$C$9*信号相关性!$H$9)</f>
        <v>9740.54816186062</v>
      </c>
      <c r="N1257" s="12">
        <f t="shared" si="406"/>
        <v>0.499024455016073</v>
      </c>
      <c r="O1257" s="10">
        <f>$C1257*信号概况!$J$2+$D1257*信号概况!$J$3+$E1257*信号概况!$J$4+$F1257*信号概况!$J$5+$G1257*信号概况!$J$6+$H1257*信号概况!$J$7+$I1257*信号概况!$J$8+$J1257*信号概况!$J$9</f>
        <v>1276.65825688688</v>
      </c>
      <c r="P1257" s="12">
        <f t="shared" si="407"/>
        <v>0.0654053221952398</v>
      </c>
      <c r="Q1257" s="7">
        <f t="shared" si="408"/>
        <v>7.20335875458958</v>
      </c>
    </row>
    <row r="1258" spans="1:17">
      <c r="A1258">
        <v>1256</v>
      </c>
      <c r="B1258">
        <v>19519.18</v>
      </c>
      <c r="C1258" s="7">
        <f t="shared" si="387"/>
        <v>0</v>
      </c>
      <c r="D1258" s="8">
        <f t="shared" si="388"/>
        <v>0.96969696969697</v>
      </c>
      <c r="E1258">
        <f t="shared" si="399"/>
        <v>0</v>
      </c>
      <c r="F1258">
        <f t="shared" si="400"/>
        <v>0.3</v>
      </c>
      <c r="G1258">
        <f t="shared" si="401"/>
        <v>0.06</v>
      </c>
      <c r="H1258">
        <f t="shared" si="402"/>
        <v>0</v>
      </c>
      <c r="I1258">
        <f t="shared" si="403"/>
        <v>0</v>
      </c>
      <c r="J1258">
        <f t="shared" si="404"/>
        <v>0</v>
      </c>
      <c r="K1258">
        <f>SQRT(POWER($C1258*信号概况!$F$2,2)+POWER($D1258*信号概况!$F$3,2)+POWER($E1258*信号概况!$F$4,2)+POWER($F1258*信号概况!$F$5,2)+POWER($G1258*信号概况!$F$6,2)+POWER($H1258*信号概况!$F$7,2)+POWER($I1258*信号概况!$F$8,2)+POWER($J1258*信号概况!$F$9,2)+2*$C1258*信号概况!$F$2*$D1258*信号概况!$F$3*信号相关性!$B$3+2*$C1258*信号概况!$F$2*$E1258*信号概况!$F$4*信号相关性!$B$4+2*$C1258*信号概况!$F$2*$F1258*信号概况!$F$5*信号相关性!$B$5+2*$C1258*信号概况!$F$2*$G1258*信号概况!$F$6*信号相关性!$B$6+2*$C1258*信号概况!$F$2*$H1258*信号概况!$F$7*信号相关性!$B$7+2*$C1258*信号概况!$F$2*$I1258*信号概况!$F$8*信号相关性!$B$8+2*$C1258*信号概况!$F$2*$J1258*信号概况!$F$9*信号相关性!$B$9+2*$D1258*信号概况!$F$3*$E1258*信号概况!$F$4*信号相关性!$C$4+2*$D1258*信号概况!$F$3*$F1258*信号概况!$F$5*信号相关性!$C$5+2*$D1258*信号概况!$F$3*$G1258*信号概况!$F$6*信号相关性!$C$6+2*$D1258*信号概况!$F$3*$H1258*信号概况!$F$7*信号相关性!$C$7+2*$D1258*信号概况!$F$3*$I1258*信号概况!$F$8*信号相关性!$C$8+2*$D1258*信号概况!$F$3*$J1258*信号概况!$F$9*信号相关性!$C$9+2*$E1258*信号概况!$F$4*$F1258*信号概况!$F$5*信号相关性!$D$5+2*$E1258*信号概况!$F$4*$G1258*信号概况!$F$6*信号相关性!$D$6+2*$E1258*信号概况!$F$4*$H1258*信号概况!$F$7*信号相关性!$D$7+2*$E1258*信号概况!$F$4*$I1258*信号概况!$F$8*信号相关性!$D$8+2*$E1258*信号概况!$F$4*$J1258*信号概况!$J$5*信号相关性!$D$9+2*$F1258*信号概况!$F$5*$G1258*信号概况!$F$6*信号相关性!$E$6+2*$F1258*信号概况!$F$5*$H1258*信号概况!$F$7*信号相关性!$E$7+2*$F1258*信号概况!$F$5*$I1258*信号概况!$F$8*信号相关性!$E$8+2*$F1258*信号概况!$F$5*$J1258*信号概况!$F$9*信号相关性!$E$9+2*$G1258*信号概况!$F$6*$H1258*信号概况!$F$7*信号相关性!$F$7+2*$G1258*信号概况!$F$6*$I1258*信号概况!$F$8*信号相关性!$F$8+2*$G1258*信号概况!$F$6*$J1258*信号概况!$F$9*信号相关性!$F$9+2*$H1258*信号概况!$F$7*$I1258*信号概况!$F$8*信号相关性!$G$8+2*$H1258*信号概况!$F$7*$J1258*信号概况!$F$9*信号相关性!$G$9+2*$I1258*信号概况!$F$8*$J1258*信号概况!$F$9*信号相关性!$H$9)</f>
        <v>2057.9144489654</v>
      </c>
      <c r="L1258" s="10">
        <f t="shared" si="405"/>
        <v>9.48493267531755</v>
      </c>
      <c r="M1258" s="11">
        <f>SQRT(POWER($C1258*信号概况!$C$2,2)+POWER($D1258*信号概况!$C$3,2)+POWER($E1258*信号概况!$C$4,2)+POWER($F1258*信号概况!$C$5,2)+POWER($G1258*信号概况!$C$6,2)+POWER($H1258*信号概况!$C$7,2)+POWER($I1258*信号概况!$C$8,2)+POWER($J1258*信号概况!$C$9,2)+2*$C1258*信号概况!$C$2*$D1258*信号概况!$C$3*信号相关性!$B$3+2*$C1258*信号概况!$C$2*$E1258*信号概况!$C$4*信号相关性!$B$4+2*$C1258*信号概况!$C$2*$F1258*信号概况!$C$5*信号相关性!$B$5+2*$C1258*信号概况!$C$2*$G1258*信号概况!$C$6*信号相关性!$B$6+2*$C1258*信号概况!$C$2*$H1258*信号概况!$C$7*信号相关性!$B$7+2*$C1258*信号概况!$C$2*$I1258*信号概况!$C$8*信号相关性!$B$8+2*$C1258*信号概况!$C$2*$J1258*信号概况!$C$9*信号相关性!$B$9+2*$D1258*信号概况!$C$3*$E1258*信号概况!$C$4*信号相关性!$C$4+2*$D1258*信号概况!$C$3*$F1258*信号概况!$C$5*信号相关性!$C$5+2*$D1258*信号概况!$C$3*$G1258*信号概况!$C$6*信号相关性!$C$6+2*$D1258*信号概况!$C$3*$H1258*信号概况!$C$7*信号相关性!$C$7+2*$D1258*信号概况!$C$3*$I1258*信号概况!$C$8*信号相关性!$C$8+2*$D1258*信号概况!$C$3*$J1258*信号概况!$C$9*信号相关性!$C$9+2*$E1258*信号概况!$C$4*$F1258*信号概况!$C$5*信号相关性!$D$5+2*$E1258*信号概况!$C$4*$G1258*信号概况!$C$6*信号相关性!$D$6+2*$E1258*信号概况!$C$4*$H1258*信号概况!$C$7*信号相关性!$D$7+2*$E1258*信号概况!$C$4*$I1258*信号概况!$C$8*信号相关性!$D$8+2*$E1258*信号概况!$C$4*$J1258*信号概况!$J$5*信号相关性!$D$9+2*$F1258*信号概况!$C$5*$G1258*信号概况!$C$6*信号相关性!$E$6+2*$F1258*信号概况!$C$5*$H1258*信号概况!$C$7*信号相关性!$E$7+2*$F1258*信号概况!$C$5*$I1258*信号概况!$C$8*信号相关性!$E$8+2*$F1258*信号概况!$C$5*$J1258*信号概况!$C$9*信号相关性!$E$9+2*$G1258*信号概况!$C$6*$H1258*信号概况!$C$7*信号相关性!$F$7+2*$G1258*信号概况!$C$6*$I1258*信号概况!$C$8*信号相关性!$F$8+2*$G1258*信号概况!$C$6*$J1258*信号概况!$C$9*信号相关性!$F$9+2*$H1258*信号概况!$C$7*$I1258*信号概况!$C$8*信号相关性!$G$8+2*$H1258*信号概况!$C$7*$J1258*信号概况!$C$9*信号相关性!$G$9+2*$I1258*信号概况!$C$8*$J1258*信号概况!$C$9*信号相关性!$H$9)</f>
        <v>10064.2838771857</v>
      </c>
      <c r="N1258" s="12">
        <f t="shared" si="406"/>
        <v>0.515609973225603</v>
      </c>
      <c r="O1258" s="10">
        <f>$C1258*信号概况!$J$2+$D1258*信号概况!$J$3+$E1258*信号概况!$J$4+$F1258*信号概况!$J$5+$G1258*信号概况!$J$6+$H1258*信号概况!$J$7+$I1258*信号概况!$J$8+$J1258*信号概况!$J$9</f>
        <v>1301.18640757181</v>
      </c>
      <c r="P1258" s="12">
        <f t="shared" si="407"/>
        <v>0.0666619400800552</v>
      </c>
      <c r="Q1258" s="7">
        <f t="shared" si="408"/>
        <v>7.11316153021863</v>
      </c>
    </row>
    <row r="1259" spans="1:17">
      <c r="A1259">
        <v>1257</v>
      </c>
      <c r="B1259">
        <v>19519.18</v>
      </c>
      <c r="C1259" s="7">
        <f t="shared" si="387"/>
        <v>0</v>
      </c>
      <c r="D1259" s="8">
        <f t="shared" si="388"/>
        <v>1</v>
      </c>
      <c r="E1259">
        <f t="shared" si="399"/>
        <v>0</v>
      </c>
      <c r="F1259">
        <f t="shared" si="400"/>
        <v>0.3</v>
      </c>
      <c r="G1259">
        <f t="shared" si="401"/>
        <v>0.06</v>
      </c>
      <c r="H1259">
        <f t="shared" si="402"/>
        <v>0</v>
      </c>
      <c r="I1259">
        <f t="shared" si="403"/>
        <v>0</v>
      </c>
      <c r="J1259">
        <f t="shared" si="404"/>
        <v>0</v>
      </c>
      <c r="K1259">
        <f>SQRT(POWER($C1259*信号概况!$F$2,2)+POWER($D1259*信号概况!$F$3,2)+POWER($E1259*信号概况!$F$4,2)+POWER($F1259*信号概况!$F$5,2)+POWER($G1259*信号概况!$F$6,2)+POWER($H1259*信号概况!$F$7,2)+POWER($I1259*信号概况!$F$8,2)+POWER($J1259*信号概况!$F$9,2)+2*$C1259*信号概况!$F$2*$D1259*信号概况!$F$3*信号相关性!$B$3+2*$C1259*信号概况!$F$2*$E1259*信号概况!$F$4*信号相关性!$B$4+2*$C1259*信号概况!$F$2*$F1259*信号概况!$F$5*信号相关性!$B$5+2*$C1259*信号概况!$F$2*$G1259*信号概况!$F$6*信号相关性!$B$6+2*$C1259*信号概况!$F$2*$H1259*信号概况!$F$7*信号相关性!$B$7+2*$C1259*信号概况!$F$2*$I1259*信号概况!$F$8*信号相关性!$B$8+2*$C1259*信号概况!$F$2*$J1259*信号概况!$F$9*信号相关性!$B$9+2*$D1259*信号概况!$F$3*$E1259*信号概况!$F$4*信号相关性!$C$4+2*$D1259*信号概况!$F$3*$F1259*信号概况!$F$5*信号相关性!$C$5+2*$D1259*信号概况!$F$3*$G1259*信号概况!$F$6*信号相关性!$C$6+2*$D1259*信号概况!$F$3*$H1259*信号概况!$F$7*信号相关性!$C$7+2*$D1259*信号概况!$F$3*$I1259*信号概况!$F$8*信号相关性!$C$8+2*$D1259*信号概况!$F$3*$J1259*信号概况!$F$9*信号相关性!$C$9+2*$E1259*信号概况!$F$4*$F1259*信号概况!$F$5*信号相关性!$D$5+2*$E1259*信号概况!$F$4*$G1259*信号概况!$F$6*信号相关性!$D$6+2*$E1259*信号概况!$F$4*$H1259*信号概况!$F$7*信号相关性!$D$7+2*$E1259*信号概况!$F$4*$I1259*信号概况!$F$8*信号相关性!$D$8+2*$E1259*信号概况!$F$4*$J1259*信号概况!$J$5*信号相关性!$D$9+2*$F1259*信号概况!$F$5*$G1259*信号概况!$F$6*信号相关性!$E$6+2*$F1259*信号概况!$F$5*$H1259*信号概况!$F$7*信号相关性!$E$7+2*$F1259*信号概况!$F$5*$I1259*信号概况!$F$8*信号相关性!$E$8+2*$F1259*信号概况!$F$5*$J1259*信号概况!$F$9*信号相关性!$E$9+2*$G1259*信号概况!$F$6*$H1259*信号概况!$F$7*信号相关性!$F$7+2*$G1259*信号概况!$F$6*$I1259*信号概况!$F$8*信号相关性!$F$8+2*$G1259*信号概况!$F$6*$J1259*信号概况!$F$9*信号相关性!$F$9+2*$H1259*信号概况!$F$7*$I1259*信号概况!$F$8*信号相关性!$G$8+2*$H1259*信号概况!$F$7*$J1259*信号概况!$F$9*信号相关性!$G$9+2*$I1259*信号概况!$F$8*$J1259*信号概况!$F$9*信号相关性!$H$9)</f>
        <v>2124.5579919965</v>
      </c>
      <c r="L1259" s="10">
        <f t="shared" si="405"/>
        <v>9.18740748594832</v>
      </c>
      <c r="M1259" s="11">
        <f>SQRT(POWER($C1259*信号概况!$C$2,2)+POWER($D1259*信号概况!$C$3,2)+POWER($E1259*信号概况!$C$4,2)+POWER($F1259*信号概况!$C$5,2)+POWER($G1259*信号概况!$C$6,2)+POWER($H1259*信号概况!$C$7,2)+POWER($I1259*信号概况!$C$8,2)+POWER($J1259*信号概况!$C$9,2)+2*$C1259*信号概况!$C$2*$D1259*信号概况!$C$3*信号相关性!$B$3+2*$C1259*信号概况!$C$2*$E1259*信号概况!$C$4*信号相关性!$B$4+2*$C1259*信号概况!$C$2*$F1259*信号概况!$C$5*信号相关性!$B$5+2*$C1259*信号概况!$C$2*$G1259*信号概况!$C$6*信号相关性!$B$6+2*$C1259*信号概况!$C$2*$H1259*信号概况!$C$7*信号相关性!$B$7+2*$C1259*信号概况!$C$2*$I1259*信号概况!$C$8*信号相关性!$B$8+2*$C1259*信号概况!$C$2*$J1259*信号概况!$C$9*信号相关性!$B$9+2*$D1259*信号概况!$C$3*$E1259*信号概况!$C$4*信号相关性!$C$4+2*$D1259*信号概况!$C$3*$F1259*信号概况!$C$5*信号相关性!$C$5+2*$D1259*信号概况!$C$3*$G1259*信号概况!$C$6*信号相关性!$C$6+2*$D1259*信号概况!$C$3*$H1259*信号概况!$C$7*信号相关性!$C$7+2*$D1259*信号概况!$C$3*$I1259*信号概况!$C$8*信号相关性!$C$8+2*$D1259*信号概况!$C$3*$J1259*信号概况!$C$9*信号相关性!$C$9+2*$E1259*信号概况!$C$4*$F1259*信号概况!$C$5*信号相关性!$D$5+2*$E1259*信号概况!$C$4*$G1259*信号概况!$C$6*信号相关性!$D$6+2*$E1259*信号概况!$C$4*$H1259*信号概况!$C$7*信号相关性!$D$7+2*$E1259*信号概况!$C$4*$I1259*信号概况!$C$8*信号相关性!$D$8+2*$E1259*信号概况!$C$4*$J1259*信号概况!$J$5*信号相关性!$D$9+2*$F1259*信号概况!$C$5*$G1259*信号概况!$C$6*信号相关性!$E$6+2*$F1259*信号概况!$C$5*$H1259*信号概况!$C$7*信号相关性!$E$7+2*$F1259*信号概况!$C$5*$I1259*信号概况!$C$8*信号相关性!$E$8+2*$F1259*信号概况!$C$5*$J1259*信号概况!$C$9*信号相关性!$E$9+2*$G1259*信号概况!$C$6*$H1259*信号概况!$C$7*信号相关性!$F$7+2*$G1259*信号概况!$C$6*$I1259*信号概况!$C$8*信号相关性!$F$8+2*$G1259*信号概况!$C$6*$J1259*信号概况!$C$9*信号相关性!$F$9+2*$H1259*信号概况!$C$7*$I1259*信号概况!$C$8*信号相关性!$G$8+2*$H1259*信号概况!$C$7*$J1259*信号概况!$C$9*信号相关性!$G$9+2*$I1259*信号概况!$C$8*$J1259*信号概况!$C$9*信号相关性!$H$9)</f>
        <v>10388.0568755594</v>
      </c>
      <c r="N1259" s="12">
        <f t="shared" si="406"/>
        <v>0.532197401507614</v>
      </c>
      <c r="O1259" s="10">
        <f>$C1259*信号概况!$J$2+$D1259*信号概况!$J$3+$E1259*信号概况!$J$4+$F1259*信号概况!$J$5+$G1259*信号概况!$J$6+$H1259*信号概况!$J$7+$I1259*信号概况!$J$8+$J1259*信号概况!$J$9</f>
        <v>1325.71455825674</v>
      </c>
      <c r="P1259" s="12">
        <f t="shared" si="407"/>
        <v>0.0679185579648706</v>
      </c>
      <c r="Q1259" s="7">
        <f t="shared" si="408"/>
        <v>7.02857524027779</v>
      </c>
    </row>
    <row r="1260" spans="1:17">
      <c r="A1260">
        <v>1258</v>
      </c>
      <c r="B1260">
        <v>19519.18</v>
      </c>
      <c r="C1260" s="7">
        <f t="shared" si="387"/>
        <v>0</v>
      </c>
      <c r="D1260" s="8">
        <f t="shared" si="388"/>
        <v>0</v>
      </c>
      <c r="E1260">
        <f t="shared" si="399"/>
        <v>0</v>
      </c>
      <c r="F1260">
        <f t="shared" si="400"/>
        <v>0.4</v>
      </c>
      <c r="G1260">
        <f t="shared" si="401"/>
        <v>0.06</v>
      </c>
      <c r="H1260">
        <f t="shared" si="402"/>
        <v>0</v>
      </c>
      <c r="I1260">
        <f t="shared" si="403"/>
        <v>0</v>
      </c>
      <c r="J1260">
        <f t="shared" si="404"/>
        <v>0</v>
      </c>
      <c r="K1260">
        <f>SQRT(POWER($C1260*信号概况!$F$2,2)+POWER($D1260*信号概况!$F$3,2)+POWER($E1260*信号概况!$F$4,2)+POWER($F1260*信号概况!$F$5,2)+POWER($G1260*信号概况!$F$6,2)+POWER($H1260*信号概况!$F$7,2)+POWER($I1260*信号概况!$F$8,2)+POWER($J1260*信号概况!$F$9,2)+2*$C1260*信号概况!$F$2*$D1260*信号概况!$F$3*信号相关性!$B$3+2*$C1260*信号概况!$F$2*$E1260*信号概况!$F$4*信号相关性!$B$4+2*$C1260*信号概况!$F$2*$F1260*信号概况!$F$5*信号相关性!$B$5+2*$C1260*信号概况!$F$2*$G1260*信号概况!$F$6*信号相关性!$B$6+2*$C1260*信号概况!$F$2*$H1260*信号概况!$F$7*信号相关性!$B$7+2*$C1260*信号概况!$F$2*$I1260*信号概况!$F$8*信号相关性!$B$8+2*$C1260*信号概况!$F$2*$J1260*信号概况!$F$9*信号相关性!$B$9+2*$D1260*信号概况!$F$3*$E1260*信号概况!$F$4*信号相关性!$C$4+2*$D1260*信号概况!$F$3*$F1260*信号概况!$F$5*信号相关性!$C$5+2*$D1260*信号概况!$F$3*$G1260*信号概况!$F$6*信号相关性!$C$6+2*$D1260*信号概况!$F$3*$H1260*信号概况!$F$7*信号相关性!$C$7+2*$D1260*信号概况!$F$3*$I1260*信号概况!$F$8*信号相关性!$C$8+2*$D1260*信号概况!$F$3*$J1260*信号概况!$F$9*信号相关性!$C$9+2*$E1260*信号概况!$F$4*$F1260*信号概况!$F$5*信号相关性!$D$5+2*$E1260*信号概况!$F$4*$G1260*信号概况!$F$6*信号相关性!$D$6+2*$E1260*信号概况!$F$4*$H1260*信号概况!$F$7*信号相关性!$D$7+2*$E1260*信号概况!$F$4*$I1260*信号概况!$F$8*信号相关性!$D$8+2*$E1260*信号概况!$F$4*$J1260*信号概况!$J$5*信号相关性!$D$9+2*$F1260*信号概况!$F$5*$G1260*信号概况!$F$6*信号相关性!$E$6+2*$F1260*信号概况!$F$5*$H1260*信号概况!$F$7*信号相关性!$E$7+2*$F1260*信号概况!$F$5*$I1260*信号概况!$F$8*信号相关性!$E$8+2*$F1260*信号概况!$F$5*$J1260*信号概况!$F$9*信号相关性!$E$9+2*$G1260*信号概况!$F$6*$H1260*信号概况!$F$7*信号相关性!$F$7+2*$G1260*信号概况!$F$6*$I1260*信号概况!$F$8*信号相关性!$F$8+2*$G1260*信号概况!$F$6*$J1260*信号概况!$F$9*信号相关性!$F$9+2*$H1260*信号概况!$F$7*$I1260*信号概况!$F$8*信号相关性!$G$8+2*$H1260*信号概况!$F$7*$J1260*信号概况!$F$9*信号相关性!$G$9+2*$I1260*信号概况!$F$8*$J1260*信号概况!$F$9*信号相关性!$H$9)</f>
        <v>195.315104889824</v>
      </c>
      <c r="L1260" s="10">
        <f t="shared" si="405"/>
        <v>99.9368687383942</v>
      </c>
      <c r="M1260" s="11">
        <f>SQRT(POWER($C1260*信号概况!$C$2,2)+POWER($D1260*信号概况!$C$3,2)+POWER($E1260*信号概况!$C$4,2)+POWER($F1260*信号概况!$C$5,2)+POWER($G1260*信号概况!$C$6,2)+POWER($H1260*信号概况!$C$7,2)+POWER($I1260*信号概况!$C$8,2)+POWER($J1260*信号概况!$C$9,2)+2*$C1260*信号概况!$C$2*$D1260*信号概况!$C$3*信号相关性!$B$3+2*$C1260*信号概况!$C$2*$E1260*信号概况!$C$4*信号相关性!$B$4+2*$C1260*信号概况!$C$2*$F1260*信号概况!$C$5*信号相关性!$B$5+2*$C1260*信号概况!$C$2*$G1260*信号概况!$C$6*信号相关性!$B$6+2*$C1260*信号概况!$C$2*$H1260*信号概况!$C$7*信号相关性!$B$7+2*$C1260*信号概况!$C$2*$I1260*信号概况!$C$8*信号相关性!$B$8+2*$C1260*信号概况!$C$2*$J1260*信号概况!$C$9*信号相关性!$B$9+2*$D1260*信号概况!$C$3*$E1260*信号概况!$C$4*信号相关性!$C$4+2*$D1260*信号概况!$C$3*$F1260*信号概况!$C$5*信号相关性!$C$5+2*$D1260*信号概况!$C$3*$G1260*信号概况!$C$6*信号相关性!$C$6+2*$D1260*信号概况!$C$3*$H1260*信号概况!$C$7*信号相关性!$C$7+2*$D1260*信号概况!$C$3*$I1260*信号概况!$C$8*信号相关性!$C$8+2*$D1260*信号概况!$C$3*$J1260*信号概况!$C$9*信号相关性!$C$9+2*$E1260*信号概况!$C$4*$F1260*信号概况!$C$5*信号相关性!$D$5+2*$E1260*信号概况!$C$4*$G1260*信号概况!$C$6*信号相关性!$D$6+2*$E1260*信号概况!$C$4*$H1260*信号概况!$C$7*信号相关性!$D$7+2*$E1260*信号概况!$C$4*$I1260*信号概况!$C$8*信号相关性!$D$8+2*$E1260*信号概况!$C$4*$J1260*信号概况!$J$5*信号相关性!$D$9+2*$F1260*信号概况!$C$5*$G1260*信号概况!$C$6*信号相关性!$E$6+2*$F1260*信号概况!$C$5*$H1260*信号概况!$C$7*信号相关性!$E$7+2*$F1260*信号概况!$C$5*$I1260*信号概况!$C$8*信号相关性!$E$8+2*$F1260*信号概况!$C$5*$J1260*信号概况!$C$9*信号相关性!$E$9+2*$G1260*信号概况!$C$6*$H1260*信号概况!$C$7*信号相关性!$F$7+2*$G1260*信号概况!$C$6*$I1260*信号概况!$C$8*信号相关性!$F$8+2*$G1260*信号概况!$C$6*$J1260*信号概况!$C$9*信号相关性!$F$9+2*$H1260*信号概况!$C$7*$I1260*信号概况!$C$8*信号相关性!$G$8+2*$H1260*信号概况!$C$7*$J1260*信号概况!$C$9*信号相关性!$G$9+2*$I1260*信号概况!$C$8*$J1260*信号概况!$C$9*信号相关性!$H$9)</f>
        <v>735.715606427933</v>
      </c>
      <c r="N1260" s="12">
        <f t="shared" si="406"/>
        <v>0.0376919320600524</v>
      </c>
      <c r="O1260" s="10">
        <f>$C1260*信号概况!$J$2+$D1260*信号概况!$J$3+$E1260*信号概况!$J$4+$F1260*信号概况!$J$5+$G1260*信号概况!$J$6+$H1260*信号概况!$J$7+$I1260*信号概况!$J$8+$J1260*信号概况!$J$9</f>
        <v>578.243413541328</v>
      </c>
      <c r="P1260" s="12">
        <f t="shared" si="407"/>
        <v>0.029624370160085</v>
      </c>
      <c r="Q1260" s="7">
        <f t="shared" si="408"/>
        <v>30.5299580688325</v>
      </c>
    </row>
    <row r="1261" spans="1:17">
      <c r="A1261">
        <v>1259</v>
      </c>
      <c r="B1261">
        <v>19519.18</v>
      </c>
      <c r="C1261" s="7">
        <f t="shared" si="387"/>
        <v>0</v>
      </c>
      <c r="D1261" s="8">
        <f t="shared" si="388"/>
        <v>0.0303030303030303</v>
      </c>
      <c r="E1261">
        <f t="shared" si="399"/>
        <v>0</v>
      </c>
      <c r="F1261">
        <f t="shared" si="400"/>
        <v>0.4</v>
      </c>
      <c r="G1261">
        <f t="shared" si="401"/>
        <v>0.06</v>
      </c>
      <c r="H1261">
        <f t="shared" si="402"/>
        <v>0</v>
      </c>
      <c r="I1261">
        <f t="shared" si="403"/>
        <v>0</v>
      </c>
      <c r="J1261">
        <f t="shared" si="404"/>
        <v>0</v>
      </c>
      <c r="K1261">
        <f>SQRT(POWER($C1261*信号概况!$F$2,2)+POWER($D1261*信号概况!$F$3,2)+POWER($E1261*信号概况!$F$4,2)+POWER($F1261*信号概况!$F$5,2)+POWER($G1261*信号概况!$F$6,2)+POWER($H1261*信号概况!$F$7,2)+POWER($I1261*信号概况!$F$8,2)+POWER($J1261*信号概况!$F$9,2)+2*$C1261*信号概况!$F$2*$D1261*信号概况!$F$3*信号相关性!$B$3+2*$C1261*信号概况!$F$2*$E1261*信号概况!$F$4*信号相关性!$B$4+2*$C1261*信号概况!$F$2*$F1261*信号概况!$F$5*信号相关性!$B$5+2*$C1261*信号概况!$F$2*$G1261*信号概况!$F$6*信号相关性!$B$6+2*$C1261*信号概况!$F$2*$H1261*信号概况!$F$7*信号相关性!$B$7+2*$C1261*信号概况!$F$2*$I1261*信号概况!$F$8*信号相关性!$B$8+2*$C1261*信号概况!$F$2*$J1261*信号概况!$F$9*信号相关性!$B$9+2*$D1261*信号概况!$F$3*$E1261*信号概况!$F$4*信号相关性!$C$4+2*$D1261*信号概况!$F$3*$F1261*信号概况!$F$5*信号相关性!$C$5+2*$D1261*信号概况!$F$3*$G1261*信号概况!$F$6*信号相关性!$C$6+2*$D1261*信号概况!$F$3*$H1261*信号概况!$F$7*信号相关性!$C$7+2*$D1261*信号概况!$F$3*$I1261*信号概况!$F$8*信号相关性!$C$8+2*$D1261*信号概况!$F$3*$J1261*信号概况!$F$9*信号相关性!$C$9+2*$E1261*信号概况!$F$4*$F1261*信号概况!$F$5*信号相关性!$D$5+2*$E1261*信号概况!$F$4*$G1261*信号概况!$F$6*信号相关性!$D$6+2*$E1261*信号概况!$F$4*$H1261*信号概况!$F$7*信号相关性!$D$7+2*$E1261*信号概况!$F$4*$I1261*信号概况!$F$8*信号相关性!$D$8+2*$E1261*信号概况!$F$4*$J1261*信号概况!$J$5*信号相关性!$D$9+2*$F1261*信号概况!$F$5*$G1261*信号概况!$F$6*信号相关性!$E$6+2*$F1261*信号概况!$F$5*$H1261*信号概况!$F$7*信号相关性!$E$7+2*$F1261*信号概况!$F$5*$I1261*信号概况!$F$8*信号相关性!$E$8+2*$F1261*信号概况!$F$5*$J1261*信号概况!$F$9*信号相关性!$E$9+2*$G1261*信号概况!$F$6*$H1261*信号概况!$F$7*信号相关性!$F$7+2*$G1261*信号概况!$F$6*$I1261*信号概况!$F$8*信号相关性!$F$8+2*$G1261*信号概况!$F$6*$J1261*信号概况!$F$9*信号相关性!$F$9+2*$H1261*信号概况!$F$7*$I1261*信号概况!$F$8*信号相关性!$G$8+2*$H1261*信号概况!$F$7*$J1261*信号概况!$F$9*信号相关性!$G$9+2*$I1261*信号概况!$F$8*$J1261*信号概况!$F$9*信号相关性!$H$9)</f>
        <v>173.24025294005</v>
      </c>
      <c r="L1261" s="10">
        <f t="shared" si="405"/>
        <v>112.67115851392</v>
      </c>
      <c r="M1261" s="11">
        <f>SQRT(POWER($C1261*信号概况!$C$2,2)+POWER($D1261*信号概况!$C$3,2)+POWER($E1261*信号概况!$C$4,2)+POWER($F1261*信号概况!$C$5,2)+POWER($G1261*信号概况!$C$6,2)+POWER($H1261*信号概况!$C$7,2)+POWER($I1261*信号概况!$C$8,2)+POWER($J1261*信号概况!$C$9,2)+2*$C1261*信号概况!$C$2*$D1261*信号概况!$C$3*信号相关性!$B$3+2*$C1261*信号概况!$C$2*$E1261*信号概况!$C$4*信号相关性!$B$4+2*$C1261*信号概况!$C$2*$F1261*信号概况!$C$5*信号相关性!$B$5+2*$C1261*信号概况!$C$2*$G1261*信号概况!$C$6*信号相关性!$B$6+2*$C1261*信号概况!$C$2*$H1261*信号概况!$C$7*信号相关性!$B$7+2*$C1261*信号概况!$C$2*$I1261*信号概况!$C$8*信号相关性!$B$8+2*$C1261*信号概况!$C$2*$J1261*信号概况!$C$9*信号相关性!$B$9+2*$D1261*信号概况!$C$3*$E1261*信号概况!$C$4*信号相关性!$C$4+2*$D1261*信号概况!$C$3*$F1261*信号概况!$C$5*信号相关性!$C$5+2*$D1261*信号概况!$C$3*$G1261*信号概况!$C$6*信号相关性!$C$6+2*$D1261*信号概况!$C$3*$H1261*信号概况!$C$7*信号相关性!$C$7+2*$D1261*信号概况!$C$3*$I1261*信号概况!$C$8*信号相关性!$C$8+2*$D1261*信号概况!$C$3*$J1261*信号概况!$C$9*信号相关性!$C$9+2*$E1261*信号概况!$C$4*$F1261*信号概况!$C$5*信号相关性!$D$5+2*$E1261*信号概况!$C$4*$G1261*信号概况!$C$6*信号相关性!$D$6+2*$E1261*信号概况!$C$4*$H1261*信号概况!$C$7*信号相关性!$D$7+2*$E1261*信号概况!$C$4*$I1261*信号概况!$C$8*信号相关性!$D$8+2*$E1261*信号概况!$C$4*$J1261*信号概况!$J$5*信号相关性!$D$9+2*$F1261*信号概况!$C$5*$G1261*信号概况!$C$6*信号相关性!$E$6+2*$F1261*信号概况!$C$5*$H1261*信号概况!$C$7*信号相关性!$E$7+2*$F1261*信号概况!$C$5*$I1261*信号概况!$C$8*信号相关性!$E$8+2*$F1261*信号概况!$C$5*$J1261*信号概况!$C$9*信号相关性!$E$9+2*$G1261*信号概况!$C$6*$H1261*信号概况!$C$7*信号相关性!$F$7+2*$G1261*信号概况!$C$6*$I1261*信号概况!$C$8*信号相关性!$F$8+2*$G1261*信号概况!$C$6*$J1261*信号概况!$C$9*信号相关性!$F$9+2*$H1261*信号概况!$C$7*$I1261*信号概况!$C$8*信号相关性!$G$8+2*$H1261*信号概况!$C$7*$J1261*信号概况!$C$9*信号相关性!$G$9+2*$I1261*信号概况!$C$8*$J1261*信号概况!$C$9*信号相关性!$H$9)</f>
        <v>641.47440424089</v>
      </c>
      <c r="N1261" s="12">
        <f t="shared" si="406"/>
        <v>0.0328637987989706</v>
      </c>
      <c r="O1261" s="10">
        <f>$C1261*信号概况!$J$2+$D1261*信号概况!$J$3+$E1261*信号概况!$J$4+$F1261*信号概况!$J$5+$G1261*信号概况!$J$6+$H1261*信号概况!$J$7+$I1261*信号概况!$J$8+$J1261*信号概况!$J$9</f>
        <v>602.771564226259</v>
      </c>
      <c r="P1261" s="12">
        <f t="shared" si="407"/>
        <v>0.0308809880449004</v>
      </c>
      <c r="Q1261" s="7">
        <f t="shared" si="408"/>
        <v>36.1192024631853</v>
      </c>
    </row>
    <row r="1262" spans="1:17">
      <c r="A1262">
        <v>1260</v>
      </c>
      <c r="B1262">
        <v>19519.18</v>
      </c>
      <c r="C1262" s="7">
        <f t="shared" si="387"/>
        <v>0</v>
      </c>
      <c r="D1262" s="8">
        <f t="shared" si="388"/>
        <v>0.0606060606060606</v>
      </c>
      <c r="E1262">
        <f t="shared" si="399"/>
        <v>0</v>
      </c>
      <c r="F1262">
        <f t="shared" si="400"/>
        <v>0.4</v>
      </c>
      <c r="G1262">
        <f t="shared" si="401"/>
        <v>0.06</v>
      </c>
      <c r="H1262">
        <f t="shared" si="402"/>
        <v>0</v>
      </c>
      <c r="I1262">
        <f t="shared" si="403"/>
        <v>0</v>
      </c>
      <c r="J1262">
        <f t="shared" si="404"/>
        <v>0</v>
      </c>
      <c r="K1262">
        <f>SQRT(POWER($C1262*信号概况!$F$2,2)+POWER($D1262*信号概况!$F$3,2)+POWER($E1262*信号概况!$F$4,2)+POWER($F1262*信号概况!$F$5,2)+POWER($G1262*信号概况!$F$6,2)+POWER($H1262*信号概况!$F$7,2)+POWER($I1262*信号概况!$F$8,2)+POWER($J1262*信号概况!$F$9,2)+2*$C1262*信号概况!$F$2*$D1262*信号概况!$F$3*信号相关性!$B$3+2*$C1262*信号概况!$F$2*$E1262*信号概况!$F$4*信号相关性!$B$4+2*$C1262*信号概况!$F$2*$F1262*信号概况!$F$5*信号相关性!$B$5+2*$C1262*信号概况!$F$2*$G1262*信号概况!$F$6*信号相关性!$B$6+2*$C1262*信号概况!$F$2*$H1262*信号概况!$F$7*信号相关性!$B$7+2*$C1262*信号概况!$F$2*$I1262*信号概况!$F$8*信号相关性!$B$8+2*$C1262*信号概况!$F$2*$J1262*信号概况!$F$9*信号相关性!$B$9+2*$D1262*信号概况!$F$3*$E1262*信号概况!$F$4*信号相关性!$C$4+2*$D1262*信号概况!$F$3*$F1262*信号概况!$F$5*信号相关性!$C$5+2*$D1262*信号概况!$F$3*$G1262*信号概况!$F$6*信号相关性!$C$6+2*$D1262*信号概况!$F$3*$H1262*信号概况!$F$7*信号相关性!$C$7+2*$D1262*信号概况!$F$3*$I1262*信号概况!$F$8*信号相关性!$C$8+2*$D1262*信号概况!$F$3*$J1262*信号概况!$F$9*信号相关性!$C$9+2*$E1262*信号概况!$F$4*$F1262*信号概况!$F$5*信号相关性!$D$5+2*$E1262*信号概况!$F$4*$G1262*信号概况!$F$6*信号相关性!$D$6+2*$E1262*信号概况!$F$4*$H1262*信号概况!$F$7*信号相关性!$D$7+2*$E1262*信号概况!$F$4*$I1262*信号概况!$F$8*信号相关性!$D$8+2*$E1262*信号概况!$F$4*$J1262*信号概况!$J$5*信号相关性!$D$9+2*$F1262*信号概况!$F$5*$G1262*信号概况!$F$6*信号相关性!$E$6+2*$F1262*信号概况!$F$5*$H1262*信号概况!$F$7*信号相关性!$E$7+2*$F1262*信号概况!$F$5*$I1262*信号概况!$F$8*信号相关性!$E$8+2*$F1262*信号概况!$F$5*$J1262*信号概况!$F$9*信号相关性!$E$9+2*$G1262*信号概况!$F$6*$H1262*信号概况!$F$7*信号相关性!$F$7+2*$G1262*信号概况!$F$6*$I1262*信号概况!$F$8*信号相关性!$F$8+2*$G1262*信号概况!$F$6*$J1262*信号概况!$F$9*信号相关性!$F$9+2*$H1262*信号概况!$F$7*$I1262*信号概况!$F$8*信号相关性!$G$8+2*$H1262*信号概况!$F$7*$J1262*信号概况!$F$9*信号相关性!$G$9+2*$I1262*信号概况!$F$8*$J1262*信号概况!$F$9*信号相关性!$H$9)</f>
        <v>175.542441161328</v>
      </c>
      <c r="L1262" s="10">
        <f t="shared" si="405"/>
        <v>111.193508936459</v>
      </c>
      <c r="M1262" s="11">
        <f>SQRT(POWER($C1262*信号概况!$C$2,2)+POWER($D1262*信号概况!$C$3,2)+POWER($E1262*信号概况!$C$4,2)+POWER($F1262*信号概况!$C$5,2)+POWER($G1262*信号概况!$C$6,2)+POWER($H1262*信号概况!$C$7,2)+POWER($I1262*信号概况!$C$8,2)+POWER($J1262*信号概况!$C$9,2)+2*$C1262*信号概况!$C$2*$D1262*信号概况!$C$3*信号相关性!$B$3+2*$C1262*信号概况!$C$2*$E1262*信号概况!$C$4*信号相关性!$B$4+2*$C1262*信号概况!$C$2*$F1262*信号概况!$C$5*信号相关性!$B$5+2*$C1262*信号概况!$C$2*$G1262*信号概况!$C$6*信号相关性!$B$6+2*$C1262*信号概况!$C$2*$H1262*信号概况!$C$7*信号相关性!$B$7+2*$C1262*信号概况!$C$2*$I1262*信号概况!$C$8*信号相关性!$B$8+2*$C1262*信号概况!$C$2*$J1262*信号概况!$C$9*信号相关性!$B$9+2*$D1262*信号概况!$C$3*$E1262*信号概况!$C$4*信号相关性!$C$4+2*$D1262*信号概况!$C$3*$F1262*信号概况!$C$5*信号相关性!$C$5+2*$D1262*信号概况!$C$3*$G1262*信号概况!$C$6*信号相关性!$C$6+2*$D1262*信号概况!$C$3*$H1262*信号概况!$C$7*信号相关性!$C$7+2*$D1262*信号概况!$C$3*$I1262*信号概况!$C$8*信号相关性!$C$8+2*$D1262*信号概况!$C$3*$J1262*信号概况!$C$9*信号相关性!$C$9+2*$E1262*信号概况!$C$4*$F1262*信号概况!$C$5*信号相关性!$D$5+2*$E1262*信号概况!$C$4*$G1262*信号概况!$C$6*信号相关性!$D$6+2*$E1262*信号概况!$C$4*$H1262*信号概况!$C$7*信号相关性!$D$7+2*$E1262*信号概况!$C$4*$I1262*信号概况!$C$8*信号相关性!$D$8+2*$E1262*信号概况!$C$4*$J1262*信号概况!$J$5*信号相关性!$D$9+2*$F1262*信号概况!$C$5*$G1262*信号概况!$C$6*信号相关性!$E$6+2*$F1262*信号概况!$C$5*$H1262*信号概况!$C$7*信号相关性!$E$7+2*$F1262*信号概况!$C$5*$I1262*信号概况!$C$8*信号相关性!$E$8+2*$F1262*信号概况!$C$5*$J1262*信号概况!$C$9*信号相关性!$E$9+2*$G1262*信号概况!$C$6*$H1262*信号概况!$C$7*信号相关性!$F$7+2*$G1262*信号概况!$C$6*$I1262*信号概况!$C$8*信号相关性!$F$8+2*$G1262*信号概况!$C$6*$J1262*信号概况!$C$9*信号相关性!$F$9+2*$H1262*信号概况!$C$7*$I1262*信号概况!$C$8*信号相关性!$G$8+2*$H1262*信号概况!$C$7*$J1262*信号概况!$C$9*信号相关性!$G$9+2*$I1262*信号概况!$C$8*$J1262*信号概况!$C$9*信号相关性!$H$9)</f>
        <v>701.488126252335</v>
      </c>
      <c r="N1262" s="12">
        <f t="shared" si="406"/>
        <v>0.0359384014211834</v>
      </c>
      <c r="O1262" s="10">
        <f>$C1262*信号概况!$J$2+$D1262*信号概况!$J$3+$E1262*信号概况!$J$4+$F1262*信号概况!$J$5+$G1262*信号概况!$J$6+$H1262*信号概况!$J$7+$I1262*信号概况!$J$8+$J1262*信号概况!$J$9</f>
        <v>627.299714911191</v>
      </c>
      <c r="P1262" s="12">
        <f t="shared" si="407"/>
        <v>0.0321376059297158</v>
      </c>
      <c r="Q1262" s="7">
        <f t="shared" si="408"/>
        <v>37.3222426188842</v>
      </c>
    </row>
    <row r="1263" spans="1:17">
      <c r="A1263">
        <v>1261</v>
      </c>
      <c r="B1263">
        <v>19519.18</v>
      </c>
      <c r="C1263" s="7">
        <f t="shared" si="387"/>
        <v>0</v>
      </c>
      <c r="D1263" s="8">
        <f t="shared" si="388"/>
        <v>0.0909090909090909</v>
      </c>
      <c r="E1263">
        <f t="shared" si="399"/>
        <v>0</v>
      </c>
      <c r="F1263">
        <f t="shared" si="400"/>
        <v>0.4</v>
      </c>
      <c r="G1263">
        <f t="shared" si="401"/>
        <v>0.06</v>
      </c>
      <c r="H1263">
        <f t="shared" si="402"/>
        <v>0</v>
      </c>
      <c r="I1263">
        <f t="shared" si="403"/>
        <v>0</v>
      </c>
      <c r="J1263">
        <f t="shared" si="404"/>
        <v>0</v>
      </c>
      <c r="K1263">
        <f>SQRT(POWER($C1263*信号概况!$F$2,2)+POWER($D1263*信号概况!$F$3,2)+POWER($E1263*信号概况!$F$4,2)+POWER($F1263*信号概况!$F$5,2)+POWER($G1263*信号概况!$F$6,2)+POWER($H1263*信号概况!$F$7,2)+POWER($I1263*信号概况!$F$8,2)+POWER($J1263*信号概况!$F$9,2)+2*$C1263*信号概况!$F$2*$D1263*信号概况!$F$3*信号相关性!$B$3+2*$C1263*信号概况!$F$2*$E1263*信号概况!$F$4*信号相关性!$B$4+2*$C1263*信号概况!$F$2*$F1263*信号概况!$F$5*信号相关性!$B$5+2*$C1263*信号概况!$F$2*$G1263*信号概况!$F$6*信号相关性!$B$6+2*$C1263*信号概况!$F$2*$H1263*信号概况!$F$7*信号相关性!$B$7+2*$C1263*信号概况!$F$2*$I1263*信号概况!$F$8*信号相关性!$B$8+2*$C1263*信号概况!$F$2*$J1263*信号概况!$F$9*信号相关性!$B$9+2*$D1263*信号概况!$F$3*$E1263*信号概况!$F$4*信号相关性!$C$4+2*$D1263*信号概况!$F$3*$F1263*信号概况!$F$5*信号相关性!$C$5+2*$D1263*信号概况!$F$3*$G1263*信号概况!$F$6*信号相关性!$C$6+2*$D1263*信号概况!$F$3*$H1263*信号概况!$F$7*信号相关性!$C$7+2*$D1263*信号概况!$F$3*$I1263*信号概况!$F$8*信号相关性!$C$8+2*$D1263*信号概况!$F$3*$J1263*信号概况!$F$9*信号相关性!$C$9+2*$E1263*信号概况!$F$4*$F1263*信号概况!$F$5*信号相关性!$D$5+2*$E1263*信号概况!$F$4*$G1263*信号概况!$F$6*信号相关性!$D$6+2*$E1263*信号概况!$F$4*$H1263*信号概况!$F$7*信号相关性!$D$7+2*$E1263*信号概况!$F$4*$I1263*信号概况!$F$8*信号相关性!$D$8+2*$E1263*信号概况!$F$4*$J1263*信号概况!$J$5*信号相关性!$D$9+2*$F1263*信号概况!$F$5*$G1263*信号概况!$F$6*信号相关性!$E$6+2*$F1263*信号概况!$F$5*$H1263*信号概况!$F$7*信号相关性!$E$7+2*$F1263*信号概况!$F$5*$I1263*信号概况!$F$8*信号相关性!$E$8+2*$F1263*信号概况!$F$5*$J1263*信号概况!$F$9*信号相关性!$E$9+2*$G1263*信号概况!$F$6*$H1263*信号概况!$F$7*信号相关性!$F$7+2*$G1263*信号概况!$F$6*$I1263*信号概况!$F$8*信号相关性!$F$8+2*$G1263*信号概况!$F$6*$J1263*信号概况!$F$9*信号相关性!$F$9+2*$H1263*信号概况!$F$7*$I1263*信号概况!$F$8*信号相关性!$G$8+2*$H1263*信号概况!$F$7*$J1263*信号概况!$F$9*信号相关性!$G$9+2*$I1263*信号概况!$F$8*$J1263*信号概况!$F$9*信号相关性!$H$9)</f>
        <v>201.387388951145</v>
      </c>
      <c r="L1263" s="10">
        <f t="shared" si="405"/>
        <v>96.9235467109374</v>
      </c>
      <c r="M1263" s="11">
        <f>SQRT(POWER($C1263*信号概况!$C$2,2)+POWER($D1263*信号概况!$C$3,2)+POWER($E1263*信号概况!$C$4,2)+POWER($F1263*信号概况!$C$5,2)+POWER($G1263*信号概况!$C$6,2)+POWER($H1263*信号概况!$C$7,2)+POWER($I1263*信号概况!$C$8,2)+POWER($J1263*信号概况!$C$9,2)+2*$C1263*信号概况!$C$2*$D1263*信号概况!$C$3*信号相关性!$B$3+2*$C1263*信号概况!$C$2*$E1263*信号概况!$C$4*信号相关性!$B$4+2*$C1263*信号概况!$C$2*$F1263*信号概况!$C$5*信号相关性!$B$5+2*$C1263*信号概况!$C$2*$G1263*信号概况!$C$6*信号相关性!$B$6+2*$C1263*信号概况!$C$2*$H1263*信号概况!$C$7*信号相关性!$B$7+2*$C1263*信号概况!$C$2*$I1263*信号概况!$C$8*信号相关性!$B$8+2*$C1263*信号概况!$C$2*$J1263*信号概况!$C$9*信号相关性!$B$9+2*$D1263*信号概况!$C$3*$E1263*信号概况!$C$4*信号相关性!$C$4+2*$D1263*信号概况!$C$3*$F1263*信号概况!$C$5*信号相关性!$C$5+2*$D1263*信号概况!$C$3*$G1263*信号概况!$C$6*信号相关性!$C$6+2*$D1263*信号概况!$C$3*$H1263*信号概况!$C$7*信号相关性!$C$7+2*$D1263*信号概况!$C$3*$I1263*信号概况!$C$8*信号相关性!$C$8+2*$D1263*信号概况!$C$3*$J1263*信号概况!$C$9*信号相关性!$C$9+2*$E1263*信号概况!$C$4*$F1263*信号概况!$C$5*信号相关性!$D$5+2*$E1263*信号概况!$C$4*$G1263*信号概况!$C$6*信号相关性!$D$6+2*$E1263*信号概况!$C$4*$H1263*信号概况!$C$7*信号相关性!$D$7+2*$E1263*信号概况!$C$4*$I1263*信号概况!$C$8*信号相关性!$D$8+2*$E1263*信号概况!$C$4*$J1263*信号概况!$J$5*信号相关性!$D$9+2*$F1263*信号概况!$C$5*$G1263*信号概况!$C$6*信号相关性!$E$6+2*$F1263*信号概况!$C$5*$H1263*信号概况!$C$7*信号相关性!$E$7+2*$F1263*信号概况!$C$5*$I1263*信号概况!$C$8*信号相关性!$E$8+2*$F1263*信号概况!$C$5*$J1263*信号概况!$C$9*信号相关性!$E$9+2*$G1263*信号概况!$C$6*$H1263*信号概况!$C$7*信号相关性!$F$7+2*$G1263*信号概况!$C$6*$I1263*信号概况!$C$8*信号相关性!$F$8+2*$G1263*信号概况!$C$6*$J1263*信号概况!$C$9*信号相关性!$F$9+2*$H1263*信号概况!$C$7*$I1263*信号概况!$C$8*信号相关性!$G$8+2*$H1263*信号概况!$C$7*$J1263*信号概况!$C$9*信号相关性!$G$9+2*$I1263*信号概况!$C$8*$J1263*信号概况!$C$9*信号相关性!$H$9)</f>
        <v>884.910161243525</v>
      </c>
      <c r="N1263" s="12">
        <f t="shared" si="406"/>
        <v>0.0453354168178953</v>
      </c>
      <c r="O1263" s="10">
        <f>$C1263*信号概况!$J$2+$D1263*信号概况!$J$3+$E1263*信号概况!$J$4+$F1263*信号概况!$J$5+$G1263*信号概况!$J$6+$H1263*信号概况!$J$7+$I1263*信号概况!$J$8+$J1263*信号概况!$J$9</f>
        <v>651.827865596122</v>
      </c>
      <c r="P1263" s="12">
        <f t="shared" si="407"/>
        <v>0.0333942238145313</v>
      </c>
      <c r="Q1263" s="7">
        <f t="shared" si="408"/>
        <v>33.9940620056118</v>
      </c>
    </row>
    <row r="1264" spans="1:17">
      <c r="A1264">
        <v>1262</v>
      </c>
      <c r="B1264">
        <v>19519.18</v>
      </c>
      <c r="C1264" s="7">
        <f t="shared" si="387"/>
        <v>0</v>
      </c>
      <c r="D1264" s="8">
        <f t="shared" si="388"/>
        <v>0.121212121212121</v>
      </c>
      <c r="E1264">
        <f t="shared" si="399"/>
        <v>0</v>
      </c>
      <c r="F1264">
        <f t="shared" si="400"/>
        <v>0.4</v>
      </c>
      <c r="G1264">
        <f t="shared" si="401"/>
        <v>0.06</v>
      </c>
      <c r="H1264">
        <f t="shared" si="402"/>
        <v>0</v>
      </c>
      <c r="I1264">
        <f t="shared" si="403"/>
        <v>0</v>
      </c>
      <c r="J1264">
        <f t="shared" si="404"/>
        <v>0</v>
      </c>
      <c r="K1264">
        <f>SQRT(POWER($C1264*信号概况!$F$2,2)+POWER($D1264*信号概况!$F$3,2)+POWER($E1264*信号概况!$F$4,2)+POWER($F1264*信号概况!$F$5,2)+POWER($G1264*信号概况!$F$6,2)+POWER($H1264*信号概况!$F$7,2)+POWER($I1264*信号概况!$F$8,2)+POWER($J1264*信号概况!$F$9,2)+2*$C1264*信号概况!$F$2*$D1264*信号概况!$F$3*信号相关性!$B$3+2*$C1264*信号概况!$F$2*$E1264*信号概况!$F$4*信号相关性!$B$4+2*$C1264*信号概况!$F$2*$F1264*信号概况!$F$5*信号相关性!$B$5+2*$C1264*信号概况!$F$2*$G1264*信号概况!$F$6*信号相关性!$B$6+2*$C1264*信号概况!$F$2*$H1264*信号概况!$F$7*信号相关性!$B$7+2*$C1264*信号概况!$F$2*$I1264*信号概况!$F$8*信号相关性!$B$8+2*$C1264*信号概况!$F$2*$J1264*信号概况!$F$9*信号相关性!$B$9+2*$D1264*信号概况!$F$3*$E1264*信号概况!$F$4*信号相关性!$C$4+2*$D1264*信号概况!$F$3*$F1264*信号概况!$F$5*信号相关性!$C$5+2*$D1264*信号概况!$F$3*$G1264*信号概况!$F$6*信号相关性!$C$6+2*$D1264*信号概况!$F$3*$H1264*信号概况!$F$7*信号相关性!$C$7+2*$D1264*信号概况!$F$3*$I1264*信号概况!$F$8*信号相关性!$C$8+2*$D1264*信号概况!$F$3*$J1264*信号概况!$F$9*信号相关性!$C$9+2*$E1264*信号概况!$F$4*$F1264*信号概况!$F$5*信号相关性!$D$5+2*$E1264*信号概况!$F$4*$G1264*信号概况!$F$6*信号相关性!$D$6+2*$E1264*信号概况!$F$4*$H1264*信号概况!$F$7*信号相关性!$D$7+2*$E1264*信号概况!$F$4*$I1264*信号概况!$F$8*信号相关性!$D$8+2*$E1264*信号概况!$F$4*$J1264*信号概况!$J$5*信号相关性!$D$9+2*$F1264*信号概况!$F$5*$G1264*信号概况!$F$6*信号相关性!$E$6+2*$F1264*信号概况!$F$5*$H1264*信号概况!$F$7*信号相关性!$E$7+2*$F1264*信号概况!$F$5*$I1264*信号概况!$F$8*信号相关性!$E$8+2*$F1264*信号概况!$F$5*$J1264*信号概况!$F$9*信号相关性!$E$9+2*$G1264*信号概况!$F$6*$H1264*信号概况!$F$7*信号相关性!$F$7+2*$G1264*信号概况!$F$6*$I1264*信号概况!$F$8*信号相关性!$F$8+2*$G1264*信号概况!$F$6*$J1264*信号概况!$F$9*信号相关性!$F$9+2*$H1264*信号概况!$F$7*$I1264*信号概况!$F$8*信号相关性!$G$8+2*$H1264*信号概况!$F$7*$J1264*信号概况!$F$9*信号相关性!$G$9+2*$I1264*信号概况!$F$8*$J1264*信号概况!$F$9*信号相关性!$H$9)</f>
        <v>243.387305703845</v>
      </c>
      <c r="L1264" s="10">
        <f t="shared" si="405"/>
        <v>80.1980199565176</v>
      </c>
      <c r="M1264" s="11">
        <f>SQRT(POWER($C1264*信号概况!$C$2,2)+POWER($D1264*信号概况!$C$3,2)+POWER($E1264*信号概况!$C$4,2)+POWER($F1264*信号概况!$C$5,2)+POWER($G1264*信号概况!$C$6,2)+POWER($H1264*信号概况!$C$7,2)+POWER($I1264*信号概况!$C$8,2)+POWER($J1264*信号概况!$C$9,2)+2*$C1264*信号概况!$C$2*$D1264*信号概况!$C$3*信号相关性!$B$3+2*$C1264*信号概况!$C$2*$E1264*信号概况!$C$4*信号相关性!$B$4+2*$C1264*信号概况!$C$2*$F1264*信号概况!$C$5*信号相关性!$B$5+2*$C1264*信号概况!$C$2*$G1264*信号概况!$C$6*信号相关性!$B$6+2*$C1264*信号概况!$C$2*$H1264*信号概况!$C$7*信号相关性!$B$7+2*$C1264*信号概况!$C$2*$I1264*信号概况!$C$8*信号相关性!$B$8+2*$C1264*信号概况!$C$2*$J1264*信号概况!$C$9*信号相关性!$B$9+2*$D1264*信号概况!$C$3*$E1264*信号概况!$C$4*信号相关性!$C$4+2*$D1264*信号概况!$C$3*$F1264*信号概况!$C$5*信号相关性!$C$5+2*$D1264*信号概况!$C$3*$G1264*信号概况!$C$6*信号相关性!$C$6+2*$D1264*信号概况!$C$3*$H1264*信号概况!$C$7*信号相关性!$C$7+2*$D1264*信号概况!$C$3*$I1264*信号概况!$C$8*信号相关性!$C$8+2*$D1264*信号概况!$C$3*$J1264*信号概况!$C$9*信号相关性!$C$9+2*$E1264*信号概况!$C$4*$F1264*信号概况!$C$5*信号相关性!$D$5+2*$E1264*信号概况!$C$4*$G1264*信号概况!$C$6*信号相关性!$D$6+2*$E1264*信号概况!$C$4*$H1264*信号概况!$C$7*信号相关性!$D$7+2*$E1264*信号概况!$C$4*$I1264*信号概况!$C$8*信号相关性!$D$8+2*$E1264*信号概况!$C$4*$J1264*信号概况!$J$5*信号相关性!$D$9+2*$F1264*信号概况!$C$5*$G1264*信号概况!$C$6*信号相关性!$E$6+2*$F1264*信号概况!$C$5*$H1264*信号概况!$C$7*信号相关性!$E$7+2*$F1264*信号概况!$C$5*$I1264*信号概况!$C$8*信号相关性!$E$8+2*$F1264*信号概况!$C$5*$J1264*信号概况!$C$9*信号相关性!$E$9+2*$G1264*信号概况!$C$6*$H1264*信号概况!$C$7*信号相关性!$F$7+2*$G1264*信号概况!$C$6*$I1264*信号概况!$C$8*信号相关性!$F$8+2*$G1264*信号概况!$C$6*$J1264*信号概况!$C$9*信号相关性!$F$9+2*$H1264*信号概况!$C$7*$I1264*信号概况!$C$8*信号相关性!$G$8+2*$H1264*信号概况!$C$7*$J1264*信号概况!$C$9*信号相关性!$G$9+2*$I1264*信号概况!$C$8*$J1264*信号概况!$C$9*信号相关性!$H$9)</f>
        <v>1133.32723336788</v>
      </c>
      <c r="N1264" s="12">
        <f t="shared" si="406"/>
        <v>0.0580622358812142</v>
      </c>
      <c r="O1264" s="10">
        <f>$C1264*信号概况!$J$2+$D1264*信号概况!$J$3+$E1264*信号概况!$J$4+$F1264*信号概况!$J$5+$G1264*信号概况!$J$6+$H1264*信号概况!$J$7+$I1264*信号概况!$J$8+$J1264*信号概况!$J$9</f>
        <v>676.356016281054</v>
      </c>
      <c r="P1264" s="12">
        <f t="shared" si="407"/>
        <v>0.0346508416993467</v>
      </c>
      <c r="Q1264" s="7">
        <f t="shared" si="408"/>
        <v>29.3372457315462</v>
      </c>
    </row>
    <row r="1265" spans="1:17">
      <c r="A1265">
        <v>1263</v>
      </c>
      <c r="B1265">
        <v>19519.18</v>
      </c>
      <c r="C1265" s="7">
        <f t="shared" si="387"/>
        <v>0</v>
      </c>
      <c r="D1265" s="8">
        <f t="shared" si="388"/>
        <v>0.151515151515152</v>
      </c>
      <c r="E1265">
        <f t="shared" si="399"/>
        <v>0</v>
      </c>
      <c r="F1265">
        <f t="shared" si="400"/>
        <v>0.4</v>
      </c>
      <c r="G1265">
        <f t="shared" si="401"/>
        <v>0.06</v>
      </c>
      <c r="H1265">
        <f t="shared" si="402"/>
        <v>0</v>
      </c>
      <c r="I1265">
        <f t="shared" si="403"/>
        <v>0</v>
      </c>
      <c r="J1265">
        <f t="shared" si="404"/>
        <v>0</v>
      </c>
      <c r="K1265">
        <f>SQRT(POWER($C1265*信号概况!$F$2,2)+POWER($D1265*信号概况!$F$3,2)+POWER($E1265*信号概况!$F$4,2)+POWER($F1265*信号概况!$F$5,2)+POWER($G1265*信号概况!$F$6,2)+POWER($H1265*信号概况!$F$7,2)+POWER($I1265*信号概况!$F$8,2)+POWER($J1265*信号概况!$F$9,2)+2*$C1265*信号概况!$F$2*$D1265*信号概况!$F$3*信号相关性!$B$3+2*$C1265*信号概况!$F$2*$E1265*信号概况!$F$4*信号相关性!$B$4+2*$C1265*信号概况!$F$2*$F1265*信号概况!$F$5*信号相关性!$B$5+2*$C1265*信号概况!$F$2*$G1265*信号概况!$F$6*信号相关性!$B$6+2*$C1265*信号概况!$F$2*$H1265*信号概况!$F$7*信号相关性!$B$7+2*$C1265*信号概况!$F$2*$I1265*信号概况!$F$8*信号相关性!$B$8+2*$C1265*信号概况!$F$2*$J1265*信号概况!$F$9*信号相关性!$B$9+2*$D1265*信号概况!$F$3*$E1265*信号概况!$F$4*信号相关性!$C$4+2*$D1265*信号概况!$F$3*$F1265*信号概况!$F$5*信号相关性!$C$5+2*$D1265*信号概况!$F$3*$G1265*信号概况!$F$6*信号相关性!$C$6+2*$D1265*信号概况!$F$3*$H1265*信号概况!$F$7*信号相关性!$C$7+2*$D1265*信号概况!$F$3*$I1265*信号概况!$F$8*信号相关性!$C$8+2*$D1265*信号概况!$F$3*$J1265*信号概况!$F$9*信号相关性!$C$9+2*$E1265*信号概况!$F$4*$F1265*信号概况!$F$5*信号相关性!$D$5+2*$E1265*信号概况!$F$4*$G1265*信号概况!$F$6*信号相关性!$D$6+2*$E1265*信号概况!$F$4*$H1265*信号概况!$F$7*信号相关性!$D$7+2*$E1265*信号概况!$F$4*$I1265*信号概况!$F$8*信号相关性!$D$8+2*$E1265*信号概况!$F$4*$J1265*信号概况!$J$5*信号相关性!$D$9+2*$F1265*信号概况!$F$5*$G1265*信号概况!$F$6*信号相关性!$E$6+2*$F1265*信号概况!$F$5*$H1265*信号概况!$F$7*信号相关性!$E$7+2*$F1265*信号概况!$F$5*$I1265*信号概况!$F$8*信号相关性!$E$8+2*$F1265*信号概况!$F$5*$J1265*信号概况!$F$9*信号相关性!$E$9+2*$G1265*信号概况!$F$6*$H1265*信号概况!$F$7*信号相关性!$F$7+2*$G1265*信号概况!$F$6*$I1265*信号概况!$F$8*信号相关性!$F$8+2*$G1265*信号概况!$F$6*$J1265*信号概况!$F$9*信号相关性!$F$9+2*$H1265*信号概况!$F$7*$I1265*信号概况!$F$8*信号相关性!$G$8+2*$H1265*信号概况!$F$7*$J1265*信号概况!$F$9*信号相关性!$G$9+2*$I1265*信号概况!$F$8*$J1265*信号概况!$F$9*信号相关性!$H$9)</f>
        <v>294.714521353342</v>
      </c>
      <c r="L1265" s="10">
        <f t="shared" si="405"/>
        <v>66.2308050189283</v>
      </c>
      <c r="M1265" s="11">
        <f>SQRT(POWER($C1265*信号概况!$C$2,2)+POWER($D1265*信号概况!$C$3,2)+POWER($E1265*信号概况!$C$4,2)+POWER($F1265*信号概况!$C$5,2)+POWER($G1265*信号概况!$C$6,2)+POWER($H1265*信号概况!$C$7,2)+POWER($I1265*信号概况!$C$8,2)+POWER($J1265*信号概况!$C$9,2)+2*$C1265*信号概况!$C$2*$D1265*信号概况!$C$3*信号相关性!$B$3+2*$C1265*信号概况!$C$2*$E1265*信号概况!$C$4*信号相关性!$B$4+2*$C1265*信号概况!$C$2*$F1265*信号概况!$C$5*信号相关性!$B$5+2*$C1265*信号概况!$C$2*$G1265*信号概况!$C$6*信号相关性!$B$6+2*$C1265*信号概况!$C$2*$H1265*信号概况!$C$7*信号相关性!$B$7+2*$C1265*信号概况!$C$2*$I1265*信号概况!$C$8*信号相关性!$B$8+2*$C1265*信号概况!$C$2*$J1265*信号概况!$C$9*信号相关性!$B$9+2*$D1265*信号概况!$C$3*$E1265*信号概况!$C$4*信号相关性!$C$4+2*$D1265*信号概况!$C$3*$F1265*信号概况!$C$5*信号相关性!$C$5+2*$D1265*信号概况!$C$3*$G1265*信号概况!$C$6*信号相关性!$C$6+2*$D1265*信号概况!$C$3*$H1265*信号概况!$C$7*信号相关性!$C$7+2*$D1265*信号概况!$C$3*$I1265*信号概况!$C$8*信号相关性!$C$8+2*$D1265*信号概况!$C$3*$J1265*信号概况!$C$9*信号相关性!$C$9+2*$E1265*信号概况!$C$4*$F1265*信号概况!$C$5*信号相关性!$D$5+2*$E1265*信号概况!$C$4*$G1265*信号概况!$C$6*信号相关性!$D$6+2*$E1265*信号概况!$C$4*$H1265*信号概况!$C$7*信号相关性!$D$7+2*$E1265*信号概况!$C$4*$I1265*信号概况!$C$8*信号相关性!$D$8+2*$E1265*信号概况!$C$4*$J1265*信号概况!$J$5*信号相关性!$D$9+2*$F1265*信号概况!$C$5*$G1265*信号概况!$C$6*信号相关性!$E$6+2*$F1265*信号概况!$C$5*$H1265*信号概况!$C$7*信号相关性!$E$7+2*$F1265*信号概况!$C$5*$I1265*信号概况!$C$8*信号相关性!$E$8+2*$F1265*信号概况!$C$5*$J1265*信号概况!$C$9*信号相关性!$E$9+2*$G1265*信号概况!$C$6*$H1265*信号概况!$C$7*信号相关性!$F$7+2*$G1265*信号概况!$C$6*$I1265*信号概况!$C$8*信号相关性!$F$8+2*$G1265*信号概况!$C$6*$J1265*信号概况!$C$9*信号相关性!$F$9+2*$H1265*信号概况!$C$7*$I1265*信号概况!$C$8*信号相关性!$G$8+2*$H1265*信号概况!$C$7*$J1265*信号概况!$C$9*信号相关性!$G$9+2*$I1265*信号概况!$C$8*$J1265*信号概况!$C$9*信号相关性!$H$9)</f>
        <v>1412.86215340944</v>
      </c>
      <c r="N1265" s="12">
        <f t="shared" si="406"/>
        <v>0.0723832739597382</v>
      </c>
      <c r="O1265" s="10">
        <f>$C1265*信号概况!$J$2+$D1265*信号概况!$J$3+$E1265*信号概况!$J$4+$F1265*信号概况!$J$5+$G1265*信号概况!$J$6+$H1265*信号概况!$J$7+$I1265*信号概况!$J$8+$J1265*信号概况!$J$9</f>
        <v>700.884166965985</v>
      </c>
      <c r="P1265" s="12">
        <f t="shared" si="407"/>
        <v>0.0359074595841621</v>
      </c>
      <c r="Q1265" s="7">
        <f t="shared" si="408"/>
        <v>25.2266192023779</v>
      </c>
    </row>
    <row r="1266" spans="1:17">
      <c r="A1266">
        <v>1264</v>
      </c>
      <c r="B1266">
        <v>19519.18</v>
      </c>
      <c r="C1266" s="7">
        <f t="shared" si="387"/>
        <v>0</v>
      </c>
      <c r="D1266" s="8">
        <f t="shared" si="388"/>
        <v>0.181818181818182</v>
      </c>
      <c r="E1266">
        <f t="shared" si="399"/>
        <v>0</v>
      </c>
      <c r="F1266">
        <f t="shared" si="400"/>
        <v>0.4</v>
      </c>
      <c r="G1266">
        <f t="shared" si="401"/>
        <v>0.06</v>
      </c>
      <c r="H1266">
        <f t="shared" si="402"/>
        <v>0</v>
      </c>
      <c r="I1266">
        <f t="shared" si="403"/>
        <v>0</v>
      </c>
      <c r="J1266">
        <f t="shared" si="404"/>
        <v>0</v>
      </c>
      <c r="K1266">
        <f>SQRT(POWER($C1266*信号概况!$F$2,2)+POWER($D1266*信号概况!$F$3,2)+POWER($E1266*信号概况!$F$4,2)+POWER($F1266*信号概况!$F$5,2)+POWER($G1266*信号概况!$F$6,2)+POWER($H1266*信号概况!$F$7,2)+POWER($I1266*信号概况!$F$8,2)+POWER($J1266*信号概况!$F$9,2)+2*$C1266*信号概况!$F$2*$D1266*信号概况!$F$3*信号相关性!$B$3+2*$C1266*信号概况!$F$2*$E1266*信号概况!$F$4*信号相关性!$B$4+2*$C1266*信号概况!$F$2*$F1266*信号概况!$F$5*信号相关性!$B$5+2*$C1266*信号概况!$F$2*$G1266*信号概况!$F$6*信号相关性!$B$6+2*$C1266*信号概况!$F$2*$H1266*信号概况!$F$7*信号相关性!$B$7+2*$C1266*信号概况!$F$2*$I1266*信号概况!$F$8*信号相关性!$B$8+2*$C1266*信号概况!$F$2*$J1266*信号概况!$F$9*信号相关性!$B$9+2*$D1266*信号概况!$F$3*$E1266*信号概况!$F$4*信号相关性!$C$4+2*$D1266*信号概况!$F$3*$F1266*信号概况!$F$5*信号相关性!$C$5+2*$D1266*信号概况!$F$3*$G1266*信号概况!$F$6*信号相关性!$C$6+2*$D1266*信号概况!$F$3*$H1266*信号概况!$F$7*信号相关性!$C$7+2*$D1266*信号概况!$F$3*$I1266*信号概况!$F$8*信号相关性!$C$8+2*$D1266*信号概况!$F$3*$J1266*信号概况!$F$9*信号相关性!$C$9+2*$E1266*信号概况!$F$4*$F1266*信号概况!$F$5*信号相关性!$D$5+2*$E1266*信号概况!$F$4*$G1266*信号概况!$F$6*信号相关性!$D$6+2*$E1266*信号概况!$F$4*$H1266*信号概况!$F$7*信号相关性!$D$7+2*$E1266*信号概况!$F$4*$I1266*信号概况!$F$8*信号相关性!$D$8+2*$E1266*信号概况!$F$4*$J1266*信号概况!$J$5*信号相关性!$D$9+2*$F1266*信号概况!$F$5*$G1266*信号概况!$F$6*信号相关性!$E$6+2*$F1266*信号概况!$F$5*$H1266*信号概况!$F$7*信号相关性!$E$7+2*$F1266*信号概况!$F$5*$I1266*信号概况!$F$8*信号相关性!$E$8+2*$F1266*信号概况!$F$5*$J1266*信号概况!$F$9*信号相关性!$E$9+2*$G1266*信号概况!$F$6*$H1266*信号概况!$F$7*信号相关性!$F$7+2*$G1266*信号概况!$F$6*$I1266*信号概况!$F$8*信号相关性!$F$8+2*$G1266*信号概况!$F$6*$J1266*信号概况!$F$9*信号相关性!$F$9+2*$H1266*信号概况!$F$7*$I1266*信号概况!$F$8*信号相关性!$G$8+2*$H1266*信号概况!$F$7*$J1266*信号概况!$F$9*信号相关性!$G$9+2*$I1266*信号概况!$F$8*$J1266*信号概况!$F$9*信号相关性!$H$9)</f>
        <v>351.304264114198</v>
      </c>
      <c r="L1266" s="10">
        <f t="shared" si="405"/>
        <v>55.5620355170381</v>
      </c>
      <c r="M1266" s="11">
        <f>SQRT(POWER($C1266*信号概况!$C$2,2)+POWER($D1266*信号概况!$C$3,2)+POWER($E1266*信号概况!$C$4,2)+POWER($F1266*信号概况!$C$5,2)+POWER($G1266*信号概况!$C$6,2)+POWER($H1266*信号概况!$C$7,2)+POWER($I1266*信号概况!$C$8,2)+POWER($J1266*信号概况!$C$9,2)+2*$C1266*信号概况!$C$2*$D1266*信号概况!$C$3*信号相关性!$B$3+2*$C1266*信号概况!$C$2*$E1266*信号概况!$C$4*信号相关性!$B$4+2*$C1266*信号概况!$C$2*$F1266*信号概况!$C$5*信号相关性!$B$5+2*$C1266*信号概况!$C$2*$G1266*信号概况!$C$6*信号相关性!$B$6+2*$C1266*信号概况!$C$2*$H1266*信号概况!$C$7*信号相关性!$B$7+2*$C1266*信号概况!$C$2*$I1266*信号概况!$C$8*信号相关性!$B$8+2*$C1266*信号概况!$C$2*$J1266*信号概况!$C$9*信号相关性!$B$9+2*$D1266*信号概况!$C$3*$E1266*信号概况!$C$4*信号相关性!$C$4+2*$D1266*信号概况!$C$3*$F1266*信号概况!$C$5*信号相关性!$C$5+2*$D1266*信号概况!$C$3*$G1266*信号概况!$C$6*信号相关性!$C$6+2*$D1266*信号概况!$C$3*$H1266*信号概况!$C$7*信号相关性!$C$7+2*$D1266*信号概况!$C$3*$I1266*信号概况!$C$8*信号相关性!$C$8+2*$D1266*信号概况!$C$3*$J1266*信号概况!$C$9*信号相关性!$C$9+2*$E1266*信号概况!$C$4*$F1266*信号概况!$C$5*信号相关性!$D$5+2*$E1266*信号概况!$C$4*$G1266*信号概况!$C$6*信号相关性!$D$6+2*$E1266*信号概况!$C$4*$H1266*信号概况!$C$7*信号相关性!$D$7+2*$E1266*信号概况!$C$4*$I1266*信号概况!$C$8*信号相关性!$D$8+2*$E1266*信号概况!$C$4*$J1266*信号概况!$J$5*信号相关性!$D$9+2*$F1266*信号概况!$C$5*$G1266*信号概况!$C$6*信号相关性!$E$6+2*$F1266*信号概况!$C$5*$H1266*信号概况!$C$7*信号相关性!$E$7+2*$F1266*信号概况!$C$5*$I1266*信号概况!$C$8*信号相关性!$E$8+2*$F1266*信号概况!$C$5*$J1266*信号概况!$C$9*信号相关性!$E$9+2*$G1266*信号概况!$C$6*$H1266*信号概况!$C$7*信号相关性!$F$7+2*$G1266*信号概况!$C$6*$I1266*信号概况!$C$8*信号相关性!$F$8+2*$G1266*信号概况!$C$6*$J1266*信号概况!$C$9*信号相关性!$F$9+2*$H1266*信号概况!$C$7*$I1266*信号概况!$C$8*信号相关性!$G$8+2*$H1266*信号概况!$C$7*$J1266*信号概况!$C$9*信号相关性!$G$9+2*$I1266*信号概况!$C$8*$J1266*信号概况!$C$9*信号相关性!$H$9)</f>
        <v>1708.30692014124</v>
      </c>
      <c r="N1266" s="12">
        <f t="shared" si="406"/>
        <v>0.0875193999000595</v>
      </c>
      <c r="O1266" s="10">
        <f>$C1266*信号概况!$J$2+$D1266*信号概况!$J$3+$E1266*信号概况!$J$4+$F1266*信号概况!$J$5+$G1266*信号概况!$J$6+$H1266*信号概况!$J$7+$I1266*信号概况!$J$8+$J1266*信号概况!$J$9</f>
        <v>725.412317650917</v>
      </c>
      <c r="P1266" s="12">
        <f t="shared" si="407"/>
        <v>0.0371640774689775</v>
      </c>
      <c r="Q1266" s="7">
        <f t="shared" si="408"/>
        <v>22.0008397316195</v>
      </c>
    </row>
    <row r="1267" spans="1:17">
      <c r="A1267">
        <v>1265</v>
      </c>
      <c r="B1267">
        <v>19519.18</v>
      </c>
      <c r="C1267" s="7">
        <f t="shared" si="387"/>
        <v>0</v>
      </c>
      <c r="D1267" s="8">
        <f t="shared" si="388"/>
        <v>0.212121212121212</v>
      </c>
      <c r="E1267">
        <f t="shared" si="399"/>
        <v>0</v>
      </c>
      <c r="F1267">
        <f t="shared" si="400"/>
        <v>0.4</v>
      </c>
      <c r="G1267">
        <f t="shared" si="401"/>
        <v>0.06</v>
      </c>
      <c r="H1267">
        <f t="shared" si="402"/>
        <v>0</v>
      </c>
      <c r="I1267">
        <f t="shared" si="403"/>
        <v>0</v>
      </c>
      <c r="J1267">
        <f t="shared" si="404"/>
        <v>0</v>
      </c>
      <c r="K1267">
        <f>SQRT(POWER($C1267*信号概况!$F$2,2)+POWER($D1267*信号概况!$F$3,2)+POWER($E1267*信号概况!$F$4,2)+POWER($F1267*信号概况!$F$5,2)+POWER($G1267*信号概况!$F$6,2)+POWER($H1267*信号概况!$F$7,2)+POWER($I1267*信号概况!$F$8,2)+POWER($J1267*信号概况!$F$9,2)+2*$C1267*信号概况!$F$2*$D1267*信号概况!$F$3*信号相关性!$B$3+2*$C1267*信号概况!$F$2*$E1267*信号概况!$F$4*信号相关性!$B$4+2*$C1267*信号概况!$F$2*$F1267*信号概况!$F$5*信号相关性!$B$5+2*$C1267*信号概况!$F$2*$G1267*信号概况!$F$6*信号相关性!$B$6+2*$C1267*信号概况!$F$2*$H1267*信号概况!$F$7*信号相关性!$B$7+2*$C1267*信号概况!$F$2*$I1267*信号概况!$F$8*信号相关性!$B$8+2*$C1267*信号概况!$F$2*$J1267*信号概况!$F$9*信号相关性!$B$9+2*$D1267*信号概况!$F$3*$E1267*信号概况!$F$4*信号相关性!$C$4+2*$D1267*信号概况!$F$3*$F1267*信号概况!$F$5*信号相关性!$C$5+2*$D1267*信号概况!$F$3*$G1267*信号概况!$F$6*信号相关性!$C$6+2*$D1267*信号概况!$F$3*$H1267*信号概况!$F$7*信号相关性!$C$7+2*$D1267*信号概况!$F$3*$I1267*信号概况!$F$8*信号相关性!$C$8+2*$D1267*信号概况!$F$3*$J1267*信号概况!$F$9*信号相关性!$C$9+2*$E1267*信号概况!$F$4*$F1267*信号概况!$F$5*信号相关性!$D$5+2*$E1267*信号概况!$F$4*$G1267*信号概况!$F$6*信号相关性!$D$6+2*$E1267*信号概况!$F$4*$H1267*信号概况!$F$7*信号相关性!$D$7+2*$E1267*信号概况!$F$4*$I1267*信号概况!$F$8*信号相关性!$D$8+2*$E1267*信号概况!$F$4*$J1267*信号概况!$J$5*信号相关性!$D$9+2*$F1267*信号概况!$F$5*$G1267*信号概况!$F$6*信号相关性!$E$6+2*$F1267*信号概况!$F$5*$H1267*信号概况!$F$7*信号相关性!$E$7+2*$F1267*信号概况!$F$5*$I1267*信号概况!$F$8*信号相关性!$E$8+2*$F1267*信号概况!$F$5*$J1267*信号概况!$F$9*信号相关性!$E$9+2*$G1267*信号概况!$F$6*$H1267*信号概况!$F$7*信号相关性!$F$7+2*$G1267*信号概况!$F$6*$I1267*信号概况!$F$8*信号相关性!$F$8+2*$G1267*信号概况!$F$6*$J1267*信号概况!$F$9*信号相关性!$F$9+2*$H1267*信号概况!$F$7*$I1267*信号概况!$F$8*信号相关性!$G$8+2*$H1267*信号概况!$F$7*$J1267*信号概况!$F$9*信号相关性!$G$9+2*$I1267*信号概况!$F$8*$J1267*信号概况!$F$9*信号相关性!$H$9)</f>
        <v>410.988432005869</v>
      </c>
      <c r="L1267" s="10">
        <f t="shared" si="405"/>
        <v>47.4932588850123</v>
      </c>
      <c r="M1267" s="11">
        <f>SQRT(POWER($C1267*信号概况!$C$2,2)+POWER($D1267*信号概况!$C$3,2)+POWER($E1267*信号概况!$C$4,2)+POWER($F1267*信号概况!$C$5,2)+POWER($G1267*信号概况!$C$6,2)+POWER($H1267*信号概况!$C$7,2)+POWER($I1267*信号概况!$C$8,2)+POWER($J1267*信号概况!$C$9,2)+2*$C1267*信号概况!$C$2*$D1267*信号概况!$C$3*信号相关性!$B$3+2*$C1267*信号概况!$C$2*$E1267*信号概况!$C$4*信号相关性!$B$4+2*$C1267*信号概况!$C$2*$F1267*信号概况!$C$5*信号相关性!$B$5+2*$C1267*信号概况!$C$2*$G1267*信号概况!$C$6*信号相关性!$B$6+2*$C1267*信号概况!$C$2*$H1267*信号概况!$C$7*信号相关性!$B$7+2*$C1267*信号概况!$C$2*$I1267*信号概况!$C$8*信号相关性!$B$8+2*$C1267*信号概况!$C$2*$J1267*信号概况!$C$9*信号相关性!$B$9+2*$D1267*信号概况!$C$3*$E1267*信号概况!$C$4*信号相关性!$C$4+2*$D1267*信号概况!$C$3*$F1267*信号概况!$C$5*信号相关性!$C$5+2*$D1267*信号概况!$C$3*$G1267*信号概况!$C$6*信号相关性!$C$6+2*$D1267*信号概况!$C$3*$H1267*信号概况!$C$7*信号相关性!$C$7+2*$D1267*信号概况!$C$3*$I1267*信号概况!$C$8*信号相关性!$C$8+2*$D1267*信号概况!$C$3*$J1267*信号概况!$C$9*信号相关性!$C$9+2*$E1267*信号概况!$C$4*$F1267*信号概况!$C$5*信号相关性!$D$5+2*$E1267*信号概况!$C$4*$G1267*信号概况!$C$6*信号相关性!$D$6+2*$E1267*信号概况!$C$4*$H1267*信号概况!$C$7*信号相关性!$D$7+2*$E1267*信号概况!$C$4*$I1267*信号概况!$C$8*信号相关性!$D$8+2*$E1267*信号概况!$C$4*$J1267*信号概况!$J$5*信号相关性!$D$9+2*$F1267*信号概况!$C$5*$G1267*信号概况!$C$6*信号相关性!$E$6+2*$F1267*信号概况!$C$5*$H1267*信号概况!$C$7*信号相关性!$E$7+2*$F1267*信号概况!$C$5*$I1267*信号概况!$C$8*信号相关性!$E$8+2*$F1267*信号概况!$C$5*$J1267*信号概况!$C$9*信号相关性!$E$9+2*$G1267*信号概况!$C$6*$H1267*信号概况!$C$7*信号相关性!$F$7+2*$G1267*信号概况!$C$6*$I1267*信号概况!$C$8*信号相关性!$F$8+2*$G1267*信号概况!$C$6*$J1267*信号概况!$C$9*信号相关性!$F$9+2*$H1267*信号概况!$C$7*$I1267*信号概况!$C$8*信号相关性!$G$8+2*$H1267*信号概况!$C$7*$J1267*信号概况!$C$9*信号相关性!$G$9+2*$I1267*信号概况!$C$8*$J1267*信号概况!$C$9*信号相关性!$H$9)</f>
        <v>2012.66734074222</v>
      </c>
      <c r="N1267" s="12">
        <f t="shared" si="406"/>
        <v>0.103112289591173</v>
      </c>
      <c r="O1267" s="10">
        <f>$C1267*信号概况!$J$2+$D1267*信号概况!$J$3+$E1267*信号概况!$J$4+$F1267*信号概况!$J$5+$G1267*信号概况!$J$6+$H1267*信号概况!$J$7+$I1267*信号概况!$J$8+$J1267*信号概况!$J$9</f>
        <v>749.940468335848</v>
      </c>
      <c r="P1267" s="12">
        <f t="shared" si="407"/>
        <v>0.0384206953537929</v>
      </c>
      <c r="Q1267" s="7">
        <f t="shared" si="408"/>
        <v>19.5220254275079</v>
      </c>
    </row>
    <row r="1268" spans="1:17">
      <c r="A1268">
        <v>1266</v>
      </c>
      <c r="B1268">
        <v>19519.18</v>
      </c>
      <c r="C1268" s="7">
        <f t="shared" si="387"/>
        <v>0</v>
      </c>
      <c r="D1268" s="8">
        <f t="shared" si="388"/>
        <v>0.242424242424242</v>
      </c>
      <c r="E1268">
        <f t="shared" si="399"/>
        <v>0</v>
      </c>
      <c r="F1268">
        <f t="shared" si="400"/>
        <v>0.4</v>
      </c>
      <c r="G1268">
        <f t="shared" si="401"/>
        <v>0.06</v>
      </c>
      <c r="H1268">
        <f t="shared" si="402"/>
        <v>0</v>
      </c>
      <c r="I1268">
        <f t="shared" si="403"/>
        <v>0</v>
      </c>
      <c r="J1268">
        <f t="shared" si="404"/>
        <v>0</v>
      </c>
      <c r="K1268">
        <f>SQRT(POWER($C1268*信号概况!$F$2,2)+POWER($D1268*信号概况!$F$3,2)+POWER($E1268*信号概况!$F$4,2)+POWER($F1268*信号概况!$F$5,2)+POWER($G1268*信号概况!$F$6,2)+POWER($H1268*信号概况!$F$7,2)+POWER($I1268*信号概况!$F$8,2)+POWER($J1268*信号概况!$F$9,2)+2*$C1268*信号概况!$F$2*$D1268*信号概况!$F$3*信号相关性!$B$3+2*$C1268*信号概况!$F$2*$E1268*信号概况!$F$4*信号相关性!$B$4+2*$C1268*信号概况!$F$2*$F1268*信号概况!$F$5*信号相关性!$B$5+2*$C1268*信号概况!$F$2*$G1268*信号概况!$F$6*信号相关性!$B$6+2*$C1268*信号概况!$F$2*$H1268*信号概况!$F$7*信号相关性!$B$7+2*$C1268*信号概况!$F$2*$I1268*信号概况!$F$8*信号相关性!$B$8+2*$C1268*信号概况!$F$2*$J1268*信号概况!$F$9*信号相关性!$B$9+2*$D1268*信号概况!$F$3*$E1268*信号概况!$F$4*信号相关性!$C$4+2*$D1268*信号概况!$F$3*$F1268*信号概况!$F$5*信号相关性!$C$5+2*$D1268*信号概况!$F$3*$G1268*信号概况!$F$6*信号相关性!$C$6+2*$D1268*信号概况!$F$3*$H1268*信号概况!$F$7*信号相关性!$C$7+2*$D1268*信号概况!$F$3*$I1268*信号概况!$F$8*信号相关性!$C$8+2*$D1268*信号概况!$F$3*$J1268*信号概况!$F$9*信号相关性!$C$9+2*$E1268*信号概况!$F$4*$F1268*信号概况!$F$5*信号相关性!$D$5+2*$E1268*信号概况!$F$4*$G1268*信号概况!$F$6*信号相关性!$D$6+2*$E1268*信号概况!$F$4*$H1268*信号概况!$F$7*信号相关性!$D$7+2*$E1268*信号概况!$F$4*$I1268*信号概况!$F$8*信号相关性!$D$8+2*$E1268*信号概况!$F$4*$J1268*信号概况!$J$5*信号相关性!$D$9+2*$F1268*信号概况!$F$5*$G1268*信号概况!$F$6*信号相关性!$E$6+2*$F1268*信号概况!$F$5*$H1268*信号概况!$F$7*信号相关性!$E$7+2*$F1268*信号概况!$F$5*$I1268*信号概况!$F$8*信号相关性!$E$8+2*$F1268*信号概况!$F$5*$J1268*信号概况!$F$9*信号相关性!$E$9+2*$G1268*信号概况!$F$6*$H1268*信号概况!$F$7*信号相关性!$F$7+2*$G1268*信号概况!$F$6*$I1268*信号概况!$F$8*信号相关性!$F$8+2*$G1268*信号概况!$F$6*$J1268*信号概况!$F$9*信号相关性!$F$9+2*$H1268*信号概况!$F$7*$I1268*信号概况!$F$8*信号相关性!$G$8+2*$H1268*信号概况!$F$7*$J1268*信号概况!$F$9*信号相关性!$G$9+2*$I1268*信号概况!$F$8*$J1268*信号概况!$F$9*信号相关性!$H$9)</f>
        <v>472.596090620736</v>
      </c>
      <c r="L1268" s="10">
        <f t="shared" si="405"/>
        <v>41.3020344166672</v>
      </c>
      <c r="M1268" s="11">
        <f>SQRT(POWER($C1268*信号概况!$C$2,2)+POWER($D1268*信号概况!$C$3,2)+POWER($E1268*信号概况!$C$4,2)+POWER($F1268*信号概况!$C$5,2)+POWER($G1268*信号概况!$C$6,2)+POWER($H1268*信号概况!$C$7,2)+POWER($I1268*信号概况!$C$8,2)+POWER($J1268*信号概况!$C$9,2)+2*$C1268*信号概况!$C$2*$D1268*信号概况!$C$3*信号相关性!$B$3+2*$C1268*信号概况!$C$2*$E1268*信号概况!$C$4*信号相关性!$B$4+2*$C1268*信号概况!$C$2*$F1268*信号概况!$C$5*信号相关性!$B$5+2*$C1268*信号概况!$C$2*$G1268*信号概况!$C$6*信号相关性!$B$6+2*$C1268*信号概况!$C$2*$H1268*信号概况!$C$7*信号相关性!$B$7+2*$C1268*信号概况!$C$2*$I1268*信号概况!$C$8*信号相关性!$B$8+2*$C1268*信号概况!$C$2*$J1268*信号概况!$C$9*信号相关性!$B$9+2*$D1268*信号概况!$C$3*$E1268*信号概况!$C$4*信号相关性!$C$4+2*$D1268*信号概况!$C$3*$F1268*信号概况!$C$5*信号相关性!$C$5+2*$D1268*信号概况!$C$3*$G1268*信号概况!$C$6*信号相关性!$C$6+2*$D1268*信号概况!$C$3*$H1268*信号概况!$C$7*信号相关性!$C$7+2*$D1268*信号概况!$C$3*$I1268*信号概况!$C$8*信号相关性!$C$8+2*$D1268*信号概况!$C$3*$J1268*信号概况!$C$9*信号相关性!$C$9+2*$E1268*信号概况!$C$4*$F1268*信号概况!$C$5*信号相关性!$D$5+2*$E1268*信号概况!$C$4*$G1268*信号概况!$C$6*信号相关性!$D$6+2*$E1268*信号概况!$C$4*$H1268*信号概况!$C$7*信号相关性!$D$7+2*$E1268*信号概况!$C$4*$I1268*信号概况!$C$8*信号相关性!$D$8+2*$E1268*信号概况!$C$4*$J1268*信号概况!$J$5*信号相关性!$D$9+2*$F1268*信号概况!$C$5*$G1268*信号概况!$C$6*信号相关性!$E$6+2*$F1268*信号概况!$C$5*$H1268*信号概况!$C$7*信号相关性!$E$7+2*$F1268*信号概况!$C$5*$I1268*信号概况!$C$8*信号相关性!$E$8+2*$F1268*信号概况!$C$5*$J1268*信号概况!$C$9*信号相关性!$E$9+2*$G1268*信号概况!$C$6*$H1268*信号概况!$C$7*信号相关性!$F$7+2*$G1268*信号概况!$C$6*$I1268*信号概况!$C$8*信号相关性!$F$8+2*$G1268*信号概况!$C$6*$J1268*信号概况!$C$9*信号相关性!$F$9+2*$H1268*信号概况!$C$7*$I1268*信号概况!$C$8*信号相关性!$G$8+2*$H1268*信号概况!$C$7*$J1268*信号概况!$C$9*信号相关性!$G$9+2*$I1268*信号概况!$C$8*$J1268*信号概况!$C$9*信号相关性!$H$9)</f>
        <v>2322.44081470347</v>
      </c>
      <c r="N1268" s="12">
        <f t="shared" si="406"/>
        <v>0.118982498993476</v>
      </c>
      <c r="O1268" s="10">
        <f>$C1268*信号概况!$J$2+$D1268*信号概况!$J$3+$E1268*信号概况!$J$4+$F1268*信号概况!$J$5+$G1268*信号概况!$J$6+$H1268*信号概况!$J$7+$I1268*信号概况!$J$8+$J1268*信号概况!$J$9</f>
        <v>774.46861902078</v>
      </c>
      <c r="P1268" s="12">
        <f t="shared" si="407"/>
        <v>0.0396773132386084</v>
      </c>
      <c r="Q1268" s="7">
        <f t="shared" si="408"/>
        <v>17.5999433624693</v>
      </c>
    </row>
    <row r="1269" spans="1:17">
      <c r="A1269">
        <v>1267</v>
      </c>
      <c r="B1269">
        <v>19519.18</v>
      </c>
      <c r="C1269" s="7">
        <f t="shared" si="387"/>
        <v>0</v>
      </c>
      <c r="D1269" s="8">
        <f t="shared" si="388"/>
        <v>0.272727272727273</v>
      </c>
      <c r="E1269">
        <f t="shared" si="399"/>
        <v>0</v>
      </c>
      <c r="F1269">
        <f t="shared" si="400"/>
        <v>0.4</v>
      </c>
      <c r="G1269">
        <f t="shared" si="401"/>
        <v>0.06</v>
      </c>
      <c r="H1269">
        <f t="shared" si="402"/>
        <v>0</v>
      </c>
      <c r="I1269">
        <f t="shared" si="403"/>
        <v>0</v>
      </c>
      <c r="J1269">
        <f t="shared" si="404"/>
        <v>0</v>
      </c>
      <c r="K1269">
        <f>SQRT(POWER($C1269*信号概况!$F$2,2)+POWER($D1269*信号概况!$F$3,2)+POWER($E1269*信号概况!$F$4,2)+POWER($F1269*信号概况!$F$5,2)+POWER($G1269*信号概况!$F$6,2)+POWER($H1269*信号概况!$F$7,2)+POWER($I1269*信号概况!$F$8,2)+POWER($J1269*信号概况!$F$9,2)+2*$C1269*信号概况!$F$2*$D1269*信号概况!$F$3*信号相关性!$B$3+2*$C1269*信号概况!$F$2*$E1269*信号概况!$F$4*信号相关性!$B$4+2*$C1269*信号概况!$F$2*$F1269*信号概况!$F$5*信号相关性!$B$5+2*$C1269*信号概况!$F$2*$G1269*信号概况!$F$6*信号相关性!$B$6+2*$C1269*信号概况!$F$2*$H1269*信号概况!$F$7*信号相关性!$B$7+2*$C1269*信号概况!$F$2*$I1269*信号概况!$F$8*信号相关性!$B$8+2*$C1269*信号概况!$F$2*$J1269*信号概况!$F$9*信号相关性!$B$9+2*$D1269*信号概况!$F$3*$E1269*信号概况!$F$4*信号相关性!$C$4+2*$D1269*信号概况!$F$3*$F1269*信号概况!$F$5*信号相关性!$C$5+2*$D1269*信号概况!$F$3*$G1269*信号概况!$F$6*信号相关性!$C$6+2*$D1269*信号概况!$F$3*$H1269*信号概况!$F$7*信号相关性!$C$7+2*$D1269*信号概况!$F$3*$I1269*信号概况!$F$8*信号相关性!$C$8+2*$D1269*信号概况!$F$3*$J1269*信号概况!$F$9*信号相关性!$C$9+2*$E1269*信号概况!$F$4*$F1269*信号概况!$F$5*信号相关性!$D$5+2*$E1269*信号概况!$F$4*$G1269*信号概况!$F$6*信号相关性!$D$6+2*$E1269*信号概况!$F$4*$H1269*信号概况!$F$7*信号相关性!$D$7+2*$E1269*信号概况!$F$4*$I1269*信号概况!$F$8*信号相关性!$D$8+2*$E1269*信号概况!$F$4*$J1269*信号概况!$J$5*信号相关性!$D$9+2*$F1269*信号概况!$F$5*$G1269*信号概况!$F$6*信号相关性!$E$6+2*$F1269*信号概况!$F$5*$H1269*信号概况!$F$7*信号相关性!$E$7+2*$F1269*信号概况!$F$5*$I1269*信号概况!$F$8*信号相关性!$E$8+2*$F1269*信号概况!$F$5*$J1269*信号概况!$F$9*信号相关性!$E$9+2*$G1269*信号概况!$F$6*$H1269*信号概况!$F$7*信号相关性!$F$7+2*$G1269*信号概况!$F$6*$I1269*信号概况!$F$8*信号相关性!$F$8+2*$G1269*信号概况!$F$6*$J1269*信号概况!$F$9*信号相关性!$F$9+2*$H1269*信号概况!$F$7*$I1269*信号概况!$F$8*信号相关性!$G$8+2*$H1269*信号概况!$F$7*$J1269*信号概况!$F$9*信号相关性!$G$9+2*$I1269*信号概况!$F$8*$J1269*信号概况!$F$9*信号相关性!$H$9)</f>
        <v>535.463730673608</v>
      </c>
      <c r="L1269" s="10">
        <f t="shared" si="405"/>
        <v>36.4528517654129</v>
      </c>
      <c r="M1269" s="11">
        <f>SQRT(POWER($C1269*信号概况!$C$2,2)+POWER($D1269*信号概况!$C$3,2)+POWER($E1269*信号概况!$C$4,2)+POWER($F1269*信号概况!$C$5,2)+POWER($G1269*信号概况!$C$6,2)+POWER($H1269*信号概况!$C$7,2)+POWER($I1269*信号概况!$C$8,2)+POWER($J1269*信号概况!$C$9,2)+2*$C1269*信号概况!$C$2*$D1269*信号概况!$C$3*信号相关性!$B$3+2*$C1269*信号概况!$C$2*$E1269*信号概况!$C$4*信号相关性!$B$4+2*$C1269*信号概况!$C$2*$F1269*信号概况!$C$5*信号相关性!$B$5+2*$C1269*信号概况!$C$2*$G1269*信号概况!$C$6*信号相关性!$B$6+2*$C1269*信号概况!$C$2*$H1269*信号概况!$C$7*信号相关性!$B$7+2*$C1269*信号概况!$C$2*$I1269*信号概况!$C$8*信号相关性!$B$8+2*$C1269*信号概况!$C$2*$J1269*信号概况!$C$9*信号相关性!$B$9+2*$D1269*信号概况!$C$3*$E1269*信号概况!$C$4*信号相关性!$C$4+2*$D1269*信号概况!$C$3*$F1269*信号概况!$C$5*信号相关性!$C$5+2*$D1269*信号概况!$C$3*$G1269*信号概况!$C$6*信号相关性!$C$6+2*$D1269*信号概况!$C$3*$H1269*信号概况!$C$7*信号相关性!$C$7+2*$D1269*信号概况!$C$3*$I1269*信号概况!$C$8*信号相关性!$C$8+2*$D1269*信号概况!$C$3*$J1269*信号概况!$C$9*信号相关性!$C$9+2*$E1269*信号概况!$C$4*$F1269*信号概况!$C$5*信号相关性!$D$5+2*$E1269*信号概况!$C$4*$G1269*信号概况!$C$6*信号相关性!$D$6+2*$E1269*信号概况!$C$4*$H1269*信号概况!$C$7*信号相关性!$D$7+2*$E1269*信号概况!$C$4*$I1269*信号概况!$C$8*信号相关性!$D$8+2*$E1269*信号概况!$C$4*$J1269*信号概况!$J$5*信号相关性!$D$9+2*$F1269*信号概况!$C$5*$G1269*信号概况!$C$6*信号相关性!$E$6+2*$F1269*信号概况!$C$5*$H1269*信号概况!$C$7*信号相关性!$E$7+2*$F1269*信号概况!$C$5*$I1269*信号概况!$C$8*信号相关性!$E$8+2*$F1269*信号概况!$C$5*$J1269*信号概况!$C$9*信号相关性!$E$9+2*$G1269*信号概况!$C$6*$H1269*信号概况!$C$7*信号相关性!$F$7+2*$G1269*信号概况!$C$6*$I1269*信号概况!$C$8*信号相关性!$F$8+2*$G1269*信号概况!$C$6*$J1269*信号概况!$C$9*信号相关性!$F$9+2*$H1269*信号概况!$C$7*$I1269*信号概况!$C$8*信号相关性!$G$8+2*$H1269*信号概况!$C$7*$J1269*信号概况!$C$9*信号相关性!$G$9+2*$I1269*信号概况!$C$8*$J1269*信号概况!$C$9*信号相关性!$H$9)</f>
        <v>2635.71946028648</v>
      </c>
      <c r="N1269" s="12">
        <f t="shared" si="406"/>
        <v>0.135032284157761</v>
      </c>
      <c r="O1269" s="10">
        <f>$C1269*信号概况!$J$2+$D1269*信号概况!$J$3+$E1269*信号概况!$J$4+$F1269*信号概况!$J$5+$G1269*信号概况!$J$6+$H1269*信号概况!$J$7+$I1269*信号概况!$J$8+$J1269*信号概况!$J$9</f>
        <v>798.996769705711</v>
      </c>
      <c r="P1269" s="12">
        <f t="shared" si="407"/>
        <v>0.0409339311234238</v>
      </c>
      <c r="Q1269" s="7">
        <f t="shared" si="408"/>
        <v>16.0832596927428</v>
      </c>
    </row>
    <row r="1270" spans="1:17">
      <c r="A1270">
        <v>1268</v>
      </c>
      <c r="B1270">
        <v>19519.18</v>
      </c>
      <c r="C1270" s="7">
        <f t="shared" si="387"/>
        <v>0</v>
      </c>
      <c r="D1270" s="8">
        <f t="shared" si="388"/>
        <v>0.303030303030303</v>
      </c>
      <c r="E1270">
        <f t="shared" si="399"/>
        <v>0</v>
      </c>
      <c r="F1270">
        <f t="shared" si="400"/>
        <v>0.4</v>
      </c>
      <c r="G1270">
        <f t="shared" si="401"/>
        <v>0.06</v>
      </c>
      <c r="H1270">
        <f t="shared" si="402"/>
        <v>0</v>
      </c>
      <c r="I1270">
        <f t="shared" si="403"/>
        <v>0</v>
      </c>
      <c r="J1270">
        <f t="shared" si="404"/>
        <v>0</v>
      </c>
      <c r="K1270">
        <f>SQRT(POWER($C1270*信号概况!$F$2,2)+POWER($D1270*信号概况!$F$3,2)+POWER($E1270*信号概况!$F$4,2)+POWER($F1270*信号概况!$F$5,2)+POWER($G1270*信号概况!$F$6,2)+POWER($H1270*信号概况!$F$7,2)+POWER($I1270*信号概况!$F$8,2)+POWER($J1270*信号概况!$F$9,2)+2*$C1270*信号概况!$F$2*$D1270*信号概况!$F$3*信号相关性!$B$3+2*$C1270*信号概况!$F$2*$E1270*信号概况!$F$4*信号相关性!$B$4+2*$C1270*信号概况!$F$2*$F1270*信号概况!$F$5*信号相关性!$B$5+2*$C1270*信号概况!$F$2*$G1270*信号概况!$F$6*信号相关性!$B$6+2*$C1270*信号概况!$F$2*$H1270*信号概况!$F$7*信号相关性!$B$7+2*$C1270*信号概况!$F$2*$I1270*信号概况!$F$8*信号相关性!$B$8+2*$C1270*信号概况!$F$2*$J1270*信号概况!$F$9*信号相关性!$B$9+2*$D1270*信号概况!$F$3*$E1270*信号概况!$F$4*信号相关性!$C$4+2*$D1270*信号概况!$F$3*$F1270*信号概况!$F$5*信号相关性!$C$5+2*$D1270*信号概况!$F$3*$G1270*信号概况!$F$6*信号相关性!$C$6+2*$D1270*信号概况!$F$3*$H1270*信号概况!$F$7*信号相关性!$C$7+2*$D1270*信号概况!$F$3*$I1270*信号概况!$F$8*信号相关性!$C$8+2*$D1270*信号概况!$F$3*$J1270*信号概况!$F$9*信号相关性!$C$9+2*$E1270*信号概况!$F$4*$F1270*信号概况!$F$5*信号相关性!$D$5+2*$E1270*信号概况!$F$4*$G1270*信号概况!$F$6*信号相关性!$D$6+2*$E1270*信号概况!$F$4*$H1270*信号概况!$F$7*信号相关性!$D$7+2*$E1270*信号概况!$F$4*$I1270*信号概况!$F$8*信号相关性!$D$8+2*$E1270*信号概况!$F$4*$J1270*信号概况!$J$5*信号相关性!$D$9+2*$F1270*信号概况!$F$5*$G1270*信号概况!$F$6*信号相关性!$E$6+2*$F1270*信号概况!$F$5*$H1270*信号概况!$F$7*信号相关性!$E$7+2*$F1270*信号概况!$F$5*$I1270*信号概况!$F$8*信号相关性!$E$8+2*$F1270*信号概况!$F$5*$J1270*信号概况!$F$9*信号相关性!$E$9+2*$G1270*信号概况!$F$6*$H1270*信号概况!$F$7*信号相关性!$F$7+2*$G1270*信号概况!$F$6*$I1270*信号概况!$F$8*信号相关性!$F$8+2*$G1270*信号概况!$F$6*$J1270*信号概况!$F$9*信号相关性!$F$9+2*$H1270*信号概况!$F$7*$I1270*信号概况!$F$8*信号相关性!$G$8+2*$H1270*信号概况!$F$7*$J1270*信号概况!$F$9*信号相关性!$G$9+2*$I1270*信号概况!$F$8*$J1270*信号概况!$F$9*信号相关性!$H$9)</f>
        <v>599.194890860503</v>
      </c>
      <c r="L1270" s="10">
        <f t="shared" si="405"/>
        <v>32.5756782938662</v>
      </c>
      <c r="M1270" s="11">
        <f>SQRT(POWER($C1270*信号概况!$C$2,2)+POWER($D1270*信号概况!$C$3,2)+POWER($E1270*信号概况!$C$4,2)+POWER($F1270*信号概况!$C$5,2)+POWER($G1270*信号概况!$C$6,2)+POWER($H1270*信号概况!$C$7,2)+POWER($I1270*信号概况!$C$8,2)+POWER($J1270*信号概况!$C$9,2)+2*$C1270*信号概况!$C$2*$D1270*信号概况!$C$3*信号相关性!$B$3+2*$C1270*信号概况!$C$2*$E1270*信号概况!$C$4*信号相关性!$B$4+2*$C1270*信号概况!$C$2*$F1270*信号概况!$C$5*信号相关性!$B$5+2*$C1270*信号概况!$C$2*$G1270*信号概况!$C$6*信号相关性!$B$6+2*$C1270*信号概况!$C$2*$H1270*信号概况!$C$7*信号相关性!$B$7+2*$C1270*信号概况!$C$2*$I1270*信号概况!$C$8*信号相关性!$B$8+2*$C1270*信号概况!$C$2*$J1270*信号概况!$C$9*信号相关性!$B$9+2*$D1270*信号概况!$C$3*$E1270*信号概况!$C$4*信号相关性!$C$4+2*$D1270*信号概况!$C$3*$F1270*信号概况!$C$5*信号相关性!$C$5+2*$D1270*信号概况!$C$3*$G1270*信号概况!$C$6*信号相关性!$C$6+2*$D1270*信号概况!$C$3*$H1270*信号概况!$C$7*信号相关性!$C$7+2*$D1270*信号概况!$C$3*$I1270*信号概况!$C$8*信号相关性!$C$8+2*$D1270*信号概况!$C$3*$J1270*信号概况!$C$9*信号相关性!$C$9+2*$E1270*信号概况!$C$4*$F1270*信号概况!$C$5*信号相关性!$D$5+2*$E1270*信号概况!$C$4*$G1270*信号概况!$C$6*信号相关性!$D$6+2*$E1270*信号概况!$C$4*$H1270*信号概况!$C$7*信号相关性!$D$7+2*$E1270*信号概况!$C$4*$I1270*信号概况!$C$8*信号相关性!$D$8+2*$E1270*信号概况!$C$4*$J1270*信号概况!$J$5*信号相关性!$D$9+2*$F1270*信号概况!$C$5*$G1270*信号概况!$C$6*信号相关性!$E$6+2*$F1270*信号概况!$C$5*$H1270*信号概况!$C$7*信号相关性!$E$7+2*$F1270*信号概况!$C$5*$I1270*信号概况!$C$8*信号相关性!$E$8+2*$F1270*信号概况!$C$5*$J1270*信号概况!$C$9*信号相关性!$E$9+2*$G1270*信号概况!$C$6*$H1270*信号概况!$C$7*信号相关性!$F$7+2*$G1270*信号概况!$C$6*$I1270*信号概况!$C$8*信号相关性!$F$8+2*$G1270*信号概况!$C$6*$J1270*信号概况!$C$9*信号相关性!$F$9+2*$H1270*信号概况!$C$7*$I1270*信号概况!$C$8*信号相关性!$G$8+2*$H1270*信号概况!$C$7*$J1270*信号概况!$C$9*信号相关性!$G$9+2*$I1270*信号概况!$C$8*$J1270*信号概况!$C$9*信号相关性!$H$9)</f>
        <v>2951.38730618119</v>
      </c>
      <c r="N1270" s="12">
        <f t="shared" si="406"/>
        <v>0.151204472020914</v>
      </c>
      <c r="O1270" s="10">
        <f>$C1270*信号概况!$J$2+$D1270*信号概况!$J$3+$E1270*信号概况!$J$4+$F1270*信号概况!$J$5+$G1270*信号概况!$J$6+$H1270*信号概况!$J$7+$I1270*信号概况!$J$8+$J1270*信号概况!$J$9</f>
        <v>823.524920390643</v>
      </c>
      <c r="P1270" s="12">
        <f t="shared" si="407"/>
        <v>0.0421905490082392</v>
      </c>
      <c r="Q1270" s="7">
        <f t="shared" si="408"/>
        <v>14.8638451037146</v>
      </c>
    </row>
    <row r="1271" spans="1:17">
      <c r="A1271">
        <v>1269</v>
      </c>
      <c r="B1271">
        <v>19519.18</v>
      </c>
      <c r="C1271" s="7">
        <f t="shared" si="387"/>
        <v>0</v>
      </c>
      <c r="D1271" s="8">
        <f t="shared" si="388"/>
        <v>0.333333333333333</v>
      </c>
      <c r="E1271">
        <f t="shared" si="399"/>
        <v>0</v>
      </c>
      <c r="F1271">
        <f t="shared" si="400"/>
        <v>0.4</v>
      </c>
      <c r="G1271">
        <f t="shared" si="401"/>
        <v>0.06</v>
      </c>
      <c r="H1271">
        <f t="shared" si="402"/>
        <v>0</v>
      </c>
      <c r="I1271">
        <f t="shared" si="403"/>
        <v>0</v>
      </c>
      <c r="J1271">
        <f t="shared" si="404"/>
        <v>0</v>
      </c>
      <c r="K1271">
        <f>SQRT(POWER($C1271*信号概况!$F$2,2)+POWER($D1271*信号概况!$F$3,2)+POWER($E1271*信号概况!$F$4,2)+POWER($F1271*信号概况!$F$5,2)+POWER($G1271*信号概况!$F$6,2)+POWER($H1271*信号概况!$F$7,2)+POWER($I1271*信号概况!$F$8,2)+POWER($J1271*信号概况!$F$9,2)+2*$C1271*信号概况!$F$2*$D1271*信号概况!$F$3*信号相关性!$B$3+2*$C1271*信号概况!$F$2*$E1271*信号概况!$F$4*信号相关性!$B$4+2*$C1271*信号概况!$F$2*$F1271*信号概况!$F$5*信号相关性!$B$5+2*$C1271*信号概况!$F$2*$G1271*信号概况!$F$6*信号相关性!$B$6+2*$C1271*信号概况!$F$2*$H1271*信号概况!$F$7*信号相关性!$B$7+2*$C1271*信号概况!$F$2*$I1271*信号概况!$F$8*信号相关性!$B$8+2*$C1271*信号概况!$F$2*$J1271*信号概况!$F$9*信号相关性!$B$9+2*$D1271*信号概况!$F$3*$E1271*信号概况!$F$4*信号相关性!$C$4+2*$D1271*信号概况!$F$3*$F1271*信号概况!$F$5*信号相关性!$C$5+2*$D1271*信号概况!$F$3*$G1271*信号概况!$F$6*信号相关性!$C$6+2*$D1271*信号概况!$F$3*$H1271*信号概况!$F$7*信号相关性!$C$7+2*$D1271*信号概况!$F$3*$I1271*信号概况!$F$8*信号相关性!$C$8+2*$D1271*信号概况!$F$3*$J1271*信号概况!$F$9*信号相关性!$C$9+2*$E1271*信号概况!$F$4*$F1271*信号概况!$F$5*信号相关性!$D$5+2*$E1271*信号概况!$F$4*$G1271*信号概况!$F$6*信号相关性!$D$6+2*$E1271*信号概况!$F$4*$H1271*信号概况!$F$7*信号相关性!$D$7+2*$E1271*信号概况!$F$4*$I1271*信号概况!$F$8*信号相关性!$D$8+2*$E1271*信号概况!$F$4*$J1271*信号概况!$J$5*信号相关性!$D$9+2*$F1271*信号概况!$F$5*$G1271*信号概况!$F$6*信号相关性!$E$6+2*$F1271*信号概况!$F$5*$H1271*信号概况!$F$7*信号相关性!$E$7+2*$F1271*信号概况!$F$5*$I1271*信号概况!$F$8*信号相关性!$E$8+2*$F1271*信号概况!$F$5*$J1271*信号概况!$F$9*信号相关性!$E$9+2*$G1271*信号概况!$F$6*$H1271*信号概况!$F$7*信号相关性!$F$7+2*$G1271*信号概况!$F$6*$I1271*信号概况!$F$8*信号相关性!$F$8+2*$G1271*信号概况!$F$6*$J1271*信号概况!$F$9*信号相关性!$F$9+2*$H1271*信号概况!$F$7*$I1271*信号概况!$F$8*信号相关性!$G$8+2*$H1271*信号概况!$F$7*$J1271*信号概况!$F$9*信号相关性!$G$9+2*$I1271*信号概况!$F$8*$J1271*信号概况!$F$9*信号相关性!$H$9)</f>
        <v>663.540802038049</v>
      </c>
      <c r="L1271" s="10">
        <f t="shared" si="405"/>
        <v>29.4166989280046</v>
      </c>
      <c r="M1271" s="11">
        <f>SQRT(POWER($C1271*信号概况!$C$2,2)+POWER($D1271*信号概况!$C$3,2)+POWER($E1271*信号概况!$C$4,2)+POWER($F1271*信号概况!$C$5,2)+POWER($G1271*信号概况!$C$6,2)+POWER($H1271*信号概况!$C$7,2)+POWER($I1271*信号概况!$C$8,2)+POWER($J1271*信号概况!$C$9,2)+2*$C1271*信号概况!$C$2*$D1271*信号概况!$C$3*信号相关性!$B$3+2*$C1271*信号概况!$C$2*$E1271*信号概况!$C$4*信号相关性!$B$4+2*$C1271*信号概况!$C$2*$F1271*信号概况!$C$5*信号相关性!$B$5+2*$C1271*信号概况!$C$2*$G1271*信号概况!$C$6*信号相关性!$B$6+2*$C1271*信号概况!$C$2*$H1271*信号概况!$C$7*信号相关性!$B$7+2*$C1271*信号概况!$C$2*$I1271*信号概况!$C$8*信号相关性!$B$8+2*$C1271*信号概况!$C$2*$J1271*信号概况!$C$9*信号相关性!$B$9+2*$D1271*信号概况!$C$3*$E1271*信号概况!$C$4*信号相关性!$C$4+2*$D1271*信号概况!$C$3*$F1271*信号概况!$C$5*信号相关性!$C$5+2*$D1271*信号概况!$C$3*$G1271*信号概况!$C$6*信号相关性!$C$6+2*$D1271*信号概况!$C$3*$H1271*信号概况!$C$7*信号相关性!$C$7+2*$D1271*信号概况!$C$3*$I1271*信号概况!$C$8*信号相关性!$C$8+2*$D1271*信号概况!$C$3*$J1271*信号概况!$C$9*信号相关性!$C$9+2*$E1271*信号概况!$C$4*$F1271*信号概况!$C$5*信号相关性!$D$5+2*$E1271*信号概况!$C$4*$G1271*信号概况!$C$6*信号相关性!$D$6+2*$E1271*信号概况!$C$4*$H1271*信号概况!$C$7*信号相关性!$D$7+2*$E1271*信号概况!$C$4*$I1271*信号概况!$C$8*信号相关性!$D$8+2*$E1271*信号概况!$C$4*$J1271*信号概况!$J$5*信号相关性!$D$9+2*$F1271*信号概况!$C$5*$G1271*信号概况!$C$6*信号相关性!$E$6+2*$F1271*信号概况!$C$5*$H1271*信号概况!$C$7*信号相关性!$E$7+2*$F1271*信号概况!$C$5*$I1271*信号概况!$C$8*信号相关性!$E$8+2*$F1271*信号概况!$C$5*$J1271*信号概况!$C$9*信号相关性!$E$9+2*$G1271*信号概况!$C$6*$H1271*信号概况!$C$7*信号相关性!$F$7+2*$G1271*信号概况!$C$6*$I1271*信号概况!$C$8*信号相关性!$F$8+2*$G1271*信号概况!$C$6*$J1271*信号概况!$C$9*信号相关性!$F$9+2*$H1271*信号概况!$C$7*$I1271*信号概况!$C$8*信号相关性!$G$8+2*$H1271*信号概况!$C$7*$J1271*信号概况!$C$9*信号相关性!$G$9+2*$I1271*信号概况!$C$8*$J1271*信号概况!$C$9*信号相关性!$H$9)</f>
        <v>3268.7522406974</v>
      </c>
      <c r="N1271" s="12">
        <f t="shared" si="406"/>
        <v>0.167463604551902</v>
      </c>
      <c r="O1271" s="10">
        <f>$C1271*信号概况!$J$2+$D1271*信号概况!$J$3+$E1271*信号概况!$J$4+$F1271*信号概况!$J$5+$G1271*信号概况!$J$6+$H1271*信号概况!$J$7+$I1271*信号概况!$J$8+$J1271*信号概况!$J$9</f>
        <v>848.053071075574</v>
      </c>
      <c r="P1271" s="12">
        <f t="shared" si="407"/>
        <v>0.0434471668930546</v>
      </c>
      <c r="Q1271" s="7">
        <f t="shared" si="408"/>
        <v>13.8660317868129</v>
      </c>
    </row>
    <row r="1272" spans="1:17">
      <c r="A1272">
        <v>1270</v>
      </c>
      <c r="B1272">
        <v>19519.18</v>
      </c>
      <c r="C1272" s="7">
        <f t="shared" si="387"/>
        <v>0</v>
      </c>
      <c r="D1272" s="8">
        <f t="shared" si="388"/>
        <v>0.363636363636364</v>
      </c>
      <c r="E1272">
        <f t="shared" si="399"/>
        <v>0</v>
      </c>
      <c r="F1272">
        <f t="shared" si="400"/>
        <v>0.4</v>
      </c>
      <c r="G1272">
        <f t="shared" si="401"/>
        <v>0.06</v>
      </c>
      <c r="H1272">
        <f t="shared" si="402"/>
        <v>0</v>
      </c>
      <c r="I1272">
        <f t="shared" si="403"/>
        <v>0</v>
      </c>
      <c r="J1272">
        <f t="shared" si="404"/>
        <v>0</v>
      </c>
      <c r="K1272">
        <f>SQRT(POWER($C1272*信号概况!$F$2,2)+POWER($D1272*信号概况!$F$3,2)+POWER($E1272*信号概况!$F$4,2)+POWER($F1272*信号概况!$F$5,2)+POWER($G1272*信号概况!$F$6,2)+POWER($H1272*信号概况!$F$7,2)+POWER($I1272*信号概况!$F$8,2)+POWER($J1272*信号概况!$F$9,2)+2*$C1272*信号概况!$F$2*$D1272*信号概况!$F$3*信号相关性!$B$3+2*$C1272*信号概况!$F$2*$E1272*信号概况!$F$4*信号相关性!$B$4+2*$C1272*信号概况!$F$2*$F1272*信号概况!$F$5*信号相关性!$B$5+2*$C1272*信号概况!$F$2*$G1272*信号概况!$F$6*信号相关性!$B$6+2*$C1272*信号概况!$F$2*$H1272*信号概况!$F$7*信号相关性!$B$7+2*$C1272*信号概况!$F$2*$I1272*信号概况!$F$8*信号相关性!$B$8+2*$C1272*信号概况!$F$2*$J1272*信号概况!$F$9*信号相关性!$B$9+2*$D1272*信号概况!$F$3*$E1272*信号概况!$F$4*信号相关性!$C$4+2*$D1272*信号概况!$F$3*$F1272*信号概况!$F$5*信号相关性!$C$5+2*$D1272*信号概况!$F$3*$G1272*信号概况!$F$6*信号相关性!$C$6+2*$D1272*信号概况!$F$3*$H1272*信号概况!$F$7*信号相关性!$C$7+2*$D1272*信号概况!$F$3*$I1272*信号概况!$F$8*信号相关性!$C$8+2*$D1272*信号概况!$F$3*$J1272*信号概况!$F$9*信号相关性!$C$9+2*$E1272*信号概况!$F$4*$F1272*信号概况!$F$5*信号相关性!$D$5+2*$E1272*信号概况!$F$4*$G1272*信号概况!$F$6*信号相关性!$D$6+2*$E1272*信号概况!$F$4*$H1272*信号概况!$F$7*信号相关性!$D$7+2*$E1272*信号概况!$F$4*$I1272*信号概况!$F$8*信号相关性!$D$8+2*$E1272*信号概况!$F$4*$J1272*信号概况!$J$5*信号相关性!$D$9+2*$F1272*信号概况!$F$5*$G1272*信号概况!$F$6*信号相关性!$E$6+2*$F1272*信号概况!$F$5*$H1272*信号概况!$F$7*信号相关性!$E$7+2*$F1272*信号概况!$F$5*$I1272*信号概况!$F$8*信号相关性!$E$8+2*$F1272*信号概况!$F$5*$J1272*信号概况!$F$9*信号相关性!$E$9+2*$G1272*信号概况!$F$6*$H1272*信号概况!$F$7*信号相关性!$F$7+2*$G1272*信号概况!$F$6*$I1272*信号概况!$F$8*信号相关性!$F$8+2*$G1272*信号概况!$F$6*$J1272*信号概况!$F$9*信号相关性!$F$9+2*$H1272*信号概况!$F$7*$I1272*信号概况!$F$8*信号相关性!$G$8+2*$H1272*信号概况!$F$7*$J1272*信号概况!$F$9*信号相关性!$G$9+2*$I1272*信号概况!$F$8*$J1272*信号概况!$F$9*信号相关性!$H$9)</f>
        <v>728.338549765698</v>
      </c>
      <c r="L1272" s="10">
        <f t="shared" si="405"/>
        <v>26.7995975309548</v>
      </c>
      <c r="M1272" s="11">
        <f>SQRT(POWER($C1272*信号概况!$C$2,2)+POWER($D1272*信号概况!$C$3,2)+POWER($E1272*信号概况!$C$4,2)+POWER($F1272*信号概况!$C$5,2)+POWER($G1272*信号概况!$C$6,2)+POWER($H1272*信号概况!$C$7,2)+POWER($I1272*信号概况!$C$8,2)+POWER($J1272*信号概况!$C$9,2)+2*$C1272*信号概况!$C$2*$D1272*信号概况!$C$3*信号相关性!$B$3+2*$C1272*信号概况!$C$2*$E1272*信号概况!$C$4*信号相关性!$B$4+2*$C1272*信号概况!$C$2*$F1272*信号概况!$C$5*信号相关性!$B$5+2*$C1272*信号概况!$C$2*$G1272*信号概况!$C$6*信号相关性!$B$6+2*$C1272*信号概况!$C$2*$H1272*信号概况!$C$7*信号相关性!$B$7+2*$C1272*信号概况!$C$2*$I1272*信号概况!$C$8*信号相关性!$B$8+2*$C1272*信号概况!$C$2*$J1272*信号概况!$C$9*信号相关性!$B$9+2*$D1272*信号概况!$C$3*$E1272*信号概况!$C$4*信号相关性!$C$4+2*$D1272*信号概况!$C$3*$F1272*信号概况!$C$5*信号相关性!$C$5+2*$D1272*信号概况!$C$3*$G1272*信号概况!$C$6*信号相关性!$C$6+2*$D1272*信号概况!$C$3*$H1272*信号概况!$C$7*信号相关性!$C$7+2*$D1272*信号概况!$C$3*$I1272*信号概况!$C$8*信号相关性!$C$8+2*$D1272*信号概况!$C$3*$J1272*信号概况!$C$9*信号相关性!$C$9+2*$E1272*信号概况!$C$4*$F1272*信号概况!$C$5*信号相关性!$D$5+2*$E1272*信号概况!$C$4*$G1272*信号概况!$C$6*信号相关性!$D$6+2*$E1272*信号概况!$C$4*$H1272*信号概况!$C$7*信号相关性!$D$7+2*$E1272*信号概况!$C$4*$I1272*信号概况!$C$8*信号相关性!$D$8+2*$E1272*信号概况!$C$4*$J1272*信号概况!$J$5*信号相关性!$D$9+2*$F1272*信号概况!$C$5*$G1272*信号概况!$C$6*信号相关性!$E$6+2*$F1272*信号概况!$C$5*$H1272*信号概况!$C$7*信号相关性!$E$7+2*$F1272*信号概况!$C$5*$I1272*信号概况!$C$8*信号相关性!$E$8+2*$F1272*信号概况!$C$5*$J1272*信号概况!$C$9*信号相关性!$E$9+2*$G1272*信号概况!$C$6*$H1272*信号概况!$C$7*信号相关性!$F$7+2*$G1272*信号概况!$C$6*$I1272*信号概况!$C$8*信号相关性!$F$8+2*$G1272*信号概况!$C$6*$J1272*信号概况!$C$9*信号相关性!$F$9+2*$H1272*信号概况!$C$7*$I1272*信号概况!$C$8*信号相关性!$G$8+2*$H1272*信号概况!$C$7*$J1272*信号概况!$C$9*信号相关性!$G$9+2*$I1272*信号概况!$C$8*$J1272*信号概况!$C$9*信号相关性!$H$9)</f>
        <v>3587.36388079928</v>
      </c>
      <c r="N1272" s="12">
        <f t="shared" si="406"/>
        <v>0.183786607880007</v>
      </c>
      <c r="O1272" s="10">
        <f>$C1272*信号概况!$J$2+$D1272*信号概况!$J$3+$E1272*信号概况!$J$4+$F1272*信号概况!$J$5+$G1272*信号概况!$J$6+$H1272*信号概况!$J$7+$I1272*信号概况!$J$8+$J1272*信号概况!$J$9</f>
        <v>872.581221760506</v>
      </c>
      <c r="P1272" s="12">
        <f t="shared" si="407"/>
        <v>0.0447037847778701</v>
      </c>
      <c r="Q1272" s="7">
        <f t="shared" si="408"/>
        <v>13.0365414053404</v>
      </c>
    </row>
    <row r="1273" spans="1:17">
      <c r="A1273">
        <v>1271</v>
      </c>
      <c r="B1273">
        <v>19519.18</v>
      </c>
      <c r="C1273" s="7">
        <f t="shared" si="387"/>
        <v>0</v>
      </c>
      <c r="D1273" s="8">
        <f t="shared" si="388"/>
        <v>0.393939393939394</v>
      </c>
      <c r="E1273">
        <f t="shared" si="399"/>
        <v>0</v>
      </c>
      <c r="F1273">
        <f t="shared" si="400"/>
        <v>0.4</v>
      </c>
      <c r="G1273">
        <f t="shared" si="401"/>
        <v>0.06</v>
      </c>
      <c r="H1273">
        <f t="shared" si="402"/>
        <v>0</v>
      </c>
      <c r="I1273">
        <f t="shared" si="403"/>
        <v>0</v>
      </c>
      <c r="J1273">
        <f t="shared" si="404"/>
        <v>0</v>
      </c>
      <c r="K1273">
        <f>SQRT(POWER($C1273*信号概况!$F$2,2)+POWER($D1273*信号概况!$F$3,2)+POWER($E1273*信号概况!$F$4,2)+POWER($F1273*信号概况!$F$5,2)+POWER($G1273*信号概况!$F$6,2)+POWER($H1273*信号概况!$F$7,2)+POWER($I1273*信号概况!$F$8,2)+POWER($J1273*信号概况!$F$9,2)+2*$C1273*信号概况!$F$2*$D1273*信号概况!$F$3*信号相关性!$B$3+2*$C1273*信号概况!$F$2*$E1273*信号概况!$F$4*信号相关性!$B$4+2*$C1273*信号概况!$F$2*$F1273*信号概况!$F$5*信号相关性!$B$5+2*$C1273*信号概况!$F$2*$G1273*信号概况!$F$6*信号相关性!$B$6+2*$C1273*信号概况!$F$2*$H1273*信号概况!$F$7*信号相关性!$B$7+2*$C1273*信号概况!$F$2*$I1273*信号概况!$F$8*信号相关性!$B$8+2*$C1273*信号概况!$F$2*$J1273*信号概况!$F$9*信号相关性!$B$9+2*$D1273*信号概况!$F$3*$E1273*信号概况!$F$4*信号相关性!$C$4+2*$D1273*信号概况!$F$3*$F1273*信号概况!$F$5*信号相关性!$C$5+2*$D1273*信号概况!$F$3*$G1273*信号概况!$F$6*信号相关性!$C$6+2*$D1273*信号概况!$F$3*$H1273*信号概况!$F$7*信号相关性!$C$7+2*$D1273*信号概况!$F$3*$I1273*信号概况!$F$8*信号相关性!$C$8+2*$D1273*信号概况!$F$3*$J1273*信号概况!$F$9*信号相关性!$C$9+2*$E1273*信号概况!$F$4*$F1273*信号概况!$F$5*信号相关性!$D$5+2*$E1273*信号概况!$F$4*$G1273*信号概况!$F$6*信号相关性!$D$6+2*$E1273*信号概况!$F$4*$H1273*信号概况!$F$7*信号相关性!$D$7+2*$E1273*信号概况!$F$4*$I1273*信号概况!$F$8*信号相关性!$D$8+2*$E1273*信号概况!$F$4*$J1273*信号概况!$J$5*信号相关性!$D$9+2*$F1273*信号概况!$F$5*$G1273*信号概况!$F$6*信号相关性!$E$6+2*$F1273*信号概况!$F$5*$H1273*信号概况!$F$7*信号相关性!$E$7+2*$F1273*信号概况!$F$5*$I1273*信号概况!$F$8*信号相关性!$E$8+2*$F1273*信号概况!$F$5*$J1273*信号概况!$F$9*信号相关性!$E$9+2*$G1273*信号概况!$F$6*$H1273*信号概况!$F$7*信号相关性!$F$7+2*$G1273*信号概况!$F$6*$I1273*信号概况!$F$8*信号相关性!$F$8+2*$G1273*信号概况!$F$6*$J1273*信号概况!$F$9*信号相关性!$F$9+2*$H1273*信号概况!$F$7*$I1273*信号概况!$F$8*信号相关性!$G$8+2*$H1273*信号概况!$F$7*$J1273*信号概况!$F$9*信号相关性!$G$9+2*$I1273*信号概况!$F$8*$J1273*信号概况!$F$9*信号相关性!$H$9)</f>
        <v>793.477446780839</v>
      </c>
      <c r="L1273" s="10">
        <f t="shared" si="405"/>
        <v>24.5995397590566</v>
      </c>
      <c r="M1273" s="11">
        <f>SQRT(POWER($C1273*信号概况!$C$2,2)+POWER($D1273*信号概况!$C$3,2)+POWER($E1273*信号概况!$C$4,2)+POWER($F1273*信号概况!$C$5,2)+POWER($G1273*信号概况!$C$6,2)+POWER($H1273*信号概况!$C$7,2)+POWER($I1273*信号概况!$C$8,2)+POWER($J1273*信号概况!$C$9,2)+2*$C1273*信号概况!$C$2*$D1273*信号概况!$C$3*信号相关性!$B$3+2*$C1273*信号概况!$C$2*$E1273*信号概况!$C$4*信号相关性!$B$4+2*$C1273*信号概况!$C$2*$F1273*信号概况!$C$5*信号相关性!$B$5+2*$C1273*信号概况!$C$2*$G1273*信号概况!$C$6*信号相关性!$B$6+2*$C1273*信号概况!$C$2*$H1273*信号概况!$C$7*信号相关性!$B$7+2*$C1273*信号概况!$C$2*$I1273*信号概况!$C$8*信号相关性!$B$8+2*$C1273*信号概况!$C$2*$J1273*信号概况!$C$9*信号相关性!$B$9+2*$D1273*信号概况!$C$3*$E1273*信号概况!$C$4*信号相关性!$C$4+2*$D1273*信号概况!$C$3*$F1273*信号概况!$C$5*信号相关性!$C$5+2*$D1273*信号概况!$C$3*$G1273*信号概况!$C$6*信号相关性!$C$6+2*$D1273*信号概况!$C$3*$H1273*信号概况!$C$7*信号相关性!$C$7+2*$D1273*信号概况!$C$3*$I1273*信号概况!$C$8*信号相关性!$C$8+2*$D1273*信号概况!$C$3*$J1273*信号概况!$C$9*信号相关性!$C$9+2*$E1273*信号概况!$C$4*$F1273*信号概况!$C$5*信号相关性!$D$5+2*$E1273*信号概况!$C$4*$G1273*信号概况!$C$6*信号相关性!$D$6+2*$E1273*信号概况!$C$4*$H1273*信号概况!$C$7*信号相关性!$D$7+2*$E1273*信号概况!$C$4*$I1273*信号概况!$C$8*信号相关性!$D$8+2*$E1273*信号概况!$C$4*$J1273*信号概况!$J$5*信号相关性!$D$9+2*$F1273*信号概况!$C$5*$G1273*信号概况!$C$6*信号相关性!$E$6+2*$F1273*信号概况!$C$5*$H1273*信号概况!$C$7*信号相关性!$E$7+2*$F1273*信号概况!$C$5*$I1273*信号概况!$C$8*信号相关性!$E$8+2*$F1273*信号概况!$C$5*$J1273*信号概况!$C$9*信号相关性!$E$9+2*$G1273*信号概况!$C$6*$H1273*信号概况!$C$7*信号相关性!$F$7+2*$G1273*信号概况!$C$6*$I1273*信号概况!$C$8*信号相关性!$F$8+2*$G1273*信号概况!$C$6*$J1273*信号概况!$C$9*信号相关性!$F$9+2*$H1273*信号概况!$C$7*$I1273*信号概况!$C$8*信号相关性!$G$8+2*$H1273*信号概况!$C$7*$J1273*信号概况!$C$9*信号相关性!$G$9+2*$I1273*信号概况!$C$8*$J1273*信号概况!$C$9*信号相关性!$H$9)</f>
        <v>3906.91722943865</v>
      </c>
      <c r="N1273" s="12">
        <f t="shared" si="406"/>
        <v>0.20015785650005</v>
      </c>
      <c r="O1273" s="10">
        <f>$C1273*信号概况!$J$2+$D1273*信号概况!$J$3+$E1273*信号概况!$J$4+$F1273*信号概况!$J$5+$G1273*信号概况!$J$6+$H1273*信号概况!$J$7+$I1273*信号概况!$J$8+$J1273*信号概况!$J$9</f>
        <v>897.109372445437</v>
      </c>
      <c r="P1273" s="12">
        <f t="shared" si="407"/>
        <v>0.0459604026626855</v>
      </c>
      <c r="Q1273" s="7">
        <f t="shared" si="408"/>
        <v>12.337280043763</v>
      </c>
    </row>
    <row r="1274" spans="1:17">
      <c r="A1274">
        <v>1272</v>
      </c>
      <c r="B1274">
        <v>19519.18</v>
      </c>
      <c r="C1274" s="7">
        <f t="shared" si="387"/>
        <v>0</v>
      </c>
      <c r="D1274" s="8">
        <f t="shared" si="388"/>
        <v>0.424242424242424</v>
      </c>
      <c r="E1274">
        <f t="shared" si="399"/>
        <v>0</v>
      </c>
      <c r="F1274">
        <f t="shared" si="400"/>
        <v>0.4</v>
      </c>
      <c r="G1274">
        <f t="shared" si="401"/>
        <v>0.06</v>
      </c>
      <c r="H1274">
        <f t="shared" si="402"/>
        <v>0</v>
      </c>
      <c r="I1274">
        <f t="shared" si="403"/>
        <v>0</v>
      </c>
      <c r="J1274">
        <f t="shared" si="404"/>
        <v>0</v>
      </c>
      <c r="K1274">
        <f>SQRT(POWER($C1274*信号概况!$F$2,2)+POWER($D1274*信号概况!$F$3,2)+POWER($E1274*信号概况!$F$4,2)+POWER($F1274*信号概况!$F$5,2)+POWER($G1274*信号概况!$F$6,2)+POWER($H1274*信号概况!$F$7,2)+POWER($I1274*信号概况!$F$8,2)+POWER($J1274*信号概况!$F$9,2)+2*$C1274*信号概况!$F$2*$D1274*信号概况!$F$3*信号相关性!$B$3+2*$C1274*信号概况!$F$2*$E1274*信号概况!$F$4*信号相关性!$B$4+2*$C1274*信号概况!$F$2*$F1274*信号概况!$F$5*信号相关性!$B$5+2*$C1274*信号概况!$F$2*$G1274*信号概况!$F$6*信号相关性!$B$6+2*$C1274*信号概况!$F$2*$H1274*信号概况!$F$7*信号相关性!$B$7+2*$C1274*信号概况!$F$2*$I1274*信号概况!$F$8*信号相关性!$B$8+2*$C1274*信号概况!$F$2*$J1274*信号概况!$F$9*信号相关性!$B$9+2*$D1274*信号概况!$F$3*$E1274*信号概况!$F$4*信号相关性!$C$4+2*$D1274*信号概况!$F$3*$F1274*信号概况!$F$5*信号相关性!$C$5+2*$D1274*信号概况!$F$3*$G1274*信号概况!$F$6*信号相关性!$C$6+2*$D1274*信号概况!$F$3*$H1274*信号概况!$F$7*信号相关性!$C$7+2*$D1274*信号概况!$F$3*$I1274*信号概况!$F$8*信号相关性!$C$8+2*$D1274*信号概况!$F$3*$J1274*信号概况!$F$9*信号相关性!$C$9+2*$E1274*信号概况!$F$4*$F1274*信号概况!$F$5*信号相关性!$D$5+2*$E1274*信号概况!$F$4*$G1274*信号概况!$F$6*信号相关性!$D$6+2*$E1274*信号概况!$F$4*$H1274*信号概况!$F$7*信号相关性!$D$7+2*$E1274*信号概况!$F$4*$I1274*信号概况!$F$8*信号相关性!$D$8+2*$E1274*信号概况!$F$4*$J1274*信号概况!$J$5*信号相关性!$D$9+2*$F1274*信号概况!$F$5*$G1274*信号概况!$F$6*信号相关性!$E$6+2*$F1274*信号概况!$F$5*$H1274*信号概况!$F$7*信号相关性!$E$7+2*$F1274*信号概况!$F$5*$I1274*信号概况!$F$8*信号相关性!$E$8+2*$F1274*信号概况!$F$5*$J1274*信号概况!$F$9*信号相关性!$E$9+2*$G1274*信号概况!$F$6*$H1274*信号概况!$F$7*信号相关性!$F$7+2*$G1274*信号概况!$F$6*$I1274*信号概况!$F$8*信号相关性!$F$8+2*$G1274*信号概况!$F$6*$J1274*信号概况!$F$9*信号相关性!$F$9+2*$H1274*信号概况!$F$7*$I1274*信号概况!$F$8*信号相关性!$G$8+2*$H1274*信号概况!$F$7*$J1274*信号概况!$F$9*信号相关性!$G$9+2*$I1274*信号概况!$F$8*$J1274*信号概况!$F$9*信号相关性!$H$9)</f>
        <v>858.879876580197</v>
      </c>
      <c r="L1274" s="10">
        <f t="shared" si="405"/>
        <v>22.7263212612683</v>
      </c>
      <c r="M1274" s="11">
        <f>SQRT(POWER($C1274*信号概况!$C$2,2)+POWER($D1274*信号概况!$C$3,2)+POWER($E1274*信号概况!$C$4,2)+POWER($F1274*信号概况!$C$5,2)+POWER($G1274*信号概况!$C$6,2)+POWER($H1274*信号概况!$C$7,2)+POWER($I1274*信号概况!$C$8,2)+POWER($J1274*信号概况!$C$9,2)+2*$C1274*信号概况!$C$2*$D1274*信号概况!$C$3*信号相关性!$B$3+2*$C1274*信号概况!$C$2*$E1274*信号概况!$C$4*信号相关性!$B$4+2*$C1274*信号概况!$C$2*$F1274*信号概况!$C$5*信号相关性!$B$5+2*$C1274*信号概况!$C$2*$G1274*信号概况!$C$6*信号相关性!$B$6+2*$C1274*信号概况!$C$2*$H1274*信号概况!$C$7*信号相关性!$B$7+2*$C1274*信号概况!$C$2*$I1274*信号概况!$C$8*信号相关性!$B$8+2*$C1274*信号概况!$C$2*$J1274*信号概况!$C$9*信号相关性!$B$9+2*$D1274*信号概况!$C$3*$E1274*信号概况!$C$4*信号相关性!$C$4+2*$D1274*信号概况!$C$3*$F1274*信号概况!$C$5*信号相关性!$C$5+2*$D1274*信号概况!$C$3*$G1274*信号概况!$C$6*信号相关性!$C$6+2*$D1274*信号概况!$C$3*$H1274*信号概况!$C$7*信号相关性!$C$7+2*$D1274*信号概况!$C$3*$I1274*信号概况!$C$8*信号相关性!$C$8+2*$D1274*信号概况!$C$3*$J1274*信号概况!$C$9*信号相关性!$C$9+2*$E1274*信号概况!$C$4*$F1274*信号概况!$C$5*信号相关性!$D$5+2*$E1274*信号概况!$C$4*$G1274*信号概况!$C$6*信号相关性!$D$6+2*$E1274*信号概况!$C$4*$H1274*信号概况!$C$7*信号相关性!$D$7+2*$E1274*信号概况!$C$4*$I1274*信号概况!$C$8*信号相关性!$D$8+2*$E1274*信号概况!$C$4*$J1274*信号概况!$J$5*信号相关性!$D$9+2*$F1274*信号概况!$C$5*$G1274*信号概况!$C$6*信号相关性!$E$6+2*$F1274*信号概况!$C$5*$H1274*信号概况!$C$7*信号相关性!$E$7+2*$F1274*信号概况!$C$5*$I1274*信号概况!$C$8*信号相关性!$E$8+2*$F1274*信号概况!$C$5*$J1274*信号概况!$C$9*信号相关性!$E$9+2*$G1274*信号概况!$C$6*$H1274*信号概况!$C$7*信号相关性!$F$7+2*$G1274*信号概况!$C$6*$I1274*信号概况!$C$8*信号相关性!$F$8+2*$G1274*信号概况!$C$6*$J1274*信号概况!$C$9*信号相关性!$F$9+2*$H1274*信号概况!$C$7*$I1274*信号概况!$C$8*信号相关性!$G$8+2*$H1274*信号概况!$C$7*$J1274*信号概况!$C$9*信号相关性!$G$9+2*$I1274*信号概况!$C$8*$J1274*信号概况!$C$9*信号相关性!$H$9)</f>
        <v>4227.19872780167</v>
      </c>
      <c r="N1274" s="12">
        <f t="shared" si="406"/>
        <v>0.216566409439416</v>
      </c>
      <c r="O1274" s="10">
        <f>$C1274*信号概况!$J$2+$D1274*信号概况!$J$3+$E1274*信号概况!$J$4+$F1274*信号概况!$J$5+$G1274*信号概况!$J$6+$H1274*信号概况!$J$7+$I1274*信号概况!$J$8+$J1274*信号概况!$J$9</f>
        <v>921.637523130369</v>
      </c>
      <c r="P1274" s="12">
        <f t="shared" si="407"/>
        <v>0.0472170205475009</v>
      </c>
      <c r="Q1274" s="7">
        <f t="shared" si="408"/>
        <v>11.7405140724855</v>
      </c>
    </row>
    <row r="1275" spans="1:17">
      <c r="A1275">
        <v>1273</v>
      </c>
      <c r="B1275">
        <v>19519.18</v>
      </c>
      <c r="C1275" s="7">
        <f t="shared" si="387"/>
        <v>0</v>
      </c>
      <c r="D1275" s="8">
        <f t="shared" si="388"/>
        <v>0.454545454545455</v>
      </c>
      <c r="E1275">
        <f t="shared" si="399"/>
        <v>0</v>
      </c>
      <c r="F1275">
        <f t="shared" si="400"/>
        <v>0.4</v>
      </c>
      <c r="G1275">
        <f t="shared" si="401"/>
        <v>0.06</v>
      </c>
      <c r="H1275">
        <f t="shared" si="402"/>
        <v>0</v>
      </c>
      <c r="I1275">
        <f t="shared" si="403"/>
        <v>0</v>
      </c>
      <c r="J1275">
        <f t="shared" si="404"/>
        <v>0</v>
      </c>
      <c r="K1275">
        <f>SQRT(POWER($C1275*信号概况!$F$2,2)+POWER($D1275*信号概况!$F$3,2)+POWER($E1275*信号概况!$F$4,2)+POWER($F1275*信号概况!$F$5,2)+POWER($G1275*信号概况!$F$6,2)+POWER($H1275*信号概况!$F$7,2)+POWER($I1275*信号概况!$F$8,2)+POWER($J1275*信号概况!$F$9,2)+2*$C1275*信号概况!$F$2*$D1275*信号概况!$F$3*信号相关性!$B$3+2*$C1275*信号概况!$F$2*$E1275*信号概况!$F$4*信号相关性!$B$4+2*$C1275*信号概况!$F$2*$F1275*信号概况!$F$5*信号相关性!$B$5+2*$C1275*信号概况!$F$2*$G1275*信号概况!$F$6*信号相关性!$B$6+2*$C1275*信号概况!$F$2*$H1275*信号概况!$F$7*信号相关性!$B$7+2*$C1275*信号概况!$F$2*$I1275*信号概况!$F$8*信号相关性!$B$8+2*$C1275*信号概况!$F$2*$J1275*信号概况!$F$9*信号相关性!$B$9+2*$D1275*信号概况!$F$3*$E1275*信号概况!$F$4*信号相关性!$C$4+2*$D1275*信号概况!$F$3*$F1275*信号概况!$F$5*信号相关性!$C$5+2*$D1275*信号概况!$F$3*$G1275*信号概况!$F$6*信号相关性!$C$6+2*$D1275*信号概况!$F$3*$H1275*信号概况!$F$7*信号相关性!$C$7+2*$D1275*信号概况!$F$3*$I1275*信号概况!$F$8*信号相关性!$C$8+2*$D1275*信号概况!$F$3*$J1275*信号概况!$F$9*信号相关性!$C$9+2*$E1275*信号概况!$F$4*$F1275*信号概况!$F$5*信号相关性!$D$5+2*$E1275*信号概况!$F$4*$G1275*信号概况!$F$6*信号相关性!$D$6+2*$E1275*信号概况!$F$4*$H1275*信号概况!$F$7*信号相关性!$D$7+2*$E1275*信号概况!$F$4*$I1275*信号概况!$F$8*信号相关性!$D$8+2*$E1275*信号概况!$F$4*$J1275*信号概况!$J$5*信号相关性!$D$9+2*$F1275*信号概况!$F$5*$G1275*信号概况!$F$6*信号相关性!$E$6+2*$F1275*信号概况!$F$5*$H1275*信号概况!$F$7*信号相关性!$E$7+2*$F1275*信号概况!$F$5*$I1275*信号概况!$F$8*信号相关性!$E$8+2*$F1275*信号概况!$F$5*$J1275*信号概况!$F$9*信号相关性!$E$9+2*$G1275*信号概况!$F$6*$H1275*信号概况!$F$7*信号相关性!$F$7+2*$G1275*信号概况!$F$6*$I1275*信号概况!$F$8*信号相关性!$F$8+2*$G1275*信号概况!$F$6*$J1275*信号概况!$F$9*信号相关性!$F$9+2*$H1275*信号概况!$F$7*$I1275*信号概况!$F$8*信号相关性!$G$8+2*$H1275*信号概况!$F$7*$J1275*信号概况!$F$9*信号相关性!$G$9+2*$I1275*信号概况!$F$8*$J1275*信号概况!$F$9*信号相关性!$H$9)</f>
        <v>924.489910495796</v>
      </c>
      <c r="L1275" s="10">
        <f t="shared" si="405"/>
        <v>21.11345919344</v>
      </c>
      <c r="M1275" s="11">
        <f>SQRT(POWER($C1275*信号概况!$C$2,2)+POWER($D1275*信号概况!$C$3,2)+POWER($E1275*信号概况!$C$4,2)+POWER($F1275*信号概况!$C$5,2)+POWER($G1275*信号概况!$C$6,2)+POWER($H1275*信号概况!$C$7,2)+POWER($I1275*信号概况!$C$8,2)+POWER($J1275*信号概况!$C$9,2)+2*$C1275*信号概况!$C$2*$D1275*信号概况!$C$3*信号相关性!$B$3+2*$C1275*信号概况!$C$2*$E1275*信号概况!$C$4*信号相关性!$B$4+2*$C1275*信号概况!$C$2*$F1275*信号概况!$C$5*信号相关性!$B$5+2*$C1275*信号概况!$C$2*$G1275*信号概况!$C$6*信号相关性!$B$6+2*$C1275*信号概况!$C$2*$H1275*信号概况!$C$7*信号相关性!$B$7+2*$C1275*信号概况!$C$2*$I1275*信号概况!$C$8*信号相关性!$B$8+2*$C1275*信号概况!$C$2*$J1275*信号概况!$C$9*信号相关性!$B$9+2*$D1275*信号概况!$C$3*$E1275*信号概况!$C$4*信号相关性!$C$4+2*$D1275*信号概况!$C$3*$F1275*信号概况!$C$5*信号相关性!$C$5+2*$D1275*信号概况!$C$3*$G1275*信号概况!$C$6*信号相关性!$C$6+2*$D1275*信号概况!$C$3*$H1275*信号概况!$C$7*信号相关性!$C$7+2*$D1275*信号概况!$C$3*$I1275*信号概况!$C$8*信号相关性!$C$8+2*$D1275*信号概况!$C$3*$J1275*信号概况!$C$9*信号相关性!$C$9+2*$E1275*信号概况!$C$4*$F1275*信号概况!$C$5*信号相关性!$D$5+2*$E1275*信号概况!$C$4*$G1275*信号概况!$C$6*信号相关性!$D$6+2*$E1275*信号概况!$C$4*$H1275*信号概况!$C$7*信号相关性!$D$7+2*$E1275*信号概况!$C$4*$I1275*信号概况!$C$8*信号相关性!$D$8+2*$E1275*信号概况!$C$4*$J1275*信号概况!$J$5*信号相关性!$D$9+2*$F1275*信号概况!$C$5*$G1275*信号概况!$C$6*信号相关性!$E$6+2*$F1275*信号概况!$C$5*$H1275*信号概况!$C$7*信号相关性!$E$7+2*$F1275*信号概况!$C$5*$I1275*信号概况!$C$8*信号相关性!$E$8+2*$F1275*信号概况!$C$5*$J1275*信号概况!$C$9*信号相关性!$E$9+2*$G1275*信号概况!$C$6*$H1275*信号概况!$C$7*信号相关性!$F$7+2*$G1275*信号概况!$C$6*$I1275*信号概况!$C$8*信号相关性!$F$8+2*$G1275*信号概况!$C$6*$J1275*信号概况!$C$9*信号相关性!$F$9+2*$H1275*信号概况!$C$7*$I1275*信号概况!$C$8*信号相关性!$G$8+2*$H1275*信号概况!$C$7*$J1275*信号概况!$C$9*信号相关性!$G$9+2*$I1275*信号概况!$C$8*$J1275*信号概况!$C$9*信号相关性!$H$9)</f>
        <v>4548.05454597828</v>
      </c>
      <c r="N1275" s="12">
        <f t="shared" si="406"/>
        <v>0.233004385736403</v>
      </c>
      <c r="O1275" s="10">
        <f>$C1275*信号概况!$J$2+$D1275*信号概况!$J$3+$E1275*信号概况!$J$4+$F1275*信号概况!$J$5+$G1275*信号概况!$J$6+$H1275*信号概况!$J$7+$I1275*信号概况!$J$8+$J1275*信号概况!$J$9</f>
        <v>946.1656738153</v>
      </c>
      <c r="P1275" s="12">
        <f t="shared" si="407"/>
        <v>0.0484736384323163</v>
      </c>
      <c r="Q1275" s="7">
        <f t="shared" si="408"/>
        <v>11.2256812843073</v>
      </c>
    </row>
    <row r="1276" spans="1:17">
      <c r="A1276">
        <v>1274</v>
      </c>
      <c r="B1276">
        <v>19519.18</v>
      </c>
      <c r="C1276" s="7">
        <f t="shared" si="387"/>
        <v>0</v>
      </c>
      <c r="D1276" s="8">
        <f t="shared" si="388"/>
        <v>0.484848484848485</v>
      </c>
      <c r="E1276">
        <f t="shared" si="399"/>
        <v>0</v>
      </c>
      <c r="F1276">
        <f t="shared" si="400"/>
        <v>0.4</v>
      </c>
      <c r="G1276">
        <f t="shared" si="401"/>
        <v>0.06</v>
      </c>
      <c r="H1276">
        <f t="shared" si="402"/>
        <v>0</v>
      </c>
      <c r="I1276">
        <f t="shared" si="403"/>
        <v>0</v>
      </c>
      <c r="J1276">
        <f t="shared" si="404"/>
        <v>0</v>
      </c>
      <c r="K1276">
        <f>SQRT(POWER($C1276*信号概况!$F$2,2)+POWER($D1276*信号概况!$F$3,2)+POWER($E1276*信号概况!$F$4,2)+POWER($F1276*信号概况!$F$5,2)+POWER($G1276*信号概况!$F$6,2)+POWER($H1276*信号概况!$F$7,2)+POWER($I1276*信号概况!$F$8,2)+POWER($J1276*信号概况!$F$9,2)+2*$C1276*信号概况!$F$2*$D1276*信号概况!$F$3*信号相关性!$B$3+2*$C1276*信号概况!$F$2*$E1276*信号概况!$F$4*信号相关性!$B$4+2*$C1276*信号概况!$F$2*$F1276*信号概况!$F$5*信号相关性!$B$5+2*$C1276*信号概况!$F$2*$G1276*信号概况!$F$6*信号相关性!$B$6+2*$C1276*信号概况!$F$2*$H1276*信号概况!$F$7*信号相关性!$B$7+2*$C1276*信号概况!$F$2*$I1276*信号概况!$F$8*信号相关性!$B$8+2*$C1276*信号概况!$F$2*$J1276*信号概况!$F$9*信号相关性!$B$9+2*$D1276*信号概况!$F$3*$E1276*信号概况!$F$4*信号相关性!$C$4+2*$D1276*信号概况!$F$3*$F1276*信号概况!$F$5*信号相关性!$C$5+2*$D1276*信号概况!$F$3*$G1276*信号概况!$F$6*信号相关性!$C$6+2*$D1276*信号概况!$F$3*$H1276*信号概况!$F$7*信号相关性!$C$7+2*$D1276*信号概况!$F$3*$I1276*信号概况!$F$8*信号相关性!$C$8+2*$D1276*信号概况!$F$3*$J1276*信号概况!$F$9*信号相关性!$C$9+2*$E1276*信号概况!$F$4*$F1276*信号概况!$F$5*信号相关性!$D$5+2*$E1276*信号概况!$F$4*$G1276*信号概况!$F$6*信号相关性!$D$6+2*$E1276*信号概况!$F$4*$H1276*信号概况!$F$7*信号相关性!$D$7+2*$E1276*信号概况!$F$4*$I1276*信号概况!$F$8*信号相关性!$D$8+2*$E1276*信号概况!$F$4*$J1276*信号概况!$J$5*信号相关性!$D$9+2*$F1276*信号概况!$F$5*$G1276*信号概况!$F$6*信号相关性!$E$6+2*$F1276*信号概况!$F$5*$H1276*信号概况!$F$7*信号相关性!$E$7+2*$F1276*信号概况!$F$5*$I1276*信号概况!$F$8*信号相关性!$E$8+2*$F1276*信号概况!$F$5*$J1276*信号概况!$F$9*信号相关性!$E$9+2*$G1276*信号概况!$F$6*$H1276*信号概况!$F$7*信号相关性!$F$7+2*$G1276*信号概况!$F$6*$I1276*信号概况!$F$8*信号相关性!$F$8+2*$G1276*信号概况!$F$6*$J1276*信号概况!$F$9*信号相关性!$F$9+2*$H1276*信号概况!$F$7*$I1276*信号概况!$F$8*信号相关性!$G$8+2*$H1276*信号概况!$F$7*$J1276*信号概况!$F$9*信号相关性!$G$9+2*$I1276*信号概况!$F$8*$J1276*信号概况!$F$9*信号相关性!$H$9)</f>
        <v>990.266284992158</v>
      </c>
      <c r="L1276" s="10">
        <f t="shared" si="405"/>
        <v>19.7110416620461</v>
      </c>
      <c r="M1276" s="11">
        <f>SQRT(POWER($C1276*信号概况!$C$2,2)+POWER($D1276*信号概况!$C$3,2)+POWER($E1276*信号概况!$C$4,2)+POWER($F1276*信号概况!$C$5,2)+POWER($G1276*信号概况!$C$6,2)+POWER($H1276*信号概况!$C$7,2)+POWER($I1276*信号概况!$C$8,2)+POWER($J1276*信号概况!$C$9,2)+2*$C1276*信号概况!$C$2*$D1276*信号概况!$C$3*信号相关性!$B$3+2*$C1276*信号概况!$C$2*$E1276*信号概况!$C$4*信号相关性!$B$4+2*$C1276*信号概况!$C$2*$F1276*信号概况!$C$5*信号相关性!$B$5+2*$C1276*信号概况!$C$2*$G1276*信号概况!$C$6*信号相关性!$B$6+2*$C1276*信号概况!$C$2*$H1276*信号概况!$C$7*信号相关性!$B$7+2*$C1276*信号概况!$C$2*$I1276*信号概况!$C$8*信号相关性!$B$8+2*$C1276*信号概况!$C$2*$J1276*信号概况!$C$9*信号相关性!$B$9+2*$D1276*信号概况!$C$3*$E1276*信号概况!$C$4*信号相关性!$C$4+2*$D1276*信号概况!$C$3*$F1276*信号概况!$C$5*信号相关性!$C$5+2*$D1276*信号概况!$C$3*$G1276*信号概况!$C$6*信号相关性!$C$6+2*$D1276*信号概况!$C$3*$H1276*信号概况!$C$7*信号相关性!$C$7+2*$D1276*信号概况!$C$3*$I1276*信号概况!$C$8*信号相关性!$C$8+2*$D1276*信号概况!$C$3*$J1276*信号概况!$C$9*信号相关性!$C$9+2*$E1276*信号概况!$C$4*$F1276*信号概况!$C$5*信号相关性!$D$5+2*$E1276*信号概况!$C$4*$G1276*信号概况!$C$6*信号相关性!$D$6+2*$E1276*信号概况!$C$4*$H1276*信号概况!$C$7*信号相关性!$D$7+2*$E1276*信号概况!$C$4*$I1276*信号概况!$C$8*信号相关性!$D$8+2*$E1276*信号概况!$C$4*$J1276*信号概况!$J$5*信号相关性!$D$9+2*$F1276*信号概况!$C$5*$G1276*信号概况!$C$6*信号相关性!$E$6+2*$F1276*信号概况!$C$5*$H1276*信号概况!$C$7*信号相关性!$E$7+2*$F1276*信号概况!$C$5*$I1276*信号概况!$C$8*信号相关性!$E$8+2*$F1276*信号概况!$C$5*$J1276*信号概况!$C$9*信号相关性!$E$9+2*$G1276*信号概况!$C$6*$H1276*信号概况!$C$7*信号相关性!$F$7+2*$G1276*信号概况!$C$6*$I1276*信号概况!$C$8*信号相关性!$F$8+2*$G1276*信号概况!$C$6*$J1276*信号概况!$C$9*信号相关性!$F$9+2*$H1276*信号概况!$C$7*$I1276*信号概况!$C$8*信号相关性!$G$8+2*$H1276*信号概况!$C$7*$J1276*信号概况!$C$9*信号相关性!$G$9+2*$I1276*信号概况!$C$8*$J1276*信号概况!$C$9*信号相关性!$H$9)</f>
        <v>4869.37115491124</v>
      </c>
      <c r="N1276" s="12">
        <f t="shared" si="406"/>
        <v>0.249465969108909</v>
      </c>
      <c r="O1276" s="10">
        <f>$C1276*信号概况!$J$2+$D1276*信号概况!$J$3+$E1276*信号概况!$J$4+$F1276*信号概况!$J$5+$G1276*信号概况!$J$6+$H1276*信号概况!$J$7+$I1276*信号概况!$J$8+$J1276*信号概况!$J$9</f>
        <v>970.693824500232</v>
      </c>
      <c r="P1276" s="12">
        <f t="shared" si="407"/>
        <v>0.0497302563171318</v>
      </c>
      <c r="Q1276" s="7">
        <f t="shared" si="408"/>
        <v>10.7772697664722</v>
      </c>
    </row>
    <row r="1277" spans="1:17">
      <c r="A1277">
        <v>1275</v>
      </c>
      <c r="B1277">
        <v>19519.18</v>
      </c>
      <c r="C1277" s="7">
        <f t="shared" si="387"/>
        <v>0</v>
      </c>
      <c r="D1277" s="8">
        <f t="shared" si="388"/>
        <v>0.515151515151515</v>
      </c>
      <c r="E1277">
        <f t="shared" si="399"/>
        <v>0</v>
      </c>
      <c r="F1277">
        <f t="shared" si="400"/>
        <v>0.4</v>
      </c>
      <c r="G1277">
        <f t="shared" si="401"/>
        <v>0.06</v>
      </c>
      <c r="H1277">
        <f t="shared" si="402"/>
        <v>0</v>
      </c>
      <c r="I1277">
        <f t="shared" si="403"/>
        <v>0</v>
      </c>
      <c r="J1277">
        <f t="shared" si="404"/>
        <v>0</v>
      </c>
      <c r="K1277">
        <f>SQRT(POWER($C1277*信号概况!$F$2,2)+POWER($D1277*信号概况!$F$3,2)+POWER($E1277*信号概况!$F$4,2)+POWER($F1277*信号概况!$F$5,2)+POWER($G1277*信号概况!$F$6,2)+POWER($H1277*信号概况!$F$7,2)+POWER($I1277*信号概况!$F$8,2)+POWER($J1277*信号概况!$F$9,2)+2*$C1277*信号概况!$F$2*$D1277*信号概况!$F$3*信号相关性!$B$3+2*$C1277*信号概况!$F$2*$E1277*信号概况!$F$4*信号相关性!$B$4+2*$C1277*信号概况!$F$2*$F1277*信号概况!$F$5*信号相关性!$B$5+2*$C1277*信号概况!$F$2*$G1277*信号概况!$F$6*信号相关性!$B$6+2*$C1277*信号概况!$F$2*$H1277*信号概况!$F$7*信号相关性!$B$7+2*$C1277*信号概况!$F$2*$I1277*信号概况!$F$8*信号相关性!$B$8+2*$C1277*信号概况!$F$2*$J1277*信号概况!$F$9*信号相关性!$B$9+2*$D1277*信号概况!$F$3*$E1277*信号概况!$F$4*信号相关性!$C$4+2*$D1277*信号概况!$F$3*$F1277*信号概况!$F$5*信号相关性!$C$5+2*$D1277*信号概况!$F$3*$G1277*信号概况!$F$6*信号相关性!$C$6+2*$D1277*信号概况!$F$3*$H1277*信号概况!$F$7*信号相关性!$C$7+2*$D1277*信号概况!$F$3*$I1277*信号概况!$F$8*信号相关性!$C$8+2*$D1277*信号概况!$F$3*$J1277*信号概况!$F$9*信号相关性!$C$9+2*$E1277*信号概况!$F$4*$F1277*信号概况!$F$5*信号相关性!$D$5+2*$E1277*信号概况!$F$4*$G1277*信号概况!$F$6*信号相关性!$D$6+2*$E1277*信号概况!$F$4*$H1277*信号概况!$F$7*信号相关性!$D$7+2*$E1277*信号概况!$F$4*$I1277*信号概况!$F$8*信号相关性!$D$8+2*$E1277*信号概况!$F$4*$J1277*信号概况!$J$5*信号相关性!$D$9+2*$F1277*信号概况!$F$5*$G1277*信号概况!$F$6*信号相关性!$E$6+2*$F1277*信号概况!$F$5*$H1277*信号概况!$F$7*信号相关性!$E$7+2*$F1277*信号概况!$F$5*$I1277*信号概况!$F$8*信号相关性!$E$8+2*$F1277*信号概况!$F$5*$J1277*信号概况!$F$9*信号相关性!$E$9+2*$G1277*信号概况!$F$6*$H1277*信号概况!$F$7*信号相关性!$F$7+2*$G1277*信号概况!$F$6*$I1277*信号概况!$F$8*信号相关性!$F$8+2*$G1277*信号概况!$F$6*$J1277*信号概况!$F$9*信号相关性!$F$9+2*$H1277*信号概况!$F$7*$I1277*信号概况!$F$8*信号相关性!$G$8+2*$H1277*信号概况!$F$7*$J1277*信号概况!$F$9*信号相关性!$G$9+2*$I1277*信号概况!$F$8*$J1277*信号概况!$F$9*信号相关性!$H$9)</f>
        <v>1056.17792257998</v>
      </c>
      <c r="L1277" s="10">
        <f t="shared" si="405"/>
        <v>18.4809581631091</v>
      </c>
      <c r="M1277" s="11">
        <f>SQRT(POWER($C1277*信号概况!$C$2,2)+POWER($D1277*信号概况!$C$3,2)+POWER($E1277*信号概况!$C$4,2)+POWER($F1277*信号概况!$C$5,2)+POWER($G1277*信号概况!$C$6,2)+POWER($H1277*信号概况!$C$7,2)+POWER($I1277*信号概况!$C$8,2)+POWER($J1277*信号概况!$C$9,2)+2*$C1277*信号概况!$C$2*$D1277*信号概况!$C$3*信号相关性!$B$3+2*$C1277*信号概况!$C$2*$E1277*信号概况!$C$4*信号相关性!$B$4+2*$C1277*信号概况!$C$2*$F1277*信号概况!$C$5*信号相关性!$B$5+2*$C1277*信号概况!$C$2*$G1277*信号概况!$C$6*信号相关性!$B$6+2*$C1277*信号概况!$C$2*$H1277*信号概况!$C$7*信号相关性!$B$7+2*$C1277*信号概况!$C$2*$I1277*信号概况!$C$8*信号相关性!$B$8+2*$C1277*信号概况!$C$2*$J1277*信号概况!$C$9*信号相关性!$B$9+2*$D1277*信号概况!$C$3*$E1277*信号概况!$C$4*信号相关性!$C$4+2*$D1277*信号概况!$C$3*$F1277*信号概况!$C$5*信号相关性!$C$5+2*$D1277*信号概况!$C$3*$G1277*信号概况!$C$6*信号相关性!$C$6+2*$D1277*信号概况!$C$3*$H1277*信号概况!$C$7*信号相关性!$C$7+2*$D1277*信号概况!$C$3*$I1277*信号概况!$C$8*信号相关性!$C$8+2*$D1277*信号概况!$C$3*$J1277*信号概况!$C$9*信号相关性!$C$9+2*$E1277*信号概况!$C$4*$F1277*信号概况!$C$5*信号相关性!$D$5+2*$E1277*信号概况!$C$4*$G1277*信号概况!$C$6*信号相关性!$D$6+2*$E1277*信号概况!$C$4*$H1277*信号概况!$C$7*信号相关性!$D$7+2*$E1277*信号概况!$C$4*$I1277*信号概况!$C$8*信号相关性!$D$8+2*$E1277*信号概况!$C$4*$J1277*信号概况!$J$5*信号相关性!$D$9+2*$F1277*信号概况!$C$5*$G1277*信号概况!$C$6*信号相关性!$E$6+2*$F1277*信号概况!$C$5*$H1277*信号概况!$C$7*信号相关性!$E$7+2*$F1277*信号概况!$C$5*$I1277*信号概况!$C$8*信号相关性!$E$8+2*$F1277*信号概况!$C$5*$J1277*信号概况!$C$9*信号相关性!$E$9+2*$G1277*信号概况!$C$6*$H1277*信号概况!$C$7*信号相关性!$F$7+2*$G1277*信号概况!$C$6*$I1277*信号概况!$C$8*信号相关性!$F$8+2*$G1277*信号概况!$C$6*$J1277*信号概况!$C$9*信号相关性!$F$9+2*$H1277*信号概况!$C$7*$I1277*信号概况!$C$8*信号相关性!$G$8+2*$H1277*信号概况!$C$7*$J1277*信号概况!$C$9*信号相关性!$G$9+2*$I1277*信号概况!$C$8*$J1277*信号概况!$C$9*信号相关性!$H$9)</f>
        <v>5191.0629891759</v>
      </c>
      <c r="N1277" s="12">
        <f t="shared" si="406"/>
        <v>0.265946775898163</v>
      </c>
      <c r="O1277" s="10">
        <f>$C1277*信号概况!$J$2+$D1277*信号概况!$J$3+$E1277*信号概况!$J$4+$F1277*信号概况!$J$5+$G1277*信号概况!$J$6+$H1277*信号概况!$J$7+$I1277*信号概况!$J$8+$J1277*信号概况!$J$9</f>
        <v>995.221975185163</v>
      </c>
      <c r="P1277" s="12">
        <f t="shared" si="407"/>
        <v>0.0509868742019472</v>
      </c>
      <c r="Q1277" s="7">
        <f t="shared" si="408"/>
        <v>10.3833875597713</v>
      </c>
    </row>
    <row r="1278" spans="1:17">
      <c r="A1278">
        <v>1276</v>
      </c>
      <c r="B1278">
        <v>19519.18</v>
      </c>
      <c r="C1278" s="7">
        <f t="shared" si="387"/>
        <v>0</v>
      </c>
      <c r="D1278" s="8">
        <f t="shared" si="388"/>
        <v>0.545454545454545</v>
      </c>
      <c r="E1278">
        <f t="shared" si="399"/>
        <v>0</v>
      </c>
      <c r="F1278">
        <f t="shared" si="400"/>
        <v>0.4</v>
      </c>
      <c r="G1278">
        <f t="shared" si="401"/>
        <v>0.06</v>
      </c>
      <c r="H1278">
        <f t="shared" si="402"/>
        <v>0</v>
      </c>
      <c r="I1278">
        <f t="shared" si="403"/>
        <v>0</v>
      </c>
      <c r="J1278">
        <f t="shared" si="404"/>
        <v>0</v>
      </c>
      <c r="K1278">
        <f>SQRT(POWER($C1278*信号概况!$F$2,2)+POWER($D1278*信号概况!$F$3,2)+POWER($E1278*信号概况!$F$4,2)+POWER($F1278*信号概况!$F$5,2)+POWER($G1278*信号概况!$F$6,2)+POWER($H1278*信号概况!$F$7,2)+POWER($I1278*信号概况!$F$8,2)+POWER($J1278*信号概况!$F$9,2)+2*$C1278*信号概况!$F$2*$D1278*信号概况!$F$3*信号相关性!$B$3+2*$C1278*信号概况!$F$2*$E1278*信号概况!$F$4*信号相关性!$B$4+2*$C1278*信号概况!$F$2*$F1278*信号概况!$F$5*信号相关性!$B$5+2*$C1278*信号概况!$F$2*$G1278*信号概况!$F$6*信号相关性!$B$6+2*$C1278*信号概况!$F$2*$H1278*信号概况!$F$7*信号相关性!$B$7+2*$C1278*信号概况!$F$2*$I1278*信号概况!$F$8*信号相关性!$B$8+2*$C1278*信号概况!$F$2*$J1278*信号概况!$F$9*信号相关性!$B$9+2*$D1278*信号概况!$F$3*$E1278*信号概况!$F$4*信号相关性!$C$4+2*$D1278*信号概况!$F$3*$F1278*信号概况!$F$5*信号相关性!$C$5+2*$D1278*信号概况!$F$3*$G1278*信号概况!$F$6*信号相关性!$C$6+2*$D1278*信号概况!$F$3*$H1278*信号概况!$F$7*信号相关性!$C$7+2*$D1278*信号概况!$F$3*$I1278*信号概况!$F$8*信号相关性!$C$8+2*$D1278*信号概况!$F$3*$J1278*信号概况!$F$9*信号相关性!$C$9+2*$E1278*信号概况!$F$4*$F1278*信号概况!$F$5*信号相关性!$D$5+2*$E1278*信号概况!$F$4*$G1278*信号概况!$F$6*信号相关性!$D$6+2*$E1278*信号概况!$F$4*$H1278*信号概况!$F$7*信号相关性!$D$7+2*$E1278*信号概况!$F$4*$I1278*信号概况!$F$8*信号相关性!$D$8+2*$E1278*信号概况!$F$4*$J1278*信号概况!$J$5*信号相关性!$D$9+2*$F1278*信号概况!$F$5*$G1278*信号概况!$F$6*信号相关性!$E$6+2*$F1278*信号概况!$F$5*$H1278*信号概况!$F$7*信号相关性!$E$7+2*$F1278*信号概况!$F$5*$I1278*信号概况!$F$8*信号相关性!$E$8+2*$F1278*信号概况!$F$5*$J1278*信号概况!$F$9*信号相关性!$E$9+2*$G1278*信号概况!$F$6*$H1278*信号概况!$F$7*信号相关性!$F$7+2*$G1278*信号概况!$F$6*$I1278*信号概况!$F$8*信号相关性!$F$8+2*$G1278*信号概况!$F$6*$J1278*信号概况!$F$9*信号相关性!$F$9+2*$H1278*信号概况!$F$7*$I1278*信号概况!$F$8*信号相关性!$G$8+2*$H1278*信号概况!$F$7*$J1278*信号概况!$F$9*信号相关性!$G$9+2*$I1278*信号概况!$F$8*$J1278*信号概况!$F$9*信号相关性!$H$9)</f>
        <v>1122.20098978216</v>
      </c>
      <c r="L1278" s="10">
        <f t="shared" si="405"/>
        <v>17.3936578008089</v>
      </c>
      <c r="M1278" s="11">
        <f>SQRT(POWER($C1278*信号概况!$C$2,2)+POWER($D1278*信号概况!$C$3,2)+POWER($E1278*信号概况!$C$4,2)+POWER($F1278*信号概况!$C$5,2)+POWER($G1278*信号概况!$C$6,2)+POWER($H1278*信号概况!$C$7,2)+POWER($I1278*信号概况!$C$8,2)+POWER($J1278*信号概况!$C$9,2)+2*$C1278*信号概况!$C$2*$D1278*信号概况!$C$3*信号相关性!$B$3+2*$C1278*信号概况!$C$2*$E1278*信号概况!$C$4*信号相关性!$B$4+2*$C1278*信号概况!$C$2*$F1278*信号概况!$C$5*信号相关性!$B$5+2*$C1278*信号概况!$C$2*$G1278*信号概况!$C$6*信号相关性!$B$6+2*$C1278*信号概况!$C$2*$H1278*信号概况!$C$7*信号相关性!$B$7+2*$C1278*信号概况!$C$2*$I1278*信号概况!$C$8*信号相关性!$B$8+2*$C1278*信号概况!$C$2*$J1278*信号概况!$C$9*信号相关性!$B$9+2*$D1278*信号概况!$C$3*$E1278*信号概况!$C$4*信号相关性!$C$4+2*$D1278*信号概况!$C$3*$F1278*信号概况!$C$5*信号相关性!$C$5+2*$D1278*信号概况!$C$3*$G1278*信号概况!$C$6*信号相关性!$C$6+2*$D1278*信号概况!$C$3*$H1278*信号概况!$C$7*信号相关性!$C$7+2*$D1278*信号概况!$C$3*$I1278*信号概况!$C$8*信号相关性!$C$8+2*$D1278*信号概况!$C$3*$J1278*信号概况!$C$9*信号相关性!$C$9+2*$E1278*信号概况!$C$4*$F1278*信号概况!$C$5*信号相关性!$D$5+2*$E1278*信号概况!$C$4*$G1278*信号概况!$C$6*信号相关性!$D$6+2*$E1278*信号概况!$C$4*$H1278*信号概况!$C$7*信号相关性!$D$7+2*$E1278*信号概况!$C$4*$I1278*信号概况!$C$8*信号相关性!$D$8+2*$E1278*信号概况!$C$4*$J1278*信号概况!$J$5*信号相关性!$D$9+2*$F1278*信号概况!$C$5*$G1278*信号概况!$C$6*信号相关性!$E$6+2*$F1278*信号概况!$C$5*$H1278*信号概况!$C$7*信号相关性!$E$7+2*$F1278*信号概况!$C$5*$I1278*信号概况!$C$8*信号相关性!$E$8+2*$F1278*信号概况!$C$5*$J1278*信号概况!$C$9*信号相关性!$E$9+2*$G1278*信号概况!$C$6*$H1278*信号概况!$C$7*信号相关性!$F$7+2*$G1278*信号概况!$C$6*$I1278*信号概况!$C$8*信号相关性!$F$8+2*$G1278*信号概况!$C$6*$J1278*信号概况!$C$9*信号相关性!$F$9+2*$H1278*信号概况!$C$7*$I1278*信号概况!$C$8*信号相关性!$G$8+2*$H1278*信号概况!$C$7*$J1278*信号概况!$C$9*信号相关性!$G$9+2*$I1278*信号概况!$C$8*$J1278*信号概况!$C$9*信号相关性!$H$9)</f>
        <v>5513.06436504456</v>
      </c>
      <c r="N1278" s="12">
        <f t="shared" si="406"/>
        <v>0.282443441017735</v>
      </c>
      <c r="O1278" s="10">
        <f>$C1278*信号概况!$J$2+$D1278*信号概况!$J$3+$E1278*信号概况!$J$4+$F1278*信号概况!$J$5+$G1278*信号概况!$J$6+$H1278*信号概况!$J$7+$I1278*信号概况!$J$8+$J1278*信号概况!$J$9</f>
        <v>1019.75012587009</v>
      </c>
      <c r="P1278" s="12">
        <f t="shared" si="407"/>
        <v>0.0522434920867626</v>
      </c>
      <c r="Q1278" s="7">
        <f t="shared" si="408"/>
        <v>10.0347821940765</v>
      </c>
    </row>
    <row r="1279" spans="1:17">
      <c r="A1279">
        <v>1277</v>
      </c>
      <c r="B1279">
        <v>19519.18</v>
      </c>
      <c r="C1279" s="7">
        <f t="shared" si="387"/>
        <v>0</v>
      </c>
      <c r="D1279" s="8">
        <f t="shared" si="388"/>
        <v>0.575757575757576</v>
      </c>
      <c r="E1279">
        <f t="shared" si="399"/>
        <v>0</v>
      </c>
      <c r="F1279">
        <f t="shared" si="400"/>
        <v>0.4</v>
      </c>
      <c r="G1279">
        <f t="shared" si="401"/>
        <v>0.06</v>
      </c>
      <c r="H1279">
        <f t="shared" si="402"/>
        <v>0</v>
      </c>
      <c r="I1279">
        <f t="shared" si="403"/>
        <v>0</v>
      </c>
      <c r="J1279">
        <f t="shared" si="404"/>
        <v>0</v>
      </c>
      <c r="K1279">
        <f>SQRT(POWER($C1279*信号概况!$F$2,2)+POWER($D1279*信号概况!$F$3,2)+POWER($E1279*信号概况!$F$4,2)+POWER($F1279*信号概况!$F$5,2)+POWER($G1279*信号概况!$F$6,2)+POWER($H1279*信号概况!$F$7,2)+POWER($I1279*信号概况!$F$8,2)+POWER($J1279*信号概况!$F$9,2)+2*$C1279*信号概况!$F$2*$D1279*信号概况!$F$3*信号相关性!$B$3+2*$C1279*信号概况!$F$2*$E1279*信号概况!$F$4*信号相关性!$B$4+2*$C1279*信号概况!$F$2*$F1279*信号概况!$F$5*信号相关性!$B$5+2*$C1279*信号概况!$F$2*$G1279*信号概况!$F$6*信号相关性!$B$6+2*$C1279*信号概况!$F$2*$H1279*信号概况!$F$7*信号相关性!$B$7+2*$C1279*信号概况!$F$2*$I1279*信号概况!$F$8*信号相关性!$B$8+2*$C1279*信号概况!$F$2*$J1279*信号概况!$F$9*信号相关性!$B$9+2*$D1279*信号概况!$F$3*$E1279*信号概况!$F$4*信号相关性!$C$4+2*$D1279*信号概况!$F$3*$F1279*信号概况!$F$5*信号相关性!$C$5+2*$D1279*信号概况!$F$3*$G1279*信号概况!$F$6*信号相关性!$C$6+2*$D1279*信号概况!$F$3*$H1279*信号概况!$F$7*信号相关性!$C$7+2*$D1279*信号概况!$F$3*$I1279*信号概况!$F$8*信号相关性!$C$8+2*$D1279*信号概况!$F$3*$J1279*信号概况!$F$9*信号相关性!$C$9+2*$E1279*信号概况!$F$4*$F1279*信号概况!$F$5*信号相关性!$D$5+2*$E1279*信号概况!$F$4*$G1279*信号概况!$F$6*信号相关性!$D$6+2*$E1279*信号概况!$F$4*$H1279*信号概况!$F$7*信号相关性!$D$7+2*$E1279*信号概况!$F$4*$I1279*信号概况!$F$8*信号相关性!$D$8+2*$E1279*信号概况!$F$4*$J1279*信号概况!$J$5*信号相关性!$D$9+2*$F1279*信号概况!$F$5*$G1279*信号概况!$F$6*信号相关性!$E$6+2*$F1279*信号概况!$F$5*$H1279*信号概况!$F$7*信号相关性!$E$7+2*$F1279*信号概况!$F$5*$I1279*信号概况!$F$8*信号相关性!$E$8+2*$F1279*信号概况!$F$5*$J1279*信号概况!$F$9*信号相关性!$E$9+2*$G1279*信号概况!$F$6*$H1279*信号概况!$F$7*信号相关性!$F$7+2*$G1279*信号概况!$F$6*$I1279*信号概况!$F$8*信号相关性!$F$8+2*$G1279*信号概况!$F$6*$J1279*信号概况!$F$9*信号相关性!$F$9+2*$H1279*信号概况!$F$7*$I1279*信号概况!$F$8*信号相关性!$G$8+2*$H1279*信号概况!$F$7*$J1279*信号概况!$F$9*信号相关性!$G$9+2*$I1279*信号概况!$F$8*$J1279*信号概况!$F$9*信号相关性!$H$9)</f>
        <v>1188.31691360526</v>
      </c>
      <c r="L1279" s="10">
        <f t="shared" si="405"/>
        <v>16.4259043833521</v>
      </c>
      <c r="M1279" s="11">
        <f>SQRT(POWER($C1279*信号概况!$C$2,2)+POWER($D1279*信号概况!$C$3,2)+POWER($E1279*信号概况!$C$4,2)+POWER($F1279*信号概况!$C$5,2)+POWER($G1279*信号概况!$C$6,2)+POWER($H1279*信号概况!$C$7,2)+POWER($I1279*信号概况!$C$8,2)+POWER($J1279*信号概况!$C$9,2)+2*$C1279*信号概况!$C$2*$D1279*信号概况!$C$3*信号相关性!$B$3+2*$C1279*信号概况!$C$2*$E1279*信号概况!$C$4*信号相关性!$B$4+2*$C1279*信号概况!$C$2*$F1279*信号概况!$C$5*信号相关性!$B$5+2*$C1279*信号概况!$C$2*$G1279*信号概况!$C$6*信号相关性!$B$6+2*$C1279*信号概况!$C$2*$H1279*信号概况!$C$7*信号相关性!$B$7+2*$C1279*信号概况!$C$2*$I1279*信号概况!$C$8*信号相关性!$B$8+2*$C1279*信号概况!$C$2*$J1279*信号概况!$C$9*信号相关性!$B$9+2*$D1279*信号概况!$C$3*$E1279*信号概况!$C$4*信号相关性!$C$4+2*$D1279*信号概况!$C$3*$F1279*信号概况!$C$5*信号相关性!$C$5+2*$D1279*信号概况!$C$3*$G1279*信号概况!$C$6*信号相关性!$C$6+2*$D1279*信号概况!$C$3*$H1279*信号概况!$C$7*信号相关性!$C$7+2*$D1279*信号概况!$C$3*$I1279*信号概况!$C$8*信号相关性!$C$8+2*$D1279*信号概况!$C$3*$J1279*信号概况!$C$9*信号相关性!$C$9+2*$E1279*信号概况!$C$4*$F1279*信号概况!$C$5*信号相关性!$D$5+2*$E1279*信号概况!$C$4*$G1279*信号概况!$C$6*信号相关性!$D$6+2*$E1279*信号概况!$C$4*$H1279*信号概况!$C$7*信号相关性!$D$7+2*$E1279*信号概况!$C$4*$I1279*信号概况!$C$8*信号相关性!$D$8+2*$E1279*信号概况!$C$4*$J1279*信号概况!$J$5*信号相关性!$D$9+2*$F1279*信号概况!$C$5*$G1279*信号概况!$C$6*信号相关性!$E$6+2*$F1279*信号概况!$C$5*$H1279*信号概况!$C$7*信号相关性!$E$7+2*$F1279*信号概况!$C$5*$I1279*信号概况!$C$8*信号相关性!$E$8+2*$F1279*信号概况!$C$5*$J1279*信号概况!$C$9*信号相关性!$E$9+2*$G1279*信号概况!$C$6*$H1279*信号概况!$C$7*信号相关性!$F$7+2*$G1279*信号概况!$C$6*$I1279*信号概况!$C$8*信号相关性!$F$8+2*$G1279*信号概况!$C$6*$J1279*信号概况!$C$9*信号相关性!$F$9+2*$H1279*信号概况!$C$7*$I1279*信号概况!$C$8*信号相关性!$G$8+2*$H1279*信号概况!$C$7*$J1279*信号概况!$C$9*信号相关性!$G$9+2*$I1279*信号概况!$C$8*$J1279*信号概况!$C$9*信号相关性!$H$9)</f>
        <v>5835.3240399209</v>
      </c>
      <c r="N1279" s="12">
        <f t="shared" si="406"/>
        <v>0.298953339224337</v>
      </c>
      <c r="O1279" s="10">
        <f>$C1279*信号概况!$J$2+$D1279*信号概况!$J$3+$E1279*信号概况!$J$4+$F1279*信号概况!$J$5+$G1279*信号概况!$J$6+$H1279*信号概况!$J$7+$I1279*信号概况!$J$8+$J1279*信号概况!$J$9</f>
        <v>1044.27827655503</v>
      </c>
      <c r="P1279" s="12">
        <f t="shared" si="407"/>
        <v>0.053500109971578</v>
      </c>
      <c r="Q1279" s="7">
        <f t="shared" si="408"/>
        <v>9.72415707153593</v>
      </c>
    </row>
    <row r="1280" spans="1:17">
      <c r="A1280">
        <v>1278</v>
      </c>
      <c r="B1280">
        <v>19519.18</v>
      </c>
      <c r="C1280" s="7">
        <f t="shared" si="387"/>
        <v>0</v>
      </c>
      <c r="D1280" s="8">
        <f t="shared" si="388"/>
        <v>0.606060606060606</v>
      </c>
      <c r="E1280">
        <f t="shared" ref="E1280:E1306" si="409">MOD(QUOTIENT(A1280,($T$2*$U$2/0.01+1)*($T$3*$U$3/0.01+1)),$T$4*$U$4/0.01+1)/($T$4*100)</f>
        <v>0</v>
      </c>
      <c r="F1280">
        <f t="shared" ref="F1280:F1306" si="410">MOD(QUOTIENT(A1280,($T$2*$U$2/0.01+1)*($T$3*$U$3/0.01+1)*($T$4*$U$4/0.01+1)),$T$5*$U$5/0.01+1)/($T$5*100)</f>
        <v>0.4</v>
      </c>
      <c r="G1280">
        <f t="shared" ref="G1280:G1306" si="411">MOD(QUOTIENT(A1280,($T$2*$U$2/0.01+1)*($T$3*$U$3/0.01+1)*($T$4*$U$4/0.01+1)*($T$5*$U$5/0.01+1)),$T$6*$U$6/0.01+1)/($T$6*100)</f>
        <v>0.06</v>
      </c>
      <c r="H1280">
        <f t="shared" ref="H1280:H1306" si="412">MOD(QUOTIENT(A1280,($T$2*$U$2/0.01+1)*($T$3*$U$3/0.01+1)*($T$4*$U$4/0.01+1)*($T$5*$U$5/0.01+1)*($T$6*$U$6/0.01+1)),$T$7*$U$7/0.01+1)/($T$7*100)</f>
        <v>0</v>
      </c>
      <c r="I1280">
        <f t="shared" ref="I1280:I1306" si="413">MOD(QUOTIENT(A1280,($T$2*$U$2/0.01+1)*($T$3*$U$3/0.01+1)*($T$4*$U$4/0.01+1)*($T$5*$U$5/0.01+1)*($T$6*$U$6/0.01+1)*($T$7*$U$7/0.01+1)),$T$8*$U$8/0.01+1)/($T$8*100)</f>
        <v>0</v>
      </c>
      <c r="J1280">
        <f t="shared" ref="J1280:J1306" si="414">MOD(QUOTIENT(A1280,($T$2*$U$2/0.01+1)*($T$3*$U$3/0.01+1)*($T$4*$U$4/0.01+1)*($T$5*$U$5/0.01+1)*($T$6*$U$6/0.01+1)*($T$7*$U$7/0.01+1)*($T$8*$U$8/0.01+1)),$T$9*$U$9/0.01)/($T$9*100)</f>
        <v>0</v>
      </c>
      <c r="K1280">
        <f>SQRT(POWER($C1280*信号概况!$F$2,2)+POWER($D1280*信号概况!$F$3,2)+POWER($E1280*信号概况!$F$4,2)+POWER($F1280*信号概况!$F$5,2)+POWER($G1280*信号概况!$F$6,2)+POWER($H1280*信号概况!$F$7,2)+POWER($I1280*信号概况!$F$8,2)+POWER($J1280*信号概况!$F$9,2)+2*$C1280*信号概况!$F$2*$D1280*信号概况!$F$3*信号相关性!$B$3+2*$C1280*信号概况!$F$2*$E1280*信号概况!$F$4*信号相关性!$B$4+2*$C1280*信号概况!$F$2*$F1280*信号概况!$F$5*信号相关性!$B$5+2*$C1280*信号概况!$F$2*$G1280*信号概况!$F$6*信号相关性!$B$6+2*$C1280*信号概况!$F$2*$H1280*信号概况!$F$7*信号相关性!$B$7+2*$C1280*信号概况!$F$2*$I1280*信号概况!$F$8*信号相关性!$B$8+2*$C1280*信号概况!$F$2*$J1280*信号概况!$F$9*信号相关性!$B$9+2*$D1280*信号概况!$F$3*$E1280*信号概况!$F$4*信号相关性!$C$4+2*$D1280*信号概况!$F$3*$F1280*信号概况!$F$5*信号相关性!$C$5+2*$D1280*信号概况!$F$3*$G1280*信号概况!$F$6*信号相关性!$C$6+2*$D1280*信号概况!$F$3*$H1280*信号概况!$F$7*信号相关性!$C$7+2*$D1280*信号概况!$F$3*$I1280*信号概况!$F$8*信号相关性!$C$8+2*$D1280*信号概况!$F$3*$J1280*信号概况!$F$9*信号相关性!$C$9+2*$E1280*信号概况!$F$4*$F1280*信号概况!$F$5*信号相关性!$D$5+2*$E1280*信号概况!$F$4*$G1280*信号概况!$F$6*信号相关性!$D$6+2*$E1280*信号概况!$F$4*$H1280*信号概况!$F$7*信号相关性!$D$7+2*$E1280*信号概况!$F$4*$I1280*信号概况!$F$8*信号相关性!$D$8+2*$E1280*信号概况!$F$4*$J1280*信号概况!$J$5*信号相关性!$D$9+2*$F1280*信号概况!$F$5*$G1280*信号概况!$F$6*信号相关性!$E$6+2*$F1280*信号概况!$F$5*$H1280*信号概况!$F$7*信号相关性!$E$7+2*$F1280*信号概况!$F$5*$I1280*信号概况!$F$8*信号相关性!$E$8+2*$F1280*信号概况!$F$5*$J1280*信号概况!$F$9*信号相关性!$E$9+2*$G1280*信号概况!$F$6*$H1280*信号概况!$F$7*信号相关性!$F$7+2*$G1280*信号概况!$F$6*$I1280*信号概况!$F$8*信号相关性!$F$8+2*$G1280*信号概况!$F$6*$J1280*信号概况!$F$9*信号相关性!$F$9+2*$H1280*信号概况!$F$7*$I1280*信号概况!$F$8*信号相关性!$G$8+2*$H1280*信号概况!$F$7*$J1280*信号概况!$F$9*信号相关性!$G$9+2*$I1280*信号概况!$F$8*$J1280*信号概况!$F$9*信号相关性!$H$9)</f>
        <v>1254.51101279427</v>
      </c>
      <c r="L1280" s="10">
        <f t="shared" ref="L1280:L1306" si="415">B1280/K1280</f>
        <v>15.55919382208</v>
      </c>
      <c r="M1280" s="11">
        <f>SQRT(POWER($C1280*信号概况!$C$2,2)+POWER($D1280*信号概况!$C$3,2)+POWER($E1280*信号概况!$C$4,2)+POWER($F1280*信号概况!$C$5,2)+POWER($G1280*信号概况!$C$6,2)+POWER($H1280*信号概况!$C$7,2)+POWER($I1280*信号概况!$C$8,2)+POWER($J1280*信号概况!$C$9,2)+2*$C1280*信号概况!$C$2*$D1280*信号概况!$C$3*信号相关性!$B$3+2*$C1280*信号概况!$C$2*$E1280*信号概况!$C$4*信号相关性!$B$4+2*$C1280*信号概况!$C$2*$F1280*信号概况!$C$5*信号相关性!$B$5+2*$C1280*信号概况!$C$2*$G1280*信号概况!$C$6*信号相关性!$B$6+2*$C1280*信号概况!$C$2*$H1280*信号概况!$C$7*信号相关性!$B$7+2*$C1280*信号概况!$C$2*$I1280*信号概况!$C$8*信号相关性!$B$8+2*$C1280*信号概况!$C$2*$J1280*信号概况!$C$9*信号相关性!$B$9+2*$D1280*信号概况!$C$3*$E1280*信号概况!$C$4*信号相关性!$C$4+2*$D1280*信号概况!$C$3*$F1280*信号概况!$C$5*信号相关性!$C$5+2*$D1280*信号概况!$C$3*$G1280*信号概况!$C$6*信号相关性!$C$6+2*$D1280*信号概况!$C$3*$H1280*信号概况!$C$7*信号相关性!$C$7+2*$D1280*信号概况!$C$3*$I1280*信号概况!$C$8*信号相关性!$C$8+2*$D1280*信号概况!$C$3*$J1280*信号概况!$C$9*信号相关性!$C$9+2*$E1280*信号概况!$C$4*$F1280*信号概况!$C$5*信号相关性!$D$5+2*$E1280*信号概况!$C$4*$G1280*信号概况!$C$6*信号相关性!$D$6+2*$E1280*信号概况!$C$4*$H1280*信号概况!$C$7*信号相关性!$D$7+2*$E1280*信号概况!$C$4*$I1280*信号概况!$C$8*信号相关性!$D$8+2*$E1280*信号概况!$C$4*$J1280*信号概况!$J$5*信号相关性!$D$9+2*$F1280*信号概况!$C$5*$G1280*信号概况!$C$6*信号相关性!$E$6+2*$F1280*信号概况!$C$5*$H1280*信号概况!$C$7*信号相关性!$E$7+2*$F1280*信号概况!$C$5*$I1280*信号概况!$C$8*信号相关性!$E$8+2*$F1280*信号概况!$C$5*$J1280*信号概况!$C$9*信号相关性!$E$9+2*$G1280*信号概况!$C$6*$H1280*信号概况!$C$7*信号相关性!$F$7+2*$G1280*信号概况!$C$6*$I1280*信号概况!$C$8*信号相关性!$F$8+2*$G1280*信号概况!$C$6*$J1280*信号概况!$C$9*信号相关性!$F$9+2*$H1280*信号概况!$C$7*$I1280*信号概况!$C$8*信号相关性!$G$8+2*$H1280*信号概况!$C$7*$J1280*信号概况!$C$9*信号相关性!$G$9+2*$I1280*信号概况!$C$8*$J1280*信号概况!$C$9*信号相关性!$H$9)</f>
        <v>6157.80146081826</v>
      </c>
      <c r="N1280" s="12">
        <f t="shared" ref="N1280:N1306" si="416">M1280/B1280</f>
        <v>0.31547439292113</v>
      </c>
      <c r="O1280" s="10">
        <f>$C1280*信号概况!$J$2+$D1280*信号概况!$J$3+$E1280*信号概况!$J$4+$F1280*信号概况!$J$5+$G1280*信号概况!$J$6+$H1280*信号概况!$J$7+$I1280*信号概况!$J$8+$J1280*信号概况!$J$9</f>
        <v>1068.80642723996</v>
      </c>
      <c r="P1280" s="12">
        <f t="shared" ref="P1280:P1306" si="417">O1280/B1280</f>
        <v>0.0547567278563934</v>
      </c>
      <c r="Q1280" s="7">
        <f t="shared" ref="Q1280:Q1306" si="418">(O1280*12-B1280*5%)/K1280</f>
        <v>9.44568681026216</v>
      </c>
    </row>
    <row r="1281" spans="1:17">
      <c r="A1281">
        <v>1279</v>
      </c>
      <c r="B1281">
        <v>19519.18</v>
      </c>
      <c r="C1281" s="7">
        <f t="shared" si="387"/>
        <v>0</v>
      </c>
      <c r="D1281" s="8">
        <f t="shared" si="388"/>
        <v>0.636363636363636</v>
      </c>
      <c r="E1281">
        <f t="shared" si="409"/>
        <v>0</v>
      </c>
      <c r="F1281">
        <f t="shared" si="410"/>
        <v>0.4</v>
      </c>
      <c r="G1281">
        <f t="shared" si="411"/>
        <v>0.06</v>
      </c>
      <c r="H1281">
        <f t="shared" si="412"/>
        <v>0</v>
      </c>
      <c r="I1281">
        <f t="shared" si="413"/>
        <v>0</v>
      </c>
      <c r="J1281">
        <f t="shared" si="414"/>
        <v>0</v>
      </c>
      <c r="K1281">
        <f>SQRT(POWER($C1281*信号概况!$F$2,2)+POWER($D1281*信号概况!$F$3,2)+POWER($E1281*信号概况!$F$4,2)+POWER($F1281*信号概况!$F$5,2)+POWER($G1281*信号概况!$F$6,2)+POWER($H1281*信号概况!$F$7,2)+POWER($I1281*信号概况!$F$8,2)+POWER($J1281*信号概况!$F$9,2)+2*$C1281*信号概况!$F$2*$D1281*信号概况!$F$3*信号相关性!$B$3+2*$C1281*信号概况!$F$2*$E1281*信号概况!$F$4*信号相关性!$B$4+2*$C1281*信号概况!$F$2*$F1281*信号概况!$F$5*信号相关性!$B$5+2*$C1281*信号概况!$F$2*$G1281*信号概况!$F$6*信号相关性!$B$6+2*$C1281*信号概况!$F$2*$H1281*信号概况!$F$7*信号相关性!$B$7+2*$C1281*信号概况!$F$2*$I1281*信号概况!$F$8*信号相关性!$B$8+2*$C1281*信号概况!$F$2*$J1281*信号概况!$F$9*信号相关性!$B$9+2*$D1281*信号概况!$F$3*$E1281*信号概况!$F$4*信号相关性!$C$4+2*$D1281*信号概况!$F$3*$F1281*信号概况!$F$5*信号相关性!$C$5+2*$D1281*信号概况!$F$3*$G1281*信号概况!$F$6*信号相关性!$C$6+2*$D1281*信号概况!$F$3*$H1281*信号概况!$F$7*信号相关性!$C$7+2*$D1281*信号概况!$F$3*$I1281*信号概况!$F$8*信号相关性!$C$8+2*$D1281*信号概况!$F$3*$J1281*信号概况!$F$9*信号相关性!$C$9+2*$E1281*信号概况!$F$4*$F1281*信号概况!$F$5*信号相关性!$D$5+2*$E1281*信号概况!$F$4*$G1281*信号概况!$F$6*信号相关性!$D$6+2*$E1281*信号概况!$F$4*$H1281*信号概况!$F$7*信号相关性!$D$7+2*$E1281*信号概况!$F$4*$I1281*信号概况!$F$8*信号相关性!$D$8+2*$E1281*信号概况!$F$4*$J1281*信号概况!$J$5*信号相关性!$D$9+2*$F1281*信号概况!$F$5*$G1281*信号概况!$F$6*信号相关性!$E$6+2*$F1281*信号概况!$F$5*$H1281*信号概况!$F$7*信号相关性!$E$7+2*$F1281*信号概况!$F$5*$I1281*信号概况!$F$8*信号相关性!$E$8+2*$F1281*信号概况!$F$5*$J1281*信号概况!$F$9*信号相关性!$E$9+2*$G1281*信号概况!$F$6*$H1281*信号概况!$F$7*信号相关性!$F$7+2*$G1281*信号概况!$F$6*$I1281*信号概况!$F$8*信号相关性!$F$8+2*$G1281*信号概况!$F$6*$J1281*信号概况!$F$9*信号相关性!$F$9+2*$H1281*信号概况!$F$7*$I1281*信号概况!$F$8*信号相关性!$G$8+2*$H1281*信号概况!$F$7*$J1281*信号概况!$F$9*信号相关性!$G$9+2*$I1281*信号概况!$F$8*$J1281*信号概况!$F$9*信号相关性!$H$9)</f>
        <v>1320.77153348088</v>
      </c>
      <c r="L1281" s="10">
        <f t="shared" si="415"/>
        <v>14.7786195456207</v>
      </c>
      <c r="M1281" s="11">
        <f>SQRT(POWER($C1281*信号概况!$C$2,2)+POWER($D1281*信号概况!$C$3,2)+POWER($E1281*信号概况!$C$4,2)+POWER($F1281*信号概况!$C$5,2)+POWER($G1281*信号概况!$C$6,2)+POWER($H1281*信号概况!$C$7,2)+POWER($I1281*信号概况!$C$8,2)+POWER($J1281*信号概况!$C$9,2)+2*$C1281*信号概况!$C$2*$D1281*信号概况!$C$3*信号相关性!$B$3+2*$C1281*信号概况!$C$2*$E1281*信号概况!$C$4*信号相关性!$B$4+2*$C1281*信号概况!$C$2*$F1281*信号概况!$C$5*信号相关性!$B$5+2*$C1281*信号概况!$C$2*$G1281*信号概况!$C$6*信号相关性!$B$6+2*$C1281*信号概况!$C$2*$H1281*信号概况!$C$7*信号相关性!$B$7+2*$C1281*信号概况!$C$2*$I1281*信号概况!$C$8*信号相关性!$B$8+2*$C1281*信号概况!$C$2*$J1281*信号概况!$C$9*信号相关性!$B$9+2*$D1281*信号概况!$C$3*$E1281*信号概况!$C$4*信号相关性!$C$4+2*$D1281*信号概况!$C$3*$F1281*信号概况!$C$5*信号相关性!$C$5+2*$D1281*信号概况!$C$3*$G1281*信号概况!$C$6*信号相关性!$C$6+2*$D1281*信号概况!$C$3*$H1281*信号概况!$C$7*信号相关性!$C$7+2*$D1281*信号概况!$C$3*$I1281*信号概况!$C$8*信号相关性!$C$8+2*$D1281*信号概况!$C$3*$J1281*信号概况!$C$9*信号相关性!$C$9+2*$E1281*信号概况!$C$4*$F1281*信号概况!$C$5*信号相关性!$D$5+2*$E1281*信号概况!$C$4*$G1281*信号概况!$C$6*信号相关性!$D$6+2*$E1281*信号概况!$C$4*$H1281*信号概况!$C$7*信号相关性!$D$7+2*$E1281*信号概况!$C$4*$I1281*信号概况!$C$8*信号相关性!$D$8+2*$E1281*信号概况!$C$4*$J1281*信号概况!$J$5*信号相关性!$D$9+2*$F1281*信号概况!$C$5*$G1281*信号概况!$C$6*信号相关性!$E$6+2*$F1281*信号概况!$C$5*$H1281*信号概况!$C$7*信号相关性!$E$7+2*$F1281*信号概况!$C$5*$I1281*信号概况!$C$8*信号相关性!$E$8+2*$F1281*信号概况!$C$5*$J1281*信号概况!$C$9*信号相关性!$E$9+2*$G1281*信号概况!$C$6*$H1281*信号概况!$C$7*信号相关性!$F$7+2*$G1281*信号概况!$C$6*$I1281*信号概况!$C$8*信号相关性!$F$8+2*$G1281*信号概况!$C$6*$J1281*信号概况!$C$9*信号相关性!$F$9+2*$H1281*信号概况!$C$7*$I1281*信号概况!$C$8*信号相关性!$G$8+2*$H1281*信号概况!$C$7*$J1281*信号概况!$C$9*信号相关性!$G$9+2*$I1281*信号概况!$C$8*$J1281*信号概况!$C$9*信号相关性!$H$9)</f>
        <v>6480.46412173191</v>
      </c>
      <c r="N1281" s="12">
        <f t="shared" si="416"/>
        <v>0.33200493677152</v>
      </c>
      <c r="O1281" s="10">
        <f>$C1281*信号概况!$J$2+$D1281*信号概况!$J$3+$E1281*信号概况!$J$4+$F1281*信号概况!$J$5+$G1281*信号概况!$J$6+$H1281*信号概况!$J$7+$I1281*信号概况!$J$8+$J1281*信号概况!$J$9</f>
        <v>1093.33457792489</v>
      </c>
      <c r="P1281" s="12">
        <f t="shared" si="417"/>
        <v>0.0560133457412089</v>
      </c>
      <c r="Q1281" s="7">
        <f t="shared" si="418"/>
        <v>9.19466813695865</v>
      </c>
    </row>
    <row r="1282" spans="1:17">
      <c r="A1282">
        <v>1280</v>
      </c>
      <c r="B1282">
        <v>19519.18</v>
      </c>
      <c r="C1282" s="7">
        <f t="shared" si="387"/>
        <v>0</v>
      </c>
      <c r="D1282" s="8">
        <f t="shared" si="388"/>
        <v>0.666666666666667</v>
      </c>
      <c r="E1282">
        <f t="shared" si="409"/>
        <v>0</v>
      </c>
      <c r="F1282">
        <f t="shared" si="410"/>
        <v>0.4</v>
      </c>
      <c r="G1282">
        <f t="shared" si="411"/>
        <v>0.06</v>
      </c>
      <c r="H1282">
        <f t="shared" si="412"/>
        <v>0</v>
      </c>
      <c r="I1282">
        <f t="shared" si="413"/>
        <v>0</v>
      </c>
      <c r="J1282">
        <f t="shared" si="414"/>
        <v>0</v>
      </c>
      <c r="K1282">
        <f>SQRT(POWER($C1282*信号概况!$F$2,2)+POWER($D1282*信号概况!$F$3,2)+POWER($E1282*信号概况!$F$4,2)+POWER($F1282*信号概况!$F$5,2)+POWER($G1282*信号概况!$F$6,2)+POWER($H1282*信号概况!$F$7,2)+POWER($I1282*信号概况!$F$8,2)+POWER($J1282*信号概况!$F$9,2)+2*$C1282*信号概况!$F$2*$D1282*信号概况!$F$3*信号相关性!$B$3+2*$C1282*信号概况!$F$2*$E1282*信号概况!$F$4*信号相关性!$B$4+2*$C1282*信号概况!$F$2*$F1282*信号概况!$F$5*信号相关性!$B$5+2*$C1282*信号概况!$F$2*$G1282*信号概况!$F$6*信号相关性!$B$6+2*$C1282*信号概况!$F$2*$H1282*信号概况!$F$7*信号相关性!$B$7+2*$C1282*信号概况!$F$2*$I1282*信号概况!$F$8*信号相关性!$B$8+2*$C1282*信号概况!$F$2*$J1282*信号概况!$F$9*信号相关性!$B$9+2*$D1282*信号概况!$F$3*$E1282*信号概况!$F$4*信号相关性!$C$4+2*$D1282*信号概况!$F$3*$F1282*信号概况!$F$5*信号相关性!$C$5+2*$D1282*信号概况!$F$3*$G1282*信号概况!$F$6*信号相关性!$C$6+2*$D1282*信号概况!$F$3*$H1282*信号概况!$F$7*信号相关性!$C$7+2*$D1282*信号概况!$F$3*$I1282*信号概况!$F$8*信号相关性!$C$8+2*$D1282*信号概况!$F$3*$J1282*信号概况!$F$9*信号相关性!$C$9+2*$E1282*信号概况!$F$4*$F1282*信号概况!$F$5*信号相关性!$D$5+2*$E1282*信号概况!$F$4*$G1282*信号概况!$F$6*信号相关性!$D$6+2*$E1282*信号概况!$F$4*$H1282*信号概况!$F$7*信号相关性!$D$7+2*$E1282*信号概况!$F$4*$I1282*信号概况!$F$8*信号相关性!$D$8+2*$E1282*信号概况!$F$4*$J1282*信号概况!$J$5*信号相关性!$D$9+2*$F1282*信号概况!$F$5*$G1282*信号概况!$F$6*信号相关性!$E$6+2*$F1282*信号概况!$F$5*$H1282*信号概况!$F$7*信号相关性!$E$7+2*$F1282*信号概况!$F$5*$I1282*信号概况!$F$8*信号相关性!$E$8+2*$F1282*信号概况!$F$5*$J1282*信号概况!$F$9*信号相关性!$E$9+2*$G1282*信号概况!$F$6*$H1282*信号概况!$F$7*信号相关性!$F$7+2*$G1282*信号概况!$F$6*$I1282*信号概况!$F$8*信号相关性!$F$8+2*$G1282*信号概况!$F$6*$J1282*信号概况!$F$9*信号相关性!$F$9+2*$H1282*信号概况!$F$7*$I1282*信号概况!$F$8*信号相关性!$G$8+2*$H1282*信号概况!$F$7*$J1282*信号概况!$F$9*信号相关性!$G$9+2*$I1282*信号概况!$F$8*$J1282*信号概况!$F$9*信号相关性!$H$9)</f>
        <v>1387.08895693618</v>
      </c>
      <c r="L1282" s="10">
        <f t="shared" si="415"/>
        <v>14.0720462825356</v>
      </c>
      <c r="M1282" s="11">
        <f>SQRT(POWER($C1282*信号概况!$C$2,2)+POWER($D1282*信号概况!$C$3,2)+POWER($E1282*信号概况!$C$4,2)+POWER($F1282*信号概况!$C$5,2)+POWER($G1282*信号概况!$C$6,2)+POWER($H1282*信号概况!$C$7,2)+POWER($I1282*信号概况!$C$8,2)+POWER($J1282*信号概况!$C$9,2)+2*$C1282*信号概况!$C$2*$D1282*信号概况!$C$3*信号相关性!$B$3+2*$C1282*信号概况!$C$2*$E1282*信号概况!$C$4*信号相关性!$B$4+2*$C1282*信号概况!$C$2*$F1282*信号概况!$C$5*信号相关性!$B$5+2*$C1282*信号概况!$C$2*$G1282*信号概况!$C$6*信号相关性!$B$6+2*$C1282*信号概况!$C$2*$H1282*信号概况!$C$7*信号相关性!$B$7+2*$C1282*信号概况!$C$2*$I1282*信号概况!$C$8*信号相关性!$B$8+2*$C1282*信号概况!$C$2*$J1282*信号概况!$C$9*信号相关性!$B$9+2*$D1282*信号概况!$C$3*$E1282*信号概况!$C$4*信号相关性!$C$4+2*$D1282*信号概况!$C$3*$F1282*信号概况!$C$5*信号相关性!$C$5+2*$D1282*信号概况!$C$3*$G1282*信号概况!$C$6*信号相关性!$C$6+2*$D1282*信号概况!$C$3*$H1282*信号概况!$C$7*信号相关性!$C$7+2*$D1282*信号概况!$C$3*$I1282*信号概况!$C$8*信号相关性!$C$8+2*$D1282*信号概况!$C$3*$J1282*信号概况!$C$9*信号相关性!$C$9+2*$E1282*信号概况!$C$4*$F1282*信号概况!$C$5*信号相关性!$D$5+2*$E1282*信号概况!$C$4*$G1282*信号概况!$C$6*信号相关性!$D$6+2*$E1282*信号概况!$C$4*$H1282*信号概况!$C$7*信号相关性!$D$7+2*$E1282*信号概况!$C$4*$I1282*信号概况!$C$8*信号相关性!$D$8+2*$E1282*信号概况!$C$4*$J1282*信号概况!$J$5*信号相关性!$D$9+2*$F1282*信号概况!$C$5*$G1282*信号概况!$C$6*信号相关性!$E$6+2*$F1282*信号概况!$C$5*$H1282*信号概况!$C$7*信号相关性!$E$7+2*$F1282*信号概况!$C$5*$I1282*信号概况!$C$8*信号相关性!$E$8+2*$F1282*信号概况!$C$5*$J1282*信号概况!$C$9*信号相关性!$E$9+2*$G1282*信号概况!$C$6*$H1282*信号概况!$C$7*信号相关性!$F$7+2*$G1282*信号概况!$C$6*$I1282*信号概况!$C$8*信号相关性!$F$8+2*$G1282*信号概况!$C$6*$J1282*信号概况!$C$9*信号相关性!$F$9+2*$H1282*信号概况!$C$7*$I1282*信号概况!$C$8*信号相关性!$G$8+2*$H1282*信号概况!$C$7*$J1282*信号概况!$C$9*信号相关性!$G$9+2*$I1282*信号概况!$C$8*$J1282*信号概况!$C$9*信号相关性!$H$9)</f>
        <v>6803.28566631417</v>
      </c>
      <c r="N1282" s="12">
        <f t="shared" si="416"/>
        <v>0.348543620496054</v>
      </c>
      <c r="O1282" s="10">
        <f>$C1282*信号概况!$J$2+$D1282*信号概况!$J$3+$E1282*信号概况!$J$4+$F1282*信号概况!$J$5+$G1282*信号概况!$J$6+$H1282*信号概况!$J$7+$I1282*信号概况!$J$8+$J1282*信号概况!$J$9</f>
        <v>1117.86272860982</v>
      </c>
      <c r="P1282" s="12">
        <f t="shared" si="417"/>
        <v>0.0572699636260243</v>
      </c>
      <c r="Q1282" s="7">
        <f t="shared" si="418"/>
        <v>8.96726463080777</v>
      </c>
    </row>
    <row r="1283" spans="1:17">
      <c r="A1283">
        <v>1281</v>
      </c>
      <c r="B1283">
        <v>19519.18</v>
      </c>
      <c r="C1283" s="7">
        <f t="shared" si="387"/>
        <v>0</v>
      </c>
      <c r="D1283" s="8">
        <f t="shared" si="388"/>
        <v>0.696969696969697</v>
      </c>
      <c r="E1283">
        <f t="shared" si="409"/>
        <v>0</v>
      </c>
      <c r="F1283">
        <f t="shared" si="410"/>
        <v>0.4</v>
      </c>
      <c r="G1283">
        <f t="shared" si="411"/>
        <v>0.06</v>
      </c>
      <c r="H1283">
        <f t="shared" si="412"/>
        <v>0</v>
      </c>
      <c r="I1283">
        <f t="shared" si="413"/>
        <v>0</v>
      </c>
      <c r="J1283">
        <f t="shared" si="414"/>
        <v>0</v>
      </c>
      <c r="K1283">
        <f>SQRT(POWER($C1283*信号概况!$F$2,2)+POWER($D1283*信号概况!$F$3,2)+POWER($E1283*信号概况!$F$4,2)+POWER($F1283*信号概况!$F$5,2)+POWER($G1283*信号概况!$F$6,2)+POWER($H1283*信号概况!$F$7,2)+POWER($I1283*信号概况!$F$8,2)+POWER($J1283*信号概况!$F$9,2)+2*$C1283*信号概况!$F$2*$D1283*信号概况!$F$3*信号相关性!$B$3+2*$C1283*信号概况!$F$2*$E1283*信号概况!$F$4*信号相关性!$B$4+2*$C1283*信号概况!$F$2*$F1283*信号概况!$F$5*信号相关性!$B$5+2*$C1283*信号概况!$F$2*$G1283*信号概况!$F$6*信号相关性!$B$6+2*$C1283*信号概况!$F$2*$H1283*信号概况!$F$7*信号相关性!$B$7+2*$C1283*信号概况!$F$2*$I1283*信号概况!$F$8*信号相关性!$B$8+2*$C1283*信号概况!$F$2*$J1283*信号概况!$F$9*信号相关性!$B$9+2*$D1283*信号概况!$F$3*$E1283*信号概况!$F$4*信号相关性!$C$4+2*$D1283*信号概况!$F$3*$F1283*信号概况!$F$5*信号相关性!$C$5+2*$D1283*信号概况!$F$3*$G1283*信号概况!$F$6*信号相关性!$C$6+2*$D1283*信号概况!$F$3*$H1283*信号概况!$F$7*信号相关性!$C$7+2*$D1283*信号概况!$F$3*$I1283*信号概况!$F$8*信号相关性!$C$8+2*$D1283*信号概况!$F$3*$J1283*信号概况!$F$9*信号相关性!$C$9+2*$E1283*信号概况!$F$4*$F1283*信号概况!$F$5*信号相关性!$D$5+2*$E1283*信号概况!$F$4*$G1283*信号概况!$F$6*信号相关性!$D$6+2*$E1283*信号概况!$F$4*$H1283*信号概况!$F$7*信号相关性!$D$7+2*$E1283*信号概况!$F$4*$I1283*信号概况!$F$8*信号相关性!$D$8+2*$E1283*信号概况!$F$4*$J1283*信号概况!$J$5*信号相关性!$D$9+2*$F1283*信号概况!$F$5*$G1283*信号概况!$F$6*信号相关性!$E$6+2*$F1283*信号概况!$F$5*$H1283*信号概况!$F$7*信号相关性!$E$7+2*$F1283*信号概况!$F$5*$I1283*信号概况!$F$8*信号相关性!$E$8+2*$F1283*信号概况!$F$5*$J1283*信号概况!$F$9*信号相关性!$E$9+2*$G1283*信号概况!$F$6*$H1283*信号概况!$F$7*信号相关性!$F$7+2*$G1283*信号概况!$F$6*$I1283*信号概况!$F$8*信号相关性!$F$8+2*$G1283*信号概况!$F$6*$J1283*信号概况!$F$9*信号相关性!$F$9+2*$H1283*信号概况!$F$7*$I1283*信号概况!$F$8*信号相关性!$G$8+2*$H1283*信号概况!$F$7*$J1283*信号概况!$F$9*信号相关性!$G$9+2*$I1283*信号概况!$F$8*$J1283*信号概况!$F$9*信号相关性!$H$9)</f>
        <v>1453.45549420156</v>
      </c>
      <c r="L1283" s="10">
        <f t="shared" si="415"/>
        <v>13.429499615138</v>
      </c>
      <c r="M1283" s="11">
        <f>SQRT(POWER($C1283*信号概况!$C$2,2)+POWER($D1283*信号概况!$C$3,2)+POWER($E1283*信号概况!$C$4,2)+POWER($F1283*信号概况!$C$5,2)+POWER($G1283*信号概况!$C$6,2)+POWER($H1283*信号概况!$C$7,2)+POWER($I1283*信号概况!$C$8,2)+POWER($J1283*信号概况!$C$9,2)+2*$C1283*信号概况!$C$2*$D1283*信号概况!$C$3*信号相关性!$B$3+2*$C1283*信号概况!$C$2*$E1283*信号概况!$C$4*信号相关性!$B$4+2*$C1283*信号概况!$C$2*$F1283*信号概况!$C$5*信号相关性!$B$5+2*$C1283*信号概况!$C$2*$G1283*信号概况!$C$6*信号相关性!$B$6+2*$C1283*信号概况!$C$2*$H1283*信号概况!$C$7*信号相关性!$B$7+2*$C1283*信号概况!$C$2*$I1283*信号概况!$C$8*信号相关性!$B$8+2*$C1283*信号概况!$C$2*$J1283*信号概况!$C$9*信号相关性!$B$9+2*$D1283*信号概况!$C$3*$E1283*信号概况!$C$4*信号相关性!$C$4+2*$D1283*信号概况!$C$3*$F1283*信号概况!$C$5*信号相关性!$C$5+2*$D1283*信号概况!$C$3*$G1283*信号概况!$C$6*信号相关性!$C$6+2*$D1283*信号概况!$C$3*$H1283*信号概况!$C$7*信号相关性!$C$7+2*$D1283*信号概况!$C$3*$I1283*信号概况!$C$8*信号相关性!$C$8+2*$D1283*信号概况!$C$3*$J1283*信号概况!$C$9*信号相关性!$C$9+2*$E1283*信号概况!$C$4*$F1283*信号概况!$C$5*信号相关性!$D$5+2*$E1283*信号概况!$C$4*$G1283*信号概况!$C$6*信号相关性!$D$6+2*$E1283*信号概况!$C$4*$H1283*信号概况!$C$7*信号相关性!$D$7+2*$E1283*信号概况!$C$4*$I1283*信号概况!$C$8*信号相关性!$D$8+2*$E1283*信号概况!$C$4*$J1283*信号概况!$J$5*信号相关性!$D$9+2*$F1283*信号概况!$C$5*$G1283*信号概况!$C$6*信号相关性!$E$6+2*$F1283*信号概况!$C$5*$H1283*信号概况!$C$7*信号相关性!$E$7+2*$F1283*信号概况!$C$5*$I1283*信号概况!$C$8*信号相关性!$E$8+2*$F1283*信号概况!$C$5*$J1283*信号概况!$C$9*信号相关性!$E$9+2*$G1283*信号概况!$C$6*$H1283*信号概况!$C$7*信号相关性!$F$7+2*$G1283*信号概况!$C$6*$I1283*信号概况!$C$8*信号相关性!$F$8+2*$G1283*信号概况!$C$6*$J1283*信号概况!$C$9*信号相关性!$F$9+2*$H1283*信号概况!$C$7*$I1283*信号概况!$C$8*信号相关性!$G$8+2*$H1283*信号概况!$C$7*$J1283*信号概况!$C$9*信号相关性!$G$9+2*$I1283*信号概况!$C$8*$J1283*信号概况!$C$9*信号相关性!$H$9)</f>
        <v>7126.24450212868</v>
      </c>
      <c r="N1283" s="12">
        <f t="shared" si="416"/>
        <v>0.365089337878368</v>
      </c>
      <c r="O1283" s="10">
        <f>$C1283*信号概况!$J$2+$D1283*信号概况!$J$3+$E1283*信号概况!$J$4+$F1283*信号概况!$J$5+$G1283*信号概况!$J$6+$H1283*信号概况!$J$7+$I1283*信号概况!$J$8+$J1283*信号概况!$J$9</f>
        <v>1142.39087929475</v>
      </c>
      <c r="P1283" s="12">
        <f t="shared" si="417"/>
        <v>0.0585265815108397</v>
      </c>
      <c r="Q1283" s="7">
        <f t="shared" si="418"/>
        <v>8.76031746574506</v>
      </c>
    </row>
    <row r="1284" spans="1:17">
      <c r="A1284">
        <v>1282</v>
      </c>
      <c r="B1284">
        <v>19519.18</v>
      </c>
      <c r="C1284" s="7">
        <f t="shared" ref="C1284:C1347" si="419">MOD(A1284,$T$2*$U$2/0.01+1)/($T$2*100)</f>
        <v>0</v>
      </c>
      <c r="D1284" s="8">
        <f t="shared" ref="D1284:D1347" si="420">MOD(QUOTIENT(A1284,$T$2*$U$2/0.01+1),$T$3*$U$3/0.01+1)/($T$3*100)</f>
        <v>0.727272727272727</v>
      </c>
      <c r="E1284">
        <f t="shared" si="409"/>
        <v>0</v>
      </c>
      <c r="F1284">
        <f t="shared" si="410"/>
        <v>0.4</v>
      </c>
      <c r="G1284">
        <f t="shared" si="411"/>
        <v>0.06</v>
      </c>
      <c r="H1284">
        <f t="shared" si="412"/>
        <v>0</v>
      </c>
      <c r="I1284">
        <f t="shared" si="413"/>
        <v>0</v>
      </c>
      <c r="J1284">
        <f t="shared" si="414"/>
        <v>0</v>
      </c>
      <c r="K1284">
        <f>SQRT(POWER($C1284*信号概况!$F$2,2)+POWER($D1284*信号概况!$F$3,2)+POWER($E1284*信号概况!$F$4,2)+POWER($F1284*信号概况!$F$5,2)+POWER($G1284*信号概况!$F$6,2)+POWER($H1284*信号概况!$F$7,2)+POWER($I1284*信号概况!$F$8,2)+POWER($J1284*信号概况!$F$9,2)+2*$C1284*信号概况!$F$2*$D1284*信号概况!$F$3*信号相关性!$B$3+2*$C1284*信号概况!$F$2*$E1284*信号概况!$F$4*信号相关性!$B$4+2*$C1284*信号概况!$F$2*$F1284*信号概况!$F$5*信号相关性!$B$5+2*$C1284*信号概况!$F$2*$G1284*信号概况!$F$6*信号相关性!$B$6+2*$C1284*信号概况!$F$2*$H1284*信号概况!$F$7*信号相关性!$B$7+2*$C1284*信号概况!$F$2*$I1284*信号概况!$F$8*信号相关性!$B$8+2*$C1284*信号概况!$F$2*$J1284*信号概况!$F$9*信号相关性!$B$9+2*$D1284*信号概况!$F$3*$E1284*信号概况!$F$4*信号相关性!$C$4+2*$D1284*信号概况!$F$3*$F1284*信号概况!$F$5*信号相关性!$C$5+2*$D1284*信号概况!$F$3*$G1284*信号概况!$F$6*信号相关性!$C$6+2*$D1284*信号概况!$F$3*$H1284*信号概况!$F$7*信号相关性!$C$7+2*$D1284*信号概况!$F$3*$I1284*信号概况!$F$8*信号相关性!$C$8+2*$D1284*信号概况!$F$3*$J1284*信号概况!$F$9*信号相关性!$C$9+2*$E1284*信号概况!$F$4*$F1284*信号概况!$F$5*信号相关性!$D$5+2*$E1284*信号概况!$F$4*$G1284*信号概况!$F$6*信号相关性!$D$6+2*$E1284*信号概况!$F$4*$H1284*信号概况!$F$7*信号相关性!$D$7+2*$E1284*信号概况!$F$4*$I1284*信号概况!$F$8*信号相关性!$D$8+2*$E1284*信号概况!$F$4*$J1284*信号概况!$J$5*信号相关性!$D$9+2*$F1284*信号概况!$F$5*$G1284*信号概况!$F$6*信号相关性!$E$6+2*$F1284*信号概况!$F$5*$H1284*信号概况!$F$7*信号相关性!$E$7+2*$F1284*信号概况!$F$5*$I1284*信号概况!$F$8*信号相关性!$E$8+2*$F1284*信号概况!$F$5*$J1284*信号概况!$F$9*信号相关性!$E$9+2*$G1284*信号概况!$F$6*$H1284*信号概况!$F$7*信号相关性!$F$7+2*$G1284*信号概况!$F$6*$I1284*信号概况!$F$8*信号相关性!$F$8+2*$G1284*信号概况!$F$6*$J1284*信号概况!$F$9*信号相关性!$F$9+2*$H1284*信号概况!$F$7*$I1284*信号概况!$F$8*信号相关性!$G$8+2*$H1284*信号概况!$F$7*$J1284*信号概况!$F$9*信号相关性!$G$9+2*$I1284*信号概况!$F$8*$J1284*信号概况!$F$9*信号相关性!$H$9)</f>
        <v>1519.86471146764</v>
      </c>
      <c r="L1284" s="10">
        <f t="shared" si="415"/>
        <v>12.8427088626536</v>
      </c>
      <c r="M1284" s="11">
        <f>SQRT(POWER($C1284*信号概况!$C$2,2)+POWER($D1284*信号概况!$C$3,2)+POWER($E1284*信号概况!$C$4,2)+POWER($F1284*信号概况!$C$5,2)+POWER($G1284*信号概况!$C$6,2)+POWER($H1284*信号概况!$C$7,2)+POWER($I1284*信号概况!$C$8,2)+POWER($J1284*信号概况!$C$9,2)+2*$C1284*信号概况!$C$2*$D1284*信号概况!$C$3*信号相关性!$B$3+2*$C1284*信号概况!$C$2*$E1284*信号概况!$C$4*信号相关性!$B$4+2*$C1284*信号概况!$C$2*$F1284*信号概况!$C$5*信号相关性!$B$5+2*$C1284*信号概况!$C$2*$G1284*信号概况!$C$6*信号相关性!$B$6+2*$C1284*信号概况!$C$2*$H1284*信号概况!$C$7*信号相关性!$B$7+2*$C1284*信号概况!$C$2*$I1284*信号概况!$C$8*信号相关性!$B$8+2*$C1284*信号概况!$C$2*$J1284*信号概况!$C$9*信号相关性!$B$9+2*$D1284*信号概况!$C$3*$E1284*信号概况!$C$4*信号相关性!$C$4+2*$D1284*信号概况!$C$3*$F1284*信号概况!$C$5*信号相关性!$C$5+2*$D1284*信号概况!$C$3*$G1284*信号概况!$C$6*信号相关性!$C$6+2*$D1284*信号概况!$C$3*$H1284*信号概况!$C$7*信号相关性!$C$7+2*$D1284*信号概况!$C$3*$I1284*信号概况!$C$8*信号相关性!$C$8+2*$D1284*信号概况!$C$3*$J1284*信号概况!$C$9*信号相关性!$C$9+2*$E1284*信号概况!$C$4*$F1284*信号概况!$C$5*信号相关性!$D$5+2*$E1284*信号概况!$C$4*$G1284*信号概况!$C$6*信号相关性!$D$6+2*$E1284*信号概况!$C$4*$H1284*信号概况!$C$7*信号相关性!$D$7+2*$E1284*信号概况!$C$4*$I1284*信号概况!$C$8*信号相关性!$D$8+2*$E1284*信号概况!$C$4*$J1284*信号概况!$J$5*信号相关性!$D$9+2*$F1284*信号概况!$C$5*$G1284*信号概况!$C$6*信号相关性!$E$6+2*$F1284*信号概况!$C$5*$H1284*信号概况!$C$7*信号相关性!$E$7+2*$F1284*信号概况!$C$5*$I1284*信号概况!$C$8*信号相关性!$E$8+2*$F1284*信号概况!$C$5*$J1284*信号概况!$C$9*信号相关性!$E$9+2*$G1284*信号概况!$C$6*$H1284*信号概况!$C$7*信号相关性!$F$7+2*$G1284*信号概况!$C$6*$I1284*信号概况!$C$8*信号相关性!$F$8+2*$G1284*信号概况!$C$6*$J1284*信号概况!$C$9*信号相关性!$F$9+2*$H1284*信号概况!$C$7*$I1284*信号概况!$C$8*信号相关性!$G$8+2*$H1284*信号概况!$C$7*$J1284*信号概况!$C$9*信号相关性!$G$9+2*$I1284*信号概况!$C$8*$J1284*信号概况!$C$9*信号相关性!$H$9)</f>
        <v>7449.32277277505</v>
      </c>
      <c r="N1284" s="12">
        <f t="shared" si="416"/>
        <v>0.381641174105421</v>
      </c>
      <c r="O1284" s="10">
        <f>$C1284*信号概况!$J$2+$D1284*信号概况!$J$3+$E1284*信号概况!$J$4+$F1284*信号概况!$J$5+$G1284*信号概况!$J$6+$H1284*信号概况!$J$7+$I1284*信号概况!$J$8+$J1284*信号概况!$J$9</f>
        <v>1166.91902997968</v>
      </c>
      <c r="P1284" s="12">
        <f t="shared" si="417"/>
        <v>0.0597831993956551</v>
      </c>
      <c r="Q1284" s="7">
        <f t="shared" si="418"/>
        <v>8.57120325346374</v>
      </c>
    </row>
    <row r="1285" spans="1:17">
      <c r="A1285">
        <v>1283</v>
      </c>
      <c r="B1285">
        <v>19519.18</v>
      </c>
      <c r="C1285" s="7">
        <f t="shared" si="419"/>
        <v>0</v>
      </c>
      <c r="D1285" s="8">
        <f t="shared" si="420"/>
        <v>0.757575757575758</v>
      </c>
      <c r="E1285">
        <f t="shared" si="409"/>
        <v>0</v>
      </c>
      <c r="F1285">
        <f t="shared" si="410"/>
        <v>0.4</v>
      </c>
      <c r="G1285">
        <f t="shared" si="411"/>
        <v>0.06</v>
      </c>
      <c r="H1285">
        <f t="shared" si="412"/>
        <v>0</v>
      </c>
      <c r="I1285">
        <f t="shared" si="413"/>
        <v>0</v>
      </c>
      <c r="J1285">
        <f t="shared" si="414"/>
        <v>0</v>
      </c>
      <c r="K1285">
        <f>SQRT(POWER($C1285*信号概况!$F$2,2)+POWER($D1285*信号概况!$F$3,2)+POWER($E1285*信号概况!$F$4,2)+POWER($F1285*信号概况!$F$5,2)+POWER($G1285*信号概况!$F$6,2)+POWER($H1285*信号概况!$F$7,2)+POWER($I1285*信号概况!$F$8,2)+POWER($J1285*信号概况!$F$9,2)+2*$C1285*信号概况!$F$2*$D1285*信号概况!$F$3*信号相关性!$B$3+2*$C1285*信号概况!$F$2*$E1285*信号概况!$F$4*信号相关性!$B$4+2*$C1285*信号概况!$F$2*$F1285*信号概况!$F$5*信号相关性!$B$5+2*$C1285*信号概况!$F$2*$G1285*信号概况!$F$6*信号相关性!$B$6+2*$C1285*信号概况!$F$2*$H1285*信号概况!$F$7*信号相关性!$B$7+2*$C1285*信号概况!$F$2*$I1285*信号概况!$F$8*信号相关性!$B$8+2*$C1285*信号概况!$F$2*$J1285*信号概况!$F$9*信号相关性!$B$9+2*$D1285*信号概况!$F$3*$E1285*信号概况!$F$4*信号相关性!$C$4+2*$D1285*信号概况!$F$3*$F1285*信号概况!$F$5*信号相关性!$C$5+2*$D1285*信号概况!$F$3*$G1285*信号概况!$F$6*信号相关性!$C$6+2*$D1285*信号概况!$F$3*$H1285*信号概况!$F$7*信号相关性!$C$7+2*$D1285*信号概况!$F$3*$I1285*信号概况!$F$8*信号相关性!$C$8+2*$D1285*信号概况!$F$3*$J1285*信号概况!$F$9*信号相关性!$C$9+2*$E1285*信号概况!$F$4*$F1285*信号概况!$F$5*信号相关性!$D$5+2*$E1285*信号概况!$F$4*$G1285*信号概况!$F$6*信号相关性!$D$6+2*$E1285*信号概况!$F$4*$H1285*信号概况!$F$7*信号相关性!$D$7+2*$E1285*信号概况!$F$4*$I1285*信号概况!$F$8*信号相关性!$D$8+2*$E1285*信号概况!$F$4*$J1285*信号概况!$J$5*信号相关性!$D$9+2*$F1285*信号概况!$F$5*$G1285*信号概况!$F$6*信号相关性!$E$6+2*$F1285*信号概况!$F$5*$H1285*信号概况!$F$7*信号相关性!$E$7+2*$F1285*信号概况!$F$5*$I1285*信号概况!$F$8*信号相关性!$E$8+2*$F1285*信号概况!$F$5*$J1285*信号概况!$F$9*信号相关性!$E$9+2*$G1285*信号概况!$F$6*$H1285*信号概况!$F$7*信号相关性!$F$7+2*$G1285*信号概况!$F$6*$I1285*信号概况!$F$8*信号相关性!$F$8+2*$G1285*信号概况!$F$6*$J1285*信号概况!$F$9*信号相关性!$F$9+2*$H1285*信号概况!$F$7*$I1285*信号概况!$F$8*信号相关性!$G$8+2*$H1285*信号概况!$F$7*$J1285*信号概况!$F$9*信号相关性!$G$9+2*$I1285*信号概况!$F$8*$J1285*信号概况!$F$9*信号相关性!$H$9)</f>
        <v>1586.31124848628</v>
      </c>
      <c r="L1285" s="10">
        <f t="shared" si="415"/>
        <v>12.3047605056233</v>
      </c>
      <c r="M1285" s="11">
        <f>SQRT(POWER($C1285*信号概况!$C$2,2)+POWER($D1285*信号概况!$C$3,2)+POWER($E1285*信号概况!$C$4,2)+POWER($F1285*信号概况!$C$5,2)+POWER($G1285*信号概况!$C$6,2)+POWER($H1285*信号概况!$C$7,2)+POWER($I1285*信号概况!$C$8,2)+POWER($J1285*信号概况!$C$9,2)+2*$C1285*信号概况!$C$2*$D1285*信号概况!$C$3*信号相关性!$B$3+2*$C1285*信号概况!$C$2*$E1285*信号概况!$C$4*信号相关性!$B$4+2*$C1285*信号概况!$C$2*$F1285*信号概况!$C$5*信号相关性!$B$5+2*$C1285*信号概况!$C$2*$G1285*信号概况!$C$6*信号相关性!$B$6+2*$C1285*信号概况!$C$2*$H1285*信号概况!$C$7*信号相关性!$B$7+2*$C1285*信号概况!$C$2*$I1285*信号概况!$C$8*信号相关性!$B$8+2*$C1285*信号概况!$C$2*$J1285*信号概况!$C$9*信号相关性!$B$9+2*$D1285*信号概况!$C$3*$E1285*信号概况!$C$4*信号相关性!$C$4+2*$D1285*信号概况!$C$3*$F1285*信号概况!$C$5*信号相关性!$C$5+2*$D1285*信号概况!$C$3*$G1285*信号概况!$C$6*信号相关性!$C$6+2*$D1285*信号概况!$C$3*$H1285*信号概况!$C$7*信号相关性!$C$7+2*$D1285*信号概况!$C$3*$I1285*信号概况!$C$8*信号相关性!$C$8+2*$D1285*信号概况!$C$3*$J1285*信号概况!$C$9*信号相关性!$C$9+2*$E1285*信号概况!$C$4*$F1285*信号概况!$C$5*信号相关性!$D$5+2*$E1285*信号概况!$C$4*$G1285*信号概况!$C$6*信号相关性!$D$6+2*$E1285*信号概况!$C$4*$H1285*信号概况!$C$7*信号相关性!$D$7+2*$E1285*信号概况!$C$4*$I1285*信号概况!$C$8*信号相关性!$D$8+2*$E1285*信号概况!$C$4*$J1285*信号概况!$J$5*信号相关性!$D$9+2*$F1285*信号概况!$C$5*$G1285*信号概况!$C$6*信号相关性!$E$6+2*$F1285*信号概况!$C$5*$H1285*信号概况!$C$7*信号相关性!$E$7+2*$F1285*信号概况!$C$5*$I1285*信号概况!$C$8*信号相关性!$E$8+2*$F1285*信号概况!$C$5*$J1285*信号概况!$C$9*信号相关性!$E$9+2*$G1285*信号概况!$C$6*$H1285*信号概况!$C$7*信号相关性!$F$7+2*$G1285*信号概况!$C$6*$I1285*信号概况!$C$8*信号相关性!$F$8+2*$G1285*信号概况!$C$6*$J1285*信号概况!$C$9*信号相关性!$F$9+2*$H1285*信号概况!$C$7*$I1285*信号概况!$C$8*信号相关性!$G$8+2*$H1285*信号概况!$C$7*$J1285*信号概况!$C$9*信号相关性!$G$9+2*$I1285*信号概况!$C$8*$J1285*信号概况!$C$9*信号相关性!$H$9)</f>
        <v>7772.50558469229</v>
      </c>
      <c r="N1285" s="12">
        <f t="shared" si="416"/>
        <v>0.398198366155356</v>
      </c>
      <c r="O1285" s="10">
        <f>$C1285*信号概况!$J$2+$D1285*信号概况!$J$3+$E1285*信号概况!$J$4+$F1285*信号概况!$J$5+$G1285*信号概况!$J$6+$H1285*信号概况!$J$7+$I1285*信号概况!$J$8+$J1285*信号概况!$J$9</f>
        <v>1191.44718066462</v>
      </c>
      <c r="P1285" s="12">
        <f t="shared" si="417"/>
        <v>0.0610398172804706</v>
      </c>
      <c r="Q1285" s="7">
        <f t="shared" si="418"/>
        <v>8.39772597003722</v>
      </c>
    </row>
    <row r="1286" spans="1:17">
      <c r="A1286">
        <v>1284</v>
      </c>
      <c r="B1286">
        <v>19519.18</v>
      </c>
      <c r="C1286" s="7">
        <f t="shared" si="419"/>
        <v>0</v>
      </c>
      <c r="D1286" s="8">
        <f t="shared" si="420"/>
        <v>0.787878787878788</v>
      </c>
      <c r="E1286">
        <f t="shared" si="409"/>
        <v>0</v>
      </c>
      <c r="F1286">
        <f t="shared" si="410"/>
        <v>0.4</v>
      </c>
      <c r="G1286">
        <f t="shared" si="411"/>
        <v>0.06</v>
      </c>
      <c r="H1286">
        <f t="shared" si="412"/>
        <v>0</v>
      </c>
      <c r="I1286">
        <f t="shared" si="413"/>
        <v>0</v>
      </c>
      <c r="J1286">
        <f t="shared" si="414"/>
        <v>0</v>
      </c>
      <c r="K1286">
        <f>SQRT(POWER($C1286*信号概况!$F$2,2)+POWER($D1286*信号概况!$F$3,2)+POWER($E1286*信号概况!$F$4,2)+POWER($F1286*信号概况!$F$5,2)+POWER($G1286*信号概况!$F$6,2)+POWER($H1286*信号概况!$F$7,2)+POWER($I1286*信号概况!$F$8,2)+POWER($J1286*信号概况!$F$9,2)+2*$C1286*信号概况!$F$2*$D1286*信号概况!$F$3*信号相关性!$B$3+2*$C1286*信号概况!$F$2*$E1286*信号概况!$F$4*信号相关性!$B$4+2*$C1286*信号概况!$F$2*$F1286*信号概况!$F$5*信号相关性!$B$5+2*$C1286*信号概况!$F$2*$G1286*信号概况!$F$6*信号相关性!$B$6+2*$C1286*信号概况!$F$2*$H1286*信号概况!$F$7*信号相关性!$B$7+2*$C1286*信号概况!$F$2*$I1286*信号概况!$F$8*信号相关性!$B$8+2*$C1286*信号概况!$F$2*$J1286*信号概况!$F$9*信号相关性!$B$9+2*$D1286*信号概况!$F$3*$E1286*信号概况!$F$4*信号相关性!$C$4+2*$D1286*信号概况!$F$3*$F1286*信号概况!$F$5*信号相关性!$C$5+2*$D1286*信号概况!$F$3*$G1286*信号概况!$F$6*信号相关性!$C$6+2*$D1286*信号概况!$F$3*$H1286*信号概况!$F$7*信号相关性!$C$7+2*$D1286*信号概况!$F$3*$I1286*信号概况!$F$8*信号相关性!$C$8+2*$D1286*信号概况!$F$3*$J1286*信号概况!$F$9*信号相关性!$C$9+2*$E1286*信号概况!$F$4*$F1286*信号概况!$F$5*信号相关性!$D$5+2*$E1286*信号概况!$F$4*$G1286*信号概况!$F$6*信号相关性!$D$6+2*$E1286*信号概况!$F$4*$H1286*信号概况!$F$7*信号相关性!$D$7+2*$E1286*信号概况!$F$4*$I1286*信号概况!$F$8*信号相关性!$D$8+2*$E1286*信号概况!$F$4*$J1286*信号概况!$J$5*信号相关性!$D$9+2*$F1286*信号概况!$F$5*$G1286*信号概况!$F$6*信号相关性!$E$6+2*$F1286*信号概况!$F$5*$H1286*信号概况!$F$7*信号相关性!$E$7+2*$F1286*信号概况!$F$5*$I1286*信号概况!$F$8*信号相关性!$E$8+2*$F1286*信号概况!$F$5*$J1286*信号概况!$F$9*信号相关性!$E$9+2*$G1286*信号概况!$F$6*$H1286*信号概况!$F$7*信号相关性!$F$7+2*$G1286*信号概况!$F$6*$I1286*信号概况!$F$8*信号相关性!$F$8+2*$G1286*信号概况!$F$6*$J1286*信号概况!$F$9*信号相关性!$F$9+2*$H1286*信号概况!$F$7*$I1286*信号概况!$F$8*信号相关性!$G$8+2*$H1286*信号概况!$F$7*$J1286*信号概况!$F$9*信号相关性!$G$9+2*$I1286*信号概况!$F$8*$J1286*信号概况!$F$9*信号相关性!$H$9)</f>
        <v>1652.79060420644</v>
      </c>
      <c r="L1286" s="10">
        <f t="shared" si="415"/>
        <v>11.8098323830754</v>
      </c>
      <c r="M1286" s="11">
        <f>SQRT(POWER($C1286*信号概况!$C$2,2)+POWER($D1286*信号概况!$C$3,2)+POWER($E1286*信号概况!$C$4,2)+POWER($F1286*信号概况!$C$5,2)+POWER($G1286*信号概况!$C$6,2)+POWER($H1286*信号概况!$C$7,2)+POWER($I1286*信号概况!$C$8,2)+POWER($J1286*信号概况!$C$9,2)+2*$C1286*信号概况!$C$2*$D1286*信号概况!$C$3*信号相关性!$B$3+2*$C1286*信号概况!$C$2*$E1286*信号概况!$C$4*信号相关性!$B$4+2*$C1286*信号概况!$C$2*$F1286*信号概况!$C$5*信号相关性!$B$5+2*$C1286*信号概况!$C$2*$G1286*信号概况!$C$6*信号相关性!$B$6+2*$C1286*信号概况!$C$2*$H1286*信号概况!$C$7*信号相关性!$B$7+2*$C1286*信号概况!$C$2*$I1286*信号概况!$C$8*信号相关性!$B$8+2*$C1286*信号概况!$C$2*$J1286*信号概况!$C$9*信号相关性!$B$9+2*$D1286*信号概况!$C$3*$E1286*信号概况!$C$4*信号相关性!$C$4+2*$D1286*信号概况!$C$3*$F1286*信号概况!$C$5*信号相关性!$C$5+2*$D1286*信号概况!$C$3*$G1286*信号概况!$C$6*信号相关性!$C$6+2*$D1286*信号概况!$C$3*$H1286*信号概况!$C$7*信号相关性!$C$7+2*$D1286*信号概况!$C$3*$I1286*信号概况!$C$8*信号相关性!$C$8+2*$D1286*信号概况!$C$3*$J1286*信号概况!$C$9*信号相关性!$C$9+2*$E1286*信号概况!$C$4*$F1286*信号概况!$C$5*信号相关性!$D$5+2*$E1286*信号概况!$C$4*$G1286*信号概况!$C$6*信号相关性!$D$6+2*$E1286*信号概况!$C$4*$H1286*信号概况!$C$7*信号相关性!$D$7+2*$E1286*信号概况!$C$4*$I1286*信号概况!$C$8*信号相关性!$D$8+2*$E1286*信号概况!$C$4*$J1286*信号概况!$J$5*信号相关性!$D$9+2*$F1286*信号概况!$C$5*$G1286*信号概况!$C$6*信号相关性!$E$6+2*$F1286*信号概况!$C$5*$H1286*信号概况!$C$7*信号相关性!$E$7+2*$F1286*信号概况!$C$5*$I1286*信号概况!$C$8*信号相关性!$E$8+2*$F1286*信号概况!$C$5*$J1286*信号概况!$C$9*信号相关性!$E$9+2*$G1286*信号概况!$C$6*$H1286*信号概况!$C$7*信号相关性!$F$7+2*$G1286*信号概况!$C$6*$I1286*信号概况!$C$8*信号相关性!$F$8+2*$G1286*信号概况!$C$6*$J1286*信号概况!$C$9*信号相关性!$F$9+2*$H1286*信号概况!$C$7*$I1286*信号概况!$C$8*信号相关性!$G$8+2*$H1286*信号概况!$C$7*$J1286*信号概况!$C$9*信号相关性!$G$9+2*$I1286*信号概况!$C$8*$J1286*信号概况!$C$9*信号相关性!$H$9)</f>
        <v>8095.78041805625</v>
      </c>
      <c r="N1286" s="12">
        <f t="shared" si="416"/>
        <v>0.414760272616793</v>
      </c>
      <c r="O1286" s="10">
        <f>$C1286*信号概况!$J$2+$D1286*信号概况!$J$3+$E1286*信号概况!$J$4+$F1286*信号概况!$J$5+$G1286*信号概况!$J$6+$H1286*信号概况!$J$7+$I1286*信号概况!$J$8+$J1286*信号概况!$J$9</f>
        <v>1215.97533134955</v>
      </c>
      <c r="P1286" s="12">
        <f t="shared" si="417"/>
        <v>0.062296435165286</v>
      </c>
      <c r="Q1286" s="7">
        <f t="shared" si="418"/>
        <v>8.23803386922805</v>
      </c>
    </row>
    <row r="1287" spans="1:17">
      <c r="A1287">
        <v>1285</v>
      </c>
      <c r="B1287">
        <v>19519.18</v>
      </c>
      <c r="C1287" s="7">
        <f t="shared" si="419"/>
        <v>0</v>
      </c>
      <c r="D1287" s="8">
        <f t="shared" si="420"/>
        <v>0.818181818181818</v>
      </c>
      <c r="E1287">
        <f t="shared" si="409"/>
        <v>0</v>
      </c>
      <c r="F1287">
        <f t="shared" si="410"/>
        <v>0.4</v>
      </c>
      <c r="G1287">
        <f t="shared" si="411"/>
        <v>0.06</v>
      </c>
      <c r="H1287">
        <f t="shared" si="412"/>
        <v>0</v>
      </c>
      <c r="I1287">
        <f t="shared" si="413"/>
        <v>0</v>
      </c>
      <c r="J1287">
        <f t="shared" si="414"/>
        <v>0</v>
      </c>
      <c r="K1287">
        <f>SQRT(POWER($C1287*信号概况!$F$2,2)+POWER($D1287*信号概况!$F$3,2)+POWER($E1287*信号概况!$F$4,2)+POWER($F1287*信号概况!$F$5,2)+POWER($G1287*信号概况!$F$6,2)+POWER($H1287*信号概况!$F$7,2)+POWER($I1287*信号概况!$F$8,2)+POWER($J1287*信号概况!$F$9,2)+2*$C1287*信号概况!$F$2*$D1287*信号概况!$F$3*信号相关性!$B$3+2*$C1287*信号概况!$F$2*$E1287*信号概况!$F$4*信号相关性!$B$4+2*$C1287*信号概况!$F$2*$F1287*信号概况!$F$5*信号相关性!$B$5+2*$C1287*信号概况!$F$2*$G1287*信号概况!$F$6*信号相关性!$B$6+2*$C1287*信号概况!$F$2*$H1287*信号概况!$F$7*信号相关性!$B$7+2*$C1287*信号概况!$F$2*$I1287*信号概况!$F$8*信号相关性!$B$8+2*$C1287*信号概况!$F$2*$J1287*信号概况!$F$9*信号相关性!$B$9+2*$D1287*信号概况!$F$3*$E1287*信号概况!$F$4*信号相关性!$C$4+2*$D1287*信号概况!$F$3*$F1287*信号概况!$F$5*信号相关性!$C$5+2*$D1287*信号概况!$F$3*$G1287*信号概况!$F$6*信号相关性!$C$6+2*$D1287*信号概况!$F$3*$H1287*信号概况!$F$7*信号相关性!$C$7+2*$D1287*信号概况!$F$3*$I1287*信号概况!$F$8*信号相关性!$C$8+2*$D1287*信号概况!$F$3*$J1287*信号概况!$F$9*信号相关性!$C$9+2*$E1287*信号概况!$F$4*$F1287*信号概况!$F$5*信号相关性!$D$5+2*$E1287*信号概况!$F$4*$G1287*信号概况!$F$6*信号相关性!$D$6+2*$E1287*信号概况!$F$4*$H1287*信号概况!$F$7*信号相关性!$D$7+2*$E1287*信号概况!$F$4*$I1287*信号概况!$F$8*信号相关性!$D$8+2*$E1287*信号概况!$F$4*$J1287*信号概况!$J$5*信号相关性!$D$9+2*$F1287*信号概况!$F$5*$G1287*信号概况!$F$6*信号相关性!$E$6+2*$F1287*信号概况!$F$5*$H1287*信号概况!$F$7*信号相关性!$E$7+2*$F1287*信号概况!$F$5*$I1287*信号概况!$F$8*信号相关性!$E$8+2*$F1287*信号概况!$F$5*$J1287*信号概况!$F$9*信号相关性!$E$9+2*$G1287*信号概况!$F$6*$H1287*信号概况!$F$7*信号相关性!$F$7+2*$G1287*信号概况!$F$6*$I1287*信号概况!$F$8*信号相关性!$F$8+2*$G1287*信号概况!$F$6*$J1287*信号概况!$F$9*信号相关性!$F$9+2*$H1287*信号概况!$F$7*$I1287*信号概况!$F$8*信号相关性!$G$8+2*$H1287*信号概况!$F$7*$J1287*信号概况!$F$9*信号相关性!$G$9+2*$I1287*信号概况!$F$8*$J1287*信号概况!$F$9*信号相关性!$H$9)</f>
        <v>1719.29897167469</v>
      </c>
      <c r="L1287" s="10">
        <f t="shared" si="415"/>
        <v>11.3529876546063</v>
      </c>
      <c r="M1287" s="11">
        <f>SQRT(POWER($C1287*信号概况!$C$2,2)+POWER($D1287*信号概况!$C$3,2)+POWER($E1287*信号概况!$C$4,2)+POWER($F1287*信号概况!$C$5,2)+POWER($G1287*信号概况!$C$6,2)+POWER($H1287*信号概况!$C$7,2)+POWER($I1287*信号概况!$C$8,2)+POWER($J1287*信号概况!$C$9,2)+2*$C1287*信号概况!$C$2*$D1287*信号概况!$C$3*信号相关性!$B$3+2*$C1287*信号概况!$C$2*$E1287*信号概况!$C$4*信号相关性!$B$4+2*$C1287*信号概况!$C$2*$F1287*信号概况!$C$5*信号相关性!$B$5+2*$C1287*信号概况!$C$2*$G1287*信号概况!$C$6*信号相关性!$B$6+2*$C1287*信号概况!$C$2*$H1287*信号概况!$C$7*信号相关性!$B$7+2*$C1287*信号概况!$C$2*$I1287*信号概况!$C$8*信号相关性!$B$8+2*$C1287*信号概况!$C$2*$J1287*信号概况!$C$9*信号相关性!$B$9+2*$D1287*信号概况!$C$3*$E1287*信号概况!$C$4*信号相关性!$C$4+2*$D1287*信号概况!$C$3*$F1287*信号概况!$C$5*信号相关性!$C$5+2*$D1287*信号概况!$C$3*$G1287*信号概况!$C$6*信号相关性!$C$6+2*$D1287*信号概况!$C$3*$H1287*信号概况!$C$7*信号相关性!$C$7+2*$D1287*信号概况!$C$3*$I1287*信号概况!$C$8*信号相关性!$C$8+2*$D1287*信号概况!$C$3*$J1287*信号概况!$C$9*信号相关性!$C$9+2*$E1287*信号概况!$C$4*$F1287*信号概况!$C$5*信号相关性!$D$5+2*$E1287*信号概况!$C$4*$G1287*信号概况!$C$6*信号相关性!$D$6+2*$E1287*信号概况!$C$4*$H1287*信号概况!$C$7*信号相关性!$D$7+2*$E1287*信号概况!$C$4*$I1287*信号概况!$C$8*信号相关性!$D$8+2*$E1287*信号概况!$C$4*$J1287*信号概况!$J$5*信号相关性!$D$9+2*$F1287*信号概况!$C$5*$G1287*信号概况!$C$6*信号相关性!$E$6+2*$F1287*信号概况!$C$5*$H1287*信号概况!$C$7*信号相关性!$E$7+2*$F1287*信号概况!$C$5*$I1287*信号概况!$C$8*信号相关性!$E$8+2*$F1287*信号概况!$C$5*$J1287*信号概况!$C$9*信号相关性!$E$9+2*$G1287*信号概况!$C$6*$H1287*信号概况!$C$7*信号相关性!$F$7+2*$G1287*信号概况!$C$6*$I1287*信号概况!$C$8*信号相关性!$F$8+2*$G1287*信号概况!$C$6*$J1287*信号概况!$C$9*信号相关性!$F$9+2*$H1287*信号概况!$C$7*$I1287*信号概况!$C$8*信号相关性!$G$8+2*$H1287*信号概况!$C$7*$J1287*信号概况!$C$9*信号相关性!$G$9+2*$I1287*信号概况!$C$8*$J1287*信号概况!$C$9*信号相关性!$H$9)</f>
        <v>8419.13667265922</v>
      </c>
      <c r="N1287" s="12">
        <f t="shared" si="416"/>
        <v>0.431326350423492</v>
      </c>
      <c r="O1287" s="10">
        <f>$C1287*信号概况!$J$2+$D1287*信号概况!$J$3+$E1287*信号概况!$J$4+$F1287*信号概况!$J$5+$G1287*信号概况!$J$6+$H1287*信号概况!$J$7+$I1287*信号概况!$J$8+$J1287*信号概况!$J$9</f>
        <v>1240.50348203448</v>
      </c>
      <c r="P1287" s="12">
        <f t="shared" si="417"/>
        <v>0.0635530530501014</v>
      </c>
      <c r="Q1287" s="7">
        <f t="shared" si="418"/>
        <v>8.09055493755376</v>
      </c>
    </row>
    <row r="1288" spans="1:17">
      <c r="A1288">
        <v>1286</v>
      </c>
      <c r="B1288">
        <v>19519.18</v>
      </c>
      <c r="C1288" s="7">
        <f t="shared" si="419"/>
        <v>0</v>
      </c>
      <c r="D1288" s="8">
        <f t="shared" si="420"/>
        <v>0.848484848484849</v>
      </c>
      <c r="E1288">
        <f t="shared" si="409"/>
        <v>0</v>
      </c>
      <c r="F1288">
        <f t="shared" si="410"/>
        <v>0.4</v>
      </c>
      <c r="G1288">
        <f t="shared" si="411"/>
        <v>0.06</v>
      </c>
      <c r="H1288">
        <f t="shared" si="412"/>
        <v>0</v>
      </c>
      <c r="I1288">
        <f t="shared" si="413"/>
        <v>0</v>
      </c>
      <c r="J1288">
        <f t="shared" si="414"/>
        <v>0</v>
      </c>
      <c r="K1288">
        <f>SQRT(POWER($C1288*信号概况!$F$2,2)+POWER($D1288*信号概况!$F$3,2)+POWER($E1288*信号概况!$F$4,2)+POWER($F1288*信号概况!$F$5,2)+POWER($G1288*信号概况!$F$6,2)+POWER($H1288*信号概况!$F$7,2)+POWER($I1288*信号概况!$F$8,2)+POWER($J1288*信号概况!$F$9,2)+2*$C1288*信号概况!$F$2*$D1288*信号概况!$F$3*信号相关性!$B$3+2*$C1288*信号概况!$F$2*$E1288*信号概况!$F$4*信号相关性!$B$4+2*$C1288*信号概况!$F$2*$F1288*信号概况!$F$5*信号相关性!$B$5+2*$C1288*信号概况!$F$2*$G1288*信号概况!$F$6*信号相关性!$B$6+2*$C1288*信号概况!$F$2*$H1288*信号概况!$F$7*信号相关性!$B$7+2*$C1288*信号概况!$F$2*$I1288*信号概况!$F$8*信号相关性!$B$8+2*$C1288*信号概况!$F$2*$J1288*信号概况!$F$9*信号相关性!$B$9+2*$D1288*信号概况!$F$3*$E1288*信号概况!$F$4*信号相关性!$C$4+2*$D1288*信号概况!$F$3*$F1288*信号概况!$F$5*信号相关性!$C$5+2*$D1288*信号概况!$F$3*$G1288*信号概况!$F$6*信号相关性!$C$6+2*$D1288*信号概况!$F$3*$H1288*信号概况!$F$7*信号相关性!$C$7+2*$D1288*信号概况!$F$3*$I1288*信号概况!$F$8*信号相关性!$C$8+2*$D1288*信号概况!$F$3*$J1288*信号概况!$F$9*信号相关性!$C$9+2*$E1288*信号概况!$F$4*$F1288*信号概况!$F$5*信号相关性!$D$5+2*$E1288*信号概况!$F$4*$G1288*信号概况!$F$6*信号相关性!$D$6+2*$E1288*信号概况!$F$4*$H1288*信号概况!$F$7*信号相关性!$D$7+2*$E1288*信号概况!$F$4*$I1288*信号概况!$F$8*信号相关性!$D$8+2*$E1288*信号概况!$F$4*$J1288*信号概况!$J$5*信号相关性!$D$9+2*$F1288*信号概况!$F$5*$G1288*信号概况!$F$6*信号相关性!$E$6+2*$F1288*信号概况!$F$5*$H1288*信号概况!$F$7*信号相关性!$E$7+2*$F1288*信号概况!$F$5*$I1288*信号概况!$F$8*信号相关性!$E$8+2*$F1288*信号概况!$F$5*$J1288*信号概况!$F$9*信号相关性!$E$9+2*$G1288*信号概况!$F$6*$H1288*信号概况!$F$7*信号相关性!$F$7+2*$G1288*信号概况!$F$6*$I1288*信号概况!$F$8*信号相关性!$F$8+2*$G1288*信号概况!$F$6*$J1288*信号概况!$F$9*信号相关性!$F$9+2*$H1288*信号概况!$F$7*$I1288*信号概况!$F$8*信号相关性!$G$8+2*$H1288*信号概况!$F$7*$J1288*信号概况!$F$9*信号相关性!$G$9+2*$I1288*信号概况!$F$8*$J1288*信号概况!$F$9*信号相关性!$H$9)</f>
        <v>1785.83310950932</v>
      </c>
      <c r="L1288" s="10">
        <f t="shared" si="415"/>
        <v>10.9300135024169</v>
      </c>
      <c r="M1288" s="11">
        <f>SQRT(POWER($C1288*信号概况!$C$2,2)+POWER($D1288*信号概况!$C$3,2)+POWER($E1288*信号概况!$C$4,2)+POWER($F1288*信号概况!$C$5,2)+POWER($G1288*信号概况!$C$6,2)+POWER($H1288*信号概况!$C$7,2)+POWER($I1288*信号概况!$C$8,2)+POWER($J1288*信号概况!$C$9,2)+2*$C1288*信号概况!$C$2*$D1288*信号概况!$C$3*信号相关性!$B$3+2*$C1288*信号概况!$C$2*$E1288*信号概况!$C$4*信号相关性!$B$4+2*$C1288*信号概况!$C$2*$F1288*信号概况!$C$5*信号相关性!$B$5+2*$C1288*信号概况!$C$2*$G1288*信号概况!$C$6*信号相关性!$B$6+2*$C1288*信号概况!$C$2*$H1288*信号概况!$C$7*信号相关性!$B$7+2*$C1288*信号概况!$C$2*$I1288*信号概况!$C$8*信号相关性!$B$8+2*$C1288*信号概况!$C$2*$J1288*信号概况!$C$9*信号相关性!$B$9+2*$D1288*信号概况!$C$3*$E1288*信号概况!$C$4*信号相关性!$C$4+2*$D1288*信号概况!$C$3*$F1288*信号概况!$C$5*信号相关性!$C$5+2*$D1288*信号概况!$C$3*$G1288*信号概况!$C$6*信号相关性!$C$6+2*$D1288*信号概况!$C$3*$H1288*信号概况!$C$7*信号相关性!$C$7+2*$D1288*信号概况!$C$3*$I1288*信号概况!$C$8*信号相关性!$C$8+2*$D1288*信号概况!$C$3*$J1288*信号概况!$C$9*信号相关性!$C$9+2*$E1288*信号概况!$C$4*$F1288*信号概况!$C$5*信号相关性!$D$5+2*$E1288*信号概况!$C$4*$G1288*信号概况!$C$6*信号相关性!$D$6+2*$E1288*信号概况!$C$4*$H1288*信号概况!$C$7*信号相关性!$D$7+2*$E1288*信号概况!$C$4*$I1288*信号概况!$C$8*信号相关性!$D$8+2*$E1288*信号概况!$C$4*$J1288*信号概况!$J$5*信号相关性!$D$9+2*$F1288*信号概况!$C$5*$G1288*信号概况!$C$6*信号相关性!$E$6+2*$F1288*信号概况!$C$5*$H1288*信号概况!$C$7*信号相关性!$E$7+2*$F1288*信号概况!$C$5*$I1288*信号概况!$C$8*信号相关性!$E$8+2*$F1288*信号概况!$C$5*$J1288*信号概况!$C$9*信号相关性!$E$9+2*$G1288*信号概况!$C$6*$H1288*信号概况!$C$7*信号相关性!$F$7+2*$G1288*信号概况!$C$6*$I1288*信号概况!$C$8*信号相关性!$F$8+2*$G1288*信号概况!$C$6*$J1288*信号概况!$C$9*信号相关性!$F$9+2*$H1288*信号概况!$C$7*$I1288*信号概况!$C$8*信号相关性!$G$8+2*$H1288*信号概况!$C$7*$J1288*信号概况!$C$9*信号相关性!$G$9+2*$I1288*信号概况!$C$8*$J1288*信号概况!$C$9*信号相关性!$H$9)</f>
        <v>8742.56531406372</v>
      </c>
      <c r="N1288" s="12">
        <f t="shared" si="416"/>
        <v>0.447896136726221</v>
      </c>
      <c r="O1288" s="10">
        <f>$C1288*信号概况!$J$2+$D1288*信号概况!$J$3+$E1288*信号概况!$J$4+$F1288*信号概况!$J$5+$G1288*信号概况!$J$6+$H1288*信号概况!$J$7+$I1288*信号概况!$J$8+$J1288*信号概况!$J$9</f>
        <v>1265.03163271941</v>
      </c>
      <c r="P1288" s="12">
        <f t="shared" si="417"/>
        <v>0.0648096709349168</v>
      </c>
      <c r="Q1288" s="7">
        <f t="shared" si="418"/>
        <v>7.95394626574921</v>
      </c>
    </row>
    <row r="1289" spans="1:17">
      <c r="A1289">
        <v>1287</v>
      </c>
      <c r="B1289">
        <v>19519.18</v>
      </c>
      <c r="C1289" s="7">
        <f t="shared" si="419"/>
        <v>0</v>
      </c>
      <c r="D1289" s="8">
        <f t="shared" si="420"/>
        <v>0.878787878787879</v>
      </c>
      <c r="E1289">
        <f t="shared" si="409"/>
        <v>0</v>
      </c>
      <c r="F1289">
        <f t="shared" si="410"/>
        <v>0.4</v>
      </c>
      <c r="G1289">
        <f t="shared" si="411"/>
        <v>0.06</v>
      </c>
      <c r="H1289">
        <f t="shared" si="412"/>
        <v>0</v>
      </c>
      <c r="I1289">
        <f t="shared" si="413"/>
        <v>0</v>
      </c>
      <c r="J1289">
        <f t="shared" si="414"/>
        <v>0</v>
      </c>
      <c r="K1289">
        <f>SQRT(POWER($C1289*信号概况!$F$2,2)+POWER($D1289*信号概况!$F$3,2)+POWER($E1289*信号概况!$F$4,2)+POWER($F1289*信号概况!$F$5,2)+POWER($G1289*信号概况!$F$6,2)+POWER($H1289*信号概况!$F$7,2)+POWER($I1289*信号概况!$F$8,2)+POWER($J1289*信号概况!$F$9,2)+2*$C1289*信号概况!$F$2*$D1289*信号概况!$F$3*信号相关性!$B$3+2*$C1289*信号概况!$F$2*$E1289*信号概况!$F$4*信号相关性!$B$4+2*$C1289*信号概况!$F$2*$F1289*信号概况!$F$5*信号相关性!$B$5+2*$C1289*信号概况!$F$2*$G1289*信号概况!$F$6*信号相关性!$B$6+2*$C1289*信号概况!$F$2*$H1289*信号概况!$F$7*信号相关性!$B$7+2*$C1289*信号概况!$F$2*$I1289*信号概况!$F$8*信号相关性!$B$8+2*$C1289*信号概况!$F$2*$J1289*信号概况!$F$9*信号相关性!$B$9+2*$D1289*信号概况!$F$3*$E1289*信号概况!$F$4*信号相关性!$C$4+2*$D1289*信号概况!$F$3*$F1289*信号概况!$F$5*信号相关性!$C$5+2*$D1289*信号概况!$F$3*$G1289*信号概况!$F$6*信号相关性!$C$6+2*$D1289*信号概况!$F$3*$H1289*信号概况!$F$7*信号相关性!$C$7+2*$D1289*信号概况!$F$3*$I1289*信号概况!$F$8*信号相关性!$C$8+2*$D1289*信号概况!$F$3*$J1289*信号概况!$F$9*信号相关性!$C$9+2*$E1289*信号概况!$F$4*$F1289*信号概况!$F$5*信号相关性!$D$5+2*$E1289*信号概况!$F$4*$G1289*信号概况!$F$6*信号相关性!$D$6+2*$E1289*信号概况!$F$4*$H1289*信号概况!$F$7*信号相关性!$D$7+2*$E1289*信号概况!$F$4*$I1289*信号概况!$F$8*信号相关性!$D$8+2*$E1289*信号概况!$F$4*$J1289*信号概况!$J$5*信号相关性!$D$9+2*$F1289*信号概况!$F$5*$G1289*信号概况!$F$6*信号相关性!$E$6+2*$F1289*信号概况!$F$5*$H1289*信号概况!$F$7*信号相关性!$E$7+2*$F1289*信号概况!$F$5*$I1289*信号概况!$F$8*信号相关性!$E$8+2*$F1289*信号概况!$F$5*$J1289*信号概况!$F$9*信号相关性!$E$9+2*$G1289*信号概况!$F$6*$H1289*信号概况!$F$7*信号相关性!$F$7+2*$G1289*信号概况!$F$6*$I1289*信号概况!$F$8*信号相关性!$F$8+2*$G1289*信号概况!$F$6*$J1289*信号概况!$F$9*信号相关性!$F$9+2*$H1289*信号概况!$F$7*$I1289*信号概况!$F$8*信号相关性!$G$8+2*$H1289*信号概况!$F$7*$J1289*信号概况!$F$9*信号相关性!$G$9+2*$I1289*信号概况!$F$8*$J1289*信号概况!$F$9*信号相关性!$H$9)</f>
        <v>1852.39024085297</v>
      </c>
      <c r="L1289" s="10">
        <f t="shared" si="415"/>
        <v>10.5372936919663</v>
      </c>
      <c r="M1289" s="11">
        <f>SQRT(POWER($C1289*信号概况!$C$2,2)+POWER($D1289*信号概况!$C$3,2)+POWER($E1289*信号概况!$C$4,2)+POWER($F1289*信号概况!$C$5,2)+POWER($G1289*信号概况!$C$6,2)+POWER($H1289*信号概况!$C$7,2)+POWER($I1289*信号概况!$C$8,2)+POWER($J1289*信号概况!$C$9,2)+2*$C1289*信号概况!$C$2*$D1289*信号概况!$C$3*信号相关性!$B$3+2*$C1289*信号概况!$C$2*$E1289*信号概况!$C$4*信号相关性!$B$4+2*$C1289*信号概况!$C$2*$F1289*信号概况!$C$5*信号相关性!$B$5+2*$C1289*信号概况!$C$2*$G1289*信号概况!$C$6*信号相关性!$B$6+2*$C1289*信号概况!$C$2*$H1289*信号概况!$C$7*信号相关性!$B$7+2*$C1289*信号概况!$C$2*$I1289*信号概况!$C$8*信号相关性!$B$8+2*$C1289*信号概况!$C$2*$J1289*信号概况!$C$9*信号相关性!$B$9+2*$D1289*信号概况!$C$3*$E1289*信号概况!$C$4*信号相关性!$C$4+2*$D1289*信号概况!$C$3*$F1289*信号概况!$C$5*信号相关性!$C$5+2*$D1289*信号概况!$C$3*$G1289*信号概况!$C$6*信号相关性!$C$6+2*$D1289*信号概况!$C$3*$H1289*信号概况!$C$7*信号相关性!$C$7+2*$D1289*信号概况!$C$3*$I1289*信号概况!$C$8*信号相关性!$C$8+2*$D1289*信号概况!$C$3*$J1289*信号概况!$C$9*信号相关性!$C$9+2*$E1289*信号概况!$C$4*$F1289*信号概况!$C$5*信号相关性!$D$5+2*$E1289*信号概况!$C$4*$G1289*信号概况!$C$6*信号相关性!$D$6+2*$E1289*信号概况!$C$4*$H1289*信号概况!$C$7*信号相关性!$D$7+2*$E1289*信号概况!$C$4*$I1289*信号概况!$C$8*信号相关性!$D$8+2*$E1289*信号概况!$C$4*$J1289*信号概况!$J$5*信号相关性!$D$9+2*$F1289*信号概况!$C$5*$G1289*信号概况!$C$6*信号相关性!$E$6+2*$F1289*信号概况!$C$5*$H1289*信号概况!$C$7*信号相关性!$E$7+2*$F1289*信号概况!$C$5*$I1289*信号概况!$C$8*信号相关性!$E$8+2*$F1289*信号概况!$C$5*$J1289*信号概况!$C$9*信号相关性!$E$9+2*$G1289*信号概况!$C$6*$H1289*信号概况!$C$7*信号相关性!$F$7+2*$G1289*信号概况!$C$6*$I1289*信号概况!$C$8*信号相关性!$F$8+2*$G1289*信号概况!$C$6*$J1289*信号概况!$C$9*信号相关性!$F$9+2*$H1289*信号概况!$C$7*$I1289*信号概况!$C$8*信号相关性!$G$8+2*$H1289*信号概况!$C$7*$J1289*信号概况!$C$9*信号相关性!$G$9+2*$I1289*信号概况!$C$8*$J1289*信号概况!$C$9*信号相关性!$H$9)</f>
        <v>9066.05859514744</v>
      </c>
      <c r="N1289" s="12">
        <f t="shared" si="416"/>
        <v>0.464469234627041</v>
      </c>
      <c r="O1289" s="10">
        <f>$C1289*信号概况!$J$2+$D1289*信号概况!$J$3+$E1289*信号概况!$J$4+$F1289*信号概况!$J$5+$G1289*信号概况!$J$6+$H1289*信号概况!$J$7+$I1289*信号概况!$J$8+$J1289*信号概况!$J$9</f>
        <v>1289.55978340434</v>
      </c>
      <c r="P1289" s="12">
        <f t="shared" si="417"/>
        <v>0.0660662888197322</v>
      </c>
      <c r="Q1289" s="7">
        <f t="shared" si="418"/>
        <v>7.82705397658317</v>
      </c>
    </row>
    <row r="1290" spans="1:17">
      <c r="A1290">
        <v>1288</v>
      </c>
      <c r="B1290">
        <v>19519.18</v>
      </c>
      <c r="C1290" s="7">
        <f t="shared" si="419"/>
        <v>0</v>
      </c>
      <c r="D1290" s="8">
        <f t="shared" si="420"/>
        <v>0.909090909090909</v>
      </c>
      <c r="E1290">
        <f t="shared" si="409"/>
        <v>0</v>
      </c>
      <c r="F1290">
        <f t="shared" si="410"/>
        <v>0.4</v>
      </c>
      <c r="G1290">
        <f t="shared" si="411"/>
        <v>0.06</v>
      </c>
      <c r="H1290">
        <f t="shared" si="412"/>
        <v>0</v>
      </c>
      <c r="I1290">
        <f t="shared" si="413"/>
        <v>0</v>
      </c>
      <c r="J1290">
        <f t="shared" si="414"/>
        <v>0</v>
      </c>
      <c r="K1290">
        <f>SQRT(POWER($C1290*信号概况!$F$2,2)+POWER($D1290*信号概况!$F$3,2)+POWER($E1290*信号概况!$F$4,2)+POWER($F1290*信号概况!$F$5,2)+POWER($G1290*信号概况!$F$6,2)+POWER($H1290*信号概况!$F$7,2)+POWER($I1290*信号概况!$F$8,2)+POWER($J1290*信号概况!$F$9,2)+2*$C1290*信号概况!$F$2*$D1290*信号概况!$F$3*信号相关性!$B$3+2*$C1290*信号概况!$F$2*$E1290*信号概况!$F$4*信号相关性!$B$4+2*$C1290*信号概况!$F$2*$F1290*信号概况!$F$5*信号相关性!$B$5+2*$C1290*信号概况!$F$2*$G1290*信号概况!$F$6*信号相关性!$B$6+2*$C1290*信号概况!$F$2*$H1290*信号概况!$F$7*信号相关性!$B$7+2*$C1290*信号概况!$F$2*$I1290*信号概况!$F$8*信号相关性!$B$8+2*$C1290*信号概况!$F$2*$J1290*信号概况!$F$9*信号相关性!$B$9+2*$D1290*信号概况!$F$3*$E1290*信号概况!$F$4*信号相关性!$C$4+2*$D1290*信号概况!$F$3*$F1290*信号概况!$F$5*信号相关性!$C$5+2*$D1290*信号概况!$F$3*$G1290*信号概况!$F$6*信号相关性!$C$6+2*$D1290*信号概况!$F$3*$H1290*信号概况!$F$7*信号相关性!$C$7+2*$D1290*信号概况!$F$3*$I1290*信号概况!$F$8*信号相关性!$C$8+2*$D1290*信号概况!$F$3*$J1290*信号概况!$F$9*信号相关性!$C$9+2*$E1290*信号概况!$F$4*$F1290*信号概况!$F$5*信号相关性!$D$5+2*$E1290*信号概况!$F$4*$G1290*信号概况!$F$6*信号相关性!$D$6+2*$E1290*信号概况!$F$4*$H1290*信号概况!$F$7*信号相关性!$D$7+2*$E1290*信号概况!$F$4*$I1290*信号概况!$F$8*信号相关性!$D$8+2*$E1290*信号概况!$F$4*$J1290*信号概况!$J$5*信号相关性!$D$9+2*$F1290*信号概况!$F$5*$G1290*信号概况!$F$6*信号相关性!$E$6+2*$F1290*信号概况!$F$5*$H1290*信号概况!$F$7*信号相关性!$E$7+2*$F1290*信号概况!$F$5*$I1290*信号概况!$F$8*信号相关性!$E$8+2*$F1290*信号概况!$F$5*$J1290*信号概况!$F$9*信号相关性!$E$9+2*$G1290*信号概况!$F$6*$H1290*信号概况!$F$7*信号相关性!$F$7+2*$G1290*信号概况!$F$6*$I1290*信号概况!$F$8*信号相关性!$F$8+2*$G1290*信号概况!$F$6*$J1290*信号概况!$F$9*信号相关性!$F$9+2*$H1290*信号概况!$F$7*$I1290*信号概况!$F$8*信号相关性!$G$8+2*$H1290*信号概况!$F$7*$J1290*信号概况!$F$9*信号相关性!$G$9+2*$I1290*信号概况!$F$8*$J1290*信号概况!$F$9*信号相关性!$H$9)</f>
        <v>1918.96797319926</v>
      </c>
      <c r="L1290" s="10">
        <f t="shared" si="415"/>
        <v>10.1717070178394</v>
      </c>
      <c r="M1290" s="11">
        <f>SQRT(POWER($C1290*信号概况!$C$2,2)+POWER($D1290*信号概况!$C$3,2)+POWER($E1290*信号概况!$C$4,2)+POWER($F1290*信号概况!$C$5,2)+POWER($G1290*信号概况!$C$6,2)+POWER($H1290*信号概况!$C$7,2)+POWER($I1290*信号概况!$C$8,2)+POWER($J1290*信号概况!$C$9,2)+2*$C1290*信号概况!$C$2*$D1290*信号概况!$C$3*信号相关性!$B$3+2*$C1290*信号概况!$C$2*$E1290*信号概况!$C$4*信号相关性!$B$4+2*$C1290*信号概况!$C$2*$F1290*信号概况!$C$5*信号相关性!$B$5+2*$C1290*信号概况!$C$2*$G1290*信号概况!$C$6*信号相关性!$B$6+2*$C1290*信号概况!$C$2*$H1290*信号概况!$C$7*信号相关性!$B$7+2*$C1290*信号概况!$C$2*$I1290*信号概况!$C$8*信号相关性!$B$8+2*$C1290*信号概况!$C$2*$J1290*信号概况!$C$9*信号相关性!$B$9+2*$D1290*信号概况!$C$3*$E1290*信号概况!$C$4*信号相关性!$C$4+2*$D1290*信号概况!$C$3*$F1290*信号概况!$C$5*信号相关性!$C$5+2*$D1290*信号概况!$C$3*$G1290*信号概况!$C$6*信号相关性!$C$6+2*$D1290*信号概况!$C$3*$H1290*信号概况!$C$7*信号相关性!$C$7+2*$D1290*信号概况!$C$3*$I1290*信号概况!$C$8*信号相关性!$C$8+2*$D1290*信号概况!$C$3*$J1290*信号概况!$C$9*信号相关性!$C$9+2*$E1290*信号概况!$C$4*$F1290*信号概况!$C$5*信号相关性!$D$5+2*$E1290*信号概况!$C$4*$G1290*信号概况!$C$6*信号相关性!$D$6+2*$E1290*信号概况!$C$4*$H1290*信号概况!$C$7*信号相关性!$D$7+2*$E1290*信号概况!$C$4*$I1290*信号概况!$C$8*信号相关性!$D$8+2*$E1290*信号概况!$C$4*$J1290*信号概况!$J$5*信号相关性!$D$9+2*$F1290*信号概况!$C$5*$G1290*信号概况!$C$6*信号相关性!$E$6+2*$F1290*信号概况!$C$5*$H1290*信号概况!$C$7*信号相关性!$E$7+2*$F1290*信号概况!$C$5*$I1290*信号概况!$C$8*信号相关性!$E$8+2*$F1290*信号概况!$C$5*$J1290*信号概况!$C$9*信号相关性!$E$9+2*$G1290*信号概况!$C$6*$H1290*信号概况!$C$7*信号相关性!$F$7+2*$G1290*信号概况!$C$6*$I1290*信号概况!$C$8*信号相关性!$F$8+2*$G1290*信号概况!$C$6*$J1290*信号概况!$C$9*信号相关性!$F$9+2*$H1290*信号概况!$C$7*$I1290*信号概况!$C$8*信号相关性!$G$8+2*$H1290*信号概况!$C$7*$J1290*信号概况!$C$9*信号相关性!$G$9+2*$I1290*信号概况!$C$8*$J1290*信号概况!$C$9*信号相关性!$H$9)</f>
        <v>9389.60983496364</v>
      </c>
      <c r="N1290" s="12">
        <f t="shared" si="416"/>
        <v>0.481045301849957</v>
      </c>
      <c r="O1290" s="10">
        <f>$C1290*信号概况!$J$2+$D1290*信号概况!$J$3+$E1290*信号概况!$J$4+$F1290*信号概况!$J$5+$G1290*信号概况!$J$6+$H1290*信号概况!$J$7+$I1290*信号概况!$J$8+$J1290*信号概况!$J$9</f>
        <v>1314.08793408927</v>
      </c>
      <c r="P1290" s="12">
        <f t="shared" si="417"/>
        <v>0.0673229067045477</v>
      </c>
      <c r="Q1290" s="7">
        <f t="shared" si="418"/>
        <v>7.70888124016399</v>
      </c>
    </row>
    <row r="1291" spans="1:17">
      <c r="A1291">
        <v>1289</v>
      </c>
      <c r="B1291">
        <v>19519.18</v>
      </c>
      <c r="C1291" s="7">
        <f t="shared" si="419"/>
        <v>0</v>
      </c>
      <c r="D1291" s="8">
        <f t="shared" si="420"/>
        <v>0.939393939393939</v>
      </c>
      <c r="E1291">
        <f t="shared" si="409"/>
        <v>0</v>
      </c>
      <c r="F1291">
        <f t="shared" si="410"/>
        <v>0.4</v>
      </c>
      <c r="G1291">
        <f t="shared" si="411"/>
        <v>0.06</v>
      </c>
      <c r="H1291">
        <f t="shared" si="412"/>
        <v>0</v>
      </c>
      <c r="I1291">
        <f t="shared" si="413"/>
        <v>0</v>
      </c>
      <c r="J1291">
        <f t="shared" si="414"/>
        <v>0</v>
      </c>
      <c r="K1291">
        <f>SQRT(POWER($C1291*信号概况!$F$2,2)+POWER($D1291*信号概况!$F$3,2)+POWER($E1291*信号概况!$F$4,2)+POWER($F1291*信号概况!$F$5,2)+POWER($G1291*信号概况!$F$6,2)+POWER($H1291*信号概况!$F$7,2)+POWER($I1291*信号概况!$F$8,2)+POWER($J1291*信号概况!$F$9,2)+2*$C1291*信号概况!$F$2*$D1291*信号概况!$F$3*信号相关性!$B$3+2*$C1291*信号概况!$F$2*$E1291*信号概况!$F$4*信号相关性!$B$4+2*$C1291*信号概况!$F$2*$F1291*信号概况!$F$5*信号相关性!$B$5+2*$C1291*信号概况!$F$2*$G1291*信号概况!$F$6*信号相关性!$B$6+2*$C1291*信号概况!$F$2*$H1291*信号概况!$F$7*信号相关性!$B$7+2*$C1291*信号概况!$F$2*$I1291*信号概况!$F$8*信号相关性!$B$8+2*$C1291*信号概况!$F$2*$J1291*信号概况!$F$9*信号相关性!$B$9+2*$D1291*信号概况!$F$3*$E1291*信号概况!$F$4*信号相关性!$C$4+2*$D1291*信号概况!$F$3*$F1291*信号概况!$F$5*信号相关性!$C$5+2*$D1291*信号概况!$F$3*$G1291*信号概况!$F$6*信号相关性!$C$6+2*$D1291*信号概况!$F$3*$H1291*信号概况!$F$7*信号相关性!$C$7+2*$D1291*信号概况!$F$3*$I1291*信号概况!$F$8*信号相关性!$C$8+2*$D1291*信号概况!$F$3*$J1291*信号概况!$F$9*信号相关性!$C$9+2*$E1291*信号概况!$F$4*$F1291*信号概况!$F$5*信号相关性!$D$5+2*$E1291*信号概况!$F$4*$G1291*信号概况!$F$6*信号相关性!$D$6+2*$E1291*信号概况!$F$4*$H1291*信号概况!$F$7*信号相关性!$D$7+2*$E1291*信号概况!$F$4*$I1291*信号概况!$F$8*信号相关性!$D$8+2*$E1291*信号概况!$F$4*$J1291*信号概况!$J$5*信号相关性!$D$9+2*$F1291*信号概况!$F$5*$G1291*信号概况!$F$6*信号相关性!$E$6+2*$F1291*信号概况!$F$5*$H1291*信号概况!$F$7*信号相关性!$E$7+2*$F1291*信号概况!$F$5*$I1291*信号概况!$F$8*信号相关性!$E$8+2*$F1291*信号概况!$F$5*$J1291*信号概况!$F$9*信号相关性!$E$9+2*$G1291*信号概况!$F$6*$H1291*信号概况!$F$7*信号相关性!$F$7+2*$G1291*信号概况!$F$6*$I1291*信号概况!$F$8*信号相关性!$F$8+2*$G1291*信号概况!$F$6*$J1291*信号概况!$F$9*信号相关性!$F$9+2*$H1291*信号概况!$F$7*$I1291*信号概况!$F$8*信号相关性!$G$8+2*$H1291*信号概况!$F$7*$J1291*信号概况!$F$9*信号相关性!$G$9+2*$I1291*信号概况!$F$8*$J1291*信号概况!$F$9*信号相关性!$H$9)</f>
        <v>1985.56423423951</v>
      </c>
      <c r="L1291" s="10">
        <f t="shared" si="415"/>
        <v>9.83054572771149</v>
      </c>
      <c r="M1291" s="11">
        <f>SQRT(POWER($C1291*信号概况!$C$2,2)+POWER($D1291*信号概况!$C$3,2)+POWER($E1291*信号概况!$C$4,2)+POWER($F1291*信号概况!$C$5,2)+POWER($G1291*信号概况!$C$6,2)+POWER($H1291*信号概况!$C$7,2)+POWER($I1291*信号概况!$C$8,2)+POWER($J1291*信号概况!$C$9,2)+2*$C1291*信号概况!$C$2*$D1291*信号概况!$C$3*信号相关性!$B$3+2*$C1291*信号概况!$C$2*$E1291*信号概况!$C$4*信号相关性!$B$4+2*$C1291*信号概况!$C$2*$F1291*信号概况!$C$5*信号相关性!$B$5+2*$C1291*信号概况!$C$2*$G1291*信号概况!$C$6*信号相关性!$B$6+2*$C1291*信号概况!$C$2*$H1291*信号概况!$C$7*信号相关性!$B$7+2*$C1291*信号概况!$C$2*$I1291*信号概况!$C$8*信号相关性!$B$8+2*$C1291*信号概况!$C$2*$J1291*信号概况!$C$9*信号相关性!$B$9+2*$D1291*信号概况!$C$3*$E1291*信号概况!$C$4*信号相关性!$C$4+2*$D1291*信号概况!$C$3*$F1291*信号概况!$C$5*信号相关性!$C$5+2*$D1291*信号概况!$C$3*$G1291*信号概况!$C$6*信号相关性!$C$6+2*$D1291*信号概况!$C$3*$H1291*信号概况!$C$7*信号相关性!$C$7+2*$D1291*信号概况!$C$3*$I1291*信号概况!$C$8*信号相关性!$C$8+2*$D1291*信号概况!$C$3*$J1291*信号概况!$C$9*信号相关性!$C$9+2*$E1291*信号概况!$C$4*$F1291*信号概况!$C$5*信号相关性!$D$5+2*$E1291*信号概况!$C$4*$G1291*信号概况!$C$6*信号相关性!$D$6+2*$E1291*信号概况!$C$4*$H1291*信号概况!$C$7*信号相关性!$D$7+2*$E1291*信号概况!$C$4*$I1291*信号概况!$C$8*信号相关性!$D$8+2*$E1291*信号概况!$C$4*$J1291*信号概况!$J$5*信号相关性!$D$9+2*$F1291*信号概况!$C$5*$G1291*信号概况!$C$6*信号相关性!$E$6+2*$F1291*信号概况!$C$5*$H1291*信号概况!$C$7*信号相关性!$E$7+2*$F1291*信号概况!$C$5*$I1291*信号概况!$C$8*信号相关性!$E$8+2*$F1291*信号概况!$C$5*$J1291*信号概况!$C$9*信号相关性!$E$9+2*$G1291*信号概况!$C$6*$H1291*信号概况!$C$7*信号相关性!$F$7+2*$G1291*信号概况!$C$6*$I1291*信号概况!$C$8*信号相关性!$F$8+2*$G1291*信号概况!$C$6*$J1291*信号概况!$C$9*信号相关性!$F$9+2*$H1291*信号概况!$C$7*$I1291*信号概况!$C$8*信号相关性!$G$8+2*$H1291*信号概况!$C$7*$J1291*信号概况!$C$9*信号相关性!$G$9+2*$I1291*信号概况!$C$8*$J1291*信号概况!$C$9*信号相关性!$H$9)</f>
        <v>9713.21324162437</v>
      </c>
      <c r="N1291" s="12">
        <f t="shared" si="416"/>
        <v>0.497624041666933</v>
      </c>
      <c r="O1291" s="10">
        <f>$C1291*信号概况!$J$2+$D1291*信号概况!$J$3+$E1291*信号概况!$J$4+$F1291*信号概况!$J$5+$G1291*信号概况!$J$6+$H1291*信号概况!$J$7+$I1291*信号概况!$J$8+$J1291*信号概况!$J$9</f>
        <v>1338.6160847742</v>
      </c>
      <c r="P1291" s="12">
        <f t="shared" si="417"/>
        <v>0.0685795245893631</v>
      </c>
      <c r="Q1291" s="7">
        <f t="shared" si="418"/>
        <v>7.59856254313981</v>
      </c>
    </row>
    <row r="1292" spans="1:17">
      <c r="A1292">
        <v>1290</v>
      </c>
      <c r="B1292">
        <v>19519.18</v>
      </c>
      <c r="C1292" s="7">
        <f t="shared" si="419"/>
        <v>0</v>
      </c>
      <c r="D1292" s="8">
        <f t="shared" si="420"/>
        <v>0.96969696969697</v>
      </c>
      <c r="E1292">
        <f t="shared" si="409"/>
        <v>0</v>
      </c>
      <c r="F1292">
        <f t="shared" si="410"/>
        <v>0.4</v>
      </c>
      <c r="G1292">
        <f t="shared" si="411"/>
        <v>0.06</v>
      </c>
      <c r="H1292">
        <f t="shared" si="412"/>
        <v>0</v>
      </c>
      <c r="I1292">
        <f t="shared" si="413"/>
        <v>0</v>
      </c>
      <c r="J1292">
        <f t="shared" si="414"/>
        <v>0</v>
      </c>
      <c r="K1292">
        <f>SQRT(POWER($C1292*信号概况!$F$2,2)+POWER($D1292*信号概况!$F$3,2)+POWER($E1292*信号概况!$F$4,2)+POWER($F1292*信号概况!$F$5,2)+POWER($G1292*信号概况!$F$6,2)+POWER($H1292*信号概况!$F$7,2)+POWER($I1292*信号概况!$F$8,2)+POWER($J1292*信号概况!$F$9,2)+2*$C1292*信号概况!$F$2*$D1292*信号概况!$F$3*信号相关性!$B$3+2*$C1292*信号概况!$F$2*$E1292*信号概况!$F$4*信号相关性!$B$4+2*$C1292*信号概况!$F$2*$F1292*信号概况!$F$5*信号相关性!$B$5+2*$C1292*信号概况!$F$2*$G1292*信号概况!$F$6*信号相关性!$B$6+2*$C1292*信号概况!$F$2*$H1292*信号概况!$F$7*信号相关性!$B$7+2*$C1292*信号概况!$F$2*$I1292*信号概况!$F$8*信号相关性!$B$8+2*$C1292*信号概况!$F$2*$J1292*信号概况!$F$9*信号相关性!$B$9+2*$D1292*信号概况!$F$3*$E1292*信号概况!$F$4*信号相关性!$C$4+2*$D1292*信号概况!$F$3*$F1292*信号概况!$F$5*信号相关性!$C$5+2*$D1292*信号概况!$F$3*$G1292*信号概况!$F$6*信号相关性!$C$6+2*$D1292*信号概况!$F$3*$H1292*信号概况!$F$7*信号相关性!$C$7+2*$D1292*信号概况!$F$3*$I1292*信号概况!$F$8*信号相关性!$C$8+2*$D1292*信号概况!$F$3*$J1292*信号概况!$F$9*信号相关性!$C$9+2*$E1292*信号概况!$F$4*$F1292*信号概况!$F$5*信号相关性!$D$5+2*$E1292*信号概况!$F$4*$G1292*信号概况!$F$6*信号相关性!$D$6+2*$E1292*信号概况!$F$4*$H1292*信号概况!$F$7*信号相关性!$D$7+2*$E1292*信号概况!$F$4*$I1292*信号概况!$F$8*信号相关性!$D$8+2*$E1292*信号概况!$F$4*$J1292*信号概况!$J$5*信号相关性!$D$9+2*$F1292*信号概况!$F$5*$G1292*信号概况!$F$6*信号相关性!$E$6+2*$F1292*信号概况!$F$5*$H1292*信号概况!$F$7*信号相关性!$E$7+2*$F1292*信号概况!$F$5*$I1292*信号概况!$F$8*信号相关性!$E$8+2*$F1292*信号概况!$F$5*$J1292*信号概况!$F$9*信号相关性!$E$9+2*$G1292*信号概况!$F$6*$H1292*信号概况!$F$7*信号相关性!$F$7+2*$G1292*信号概况!$F$6*$I1292*信号概况!$F$8*信号相关性!$F$8+2*$G1292*信号概况!$F$6*$J1292*信号概况!$F$9*信号相关性!$F$9+2*$H1292*信号概况!$F$7*$I1292*信号概况!$F$8*信号相关性!$G$8+2*$H1292*信号概况!$F$7*$J1292*信号概况!$F$9*信号相关性!$G$9+2*$I1292*信号概况!$F$8*$J1292*信号概况!$F$9*信号相关性!$H$9)</f>
        <v>2052.17722012193</v>
      </c>
      <c r="L1292" s="10">
        <f t="shared" si="415"/>
        <v>9.51144950280672</v>
      </c>
      <c r="M1292" s="11">
        <f>SQRT(POWER($C1292*信号概况!$C$2,2)+POWER($D1292*信号概况!$C$3,2)+POWER($E1292*信号概况!$C$4,2)+POWER($F1292*信号概况!$C$5,2)+POWER($G1292*信号概况!$C$6,2)+POWER($H1292*信号概况!$C$7,2)+POWER($I1292*信号概况!$C$8,2)+POWER($J1292*信号概况!$C$9,2)+2*$C1292*信号概况!$C$2*$D1292*信号概况!$C$3*信号相关性!$B$3+2*$C1292*信号概况!$C$2*$E1292*信号概况!$C$4*信号相关性!$B$4+2*$C1292*信号概况!$C$2*$F1292*信号概况!$C$5*信号相关性!$B$5+2*$C1292*信号概况!$C$2*$G1292*信号概况!$C$6*信号相关性!$B$6+2*$C1292*信号概况!$C$2*$H1292*信号概况!$C$7*信号相关性!$B$7+2*$C1292*信号概况!$C$2*$I1292*信号概况!$C$8*信号相关性!$B$8+2*$C1292*信号概况!$C$2*$J1292*信号概况!$C$9*信号相关性!$B$9+2*$D1292*信号概况!$C$3*$E1292*信号概况!$C$4*信号相关性!$C$4+2*$D1292*信号概况!$C$3*$F1292*信号概况!$C$5*信号相关性!$C$5+2*$D1292*信号概况!$C$3*$G1292*信号概况!$C$6*信号相关性!$C$6+2*$D1292*信号概况!$C$3*$H1292*信号概况!$C$7*信号相关性!$C$7+2*$D1292*信号概况!$C$3*$I1292*信号概况!$C$8*信号相关性!$C$8+2*$D1292*信号概况!$C$3*$J1292*信号概况!$C$9*信号相关性!$C$9+2*$E1292*信号概况!$C$4*$F1292*信号概况!$C$5*信号相关性!$D$5+2*$E1292*信号概况!$C$4*$G1292*信号概况!$C$6*信号相关性!$D$6+2*$E1292*信号概况!$C$4*$H1292*信号概况!$C$7*信号相关性!$D$7+2*$E1292*信号概况!$C$4*$I1292*信号概况!$C$8*信号相关性!$D$8+2*$E1292*信号概况!$C$4*$J1292*信号概况!$J$5*信号相关性!$D$9+2*$F1292*信号概况!$C$5*$G1292*信号概况!$C$6*信号相关性!$E$6+2*$F1292*信号概况!$C$5*$H1292*信号概况!$C$7*信号相关性!$E$7+2*$F1292*信号概况!$C$5*$I1292*信号概况!$C$8*信号相关性!$E$8+2*$F1292*信号概况!$C$5*$J1292*信号概况!$C$9*信号相关性!$E$9+2*$G1292*信号概况!$C$6*$H1292*信号概况!$C$7*信号相关性!$F$7+2*$G1292*信号概况!$C$6*$I1292*信号概况!$C$8*信号相关性!$F$8+2*$G1292*信号概况!$C$6*$J1292*信号概况!$C$9*信号相关性!$F$9+2*$H1292*信号概况!$C$7*$I1292*信号概况!$C$8*信号相关性!$G$8+2*$H1292*信号概况!$C$7*$J1292*信号概况!$C$9*信号相关性!$G$9+2*$I1292*信号概况!$C$8*$J1292*信号概况!$C$9*信号相关性!$H$9)</f>
        <v>10036.8637693211</v>
      </c>
      <c r="N1292" s="12">
        <f t="shared" si="416"/>
        <v>0.514205195572821</v>
      </c>
      <c r="O1292" s="10">
        <f>$C1292*信号概况!$J$2+$D1292*信号概况!$J$3+$E1292*信号概况!$J$4+$F1292*信号概况!$J$5+$G1292*信号概况!$J$6+$H1292*信号概况!$J$7+$I1292*信号概况!$J$8+$J1292*信号概况!$J$9</f>
        <v>1363.14423545914</v>
      </c>
      <c r="P1292" s="12">
        <f t="shared" si="417"/>
        <v>0.0698361424741785</v>
      </c>
      <c r="Q1292" s="7">
        <f t="shared" si="418"/>
        <v>7.49534283622724</v>
      </c>
    </row>
    <row r="1293" spans="1:17">
      <c r="A1293">
        <v>1291</v>
      </c>
      <c r="B1293">
        <v>19519.18</v>
      </c>
      <c r="C1293" s="7">
        <f t="shared" si="419"/>
        <v>0</v>
      </c>
      <c r="D1293" s="8">
        <f t="shared" si="420"/>
        <v>1</v>
      </c>
      <c r="E1293">
        <f t="shared" si="409"/>
        <v>0</v>
      </c>
      <c r="F1293">
        <f t="shared" si="410"/>
        <v>0.4</v>
      </c>
      <c r="G1293">
        <f t="shared" si="411"/>
        <v>0.06</v>
      </c>
      <c r="H1293">
        <f t="shared" si="412"/>
        <v>0</v>
      </c>
      <c r="I1293">
        <f t="shared" si="413"/>
        <v>0</v>
      </c>
      <c r="J1293">
        <f t="shared" si="414"/>
        <v>0</v>
      </c>
      <c r="K1293">
        <f>SQRT(POWER($C1293*信号概况!$F$2,2)+POWER($D1293*信号概况!$F$3,2)+POWER($E1293*信号概况!$F$4,2)+POWER($F1293*信号概况!$F$5,2)+POWER($G1293*信号概况!$F$6,2)+POWER($H1293*信号概况!$F$7,2)+POWER($I1293*信号概况!$F$8,2)+POWER($J1293*信号概况!$F$9,2)+2*$C1293*信号概况!$F$2*$D1293*信号概况!$F$3*信号相关性!$B$3+2*$C1293*信号概况!$F$2*$E1293*信号概况!$F$4*信号相关性!$B$4+2*$C1293*信号概况!$F$2*$F1293*信号概况!$F$5*信号相关性!$B$5+2*$C1293*信号概况!$F$2*$G1293*信号概况!$F$6*信号相关性!$B$6+2*$C1293*信号概况!$F$2*$H1293*信号概况!$F$7*信号相关性!$B$7+2*$C1293*信号概况!$F$2*$I1293*信号概况!$F$8*信号相关性!$B$8+2*$C1293*信号概况!$F$2*$J1293*信号概况!$F$9*信号相关性!$B$9+2*$D1293*信号概况!$F$3*$E1293*信号概况!$F$4*信号相关性!$C$4+2*$D1293*信号概况!$F$3*$F1293*信号概况!$F$5*信号相关性!$C$5+2*$D1293*信号概况!$F$3*$G1293*信号概况!$F$6*信号相关性!$C$6+2*$D1293*信号概况!$F$3*$H1293*信号概况!$F$7*信号相关性!$C$7+2*$D1293*信号概况!$F$3*$I1293*信号概况!$F$8*信号相关性!$C$8+2*$D1293*信号概况!$F$3*$J1293*信号概况!$F$9*信号相关性!$C$9+2*$E1293*信号概况!$F$4*$F1293*信号概况!$F$5*信号相关性!$D$5+2*$E1293*信号概况!$F$4*$G1293*信号概况!$F$6*信号相关性!$D$6+2*$E1293*信号概况!$F$4*$H1293*信号概况!$F$7*信号相关性!$D$7+2*$E1293*信号概况!$F$4*$I1293*信号概况!$F$8*信号相关性!$D$8+2*$E1293*信号概况!$F$4*$J1293*信号概况!$J$5*信号相关性!$D$9+2*$F1293*信号概况!$F$5*$G1293*信号概况!$F$6*信号相关性!$E$6+2*$F1293*信号概况!$F$5*$H1293*信号概况!$F$7*信号相关性!$E$7+2*$F1293*信号概况!$F$5*$I1293*信号概况!$F$8*信号相关性!$E$8+2*$F1293*信号概况!$F$5*$J1293*信号概况!$F$9*信号相关性!$E$9+2*$G1293*信号概况!$F$6*$H1293*信号概况!$F$7*信号相关性!$F$7+2*$G1293*信号概况!$F$6*$I1293*信号概况!$F$8*信号相关性!$F$8+2*$G1293*信号概况!$F$6*$J1293*信号概况!$F$9*信号相关性!$F$9+2*$H1293*信号概况!$F$7*$I1293*信号概况!$F$8*信号相关性!$G$8+2*$H1293*信号概况!$F$7*$J1293*信号概况!$F$9*信号相关性!$G$9+2*$I1293*信号概况!$F$8*$J1293*信号概况!$F$9*信号相关性!$H$9)</f>
        <v>2118.80535341336</v>
      </c>
      <c r="L1293" s="10">
        <f t="shared" si="415"/>
        <v>9.21235165304586</v>
      </c>
      <c r="M1293" s="11">
        <f>SQRT(POWER($C1293*信号概况!$C$2,2)+POWER($D1293*信号概况!$C$3,2)+POWER($E1293*信号概况!$C$4,2)+POWER($F1293*信号概况!$C$5,2)+POWER($G1293*信号概况!$C$6,2)+POWER($H1293*信号概况!$C$7,2)+POWER($I1293*信号概况!$C$8,2)+POWER($J1293*信号概况!$C$9,2)+2*$C1293*信号概况!$C$2*$D1293*信号概况!$C$3*信号相关性!$B$3+2*$C1293*信号概况!$C$2*$E1293*信号概况!$C$4*信号相关性!$B$4+2*$C1293*信号概况!$C$2*$F1293*信号概况!$C$5*信号相关性!$B$5+2*$C1293*信号概况!$C$2*$G1293*信号概况!$C$6*信号相关性!$B$6+2*$C1293*信号概况!$C$2*$H1293*信号概况!$C$7*信号相关性!$B$7+2*$C1293*信号概况!$C$2*$I1293*信号概况!$C$8*信号相关性!$B$8+2*$C1293*信号概况!$C$2*$J1293*信号概况!$C$9*信号相关性!$B$9+2*$D1293*信号概况!$C$3*$E1293*信号概况!$C$4*信号相关性!$C$4+2*$D1293*信号概况!$C$3*$F1293*信号概况!$C$5*信号相关性!$C$5+2*$D1293*信号概况!$C$3*$G1293*信号概况!$C$6*信号相关性!$C$6+2*$D1293*信号概况!$C$3*$H1293*信号概况!$C$7*信号相关性!$C$7+2*$D1293*信号概况!$C$3*$I1293*信号概况!$C$8*信号相关性!$C$8+2*$D1293*信号概况!$C$3*$J1293*信号概况!$C$9*信号相关性!$C$9+2*$E1293*信号概况!$C$4*$F1293*信号概况!$C$5*信号相关性!$D$5+2*$E1293*信号概况!$C$4*$G1293*信号概况!$C$6*信号相关性!$D$6+2*$E1293*信号概况!$C$4*$H1293*信号概况!$C$7*信号相关性!$D$7+2*$E1293*信号概况!$C$4*$I1293*信号概况!$C$8*信号相关性!$D$8+2*$E1293*信号概况!$C$4*$J1293*信号概况!$J$5*信号相关性!$D$9+2*$F1293*信号概况!$C$5*$G1293*信号概况!$C$6*信号相关性!$E$6+2*$F1293*信号概况!$C$5*$H1293*信号概况!$C$7*信号相关性!$E$7+2*$F1293*信号概况!$C$5*$I1293*信号概况!$C$8*信号相关性!$E$8+2*$F1293*信号概况!$C$5*$J1293*信号概况!$C$9*信号相关性!$E$9+2*$G1293*信号概况!$C$6*$H1293*信号概况!$C$7*信号相关性!$F$7+2*$G1293*信号概况!$C$6*$I1293*信号概况!$C$8*信号相关性!$F$8+2*$G1293*信号概况!$C$6*$J1293*信号概况!$C$9*信号相关性!$F$9+2*$H1293*信号概况!$C$7*$I1293*信号概况!$C$8*信号相关性!$G$8+2*$H1293*信号概况!$C$7*$J1293*信号概况!$C$9*信号相关性!$G$9+2*$I1293*信号概况!$C$8*$J1293*信号概况!$C$9*信号相关性!$H$9)</f>
        <v>10360.5570020524</v>
      </c>
      <c r="N1293" s="12">
        <f t="shared" si="416"/>
        <v>0.530788537328533</v>
      </c>
      <c r="O1293" s="10">
        <f>$C1293*信号概况!$J$2+$D1293*信号概况!$J$3+$E1293*信号概况!$J$4+$F1293*信号概况!$J$5+$G1293*信号概况!$J$6+$H1293*信号概况!$J$7+$I1293*信号概况!$J$8+$J1293*信号概况!$J$9</f>
        <v>1387.67238614407</v>
      </c>
      <c r="P1293" s="12">
        <f t="shared" si="417"/>
        <v>0.0710927603589939</v>
      </c>
      <c r="Q1293" s="7">
        <f t="shared" si="418"/>
        <v>7.39856051830096</v>
      </c>
    </row>
    <row r="1294" spans="1:17">
      <c r="A1294">
        <v>1292</v>
      </c>
      <c r="B1294">
        <v>19519.18</v>
      </c>
      <c r="C1294" s="7">
        <f t="shared" si="419"/>
        <v>0</v>
      </c>
      <c r="D1294" s="8">
        <f t="shared" si="420"/>
        <v>0</v>
      </c>
      <c r="E1294">
        <f t="shared" si="409"/>
        <v>0</v>
      </c>
      <c r="F1294">
        <f t="shared" si="410"/>
        <v>0.5</v>
      </c>
      <c r="G1294">
        <f t="shared" si="411"/>
        <v>0.06</v>
      </c>
      <c r="H1294">
        <f t="shared" si="412"/>
        <v>0</v>
      </c>
      <c r="I1294">
        <f t="shared" si="413"/>
        <v>0</v>
      </c>
      <c r="J1294">
        <f t="shared" si="414"/>
        <v>0</v>
      </c>
      <c r="K1294">
        <f>SQRT(POWER($C1294*信号概况!$F$2,2)+POWER($D1294*信号概况!$F$3,2)+POWER($E1294*信号概况!$F$4,2)+POWER($F1294*信号概况!$F$5,2)+POWER($G1294*信号概况!$F$6,2)+POWER($H1294*信号概况!$F$7,2)+POWER($I1294*信号概况!$F$8,2)+POWER($J1294*信号概况!$F$9,2)+2*$C1294*信号概况!$F$2*$D1294*信号概况!$F$3*信号相关性!$B$3+2*$C1294*信号概况!$F$2*$E1294*信号概况!$F$4*信号相关性!$B$4+2*$C1294*信号概况!$F$2*$F1294*信号概况!$F$5*信号相关性!$B$5+2*$C1294*信号概况!$F$2*$G1294*信号概况!$F$6*信号相关性!$B$6+2*$C1294*信号概况!$F$2*$H1294*信号概况!$F$7*信号相关性!$B$7+2*$C1294*信号概况!$F$2*$I1294*信号概况!$F$8*信号相关性!$B$8+2*$C1294*信号概况!$F$2*$J1294*信号概况!$F$9*信号相关性!$B$9+2*$D1294*信号概况!$F$3*$E1294*信号概况!$F$4*信号相关性!$C$4+2*$D1294*信号概况!$F$3*$F1294*信号概况!$F$5*信号相关性!$C$5+2*$D1294*信号概况!$F$3*$G1294*信号概况!$F$6*信号相关性!$C$6+2*$D1294*信号概况!$F$3*$H1294*信号概况!$F$7*信号相关性!$C$7+2*$D1294*信号概况!$F$3*$I1294*信号概况!$F$8*信号相关性!$C$8+2*$D1294*信号概况!$F$3*$J1294*信号概况!$F$9*信号相关性!$C$9+2*$E1294*信号概况!$F$4*$F1294*信号概况!$F$5*信号相关性!$D$5+2*$E1294*信号概况!$F$4*$G1294*信号概况!$F$6*信号相关性!$D$6+2*$E1294*信号概况!$F$4*$H1294*信号概况!$F$7*信号相关性!$D$7+2*$E1294*信号概况!$F$4*$I1294*信号概况!$F$8*信号相关性!$D$8+2*$E1294*信号概况!$F$4*$J1294*信号概况!$J$5*信号相关性!$D$9+2*$F1294*信号概况!$F$5*$G1294*信号概况!$F$6*信号相关性!$E$6+2*$F1294*信号概况!$F$5*$H1294*信号概况!$F$7*信号相关性!$E$7+2*$F1294*信号概况!$F$5*$I1294*信号概况!$F$8*信号相关性!$E$8+2*$F1294*信号概况!$F$5*$J1294*信号概况!$F$9*信号相关性!$E$9+2*$G1294*信号概况!$F$6*$H1294*信号概况!$F$7*信号相关性!$F$7+2*$G1294*信号概况!$F$6*$I1294*信号概况!$F$8*信号相关性!$F$8+2*$G1294*信号概况!$F$6*$J1294*信号概况!$F$9*信号相关性!$F$9+2*$H1294*信号概况!$F$7*$I1294*信号概况!$F$8*信号相关性!$G$8+2*$H1294*信号概况!$F$7*$J1294*信号概况!$F$9*信号相关性!$G$9+2*$I1294*信号概况!$F$8*$J1294*信号概况!$F$9*信号相关性!$H$9)</f>
        <v>204.961146680299</v>
      </c>
      <c r="L1294" s="10">
        <f t="shared" si="415"/>
        <v>95.2335616586213</v>
      </c>
      <c r="M1294" s="11">
        <f>SQRT(POWER($C1294*信号概况!$C$2,2)+POWER($D1294*信号概况!$C$3,2)+POWER($E1294*信号概况!$C$4,2)+POWER($F1294*信号概况!$C$5,2)+POWER($G1294*信号概况!$C$6,2)+POWER($H1294*信号概况!$C$7,2)+POWER($I1294*信号概况!$C$8,2)+POWER($J1294*信号概况!$C$9,2)+2*$C1294*信号概况!$C$2*$D1294*信号概况!$C$3*信号相关性!$B$3+2*$C1294*信号概况!$C$2*$E1294*信号概况!$C$4*信号相关性!$B$4+2*$C1294*信号概况!$C$2*$F1294*信号概况!$C$5*信号相关性!$B$5+2*$C1294*信号概况!$C$2*$G1294*信号概况!$C$6*信号相关性!$B$6+2*$C1294*信号概况!$C$2*$H1294*信号概况!$C$7*信号相关性!$B$7+2*$C1294*信号概况!$C$2*$I1294*信号概况!$C$8*信号相关性!$B$8+2*$C1294*信号概况!$C$2*$J1294*信号概况!$C$9*信号相关性!$B$9+2*$D1294*信号概况!$C$3*$E1294*信号概况!$C$4*信号相关性!$C$4+2*$D1294*信号概况!$C$3*$F1294*信号概况!$C$5*信号相关性!$C$5+2*$D1294*信号概况!$C$3*$G1294*信号概况!$C$6*信号相关性!$C$6+2*$D1294*信号概况!$C$3*$H1294*信号概况!$C$7*信号相关性!$C$7+2*$D1294*信号概况!$C$3*$I1294*信号概况!$C$8*信号相关性!$C$8+2*$D1294*信号概况!$C$3*$J1294*信号概况!$C$9*信号相关性!$C$9+2*$E1294*信号概况!$C$4*$F1294*信号概况!$C$5*信号相关性!$D$5+2*$E1294*信号概况!$C$4*$G1294*信号概况!$C$6*信号相关性!$D$6+2*$E1294*信号概况!$C$4*$H1294*信号概况!$C$7*信号相关性!$D$7+2*$E1294*信号概况!$C$4*$I1294*信号概况!$C$8*信号相关性!$D$8+2*$E1294*信号概况!$C$4*$J1294*信号概况!$J$5*信号相关性!$D$9+2*$F1294*信号概况!$C$5*$G1294*信号概况!$C$6*信号相关性!$E$6+2*$F1294*信号概况!$C$5*$H1294*信号概况!$C$7*信号相关性!$E$7+2*$F1294*信号概况!$C$5*$I1294*信号概况!$C$8*信号相关性!$E$8+2*$F1294*信号概况!$C$5*$J1294*信号概况!$C$9*信号相关性!$E$9+2*$G1294*信号概况!$C$6*$H1294*信号概况!$C$7*信号相关性!$F$7+2*$G1294*信号概况!$C$6*$I1294*信号概况!$C$8*信号相关性!$F$8+2*$G1294*信号概况!$C$6*$J1294*信号概况!$C$9*信号相关性!$F$9+2*$H1294*信号概况!$C$7*$I1294*信号概况!$C$8*信号相关性!$G$8+2*$H1294*信号概况!$C$7*$J1294*信号概况!$C$9*信号相关性!$G$9+2*$I1294*信号概况!$C$8*$J1294*信号概况!$C$9*信号相关性!$H$9)</f>
        <v>794.770753118795</v>
      </c>
      <c r="N1294" s="12">
        <f t="shared" si="416"/>
        <v>0.0407174252770247</v>
      </c>
      <c r="O1294" s="10">
        <f>$C1294*信号概况!$J$2+$D1294*信号概况!$J$3+$E1294*信号概况!$J$4+$F1294*信号概况!$J$5+$G1294*信号概况!$J$6+$H1294*信号概况!$J$7+$I1294*信号概况!$J$8+$J1294*信号概况!$J$9</f>
        <v>640.201241428652</v>
      </c>
      <c r="P1294" s="12">
        <f t="shared" si="417"/>
        <v>0.0327985725542083</v>
      </c>
      <c r="Q1294" s="7">
        <f t="shared" si="418"/>
        <v>32.7206204969405</v>
      </c>
    </row>
    <row r="1295" spans="1:17">
      <c r="A1295">
        <v>1293</v>
      </c>
      <c r="B1295">
        <v>19519.18</v>
      </c>
      <c r="C1295" s="7">
        <f t="shared" si="419"/>
        <v>0</v>
      </c>
      <c r="D1295" s="8">
        <f t="shared" si="420"/>
        <v>0.0303030303030303</v>
      </c>
      <c r="E1295">
        <f t="shared" si="409"/>
        <v>0</v>
      </c>
      <c r="F1295">
        <f t="shared" si="410"/>
        <v>0.5</v>
      </c>
      <c r="G1295">
        <f t="shared" si="411"/>
        <v>0.06</v>
      </c>
      <c r="H1295">
        <f t="shared" si="412"/>
        <v>0</v>
      </c>
      <c r="I1295">
        <f t="shared" si="413"/>
        <v>0</v>
      </c>
      <c r="J1295">
        <f t="shared" si="414"/>
        <v>0</v>
      </c>
      <c r="K1295">
        <f>SQRT(POWER($C1295*信号概况!$F$2,2)+POWER($D1295*信号概况!$F$3,2)+POWER($E1295*信号概况!$F$4,2)+POWER($F1295*信号概况!$F$5,2)+POWER($G1295*信号概况!$F$6,2)+POWER($H1295*信号概况!$F$7,2)+POWER($I1295*信号概况!$F$8,2)+POWER($J1295*信号概况!$F$9,2)+2*$C1295*信号概况!$F$2*$D1295*信号概况!$F$3*信号相关性!$B$3+2*$C1295*信号概况!$F$2*$E1295*信号概况!$F$4*信号相关性!$B$4+2*$C1295*信号概况!$F$2*$F1295*信号概况!$F$5*信号相关性!$B$5+2*$C1295*信号概况!$F$2*$G1295*信号概况!$F$6*信号相关性!$B$6+2*$C1295*信号概况!$F$2*$H1295*信号概况!$F$7*信号相关性!$B$7+2*$C1295*信号概况!$F$2*$I1295*信号概况!$F$8*信号相关性!$B$8+2*$C1295*信号概况!$F$2*$J1295*信号概况!$F$9*信号相关性!$B$9+2*$D1295*信号概况!$F$3*$E1295*信号概况!$F$4*信号相关性!$C$4+2*$D1295*信号概况!$F$3*$F1295*信号概况!$F$5*信号相关性!$C$5+2*$D1295*信号概况!$F$3*$G1295*信号概况!$F$6*信号相关性!$C$6+2*$D1295*信号概况!$F$3*$H1295*信号概况!$F$7*信号相关性!$C$7+2*$D1295*信号概况!$F$3*$I1295*信号概况!$F$8*信号相关性!$C$8+2*$D1295*信号概况!$F$3*$J1295*信号概况!$F$9*信号相关性!$C$9+2*$E1295*信号概况!$F$4*$F1295*信号概况!$F$5*信号相关性!$D$5+2*$E1295*信号概况!$F$4*$G1295*信号概况!$F$6*信号相关性!$D$6+2*$E1295*信号概况!$F$4*$H1295*信号概况!$F$7*信号相关性!$D$7+2*$E1295*信号概况!$F$4*$I1295*信号概况!$F$8*信号相关性!$D$8+2*$E1295*信号概况!$F$4*$J1295*信号概况!$J$5*信号相关性!$D$9+2*$F1295*信号概况!$F$5*$G1295*信号概况!$F$6*信号相关性!$E$6+2*$F1295*信号概况!$F$5*$H1295*信号概况!$F$7*信号相关性!$E$7+2*$F1295*信号概况!$F$5*$I1295*信号概况!$F$8*信号相关性!$E$8+2*$F1295*信号概况!$F$5*$J1295*信号概况!$F$9*信号相关性!$E$9+2*$G1295*信号概况!$F$6*$H1295*信号概况!$F$7*信号相关性!$F$7+2*$G1295*信号概况!$F$6*$I1295*信号概况!$F$8*信号相关性!$F$8+2*$G1295*信号概况!$F$6*$J1295*信号概况!$F$9*信号相关性!$F$9+2*$H1295*信号概况!$F$7*$I1295*信号概况!$F$8*信号相关性!$G$8+2*$H1295*信号概况!$F$7*$J1295*信号概况!$F$9*信号相关性!$G$9+2*$I1295*信号概况!$F$8*$J1295*信号概况!$F$9*信号相关性!$H$9)</f>
        <v>181.778071997716</v>
      </c>
      <c r="L1295" s="10">
        <f t="shared" si="415"/>
        <v>107.379178277594</v>
      </c>
      <c r="M1295" s="11">
        <f>SQRT(POWER($C1295*信号概况!$C$2,2)+POWER($D1295*信号概况!$C$3,2)+POWER($E1295*信号概况!$C$4,2)+POWER($F1295*信号概况!$C$5,2)+POWER($G1295*信号概况!$C$6,2)+POWER($H1295*信号概况!$C$7,2)+POWER($I1295*信号概况!$C$8,2)+POWER($J1295*信号概况!$C$9,2)+2*$C1295*信号概况!$C$2*$D1295*信号概况!$C$3*信号相关性!$B$3+2*$C1295*信号概况!$C$2*$E1295*信号概况!$C$4*信号相关性!$B$4+2*$C1295*信号概况!$C$2*$F1295*信号概况!$C$5*信号相关性!$B$5+2*$C1295*信号概况!$C$2*$G1295*信号概况!$C$6*信号相关性!$B$6+2*$C1295*信号概况!$C$2*$H1295*信号概况!$C$7*信号相关性!$B$7+2*$C1295*信号概况!$C$2*$I1295*信号概况!$C$8*信号相关性!$B$8+2*$C1295*信号概况!$C$2*$J1295*信号概况!$C$9*信号相关性!$B$9+2*$D1295*信号概况!$C$3*$E1295*信号概况!$C$4*信号相关性!$C$4+2*$D1295*信号概况!$C$3*$F1295*信号概况!$C$5*信号相关性!$C$5+2*$D1295*信号概况!$C$3*$G1295*信号概况!$C$6*信号相关性!$C$6+2*$D1295*信号概况!$C$3*$H1295*信号概况!$C$7*信号相关性!$C$7+2*$D1295*信号概况!$C$3*$I1295*信号概况!$C$8*信号相关性!$C$8+2*$D1295*信号概况!$C$3*$J1295*信号概况!$C$9*信号相关性!$C$9+2*$E1295*信号概况!$C$4*$F1295*信号概况!$C$5*信号相关性!$D$5+2*$E1295*信号概况!$C$4*$G1295*信号概况!$C$6*信号相关性!$D$6+2*$E1295*信号概况!$C$4*$H1295*信号概况!$C$7*信号相关性!$D$7+2*$E1295*信号概况!$C$4*$I1295*信号概况!$C$8*信号相关性!$D$8+2*$E1295*信号概况!$C$4*$J1295*信号概况!$J$5*信号相关性!$D$9+2*$F1295*信号概况!$C$5*$G1295*信号概况!$C$6*信号相关性!$E$6+2*$F1295*信号概况!$C$5*$H1295*信号概况!$C$7*信号相关性!$E$7+2*$F1295*信号概况!$C$5*$I1295*信号概况!$C$8*信号相关性!$E$8+2*$F1295*信号概况!$C$5*$J1295*信号概况!$C$9*信号相关性!$E$9+2*$G1295*信号概况!$C$6*$H1295*信号概况!$C$7*信号相关性!$F$7+2*$G1295*信号概况!$C$6*$I1295*信号概况!$C$8*信号相关性!$F$8+2*$G1295*信号概况!$C$6*$J1295*信号概况!$C$9*信号相关性!$F$9+2*$H1295*信号概况!$C$7*$I1295*信号概况!$C$8*信号相关性!$G$8+2*$H1295*信号概况!$C$7*$J1295*信号概况!$C$9*信号相关性!$G$9+2*$I1295*信号概况!$C$8*$J1295*信号概况!$C$9*信号相关性!$H$9)</f>
        <v>694.596204536804</v>
      </c>
      <c r="N1295" s="12">
        <f t="shared" si="416"/>
        <v>0.0355853168287194</v>
      </c>
      <c r="O1295" s="10">
        <f>$C1295*信号概况!$J$2+$D1295*信号概况!$J$3+$E1295*信号概况!$J$4+$F1295*信号概况!$J$5+$G1295*信号概况!$J$6+$H1295*信号概况!$J$7+$I1295*信号概况!$J$8+$J1295*信号概况!$J$9</f>
        <v>664.729392113583</v>
      </c>
      <c r="P1295" s="12">
        <f t="shared" si="417"/>
        <v>0.0340551904390237</v>
      </c>
      <c r="Q1295" s="7">
        <f t="shared" si="418"/>
        <v>38.5128614712723</v>
      </c>
    </row>
    <row r="1296" spans="1:17">
      <c r="A1296">
        <v>1294</v>
      </c>
      <c r="B1296">
        <v>19519.18</v>
      </c>
      <c r="C1296" s="7">
        <f t="shared" si="419"/>
        <v>0</v>
      </c>
      <c r="D1296" s="8">
        <f t="shared" si="420"/>
        <v>0.0606060606060606</v>
      </c>
      <c r="E1296">
        <f t="shared" si="409"/>
        <v>0</v>
      </c>
      <c r="F1296">
        <f t="shared" si="410"/>
        <v>0.5</v>
      </c>
      <c r="G1296">
        <f t="shared" si="411"/>
        <v>0.06</v>
      </c>
      <c r="H1296">
        <f t="shared" si="412"/>
        <v>0</v>
      </c>
      <c r="I1296">
        <f t="shared" si="413"/>
        <v>0</v>
      </c>
      <c r="J1296">
        <f t="shared" si="414"/>
        <v>0</v>
      </c>
      <c r="K1296">
        <f>SQRT(POWER($C1296*信号概况!$F$2,2)+POWER($D1296*信号概况!$F$3,2)+POWER($E1296*信号概况!$F$4,2)+POWER($F1296*信号概况!$F$5,2)+POWER($G1296*信号概况!$F$6,2)+POWER($H1296*信号概况!$F$7,2)+POWER($I1296*信号概况!$F$8,2)+POWER($J1296*信号概况!$F$9,2)+2*$C1296*信号概况!$F$2*$D1296*信号概况!$F$3*信号相关性!$B$3+2*$C1296*信号概况!$F$2*$E1296*信号概况!$F$4*信号相关性!$B$4+2*$C1296*信号概况!$F$2*$F1296*信号概况!$F$5*信号相关性!$B$5+2*$C1296*信号概况!$F$2*$G1296*信号概况!$F$6*信号相关性!$B$6+2*$C1296*信号概况!$F$2*$H1296*信号概况!$F$7*信号相关性!$B$7+2*$C1296*信号概况!$F$2*$I1296*信号概况!$F$8*信号相关性!$B$8+2*$C1296*信号概况!$F$2*$J1296*信号概况!$F$9*信号相关性!$B$9+2*$D1296*信号概况!$F$3*$E1296*信号概况!$F$4*信号相关性!$C$4+2*$D1296*信号概况!$F$3*$F1296*信号概况!$F$5*信号相关性!$C$5+2*$D1296*信号概况!$F$3*$G1296*信号概况!$F$6*信号相关性!$C$6+2*$D1296*信号概况!$F$3*$H1296*信号概况!$F$7*信号相关性!$C$7+2*$D1296*信号概况!$F$3*$I1296*信号概况!$F$8*信号相关性!$C$8+2*$D1296*信号概况!$F$3*$J1296*信号概况!$F$9*信号相关性!$C$9+2*$E1296*信号概况!$F$4*$F1296*信号概况!$F$5*信号相关性!$D$5+2*$E1296*信号概况!$F$4*$G1296*信号概况!$F$6*信号相关性!$D$6+2*$E1296*信号概况!$F$4*$H1296*信号概况!$F$7*信号相关性!$D$7+2*$E1296*信号概况!$F$4*$I1296*信号概况!$F$8*信号相关性!$D$8+2*$E1296*信号概况!$F$4*$J1296*信号概况!$J$5*信号相关性!$D$9+2*$F1296*信号概况!$F$5*$G1296*信号概况!$F$6*信号相关性!$E$6+2*$F1296*信号概况!$F$5*$H1296*信号概况!$F$7*信号相关性!$E$7+2*$F1296*信号概况!$F$5*$I1296*信号概况!$F$8*信号相关性!$E$8+2*$F1296*信号概况!$F$5*$J1296*信号概况!$F$9*信号相关性!$E$9+2*$G1296*信号概况!$F$6*$H1296*信号概况!$F$7*信号相关性!$F$7+2*$G1296*信号概况!$F$6*$I1296*信号概况!$F$8*信号相关性!$F$8+2*$G1296*信号概况!$F$6*$J1296*信号概况!$F$9*信号相关性!$F$9+2*$H1296*信号概况!$F$7*$I1296*信号概况!$F$8*信号相关性!$G$8+2*$H1296*信号概况!$F$7*$J1296*信号概况!$F$9*信号相关性!$G$9+2*$I1296*信号概况!$F$8*$J1296*信号概况!$F$9*信号相关性!$H$9)</f>
        <v>181.703691870711</v>
      </c>
      <c r="L1296" s="10">
        <f t="shared" si="415"/>
        <v>107.423133779189</v>
      </c>
      <c r="M1296" s="11">
        <f>SQRT(POWER($C1296*信号概况!$C$2,2)+POWER($D1296*信号概况!$C$3,2)+POWER($E1296*信号概况!$C$4,2)+POWER($F1296*信号概况!$C$5,2)+POWER($G1296*信号概况!$C$6,2)+POWER($H1296*信号概况!$C$7,2)+POWER($I1296*信号概况!$C$8,2)+POWER($J1296*信号概况!$C$9,2)+2*$C1296*信号概况!$C$2*$D1296*信号概况!$C$3*信号相关性!$B$3+2*$C1296*信号概况!$C$2*$E1296*信号概况!$C$4*信号相关性!$B$4+2*$C1296*信号概况!$C$2*$F1296*信号概况!$C$5*信号相关性!$B$5+2*$C1296*信号概况!$C$2*$G1296*信号概况!$C$6*信号相关性!$B$6+2*$C1296*信号概况!$C$2*$H1296*信号概况!$C$7*信号相关性!$B$7+2*$C1296*信号概况!$C$2*$I1296*信号概况!$C$8*信号相关性!$B$8+2*$C1296*信号概况!$C$2*$J1296*信号概况!$C$9*信号相关性!$B$9+2*$D1296*信号概况!$C$3*$E1296*信号概况!$C$4*信号相关性!$C$4+2*$D1296*信号概况!$C$3*$F1296*信号概况!$C$5*信号相关性!$C$5+2*$D1296*信号概况!$C$3*$G1296*信号概况!$C$6*信号相关性!$C$6+2*$D1296*信号概况!$C$3*$H1296*信号概况!$C$7*信号相关性!$C$7+2*$D1296*信号概况!$C$3*$I1296*信号概况!$C$8*信号相关性!$C$8+2*$D1296*信号概况!$C$3*$J1296*信号概况!$C$9*信号相关性!$C$9+2*$E1296*信号概况!$C$4*$F1296*信号概况!$C$5*信号相关性!$D$5+2*$E1296*信号概况!$C$4*$G1296*信号概况!$C$6*信号相关性!$D$6+2*$E1296*信号概况!$C$4*$H1296*信号概况!$C$7*信号相关性!$D$7+2*$E1296*信号概况!$C$4*$I1296*信号概况!$C$8*信号相关性!$D$8+2*$E1296*信号概况!$C$4*$J1296*信号概况!$J$5*信号相关性!$D$9+2*$F1296*信号概况!$C$5*$G1296*信号概况!$C$6*信号相关性!$E$6+2*$F1296*信号概况!$C$5*$H1296*信号概况!$C$7*信号相关性!$E$7+2*$F1296*信号概况!$C$5*$I1296*信号概况!$C$8*信号相关性!$E$8+2*$F1296*信号概况!$C$5*$J1296*信号概况!$C$9*信号相关性!$E$9+2*$G1296*信号概况!$C$6*$H1296*信号概况!$C$7*信号相关性!$F$7+2*$G1296*信号概况!$C$6*$I1296*信号概况!$C$8*信号相关性!$F$8+2*$G1296*信号概况!$C$6*$J1296*信号概况!$C$9*信号相关性!$F$9+2*$H1296*信号概况!$C$7*$I1296*信号概况!$C$8*信号相关性!$G$8+2*$H1296*信号概况!$C$7*$J1296*信号概况!$C$9*信号相关性!$G$9+2*$I1296*信号概况!$C$8*$J1296*信号概况!$C$9*信号相关性!$H$9)</f>
        <v>737.327231914754</v>
      </c>
      <c r="N1296" s="12">
        <f t="shared" si="416"/>
        <v>0.0377744983095988</v>
      </c>
      <c r="O1296" s="10">
        <f>$C1296*信号概况!$J$2+$D1296*信号概况!$J$3+$E1296*信号概况!$J$4+$F1296*信号概况!$J$5+$G1296*信号概况!$J$6+$H1296*信号概况!$J$7+$I1296*信号概况!$J$8+$J1296*信号概况!$J$9</f>
        <v>689.257542798515</v>
      </c>
      <c r="P1296" s="12">
        <f t="shared" si="417"/>
        <v>0.0353118083238391</v>
      </c>
      <c r="Q1296" s="7">
        <f t="shared" si="418"/>
        <v>40.1485046257229</v>
      </c>
    </row>
    <row r="1297" spans="1:17">
      <c r="A1297">
        <v>1295</v>
      </c>
      <c r="B1297">
        <v>19519.18</v>
      </c>
      <c r="C1297" s="7">
        <f t="shared" si="419"/>
        <v>0</v>
      </c>
      <c r="D1297" s="8">
        <f t="shared" si="420"/>
        <v>0.0909090909090909</v>
      </c>
      <c r="E1297">
        <f t="shared" si="409"/>
        <v>0</v>
      </c>
      <c r="F1297">
        <f t="shared" si="410"/>
        <v>0.5</v>
      </c>
      <c r="G1297">
        <f t="shared" si="411"/>
        <v>0.06</v>
      </c>
      <c r="H1297">
        <f t="shared" si="412"/>
        <v>0</v>
      </c>
      <c r="I1297">
        <f t="shared" si="413"/>
        <v>0</v>
      </c>
      <c r="J1297">
        <f t="shared" si="414"/>
        <v>0</v>
      </c>
      <c r="K1297">
        <f>SQRT(POWER($C1297*信号概况!$F$2,2)+POWER($D1297*信号概况!$F$3,2)+POWER($E1297*信号概况!$F$4,2)+POWER($F1297*信号概况!$F$5,2)+POWER($G1297*信号概况!$F$6,2)+POWER($H1297*信号概况!$F$7,2)+POWER($I1297*信号概况!$F$8,2)+POWER($J1297*信号概况!$F$9,2)+2*$C1297*信号概况!$F$2*$D1297*信号概况!$F$3*信号相关性!$B$3+2*$C1297*信号概况!$F$2*$E1297*信号概况!$F$4*信号相关性!$B$4+2*$C1297*信号概况!$F$2*$F1297*信号概况!$F$5*信号相关性!$B$5+2*$C1297*信号概况!$F$2*$G1297*信号概况!$F$6*信号相关性!$B$6+2*$C1297*信号概况!$F$2*$H1297*信号概况!$F$7*信号相关性!$B$7+2*$C1297*信号概况!$F$2*$I1297*信号概况!$F$8*信号相关性!$B$8+2*$C1297*信号概况!$F$2*$J1297*信号概况!$F$9*信号相关性!$B$9+2*$D1297*信号概况!$F$3*$E1297*信号概况!$F$4*信号相关性!$C$4+2*$D1297*信号概况!$F$3*$F1297*信号概况!$F$5*信号相关性!$C$5+2*$D1297*信号概况!$F$3*$G1297*信号概况!$F$6*信号相关性!$C$6+2*$D1297*信号概况!$F$3*$H1297*信号概况!$F$7*信号相关性!$C$7+2*$D1297*信号概况!$F$3*$I1297*信号概况!$F$8*信号相关性!$C$8+2*$D1297*信号概况!$F$3*$J1297*信号概况!$F$9*信号相关性!$C$9+2*$E1297*信号概况!$F$4*$F1297*信号概况!$F$5*信号相关性!$D$5+2*$E1297*信号概况!$F$4*$G1297*信号概况!$F$6*信号相关性!$D$6+2*$E1297*信号概况!$F$4*$H1297*信号概况!$F$7*信号相关性!$D$7+2*$E1297*信号概况!$F$4*$I1297*信号概况!$F$8*信号相关性!$D$8+2*$E1297*信号概况!$F$4*$J1297*信号概况!$J$5*信号相关性!$D$9+2*$F1297*信号概况!$F$5*$G1297*信号概况!$F$6*信号相关性!$E$6+2*$F1297*信号概况!$F$5*$H1297*信号概况!$F$7*信号相关性!$E$7+2*$F1297*信号概况!$F$5*$I1297*信号概况!$F$8*信号相关性!$E$8+2*$F1297*信号概况!$F$5*$J1297*信号概况!$F$9*信号相关性!$E$9+2*$G1297*信号概况!$F$6*$H1297*信号概况!$F$7*信号相关性!$F$7+2*$G1297*信号概况!$F$6*$I1297*信号概况!$F$8*信号相关性!$F$8+2*$G1297*信号概况!$F$6*$J1297*信号概况!$F$9*信号相关性!$F$9+2*$H1297*信号概况!$F$7*$I1297*信号概况!$F$8*信号相关性!$G$8+2*$H1297*信号概况!$F$7*$J1297*信号概况!$F$9*信号相关性!$G$9+2*$I1297*信号概况!$F$8*$J1297*信号概况!$F$9*信号相关性!$H$9)</f>
        <v>204.763190513387</v>
      </c>
      <c r="L1297" s="10">
        <f t="shared" si="415"/>
        <v>95.3256293333831</v>
      </c>
      <c r="M1297" s="11">
        <f>SQRT(POWER($C1297*信号概况!$C$2,2)+POWER($D1297*信号概况!$C$3,2)+POWER($E1297*信号概况!$C$4,2)+POWER($F1297*信号概况!$C$5,2)+POWER($G1297*信号概况!$C$6,2)+POWER($H1297*信号概况!$C$7,2)+POWER($I1297*信号概况!$C$8,2)+POWER($J1297*信号概况!$C$9,2)+2*$C1297*信号概况!$C$2*$D1297*信号概况!$C$3*信号相关性!$B$3+2*$C1297*信号概况!$C$2*$E1297*信号概况!$C$4*信号相关性!$B$4+2*$C1297*信号概况!$C$2*$F1297*信号概况!$C$5*信号相关性!$B$5+2*$C1297*信号概况!$C$2*$G1297*信号概况!$C$6*信号相关性!$B$6+2*$C1297*信号概况!$C$2*$H1297*信号概况!$C$7*信号相关性!$B$7+2*$C1297*信号概况!$C$2*$I1297*信号概况!$C$8*信号相关性!$B$8+2*$C1297*信号概况!$C$2*$J1297*信号概况!$C$9*信号相关性!$B$9+2*$D1297*信号概况!$C$3*$E1297*信号概况!$C$4*信号相关性!$C$4+2*$D1297*信号概况!$C$3*$F1297*信号概况!$C$5*信号相关性!$C$5+2*$D1297*信号概况!$C$3*$G1297*信号概况!$C$6*信号相关性!$C$6+2*$D1297*信号概况!$C$3*$H1297*信号概况!$C$7*信号相关性!$C$7+2*$D1297*信号概况!$C$3*$I1297*信号概况!$C$8*信号相关性!$C$8+2*$D1297*信号概况!$C$3*$J1297*信号概况!$C$9*信号相关性!$C$9+2*$E1297*信号概况!$C$4*$F1297*信号概况!$C$5*信号相关性!$D$5+2*$E1297*信号概况!$C$4*$G1297*信号概况!$C$6*信号相关性!$D$6+2*$E1297*信号概况!$C$4*$H1297*信号概况!$C$7*信号相关性!$D$7+2*$E1297*信号概况!$C$4*$I1297*信号概况!$C$8*信号相关性!$D$8+2*$E1297*信号概况!$C$4*$J1297*信号概况!$J$5*信号相关性!$D$9+2*$F1297*信号概况!$C$5*$G1297*信号概况!$C$6*信号相关性!$E$6+2*$F1297*信号概况!$C$5*$H1297*信号概况!$C$7*信号相关性!$E$7+2*$F1297*信号概况!$C$5*$I1297*信号概况!$C$8*信号相关性!$E$8+2*$F1297*信号概况!$C$5*$J1297*信号概况!$C$9*信号相关性!$E$9+2*$G1297*信号概况!$C$6*$H1297*信号概况!$C$7*信号相关性!$F$7+2*$G1297*信号概况!$C$6*$I1297*信号概况!$C$8*信号相关性!$F$8+2*$G1297*信号概况!$C$6*$J1297*信号概况!$C$9*信号相关性!$F$9+2*$H1297*信号概况!$C$7*$I1297*信号概况!$C$8*信号相关性!$G$8+2*$H1297*信号概况!$C$7*$J1297*信号概况!$C$9*信号相关性!$G$9+2*$I1297*信号概况!$C$8*$J1297*信号概况!$C$9*信号相关性!$H$9)</f>
        <v>902.89713074715</v>
      </c>
      <c r="N1297" s="12">
        <f t="shared" si="416"/>
        <v>0.0462569191301658</v>
      </c>
      <c r="O1297" s="10">
        <f>$C1297*信号概况!$J$2+$D1297*信号概况!$J$3+$E1297*信号概况!$J$4+$F1297*信号概况!$J$5+$G1297*信号概况!$J$6+$H1297*信号概况!$J$7+$I1297*信号概况!$J$8+$J1297*信号概况!$J$9</f>
        <v>713.785693483446</v>
      </c>
      <c r="P1297" s="12">
        <f t="shared" si="417"/>
        <v>0.0365684262086546</v>
      </c>
      <c r="Q1297" s="7">
        <f t="shared" si="418"/>
        <v>37.0646174381874</v>
      </c>
    </row>
    <row r="1298" spans="1:17">
      <c r="A1298">
        <v>1296</v>
      </c>
      <c r="B1298">
        <v>19519.18</v>
      </c>
      <c r="C1298" s="7">
        <f t="shared" si="419"/>
        <v>0</v>
      </c>
      <c r="D1298" s="8">
        <f t="shared" si="420"/>
        <v>0.121212121212121</v>
      </c>
      <c r="E1298">
        <f t="shared" si="409"/>
        <v>0</v>
      </c>
      <c r="F1298">
        <f t="shared" si="410"/>
        <v>0.5</v>
      </c>
      <c r="G1298">
        <f t="shared" si="411"/>
        <v>0.06</v>
      </c>
      <c r="H1298">
        <f t="shared" si="412"/>
        <v>0</v>
      </c>
      <c r="I1298">
        <f t="shared" si="413"/>
        <v>0</v>
      </c>
      <c r="J1298">
        <f t="shared" si="414"/>
        <v>0</v>
      </c>
      <c r="K1298">
        <f>SQRT(POWER($C1298*信号概况!$F$2,2)+POWER($D1298*信号概况!$F$3,2)+POWER($E1298*信号概况!$F$4,2)+POWER($F1298*信号概况!$F$5,2)+POWER($G1298*信号概况!$F$6,2)+POWER($H1298*信号概况!$F$7,2)+POWER($I1298*信号概况!$F$8,2)+POWER($J1298*信号概况!$F$9,2)+2*$C1298*信号概况!$F$2*$D1298*信号概况!$F$3*信号相关性!$B$3+2*$C1298*信号概况!$F$2*$E1298*信号概况!$F$4*信号相关性!$B$4+2*$C1298*信号概况!$F$2*$F1298*信号概况!$F$5*信号相关性!$B$5+2*$C1298*信号概况!$F$2*$G1298*信号概况!$F$6*信号相关性!$B$6+2*$C1298*信号概况!$F$2*$H1298*信号概况!$F$7*信号相关性!$B$7+2*$C1298*信号概况!$F$2*$I1298*信号概况!$F$8*信号相关性!$B$8+2*$C1298*信号概况!$F$2*$J1298*信号概况!$F$9*信号相关性!$B$9+2*$D1298*信号概况!$F$3*$E1298*信号概况!$F$4*信号相关性!$C$4+2*$D1298*信号概况!$F$3*$F1298*信号概况!$F$5*信号相关性!$C$5+2*$D1298*信号概况!$F$3*$G1298*信号概况!$F$6*信号相关性!$C$6+2*$D1298*信号概况!$F$3*$H1298*信号概况!$F$7*信号相关性!$C$7+2*$D1298*信号概况!$F$3*$I1298*信号概况!$F$8*信号相关性!$C$8+2*$D1298*信号概况!$F$3*$J1298*信号概况!$F$9*信号相关性!$C$9+2*$E1298*信号概况!$F$4*$F1298*信号概况!$F$5*信号相关性!$D$5+2*$E1298*信号概况!$F$4*$G1298*信号概况!$F$6*信号相关性!$D$6+2*$E1298*信号概况!$F$4*$H1298*信号概况!$F$7*信号相关性!$D$7+2*$E1298*信号概况!$F$4*$I1298*信号概况!$F$8*信号相关性!$D$8+2*$E1298*信号概况!$F$4*$J1298*信号概况!$J$5*信号相关性!$D$9+2*$F1298*信号概况!$F$5*$G1298*信号概况!$F$6*信号相关性!$E$6+2*$F1298*信号概况!$F$5*$H1298*信号概况!$F$7*信号相关性!$E$7+2*$F1298*信号概况!$F$5*$I1298*信号概况!$F$8*信号相关性!$E$8+2*$F1298*信号概况!$F$5*$J1298*信号概况!$F$9*信号相关性!$E$9+2*$G1298*信号概况!$F$6*$H1298*信号概况!$F$7*信号相关性!$F$7+2*$G1298*信号概况!$F$6*$I1298*信号概况!$F$8*信号相关性!$F$8+2*$G1298*信号概况!$F$6*$J1298*信号概况!$F$9*信号相关性!$F$9+2*$H1298*信号概况!$F$7*$I1298*信号概况!$F$8*信号相关性!$G$8+2*$H1298*信号概况!$F$7*$J1298*信号概况!$F$9*信号相关性!$G$9+2*$I1298*信号概况!$F$8*$J1298*信号概况!$F$9*信号相关性!$H$9)</f>
        <v>244.496349887953</v>
      </c>
      <c r="L1298" s="10">
        <f t="shared" si="415"/>
        <v>79.8342388708264</v>
      </c>
      <c r="M1298" s="11">
        <f>SQRT(POWER($C1298*信号概况!$C$2,2)+POWER($D1298*信号概况!$C$3,2)+POWER($E1298*信号概况!$C$4,2)+POWER($F1298*信号概况!$C$5,2)+POWER($G1298*信号概况!$C$6,2)+POWER($H1298*信号概况!$C$7,2)+POWER($I1298*信号概况!$C$8,2)+POWER($J1298*信号概况!$C$9,2)+2*$C1298*信号概况!$C$2*$D1298*信号概况!$C$3*信号相关性!$B$3+2*$C1298*信号概况!$C$2*$E1298*信号概况!$C$4*信号相关性!$B$4+2*$C1298*信号概况!$C$2*$F1298*信号概况!$C$5*信号相关性!$B$5+2*$C1298*信号概况!$C$2*$G1298*信号概况!$C$6*信号相关性!$B$6+2*$C1298*信号概况!$C$2*$H1298*信号概况!$C$7*信号相关性!$B$7+2*$C1298*信号概况!$C$2*$I1298*信号概况!$C$8*信号相关性!$B$8+2*$C1298*信号概况!$C$2*$J1298*信号概况!$C$9*信号相关性!$B$9+2*$D1298*信号概况!$C$3*$E1298*信号概况!$C$4*信号相关性!$C$4+2*$D1298*信号概况!$C$3*$F1298*信号概况!$C$5*信号相关性!$C$5+2*$D1298*信号概况!$C$3*$G1298*信号概况!$C$6*信号相关性!$C$6+2*$D1298*信号概况!$C$3*$H1298*信号概况!$C$7*信号相关性!$C$7+2*$D1298*信号概况!$C$3*$I1298*信号概况!$C$8*信号相关性!$C$8+2*$D1298*信号概况!$C$3*$J1298*信号概况!$C$9*信号相关性!$C$9+2*$E1298*信号概况!$C$4*$F1298*信号概况!$C$5*信号相关性!$D$5+2*$E1298*信号概况!$C$4*$G1298*信号概况!$C$6*信号相关性!$D$6+2*$E1298*信号概况!$C$4*$H1298*信号概况!$C$7*信号相关性!$D$7+2*$E1298*信号概况!$C$4*$I1298*信号概况!$C$8*信号相关性!$D$8+2*$E1298*信号概况!$C$4*$J1298*信号概况!$J$5*信号相关性!$D$9+2*$F1298*信号概况!$C$5*$G1298*信号概况!$C$6*信号相关性!$E$6+2*$F1298*信号概况!$C$5*$H1298*信号概况!$C$7*信号相关性!$E$7+2*$F1298*信号概况!$C$5*$I1298*信号概况!$C$8*信号相关性!$E$8+2*$F1298*信号概况!$C$5*$J1298*信号概况!$C$9*信号相关性!$E$9+2*$G1298*信号概况!$C$6*$H1298*信号概况!$C$7*信号相关性!$F$7+2*$G1298*信号概况!$C$6*$I1298*信号概况!$C$8*信号相关性!$F$8+2*$G1298*信号概况!$C$6*$J1298*信号概况!$C$9*信号相关性!$F$9+2*$H1298*信号概况!$C$7*$I1298*信号概况!$C$8*信号相关性!$G$8+2*$H1298*信号概况!$C$7*$J1298*信号概况!$C$9*信号相关性!$G$9+2*$I1298*信号概况!$C$8*$J1298*信号概况!$C$9*信号相关性!$H$9)</f>
        <v>1138.93776507851</v>
      </c>
      <c r="N1298" s="12">
        <f t="shared" si="416"/>
        <v>0.0583496727361757</v>
      </c>
      <c r="O1298" s="10">
        <f>$C1298*信号概况!$J$2+$D1298*信号概况!$J$3+$E1298*信号概况!$J$4+$F1298*信号概况!$J$5+$G1298*信号概况!$J$6+$H1298*信号概况!$J$7+$I1298*信号概况!$J$8+$J1298*信号概况!$J$9</f>
        <v>738.313844168378</v>
      </c>
      <c r="P1298" s="12">
        <f t="shared" si="417"/>
        <v>0.03782504409347</v>
      </c>
      <c r="Q1298" s="7">
        <f t="shared" si="418"/>
        <v>32.2450913219502</v>
      </c>
    </row>
    <row r="1299" spans="1:17">
      <c r="A1299">
        <v>1297</v>
      </c>
      <c r="B1299">
        <v>19519.18</v>
      </c>
      <c r="C1299" s="7">
        <f t="shared" si="419"/>
        <v>0</v>
      </c>
      <c r="D1299" s="8">
        <f t="shared" si="420"/>
        <v>0.151515151515152</v>
      </c>
      <c r="E1299">
        <f t="shared" si="409"/>
        <v>0</v>
      </c>
      <c r="F1299">
        <f t="shared" si="410"/>
        <v>0.5</v>
      </c>
      <c r="G1299">
        <f t="shared" si="411"/>
        <v>0.06</v>
      </c>
      <c r="H1299">
        <f t="shared" si="412"/>
        <v>0</v>
      </c>
      <c r="I1299">
        <f t="shared" si="413"/>
        <v>0</v>
      </c>
      <c r="J1299">
        <f t="shared" si="414"/>
        <v>0</v>
      </c>
      <c r="K1299">
        <f>SQRT(POWER($C1299*信号概况!$F$2,2)+POWER($D1299*信号概况!$F$3,2)+POWER($E1299*信号概况!$F$4,2)+POWER($F1299*信号概况!$F$5,2)+POWER($G1299*信号概况!$F$6,2)+POWER($H1299*信号概况!$F$7,2)+POWER($I1299*信号概况!$F$8,2)+POWER($J1299*信号概况!$F$9,2)+2*$C1299*信号概况!$F$2*$D1299*信号概况!$F$3*信号相关性!$B$3+2*$C1299*信号概况!$F$2*$E1299*信号概况!$F$4*信号相关性!$B$4+2*$C1299*信号概况!$F$2*$F1299*信号概况!$F$5*信号相关性!$B$5+2*$C1299*信号概况!$F$2*$G1299*信号概况!$F$6*信号相关性!$B$6+2*$C1299*信号概况!$F$2*$H1299*信号概况!$F$7*信号相关性!$B$7+2*$C1299*信号概况!$F$2*$I1299*信号概况!$F$8*信号相关性!$B$8+2*$C1299*信号概况!$F$2*$J1299*信号概况!$F$9*信号相关性!$B$9+2*$D1299*信号概况!$F$3*$E1299*信号概况!$F$4*信号相关性!$C$4+2*$D1299*信号概况!$F$3*$F1299*信号概况!$F$5*信号相关性!$C$5+2*$D1299*信号概况!$F$3*$G1299*信号概况!$F$6*信号相关性!$C$6+2*$D1299*信号概况!$F$3*$H1299*信号概况!$F$7*信号相关性!$C$7+2*$D1299*信号概况!$F$3*$I1299*信号概况!$F$8*信号相关性!$C$8+2*$D1299*信号概况!$F$3*$J1299*信号概况!$F$9*信号相关性!$C$9+2*$E1299*信号概况!$F$4*$F1299*信号概况!$F$5*信号相关性!$D$5+2*$E1299*信号概况!$F$4*$G1299*信号概况!$F$6*信号相关性!$D$6+2*$E1299*信号概况!$F$4*$H1299*信号概况!$F$7*信号相关性!$D$7+2*$E1299*信号概况!$F$4*$I1299*信号概况!$F$8*信号相关性!$D$8+2*$E1299*信号概况!$F$4*$J1299*信号概况!$J$5*信号相关性!$D$9+2*$F1299*信号概况!$F$5*$G1299*信号概况!$F$6*信号相关性!$E$6+2*$F1299*信号概况!$F$5*$H1299*信号概况!$F$7*信号相关性!$E$7+2*$F1299*信号概况!$F$5*$I1299*信号概况!$F$8*信号相关性!$E$8+2*$F1299*信号概况!$F$5*$J1299*信号概况!$F$9*信号相关性!$E$9+2*$G1299*信号概况!$F$6*$H1299*信号概况!$F$7*信号相关性!$F$7+2*$G1299*信号概况!$F$6*$I1299*信号概况!$F$8*信号相关性!$F$8+2*$G1299*信号概况!$F$6*$J1299*信号概况!$F$9*信号相关性!$F$9+2*$H1299*信号概况!$F$7*$I1299*信号概况!$F$8*信号相关性!$G$8+2*$H1299*信号概况!$F$7*$J1299*信号概况!$F$9*信号相关性!$G$9+2*$I1299*信号概况!$F$8*$J1299*信号概况!$F$9*信号相关性!$H$9)</f>
        <v>294.223952793411</v>
      </c>
      <c r="L1299" s="10">
        <f t="shared" si="415"/>
        <v>66.3412336578368</v>
      </c>
      <c r="M1299" s="11">
        <f>SQRT(POWER($C1299*信号概况!$C$2,2)+POWER($D1299*信号概况!$C$3,2)+POWER($E1299*信号概况!$C$4,2)+POWER($F1299*信号概况!$C$5,2)+POWER($G1299*信号概况!$C$6,2)+POWER($H1299*信号概况!$C$7,2)+POWER($I1299*信号概况!$C$8,2)+POWER($J1299*信号概况!$C$9,2)+2*$C1299*信号概况!$C$2*$D1299*信号概况!$C$3*信号相关性!$B$3+2*$C1299*信号概况!$C$2*$E1299*信号概况!$C$4*信号相关性!$B$4+2*$C1299*信号概况!$C$2*$F1299*信号概况!$C$5*信号相关性!$B$5+2*$C1299*信号概况!$C$2*$G1299*信号概况!$C$6*信号相关性!$B$6+2*$C1299*信号概况!$C$2*$H1299*信号概况!$C$7*信号相关性!$B$7+2*$C1299*信号概况!$C$2*$I1299*信号概况!$C$8*信号相关性!$B$8+2*$C1299*信号概况!$C$2*$J1299*信号概况!$C$9*信号相关性!$B$9+2*$D1299*信号概况!$C$3*$E1299*信号概况!$C$4*信号相关性!$C$4+2*$D1299*信号概况!$C$3*$F1299*信号概况!$C$5*信号相关性!$C$5+2*$D1299*信号概况!$C$3*$G1299*信号概况!$C$6*信号相关性!$C$6+2*$D1299*信号概况!$C$3*$H1299*信号概况!$C$7*信号相关性!$C$7+2*$D1299*信号概况!$C$3*$I1299*信号概况!$C$8*信号相关性!$C$8+2*$D1299*信号概况!$C$3*$J1299*信号概况!$C$9*信号相关性!$C$9+2*$E1299*信号概况!$C$4*$F1299*信号概况!$C$5*信号相关性!$D$5+2*$E1299*信号概况!$C$4*$G1299*信号概况!$C$6*信号相关性!$D$6+2*$E1299*信号概况!$C$4*$H1299*信号概况!$C$7*信号相关性!$D$7+2*$E1299*信号概况!$C$4*$I1299*信号概况!$C$8*信号相关性!$D$8+2*$E1299*信号概况!$C$4*$J1299*信号概况!$J$5*信号相关性!$D$9+2*$F1299*信号概况!$C$5*$G1299*信号概况!$C$6*信号相关性!$E$6+2*$F1299*信号概况!$C$5*$H1299*信号概况!$C$7*信号相关性!$E$7+2*$F1299*信号概况!$C$5*$I1299*信号概况!$C$8*信号相关性!$E$8+2*$F1299*信号概况!$C$5*$J1299*信号概况!$C$9*信号相关性!$E$9+2*$G1299*信号概况!$C$6*$H1299*信号概况!$C$7*信号相关性!$F$7+2*$G1299*信号概况!$C$6*$I1299*信号概况!$C$8*信号相关性!$F$8+2*$G1299*信号概况!$C$6*$J1299*信号概况!$C$9*信号相关性!$F$9+2*$H1299*信号概况!$C$7*$I1299*信号概况!$C$8*信号相关性!$G$8+2*$H1299*信号概况!$C$7*$J1299*信号概况!$C$9*信号相关性!$G$9+2*$I1299*信号概况!$C$8*$J1299*信号概况!$C$9*信号相关性!$H$9)</f>
        <v>1410.50326442544</v>
      </c>
      <c r="N1299" s="12">
        <f t="shared" si="416"/>
        <v>0.072262424160515</v>
      </c>
      <c r="O1299" s="10">
        <f>$C1299*信号概况!$J$2+$D1299*信号概况!$J$3+$E1299*信号概况!$J$4+$F1299*信号概况!$J$5+$G1299*信号概况!$J$6+$H1299*信号概况!$J$7+$I1299*信号概况!$J$8+$J1299*信号概况!$J$9</f>
        <v>762.841994853309</v>
      </c>
      <c r="P1299" s="12">
        <f t="shared" si="417"/>
        <v>0.0390816619782854</v>
      </c>
      <c r="Q1299" s="7">
        <f t="shared" si="418"/>
        <v>27.7956463455645</v>
      </c>
    </row>
    <row r="1300" spans="1:17">
      <c r="A1300">
        <v>1298</v>
      </c>
      <c r="B1300">
        <v>19519.18</v>
      </c>
      <c r="C1300" s="7">
        <f t="shared" si="419"/>
        <v>0</v>
      </c>
      <c r="D1300" s="8">
        <f t="shared" si="420"/>
        <v>0.181818181818182</v>
      </c>
      <c r="E1300">
        <f t="shared" si="409"/>
        <v>0</v>
      </c>
      <c r="F1300">
        <f t="shared" si="410"/>
        <v>0.5</v>
      </c>
      <c r="G1300">
        <f t="shared" si="411"/>
        <v>0.06</v>
      </c>
      <c r="H1300">
        <f t="shared" si="412"/>
        <v>0</v>
      </c>
      <c r="I1300">
        <f t="shared" si="413"/>
        <v>0</v>
      </c>
      <c r="J1300">
        <f t="shared" si="414"/>
        <v>0</v>
      </c>
      <c r="K1300">
        <f>SQRT(POWER($C1300*信号概况!$F$2,2)+POWER($D1300*信号概况!$F$3,2)+POWER($E1300*信号概况!$F$4,2)+POWER($F1300*信号概况!$F$5,2)+POWER($G1300*信号概况!$F$6,2)+POWER($H1300*信号概况!$F$7,2)+POWER($I1300*信号概况!$F$8,2)+POWER($J1300*信号概况!$F$9,2)+2*$C1300*信号概况!$F$2*$D1300*信号概况!$F$3*信号相关性!$B$3+2*$C1300*信号概况!$F$2*$E1300*信号概况!$F$4*信号相关性!$B$4+2*$C1300*信号概况!$F$2*$F1300*信号概况!$F$5*信号相关性!$B$5+2*$C1300*信号概况!$F$2*$G1300*信号概况!$F$6*信号相关性!$B$6+2*$C1300*信号概况!$F$2*$H1300*信号概况!$F$7*信号相关性!$B$7+2*$C1300*信号概况!$F$2*$I1300*信号概况!$F$8*信号相关性!$B$8+2*$C1300*信号概况!$F$2*$J1300*信号概况!$F$9*信号相关性!$B$9+2*$D1300*信号概况!$F$3*$E1300*信号概况!$F$4*信号相关性!$C$4+2*$D1300*信号概况!$F$3*$F1300*信号概况!$F$5*信号相关性!$C$5+2*$D1300*信号概况!$F$3*$G1300*信号概况!$F$6*信号相关性!$C$6+2*$D1300*信号概况!$F$3*$H1300*信号概况!$F$7*信号相关性!$C$7+2*$D1300*信号概况!$F$3*$I1300*信号概况!$F$8*信号相关性!$C$8+2*$D1300*信号概况!$F$3*$J1300*信号概况!$F$9*信号相关性!$C$9+2*$E1300*信号概况!$F$4*$F1300*信号概况!$F$5*信号相关性!$D$5+2*$E1300*信号概况!$F$4*$G1300*信号概况!$F$6*信号相关性!$D$6+2*$E1300*信号概况!$F$4*$H1300*信号概况!$F$7*信号相关性!$D$7+2*$E1300*信号概况!$F$4*$I1300*信号概况!$F$8*信号相关性!$D$8+2*$E1300*信号概况!$F$4*$J1300*信号概况!$J$5*信号相关性!$D$9+2*$F1300*信号概况!$F$5*$G1300*信号概况!$F$6*信号相关性!$E$6+2*$F1300*信号概况!$F$5*$H1300*信号概况!$F$7*信号相关性!$E$7+2*$F1300*信号概况!$F$5*$I1300*信号概况!$F$8*信号相关性!$E$8+2*$F1300*信号概况!$F$5*$J1300*信号概况!$F$9*信号相关性!$E$9+2*$G1300*信号概况!$F$6*$H1300*信号概况!$F$7*信号相关性!$F$7+2*$G1300*信号概况!$F$6*$I1300*信号概况!$F$8*信号相关性!$F$8+2*$G1300*信号概况!$F$6*$J1300*信号概况!$F$9*信号相关性!$F$9+2*$H1300*信号概况!$F$7*$I1300*信号概况!$F$8*信号相关性!$G$8+2*$H1300*信号概况!$F$7*$J1300*信号概况!$F$9*信号相关性!$G$9+2*$I1300*信号概况!$F$8*$J1300*信号概况!$F$9*信号相关性!$H$9)</f>
        <v>349.708124091737</v>
      </c>
      <c r="L1300" s="10">
        <f t="shared" si="415"/>
        <v>55.8156321094778</v>
      </c>
      <c r="M1300" s="11">
        <f>SQRT(POWER($C1300*信号概况!$C$2,2)+POWER($D1300*信号概况!$C$3,2)+POWER($E1300*信号概况!$C$4,2)+POWER($F1300*信号概况!$C$5,2)+POWER($G1300*信号概况!$C$6,2)+POWER($H1300*信号概况!$C$7,2)+POWER($I1300*信号概况!$C$8,2)+POWER($J1300*信号概况!$C$9,2)+2*$C1300*信号概况!$C$2*$D1300*信号概况!$C$3*信号相关性!$B$3+2*$C1300*信号概况!$C$2*$E1300*信号概况!$C$4*信号相关性!$B$4+2*$C1300*信号概况!$C$2*$F1300*信号概况!$C$5*信号相关性!$B$5+2*$C1300*信号概况!$C$2*$G1300*信号概况!$C$6*信号相关性!$B$6+2*$C1300*信号概况!$C$2*$H1300*信号概况!$C$7*信号相关性!$B$7+2*$C1300*信号概况!$C$2*$I1300*信号概况!$C$8*信号相关性!$B$8+2*$C1300*信号概况!$C$2*$J1300*信号概况!$C$9*信号相关性!$B$9+2*$D1300*信号概况!$C$3*$E1300*信号概况!$C$4*信号相关性!$C$4+2*$D1300*信号概况!$C$3*$F1300*信号概况!$C$5*信号相关性!$C$5+2*$D1300*信号概况!$C$3*$G1300*信号概况!$C$6*信号相关性!$C$6+2*$D1300*信号概况!$C$3*$H1300*信号概况!$C$7*信号相关性!$C$7+2*$D1300*信号概况!$C$3*$I1300*信号概况!$C$8*信号相关性!$C$8+2*$D1300*信号概况!$C$3*$J1300*信号概况!$C$9*信号相关性!$C$9+2*$E1300*信号概况!$C$4*$F1300*信号概况!$C$5*信号相关性!$D$5+2*$E1300*信号概况!$C$4*$G1300*信号概况!$C$6*信号相关性!$D$6+2*$E1300*信号概况!$C$4*$H1300*信号概况!$C$7*信号相关性!$D$7+2*$E1300*信号概况!$C$4*$I1300*信号概况!$C$8*信号相关性!$D$8+2*$E1300*信号概况!$C$4*$J1300*信号概况!$J$5*信号相关性!$D$9+2*$F1300*信号概况!$C$5*$G1300*信号概况!$C$6*信号相关性!$E$6+2*$F1300*信号概况!$C$5*$H1300*信号概况!$C$7*信号相关性!$E$7+2*$F1300*信号概况!$C$5*$I1300*信号概况!$C$8*信号相关性!$E$8+2*$F1300*信号概况!$C$5*$J1300*信号概况!$C$9*信号相关性!$E$9+2*$G1300*信号概况!$C$6*$H1300*信号概况!$C$7*信号相关性!$F$7+2*$G1300*信号概况!$C$6*$I1300*信号概况!$C$8*信号相关性!$F$8+2*$G1300*信号概况!$C$6*$J1300*信号概况!$C$9*信号相关性!$F$9+2*$H1300*信号概况!$C$7*$I1300*信号概况!$C$8*信号相关性!$G$8+2*$H1300*信号概况!$C$7*$J1300*信号概况!$C$9*信号相关性!$G$9+2*$I1300*信号概况!$C$8*$J1300*信号概况!$C$9*信号相关性!$H$9)</f>
        <v>1700.65984471024</v>
      </c>
      <c r="N1300" s="12">
        <f t="shared" si="416"/>
        <v>0.0871276275289351</v>
      </c>
      <c r="O1300" s="10">
        <f>$C1300*信号概况!$J$2+$D1300*信号概况!$J$3+$E1300*信号概况!$J$4+$F1300*信号概况!$J$5+$G1300*信号概况!$J$6+$H1300*信号概况!$J$7+$I1300*信号概况!$J$8+$J1300*信号概况!$J$9</f>
        <v>787.370145538241</v>
      </c>
      <c r="P1300" s="12">
        <f t="shared" si="417"/>
        <v>0.0403382798631008</v>
      </c>
      <c r="Q1300" s="7">
        <f t="shared" si="418"/>
        <v>24.227297459742</v>
      </c>
    </row>
    <row r="1301" spans="1:17">
      <c r="A1301">
        <v>1299</v>
      </c>
      <c r="B1301">
        <v>19519.18</v>
      </c>
      <c r="C1301" s="7">
        <f t="shared" si="419"/>
        <v>0</v>
      </c>
      <c r="D1301" s="8">
        <f t="shared" si="420"/>
        <v>0.212121212121212</v>
      </c>
      <c r="E1301">
        <f t="shared" si="409"/>
        <v>0</v>
      </c>
      <c r="F1301">
        <f t="shared" si="410"/>
        <v>0.5</v>
      </c>
      <c r="G1301">
        <f t="shared" si="411"/>
        <v>0.06</v>
      </c>
      <c r="H1301">
        <f t="shared" si="412"/>
        <v>0</v>
      </c>
      <c r="I1301">
        <f t="shared" si="413"/>
        <v>0</v>
      </c>
      <c r="J1301">
        <f t="shared" si="414"/>
        <v>0</v>
      </c>
      <c r="K1301">
        <f>SQRT(POWER($C1301*信号概况!$F$2,2)+POWER($D1301*信号概况!$F$3,2)+POWER($E1301*信号概况!$F$4,2)+POWER($F1301*信号概况!$F$5,2)+POWER($G1301*信号概况!$F$6,2)+POWER($H1301*信号概况!$F$7,2)+POWER($I1301*信号概况!$F$8,2)+POWER($J1301*信号概况!$F$9,2)+2*$C1301*信号概况!$F$2*$D1301*信号概况!$F$3*信号相关性!$B$3+2*$C1301*信号概况!$F$2*$E1301*信号概况!$F$4*信号相关性!$B$4+2*$C1301*信号概况!$F$2*$F1301*信号概况!$F$5*信号相关性!$B$5+2*$C1301*信号概况!$F$2*$G1301*信号概况!$F$6*信号相关性!$B$6+2*$C1301*信号概况!$F$2*$H1301*信号概况!$F$7*信号相关性!$B$7+2*$C1301*信号概况!$F$2*$I1301*信号概况!$F$8*信号相关性!$B$8+2*$C1301*信号概况!$F$2*$J1301*信号概况!$F$9*信号相关性!$B$9+2*$D1301*信号概况!$F$3*$E1301*信号概况!$F$4*信号相关性!$C$4+2*$D1301*信号概况!$F$3*$F1301*信号概况!$F$5*信号相关性!$C$5+2*$D1301*信号概况!$F$3*$G1301*信号概况!$F$6*信号相关性!$C$6+2*$D1301*信号概况!$F$3*$H1301*信号概况!$F$7*信号相关性!$C$7+2*$D1301*信号概况!$F$3*$I1301*信号概况!$F$8*信号相关性!$C$8+2*$D1301*信号概况!$F$3*$J1301*信号概况!$F$9*信号相关性!$C$9+2*$E1301*信号概况!$F$4*$F1301*信号概况!$F$5*信号相关性!$D$5+2*$E1301*信号概况!$F$4*$G1301*信号概况!$F$6*信号相关性!$D$6+2*$E1301*信号概况!$F$4*$H1301*信号概况!$F$7*信号相关性!$D$7+2*$E1301*信号概况!$F$4*$I1301*信号概况!$F$8*信号相关性!$D$8+2*$E1301*信号概况!$F$4*$J1301*信号概况!$J$5*信号相关性!$D$9+2*$F1301*信号概况!$F$5*$G1301*信号概况!$F$6*信号相关性!$E$6+2*$F1301*信号概况!$F$5*$H1301*信号概况!$F$7*信号相关性!$E$7+2*$F1301*信号概况!$F$5*$I1301*信号概况!$F$8*信号相关性!$E$8+2*$F1301*信号概况!$F$5*$J1301*信号概况!$F$9*信号相关性!$E$9+2*$G1301*信号概况!$F$6*$H1301*信号概况!$F$7*信号相关性!$F$7+2*$G1301*信号概况!$F$6*$I1301*信号概况!$F$8*信号相关性!$F$8+2*$G1301*信号概况!$F$6*$J1301*信号概况!$F$9*信号相关性!$F$9+2*$H1301*信号概况!$F$7*$I1301*信号概况!$F$8*信号相关性!$G$8+2*$H1301*信号概况!$F$7*$J1301*信号概况!$F$9*信号相关性!$G$9+2*$I1301*信号概况!$F$8*$J1301*信号概况!$F$9*信号相关性!$H$9)</f>
        <v>408.610545732339</v>
      </c>
      <c r="L1301" s="10">
        <f t="shared" si="415"/>
        <v>47.7696432553311</v>
      </c>
      <c r="M1301" s="11">
        <f>SQRT(POWER($C1301*信号概况!$C$2,2)+POWER($D1301*信号概况!$C$3,2)+POWER($E1301*信号概况!$C$4,2)+POWER($F1301*信号概况!$C$5,2)+POWER($G1301*信号概况!$C$6,2)+POWER($H1301*信号概况!$C$7,2)+POWER($I1301*信号概况!$C$8,2)+POWER($J1301*信号概况!$C$9,2)+2*$C1301*信号概况!$C$2*$D1301*信号概况!$C$3*信号相关性!$B$3+2*$C1301*信号概况!$C$2*$E1301*信号概况!$C$4*信号相关性!$B$4+2*$C1301*信号概况!$C$2*$F1301*信号概况!$C$5*信号相关性!$B$5+2*$C1301*信号概况!$C$2*$G1301*信号概况!$C$6*信号相关性!$B$6+2*$C1301*信号概况!$C$2*$H1301*信号概况!$C$7*信号相关性!$B$7+2*$C1301*信号概况!$C$2*$I1301*信号概况!$C$8*信号相关性!$B$8+2*$C1301*信号概况!$C$2*$J1301*信号概况!$C$9*信号相关性!$B$9+2*$D1301*信号概况!$C$3*$E1301*信号概况!$C$4*信号相关性!$C$4+2*$D1301*信号概况!$C$3*$F1301*信号概况!$C$5*信号相关性!$C$5+2*$D1301*信号概况!$C$3*$G1301*信号概况!$C$6*信号相关性!$C$6+2*$D1301*信号概况!$C$3*$H1301*信号概况!$C$7*信号相关性!$C$7+2*$D1301*信号概况!$C$3*$I1301*信号概况!$C$8*信号相关性!$C$8+2*$D1301*信号概况!$C$3*$J1301*信号概况!$C$9*信号相关性!$C$9+2*$E1301*信号概况!$C$4*$F1301*信号概况!$C$5*信号相关性!$D$5+2*$E1301*信号概况!$C$4*$G1301*信号概况!$C$6*信号相关性!$D$6+2*$E1301*信号概况!$C$4*$H1301*信号概况!$C$7*信号相关性!$D$7+2*$E1301*信号概况!$C$4*$I1301*信号概况!$C$8*信号相关性!$D$8+2*$E1301*信号概况!$C$4*$J1301*信号概况!$J$5*信号相关性!$D$9+2*$F1301*信号概况!$C$5*$G1301*信号概况!$C$6*信号相关性!$E$6+2*$F1301*信号概况!$C$5*$H1301*信号概况!$C$7*信号相关性!$E$7+2*$F1301*信号概况!$C$5*$I1301*信号概况!$C$8*信号相关性!$E$8+2*$F1301*信号概况!$C$5*$J1301*信号概况!$C$9*信号相关性!$E$9+2*$G1301*信号概况!$C$6*$H1301*信号概况!$C$7*信号相关性!$F$7+2*$G1301*信号概况!$C$6*$I1301*信号概况!$C$8*信号相关性!$F$8+2*$G1301*信号概况!$C$6*$J1301*信号概况!$C$9*信号相关性!$F$9+2*$H1301*信号概况!$C$7*$I1301*信号概况!$C$8*信号相关性!$G$8+2*$H1301*信号概况!$C$7*$J1301*信号概况!$C$9*信号相关性!$G$9+2*$I1301*信号概况!$C$8*$J1301*信号概况!$C$9*信号相关性!$H$9)</f>
        <v>2001.33769716335</v>
      </c>
      <c r="N1301" s="12">
        <f t="shared" si="416"/>
        <v>0.102531853139494</v>
      </c>
      <c r="O1301" s="10">
        <f>$C1301*信号概况!$J$2+$D1301*信号概况!$J$3+$E1301*信号概况!$J$4+$F1301*信号概况!$J$5+$G1301*信号概况!$J$6+$H1301*信号概况!$J$7+$I1301*信号概况!$J$8+$J1301*信号概况!$J$9</f>
        <v>811.898296223172</v>
      </c>
      <c r="P1301" s="12">
        <f t="shared" si="417"/>
        <v>0.0415948977479163</v>
      </c>
      <c r="Q1301" s="7">
        <f t="shared" si="418"/>
        <v>21.4551989571527</v>
      </c>
    </row>
    <row r="1302" spans="1:17">
      <c r="A1302">
        <v>1300</v>
      </c>
      <c r="B1302">
        <v>19519.18</v>
      </c>
      <c r="C1302" s="7">
        <f t="shared" si="419"/>
        <v>0</v>
      </c>
      <c r="D1302" s="8">
        <f t="shared" si="420"/>
        <v>0.242424242424242</v>
      </c>
      <c r="E1302">
        <f t="shared" si="409"/>
        <v>0</v>
      </c>
      <c r="F1302">
        <f t="shared" si="410"/>
        <v>0.5</v>
      </c>
      <c r="G1302">
        <f t="shared" si="411"/>
        <v>0.06</v>
      </c>
      <c r="H1302">
        <f t="shared" si="412"/>
        <v>0</v>
      </c>
      <c r="I1302">
        <f t="shared" si="413"/>
        <v>0</v>
      </c>
      <c r="J1302">
        <f t="shared" si="414"/>
        <v>0</v>
      </c>
      <c r="K1302">
        <f>SQRT(POWER($C1302*信号概况!$F$2,2)+POWER($D1302*信号概况!$F$3,2)+POWER($E1302*信号概况!$F$4,2)+POWER($F1302*信号概况!$F$5,2)+POWER($G1302*信号概况!$F$6,2)+POWER($H1302*信号概况!$F$7,2)+POWER($I1302*信号概况!$F$8,2)+POWER($J1302*信号概况!$F$9,2)+2*$C1302*信号概况!$F$2*$D1302*信号概况!$F$3*信号相关性!$B$3+2*$C1302*信号概况!$F$2*$E1302*信号概况!$F$4*信号相关性!$B$4+2*$C1302*信号概况!$F$2*$F1302*信号概况!$F$5*信号相关性!$B$5+2*$C1302*信号概况!$F$2*$G1302*信号概况!$F$6*信号相关性!$B$6+2*$C1302*信号概况!$F$2*$H1302*信号概况!$F$7*信号相关性!$B$7+2*$C1302*信号概况!$F$2*$I1302*信号概况!$F$8*信号相关性!$B$8+2*$C1302*信号概况!$F$2*$J1302*信号概况!$F$9*信号相关性!$B$9+2*$D1302*信号概况!$F$3*$E1302*信号概况!$F$4*信号相关性!$C$4+2*$D1302*信号概况!$F$3*$F1302*信号概况!$F$5*信号相关性!$C$5+2*$D1302*信号概况!$F$3*$G1302*信号概况!$F$6*信号相关性!$C$6+2*$D1302*信号概况!$F$3*$H1302*信号概况!$F$7*信号相关性!$C$7+2*$D1302*信号概况!$F$3*$I1302*信号概况!$F$8*信号相关性!$C$8+2*$D1302*信号概况!$F$3*$J1302*信号概况!$F$9*信号相关性!$C$9+2*$E1302*信号概况!$F$4*$F1302*信号概况!$F$5*信号相关性!$D$5+2*$E1302*信号概况!$F$4*$G1302*信号概况!$F$6*信号相关性!$D$6+2*$E1302*信号概况!$F$4*$H1302*信号概况!$F$7*信号相关性!$D$7+2*$E1302*信号概况!$F$4*$I1302*信号概况!$F$8*信号相关性!$D$8+2*$E1302*信号概况!$F$4*$J1302*信号概况!$J$5*信号相关性!$D$9+2*$F1302*信号概况!$F$5*$G1302*信号概况!$F$6*信号相关性!$E$6+2*$F1302*信号概况!$F$5*$H1302*信号概况!$F$7*信号相关性!$E$7+2*$F1302*信号概况!$F$5*$I1302*信号概况!$F$8*信号相关性!$E$8+2*$F1302*信号概况!$F$5*$J1302*信号概况!$F$9*信号相关性!$E$9+2*$G1302*信号概况!$F$6*$H1302*信号概况!$F$7*信号相关性!$F$7+2*$G1302*信号概况!$F$6*$I1302*信号概况!$F$8*信号相关性!$F$8+2*$G1302*信号概况!$F$6*$J1302*信号概况!$F$9*信号相关性!$F$9+2*$H1302*信号概况!$F$7*$I1302*信号概况!$F$8*信号相关性!$G$8+2*$H1302*信号概况!$F$7*$J1302*信号概况!$F$9*信号相关性!$G$9+2*$I1302*信号概况!$F$8*$J1302*信号概况!$F$9*信号相关性!$H$9)</f>
        <v>469.646838040174</v>
      </c>
      <c r="L1302" s="10">
        <f t="shared" si="415"/>
        <v>41.5613997987362</v>
      </c>
      <c r="M1302" s="11">
        <f>SQRT(POWER($C1302*信号概况!$C$2,2)+POWER($D1302*信号概况!$C$3,2)+POWER($E1302*信号概况!$C$4,2)+POWER($F1302*信号概况!$C$5,2)+POWER($G1302*信号概况!$C$6,2)+POWER($H1302*信号概况!$C$7,2)+POWER($I1302*信号概况!$C$8,2)+POWER($J1302*信号概况!$C$9,2)+2*$C1302*信号概况!$C$2*$D1302*信号概况!$C$3*信号相关性!$B$3+2*$C1302*信号概况!$C$2*$E1302*信号概况!$C$4*信号相关性!$B$4+2*$C1302*信号概况!$C$2*$F1302*信号概况!$C$5*信号相关性!$B$5+2*$C1302*信号概况!$C$2*$G1302*信号概况!$C$6*信号相关性!$B$6+2*$C1302*信号概况!$C$2*$H1302*信号概况!$C$7*信号相关性!$B$7+2*$C1302*信号概况!$C$2*$I1302*信号概况!$C$8*信号相关性!$B$8+2*$C1302*信号概况!$C$2*$J1302*信号概况!$C$9*信号相关性!$B$9+2*$D1302*信号概况!$C$3*$E1302*信号概况!$C$4*信号相关性!$C$4+2*$D1302*信号概况!$C$3*$F1302*信号概况!$C$5*信号相关性!$C$5+2*$D1302*信号概况!$C$3*$G1302*信号概况!$C$6*信号相关性!$C$6+2*$D1302*信号概况!$C$3*$H1302*信号概况!$C$7*信号相关性!$C$7+2*$D1302*信号概况!$C$3*$I1302*信号概况!$C$8*信号相关性!$C$8+2*$D1302*信号概况!$C$3*$J1302*信号概况!$C$9*信号相关性!$C$9+2*$E1302*信号概况!$C$4*$F1302*信号概况!$C$5*信号相关性!$D$5+2*$E1302*信号概况!$C$4*$G1302*信号概况!$C$6*信号相关性!$D$6+2*$E1302*信号概况!$C$4*$H1302*信号概况!$C$7*信号相关性!$D$7+2*$E1302*信号概况!$C$4*$I1302*信号概况!$C$8*信号相关性!$D$8+2*$E1302*信号概况!$C$4*$J1302*信号概况!$J$5*信号相关性!$D$9+2*$F1302*信号概况!$C$5*$G1302*信号概况!$C$6*信号相关性!$E$6+2*$F1302*信号概况!$C$5*$H1302*信号概况!$C$7*信号相关性!$E$7+2*$F1302*信号概况!$C$5*$I1302*信号概况!$C$8*信号相关性!$E$8+2*$F1302*信号概况!$C$5*$J1302*信号概况!$C$9*信号相关性!$E$9+2*$G1302*信号概况!$C$6*$H1302*信号概况!$C$7*信号相关性!$F$7+2*$G1302*信号概况!$C$6*$I1302*信号概况!$C$8*信号相关性!$F$8+2*$G1302*信号概况!$C$6*$J1302*信号概况!$C$9*信号相关性!$F$9+2*$H1302*信号概况!$C$7*$I1302*信号概况!$C$8*信号相关性!$G$8+2*$H1302*信号概况!$C$7*$J1302*信号概况!$C$9*信号相关性!$G$9+2*$I1302*信号概况!$C$8*$J1302*信号概况!$C$9*信号相关性!$H$9)</f>
        <v>2308.42922156747</v>
      </c>
      <c r="N1302" s="12">
        <f t="shared" si="416"/>
        <v>0.11826466181302</v>
      </c>
      <c r="O1302" s="10">
        <f>$C1302*信号概况!$J$2+$D1302*信号概况!$J$3+$E1302*信号概况!$J$4+$F1302*信号概况!$J$5+$G1302*信号概况!$J$6+$H1302*信号概况!$J$7+$I1302*信号概况!$J$8+$J1302*信号概况!$J$9</f>
        <v>836.426446908104</v>
      </c>
      <c r="P1302" s="12">
        <f t="shared" si="417"/>
        <v>0.0428515156327317</v>
      </c>
      <c r="Q1302" s="7">
        <f t="shared" si="418"/>
        <v>19.2935576883883</v>
      </c>
    </row>
    <row r="1303" spans="1:17">
      <c r="A1303">
        <v>1301</v>
      </c>
      <c r="B1303">
        <v>19519.18</v>
      </c>
      <c r="C1303" s="7">
        <f t="shared" si="419"/>
        <v>0</v>
      </c>
      <c r="D1303" s="8">
        <f t="shared" si="420"/>
        <v>0.272727272727273</v>
      </c>
      <c r="E1303">
        <f t="shared" si="409"/>
        <v>0</v>
      </c>
      <c r="F1303">
        <f t="shared" si="410"/>
        <v>0.5</v>
      </c>
      <c r="G1303">
        <f t="shared" si="411"/>
        <v>0.06</v>
      </c>
      <c r="H1303">
        <f t="shared" si="412"/>
        <v>0</v>
      </c>
      <c r="I1303">
        <f t="shared" si="413"/>
        <v>0</v>
      </c>
      <c r="J1303">
        <f t="shared" si="414"/>
        <v>0</v>
      </c>
      <c r="K1303">
        <f>SQRT(POWER($C1303*信号概况!$F$2,2)+POWER($D1303*信号概况!$F$3,2)+POWER($E1303*信号概况!$F$4,2)+POWER($F1303*信号概况!$F$5,2)+POWER($G1303*信号概况!$F$6,2)+POWER($H1303*信号概况!$F$7,2)+POWER($I1303*信号概况!$F$8,2)+POWER($J1303*信号概况!$F$9,2)+2*$C1303*信号概况!$F$2*$D1303*信号概况!$F$3*信号相关性!$B$3+2*$C1303*信号概况!$F$2*$E1303*信号概况!$F$4*信号相关性!$B$4+2*$C1303*信号概况!$F$2*$F1303*信号概况!$F$5*信号相关性!$B$5+2*$C1303*信号概况!$F$2*$G1303*信号概况!$F$6*信号相关性!$B$6+2*$C1303*信号概况!$F$2*$H1303*信号概况!$F$7*信号相关性!$B$7+2*$C1303*信号概况!$F$2*$I1303*信号概况!$F$8*信号相关性!$B$8+2*$C1303*信号概况!$F$2*$J1303*信号概况!$F$9*信号相关性!$B$9+2*$D1303*信号概况!$F$3*$E1303*信号概况!$F$4*信号相关性!$C$4+2*$D1303*信号概况!$F$3*$F1303*信号概况!$F$5*信号相关性!$C$5+2*$D1303*信号概况!$F$3*$G1303*信号概况!$F$6*信号相关性!$C$6+2*$D1303*信号概况!$F$3*$H1303*信号概况!$F$7*信号相关性!$C$7+2*$D1303*信号概况!$F$3*$I1303*信号概况!$F$8*信号相关性!$C$8+2*$D1303*信号概况!$F$3*$J1303*信号概况!$F$9*信号相关性!$C$9+2*$E1303*信号概况!$F$4*$F1303*信号概况!$F$5*信号相关性!$D$5+2*$E1303*信号概况!$F$4*$G1303*信号概况!$F$6*信号相关性!$D$6+2*$E1303*信号概况!$F$4*$H1303*信号概况!$F$7*信号相关性!$D$7+2*$E1303*信号概况!$F$4*$I1303*信号概况!$F$8*信号相关性!$D$8+2*$E1303*信号概况!$F$4*$J1303*信号概况!$J$5*信号相关性!$D$9+2*$F1303*信号概况!$F$5*$G1303*信号概况!$F$6*信号相关性!$E$6+2*$F1303*信号概况!$F$5*$H1303*信号概况!$F$7*信号相关性!$E$7+2*$F1303*信号概况!$F$5*$I1303*信号概况!$F$8*信号相关性!$E$8+2*$F1303*信号概况!$F$5*$J1303*信号概况!$F$9*信号相关性!$E$9+2*$G1303*信号概况!$F$6*$H1303*信号概况!$F$7*信号相关性!$F$7+2*$G1303*信号概况!$F$6*$I1303*信号概况!$F$8*信号相关性!$F$8+2*$G1303*信号概况!$F$6*$J1303*信号概况!$F$9*信号相关性!$F$9+2*$H1303*信号概况!$F$7*$I1303*信号概况!$F$8*信号相关性!$G$8+2*$H1303*信号概况!$F$7*$J1303*信号概况!$F$9*信号相关性!$G$9+2*$I1303*信号概况!$F$8*$J1303*信号概况!$F$9*信号相关性!$H$9)</f>
        <v>532.083165725174</v>
      </c>
      <c r="L1303" s="10">
        <f t="shared" si="415"/>
        <v>36.6844532158753</v>
      </c>
      <c r="M1303" s="11">
        <f>SQRT(POWER($C1303*信号概况!$C$2,2)+POWER($D1303*信号概况!$C$3,2)+POWER($E1303*信号概况!$C$4,2)+POWER($F1303*信号概况!$C$5,2)+POWER($G1303*信号概况!$C$6,2)+POWER($H1303*信号概况!$C$7,2)+POWER($I1303*信号概况!$C$8,2)+POWER($J1303*信号概况!$C$9,2)+2*$C1303*信号概况!$C$2*$D1303*信号概况!$C$3*信号相关性!$B$3+2*$C1303*信号概况!$C$2*$E1303*信号概况!$C$4*信号相关性!$B$4+2*$C1303*信号概况!$C$2*$F1303*信号概况!$C$5*信号相关性!$B$5+2*$C1303*信号概况!$C$2*$G1303*信号概况!$C$6*信号相关性!$B$6+2*$C1303*信号概况!$C$2*$H1303*信号概况!$C$7*信号相关性!$B$7+2*$C1303*信号概况!$C$2*$I1303*信号概况!$C$8*信号相关性!$B$8+2*$C1303*信号概况!$C$2*$J1303*信号概况!$C$9*信号相关性!$B$9+2*$D1303*信号概况!$C$3*$E1303*信号概况!$C$4*信号相关性!$C$4+2*$D1303*信号概况!$C$3*$F1303*信号概况!$C$5*信号相关性!$C$5+2*$D1303*信号概况!$C$3*$G1303*信号概况!$C$6*信号相关性!$C$6+2*$D1303*信号概况!$C$3*$H1303*信号概况!$C$7*信号相关性!$C$7+2*$D1303*信号概况!$C$3*$I1303*信号概况!$C$8*信号相关性!$C$8+2*$D1303*信号概况!$C$3*$J1303*信号概况!$C$9*信号相关性!$C$9+2*$E1303*信号概况!$C$4*$F1303*信号概况!$C$5*信号相关性!$D$5+2*$E1303*信号概况!$C$4*$G1303*信号概况!$C$6*信号相关性!$D$6+2*$E1303*信号概况!$C$4*$H1303*信号概况!$C$7*信号相关性!$D$7+2*$E1303*信号概况!$C$4*$I1303*信号概况!$C$8*信号相关性!$D$8+2*$E1303*信号概况!$C$4*$J1303*信号概况!$J$5*信号相关性!$D$9+2*$F1303*信号概况!$C$5*$G1303*信号概况!$C$6*信号相关性!$E$6+2*$F1303*信号概况!$C$5*$H1303*信号概况!$C$7*信号相关性!$E$7+2*$F1303*信号概况!$C$5*$I1303*信号概况!$C$8*信号相关性!$E$8+2*$F1303*信号概况!$C$5*$J1303*信号概况!$C$9*信号相关性!$E$9+2*$G1303*信号概况!$C$6*$H1303*信号概况!$C$7*信号相关性!$F$7+2*$G1303*信号概况!$C$6*$I1303*信号概况!$C$8*信号相关性!$F$8+2*$G1303*信号概况!$C$6*$J1303*信号概况!$C$9*信号相关性!$F$9+2*$H1303*信号概况!$C$7*$I1303*信号概况!$C$8*信号相关性!$G$8+2*$H1303*信号概况!$C$7*$J1303*信号概况!$C$9*信号相关性!$G$9+2*$I1303*信号概况!$C$8*$J1303*信号概况!$C$9*信号相关性!$H$9)</f>
        <v>2619.6798632864</v>
      </c>
      <c r="N1303" s="12">
        <f t="shared" si="416"/>
        <v>0.13421054897216</v>
      </c>
      <c r="O1303" s="10">
        <f>$C1303*信号概况!$J$2+$D1303*信号概况!$J$3+$E1303*信号概况!$J$4+$F1303*信号概况!$J$5+$G1303*信号概况!$J$6+$H1303*信号概况!$J$7+$I1303*信号概况!$J$8+$J1303*信号概况!$J$9</f>
        <v>860.954597593035</v>
      </c>
      <c r="P1303" s="12">
        <f t="shared" si="417"/>
        <v>0.0441081335175471</v>
      </c>
      <c r="Q1303" s="7">
        <f t="shared" si="418"/>
        <v>17.5827704647747</v>
      </c>
    </row>
    <row r="1304" spans="1:17">
      <c r="A1304">
        <v>1302</v>
      </c>
      <c r="B1304">
        <v>19519.18</v>
      </c>
      <c r="C1304" s="7">
        <f t="shared" si="419"/>
        <v>0</v>
      </c>
      <c r="D1304" s="8">
        <f t="shared" si="420"/>
        <v>0.303030303030303</v>
      </c>
      <c r="E1304">
        <f t="shared" si="409"/>
        <v>0</v>
      </c>
      <c r="F1304">
        <f t="shared" si="410"/>
        <v>0.5</v>
      </c>
      <c r="G1304">
        <f t="shared" si="411"/>
        <v>0.06</v>
      </c>
      <c r="H1304">
        <f t="shared" si="412"/>
        <v>0</v>
      </c>
      <c r="I1304">
        <f t="shared" si="413"/>
        <v>0</v>
      </c>
      <c r="J1304">
        <f t="shared" si="414"/>
        <v>0</v>
      </c>
      <c r="K1304">
        <f>SQRT(POWER($C1304*信号概况!$F$2,2)+POWER($D1304*信号概况!$F$3,2)+POWER($E1304*信号概况!$F$4,2)+POWER($F1304*信号概况!$F$5,2)+POWER($G1304*信号概况!$F$6,2)+POWER($H1304*信号概况!$F$7,2)+POWER($I1304*信号概况!$F$8,2)+POWER($J1304*信号概况!$F$9,2)+2*$C1304*信号概况!$F$2*$D1304*信号概况!$F$3*信号相关性!$B$3+2*$C1304*信号概况!$F$2*$E1304*信号概况!$F$4*信号相关性!$B$4+2*$C1304*信号概况!$F$2*$F1304*信号概况!$F$5*信号相关性!$B$5+2*$C1304*信号概况!$F$2*$G1304*信号概况!$F$6*信号相关性!$B$6+2*$C1304*信号概况!$F$2*$H1304*信号概况!$F$7*信号相关性!$B$7+2*$C1304*信号概况!$F$2*$I1304*信号概况!$F$8*信号相关性!$B$8+2*$C1304*信号概况!$F$2*$J1304*信号概况!$F$9*信号相关性!$B$9+2*$D1304*信号概况!$F$3*$E1304*信号概况!$F$4*信号相关性!$C$4+2*$D1304*信号概况!$F$3*$F1304*信号概况!$F$5*信号相关性!$C$5+2*$D1304*信号概况!$F$3*$G1304*信号概况!$F$6*信号相关性!$C$6+2*$D1304*信号概况!$F$3*$H1304*信号概况!$F$7*信号相关性!$C$7+2*$D1304*信号概况!$F$3*$I1304*信号概况!$F$8*信号相关性!$C$8+2*$D1304*信号概况!$F$3*$J1304*信号概况!$F$9*信号相关性!$C$9+2*$E1304*信号概况!$F$4*$F1304*信号概况!$F$5*信号相关性!$D$5+2*$E1304*信号概况!$F$4*$G1304*信号概况!$F$6*信号相关性!$D$6+2*$E1304*信号概况!$F$4*$H1304*信号概况!$F$7*信号相关性!$D$7+2*$E1304*信号概况!$F$4*$I1304*信号概况!$F$8*信号相关性!$D$8+2*$E1304*信号概况!$F$4*$J1304*信号概况!$J$5*信号相关性!$D$9+2*$F1304*信号概况!$F$5*$G1304*信号概况!$F$6*信号相关性!$E$6+2*$F1304*信号概况!$F$5*$H1304*信号概况!$F$7*信号相关性!$E$7+2*$F1304*信号概况!$F$5*$I1304*信号概况!$F$8*信号相关性!$E$8+2*$F1304*信号概况!$F$5*$J1304*信号概况!$F$9*信号相关性!$E$9+2*$G1304*信号概况!$F$6*$H1304*信号概况!$F$7*信号相关性!$F$7+2*$G1304*信号概况!$F$6*$I1304*信号概况!$F$8*信号相关性!$F$8+2*$G1304*信号概况!$F$6*$J1304*信号概况!$F$9*信号相关性!$F$9+2*$H1304*信号概况!$F$7*$I1304*信号概况!$F$8*信号相关性!$G$8+2*$H1304*信号概况!$F$7*$J1304*信号概况!$F$9*信号相关性!$G$9+2*$I1304*信号概况!$F$8*$J1304*信号概况!$F$9*信号相关性!$H$9)</f>
        <v>595.479308107888</v>
      </c>
      <c r="L1304" s="10">
        <f t="shared" si="415"/>
        <v>32.7789391406755</v>
      </c>
      <c r="M1304" s="11">
        <f>SQRT(POWER($C1304*信号概况!$C$2,2)+POWER($D1304*信号概况!$C$3,2)+POWER($E1304*信号概况!$C$4,2)+POWER($F1304*信号概况!$C$5,2)+POWER($G1304*信号概况!$C$6,2)+POWER($H1304*信号概况!$C$7,2)+POWER($I1304*信号概况!$C$8,2)+POWER($J1304*信号概况!$C$9,2)+2*$C1304*信号概况!$C$2*$D1304*信号概况!$C$3*信号相关性!$B$3+2*$C1304*信号概况!$C$2*$E1304*信号概况!$C$4*信号相关性!$B$4+2*$C1304*信号概况!$C$2*$F1304*信号概况!$C$5*信号相关性!$B$5+2*$C1304*信号概况!$C$2*$G1304*信号概况!$C$6*信号相关性!$B$6+2*$C1304*信号概况!$C$2*$H1304*信号概况!$C$7*信号相关性!$B$7+2*$C1304*信号概况!$C$2*$I1304*信号概况!$C$8*信号相关性!$B$8+2*$C1304*信号概况!$C$2*$J1304*信号概况!$C$9*信号相关性!$B$9+2*$D1304*信号概况!$C$3*$E1304*信号概况!$C$4*信号相关性!$C$4+2*$D1304*信号概况!$C$3*$F1304*信号概况!$C$5*信号相关性!$C$5+2*$D1304*信号概况!$C$3*$G1304*信号概况!$C$6*信号相关性!$C$6+2*$D1304*信号概况!$C$3*$H1304*信号概况!$C$7*信号相关性!$C$7+2*$D1304*信号概况!$C$3*$I1304*信号概况!$C$8*信号相关性!$C$8+2*$D1304*信号概况!$C$3*$J1304*信号概况!$C$9*信号相关性!$C$9+2*$E1304*信号概况!$C$4*$F1304*信号概况!$C$5*信号相关性!$D$5+2*$E1304*信号概况!$C$4*$G1304*信号概况!$C$6*信号相关性!$D$6+2*$E1304*信号概况!$C$4*$H1304*信号概况!$C$7*信号相关性!$D$7+2*$E1304*信号概况!$C$4*$I1304*信号概况!$C$8*信号相关性!$D$8+2*$E1304*信号概况!$C$4*$J1304*信号概况!$J$5*信号相关性!$D$9+2*$F1304*信号概况!$C$5*$G1304*信号概况!$C$6*信号相关性!$E$6+2*$F1304*信号概况!$C$5*$H1304*信号概况!$C$7*信号相关性!$E$7+2*$F1304*信号概况!$C$5*$I1304*信号概况!$C$8*信号相关性!$E$8+2*$F1304*信号概况!$C$5*$J1304*信号概况!$C$9*信号相关性!$E$9+2*$G1304*信号概况!$C$6*$H1304*信号概况!$C$7*信号相关性!$F$7+2*$G1304*信号概况!$C$6*$I1304*信号概况!$C$8*信号相关性!$F$8+2*$G1304*信号概况!$C$6*$J1304*信号概况!$C$9*信号相关性!$F$9+2*$H1304*信号概况!$C$7*$I1304*信号概况!$C$8*信号相关性!$G$8+2*$H1304*信号概况!$C$7*$J1304*信号概况!$C$9*信号相关性!$G$9+2*$I1304*信号概况!$C$8*$J1304*信号概况!$C$9*信号相关性!$H$9)</f>
        <v>2933.76616713947</v>
      </c>
      <c r="N1304" s="12">
        <f t="shared" si="416"/>
        <v>0.150301711810612</v>
      </c>
      <c r="O1304" s="10">
        <f>$C1304*信号概况!$J$2+$D1304*信号概况!$J$3+$E1304*信号概况!$J$4+$F1304*信号概况!$J$5+$G1304*信号概况!$J$6+$H1304*信号概况!$J$7+$I1304*信号概况!$J$8+$J1304*信号概况!$J$9</f>
        <v>885.482748277967</v>
      </c>
      <c r="P1304" s="12">
        <f t="shared" si="417"/>
        <v>0.0453647514023625</v>
      </c>
      <c r="Q1304" s="7">
        <f t="shared" si="418"/>
        <v>16.2051541471652</v>
      </c>
    </row>
    <row r="1305" spans="1:17">
      <c r="A1305">
        <v>1303</v>
      </c>
      <c r="B1305">
        <v>19519.18</v>
      </c>
      <c r="C1305" s="7">
        <f t="shared" si="419"/>
        <v>0</v>
      </c>
      <c r="D1305" s="8">
        <f t="shared" si="420"/>
        <v>0.333333333333333</v>
      </c>
      <c r="E1305">
        <f t="shared" si="409"/>
        <v>0</v>
      </c>
      <c r="F1305">
        <f t="shared" si="410"/>
        <v>0.5</v>
      </c>
      <c r="G1305">
        <f t="shared" si="411"/>
        <v>0.06</v>
      </c>
      <c r="H1305">
        <f t="shared" si="412"/>
        <v>0</v>
      </c>
      <c r="I1305">
        <f t="shared" si="413"/>
        <v>0</v>
      </c>
      <c r="J1305">
        <f t="shared" si="414"/>
        <v>0</v>
      </c>
      <c r="K1305">
        <f>SQRT(POWER($C1305*信号概况!$F$2,2)+POWER($D1305*信号概况!$F$3,2)+POWER($E1305*信号概况!$F$4,2)+POWER($F1305*信号概况!$F$5,2)+POWER($G1305*信号概况!$F$6,2)+POWER($H1305*信号概况!$F$7,2)+POWER($I1305*信号概况!$F$8,2)+POWER($J1305*信号概况!$F$9,2)+2*$C1305*信号概况!$F$2*$D1305*信号概况!$F$3*信号相关性!$B$3+2*$C1305*信号概况!$F$2*$E1305*信号概况!$F$4*信号相关性!$B$4+2*$C1305*信号概况!$F$2*$F1305*信号概况!$F$5*信号相关性!$B$5+2*$C1305*信号概况!$F$2*$G1305*信号概况!$F$6*信号相关性!$B$6+2*$C1305*信号概况!$F$2*$H1305*信号概况!$F$7*信号相关性!$B$7+2*$C1305*信号概况!$F$2*$I1305*信号概况!$F$8*信号相关性!$B$8+2*$C1305*信号概况!$F$2*$J1305*信号概况!$F$9*信号相关性!$B$9+2*$D1305*信号概况!$F$3*$E1305*信号概况!$F$4*信号相关性!$C$4+2*$D1305*信号概况!$F$3*$F1305*信号概况!$F$5*信号相关性!$C$5+2*$D1305*信号概况!$F$3*$G1305*信号概况!$F$6*信号相关性!$C$6+2*$D1305*信号概况!$F$3*$H1305*信号概况!$F$7*信号相关性!$C$7+2*$D1305*信号概况!$F$3*$I1305*信号概况!$F$8*信号相关性!$C$8+2*$D1305*信号概况!$F$3*$J1305*信号概况!$F$9*信号相关性!$C$9+2*$E1305*信号概况!$F$4*$F1305*信号概况!$F$5*信号相关性!$D$5+2*$E1305*信号概况!$F$4*$G1305*信号概况!$F$6*信号相关性!$D$6+2*$E1305*信号概况!$F$4*$H1305*信号概况!$F$7*信号相关性!$D$7+2*$E1305*信号概况!$F$4*$I1305*信号概况!$F$8*信号相关性!$D$8+2*$E1305*信号概况!$F$4*$J1305*信号概况!$J$5*信号相关性!$D$9+2*$F1305*信号概况!$F$5*$G1305*信号概况!$F$6*信号相关性!$E$6+2*$F1305*信号概况!$F$5*$H1305*信号概况!$F$7*信号相关性!$E$7+2*$F1305*信号概况!$F$5*$I1305*信号概况!$F$8*信号相关性!$E$8+2*$F1305*信号概况!$F$5*$J1305*信号概况!$F$9*信号相关性!$E$9+2*$G1305*信号概况!$F$6*$H1305*信号概况!$F$7*信号相关性!$F$7+2*$G1305*信号概况!$F$6*$I1305*信号概况!$F$8*信号相关性!$F$8+2*$G1305*信号概况!$F$6*$J1305*信号概况!$F$9*信号相关性!$F$9+2*$H1305*信号概况!$F$7*$I1305*信号概况!$F$8*信号相关性!$G$8+2*$H1305*信号概况!$F$7*$J1305*信号概况!$F$9*信号相关性!$G$9+2*$I1305*信号概况!$F$8*$J1305*信号概况!$F$9*信号相关性!$H$9)</f>
        <v>659.558553799971</v>
      </c>
      <c r="L1305" s="10">
        <f t="shared" si="415"/>
        <v>29.5943095386186</v>
      </c>
      <c r="M1305" s="11">
        <f>SQRT(POWER($C1305*信号概况!$C$2,2)+POWER($D1305*信号概况!$C$3,2)+POWER($E1305*信号概况!$C$4,2)+POWER($F1305*信号概况!$C$5,2)+POWER($G1305*信号概况!$C$6,2)+POWER($H1305*信号概况!$C$7,2)+POWER($I1305*信号概况!$C$8,2)+POWER($J1305*信号概况!$C$9,2)+2*$C1305*信号概况!$C$2*$D1305*信号概况!$C$3*信号相关性!$B$3+2*$C1305*信号概况!$C$2*$E1305*信号概况!$C$4*信号相关性!$B$4+2*$C1305*信号概况!$C$2*$F1305*信号概况!$C$5*信号相关性!$B$5+2*$C1305*信号概况!$C$2*$G1305*信号概况!$C$6*信号相关性!$B$6+2*$C1305*信号概况!$C$2*$H1305*信号概况!$C$7*信号相关性!$B$7+2*$C1305*信号概况!$C$2*$I1305*信号概况!$C$8*信号相关性!$B$8+2*$C1305*信号概况!$C$2*$J1305*信号概况!$C$9*信号相关性!$B$9+2*$D1305*信号概况!$C$3*$E1305*信号概况!$C$4*信号相关性!$C$4+2*$D1305*信号概况!$C$3*$F1305*信号概况!$C$5*信号相关性!$C$5+2*$D1305*信号概况!$C$3*$G1305*信号概况!$C$6*信号相关性!$C$6+2*$D1305*信号概况!$C$3*$H1305*信号概况!$C$7*信号相关性!$C$7+2*$D1305*信号概况!$C$3*$I1305*信号概况!$C$8*信号相关性!$C$8+2*$D1305*信号概况!$C$3*$J1305*信号概况!$C$9*信号相关性!$C$9+2*$E1305*信号概况!$C$4*$F1305*信号概况!$C$5*信号相关性!$D$5+2*$E1305*信号概况!$C$4*$G1305*信号概况!$C$6*信号相关性!$D$6+2*$E1305*信号概况!$C$4*$H1305*信号概况!$C$7*信号相关性!$D$7+2*$E1305*信号概况!$C$4*$I1305*信号概况!$C$8*信号相关性!$D$8+2*$E1305*信号概况!$C$4*$J1305*信号概况!$J$5*信号相关性!$D$9+2*$F1305*信号概况!$C$5*$G1305*信号概况!$C$6*信号相关性!$E$6+2*$F1305*信号概况!$C$5*$H1305*信号概况!$C$7*信号相关性!$E$7+2*$F1305*信号概况!$C$5*$I1305*信号概况!$C$8*信号相关性!$E$8+2*$F1305*信号概况!$C$5*$J1305*信号概况!$C$9*信号相关性!$E$9+2*$G1305*信号概况!$C$6*$H1305*信号概况!$C$7*信号相关性!$F$7+2*$G1305*信号概况!$C$6*$I1305*信号概况!$C$8*信号相关性!$F$8+2*$G1305*信号概况!$C$6*$J1305*信号概况!$C$9*信号相关性!$F$9+2*$H1305*信号概况!$C$7*$I1305*信号概况!$C$8*信号相关性!$G$8+2*$H1305*信号概况!$C$7*$J1305*信号概况!$C$9*信号相关性!$G$9+2*$I1305*信号概况!$C$8*$J1305*信号概况!$C$9*信号相关性!$H$9)</f>
        <v>3249.866071551</v>
      </c>
      <c r="N1305" s="12">
        <f t="shared" si="416"/>
        <v>0.16649603474895</v>
      </c>
      <c r="O1305" s="10">
        <f>$C1305*信号概况!$J$2+$D1305*信号概况!$J$3+$E1305*信号概况!$J$4+$F1305*信号概况!$J$5+$G1305*信号概况!$J$6+$H1305*信号概况!$J$7+$I1305*信号概况!$J$8+$J1305*信号概况!$J$9</f>
        <v>910.010898962898</v>
      </c>
      <c r="P1305" s="12">
        <f t="shared" si="417"/>
        <v>0.046621369287178</v>
      </c>
      <c r="Q1305" s="7">
        <f t="shared" si="418"/>
        <v>15.077011328657</v>
      </c>
    </row>
    <row r="1306" spans="1:17">
      <c r="A1306">
        <v>1304</v>
      </c>
      <c r="B1306">
        <v>19519.18</v>
      </c>
      <c r="C1306" s="7">
        <f t="shared" si="419"/>
        <v>0</v>
      </c>
      <c r="D1306" s="8">
        <f t="shared" si="420"/>
        <v>0.363636363636364</v>
      </c>
      <c r="E1306">
        <f t="shared" si="409"/>
        <v>0</v>
      </c>
      <c r="F1306">
        <f t="shared" si="410"/>
        <v>0.5</v>
      </c>
      <c r="G1306">
        <f t="shared" si="411"/>
        <v>0.06</v>
      </c>
      <c r="H1306">
        <f t="shared" si="412"/>
        <v>0</v>
      </c>
      <c r="I1306">
        <f t="shared" si="413"/>
        <v>0</v>
      </c>
      <c r="J1306">
        <f t="shared" si="414"/>
        <v>0</v>
      </c>
      <c r="K1306">
        <f>SQRT(POWER($C1306*信号概况!$F$2,2)+POWER($D1306*信号概况!$F$3,2)+POWER($E1306*信号概况!$F$4,2)+POWER($F1306*信号概况!$F$5,2)+POWER($G1306*信号概况!$F$6,2)+POWER($H1306*信号概况!$F$7,2)+POWER($I1306*信号概况!$F$8,2)+POWER($J1306*信号概况!$F$9,2)+2*$C1306*信号概况!$F$2*$D1306*信号概况!$F$3*信号相关性!$B$3+2*$C1306*信号概况!$F$2*$E1306*信号概况!$F$4*信号相关性!$B$4+2*$C1306*信号概况!$F$2*$F1306*信号概况!$F$5*信号相关性!$B$5+2*$C1306*信号概况!$F$2*$G1306*信号概况!$F$6*信号相关性!$B$6+2*$C1306*信号概况!$F$2*$H1306*信号概况!$F$7*信号相关性!$B$7+2*$C1306*信号概况!$F$2*$I1306*信号概况!$F$8*信号相关性!$B$8+2*$C1306*信号概况!$F$2*$J1306*信号概况!$F$9*信号相关性!$B$9+2*$D1306*信号概况!$F$3*$E1306*信号概况!$F$4*信号相关性!$C$4+2*$D1306*信号概况!$F$3*$F1306*信号概况!$F$5*信号相关性!$C$5+2*$D1306*信号概况!$F$3*$G1306*信号概况!$F$6*信号相关性!$C$6+2*$D1306*信号概况!$F$3*$H1306*信号概况!$F$7*信号相关性!$C$7+2*$D1306*信号概况!$F$3*$I1306*信号概况!$F$8*信号相关性!$C$8+2*$D1306*信号概况!$F$3*$J1306*信号概况!$F$9*信号相关性!$C$9+2*$E1306*信号概况!$F$4*$F1306*信号概况!$F$5*信号相关性!$D$5+2*$E1306*信号概况!$F$4*$G1306*信号概况!$F$6*信号相关性!$D$6+2*$E1306*信号概况!$F$4*$H1306*信号概况!$F$7*信号相关性!$D$7+2*$E1306*信号概况!$F$4*$I1306*信号概况!$F$8*信号相关性!$D$8+2*$E1306*信号概况!$F$4*$J1306*信号概况!$J$5*信号相关性!$D$9+2*$F1306*信号概况!$F$5*$G1306*信号概况!$F$6*信号相关性!$E$6+2*$F1306*信号概况!$F$5*$H1306*信号概况!$F$7*信号相关性!$E$7+2*$F1306*信号概况!$F$5*$I1306*信号概况!$F$8*信号相关性!$E$8+2*$F1306*信号概况!$F$5*$J1306*信号概况!$F$9*信号相关性!$E$9+2*$G1306*信号概况!$F$6*$H1306*信号概况!$F$7*信号相关性!$F$7+2*$G1306*信号概况!$F$6*$I1306*信号概况!$F$8*信号相关性!$F$8+2*$G1306*信号概况!$F$6*$J1306*信号概况!$F$9*信号相关性!$F$9+2*$H1306*信号概况!$F$7*$I1306*信号概况!$F$8*信号相关性!$G$8+2*$H1306*信号概况!$F$7*$J1306*信号概况!$F$9*信号相关性!$G$9+2*$I1306*信号概况!$F$8*$J1306*信号概况!$F$9*信号相关性!$H$9)</f>
        <v>724.139581687334</v>
      </c>
      <c r="L1306" s="10">
        <f t="shared" si="415"/>
        <v>26.9549966520514</v>
      </c>
      <c r="M1306" s="11">
        <f>SQRT(POWER($C1306*信号概况!$C$2,2)+POWER($D1306*信号概况!$C$3,2)+POWER($E1306*信号概况!$C$4,2)+POWER($F1306*信号概况!$C$5,2)+POWER($G1306*信号概况!$C$6,2)+POWER($H1306*信号概况!$C$7,2)+POWER($I1306*信号概况!$C$8,2)+POWER($J1306*信号概况!$C$9,2)+2*$C1306*信号概况!$C$2*$D1306*信号概况!$C$3*信号相关性!$B$3+2*$C1306*信号概况!$C$2*$E1306*信号概况!$C$4*信号相关性!$B$4+2*$C1306*信号概况!$C$2*$F1306*信号概况!$C$5*信号相关性!$B$5+2*$C1306*信号概况!$C$2*$G1306*信号概况!$C$6*信号相关性!$B$6+2*$C1306*信号概况!$C$2*$H1306*信号概况!$C$7*信号相关性!$B$7+2*$C1306*信号概况!$C$2*$I1306*信号概况!$C$8*信号相关性!$B$8+2*$C1306*信号概况!$C$2*$J1306*信号概况!$C$9*信号相关性!$B$9+2*$D1306*信号概况!$C$3*$E1306*信号概况!$C$4*信号相关性!$C$4+2*$D1306*信号概况!$C$3*$F1306*信号概况!$C$5*信号相关性!$C$5+2*$D1306*信号概况!$C$3*$G1306*信号概况!$C$6*信号相关性!$C$6+2*$D1306*信号概况!$C$3*$H1306*信号概况!$C$7*信号相关性!$C$7+2*$D1306*信号概况!$C$3*$I1306*信号概况!$C$8*信号相关性!$C$8+2*$D1306*信号概况!$C$3*$J1306*信号概况!$C$9*信号相关性!$C$9+2*$E1306*信号概况!$C$4*$F1306*信号概况!$C$5*信号相关性!$D$5+2*$E1306*信号概况!$C$4*$G1306*信号概况!$C$6*信号相关性!$D$6+2*$E1306*信号概况!$C$4*$H1306*信号概况!$C$7*信号相关性!$D$7+2*$E1306*信号概况!$C$4*$I1306*信号概况!$C$8*信号相关性!$D$8+2*$E1306*信号概况!$C$4*$J1306*信号概况!$J$5*信号相关性!$D$9+2*$F1306*信号概况!$C$5*$G1306*信号概况!$C$6*信号相关性!$E$6+2*$F1306*信号概况!$C$5*$H1306*信号概况!$C$7*信号相关性!$E$7+2*$F1306*信号概况!$C$5*$I1306*信号概况!$C$8*信号相关性!$E$8+2*$F1306*信号概况!$C$5*$J1306*信号概况!$C$9*信号相关性!$E$9+2*$G1306*信号概况!$C$6*$H1306*信号概况!$C$7*信号相关性!$F$7+2*$G1306*信号概况!$C$6*$I1306*信号概况!$C$8*信号相关性!$F$8+2*$G1306*信号概况!$C$6*$J1306*信号概况!$C$9*信号相关性!$F$9+2*$H1306*信号概况!$C$7*$I1306*信号概况!$C$8*信号相关性!$G$8+2*$H1306*信号概况!$C$7*$J1306*信号概况!$C$9*信号相关性!$G$9+2*$I1306*信号概况!$C$8*$J1306*信号概况!$C$9*信号相关性!$H$9)</f>
        <v>3567.44436043601</v>
      </c>
      <c r="N1306" s="12">
        <f t="shared" si="416"/>
        <v>0.182766097778493</v>
      </c>
      <c r="O1306" s="10">
        <f>$C1306*信号概况!$J$2+$D1306*信号概况!$J$3+$E1306*信号概况!$J$4+$F1306*信号概况!$J$5+$G1306*信号概况!$J$6+$H1306*信号概况!$J$7+$I1306*信号概况!$J$8+$J1306*信号概况!$J$9</f>
        <v>934.53904964783</v>
      </c>
      <c r="P1306" s="12">
        <f t="shared" si="417"/>
        <v>0.0478779871719934</v>
      </c>
      <c r="Q1306" s="7">
        <f t="shared" si="418"/>
        <v>14.1388619745339</v>
      </c>
    </row>
    <row r="1307" spans="1:17">
      <c r="A1307">
        <v>1305</v>
      </c>
      <c r="B1307">
        <v>19519.18</v>
      </c>
      <c r="C1307" s="7">
        <f t="shared" si="419"/>
        <v>0</v>
      </c>
      <c r="D1307" s="8">
        <f t="shared" si="420"/>
        <v>0.393939393939394</v>
      </c>
      <c r="E1307">
        <f t="shared" ref="E1307:E1333" si="421">MOD(QUOTIENT(A1307,($T$2*$U$2/0.01+1)*($T$3*$U$3/0.01+1)),$T$4*$U$4/0.01+1)/($T$4*100)</f>
        <v>0</v>
      </c>
      <c r="F1307">
        <f t="shared" ref="F1307:F1333" si="422">MOD(QUOTIENT(A1307,($T$2*$U$2/0.01+1)*($T$3*$U$3/0.01+1)*($T$4*$U$4/0.01+1)),$T$5*$U$5/0.01+1)/($T$5*100)</f>
        <v>0.5</v>
      </c>
      <c r="G1307">
        <f t="shared" ref="G1307:G1333" si="423">MOD(QUOTIENT(A1307,($T$2*$U$2/0.01+1)*($T$3*$U$3/0.01+1)*($T$4*$U$4/0.01+1)*($T$5*$U$5/0.01+1)),$T$6*$U$6/0.01+1)/($T$6*100)</f>
        <v>0.06</v>
      </c>
      <c r="H1307">
        <f t="shared" ref="H1307:H1333" si="424">MOD(QUOTIENT(A1307,($T$2*$U$2/0.01+1)*($T$3*$U$3/0.01+1)*($T$4*$U$4/0.01+1)*($T$5*$U$5/0.01+1)*($T$6*$U$6/0.01+1)),$T$7*$U$7/0.01+1)/($T$7*100)</f>
        <v>0</v>
      </c>
      <c r="I1307">
        <f t="shared" ref="I1307:I1333" si="425">MOD(QUOTIENT(A1307,($T$2*$U$2/0.01+1)*($T$3*$U$3/0.01+1)*($T$4*$U$4/0.01+1)*($T$5*$U$5/0.01+1)*($T$6*$U$6/0.01+1)*($T$7*$U$7/0.01+1)),$T$8*$U$8/0.01+1)/($T$8*100)</f>
        <v>0</v>
      </c>
      <c r="J1307">
        <f t="shared" ref="J1307:J1333" si="426">MOD(QUOTIENT(A1307,($T$2*$U$2/0.01+1)*($T$3*$U$3/0.01+1)*($T$4*$U$4/0.01+1)*($T$5*$U$5/0.01+1)*($T$6*$U$6/0.01+1)*($T$7*$U$7/0.01+1)*($T$8*$U$8/0.01+1)),$T$9*$U$9/0.01)/($T$9*100)</f>
        <v>0</v>
      </c>
      <c r="K1307">
        <f>SQRT(POWER($C1307*信号概况!$F$2,2)+POWER($D1307*信号概况!$F$3,2)+POWER($E1307*信号概况!$F$4,2)+POWER($F1307*信号概况!$F$5,2)+POWER($G1307*信号概况!$F$6,2)+POWER($H1307*信号概况!$F$7,2)+POWER($I1307*信号概况!$F$8,2)+POWER($J1307*信号概况!$F$9,2)+2*$C1307*信号概况!$F$2*$D1307*信号概况!$F$3*信号相关性!$B$3+2*$C1307*信号概况!$F$2*$E1307*信号概况!$F$4*信号相关性!$B$4+2*$C1307*信号概况!$F$2*$F1307*信号概况!$F$5*信号相关性!$B$5+2*$C1307*信号概况!$F$2*$G1307*信号概况!$F$6*信号相关性!$B$6+2*$C1307*信号概况!$F$2*$H1307*信号概况!$F$7*信号相关性!$B$7+2*$C1307*信号概况!$F$2*$I1307*信号概况!$F$8*信号相关性!$B$8+2*$C1307*信号概况!$F$2*$J1307*信号概况!$F$9*信号相关性!$B$9+2*$D1307*信号概况!$F$3*$E1307*信号概况!$F$4*信号相关性!$C$4+2*$D1307*信号概况!$F$3*$F1307*信号概况!$F$5*信号相关性!$C$5+2*$D1307*信号概况!$F$3*$G1307*信号概况!$F$6*信号相关性!$C$6+2*$D1307*信号概况!$F$3*$H1307*信号概况!$F$7*信号相关性!$C$7+2*$D1307*信号概况!$F$3*$I1307*信号概况!$F$8*信号相关性!$C$8+2*$D1307*信号概况!$F$3*$J1307*信号概况!$F$9*信号相关性!$C$9+2*$E1307*信号概况!$F$4*$F1307*信号概况!$F$5*信号相关性!$D$5+2*$E1307*信号概况!$F$4*$G1307*信号概况!$F$6*信号相关性!$D$6+2*$E1307*信号概况!$F$4*$H1307*信号概况!$F$7*信号相关性!$D$7+2*$E1307*信号概况!$F$4*$I1307*信号概况!$F$8*信号相关性!$D$8+2*$E1307*信号概况!$F$4*$J1307*信号概况!$J$5*信号相关性!$D$9+2*$F1307*信号概况!$F$5*$G1307*信号概况!$F$6*信号相关性!$E$6+2*$F1307*信号概况!$F$5*$H1307*信号概况!$F$7*信号相关性!$E$7+2*$F1307*信号概况!$F$5*$I1307*信号概况!$F$8*信号相关性!$E$8+2*$F1307*信号概况!$F$5*$J1307*信号概况!$F$9*信号相关性!$E$9+2*$G1307*信号概况!$F$6*$H1307*信号概况!$F$7*信号相关性!$F$7+2*$G1307*信号概况!$F$6*$I1307*信号概况!$F$8*信号相关性!$F$8+2*$G1307*信号概况!$F$6*$J1307*信号概况!$F$9*信号相关性!$F$9+2*$H1307*信号概况!$F$7*$I1307*信号概况!$F$8*信号相关性!$G$8+2*$H1307*信号概况!$F$7*$J1307*信号概况!$F$9*信号相关性!$G$9+2*$I1307*信号概况!$F$8*$J1307*信号概况!$F$9*信号相关性!$H$9)</f>
        <v>789.099201628946</v>
      </c>
      <c r="L1307" s="10">
        <f t="shared" ref="L1307:L1333" si="427">B1307/K1307</f>
        <v>24.7360280680887</v>
      </c>
      <c r="M1307" s="11">
        <f>SQRT(POWER($C1307*信号概况!$C$2,2)+POWER($D1307*信号概况!$C$3,2)+POWER($E1307*信号概况!$C$4,2)+POWER($F1307*信号概况!$C$5,2)+POWER($G1307*信号概况!$C$6,2)+POWER($H1307*信号概况!$C$7,2)+POWER($I1307*信号概况!$C$8,2)+POWER($J1307*信号概况!$C$9,2)+2*$C1307*信号概况!$C$2*$D1307*信号概况!$C$3*信号相关性!$B$3+2*$C1307*信号概况!$C$2*$E1307*信号概况!$C$4*信号相关性!$B$4+2*$C1307*信号概况!$C$2*$F1307*信号概况!$C$5*信号相关性!$B$5+2*$C1307*信号概况!$C$2*$G1307*信号概况!$C$6*信号相关性!$B$6+2*$C1307*信号概况!$C$2*$H1307*信号概况!$C$7*信号相关性!$B$7+2*$C1307*信号概况!$C$2*$I1307*信号概况!$C$8*信号相关性!$B$8+2*$C1307*信号概况!$C$2*$J1307*信号概况!$C$9*信号相关性!$B$9+2*$D1307*信号概况!$C$3*$E1307*信号概况!$C$4*信号相关性!$C$4+2*$D1307*信号概况!$C$3*$F1307*信号概况!$C$5*信号相关性!$C$5+2*$D1307*信号概况!$C$3*$G1307*信号概况!$C$6*信号相关性!$C$6+2*$D1307*信号概况!$C$3*$H1307*信号概况!$C$7*信号相关性!$C$7+2*$D1307*信号概况!$C$3*$I1307*信号概况!$C$8*信号相关性!$C$8+2*$D1307*信号概况!$C$3*$J1307*信号概况!$C$9*信号相关性!$C$9+2*$E1307*信号概况!$C$4*$F1307*信号概况!$C$5*信号相关性!$D$5+2*$E1307*信号概况!$C$4*$G1307*信号概况!$C$6*信号相关性!$D$6+2*$E1307*信号概况!$C$4*$H1307*信号概况!$C$7*信号相关性!$D$7+2*$E1307*信号概况!$C$4*$I1307*信号概况!$C$8*信号相关性!$D$8+2*$E1307*信号概况!$C$4*$J1307*信号概况!$J$5*信号相关性!$D$9+2*$F1307*信号概况!$C$5*$G1307*信号概况!$C$6*信号相关性!$E$6+2*$F1307*信号概况!$C$5*$H1307*信号概况!$C$7*信号相关性!$E$7+2*$F1307*信号概况!$C$5*$I1307*信号概况!$C$8*信号相关性!$E$8+2*$F1307*信号概况!$C$5*$J1307*信号概况!$C$9*信号相关性!$E$9+2*$G1307*信号概况!$C$6*$H1307*信号概况!$C$7*信号相关性!$F$7+2*$G1307*信号概况!$C$6*$I1307*信号概况!$C$8*信号相关性!$F$8+2*$G1307*信号概况!$C$6*$J1307*信号概况!$C$9*信号相关性!$F$9+2*$H1307*信号概况!$C$7*$I1307*信号概况!$C$8*信号相关性!$G$8+2*$H1307*信号概况!$C$7*$J1307*信号概况!$C$9*信号相关性!$G$9+2*$I1307*信号概况!$C$8*$J1307*信号概况!$C$9*信号相关性!$H$9)</f>
        <v>3886.13860648553</v>
      </c>
      <c r="N1307" s="12">
        <f t="shared" ref="N1307:N1333" si="428">M1307/B1307</f>
        <v>0.19909333314645</v>
      </c>
      <c r="O1307" s="10">
        <f>$C1307*信号概况!$J$2+$D1307*信号概况!$J$3+$E1307*信号概况!$J$4+$F1307*信号概况!$J$5+$G1307*信号概况!$J$6+$H1307*信号概况!$J$7+$I1307*信号概况!$J$8+$J1307*信号概况!$J$9</f>
        <v>959.067200332761</v>
      </c>
      <c r="P1307" s="12">
        <f t="shared" ref="P1307:P1333" si="429">O1307/B1307</f>
        <v>0.0491346050568088</v>
      </c>
      <c r="Q1307" s="7">
        <f t="shared" ref="Q1307:Q1333" si="430">(O1307*12-B1307*5%)/K1307</f>
        <v>13.3479382341917</v>
      </c>
    </row>
    <row r="1308" spans="1:17">
      <c r="A1308">
        <v>1306</v>
      </c>
      <c r="B1308">
        <v>19519.18</v>
      </c>
      <c r="C1308" s="7">
        <f t="shared" si="419"/>
        <v>0</v>
      </c>
      <c r="D1308" s="8">
        <f t="shared" si="420"/>
        <v>0.424242424242424</v>
      </c>
      <c r="E1308">
        <f t="shared" si="421"/>
        <v>0</v>
      </c>
      <c r="F1308">
        <f t="shared" si="422"/>
        <v>0.5</v>
      </c>
      <c r="G1308">
        <f t="shared" si="423"/>
        <v>0.06</v>
      </c>
      <c r="H1308">
        <f t="shared" si="424"/>
        <v>0</v>
      </c>
      <c r="I1308">
        <f t="shared" si="425"/>
        <v>0</v>
      </c>
      <c r="J1308">
        <f t="shared" si="426"/>
        <v>0</v>
      </c>
      <c r="K1308">
        <f>SQRT(POWER($C1308*信号概况!$F$2,2)+POWER($D1308*信号概况!$F$3,2)+POWER($E1308*信号概况!$F$4,2)+POWER($F1308*信号概况!$F$5,2)+POWER($G1308*信号概况!$F$6,2)+POWER($H1308*信号概况!$F$7,2)+POWER($I1308*信号概况!$F$8,2)+POWER($J1308*信号概况!$F$9,2)+2*$C1308*信号概况!$F$2*$D1308*信号概况!$F$3*信号相关性!$B$3+2*$C1308*信号概况!$F$2*$E1308*信号概况!$F$4*信号相关性!$B$4+2*$C1308*信号概况!$F$2*$F1308*信号概况!$F$5*信号相关性!$B$5+2*$C1308*信号概况!$F$2*$G1308*信号概况!$F$6*信号相关性!$B$6+2*$C1308*信号概况!$F$2*$H1308*信号概况!$F$7*信号相关性!$B$7+2*$C1308*信号概况!$F$2*$I1308*信号概况!$F$8*信号相关性!$B$8+2*$C1308*信号概况!$F$2*$J1308*信号概况!$F$9*信号相关性!$B$9+2*$D1308*信号概况!$F$3*$E1308*信号概况!$F$4*信号相关性!$C$4+2*$D1308*信号概况!$F$3*$F1308*信号概况!$F$5*信号相关性!$C$5+2*$D1308*信号概况!$F$3*$G1308*信号概况!$F$6*信号相关性!$C$6+2*$D1308*信号概况!$F$3*$H1308*信号概况!$F$7*信号相关性!$C$7+2*$D1308*信号概况!$F$3*$I1308*信号概况!$F$8*信号相关性!$C$8+2*$D1308*信号概况!$F$3*$J1308*信号概况!$F$9*信号相关性!$C$9+2*$E1308*信号概况!$F$4*$F1308*信号概况!$F$5*信号相关性!$D$5+2*$E1308*信号概况!$F$4*$G1308*信号概况!$F$6*信号相关性!$D$6+2*$E1308*信号概况!$F$4*$H1308*信号概况!$F$7*信号相关性!$D$7+2*$E1308*信号概况!$F$4*$I1308*信号概况!$F$8*信号相关性!$D$8+2*$E1308*信号概况!$F$4*$J1308*信号概况!$J$5*信号相关性!$D$9+2*$F1308*信号概况!$F$5*$G1308*信号概况!$F$6*信号相关性!$E$6+2*$F1308*信号概况!$F$5*$H1308*信号概况!$F$7*信号相关性!$E$7+2*$F1308*信号概况!$F$5*$I1308*信号概况!$F$8*信号相关性!$E$8+2*$F1308*信号概况!$F$5*$J1308*信号概况!$F$9*信号相关性!$E$9+2*$G1308*信号概况!$F$6*$H1308*信号概况!$F$7*信号相关性!$F$7+2*$G1308*信号概况!$F$6*$I1308*信号概况!$F$8*信号相关性!$F$8+2*$G1308*信号概况!$F$6*$J1308*信号概况!$F$9*信号相关性!$F$9+2*$H1308*信号概况!$F$7*$I1308*信号概况!$F$8*信号相关性!$G$8+2*$H1308*信号概况!$F$7*$J1308*信号概况!$F$9*信号相关性!$G$9+2*$I1308*信号概况!$F$8*$J1308*信号概况!$F$9*信号相关性!$H$9)</f>
        <v>854.351060528462</v>
      </c>
      <c r="L1308" s="10">
        <f t="shared" si="427"/>
        <v>22.8467908589314</v>
      </c>
      <c r="M1308" s="11">
        <f>SQRT(POWER($C1308*信号概况!$C$2,2)+POWER($D1308*信号概况!$C$3,2)+POWER($E1308*信号概况!$C$4,2)+POWER($F1308*信号概况!$C$5,2)+POWER($G1308*信号概况!$C$6,2)+POWER($H1308*信号概况!$C$7,2)+POWER($I1308*信号概况!$C$8,2)+POWER($J1308*信号概况!$C$9,2)+2*$C1308*信号概况!$C$2*$D1308*信号概况!$C$3*信号相关性!$B$3+2*$C1308*信号概况!$C$2*$E1308*信号概况!$C$4*信号相关性!$B$4+2*$C1308*信号概况!$C$2*$F1308*信号概况!$C$5*信号相关性!$B$5+2*$C1308*信号概况!$C$2*$G1308*信号概况!$C$6*信号相关性!$B$6+2*$C1308*信号概况!$C$2*$H1308*信号概况!$C$7*信号相关性!$B$7+2*$C1308*信号概况!$C$2*$I1308*信号概况!$C$8*信号相关性!$B$8+2*$C1308*信号概况!$C$2*$J1308*信号概况!$C$9*信号相关性!$B$9+2*$D1308*信号概况!$C$3*$E1308*信号概况!$C$4*信号相关性!$C$4+2*$D1308*信号概况!$C$3*$F1308*信号概况!$C$5*信号相关性!$C$5+2*$D1308*信号概况!$C$3*$G1308*信号概况!$C$6*信号相关性!$C$6+2*$D1308*信号概况!$C$3*$H1308*信号概况!$C$7*信号相关性!$C$7+2*$D1308*信号概况!$C$3*$I1308*信号概况!$C$8*信号相关性!$C$8+2*$D1308*信号概况!$C$3*$J1308*信号概况!$C$9*信号相关性!$C$9+2*$E1308*信号概况!$C$4*$F1308*信号概况!$C$5*信号相关性!$D$5+2*$E1308*信号概况!$C$4*$G1308*信号概况!$C$6*信号相关性!$D$6+2*$E1308*信号概况!$C$4*$H1308*信号概况!$C$7*信号相关性!$D$7+2*$E1308*信号概况!$C$4*$I1308*信号概况!$C$8*信号相关性!$D$8+2*$E1308*信号概况!$C$4*$J1308*信号概况!$J$5*信号相关性!$D$9+2*$F1308*信号概况!$C$5*$G1308*信号概况!$C$6*信号相关性!$E$6+2*$F1308*信号概况!$C$5*$H1308*信号概况!$C$7*信号相关性!$E$7+2*$F1308*信号概况!$C$5*$I1308*信号概况!$C$8*信号相关性!$E$8+2*$F1308*信号概况!$C$5*$J1308*信号概况!$C$9*信号相关性!$E$9+2*$G1308*信号概况!$C$6*$H1308*信号概况!$C$7*信号相关性!$F$7+2*$G1308*信号概况!$C$6*$I1308*信号概况!$C$8*信号相关性!$F$8+2*$G1308*信号概况!$C$6*$J1308*信号概况!$C$9*信号相关性!$F$9+2*$H1308*信号概况!$C$7*$I1308*信号概况!$C$8*信号相关性!$G$8+2*$H1308*信号概况!$C$7*$J1308*信号概况!$C$9*信号相关性!$G$9+2*$I1308*信号概况!$C$8*$J1308*信号概况!$C$9*信号相关性!$H$9)</f>
        <v>4205.69512626035</v>
      </c>
      <c r="N1308" s="12">
        <f t="shared" si="428"/>
        <v>0.215464744229028</v>
      </c>
      <c r="O1308" s="10">
        <f>$C1308*信号概况!$J$2+$D1308*信号概况!$J$3+$E1308*信号概况!$J$4+$F1308*信号概况!$J$5+$G1308*信号概况!$J$6+$H1308*信号概况!$J$7+$I1308*信号概况!$J$8+$J1308*信号概况!$J$9</f>
        <v>983.595351017693</v>
      </c>
      <c r="P1308" s="12">
        <f t="shared" si="429"/>
        <v>0.0503912229416242</v>
      </c>
      <c r="Q1308" s="7">
        <f t="shared" si="430"/>
        <v>12.6729932371303</v>
      </c>
    </row>
    <row r="1309" spans="1:17">
      <c r="A1309">
        <v>1307</v>
      </c>
      <c r="B1309">
        <v>19519.18</v>
      </c>
      <c r="C1309" s="7">
        <f t="shared" si="419"/>
        <v>0</v>
      </c>
      <c r="D1309" s="8">
        <f t="shared" si="420"/>
        <v>0.454545454545455</v>
      </c>
      <c r="E1309">
        <f t="shared" si="421"/>
        <v>0</v>
      </c>
      <c r="F1309">
        <f t="shared" si="422"/>
        <v>0.5</v>
      </c>
      <c r="G1309">
        <f t="shared" si="423"/>
        <v>0.06</v>
      </c>
      <c r="H1309">
        <f t="shared" si="424"/>
        <v>0</v>
      </c>
      <c r="I1309">
        <f t="shared" si="425"/>
        <v>0</v>
      </c>
      <c r="J1309">
        <f t="shared" si="426"/>
        <v>0</v>
      </c>
      <c r="K1309">
        <f>SQRT(POWER($C1309*信号概况!$F$2,2)+POWER($D1309*信号概况!$F$3,2)+POWER($E1309*信号概况!$F$4,2)+POWER($F1309*信号概况!$F$5,2)+POWER($G1309*信号概况!$F$6,2)+POWER($H1309*信号概况!$F$7,2)+POWER($I1309*信号概况!$F$8,2)+POWER($J1309*信号概况!$F$9,2)+2*$C1309*信号概况!$F$2*$D1309*信号概况!$F$3*信号相关性!$B$3+2*$C1309*信号概况!$F$2*$E1309*信号概况!$F$4*信号相关性!$B$4+2*$C1309*信号概况!$F$2*$F1309*信号概况!$F$5*信号相关性!$B$5+2*$C1309*信号概况!$F$2*$G1309*信号概况!$F$6*信号相关性!$B$6+2*$C1309*信号概况!$F$2*$H1309*信号概况!$F$7*信号相关性!$B$7+2*$C1309*信号概况!$F$2*$I1309*信号概况!$F$8*信号相关性!$B$8+2*$C1309*信号概况!$F$2*$J1309*信号概况!$F$9*信号相关性!$B$9+2*$D1309*信号概况!$F$3*$E1309*信号概况!$F$4*信号相关性!$C$4+2*$D1309*信号概况!$F$3*$F1309*信号概况!$F$5*信号相关性!$C$5+2*$D1309*信号概况!$F$3*$G1309*信号概况!$F$6*信号相关性!$C$6+2*$D1309*信号概况!$F$3*$H1309*信号概况!$F$7*信号相关性!$C$7+2*$D1309*信号概况!$F$3*$I1309*信号概况!$F$8*信号相关性!$C$8+2*$D1309*信号概况!$F$3*$J1309*信号概况!$F$9*信号相关性!$C$9+2*$E1309*信号概况!$F$4*$F1309*信号概况!$F$5*信号相关性!$D$5+2*$E1309*信号概况!$F$4*$G1309*信号概况!$F$6*信号相关性!$D$6+2*$E1309*信号概况!$F$4*$H1309*信号概况!$F$7*信号相关性!$D$7+2*$E1309*信号概况!$F$4*$I1309*信号概况!$F$8*信号相关性!$D$8+2*$E1309*信号概况!$F$4*$J1309*信号概况!$J$5*信号相关性!$D$9+2*$F1309*信号概况!$F$5*$G1309*信号概况!$F$6*信号相关性!$E$6+2*$F1309*信号概况!$F$5*$H1309*信号概况!$F$7*信号相关性!$E$7+2*$F1309*信号概况!$F$5*$I1309*信号概况!$F$8*信号相关性!$E$8+2*$F1309*信号概况!$F$5*$J1309*信号概况!$F$9*信号相关性!$E$9+2*$G1309*信号概况!$F$6*$H1309*信号概况!$F$7*信号相关性!$F$7+2*$G1309*信号概况!$F$6*$I1309*信号概况!$F$8*信号相关性!$F$8+2*$G1309*信号概况!$F$6*$J1309*信号概况!$F$9*信号相关性!$F$9+2*$H1309*信号概况!$F$7*$I1309*信号概况!$F$8*信号相关性!$G$8+2*$H1309*信号概况!$F$7*$J1309*信号概况!$F$9*信号相关性!$G$9+2*$I1309*信号概况!$F$8*$J1309*信号概况!$F$9*信号相关性!$H$9)</f>
        <v>919.832967233895</v>
      </c>
      <c r="L1309" s="10">
        <f t="shared" si="427"/>
        <v>21.220352711099</v>
      </c>
      <c r="M1309" s="11">
        <f>SQRT(POWER($C1309*信号概况!$C$2,2)+POWER($D1309*信号概况!$C$3,2)+POWER($E1309*信号概况!$C$4,2)+POWER($F1309*信号概况!$C$5,2)+POWER($G1309*信号概况!$C$6,2)+POWER($H1309*信号概况!$C$7,2)+POWER($I1309*信号概况!$C$8,2)+POWER($J1309*信号概况!$C$9,2)+2*$C1309*信号概况!$C$2*$D1309*信号概况!$C$3*信号相关性!$B$3+2*$C1309*信号概况!$C$2*$E1309*信号概况!$C$4*信号相关性!$B$4+2*$C1309*信号概况!$C$2*$F1309*信号概况!$C$5*信号相关性!$B$5+2*$C1309*信号概况!$C$2*$G1309*信号概况!$C$6*信号相关性!$B$6+2*$C1309*信号概况!$C$2*$H1309*信号概况!$C$7*信号相关性!$B$7+2*$C1309*信号概况!$C$2*$I1309*信号概况!$C$8*信号相关性!$B$8+2*$C1309*信号概况!$C$2*$J1309*信号概况!$C$9*信号相关性!$B$9+2*$D1309*信号概况!$C$3*$E1309*信号概况!$C$4*信号相关性!$C$4+2*$D1309*信号概况!$C$3*$F1309*信号概况!$C$5*信号相关性!$C$5+2*$D1309*信号概况!$C$3*$G1309*信号概况!$C$6*信号相关性!$C$6+2*$D1309*信号概况!$C$3*$H1309*信号概况!$C$7*信号相关性!$C$7+2*$D1309*信号概况!$C$3*$I1309*信号概况!$C$8*信号相关性!$C$8+2*$D1309*信号概况!$C$3*$J1309*信号概况!$C$9*信号相关性!$C$9+2*$E1309*信号概况!$C$4*$F1309*信号概况!$C$5*信号相关性!$D$5+2*$E1309*信号概况!$C$4*$G1309*信号概况!$C$6*信号相关性!$D$6+2*$E1309*信号概况!$C$4*$H1309*信号概况!$C$7*信号相关性!$D$7+2*$E1309*信号概况!$C$4*$I1309*信号概况!$C$8*信号相关性!$D$8+2*$E1309*信号概况!$C$4*$J1309*信号概况!$J$5*信号相关性!$D$9+2*$F1309*信号概况!$C$5*$G1309*信号概况!$C$6*信号相关性!$E$6+2*$F1309*信号概况!$C$5*$H1309*信号概况!$C$7*信号相关性!$E$7+2*$F1309*信号概况!$C$5*$I1309*信号概况!$C$8*信号相关性!$E$8+2*$F1309*信号概况!$C$5*$J1309*信号概况!$C$9*信号相关性!$E$9+2*$G1309*信号概况!$C$6*$H1309*信号概况!$C$7*信号相关性!$F$7+2*$G1309*信号概况!$C$6*$I1309*信号概况!$C$8*信号相关性!$F$8+2*$G1309*信号概况!$C$6*$J1309*信号概况!$C$9*信号相关性!$F$9+2*$H1309*信号概况!$C$7*$I1309*信号概况!$C$8*信号相关性!$G$8+2*$H1309*信号概况!$C$7*$J1309*信号概况!$C$9*信号相关性!$G$9+2*$I1309*信号概况!$C$8*$J1309*信号概况!$C$9*信号相关性!$H$9)</f>
        <v>4525.9312791408</v>
      </c>
      <c r="N1309" s="12">
        <f t="shared" si="428"/>
        <v>0.231870974044033</v>
      </c>
      <c r="O1309" s="10">
        <f>$C1309*信号概况!$J$2+$D1309*信号概况!$J$3+$E1309*信号概况!$J$4+$F1309*信号概况!$J$5+$G1309*信号概况!$J$6+$H1309*信号概况!$J$7+$I1309*信号概况!$J$8+$J1309*信号概况!$J$9</f>
        <v>1008.12350170262</v>
      </c>
      <c r="P1309" s="12">
        <f t="shared" si="429"/>
        <v>0.0516478408264396</v>
      </c>
      <c r="Q1309" s="7">
        <f t="shared" si="430"/>
        <v>12.09080715369</v>
      </c>
    </row>
    <row r="1310" spans="1:17">
      <c r="A1310">
        <v>1308</v>
      </c>
      <c r="B1310">
        <v>19519.18</v>
      </c>
      <c r="C1310" s="7">
        <f t="shared" si="419"/>
        <v>0</v>
      </c>
      <c r="D1310" s="8">
        <f t="shared" si="420"/>
        <v>0.484848484848485</v>
      </c>
      <c r="E1310">
        <f t="shared" si="421"/>
        <v>0</v>
      </c>
      <c r="F1310">
        <f t="shared" si="422"/>
        <v>0.5</v>
      </c>
      <c r="G1310">
        <f t="shared" si="423"/>
        <v>0.06</v>
      </c>
      <c r="H1310">
        <f t="shared" si="424"/>
        <v>0</v>
      </c>
      <c r="I1310">
        <f t="shared" si="425"/>
        <v>0</v>
      </c>
      <c r="J1310">
        <f t="shared" si="426"/>
        <v>0</v>
      </c>
      <c r="K1310">
        <f>SQRT(POWER($C1310*信号概况!$F$2,2)+POWER($D1310*信号概况!$F$3,2)+POWER($E1310*信号概况!$F$4,2)+POWER($F1310*信号概况!$F$5,2)+POWER($G1310*信号概况!$F$6,2)+POWER($H1310*信号概况!$F$7,2)+POWER($I1310*信号概况!$F$8,2)+POWER($J1310*信号概况!$F$9,2)+2*$C1310*信号概况!$F$2*$D1310*信号概况!$F$3*信号相关性!$B$3+2*$C1310*信号概况!$F$2*$E1310*信号概况!$F$4*信号相关性!$B$4+2*$C1310*信号概况!$F$2*$F1310*信号概况!$F$5*信号相关性!$B$5+2*$C1310*信号概况!$F$2*$G1310*信号概况!$F$6*信号相关性!$B$6+2*$C1310*信号概况!$F$2*$H1310*信号概况!$F$7*信号相关性!$B$7+2*$C1310*信号概况!$F$2*$I1310*信号概况!$F$8*信号相关性!$B$8+2*$C1310*信号概况!$F$2*$J1310*信号概况!$F$9*信号相关性!$B$9+2*$D1310*信号概况!$F$3*$E1310*信号概况!$F$4*信号相关性!$C$4+2*$D1310*信号概况!$F$3*$F1310*信号概况!$F$5*信号相关性!$C$5+2*$D1310*信号概况!$F$3*$G1310*信号概况!$F$6*信号相关性!$C$6+2*$D1310*信号概况!$F$3*$H1310*信号概况!$F$7*信号相关性!$C$7+2*$D1310*信号概况!$F$3*$I1310*信号概况!$F$8*信号相关性!$C$8+2*$D1310*信号概况!$F$3*$J1310*信号概况!$F$9*信号相关性!$C$9+2*$E1310*信号概况!$F$4*$F1310*信号概况!$F$5*信号相关性!$D$5+2*$E1310*信号概况!$F$4*$G1310*信号概况!$F$6*信号相关性!$D$6+2*$E1310*信号概况!$F$4*$H1310*信号概况!$F$7*信号相关性!$D$7+2*$E1310*信号概况!$F$4*$I1310*信号概况!$F$8*信号相关性!$D$8+2*$E1310*信号概况!$F$4*$J1310*信号概况!$J$5*信号相关性!$D$9+2*$F1310*信号概况!$F$5*$G1310*信号概况!$F$6*信号相关性!$E$6+2*$F1310*信号概况!$F$5*$H1310*信号概况!$F$7*信号相关性!$E$7+2*$F1310*信号概况!$F$5*$I1310*信号概况!$F$8*信号相关性!$E$8+2*$F1310*信号概况!$F$5*$J1310*信号概况!$F$9*信号相关性!$E$9+2*$G1310*信号概况!$F$6*$H1310*信号概况!$F$7*信号相关性!$F$7+2*$G1310*信号概况!$F$6*$I1310*信号概况!$F$8*信号相关性!$F$8+2*$G1310*信号概况!$F$6*$J1310*信号概况!$F$9*信号相关性!$F$9+2*$H1310*信号概况!$F$7*$I1310*信号概况!$F$8*信号相关性!$G$8+2*$H1310*信号概况!$F$7*$J1310*信号概况!$F$9*信号相关性!$G$9+2*$I1310*信号概况!$F$8*$J1310*信号概况!$F$9*信号相关性!$H$9)</f>
        <v>985.499065937686</v>
      </c>
      <c r="L1310" s="10">
        <f t="shared" si="427"/>
        <v>19.8063911724034</v>
      </c>
      <c r="M1310" s="11">
        <f>SQRT(POWER($C1310*信号概况!$C$2,2)+POWER($D1310*信号概况!$C$3,2)+POWER($E1310*信号概况!$C$4,2)+POWER($F1310*信号概况!$C$5,2)+POWER($G1310*信号概况!$C$6,2)+POWER($H1310*信号概况!$C$7,2)+POWER($I1310*信号概况!$C$8,2)+POWER($J1310*信号概况!$C$9,2)+2*$C1310*信号概况!$C$2*$D1310*信号概况!$C$3*信号相关性!$B$3+2*$C1310*信号概况!$C$2*$E1310*信号概况!$C$4*信号相关性!$B$4+2*$C1310*信号概况!$C$2*$F1310*信号概况!$C$5*信号相关性!$B$5+2*$C1310*信号概况!$C$2*$G1310*信号概况!$C$6*信号相关性!$B$6+2*$C1310*信号概况!$C$2*$H1310*信号概况!$C$7*信号相关性!$B$7+2*$C1310*信号概况!$C$2*$I1310*信号概况!$C$8*信号相关性!$B$8+2*$C1310*信号概况!$C$2*$J1310*信号概况!$C$9*信号相关性!$B$9+2*$D1310*信号概况!$C$3*$E1310*信号概况!$C$4*信号相关性!$C$4+2*$D1310*信号概况!$C$3*$F1310*信号概况!$C$5*信号相关性!$C$5+2*$D1310*信号概况!$C$3*$G1310*信号概况!$C$6*信号相关性!$C$6+2*$D1310*信号概况!$C$3*$H1310*信号概况!$C$7*信号相关性!$C$7+2*$D1310*信号概况!$C$3*$I1310*信号概况!$C$8*信号相关性!$C$8+2*$D1310*信号概况!$C$3*$J1310*信号概况!$C$9*信号相关性!$C$9+2*$E1310*信号概况!$C$4*$F1310*信号概况!$C$5*信号相关性!$D$5+2*$E1310*信号概况!$C$4*$G1310*信号概况!$C$6*信号相关性!$D$6+2*$E1310*信号概况!$C$4*$H1310*信号概况!$C$7*信号相关性!$D$7+2*$E1310*信号概况!$C$4*$I1310*信号概况!$C$8*信号相关性!$D$8+2*$E1310*信号概况!$C$4*$J1310*信号概况!$J$5*信号相关性!$D$9+2*$F1310*信号概况!$C$5*$G1310*信号概况!$C$6*信号相关性!$E$6+2*$F1310*信号概况!$C$5*$H1310*信号概况!$C$7*信号相关性!$E$7+2*$F1310*信号概况!$C$5*$I1310*信号概况!$C$8*信号相关性!$E$8+2*$F1310*信号概况!$C$5*$J1310*信号概况!$C$9*信号相关性!$E$9+2*$G1310*信号概况!$C$6*$H1310*信号概况!$C$7*信号相关性!$F$7+2*$G1310*信号概况!$C$6*$I1310*信号概况!$C$8*信号相关性!$F$8+2*$G1310*信号概况!$C$6*$J1310*信号概况!$C$9*信号相关性!$F$9+2*$H1310*信号概况!$C$7*$I1310*信号概况!$C$8*信号相关性!$G$8+2*$H1310*信号概况!$C$7*$J1310*信号概况!$C$9*信号相关性!$G$9+2*$I1310*信号概况!$C$8*$J1310*信号概况!$C$9*信号相关性!$H$9)</f>
        <v>4846.71235108732</v>
      </c>
      <c r="N1310" s="12">
        <f t="shared" si="428"/>
        <v>0.248305120967547</v>
      </c>
      <c r="O1310" s="10">
        <f>$C1310*信号概况!$J$2+$D1310*信号概况!$J$3+$E1310*信号概况!$J$4+$F1310*信号概况!$J$5+$G1310*信号概况!$J$6+$H1310*信号概况!$J$7+$I1310*信号概况!$J$8+$J1310*信号概况!$J$9</f>
        <v>1032.65165238756</v>
      </c>
      <c r="P1310" s="12">
        <f t="shared" si="429"/>
        <v>0.0529044587112551</v>
      </c>
      <c r="Q1310" s="7">
        <f t="shared" si="430"/>
        <v>11.5838372893724</v>
      </c>
    </row>
    <row r="1311" spans="1:17">
      <c r="A1311">
        <v>1309</v>
      </c>
      <c r="B1311">
        <v>19519.18</v>
      </c>
      <c r="C1311" s="7">
        <f t="shared" si="419"/>
        <v>0</v>
      </c>
      <c r="D1311" s="8">
        <f t="shared" si="420"/>
        <v>0.515151515151515</v>
      </c>
      <c r="E1311">
        <f t="shared" si="421"/>
        <v>0</v>
      </c>
      <c r="F1311">
        <f t="shared" si="422"/>
        <v>0.5</v>
      </c>
      <c r="G1311">
        <f t="shared" si="423"/>
        <v>0.06</v>
      </c>
      <c r="H1311">
        <f t="shared" si="424"/>
        <v>0</v>
      </c>
      <c r="I1311">
        <f t="shared" si="425"/>
        <v>0</v>
      </c>
      <c r="J1311">
        <f t="shared" si="426"/>
        <v>0</v>
      </c>
      <c r="K1311">
        <f>SQRT(POWER($C1311*信号概况!$F$2,2)+POWER($D1311*信号概况!$F$3,2)+POWER($E1311*信号概况!$F$4,2)+POWER($F1311*信号概况!$F$5,2)+POWER($G1311*信号概况!$F$6,2)+POWER($H1311*信号概况!$F$7,2)+POWER($I1311*信号概况!$F$8,2)+POWER($J1311*信号概况!$F$9,2)+2*$C1311*信号概况!$F$2*$D1311*信号概况!$F$3*信号相关性!$B$3+2*$C1311*信号概况!$F$2*$E1311*信号概况!$F$4*信号相关性!$B$4+2*$C1311*信号概况!$F$2*$F1311*信号概况!$F$5*信号相关性!$B$5+2*$C1311*信号概况!$F$2*$G1311*信号概况!$F$6*信号相关性!$B$6+2*$C1311*信号概况!$F$2*$H1311*信号概况!$F$7*信号相关性!$B$7+2*$C1311*信号概况!$F$2*$I1311*信号概况!$F$8*信号相关性!$B$8+2*$C1311*信号概况!$F$2*$J1311*信号概况!$F$9*信号相关性!$B$9+2*$D1311*信号概况!$F$3*$E1311*信号概况!$F$4*信号相关性!$C$4+2*$D1311*信号概况!$F$3*$F1311*信号概况!$F$5*信号相关性!$C$5+2*$D1311*信号概况!$F$3*$G1311*信号概况!$F$6*信号相关性!$C$6+2*$D1311*信号概况!$F$3*$H1311*信号概况!$F$7*信号相关性!$C$7+2*$D1311*信号概况!$F$3*$I1311*信号概况!$F$8*信号相关性!$C$8+2*$D1311*信号概况!$F$3*$J1311*信号概况!$F$9*信号相关性!$C$9+2*$E1311*信号概况!$F$4*$F1311*信号概况!$F$5*信号相关性!$D$5+2*$E1311*信号概况!$F$4*$G1311*信号概况!$F$6*信号相关性!$D$6+2*$E1311*信号概况!$F$4*$H1311*信号概况!$F$7*信号相关性!$D$7+2*$E1311*信号概况!$F$4*$I1311*信号概况!$F$8*信号相关性!$D$8+2*$E1311*信号概况!$F$4*$J1311*信号概况!$J$5*信号相关性!$D$9+2*$F1311*信号概况!$F$5*$G1311*信号概况!$F$6*信号相关性!$E$6+2*$F1311*信号概况!$F$5*$H1311*信号概况!$F$7*信号相关性!$E$7+2*$F1311*信号概况!$F$5*$I1311*信号概况!$F$8*信号相关性!$E$8+2*$F1311*信号概况!$F$5*$J1311*信号概况!$F$9*信号相关性!$E$9+2*$G1311*信号概况!$F$6*$H1311*信号概况!$F$7*信号相关性!$F$7+2*$G1311*信号概况!$F$6*$I1311*信号概况!$F$8*信号相关性!$F$8+2*$G1311*信号概况!$F$6*$J1311*信号概况!$F$9*信号相关性!$F$9+2*$H1311*信号概况!$F$7*$I1311*信号概况!$F$8*信号相关性!$G$8+2*$H1311*信号概况!$F$7*$J1311*信号概况!$F$9*信号相关性!$G$9+2*$I1311*信号概况!$F$8*$J1311*信号概况!$F$9*信号相关性!$H$9)</f>
        <v>1051.31484279797</v>
      </c>
      <c r="L1311" s="10">
        <f t="shared" si="427"/>
        <v>18.5664457547765</v>
      </c>
      <c r="M1311" s="11">
        <f>SQRT(POWER($C1311*信号概况!$C$2,2)+POWER($D1311*信号概况!$C$3,2)+POWER($E1311*信号概况!$C$4,2)+POWER($F1311*信号概况!$C$5,2)+POWER($G1311*信号概况!$C$6,2)+POWER($H1311*信号概况!$C$7,2)+POWER($I1311*信号概况!$C$8,2)+POWER($J1311*信号概况!$C$9,2)+2*$C1311*信号概况!$C$2*$D1311*信号概况!$C$3*信号相关性!$B$3+2*$C1311*信号概况!$C$2*$E1311*信号概况!$C$4*信号相关性!$B$4+2*$C1311*信号概况!$C$2*$F1311*信号概况!$C$5*信号相关性!$B$5+2*$C1311*信号概况!$C$2*$G1311*信号概况!$C$6*信号相关性!$B$6+2*$C1311*信号概况!$C$2*$H1311*信号概况!$C$7*信号相关性!$B$7+2*$C1311*信号概况!$C$2*$I1311*信号概况!$C$8*信号相关性!$B$8+2*$C1311*信号概况!$C$2*$J1311*信号概况!$C$9*信号相关性!$B$9+2*$D1311*信号概况!$C$3*$E1311*信号概况!$C$4*信号相关性!$C$4+2*$D1311*信号概况!$C$3*$F1311*信号概况!$C$5*信号相关性!$C$5+2*$D1311*信号概况!$C$3*$G1311*信号概况!$C$6*信号相关性!$C$6+2*$D1311*信号概况!$C$3*$H1311*信号概况!$C$7*信号相关性!$C$7+2*$D1311*信号概况!$C$3*$I1311*信号概况!$C$8*信号相关性!$C$8+2*$D1311*信号概况!$C$3*$J1311*信号概况!$C$9*信号相关性!$C$9+2*$E1311*信号概况!$C$4*$F1311*信号概况!$C$5*信号相关性!$D$5+2*$E1311*信号概况!$C$4*$G1311*信号概况!$C$6*信号相关性!$D$6+2*$E1311*信号概况!$C$4*$H1311*信号概况!$C$7*信号相关性!$D$7+2*$E1311*信号概况!$C$4*$I1311*信号概况!$C$8*信号相关性!$D$8+2*$E1311*信号概况!$C$4*$J1311*信号概况!$J$5*信号相关性!$D$9+2*$F1311*信号概况!$C$5*$G1311*信号概况!$C$6*信号相关性!$E$6+2*$F1311*信号概况!$C$5*$H1311*信号概况!$C$7*信号相关性!$E$7+2*$F1311*信号概况!$C$5*$I1311*信号概况!$C$8*信号相关性!$E$8+2*$F1311*信号概况!$C$5*$J1311*信号概况!$C$9*信号相关性!$E$9+2*$G1311*信号概况!$C$6*$H1311*信号概况!$C$7*信号相关性!$F$7+2*$G1311*信号概况!$C$6*$I1311*信号概况!$C$8*信号相关性!$F$8+2*$G1311*信号概况!$C$6*$J1311*信号概况!$C$9*信号相关性!$F$9+2*$H1311*信号概况!$C$7*$I1311*信号概况!$C$8*信号相关性!$G$8+2*$H1311*信号概况!$C$7*$J1311*信号概况!$C$9*信号相关性!$G$9+2*$I1311*信号概况!$C$8*$J1311*信号概况!$C$9*信号相关性!$H$9)</f>
        <v>5167.93687142963</v>
      </c>
      <c r="N1311" s="12">
        <f t="shared" si="428"/>
        <v>0.264761986488655</v>
      </c>
      <c r="O1311" s="10">
        <f>$C1311*信号概况!$J$2+$D1311*信号概况!$J$3+$E1311*信号概况!$J$4+$F1311*信号概况!$J$5+$G1311*信号概况!$J$6+$H1311*信号概况!$J$7+$I1311*信号概况!$J$8+$J1311*信号概况!$J$9</f>
        <v>1057.17980307249</v>
      </c>
      <c r="P1311" s="12">
        <f t="shared" si="429"/>
        <v>0.0541610765960705</v>
      </c>
      <c r="Q1311" s="7">
        <f t="shared" si="430"/>
        <v>11.1386219999561</v>
      </c>
    </row>
    <row r="1312" spans="1:17">
      <c r="A1312">
        <v>1310</v>
      </c>
      <c r="B1312">
        <v>19519.18</v>
      </c>
      <c r="C1312" s="7">
        <f t="shared" si="419"/>
        <v>0</v>
      </c>
      <c r="D1312" s="8">
        <f t="shared" si="420"/>
        <v>0.545454545454545</v>
      </c>
      <c r="E1312">
        <f t="shared" si="421"/>
        <v>0</v>
      </c>
      <c r="F1312">
        <f t="shared" si="422"/>
        <v>0.5</v>
      </c>
      <c r="G1312">
        <f t="shared" si="423"/>
        <v>0.06</v>
      </c>
      <c r="H1312">
        <f t="shared" si="424"/>
        <v>0</v>
      </c>
      <c r="I1312">
        <f t="shared" si="425"/>
        <v>0</v>
      </c>
      <c r="J1312">
        <f t="shared" si="426"/>
        <v>0</v>
      </c>
      <c r="K1312">
        <f>SQRT(POWER($C1312*信号概况!$F$2,2)+POWER($D1312*信号概况!$F$3,2)+POWER($E1312*信号概况!$F$4,2)+POWER($F1312*信号概况!$F$5,2)+POWER($G1312*信号概况!$F$6,2)+POWER($H1312*信号概况!$F$7,2)+POWER($I1312*信号概况!$F$8,2)+POWER($J1312*信号概况!$F$9,2)+2*$C1312*信号概况!$F$2*$D1312*信号概况!$F$3*信号相关性!$B$3+2*$C1312*信号概况!$F$2*$E1312*信号概况!$F$4*信号相关性!$B$4+2*$C1312*信号概况!$F$2*$F1312*信号概况!$F$5*信号相关性!$B$5+2*$C1312*信号概况!$F$2*$G1312*信号概况!$F$6*信号相关性!$B$6+2*$C1312*信号概况!$F$2*$H1312*信号概况!$F$7*信号相关性!$B$7+2*$C1312*信号概况!$F$2*$I1312*信号概况!$F$8*信号相关性!$B$8+2*$C1312*信号概况!$F$2*$J1312*信号概况!$F$9*信号相关性!$B$9+2*$D1312*信号概况!$F$3*$E1312*信号概况!$F$4*信号相关性!$C$4+2*$D1312*信号概况!$F$3*$F1312*信号概况!$F$5*信号相关性!$C$5+2*$D1312*信号概况!$F$3*$G1312*信号概况!$F$6*信号相关性!$C$6+2*$D1312*信号概况!$F$3*$H1312*信号概况!$F$7*信号相关性!$C$7+2*$D1312*信号概况!$F$3*$I1312*信号概况!$F$8*信号相关性!$C$8+2*$D1312*信号概况!$F$3*$J1312*信号概况!$F$9*信号相关性!$C$9+2*$E1312*信号概况!$F$4*$F1312*信号概况!$F$5*信号相关性!$D$5+2*$E1312*信号概况!$F$4*$G1312*信号概况!$F$6*信号相关性!$D$6+2*$E1312*信号概况!$F$4*$H1312*信号概况!$F$7*信号相关性!$D$7+2*$E1312*信号概况!$F$4*$I1312*信号概况!$F$8*信号相关性!$D$8+2*$E1312*信号概况!$F$4*$J1312*信号概况!$J$5*信号相关性!$D$9+2*$F1312*信号概况!$F$5*$G1312*信号概况!$F$6*信号相关性!$E$6+2*$F1312*信号概况!$F$5*$H1312*信号概况!$F$7*信号相关性!$E$7+2*$F1312*信号概况!$F$5*$I1312*信号概况!$F$8*信号相关性!$E$8+2*$F1312*信号概况!$F$5*$J1312*信号概况!$F$9*信号相关性!$E$9+2*$G1312*信号概况!$F$6*$H1312*信号概况!$F$7*信号相关性!$F$7+2*$G1312*信号概况!$F$6*$I1312*信号概况!$F$8*信号相关性!$F$8+2*$G1312*信号概况!$F$6*$J1312*信号概况!$F$9*信号相关性!$F$9+2*$H1312*信号概况!$F$7*$I1312*信号概况!$F$8*信号相关性!$G$8+2*$H1312*信号概况!$F$7*$J1312*信号概况!$F$9*信号相关性!$G$9+2*$I1312*信号概况!$F$8*$J1312*信号概况!$F$9*信号相关性!$H$9)</f>
        <v>1117.25384616932</v>
      </c>
      <c r="L1312" s="10">
        <f t="shared" si="427"/>
        <v>17.4706760392229</v>
      </c>
      <c r="M1312" s="11">
        <f>SQRT(POWER($C1312*信号概况!$C$2,2)+POWER($D1312*信号概况!$C$3,2)+POWER($E1312*信号概况!$C$4,2)+POWER($F1312*信号概况!$C$5,2)+POWER($G1312*信号概况!$C$6,2)+POWER($H1312*信号概况!$C$7,2)+POWER($I1312*信号概况!$C$8,2)+POWER($J1312*信号概况!$C$9,2)+2*$C1312*信号概况!$C$2*$D1312*信号概况!$C$3*信号相关性!$B$3+2*$C1312*信号概况!$C$2*$E1312*信号概况!$C$4*信号相关性!$B$4+2*$C1312*信号概况!$C$2*$F1312*信号概况!$C$5*信号相关性!$B$5+2*$C1312*信号概况!$C$2*$G1312*信号概况!$C$6*信号相关性!$B$6+2*$C1312*信号概况!$C$2*$H1312*信号概况!$C$7*信号相关性!$B$7+2*$C1312*信号概况!$C$2*$I1312*信号概况!$C$8*信号相关性!$B$8+2*$C1312*信号概况!$C$2*$J1312*信号概况!$C$9*信号相关性!$B$9+2*$D1312*信号概况!$C$3*$E1312*信号概况!$C$4*信号相关性!$C$4+2*$D1312*信号概况!$C$3*$F1312*信号概况!$C$5*信号相关性!$C$5+2*$D1312*信号概况!$C$3*$G1312*信号概况!$C$6*信号相关性!$C$6+2*$D1312*信号概况!$C$3*$H1312*信号概况!$C$7*信号相关性!$C$7+2*$D1312*信号概况!$C$3*$I1312*信号概况!$C$8*信号相关性!$C$8+2*$D1312*信号概况!$C$3*$J1312*信号概况!$C$9*信号相关性!$C$9+2*$E1312*信号概况!$C$4*$F1312*信号概况!$C$5*信号相关性!$D$5+2*$E1312*信号概况!$C$4*$G1312*信号概况!$C$6*信号相关性!$D$6+2*$E1312*信号概况!$C$4*$H1312*信号概况!$C$7*信号相关性!$D$7+2*$E1312*信号概况!$C$4*$I1312*信号概况!$C$8*信号相关性!$D$8+2*$E1312*信号概况!$C$4*$J1312*信号概况!$J$5*信号相关性!$D$9+2*$F1312*信号概况!$C$5*$G1312*信号概况!$C$6*信号相关性!$E$6+2*$F1312*信号概况!$C$5*$H1312*信号概况!$C$7*信号相关性!$E$7+2*$F1312*信号概况!$C$5*$I1312*信号概况!$C$8*信号相关性!$E$8+2*$F1312*信号概况!$C$5*$J1312*信号概况!$C$9*信号相关性!$E$9+2*$G1312*信号概况!$C$6*$H1312*信号概况!$C$7*信号相关性!$F$7+2*$G1312*信号概况!$C$6*$I1312*信号概况!$C$8*信号相关性!$F$8+2*$G1312*信号概况!$C$6*$J1312*信号概况!$C$9*信号相关性!$F$9+2*$H1312*信号概况!$C$7*$I1312*信号概况!$C$8*信号相关性!$G$8+2*$H1312*信号概况!$C$7*$J1312*信号概况!$C$9*信号相关性!$G$9+2*$I1312*信号概况!$C$8*$J1312*信号概况!$C$9*信号相关性!$H$9)</f>
        <v>5489.5269943961</v>
      </c>
      <c r="N1312" s="12">
        <f t="shared" si="428"/>
        <v>0.281237582439227</v>
      </c>
      <c r="O1312" s="10">
        <f>$C1312*信号概况!$J$2+$D1312*信号概况!$J$3+$E1312*信号概况!$J$4+$F1312*信号概况!$J$5+$G1312*信号概况!$J$6+$H1312*信号概况!$J$7+$I1312*信号概况!$J$8+$J1312*信号概况!$J$9</f>
        <v>1081.70795375742</v>
      </c>
      <c r="P1312" s="12">
        <f t="shared" si="429"/>
        <v>0.0554176944808859</v>
      </c>
      <c r="Q1312" s="7">
        <f t="shared" si="430"/>
        <v>10.7446812434331</v>
      </c>
    </row>
    <row r="1313" spans="1:17">
      <c r="A1313">
        <v>1311</v>
      </c>
      <c r="B1313">
        <v>19519.18</v>
      </c>
      <c r="C1313" s="7">
        <f t="shared" si="419"/>
        <v>0</v>
      </c>
      <c r="D1313" s="8">
        <f t="shared" si="420"/>
        <v>0.575757575757576</v>
      </c>
      <c r="E1313">
        <f t="shared" si="421"/>
        <v>0</v>
      </c>
      <c r="F1313">
        <f t="shared" si="422"/>
        <v>0.5</v>
      </c>
      <c r="G1313">
        <f t="shared" si="423"/>
        <v>0.06</v>
      </c>
      <c r="H1313">
        <f t="shared" si="424"/>
        <v>0</v>
      </c>
      <c r="I1313">
        <f t="shared" si="425"/>
        <v>0</v>
      </c>
      <c r="J1313">
        <f t="shared" si="426"/>
        <v>0</v>
      </c>
      <c r="K1313">
        <f>SQRT(POWER($C1313*信号概况!$F$2,2)+POWER($D1313*信号概况!$F$3,2)+POWER($E1313*信号概况!$F$4,2)+POWER($F1313*信号概况!$F$5,2)+POWER($G1313*信号概况!$F$6,2)+POWER($H1313*信号概况!$F$7,2)+POWER($I1313*信号概况!$F$8,2)+POWER($J1313*信号概况!$F$9,2)+2*$C1313*信号概况!$F$2*$D1313*信号概况!$F$3*信号相关性!$B$3+2*$C1313*信号概况!$F$2*$E1313*信号概况!$F$4*信号相关性!$B$4+2*$C1313*信号概况!$F$2*$F1313*信号概况!$F$5*信号相关性!$B$5+2*$C1313*信号概况!$F$2*$G1313*信号概况!$F$6*信号相关性!$B$6+2*$C1313*信号概况!$F$2*$H1313*信号概况!$F$7*信号相关性!$B$7+2*$C1313*信号概况!$F$2*$I1313*信号概况!$F$8*信号相关性!$B$8+2*$C1313*信号概况!$F$2*$J1313*信号概况!$F$9*信号相关性!$B$9+2*$D1313*信号概况!$F$3*$E1313*信号概况!$F$4*信号相关性!$C$4+2*$D1313*信号概况!$F$3*$F1313*信号概况!$F$5*信号相关性!$C$5+2*$D1313*信号概况!$F$3*$G1313*信号概况!$F$6*信号相关性!$C$6+2*$D1313*信号概况!$F$3*$H1313*信号概况!$F$7*信号相关性!$C$7+2*$D1313*信号概况!$F$3*$I1313*信号概况!$F$8*信号相关性!$C$8+2*$D1313*信号概况!$F$3*$J1313*信号概况!$F$9*信号相关性!$C$9+2*$E1313*信号概况!$F$4*$F1313*信号概况!$F$5*信号相关性!$D$5+2*$E1313*信号概况!$F$4*$G1313*信号概况!$F$6*信号相关性!$D$6+2*$E1313*信号概况!$F$4*$H1313*信号概况!$F$7*信号相关性!$D$7+2*$E1313*信号概况!$F$4*$I1313*信号概况!$F$8*信号相关性!$D$8+2*$E1313*信号概况!$F$4*$J1313*信号概况!$J$5*信号相关性!$D$9+2*$F1313*信号概况!$F$5*$G1313*信号概况!$F$6*信号相关性!$E$6+2*$F1313*信号概况!$F$5*$H1313*信号概况!$F$7*信号相关性!$E$7+2*$F1313*信号概况!$F$5*$I1313*信号概况!$F$8*信号相关性!$E$8+2*$F1313*信号概况!$F$5*$J1313*信号概况!$F$9*信号相关性!$E$9+2*$G1313*信号概况!$F$6*$H1313*信号概况!$F$7*信号相关性!$F$7+2*$G1313*信号概况!$F$6*$I1313*信号概况!$F$8*信号相关性!$F$8+2*$G1313*信号概况!$F$6*$J1313*信号概况!$F$9*信号相关性!$F$9+2*$H1313*信号概况!$F$7*$I1313*信号概况!$F$8*信号相关性!$G$8+2*$H1313*信号概况!$F$7*$J1313*信号概况!$F$9*信号相关性!$G$9+2*$I1313*信号概况!$F$8*$J1313*信号概况!$F$9*信号相关性!$H$9)</f>
        <v>1183.29547588186</v>
      </c>
      <c r="L1313" s="10">
        <f t="shared" si="427"/>
        <v>16.4956094211829</v>
      </c>
      <c r="M1313" s="11">
        <f>SQRT(POWER($C1313*信号概况!$C$2,2)+POWER($D1313*信号概况!$C$3,2)+POWER($E1313*信号概况!$C$4,2)+POWER($F1313*信号概况!$C$5,2)+POWER($G1313*信号概况!$C$6,2)+POWER($H1313*信号概况!$C$7,2)+POWER($I1313*信号概况!$C$8,2)+POWER($J1313*信号概况!$C$9,2)+2*$C1313*信号概况!$C$2*$D1313*信号概况!$C$3*信号相关性!$B$3+2*$C1313*信号概况!$C$2*$E1313*信号概况!$C$4*信号相关性!$B$4+2*$C1313*信号概况!$C$2*$F1313*信号概况!$C$5*信号相关性!$B$5+2*$C1313*信号概况!$C$2*$G1313*信号概况!$C$6*信号相关性!$B$6+2*$C1313*信号概况!$C$2*$H1313*信号概况!$C$7*信号相关性!$B$7+2*$C1313*信号概况!$C$2*$I1313*信号概况!$C$8*信号相关性!$B$8+2*$C1313*信号概况!$C$2*$J1313*信号概况!$C$9*信号相关性!$B$9+2*$D1313*信号概况!$C$3*$E1313*信号概况!$C$4*信号相关性!$C$4+2*$D1313*信号概况!$C$3*$F1313*信号概况!$C$5*信号相关性!$C$5+2*$D1313*信号概况!$C$3*$G1313*信号概况!$C$6*信号相关性!$C$6+2*$D1313*信号概况!$C$3*$H1313*信号概况!$C$7*信号相关性!$C$7+2*$D1313*信号概况!$C$3*$I1313*信号概况!$C$8*信号相关性!$C$8+2*$D1313*信号概况!$C$3*$J1313*信号概况!$C$9*信号相关性!$C$9+2*$E1313*信号概况!$C$4*$F1313*信号概况!$C$5*信号相关性!$D$5+2*$E1313*信号概况!$C$4*$G1313*信号概况!$C$6*信号相关性!$D$6+2*$E1313*信号概况!$C$4*$H1313*信号概况!$C$7*信号相关性!$D$7+2*$E1313*信号概况!$C$4*$I1313*信号概况!$C$8*信号相关性!$D$8+2*$E1313*信号概况!$C$4*$J1313*信号概况!$J$5*信号相关性!$D$9+2*$F1313*信号概况!$C$5*$G1313*信号概况!$C$6*信号相关性!$E$6+2*$F1313*信号概况!$C$5*$H1313*信号概况!$C$7*信号相关性!$E$7+2*$F1313*信号概况!$C$5*$I1313*信号概况!$C$8*信号相关性!$E$8+2*$F1313*信号概况!$C$5*$J1313*信号概况!$C$9*信号相关性!$E$9+2*$G1313*信号概况!$C$6*$H1313*信号概况!$C$7*信号相关性!$F$7+2*$G1313*信号概况!$C$6*$I1313*信号概况!$C$8*信号相关性!$F$8+2*$G1313*信号概况!$C$6*$J1313*信号概况!$C$9*信号相关性!$F$9+2*$H1313*信号概况!$C$7*$I1313*信号概况!$C$8*信号相关性!$G$8+2*$H1313*信号概况!$C$7*$J1313*信号概况!$C$9*信号相关性!$G$9+2*$I1313*信号概况!$C$8*$J1313*信号概况!$C$9*信号相关性!$H$9)</f>
        <v>5811.422025593</v>
      </c>
      <c r="N1313" s="12">
        <f t="shared" si="428"/>
        <v>0.297728799344696</v>
      </c>
      <c r="O1313" s="10">
        <f>$C1313*信号概况!$J$2+$D1313*信号概况!$J$3+$E1313*信号概况!$J$4+$F1313*信号概况!$J$5+$G1313*信号概况!$J$6+$H1313*信号概况!$J$7+$I1313*信号概况!$J$8+$J1313*信号概况!$J$9</f>
        <v>1106.23610444235</v>
      </c>
      <c r="P1313" s="12">
        <f t="shared" si="429"/>
        <v>0.0566743123657013</v>
      </c>
      <c r="Q1313" s="7">
        <f t="shared" si="430"/>
        <v>10.3937473809256</v>
      </c>
    </row>
    <row r="1314" spans="1:17">
      <c r="A1314">
        <v>1312</v>
      </c>
      <c r="B1314">
        <v>19519.18</v>
      </c>
      <c r="C1314" s="7">
        <f t="shared" si="419"/>
        <v>0</v>
      </c>
      <c r="D1314" s="8">
        <f t="shared" si="420"/>
        <v>0.606060606060606</v>
      </c>
      <c r="E1314">
        <f t="shared" si="421"/>
        <v>0</v>
      </c>
      <c r="F1314">
        <f t="shared" si="422"/>
        <v>0.5</v>
      </c>
      <c r="G1314">
        <f t="shared" si="423"/>
        <v>0.06</v>
      </c>
      <c r="H1314">
        <f t="shared" si="424"/>
        <v>0</v>
      </c>
      <c r="I1314">
        <f t="shared" si="425"/>
        <v>0</v>
      </c>
      <c r="J1314">
        <f t="shared" si="426"/>
        <v>0</v>
      </c>
      <c r="K1314">
        <f>SQRT(POWER($C1314*信号概况!$F$2,2)+POWER($D1314*信号概况!$F$3,2)+POWER($E1314*信号概况!$F$4,2)+POWER($F1314*信号概况!$F$5,2)+POWER($G1314*信号概况!$F$6,2)+POWER($H1314*信号概况!$F$7,2)+POWER($I1314*信号概况!$F$8,2)+POWER($J1314*信号概况!$F$9,2)+2*$C1314*信号概况!$F$2*$D1314*信号概况!$F$3*信号相关性!$B$3+2*$C1314*信号概况!$F$2*$E1314*信号概况!$F$4*信号相关性!$B$4+2*$C1314*信号概况!$F$2*$F1314*信号概况!$F$5*信号相关性!$B$5+2*$C1314*信号概况!$F$2*$G1314*信号概况!$F$6*信号相关性!$B$6+2*$C1314*信号概况!$F$2*$H1314*信号概况!$F$7*信号相关性!$B$7+2*$C1314*信号概况!$F$2*$I1314*信号概况!$F$8*信号相关性!$B$8+2*$C1314*信号概况!$F$2*$J1314*信号概况!$F$9*信号相关性!$B$9+2*$D1314*信号概况!$F$3*$E1314*信号概况!$F$4*信号相关性!$C$4+2*$D1314*信号概况!$F$3*$F1314*信号概况!$F$5*信号相关性!$C$5+2*$D1314*信号概况!$F$3*$G1314*信号概况!$F$6*信号相关性!$C$6+2*$D1314*信号概况!$F$3*$H1314*信号概况!$F$7*信号相关性!$C$7+2*$D1314*信号概况!$F$3*$I1314*信号概况!$F$8*信号相关性!$C$8+2*$D1314*信号概况!$F$3*$J1314*信号概况!$F$9*信号相关性!$C$9+2*$E1314*信号概况!$F$4*$F1314*信号概况!$F$5*信号相关性!$D$5+2*$E1314*信号概况!$F$4*$G1314*信号概况!$F$6*信号相关性!$D$6+2*$E1314*信号概况!$F$4*$H1314*信号概况!$F$7*信号相关性!$D$7+2*$E1314*信号概况!$F$4*$I1314*信号概况!$F$8*信号相关性!$D$8+2*$E1314*信号概况!$F$4*$J1314*信号概况!$J$5*信号相关性!$D$9+2*$F1314*信号概况!$F$5*$G1314*信号概况!$F$6*信号相关性!$E$6+2*$F1314*信号概况!$F$5*$H1314*信号概况!$F$7*信号相关性!$E$7+2*$F1314*信号概况!$F$5*$I1314*信号概况!$F$8*信号相关性!$E$8+2*$F1314*信号概况!$F$5*$J1314*信号概况!$F$9*信号相关性!$E$9+2*$G1314*信号概况!$F$6*$H1314*信号概况!$F$7*信号相关性!$F$7+2*$G1314*信号概况!$F$6*$I1314*信号概况!$F$8*信号相关性!$F$8+2*$G1314*信号概况!$F$6*$J1314*信号概况!$F$9*信号相关性!$F$9+2*$H1314*信号概况!$F$7*$I1314*信号概况!$F$8*信号相关性!$G$8+2*$H1314*信号概况!$F$7*$J1314*信号概况!$F$9*信号相关性!$G$9+2*$I1314*信号概况!$F$8*$J1314*信号概况!$F$9*信号相关性!$H$9)</f>
        <v>1249.4234582696</v>
      </c>
      <c r="L1314" s="10">
        <f t="shared" si="427"/>
        <v>15.6225496414428</v>
      </c>
      <c r="M1314" s="11">
        <f>SQRT(POWER($C1314*信号概况!$C$2,2)+POWER($D1314*信号概况!$C$3,2)+POWER($E1314*信号概况!$C$4,2)+POWER($F1314*信号概况!$C$5,2)+POWER($G1314*信号概况!$C$6,2)+POWER($H1314*信号概况!$C$7,2)+POWER($I1314*信号概况!$C$8,2)+POWER($J1314*信号概况!$C$9,2)+2*$C1314*信号概况!$C$2*$D1314*信号概况!$C$3*信号相关性!$B$3+2*$C1314*信号概况!$C$2*$E1314*信号概况!$C$4*信号相关性!$B$4+2*$C1314*信号概况!$C$2*$F1314*信号概况!$C$5*信号相关性!$B$5+2*$C1314*信号概况!$C$2*$G1314*信号概况!$C$6*信号相关性!$B$6+2*$C1314*信号概况!$C$2*$H1314*信号概况!$C$7*信号相关性!$B$7+2*$C1314*信号概况!$C$2*$I1314*信号概况!$C$8*信号相关性!$B$8+2*$C1314*信号概况!$C$2*$J1314*信号概况!$C$9*信号相关性!$B$9+2*$D1314*信号概况!$C$3*$E1314*信号概况!$C$4*信号相关性!$C$4+2*$D1314*信号概况!$C$3*$F1314*信号概况!$C$5*信号相关性!$C$5+2*$D1314*信号概况!$C$3*$G1314*信号概况!$C$6*信号相关性!$C$6+2*$D1314*信号概况!$C$3*$H1314*信号概况!$C$7*信号相关性!$C$7+2*$D1314*信号概况!$C$3*$I1314*信号概况!$C$8*信号相关性!$C$8+2*$D1314*信号概况!$C$3*$J1314*信号概况!$C$9*信号相关性!$C$9+2*$E1314*信号概况!$C$4*$F1314*信号概况!$C$5*信号相关性!$D$5+2*$E1314*信号概况!$C$4*$G1314*信号概况!$C$6*信号相关性!$D$6+2*$E1314*信号概况!$C$4*$H1314*信号概况!$C$7*信号相关性!$D$7+2*$E1314*信号概况!$C$4*$I1314*信号概况!$C$8*信号相关性!$D$8+2*$E1314*信号概况!$C$4*$J1314*信号概况!$J$5*信号相关性!$D$9+2*$F1314*信号概况!$C$5*$G1314*信号概况!$C$6*信号相关性!$E$6+2*$F1314*信号概况!$C$5*$H1314*信号概况!$C$7*信号相关性!$E$7+2*$F1314*信号概况!$C$5*$I1314*信号概况!$C$8*信号相关性!$E$8+2*$F1314*信号概况!$C$5*$J1314*信号概况!$C$9*信号相关性!$E$9+2*$G1314*信号概况!$C$6*$H1314*信号概况!$C$7*信号相关性!$F$7+2*$G1314*信号概况!$C$6*$I1314*信号概况!$C$8*信号相关性!$F$8+2*$G1314*信号概况!$C$6*$J1314*信号概况!$C$9*信号相关性!$F$9+2*$H1314*信号概况!$C$7*$I1314*信号概况!$C$8*信号相关性!$G$8+2*$H1314*信号概况!$C$7*$J1314*信号概况!$C$9*信号相关性!$G$9+2*$I1314*信号概况!$C$8*$J1314*信号概况!$C$9*信号相关性!$H$9)</f>
        <v>6133.5739597003</v>
      </c>
      <c r="N1314" s="12">
        <f t="shared" si="428"/>
        <v>0.314233177812813</v>
      </c>
      <c r="O1314" s="10">
        <f>$C1314*信号概况!$J$2+$D1314*信号概况!$J$3+$E1314*信号概况!$J$4+$F1314*信号概况!$J$5+$G1314*信号概况!$J$6+$H1314*信号概况!$J$7+$I1314*信号概况!$J$8+$J1314*信号概况!$J$9</f>
        <v>1130.76425512728</v>
      </c>
      <c r="P1314" s="12">
        <f t="shared" si="429"/>
        <v>0.0579309302505168</v>
      </c>
      <c r="Q1314" s="7">
        <f t="shared" si="430"/>
        <v>10.0792185212918</v>
      </c>
    </row>
    <row r="1315" spans="1:17">
      <c r="A1315">
        <v>1313</v>
      </c>
      <c r="B1315">
        <v>19519.18</v>
      </c>
      <c r="C1315" s="7">
        <f t="shared" si="419"/>
        <v>0</v>
      </c>
      <c r="D1315" s="8">
        <f t="shared" si="420"/>
        <v>0.636363636363636</v>
      </c>
      <c r="E1315">
        <f t="shared" si="421"/>
        <v>0</v>
      </c>
      <c r="F1315">
        <f t="shared" si="422"/>
        <v>0.5</v>
      </c>
      <c r="G1315">
        <f t="shared" si="423"/>
        <v>0.06</v>
      </c>
      <c r="H1315">
        <f t="shared" si="424"/>
        <v>0</v>
      </c>
      <c r="I1315">
        <f t="shared" si="425"/>
        <v>0</v>
      </c>
      <c r="J1315">
        <f t="shared" si="426"/>
        <v>0</v>
      </c>
      <c r="K1315">
        <f>SQRT(POWER($C1315*信号概况!$F$2,2)+POWER($D1315*信号概况!$F$3,2)+POWER($E1315*信号概况!$F$4,2)+POWER($F1315*信号概况!$F$5,2)+POWER($G1315*信号概况!$F$6,2)+POWER($H1315*信号概况!$F$7,2)+POWER($I1315*信号概况!$F$8,2)+POWER($J1315*信号概况!$F$9,2)+2*$C1315*信号概况!$F$2*$D1315*信号概况!$F$3*信号相关性!$B$3+2*$C1315*信号概况!$F$2*$E1315*信号概况!$F$4*信号相关性!$B$4+2*$C1315*信号概况!$F$2*$F1315*信号概况!$F$5*信号相关性!$B$5+2*$C1315*信号概况!$F$2*$G1315*信号概况!$F$6*信号相关性!$B$6+2*$C1315*信号概况!$F$2*$H1315*信号概况!$F$7*信号相关性!$B$7+2*$C1315*信号概况!$F$2*$I1315*信号概况!$F$8*信号相关性!$B$8+2*$C1315*信号概况!$F$2*$J1315*信号概况!$F$9*信号相关性!$B$9+2*$D1315*信号概况!$F$3*$E1315*信号概况!$F$4*信号相关性!$C$4+2*$D1315*信号概况!$F$3*$F1315*信号概况!$F$5*信号相关性!$C$5+2*$D1315*信号概况!$F$3*$G1315*信号概况!$F$6*信号相关性!$C$6+2*$D1315*信号概况!$F$3*$H1315*信号概况!$F$7*信号相关性!$C$7+2*$D1315*信号概况!$F$3*$I1315*信号概况!$F$8*信号相关性!$C$8+2*$D1315*信号概况!$F$3*$J1315*信号概况!$F$9*信号相关性!$C$9+2*$E1315*信号概况!$F$4*$F1315*信号概况!$F$5*信号相关性!$D$5+2*$E1315*信号概况!$F$4*$G1315*信号概况!$F$6*信号相关性!$D$6+2*$E1315*信号概况!$F$4*$H1315*信号概况!$F$7*信号相关性!$D$7+2*$E1315*信号概况!$F$4*$I1315*信号概况!$F$8*信号相关性!$D$8+2*$E1315*信号概况!$F$4*$J1315*信号概况!$J$5*信号相关性!$D$9+2*$F1315*信号概况!$F$5*$G1315*信号概况!$F$6*信号相关性!$E$6+2*$F1315*信号概况!$F$5*$H1315*信号概况!$F$7*信号相关性!$E$7+2*$F1315*信号概况!$F$5*$I1315*信号概况!$F$8*信号相关性!$E$8+2*$F1315*信号概况!$F$5*$J1315*信号概况!$F$9*信号相关性!$E$9+2*$G1315*信号概况!$F$6*$H1315*信号概况!$F$7*信号相关性!$F$7+2*$G1315*信号概况!$F$6*$I1315*信号概况!$F$8*信号相关性!$F$8+2*$G1315*信号概况!$F$6*$J1315*信号概况!$F$9*信号相关性!$F$9+2*$H1315*信号概况!$F$7*$I1315*信号概况!$F$8*信号相关性!$G$8+2*$H1315*信号概况!$F$7*$J1315*信号概况!$F$9*信号相关性!$G$9+2*$I1315*信号概况!$F$8*$J1315*信号概况!$F$9*信号相关性!$H$9)</f>
        <v>1315.62477221881</v>
      </c>
      <c r="L1315" s="10">
        <f t="shared" si="427"/>
        <v>14.8364339226304</v>
      </c>
      <c r="M1315" s="11">
        <f>SQRT(POWER($C1315*信号概况!$C$2,2)+POWER($D1315*信号概况!$C$3,2)+POWER($E1315*信号概况!$C$4,2)+POWER($F1315*信号概况!$C$5,2)+POWER($G1315*信号概况!$C$6,2)+POWER($H1315*信号概况!$C$7,2)+POWER($I1315*信号概况!$C$8,2)+POWER($J1315*信号概况!$C$9,2)+2*$C1315*信号概况!$C$2*$D1315*信号概况!$C$3*信号相关性!$B$3+2*$C1315*信号概况!$C$2*$E1315*信号概况!$C$4*信号相关性!$B$4+2*$C1315*信号概况!$C$2*$F1315*信号概况!$C$5*信号相关性!$B$5+2*$C1315*信号概况!$C$2*$G1315*信号概况!$C$6*信号相关性!$B$6+2*$C1315*信号概况!$C$2*$H1315*信号概况!$C$7*信号相关性!$B$7+2*$C1315*信号概况!$C$2*$I1315*信号概况!$C$8*信号相关性!$B$8+2*$C1315*信号概况!$C$2*$J1315*信号概况!$C$9*信号相关性!$B$9+2*$D1315*信号概况!$C$3*$E1315*信号概况!$C$4*信号相关性!$C$4+2*$D1315*信号概况!$C$3*$F1315*信号概况!$C$5*信号相关性!$C$5+2*$D1315*信号概况!$C$3*$G1315*信号概况!$C$6*信号相关性!$C$6+2*$D1315*信号概况!$C$3*$H1315*信号概况!$C$7*信号相关性!$C$7+2*$D1315*信号概况!$C$3*$I1315*信号概况!$C$8*信号相关性!$C$8+2*$D1315*信号概况!$C$3*$J1315*信号概况!$C$9*信号相关性!$C$9+2*$E1315*信号概况!$C$4*$F1315*信号概况!$C$5*信号相关性!$D$5+2*$E1315*信号概况!$C$4*$G1315*信号概况!$C$6*信号相关性!$D$6+2*$E1315*信号概况!$C$4*$H1315*信号概况!$C$7*信号相关性!$D$7+2*$E1315*信号概况!$C$4*$I1315*信号概况!$C$8*信号相关性!$D$8+2*$E1315*信号概况!$C$4*$J1315*信号概况!$J$5*信号相关性!$D$9+2*$F1315*信号概况!$C$5*$G1315*信号概况!$C$6*信号相关性!$E$6+2*$F1315*信号概况!$C$5*$H1315*信号概况!$C$7*信号相关性!$E$7+2*$F1315*信号概况!$C$5*$I1315*信号概况!$C$8*信号相关性!$E$8+2*$F1315*信号概况!$C$5*$J1315*信号概况!$C$9*信号相关性!$E$9+2*$G1315*信号概况!$C$6*$H1315*信号概况!$C$7*信号相关性!$F$7+2*$G1315*信号概况!$C$6*$I1315*信号概况!$C$8*信号相关性!$F$8+2*$G1315*信号概况!$C$6*$J1315*信号概况!$C$9*信号相关性!$F$9+2*$H1315*信号概况!$C$7*$I1315*信号概况!$C$8*信号相关性!$G$8+2*$H1315*信号概况!$C$7*$J1315*信号概况!$C$9*信号相关性!$G$9+2*$I1315*信号概况!$C$8*$J1315*信号概况!$C$9*信号相关性!$H$9)</f>
        <v>6455.94433842966</v>
      </c>
      <c r="N1315" s="12">
        <f t="shared" si="428"/>
        <v>0.330748747561612</v>
      </c>
      <c r="O1315" s="10">
        <f>$C1315*信号概况!$J$2+$D1315*信号概况!$J$3+$E1315*信号概况!$J$4+$F1315*信号概况!$J$5+$G1315*信号概况!$J$6+$H1315*信号概况!$J$7+$I1315*信号概况!$J$8+$J1315*信号概况!$J$9</f>
        <v>1155.29240581221</v>
      </c>
      <c r="P1315" s="12">
        <f t="shared" si="429"/>
        <v>0.0591875481353322</v>
      </c>
      <c r="Q1315" s="7">
        <f t="shared" si="430"/>
        <v>9.79576406729682</v>
      </c>
    </row>
    <row r="1316" spans="1:17">
      <c r="A1316">
        <v>1314</v>
      </c>
      <c r="B1316">
        <v>19519.18</v>
      </c>
      <c r="C1316" s="7">
        <f t="shared" si="419"/>
        <v>0</v>
      </c>
      <c r="D1316" s="8">
        <f t="shared" si="420"/>
        <v>0.666666666666667</v>
      </c>
      <c r="E1316">
        <f t="shared" si="421"/>
        <v>0</v>
      </c>
      <c r="F1316">
        <f t="shared" si="422"/>
        <v>0.5</v>
      </c>
      <c r="G1316">
        <f t="shared" si="423"/>
        <v>0.06</v>
      </c>
      <c r="H1316">
        <f t="shared" si="424"/>
        <v>0</v>
      </c>
      <c r="I1316">
        <f t="shared" si="425"/>
        <v>0</v>
      </c>
      <c r="J1316">
        <f t="shared" si="426"/>
        <v>0</v>
      </c>
      <c r="K1316">
        <f>SQRT(POWER($C1316*信号概况!$F$2,2)+POWER($D1316*信号概况!$F$3,2)+POWER($E1316*信号概况!$F$4,2)+POWER($F1316*信号概况!$F$5,2)+POWER($G1316*信号概况!$F$6,2)+POWER($H1316*信号概况!$F$7,2)+POWER($I1316*信号概况!$F$8,2)+POWER($J1316*信号概况!$F$9,2)+2*$C1316*信号概况!$F$2*$D1316*信号概况!$F$3*信号相关性!$B$3+2*$C1316*信号概况!$F$2*$E1316*信号概况!$F$4*信号相关性!$B$4+2*$C1316*信号概况!$F$2*$F1316*信号概况!$F$5*信号相关性!$B$5+2*$C1316*信号概况!$F$2*$G1316*信号概况!$F$6*信号相关性!$B$6+2*$C1316*信号概况!$F$2*$H1316*信号概况!$F$7*信号相关性!$B$7+2*$C1316*信号概况!$F$2*$I1316*信号概况!$F$8*信号相关性!$B$8+2*$C1316*信号概况!$F$2*$J1316*信号概况!$F$9*信号相关性!$B$9+2*$D1316*信号概况!$F$3*$E1316*信号概况!$F$4*信号相关性!$C$4+2*$D1316*信号概况!$F$3*$F1316*信号概况!$F$5*信号相关性!$C$5+2*$D1316*信号概况!$F$3*$G1316*信号概况!$F$6*信号相关性!$C$6+2*$D1316*信号概况!$F$3*$H1316*信号概况!$F$7*信号相关性!$C$7+2*$D1316*信号概况!$F$3*$I1316*信号概况!$F$8*信号相关性!$C$8+2*$D1316*信号概况!$F$3*$J1316*信号概况!$F$9*信号相关性!$C$9+2*$E1316*信号概况!$F$4*$F1316*信号概况!$F$5*信号相关性!$D$5+2*$E1316*信号概况!$F$4*$G1316*信号概况!$F$6*信号相关性!$D$6+2*$E1316*信号概况!$F$4*$H1316*信号概况!$F$7*信号相关性!$D$7+2*$E1316*信号概况!$F$4*$I1316*信号概况!$F$8*信号相关性!$D$8+2*$E1316*信号概况!$F$4*$J1316*信号概况!$J$5*信号相关性!$D$9+2*$F1316*信号概况!$F$5*$G1316*信号概况!$F$6*信号相关性!$E$6+2*$F1316*信号概况!$F$5*$H1316*信号概况!$F$7*信号相关性!$E$7+2*$F1316*信号概况!$F$5*$I1316*信号概况!$F$8*信号相关性!$E$8+2*$F1316*信号概况!$F$5*$J1316*信号概况!$F$9*信号相关性!$E$9+2*$G1316*信号概况!$F$6*$H1316*信号概况!$F$7*信号相关性!$F$7+2*$G1316*信号概况!$F$6*$I1316*信号概况!$F$8*信号相关性!$F$8+2*$G1316*信号概况!$F$6*$J1316*信号概况!$F$9*信号相关性!$F$9+2*$H1316*信号概况!$F$7*$I1316*信号概况!$F$8*信号相关性!$G$8+2*$H1316*信号概况!$F$7*$J1316*信号概况!$F$9*信号相关性!$G$9+2*$I1316*信号概况!$F$8*$J1316*信号概况!$F$9*信号相关性!$H$9)</f>
        <v>1381.8888786175</v>
      </c>
      <c r="L1316" s="10">
        <f t="shared" si="427"/>
        <v>14.1249997029629</v>
      </c>
      <c r="M1316" s="11">
        <f>SQRT(POWER($C1316*信号概况!$C$2,2)+POWER($D1316*信号概况!$C$3,2)+POWER($E1316*信号概况!$C$4,2)+POWER($F1316*信号概况!$C$5,2)+POWER($G1316*信号概况!$C$6,2)+POWER($H1316*信号概况!$C$7,2)+POWER($I1316*信号概况!$C$8,2)+POWER($J1316*信号概况!$C$9,2)+2*$C1316*信号概况!$C$2*$D1316*信号概况!$C$3*信号相关性!$B$3+2*$C1316*信号概况!$C$2*$E1316*信号概况!$C$4*信号相关性!$B$4+2*$C1316*信号概况!$C$2*$F1316*信号概况!$C$5*信号相关性!$B$5+2*$C1316*信号概况!$C$2*$G1316*信号概况!$C$6*信号相关性!$B$6+2*$C1316*信号概况!$C$2*$H1316*信号概况!$C$7*信号相关性!$B$7+2*$C1316*信号概况!$C$2*$I1316*信号概况!$C$8*信号相关性!$B$8+2*$C1316*信号概况!$C$2*$J1316*信号概况!$C$9*信号相关性!$B$9+2*$D1316*信号概况!$C$3*$E1316*信号概况!$C$4*信号相关性!$C$4+2*$D1316*信号概况!$C$3*$F1316*信号概况!$C$5*信号相关性!$C$5+2*$D1316*信号概况!$C$3*$G1316*信号概况!$C$6*信号相关性!$C$6+2*$D1316*信号概况!$C$3*$H1316*信号概况!$C$7*信号相关性!$C$7+2*$D1316*信号概况!$C$3*$I1316*信号概况!$C$8*信号相关性!$C$8+2*$D1316*信号概况!$C$3*$J1316*信号概况!$C$9*信号相关性!$C$9+2*$E1316*信号概况!$C$4*$F1316*信号概况!$C$5*信号相关性!$D$5+2*$E1316*信号概况!$C$4*$G1316*信号概况!$C$6*信号相关性!$D$6+2*$E1316*信号概况!$C$4*$H1316*信号概况!$C$7*信号相关性!$D$7+2*$E1316*信号概况!$C$4*$I1316*信号概况!$C$8*信号相关性!$D$8+2*$E1316*信号概况!$C$4*$J1316*信号概况!$J$5*信号相关性!$D$9+2*$F1316*信号概况!$C$5*$G1316*信号概况!$C$6*信号相关性!$E$6+2*$F1316*信号概况!$C$5*$H1316*信号概况!$C$7*信号相关性!$E$7+2*$F1316*信号概况!$C$5*$I1316*信号概况!$C$8*信号相关性!$E$8+2*$F1316*信号概况!$C$5*$J1316*信号概况!$C$9*信号相关性!$E$9+2*$G1316*信号概况!$C$6*$H1316*信号概况!$C$7*信号相关性!$F$7+2*$G1316*信号概况!$C$6*$I1316*信号概况!$C$8*信号相关性!$F$8+2*$G1316*信号概况!$C$6*$J1316*信号概况!$C$9*信号相关性!$F$9+2*$H1316*信号概况!$C$7*$I1316*信号概况!$C$8*信号相关性!$G$8+2*$H1316*信号概况!$C$7*$J1316*信号概况!$C$9*信号相关性!$G$9+2*$I1316*信号概况!$C$8*$J1316*信号概况!$C$9*信号相关性!$H$9)</f>
        <v>6778.50199564126</v>
      </c>
      <c r="N1316" s="12">
        <f t="shared" si="428"/>
        <v>0.347273911898003</v>
      </c>
      <c r="O1316" s="10">
        <f>$C1316*信号概况!$J$2+$D1316*信号概况!$J$3+$E1316*信号概况!$J$4+$F1316*信号概况!$J$5+$G1316*信号概况!$J$6+$H1316*信号概况!$J$7+$I1316*信号概况!$J$8+$J1316*信号概况!$J$9</f>
        <v>1179.82055649714</v>
      </c>
      <c r="P1316" s="12">
        <f t="shared" si="429"/>
        <v>0.0604441660201476</v>
      </c>
      <c r="Q1316" s="7">
        <f t="shared" si="430"/>
        <v>9.53903593981697</v>
      </c>
    </row>
    <row r="1317" spans="1:17">
      <c r="A1317">
        <v>1315</v>
      </c>
      <c r="B1317">
        <v>19519.18</v>
      </c>
      <c r="C1317" s="7">
        <f t="shared" si="419"/>
        <v>0</v>
      </c>
      <c r="D1317" s="8">
        <f t="shared" si="420"/>
        <v>0.696969696969697</v>
      </c>
      <c r="E1317">
        <f t="shared" si="421"/>
        <v>0</v>
      </c>
      <c r="F1317">
        <f t="shared" si="422"/>
        <v>0.5</v>
      </c>
      <c r="G1317">
        <f t="shared" si="423"/>
        <v>0.06</v>
      </c>
      <c r="H1317">
        <f t="shared" si="424"/>
        <v>0</v>
      </c>
      <c r="I1317">
        <f t="shared" si="425"/>
        <v>0</v>
      </c>
      <c r="J1317">
        <f t="shared" si="426"/>
        <v>0</v>
      </c>
      <c r="K1317">
        <f>SQRT(POWER($C1317*信号概况!$F$2,2)+POWER($D1317*信号概况!$F$3,2)+POWER($E1317*信号概况!$F$4,2)+POWER($F1317*信号概况!$F$5,2)+POWER($G1317*信号概况!$F$6,2)+POWER($H1317*信号概况!$F$7,2)+POWER($I1317*信号概况!$F$8,2)+POWER($J1317*信号概况!$F$9,2)+2*$C1317*信号概况!$F$2*$D1317*信号概况!$F$3*信号相关性!$B$3+2*$C1317*信号概况!$F$2*$E1317*信号概况!$F$4*信号相关性!$B$4+2*$C1317*信号概况!$F$2*$F1317*信号概况!$F$5*信号相关性!$B$5+2*$C1317*信号概况!$F$2*$G1317*信号概况!$F$6*信号相关性!$B$6+2*$C1317*信号概况!$F$2*$H1317*信号概况!$F$7*信号相关性!$B$7+2*$C1317*信号概况!$F$2*$I1317*信号概况!$F$8*信号相关性!$B$8+2*$C1317*信号概况!$F$2*$J1317*信号概况!$F$9*信号相关性!$B$9+2*$D1317*信号概况!$F$3*$E1317*信号概况!$F$4*信号相关性!$C$4+2*$D1317*信号概况!$F$3*$F1317*信号概况!$F$5*信号相关性!$C$5+2*$D1317*信号概况!$F$3*$G1317*信号概况!$F$6*信号相关性!$C$6+2*$D1317*信号概况!$F$3*$H1317*信号概况!$F$7*信号相关性!$C$7+2*$D1317*信号概况!$F$3*$I1317*信号概况!$F$8*信号相关性!$C$8+2*$D1317*信号概况!$F$3*$J1317*信号概况!$F$9*信号相关性!$C$9+2*$E1317*信号概况!$F$4*$F1317*信号概况!$F$5*信号相关性!$D$5+2*$E1317*信号概况!$F$4*$G1317*信号概况!$F$6*信号相关性!$D$6+2*$E1317*信号概况!$F$4*$H1317*信号概况!$F$7*信号相关性!$D$7+2*$E1317*信号概况!$F$4*$I1317*信号概况!$F$8*信号相关性!$D$8+2*$E1317*信号概况!$F$4*$J1317*信号概况!$J$5*信号相关性!$D$9+2*$F1317*信号概况!$F$5*$G1317*信号概况!$F$6*信号相关性!$E$6+2*$F1317*信号概况!$F$5*$H1317*信号概况!$F$7*信号相关性!$E$7+2*$F1317*信号概况!$F$5*$I1317*信号概况!$F$8*信号相关性!$E$8+2*$F1317*信号概况!$F$5*$J1317*信号概况!$F$9*信号相关性!$E$9+2*$G1317*信号概况!$F$6*$H1317*信号概况!$F$7*信号相关性!$F$7+2*$G1317*信号概况!$F$6*$I1317*信号概况!$F$8*信号相关性!$F$8+2*$G1317*信号概况!$F$6*$J1317*信号概况!$F$9*信号相关性!$F$9+2*$H1317*信号概况!$F$7*$I1317*信号概况!$F$8*信号相关性!$G$8+2*$H1317*信号概况!$F$7*$J1317*信号概况!$F$9*信号相关性!$G$9+2*$I1317*信号概况!$F$8*$J1317*信号概况!$F$9*信号相关性!$H$9)</f>
        <v>1448.20715810523</v>
      </c>
      <c r="L1317" s="10">
        <f t="shared" si="427"/>
        <v>13.4781684310537</v>
      </c>
      <c r="M1317" s="11">
        <f>SQRT(POWER($C1317*信号概况!$C$2,2)+POWER($D1317*信号概况!$C$3,2)+POWER($E1317*信号概况!$C$4,2)+POWER($F1317*信号概况!$C$5,2)+POWER($G1317*信号概况!$C$6,2)+POWER($H1317*信号概况!$C$7,2)+POWER($I1317*信号概况!$C$8,2)+POWER($J1317*信号概况!$C$9,2)+2*$C1317*信号概况!$C$2*$D1317*信号概况!$C$3*信号相关性!$B$3+2*$C1317*信号概况!$C$2*$E1317*信号概况!$C$4*信号相关性!$B$4+2*$C1317*信号概况!$C$2*$F1317*信号概况!$C$5*信号相关性!$B$5+2*$C1317*信号概况!$C$2*$G1317*信号概况!$C$6*信号相关性!$B$6+2*$C1317*信号概况!$C$2*$H1317*信号概况!$C$7*信号相关性!$B$7+2*$C1317*信号概况!$C$2*$I1317*信号概况!$C$8*信号相关性!$B$8+2*$C1317*信号概况!$C$2*$J1317*信号概况!$C$9*信号相关性!$B$9+2*$D1317*信号概况!$C$3*$E1317*信号概况!$C$4*信号相关性!$C$4+2*$D1317*信号概况!$C$3*$F1317*信号概况!$C$5*信号相关性!$C$5+2*$D1317*信号概况!$C$3*$G1317*信号概况!$C$6*信号相关性!$C$6+2*$D1317*信号概况!$C$3*$H1317*信号概况!$C$7*信号相关性!$C$7+2*$D1317*信号概况!$C$3*$I1317*信号概况!$C$8*信号相关性!$C$8+2*$D1317*信号概况!$C$3*$J1317*信号概况!$C$9*信号相关性!$C$9+2*$E1317*信号概况!$C$4*$F1317*信号概况!$C$5*信号相关性!$D$5+2*$E1317*信号概况!$C$4*$G1317*信号概况!$C$6*信号相关性!$D$6+2*$E1317*信号概况!$C$4*$H1317*信号概况!$C$7*信号相关性!$D$7+2*$E1317*信号概况!$C$4*$I1317*信号概况!$C$8*信号相关性!$D$8+2*$E1317*信号概况!$C$4*$J1317*信号概况!$J$5*信号相关性!$D$9+2*$F1317*信号概况!$C$5*$G1317*信号概况!$C$6*信号相关性!$E$6+2*$F1317*信号概况!$C$5*$H1317*信号概况!$C$7*信号相关性!$E$7+2*$F1317*信号概况!$C$5*$I1317*信号概况!$C$8*信号相关性!$E$8+2*$F1317*信号概况!$C$5*$J1317*信号概况!$C$9*信号相关性!$E$9+2*$G1317*信号概况!$C$6*$H1317*信号概况!$C$7*信号相关性!$F$7+2*$G1317*信号概况!$C$6*$I1317*信号概况!$C$8*信号相关性!$F$8+2*$G1317*信号概况!$C$6*$J1317*信号概况!$C$9*信号相关性!$F$9+2*$H1317*信号概况!$C$7*$I1317*信号概况!$C$8*信号相关性!$G$8+2*$H1317*信号概况!$C$7*$J1317*信号概况!$C$9*信号相关性!$G$9+2*$I1317*信号概况!$C$8*$J1317*信号概况!$C$9*信号相关性!$H$9)</f>
        <v>7101.22141121831</v>
      </c>
      <c r="N1317" s="12">
        <f t="shared" si="428"/>
        <v>0.363807363384031</v>
      </c>
      <c r="O1317" s="10">
        <f>$C1317*信号概况!$J$2+$D1317*信号概况!$J$3+$E1317*信号概况!$J$4+$F1317*信号概况!$J$5+$G1317*信号概况!$J$6+$H1317*信号概况!$J$7+$I1317*信号概况!$J$8+$J1317*信号概况!$J$9</f>
        <v>1204.34870718208</v>
      </c>
      <c r="P1317" s="12">
        <f t="shared" si="429"/>
        <v>0.061700783904963</v>
      </c>
      <c r="Q1317" s="7">
        <f t="shared" si="430"/>
        <v>9.30545427203701</v>
      </c>
    </row>
    <row r="1318" spans="1:17">
      <c r="A1318">
        <v>1316</v>
      </c>
      <c r="B1318">
        <v>19519.18</v>
      </c>
      <c r="C1318" s="7">
        <f t="shared" si="419"/>
        <v>0</v>
      </c>
      <c r="D1318" s="8">
        <f t="shared" si="420"/>
        <v>0.727272727272727</v>
      </c>
      <c r="E1318">
        <f t="shared" si="421"/>
        <v>0</v>
      </c>
      <c r="F1318">
        <f t="shared" si="422"/>
        <v>0.5</v>
      </c>
      <c r="G1318">
        <f t="shared" si="423"/>
        <v>0.06</v>
      </c>
      <c r="H1318">
        <f t="shared" si="424"/>
        <v>0</v>
      </c>
      <c r="I1318">
        <f t="shared" si="425"/>
        <v>0</v>
      </c>
      <c r="J1318">
        <f t="shared" si="426"/>
        <v>0</v>
      </c>
      <c r="K1318">
        <f>SQRT(POWER($C1318*信号概况!$F$2,2)+POWER($D1318*信号概况!$F$3,2)+POWER($E1318*信号概况!$F$4,2)+POWER($F1318*信号概况!$F$5,2)+POWER($G1318*信号概况!$F$6,2)+POWER($H1318*信号概况!$F$7,2)+POWER($I1318*信号概况!$F$8,2)+POWER($J1318*信号概况!$F$9,2)+2*$C1318*信号概况!$F$2*$D1318*信号概况!$F$3*信号相关性!$B$3+2*$C1318*信号概况!$F$2*$E1318*信号概况!$F$4*信号相关性!$B$4+2*$C1318*信号概况!$F$2*$F1318*信号概况!$F$5*信号相关性!$B$5+2*$C1318*信号概况!$F$2*$G1318*信号概况!$F$6*信号相关性!$B$6+2*$C1318*信号概况!$F$2*$H1318*信号概况!$F$7*信号相关性!$B$7+2*$C1318*信号概况!$F$2*$I1318*信号概况!$F$8*信号相关性!$B$8+2*$C1318*信号概况!$F$2*$J1318*信号概况!$F$9*信号相关性!$B$9+2*$D1318*信号概况!$F$3*$E1318*信号概况!$F$4*信号相关性!$C$4+2*$D1318*信号概况!$F$3*$F1318*信号概况!$F$5*信号相关性!$C$5+2*$D1318*信号概况!$F$3*$G1318*信号概况!$F$6*信号相关性!$C$6+2*$D1318*信号概况!$F$3*$H1318*信号概况!$F$7*信号相关性!$C$7+2*$D1318*信号概况!$F$3*$I1318*信号概况!$F$8*信号相关性!$C$8+2*$D1318*信号概况!$F$3*$J1318*信号概况!$F$9*信号相关性!$C$9+2*$E1318*信号概况!$F$4*$F1318*信号概况!$F$5*信号相关性!$D$5+2*$E1318*信号概况!$F$4*$G1318*信号概况!$F$6*信号相关性!$D$6+2*$E1318*信号概况!$F$4*$H1318*信号概况!$F$7*信号相关性!$D$7+2*$E1318*信号概况!$F$4*$I1318*信号概况!$F$8*信号相关性!$D$8+2*$E1318*信号概况!$F$4*$J1318*信号概况!$J$5*信号相关性!$D$9+2*$F1318*信号概况!$F$5*$G1318*信号概况!$F$6*信号相关性!$E$6+2*$F1318*信号概况!$F$5*$H1318*信号概况!$F$7*信号相关性!$E$7+2*$F1318*信号概况!$F$5*$I1318*信号概况!$F$8*信号相关性!$E$8+2*$F1318*信号概况!$F$5*$J1318*信号概况!$F$9*信号相关性!$E$9+2*$G1318*信号概况!$F$6*$H1318*信号概况!$F$7*信号相关性!$F$7+2*$G1318*信号概况!$F$6*$I1318*信号概况!$F$8*信号相关性!$F$8+2*$G1318*信号概况!$F$6*$J1318*信号概况!$F$9*信号相关性!$F$9+2*$H1318*信号概况!$F$7*$I1318*信号概况!$F$8*信号相关性!$G$8+2*$H1318*信号概况!$F$7*$J1318*信号概况!$F$9*信号相关性!$G$9+2*$I1318*信号概况!$F$8*$J1318*信号概况!$F$9*信号相关性!$H$9)</f>
        <v>1514.57249450043</v>
      </c>
      <c r="L1318" s="10">
        <f t="shared" si="427"/>
        <v>12.8875838369416</v>
      </c>
      <c r="M1318" s="11">
        <f>SQRT(POWER($C1318*信号概况!$C$2,2)+POWER($D1318*信号概况!$C$3,2)+POWER($E1318*信号概况!$C$4,2)+POWER($F1318*信号概况!$C$5,2)+POWER($G1318*信号概况!$C$6,2)+POWER($H1318*信号概况!$C$7,2)+POWER($I1318*信号概况!$C$8,2)+POWER($J1318*信号概况!$C$9,2)+2*$C1318*信号概况!$C$2*$D1318*信号概况!$C$3*信号相关性!$B$3+2*$C1318*信号概况!$C$2*$E1318*信号概况!$C$4*信号相关性!$B$4+2*$C1318*信号概况!$C$2*$F1318*信号概况!$C$5*信号相关性!$B$5+2*$C1318*信号概况!$C$2*$G1318*信号概况!$C$6*信号相关性!$B$6+2*$C1318*信号概况!$C$2*$H1318*信号概况!$C$7*信号相关性!$B$7+2*$C1318*信号概况!$C$2*$I1318*信号概况!$C$8*信号相关性!$B$8+2*$C1318*信号概况!$C$2*$J1318*信号概况!$C$9*信号相关性!$B$9+2*$D1318*信号概况!$C$3*$E1318*信号概况!$C$4*信号相关性!$C$4+2*$D1318*信号概况!$C$3*$F1318*信号概况!$C$5*信号相关性!$C$5+2*$D1318*信号概况!$C$3*$G1318*信号概况!$C$6*信号相关性!$C$6+2*$D1318*信号概况!$C$3*$H1318*信号概况!$C$7*信号相关性!$C$7+2*$D1318*信号概况!$C$3*$I1318*信号概况!$C$8*信号相关性!$C$8+2*$D1318*信号概况!$C$3*$J1318*信号概况!$C$9*信号相关性!$C$9+2*$E1318*信号概况!$C$4*$F1318*信号概况!$C$5*信号相关性!$D$5+2*$E1318*信号概况!$C$4*$G1318*信号概况!$C$6*信号相关性!$D$6+2*$E1318*信号概况!$C$4*$H1318*信号概况!$C$7*信号相关性!$D$7+2*$E1318*信号概况!$C$4*$I1318*信号概况!$C$8*信号相关性!$D$8+2*$E1318*信号概况!$C$4*$J1318*信号概况!$J$5*信号相关性!$D$9+2*$F1318*信号概况!$C$5*$G1318*信号概况!$C$6*信号相关性!$E$6+2*$F1318*信号概况!$C$5*$H1318*信号概况!$C$7*信号相关性!$E$7+2*$F1318*信号概况!$C$5*$I1318*信号概况!$C$8*信号相关性!$E$8+2*$F1318*信号概况!$C$5*$J1318*信号概况!$C$9*信号相关性!$E$9+2*$G1318*信号概况!$C$6*$H1318*信号概况!$C$7*信号相关性!$F$7+2*$G1318*信号概况!$C$6*$I1318*信号概况!$C$8*信号相关性!$F$8+2*$G1318*信号概况!$C$6*$J1318*信号概况!$C$9*信号相关性!$F$9+2*$H1318*信号概况!$C$7*$I1318*信号概况!$C$8*信号相关性!$G$8+2*$H1318*信号概况!$C$7*$J1318*信号概况!$C$9*信号相关性!$G$9+2*$I1318*信号概况!$C$8*$J1318*信号概况!$C$9*信号相关性!$H$9)</f>
        <v>7424.08149063575</v>
      </c>
      <c r="N1318" s="12">
        <f t="shared" si="428"/>
        <v>0.380348021312153</v>
      </c>
      <c r="O1318" s="10">
        <f>$C1318*信号概况!$J$2+$D1318*信号概况!$J$3+$E1318*信号概况!$J$4+$F1318*信号概况!$J$5+$G1318*信号概况!$J$6+$H1318*信号概况!$J$7+$I1318*信号概况!$J$8+$J1318*信号概况!$J$9</f>
        <v>1228.87685786701</v>
      </c>
      <c r="P1318" s="12">
        <f t="shared" si="429"/>
        <v>0.0629574017897785</v>
      </c>
      <c r="Q1318" s="7">
        <f t="shared" si="430"/>
        <v>9.09204633281433</v>
      </c>
    </row>
    <row r="1319" spans="1:17">
      <c r="A1319">
        <v>1317</v>
      </c>
      <c r="B1319">
        <v>19519.18</v>
      </c>
      <c r="C1319" s="7">
        <f t="shared" si="419"/>
        <v>0</v>
      </c>
      <c r="D1319" s="8">
        <f t="shared" si="420"/>
        <v>0.757575757575758</v>
      </c>
      <c r="E1319">
        <f t="shared" si="421"/>
        <v>0</v>
      </c>
      <c r="F1319">
        <f t="shared" si="422"/>
        <v>0.5</v>
      </c>
      <c r="G1319">
        <f t="shared" si="423"/>
        <v>0.06</v>
      </c>
      <c r="H1319">
        <f t="shared" si="424"/>
        <v>0</v>
      </c>
      <c r="I1319">
        <f t="shared" si="425"/>
        <v>0</v>
      </c>
      <c r="J1319">
        <f t="shared" si="426"/>
        <v>0</v>
      </c>
      <c r="K1319">
        <f>SQRT(POWER($C1319*信号概况!$F$2,2)+POWER($D1319*信号概况!$F$3,2)+POWER($E1319*信号概况!$F$4,2)+POWER($F1319*信号概况!$F$5,2)+POWER($G1319*信号概况!$F$6,2)+POWER($H1319*信号概况!$F$7,2)+POWER($I1319*信号概况!$F$8,2)+POWER($J1319*信号概况!$F$9,2)+2*$C1319*信号概况!$F$2*$D1319*信号概况!$F$3*信号相关性!$B$3+2*$C1319*信号概况!$F$2*$E1319*信号概况!$F$4*信号相关性!$B$4+2*$C1319*信号概况!$F$2*$F1319*信号概况!$F$5*信号相关性!$B$5+2*$C1319*信号概况!$F$2*$G1319*信号概况!$F$6*信号相关性!$B$6+2*$C1319*信号概况!$F$2*$H1319*信号概况!$F$7*信号相关性!$B$7+2*$C1319*信号概况!$F$2*$I1319*信号概况!$F$8*信号相关性!$B$8+2*$C1319*信号概况!$F$2*$J1319*信号概况!$F$9*信号相关性!$B$9+2*$D1319*信号概况!$F$3*$E1319*信号概况!$F$4*信号相关性!$C$4+2*$D1319*信号概况!$F$3*$F1319*信号概况!$F$5*信号相关性!$C$5+2*$D1319*信号概况!$F$3*$G1319*信号概况!$F$6*信号相关性!$C$6+2*$D1319*信号概况!$F$3*$H1319*信号概况!$F$7*信号相关性!$C$7+2*$D1319*信号概况!$F$3*$I1319*信号概况!$F$8*信号相关性!$C$8+2*$D1319*信号概况!$F$3*$J1319*信号概况!$F$9*信号相关性!$C$9+2*$E1319*信号概况!$F$4*$F1319*信号概况!$F$5*信号相关性!$D$5+2*$E1319*信号概况!$F$4*$G1319*信号概况!$F$6*信号相关性!$D$6+2*$E1319*信号概况!$F$4*$H1319*信号概况!$F$7*信号相关性!$D$7+2*$E1319*信号概况!$F$4*$I1319*信号概况!$F$8*信号相关性!$D$8+2*$E1319*信号概况!$F$4*$J1319*信号概况!$J$5*信号相关性!$D$9+2*$F1319*信号概况!$F$5*$G1319*信号概况!$F$6*信号相关性!$E$6+2*$F1319*信号概况!$F$5*$H1319*信号概况!$F$7*信号相关性!$E$7+2*$F1319*信号概况!$F$5*$I1319*信号概况!$F$8*信号相关性!$E$8+2*$F1319*信号概况!$F$5*$J1319*信号概况!$F$9*信号相关性!$E$9+2*$G1319*信号概况!$F$6*$H1319*信号概况!$F$7*信号相关性!$F$7+2*$G1319*信号概况!$F$6*$I1319*信号概况!$F$8*信号相关性!$F$8+2*$G1319*信号概况!$F$6*$J1319*信号概况!$F$9*信号相关性!$F$9+2*$H1319*信号概况!$F$7*$I1319*信号概况!$F$8*信号相关性!$G$8+2*$H1319*信号概况!$F$7*$J1319*信号概况!$F$9*信号相关性!$G$9+2*$I1319*信号概况!$F$8*$J1319*信号概况!$F$9*信号相关性!$H$9)</f>
        <v>1580.97896183878</v>
      </c>
      <c r="L1319" s="10">
        <f t="shared" si="427"/>
        <v>12.3462616968021</v>
      </c>
      <c r="M1319" s="11">
        <f>SQRT(POWER($C1319*信号概况!$C$2,2)+POWER($D1319*信号概况!$C$3,2)+POWER($E1319*信号概况!$C$4,2)+POWER($F1319*信号概况!$C$5,2)+POWER($G1319*信号概况!$C$6,2)+POWER($H1319*信号概况!$C$7,2)+POWER($I1319*信号概况!$C$8,2)+POWER($J1319*信号概况!$C$9,2)+2*$C1319*信号概况!$C$2*$D1319*信号概况!$C$3*信号相关性!$B$3+2*$C1319*信号概况!$C$2*$E1319*信号概况!$C$4*信号相关性!$B$4+2*$C1319*信号概况!$C$2*$F1319*信号概况!$C$5*信号相关性!$B$5+2*$C1319*信号概况!$C$2*$G1319*信号概况!$C$6*信号相关性!$B$6+2*$C1319*信号概况!$C$2*$H1319*信号概况!$C$7*信号相关性!$B$7+2*$C1319*信号概况!$C$2*$I1319*信号概况!$C$8*信号相关性!$B$8+2*$C1319*信号概况!$C$2*$J1319*信号概况!$C$9*信号相关性!$B$9+2*$D1319*信号概况!$C$3*$E1319*信号概况!$C$4*信号相关性!$C$4+2*$D1319*信号概况!$C$3*$F1319*信号概况!$C$5*信号相关性!$C$5+2*$D1319*信号概况!$C$3*$G1319*信号概况!$C$6*信号相关性!$C$6+2*$D1319*信号概况!$C$3*$H1319*信号概况!$C$7*信号相关性!$C$7+2*$D1319*信号概况!$C$3*$I1319*信号概况!$C$8*信号相关性!$C$8+2*$D1319*信号概况!$C$3*$J1319*信号概况!$C$9*信号相关性!$C$9+2*$E1319*信号概况!$C$4*$F1319*信号概况!$C$5*信号相关性!$D$5+2*$E1319*信号概况!$C$4*$G1319*信号概况!$C$6*信号相关性!$D$6+2*$E1319*信号概况!$C$4*$H1319*信号概况!$C$7*信号相关性!$D$7+2*$E1319*信号概况!$C$4*$I1319*信号概况!$C$8*信号相关性!$D$8+2*$E1319*信号概况!$C$4*$J1319*信号概况!$J$5*信号相关性!$D$9+2*$F1319*信号概况!$C$5*$G1319*信号概况!$C$6*信号相关性!$E$6+2*$F1319*信号概况!$C$5*$H1319*信号概况!$C$7*信号相关性!$E$7+2*$F1319*信号概况!$C$5*$I1319*信号概况!$C$8*信号相关性!$E$8+2*$F1319*信号概况!$C$5*$J1319*信号概况!$C$9*信号相关性!$E$9+2*$G1319*信号概况!$C$6*$H1319*信号概况!$C$7*信号相关性!$F$7+2*$G1319*信号概况!$C$6*$I1319*信号概况!$C$8*信号相关性!$F$8+2*$G1319*信号概况!$C$6*$J1319*信号概况!$C$9*信号相关性!$F$9+2*$H1319*信号概况!$C$7*$I1319*信号概况!$C$8*信号相关性!$G$8+2*$H1319*信号概况!$C$7*$J1319*信号概况!$C$9*信号相关性!$G$9+2*$I1319*信号概况!$C$8*$J1319*信号概况!$C$9*信号相关性!$H$9)</f>
        <v>7747.06464735371</v>
      </c>
      <c r="N1319" s="12">
        <f t="shared" si="428"/>
        <v>0.396894984694731</v>
      </c>
      <c r="O1319" s="10">
        <f>$C1319*信号概况!$J$2+$D1319*信号概况!$J$3+$E1319*信号概况!$J$4+$F1319*信号概况!$J$5+$G1319*信号概况!$J$6+$H1319*信号概况!$J$7+$I1319*信号概况!$J$8+$J1319*信号概况!$J$9</f>
        <v>1253.40500855194</v>
      </c>
      <c r="P1319" s="12">
        <f t="shared" si="429"/>
        <v>0.0642140196745939</v>
      </c>
      <c r="Q1319" s="7">
        <f t="shared" si="430"/>
        <v>8.89632401323349</v>
      </c>
    </row>
    <row r="1320" spans="1:17">
      <c r="A1320">
        <v>1318</v>
      </c>
      <c r="B1320">
        <v>19519.18</v>
      </c>
      <c r="C1320" s="7">
        <f t="shared" si="419"/>
        <v>0</v>
      </c>
      <c r="D1320" s="8">
        <f t="shared" si="420"/>
        <v>0.787878787878788</v>
      </c>
      <c r="E1320">
        <f t="shared" si="421"/>
        <v>0</v>
      </c>
      <c r="F1320">
        <f t="shared" si="422"/>
        <v>0.5</v>
      </c>
      <c r="G1320">
        <f t="shared" si="423"/>
        <v>0.06</v>
      </c>
      <c r="H1320">
        <f t="shared" si="424"/>
        <v>0</v>
      </c>
      <c r="I1320">
        <f t="shared" si="425"/>
        <v>0</v>
      </c>
      <c r="J1320">
        <f t="shared" si="426"/>
        <v>0</v>
      </c>
      <c r="K1320">
        <f>SQRT(POWER($C1320*信号概况!$F$2,2)+POWER($D1320*信号概况!$F$3,2)+POWER($E1320*信号概况!$F$4,2)+POWER($F1320*信号概况!$F$5,2)+POWER($G1320*信号概况!$F$6,2)+POWER($H1320*信号概况!$F$7,2)+POWER($I1320*信号概况!$F$8,2)+POWER($J1320*信号概况!$F$9,2)+2*$C1320*信号概况!$F$2*$D1320*信号概况!$F$3*信号相关性!$B$3+2*$C1320*信号概况!$F$2*$E1320*信号概况!$F$4*信号相关性!$B$4+2*$C1320*信号概况!$F$2*$F1320*信号概况!$F$5*信号相关性!$B$5+2*$C1320*信号概况!$F$2*$G1320*信号概况!$F$6*信号相关性!$B$6+2*$C1320*信号概况!$F$2*$H1320*信号概况!$F$7*信号相关性!$B$7+2*$C1320*信号概况!$F$2*$I1320*信号概况!$F$8*信号相关性!$B$8+2*$C1320*信号概况!$F$2*$J1320*信号概况!$F$9*信号相关性!$B$9+2*$D1320*信号概况!$F$3*$E1320*信号概况!$F$4*信号相关性!$C$4+2*$D1320*信号概况!$F$3*$F1320*信号概况!$F$5*信号相关性!$C$5+2*$D1320*信号概况!$F$3*$G1320*信号概况!$F$6*信号相关性!$C$6+2*$D1320*信号概况!$F$3*$H1320*信号概况!$F$7*信号相关性!$C$7+2*$D1320*信号概况!$F$3*$I1320*信号概况!$F$8*信号相关性!$C$8+2*$D1320*信号概况!$F$3*$J1320*信号概况!$F$9*信号相关性!$C$9+2*$E1320*信号概况!$F$4*$F1320*信号概况!$F$5*信号相关性!$D$5+2*$E1320*信号概况!$F$4*$G1320*信号概况!$F$6*信号相关性!$D$6+2*$E1320*信号概况!$F$4*$H1320*信号概况!$F$7*信号相关性!$D$7+2*$E1320*信号概况!$F$4*$I1320*信号概况!$F$8*信号相关性!$D$8+2*$E1320*信号概况!$F$4*$J1320*信号概况!$J$5*信号相关性!$D$9+2*$F1320*信号概况!$F$5*$G1320*信号概况!$F$6*信号相关性!$E$6+2*$F1320*信号概况!$F$5*$H1320*信号概况!$F$7*信号相关性!$E$7+2*$F1320*信号概况!$F$5*$I1320*信号概况!$F$8*信号相关性!$E$8+2*$F1320*信号概况!$F$5*$J1320*信号概况!$F$9*信号相关性!$E$9+2*$G1320*信号概况!$F$6*$H1320*信号概况!$F$7*信号相关性!$F$7+2*$G1320*信号概况!$F$6*$I1320*信号概况!$F$8*信号相关性!$F$8+2*$G1320*信号概况!$F$6*$J1320*信号概况!$F$9*信号相关性!$F$9+2*$H1320*信号概况!$F$7*$I1320*信号概况!$F$8*信号相关性!$G$8+2*$H1320*信号概况!$F$7*$J1320*信号概况!$F$9*信号相关性!$G$9+2*$I1320*信号概况!$F$8*$J1320*信号概况!$F$9*信号相关性!$H$9)</f>
        <v>1647.42158624498</v>
      </c>
      <c r="L1320" s="10">
        <f t="shared" si="427"/>
        <v>11.8483211358731</v>
      </c>
      <c r="M1320" s="11">
        <f>SQRT(POWER($C1320*信号概况!$C$2,2)+POWER($D1320*信号概况!$C$3,2)+POWER($E1320*信号概况!$C$4,2)+POWER($F1320*信号概况!$C$5,2)+POWER($G1320*信号概况!$C$6,2)+POWER($H1320*信号概况!$C$7,2)+POWER($I1320*信号概况!$C$8,2)+POWER($J1320*信号概况!$C$9,2)+2*$C1320*信号概况!$C$2*$D1320*信号概况!$C$3*信号相关性!$B$3+2*$C1320*信号概况!$C$2*$E1320*信号概况!$C$4*信号相关性!$B$4+2*$C1320*信号概况!$C$2*$F1320*信号概况!$C$5*信号相关性!$B$5+2*$C1320*信号概况!$C$2*$G1320*信号概况!$C$6*信号相关性!$B$6+2*$C1320*信号概况!$C$2*$H1320*信号概况!$C$7*信号相关性!$B$7+2*$C1320*信号概况!$C$2*$I1320*信号概况!$C$8*信号相关性!$B$8+2*$C1320*信号概况!$C$2*$J1320*信号概况!$C$9*信号相关性!$B$9+2*$D1320*信号概况!$C$3*$E1320*信号概况!$C$4*信号相关性!$C$4+2*$D1320*信号概况!$C$3*$F1320*信号概况!$C$5*信号相关性!$C$5+2*$D1320*信号概况!$C$3*$G1320*信号概况!$C$6*信号相关性!$C$6+2*$D1320*信号概况!$C$3*$H1320*信号概况!$C$7*信号相关性!$C$7+2*$D1320*信号概况!$C$3*$I1320*信号概况!$C$8*信号相关性!$C$8+2*$D1320*信号概况!$C$3*$J1320*信号概况!$C$9*信号相关性!$C$9+2*$E1320*信号概况!$C$4*$F1320*信号概况!$C$5*信号相关性!$D$5+2*$E1320*信号概况!$C$4*$G1320*信号概况!$C$6*信号相关性!$D$6+2*$E1320*信号概况!$C$4*$H1320*信号概况!$C$7*信号相关性!$D$7+2*$E1320*信号概况!$C$4*$I1320*信号概况!$C$8*信号相关性!$D$8+2*$E1320*信号概况!$C$4*$J1320*信号概况!$J$5*信号相关性!$D$9+2*$F1320*信号概况!$C$5*$G1320*信号概况!$C$6*信号相关性!$E$6+2*$F1320*信号概况!$C$5*$H1320*信号概况!$C$7*信号相关性!$E$7+2*$F1320*信号概况!$C$5*$I1320*信号概况!$C$8*信号相关性!$E$8+2*$F1320*信号概况!$C$5*$J1320*信号概况!$C$9*信号相关性!$E$9+2*$G1320*信号概况!$C$6*$H1320*信号概况!$C$7*信号相关性!$F$7+2*$G1320*信号概况!$C$6*$I1320*信号概况!$C$8*信号相关性!$F$8+2*$G1320*信号概况!$C$6*$J1320*信号概况!$C$9*信号相关性!$F$9+2*$H1320*信号概况!$C$7*$I1320*信号概况!$C$8*信号相关性!$G$8+2*$H1320*信号概况!$C$7*$J1320*信号概况!$C$9*信号相关性!$G$9+2*$I1320*信号概况!$C$8*$J1320*信号概况!$C$9*信号相关性!$H$9)</f>
        <v>8070.1561040154</v>
      </c>
      <c r="N1320" s="12">
        <f t="shared" si="428"/>
        <v>0.413447496463243</v>
      </c>
      <c r="O1320" s="10">
        <f>$C1320*信号概况!$J$2+$D1320*信号概况!$J$3+$E1320*信号概况!$J$4+$F1320*信号概况!$J$5+$G1320*信号概况!$J$6+$H1320*信号概况!$J$7+$I1320*信号概况!$J$8+$J1320*信号概况!$J$9</f>
        <v>1277.93315923687</v>
      </c>
      <c r="P1320" s="12">
        <f t="shared" si="429"/>
        <v>0.0654706375594093</v>
      </c>
      <c r="Q1320" s="7">
        <f t="shared" si="430"/>
        <v>8.7161896084972</v>
      </c>
    </row>
    <row r="1321" spans="1:17">
      <c r="A1321">
        <v>1319</v>
      </c>
      <c r="B1321">
        <v>19519.18</v>
      </c>
      <c r="C1321" s="7">
        <f t="shared" si="419"/>
        <v>0</v>
      </c>
      <c r="D1321" s="8">
        <f t="shared" si="420"/>
        <v>0.818181818181818</v>
      </c>
      <c r="E1321">
        <f t="shared" si="421"/>
        <v>0</v>
      </c>
      <c r="F1321">
        <f t="shared" si="422"/>
        <v>0.5</v>
      </c>
      <c r="G1321">
        <f t="shared" si="423"/>
        <v>0.06</v>
      </c>
      <c r="H1321">
        <f t="shared" si="424"/>
        <v>0</v>
      </c>
      <c r="I1321">
        <f t="shared" si="425"/>
        <v>0</v>
      </c>
      <c r="J1321">
        <f t="shared" si="426"/>
        <v>0</v>
      </c>
      <c r="K1321">
        <f>SQRT(POWER($C1321*信号概况!$F$2,2)+POWER($D1321*信号概况!$F$3,2)+POWER($E1321*信号概况!$F$4,2)+POWER($F1321*信号概况!$F$5,2)+POWER($G1321*信号概况!$F$6,2)+POWER($H1321*信号概况!$F$7,2)+POWER($I1321*信号概况!$F$8,2)+POWER($J1321*信号概况!$F$9,2)+2*$C1321*信号概况!$F$2*$D1321*信号概况!$F$3*信号相关性!$B$3+2*$C1321*信号概况!$F$2*$E1321*信号概况!$F$4*信号相关性!$B$4+2*$C1321*信号概况!$F$2*$F1321*信号概况!$F$5*信号相关性!$B$5+2*$C1321*信号概况!$F$2*$G1321*信号概况!$F$6*信号相关性!$B$6+2*$C1321*信号概况!$F$2*$H1321*信号概况!$F$7*信号相关性!$B$7+2*$C1321*信号概况!$F$2*$I1321*信号概况!$F$8*信号相关性!$B$8+2*$C1321*信号概况!$F$2*$J1321*信号概况!$F$9*信号相关性!$B$9+2*$D1321*信号概况!$F$3*$E1321*信号概况!$F$4*信号相关性!$C$4+2*$D1321*信号概况!$F$3*$F1321*信号概况!$F$5*信号相关性!$C$5+2*$D1321*信号概况!$F$3*$G1321*信号概况!$F$6*信号相关性!$C$6+2*$D1321*信号概况!$F$3*$H1321*信号概况!$F$7*信号相关性!$C$7+2*$D1321*信号概况!$F$3*$I1321*信号概况!$F$8*信号相关性!$C$8+2*$D1321*信号概况!$F$3*$J1321*信号概况!$F$9*信号相关性!$C$9+2*$E1321*信号概况!$F$4*$F1321*信号概况!$F$5*信号相关性!$D$5+2*$E1321*信号概况!$F$4*$G1321*信号概况!$F$6*信号相关性!$D$6+2*$E1321*信号概况!$F$4*$H1321*信号概况!$F$7*信号相关性!$D$7+2*$E1321*信号概况!$F$4*$I1321*信号概况!$F$8*信号相关性!$D$8+2*$E1321*信号概况!$F$4*$J1321*信号概况!$J$5*信号相关性!$D$9+2*$F1321*信号概况!$F$5*$G1321*信号概况!$F$6*信号相关性!$E$6+2*$F1321*信号概况!$F$5*$H1321*信号概况!$F$7*信号相关性!$E$7+2*$F1321*信号概况!$F$5*$I1321*信号概况!$F$8*信号相关性!$E$8+2*$F1321*信号概况!$F$5*$J1321*信号概况!$F$9*信号相关性!$E$9+2*$G1321*信号概况!$F$6*$H1321*信号概况!$F$7*信号相关性!$F$7+2*$G1321*信号概况!$F$6*$I1321*信号概况!$F$8*信号相关性!$F$8+2*$G1321*信号概况!$F$6*$J1321*信号概况!$F$9*信号相关性!$F$9+2*$H1321*信号概况!$F$7*$I1321*信号概况!$F$8*信号相关性!$G$8+2*$H1321*信号概况!$F$7*$J1321*信号概况!$F$9*信号相关性!$G$9+2*$I1321*信号概况!$F$8*$J1321*信号概况!$F$9*信号相关性!$H$9)</f>
        <v>1713.89616262029</v>
      </c>
      <c r="L1321" s="10">
        <f t="shared" si="427"/>
        <v>11.3887763014523</v>
      </c>
      <c r="M1321" s="11">
        <f>SQRT(POWER($C1321*信号概况!$C$2,2)+POWER($D1321*信号概况!$C$3,2)+POWER($E1321*信号概况!$C$4,2)+POWER($F1321*信号概况!$C$5,2)+POWER($G1321*信号概况!$C$6,2)+POWER($H1321*信号概况!$C$7,2)+POWER($I1321*信号概况!$C$8,2)+POWER($J1321*信号概况!$C$9,2)+2*$C1321*信号概况!$C$2*$D1321*信号概况!$C$3*信号相关性!$B$3+2*$C1321*信号概况!$C$2*$E1321*信号概况!$C$4*信号相关性!$B$4+2*$C1321*信号概况!$C$2*$F1321*信号概况!$C$5*信号相关性!$B$5+2*$C1321*信号概况!$C$2*$G1321*信号概况!$C$6*信号相关性!$B$6+2*$C1321*信号概况!$C$2*$H1321*信号概况!$C$7*信号相关性!$B$7+2*$C1321*信号概况!$C$2*$I1321*信号概况!$C$8*信号相关性!$B$8+2*$C1321*信号概况!$C$2*$J1321*信号概况!$C$9*信号相关性!$B$9+2*$D1321*信号概况!$C$3*$E1321*信号概况!$C$4*信号相关性!$C$4+2*$D1321*信号概况!$C$3*$F1321*信号概况!$C$5*信号相关性!$C$5+2*$D1321*信号概况!$C$3*$G1321*信号概况!$C$6*信号相关性!$C$6+2*$D1321*信号概况!$C$3*$H1321*信号概况!$C$7*信号相关性!$C$7+2*$D1321*信号概况!$C$3*$I1321*信号概况!$C$8*信号相关性!$C$8+2*$D1321*信号概况!$C$3*$J1321*信号概况!$C$9*信号相关性!$C$9+2*$E1321*信号概况!$C$4*$F1321*信号概况!$C$5*信号相关性!$D$5+2*$E1321*信号概况!$C$4*$G1321*信号概况!$C$6*信号相关性!$D$6+2*$E1321*信号概况!$C$4*$H1321*信号概况!$C$7*信号相关性!$D$7+2*$E1321*信号概况!$C$4*$I1321*信号概况!$C$8*信号相关性!$D$8+2*$E1321*信号概况!$C$4*$J1321*信号概况!$J$5*信号相关性!$D$9+2*$F1321*信号概况!$C$5*$G1321*信号概况!$C$6*信号相关性!$E$6+2*$F1321*信号概况!$C$5*$H1321*信号概况!$C$7*信号相关性!$E$7+2*$F1321*信号概况!$C$5*$I1321*信号概况!$C$8*信号相关性!$E$8+2*$F1321*信号概况!$C$5*$J1321*信号概况!$C$9*信号相关性!$E$9+2*$G1321*信号概况!$C$6*$H1321*信号概况!$C$7*信号相关性!$F$7+2*$G1321*信号概况!$C$6*$I1321*信号概况!$C$8*信号相关性!$F$8+2*$G1321*信号概况!$C$6*$J1321*信号概况!$C$9*信号相关性!$F$9+2*$H1321*信号概况!$C$7*$I1321*信号概况!$C$8*信号相关性!$G$8+2*$H1321*信号概况!$C$7*$J1321*信号概况!$C$9*信号相关性!$G$9+2*$I1321*信号概况!$C$8*$J1321*信号概况!$C$9*信号相关性!$H$9)</f>
        <v>8393.3433540097</v>
      </c>
      <c r="N1321" s="12">
        <f t="shared" si="428"/>
        <v>0.430004915883234</v>
      </c>
      <c r="O1321" s="10">
        <f>$C1321*信号概况!$J$2+$D1321*信号概况!$J$3+$E1321*信号概况!$J$4+$F1321*信号概况!$J$5+$G1321*信号概况!$J$6+$H1321*信号概况!$J$7+$I1321*信号概况!$J$8+$J1321*信号概况!$J$9</f>
        <v>1302.4613099218</v>
      </c>
      <c r="P1321" s="12">
        <f t="shared" si="429"/>
        <v>0.0667272554442247</v>
      </c>
      <c r="Q1321" s="7">
        <f t="shared" si="430"/>
        <v>8.54986261049708</v>
      </c>
    </row>
    <row r="1322" spans="1:17">
      <c r="A1322">
        <v>1320</v>
      </c>
      <c r="B1322">
        <v>19519.18</v>
      </c>
      <c r="C1322" s="7">
        <f t="shared" si="419"/>
        <v>0</v>
      </c>
      <c r="D1322" s="8">
        <f t="shared" si="420"/>
        <v>0.848484848484849</v>
      </c>
      <c r="E1322">
        <f t="shared" si="421"/>
        <v>0</v>
      </c>
      <c r="F1322">
        <f t="shared" si="422"/>
        <v>0.5</v>
      </c>
      <c r="G1322">
        <f t="shared" si="423"/>
        <v>0.06</v>
      </c>
      <c r="H1322">
        <f t="shared" si="424"/>
        <v>0</v>
      </c>
      <c r="I1322">
        <f t="shared" si="425"/>
        <v>0</v>
      </c>
      <c r="J1322">
        <f t="shared" si="426"/>
        <v>0</v>
      </c>
      <c r="K1322">
        <f>SQRT(POWER($C1322*信号概况!$F$2,2)+POWER($D1322*信号概况!$F$3,2)+POWER($E1322*信号概况!$F$4,2)+POWER($F1322*信号概况!$F$5,2)+POWER($G1322*信号概况!$F$6,2)+POWER($H1322*信号概况!$F$7,2)+POWER($I1322*信号概况!$F$8,2)+POWER($J1322*信号概况!$F$9,2)+2*$C1322*信号概况!$F$2*$D1322*信号概况!$F$3*信号相关性!$B$3+2*$C1322*信号概况!$F$2*$E1322*信号概况!$F$4*信号相关性!$B$4+2*$C1322*信号概况!$F$2*$F1322*信号概况!$F$5*信号相关性!$B$5+2*$C1322*信号概况!$F$2*$G1322*信号概况!$F$6*信号相关性!$B$6+2*$C1322*信号概况!$F$2*$H1322*信号概况!$F$7*信号相关性!$B$7+2*$C1322*信号概况!$F$2*$I1322*信号概况!$F$8*信号相关性!$B$8+2*$C1322*信号概况!$F$2*$J1322*信号概况!$F$9*信号相关性!$B$9+2*$D1322*信号概况!$F$3*$E1322*信号概况!$F$4*信号相关性!$C$4+2*$D1322*信号概况!$F$3*$F1322*信号概况!$F$5*信号相关性!$C$5+2*$D1322*信号概况!$F$3*$G1322*信号概况!$F$6*信号相关性!$C$6+2*$D1322*信号概况!$F$3*$H1322*信号概况!$F$7*信号相关性!$C$7+2*$D1322*信号概况!$F$3*$I1322*信号概况!$F$8*信号相关性!$C$8+2*$D1322*信号概况!$F$3*$J1322*信号概况!$F$9*信号相关性!$C$9+2*$E1322*信号概况!$F$4*$F1322*信号概况!$F$5*信号相关性!$D$5+2*$E1322*信号概况!$F$4*$G1322*信号概况!$F$6*信号相关性!$D$6+2*$E1322*信号概况!$F$4*$H1322*信号概况!$F$7*信号相关性!$D$7+2*$E1322*信号概况!$F$4*$I1322*信号概况!$F$8*信号相关性!$D$8+2*$E1322*信号概况!$F$4*$J1322*信号概况!$J$5*信号相关性!$D$9+2*$F1322*信号概况!$F$5*$G1322*信号概况!$F$6*信号相关性!$E$6+2*$F1322*信号概况!$F$5*$H1322*信号概况!$F$7*信号相关性!$E$7+2*$F1322*信号概况!$F$5*$I1322*信号概况!$F$8*信号相关性!$E$8+2*$F1322*信号概况!$F$5*$J1322*信号概况!$F$9*信号相关性!$E$9+2*$G1322*信号概况!$F$6*$H1322*信号概况!$F$7*信号相关性!$F$7+2*$G1322*信号概况!$F$6*$I1322*信号概况!$F$8*信号相关性!$F$8+2*$G1322*信号概况!$F$6*$J1322*信号概况!$F$9*信号相关性!$F$9+2*$H1322*信号概况!$F$7*$I1322*信号概况!$F$8*信号相关性!$G$8+2*$H1322*信号概况!$F$7*$J1322*信号概况!$F$9*信号相关性!$G$9+2*$I1322*信号概况!$F$8*$J1322*信号概况!$F$9*信号相关性!$H$9)</f>
        <v>1780.39911200627</v>
      </c>
      <c r="L1322" s="10">
        <f t="shared" si="427"/>
        <v>10.9633732506216</v>
      </c>
      <c r="M1322" s="11">
        <f>SQRT(POWER($C1322*信号概况!$C$2,2)+POWER($D1322*信号概况!$C$3,2)+POWER($E1322*信号概况!$C$4,2)+POWER($F1322*信号概况!$C$5,2)+POWER($G1322*信号概况!$C$6,2)+POWER($H1322*信号概况!$C$7,2)+POWER($I1322*信号概况!$C$8,2)+POWER($J1322*信号概况!$C$9,2)+2*$C1322*信号概况!$C$2*$D1322*信号概况!$C$3*信号相关性!$B$3+2*$C1322*信号概况!$C$2*$E1322*信号概况!$C$4*信号相关性!$B$4+2*$C1322*信号概况!$C$2*$F1322*信号概况!$C$5*信号相关性!$B$5+2*$C1322*信号概况!$C$2*$G1322*信号概况!$C$6*信号相关性!$B$6+2*$C1322*信号概况!$C$2*$H1322*信号概况!$C$7*信号相关性!$B$7+2*$C1322*信号概况!$C$2*$I1322*信号概况!$C$8*信号相关性!$B$8+2*$C1322*信号概况!$C$2*$J1322*信号概况!$C$9*信号相关性!$B$9+2*$D1322*信号概况!$C$3*$E1322*信号概况!$C$4*信号相关性!$C$4+2*$D1322*信号概况!$C$3*$F1322*信号概况!$C$5*信号相关性!$C$5+2*$D1322*信号概况!$C$3*$G1322*信号概况!$C$6*信号相关性!$C$6+2*$D1322*信号概况!$C$3*$H1322*信号概况!$C$7*信号相关性!$C$7+2*$D1322*信号概况!$C$3*$I1322*信号概况!$C$8*信号相关性!$C$8+2*$D1322*信号概况!$C$3*$J1322*信号概况!$C$9*信号相关性!$C$9+2*$E1322*信号概况!$C$4*$F1322*信号概况!$C$5*信号相关性!$D$5+2*$E1322*信号概况!$C$4*$G1322*信号概况!$C$6*信号相关性!$D$6+2*$E1322*信号概况!$C$4*$H1322*信号概况!$C$7*信号相关性!$D$7+2*$E1322*信号概况!$C$4*$I1322*信号概况!$C$8*信号相关性!$D$8+2*$E1322*信号概况!$C$4*$J1322*信号概况!$J$5*信号相关性!$D$9+2*$F1322*信号概况!$C$5*$G1322*信号概况!$C$6*信号相关性!$E$6+2*$F1322*信号概况!$C$5*$H1322*信号概况!$C$7*信号相关性!$E$7+2*$F1322*信号概况!$C$5*$I1322*信号概况!$C$8*信号相关性!$E$8+2*$F1322*信号概况!$C$5*$J1322*信号概况!$C$9*信号相关性!$E$9+2*$G1322*信号概况!$C$6*$H1322*信号概况!$C$7*信号相关性!$F$7+2*$G1322*信号概况!$C$6*$I1322*信号概况!$C$8*信号相关性!$F$8+2*$G1322*信号概况!$C$6*$J1322*信号概况!$C$9*信号相关性!$F$9+2*$H1322*信号概况!$C$7*$I1322*信号概况!$C$8*信号相关性!$G$8+2*$H1322*信号概况!$C$7*$J1322*信号概况!$C$9*信号相关性!$G$9+2*$I1322*信号概况!$C$8*$J1322*信号概况!$C$9*信号相关性!$H$9)</f>
        <v>8716.61574211246</v>
      </c>
      <c r="N1322" s="12">
        <f t="shared" si="428"/>
        <v>0.44656669706988</v>
      </c>
      <c r="O1322" s="10">
        <f>$C1322*信号概况!$J$2+$D1322*信号概况!$J$3+$E1322*信号概况!$J$4+$F1322*信号概况!$J$5+$G1322*信号概况!$J$6+$H1322*信号概况!$J$7+$I1322*信号概况!$J$8+$J1322*信号概况!$J$9</f>
        <v>1326.98946060673</v>
      </c>
      <c r="P1322" s="12">
        <f t="shared" si="429"/>
        <v>0.0679838733290401</v>
      </c>
      <c r="Q1322" s="7">
        <f t="shared" si="430"/>
        <v>8.39582227741987</v>
      </c>
    </row>
    <row r="1323" spans="1:17">
      <c r="A1323">
        <v>1321</v>
      </c>
      <c r="B1323">
        <v>19519.18</v>
      </c>
      <c r="C1323" s="7">
        <f t="shared" si="419"/>
        <v>0</v>
      </c>
      <c r="D1323" s="8">
        <f t="shared" si="420"/>
        <v>0.878787878787879</v>
      </c>
      <c r="E1323">
        <f t="shared" si="421"/>
        <v>0</v>
      </c>
      <c r="F1323">
        <f t="shared" si="422"/>
        <v>0.5</v>
      </c>
      <c r="G1323">
        <f t="shared" si="423"/>
        <v>0.06</v>
      </c>
      <c r="H1323">
        <f t="shared" si="424"/>
        <v>0</v>
      </c>
      <c r="I1323">
        <f t="shared" si="425"/>
        <v>0</v>
      </c>
      <c r="J1323">
        <f t="shared" si="426"/>
        <v>0</v>
      </c>
      <c r="K1323">
        <f>SQRT(POWER($C1323*信号概况!$F$2,2)+POWER($D1323*信号概况!$F$3,2)+POWER($E1323*信号概况!$F$4,2)+POWER($F1323*信号概况!$F$5,2)+POWER($G1323*信号概况!$F$6,2)+POWER($H1323*信号概况!$F$7,2)+POWER($I1323*信号概况!$F$8,2)+POWER($J1323*信号概况!$F$9,2)+2*$C1323*信号概况!$F$2*$D1323*信号概况!$F$3*信号相关性!$B$3+2*$C1323*信号概况!$F$2*$E1323*信号概况!$F$4*信号相关性!$B$4+2*$C1323*信号概况!$F$2*$F1323*信号概况!$F$5*信号相关性!$B$5+2*$C1323*信号概况!$F$2*$G1323*信号概况!$F$6*信号相关性!$B$6+2*$C1323*信号概况!$F$2*$H1323*信号概况!$F$7*信号相关性!$B$7+2*$C1323*信号概况!$F$2*$I1323*信号概况!$F$8*信号相关性!$B$8+2*$C1323*信号概况!$F$2*$J1323*信号概况!$F$9*信号相关性!$B$9+2*$D1323*信号概况!$F$3*$E1323*信号概况!$F$4*信号相关性!$C$4+2*$D1323*信号概况!$F$3*$F1323*信号概况!$F$5*信号相关性!$C$5+2*$D1323*信号概况!$F$3*$G1323*信号概况!$F$6*信号相关性!$C$6+2*$D1323*信号概况!$F$3*$H1323*信号概况!$F$7*信号相关性!$C$7+2*$D1323*信号概况!$F$3*$I1323*信号概况!$F$8*信号相关性!$C$8+2*$D1323*信号概况!$F$3*$J1323*信号概况!$F$9*信号相关性!$C$9+2*$E1323*信号概况!$F$4*$F1323*信号概况!$F$5*信号相关性!$D$5+2*$E1323*信号概况!$F$4*$G1323*信号概况!$F$6*信号相关性!$D$6+2*$E1323*信号概况!$F$4*$H1323*信号概况!$F$7*信号相关性!$D$7+2*$E1323*信号概况!$F$4*$I1323*信号概况!$F$8*信号相关性!$D$8+2*$E1323*信号概况!$F$4*$J1323*信号概况!$J$5*信号相关性!$D$9+2*$F1323*信号概况!$F$5*$G1323*信号概况!$F$6*信号相关性!$E$6+2*$F1323*信号概况!$F$5*$H1323*信号概况!$F$7*信号相关性!$E$7+2*$F1323*信号概况!$F$5*$I1323*信号概况!$F$8*信号相关性!$E$8+2*$F1323*信号概况!$F$5*$J1323*信号概况!$F$9*信号相关性!$E$9+2*$G1323*信号概况!$F$6*$H1323*信号概况!$F$7*信号相关性!$F$7+2*$G1323*信号概况!$F$6*$I1323*信号概况!$F$8*信号相关性!$F$8+2*$G1323*信号概况!$F$6*$J1323*信号概况!$F$9*信号相关性!$F$9+2*$H1323*信号概况!$F$7*$I1323*信号概况!$F$8*信号相关性!$G$8+2*$H1323*信号概况!$F$7*$J1323*信号概况!$F$9*信号相关性!$G$9+2*$I1323*信号概况!$F$8*$J1323*信号概况!$F$9*信号相关性!$H$9)</f>
        <v>1846.92736949519</v>
      </c>
      <c r="L1323" s="10">
        <f t="shared" si="427"/>
        <v>10.568461068036</v>
      </c>
      <c r="M1323" s="11">
        <f>SQRT(POWER($C1323*信号概况!$C$2,2)+POWER($D1323*信号概况!$C$3,2)+POWER($E1323*信号概况!$C$4,2)+POWER($F1323*信号概况!$C$5,2)+POWER($G1323*信号概况!$C$6,2)+POWER($H1323*信号概况!$C$7,2)+POWER($I1323*信号概况!$C$8,2)+POWER($J1323*信号概况!$C$9,2)+2*$C1323*信号概况!$C$2*$D1323*信号概况!$C$3*信号相关性!$B$3+2*$C1323*信号概况!$C$2*$E1323*信号概况!$C$4*信号相关性!$B$4+2*$C1323*信号概况!$C$2*$F1323*信号概况!$C$5*信号相关性!$B$5+2*$C1323*信号概况!$C$2*$G1323*信号概况!$C$6*信号相关性!$B$6+2*$C1323*信号概况!$C$2*$H1323*信号概况!$C$7*信号相关性!$B$7+2*$C1323*信号概况!$C$2*$I1323*信号概况!$C$8*信号相关性!$B$8+2*$C1323*信号概况!$C$2*$J1323*信号概况!$C$9*信号相关性!$B$9+2*$D1323*信号概况!$C$3*$E1323*信号概况!$C$4*信号相关性!$C$4+2*$D1323*信号概况!$C$3*$F1323*信号概况!$C$5*信号相关性!$C$5+2*$D1323*信号概况!$C$3*$G1323*信号概况!$C$6*信号相关性!$C$6+2*$D1323*信号概况!$C$3*$H1323*信号概况!$C$7*信号相关性!$C$7+2*$D1323*信号概况!$C$3*$I1323*信号概况!$C$8*信号相关性!$C$8+2*$D1323*信号概况!$C$3*$J1323*信号概况!$C$9*信号相关性!$C$9+2*$E1323*信号概况!$C$4*$F1323*信号概况!$C$5*信号相关性!$D$5+2*$E1323*信号概况!$C$4*$G1323*信号概况!$C$6*信号相关性!$D$6+2*$E1323*信号概况!$C$4*$H1323*信号概况!$C$7*信号相关性!$D$7+2*$E1323*信号概况!$C$4*$I1323*信号概况!$C$8*信号相关性!$D$8+2*$E1323*信号概况!$C$4*$J1323*信号概况!$J$5*信号相关性!$D$9+2*$F1323*信号概况!$C$5*$G1323*信号概况!$C$6*信号相关性!$E$6+2*$F1323*信号概况!$C$5*$H1323*信号概况!$C$7*信号相关性!$E$7+2*$F1323*信号概况!$C$5*$I1323*信号概况!$C$8*信号相关性!$E$8+2*$F1323*信号概况!$C$5*$J1323*信号概况!$C$9*信号相关性!$E$9+2*$G1323*信号概况!$C$6*$H1323*信号概况!$C$7*信号相关性!$F$7+2*$G1323*信号概况!$C$6*$I1323*信号概况!$C$8*信号相关性!$F$8+2*$G1323*信号概况!$C$6*$J1323*信号概况!$C$9*信号相关性!$F$9+2*$H1323*信号概况!$C$7*$I1323*信号概况!$C$8*信号相关性!$G$8+2*$H1323*信号概况!$C$7*$J1323*信号概况!$C$9*信号相关性!$G$9+2*$I1323*信号概况!$C$8*$J1323*信号概况!$C$9*信号相关性!$H$9)</f>
        <v>9039.96413461961</v>
      </c>
      <c r="N1323" s="12">
        <f t="shared" si="428"/>
        <v>0.463132372088357</v>
      </c>
      <c r="O1323" s="10">
        <f>$C1323*信号概况!$J$2+$D1323*信号概况!$J$3+$E1323*信号概况!$J$4+$F1323*信号概况!$J$5+$G1323*信号概况!$J$6+$H1323*信号概况!$J$7+$I1323*信号概况!$J$8+$J1323*信号概况!$J$9</f>
        <v>1351.51761129167</v>
      </c>
      <c r="P1323" s="12">
        <f t="shared" si="429"/>
        <v>0.0692404912138556</v>
      </c>
      <c r="Q1323" s="7">
        <f t="shared" si="430"/>
        <v>8.25276217530203</v>
      </c>
    </row>
    <row r="1324" spans="1:17">
      <c r="A1324">
        <v>1322</v>
      </c>
      <c r="B1324">
        <v>19519.18</v>
      </c>
      <c r="C1324" s="7">
        <f t="shared" si="419"/>
        <v>0</v>
      </c>
      <c r="D1324" s="8">
        <f t="shared" si="420"/>
        <v>0.909090909090909</v>
      </c>
      <c r="E1324">
        <f t="shared" si="421"/>
        <v>0</v>
      </c>
      <c r="F1324">
        <f t="shared" si="422"/>
        <v>0.5</v>
      </c>
      <c r="G1324">
        <f t="shared" si="423"/>
        <v>0.06</v>
      </c>
      <c r="H1324">
        <f t="shared" si="424"/>
        <v>0</v>
      </c>
      <c r="I1324">
        <f t="shared" si="425"/>
        <v>0</v>
      </c>
      <c r="J1324">
        <f t="shared" si="426"/>
        <v>0</v>
      </c>
      <c r="K1324">
        <f>SQRT(POWER($C1324*信号概况!$F$2,2)+POWER($D1324*信号概况!$F$3,2)+POWER($E1324*信号概况!$F$4,2)+POWER($F1324*信号概况!$F$5,2)+POWER($G1324*信号概况!$F$6,2)+POWER($H1324*信号概况!$F$7,2)+POWER($I1324*信号概况!$F$8,2)+POWER($J1324*信号概况!$F$9,2)+2*$C1324*信号概况!$F$2*$D1324*信号概况!$F$3*信号相关性!$B$3+2*$C1324*信号概况!$F$2*$E1324*信号概况!$F$4*信号相关性!$B$4+2*$C1324*信号概况!$F$2*$F1324*信号概况!$F$5*信号相关性!$B$5+2*$C1324*信号概况!$F$2*$G1324*信号概况!$F$6*信号相关性!$B$6+2*$C1324*信号概况!$F$2*$H1324*信号概况!$F$7*信号相关性!$B$7+2*$C1324*信号概况!$F$2*$I1324*信号概况!$F$8*信号相关性!$B$8+2*$C1324*信号概况!$F$2*$J1324*信号概况!$F$9*信号相关性!$B$9+2*$D1324*信号概况!$F$3*$E1324*信号概况!$F$4*信号相关性!$C$4+2*$D1324*信号概况!$F$3*$F1324*信号概况!$F$5*信号相关性!$C$5+2*$D1324*信号概况!$F$3*$G1324*信号概况!$F$6*信号相关性!$C$6+2*$D1324*信号概况!$F$3*$H1324*信号概况!$F$7*信号相关性!$C$7+2*$D1324*信号概况!$F$3*$I1324*信号概况!$F$8*信号相关性!$C$8+2*$D1324*信号概况!$F$3*$J1324*信号概况!$F$9*信号相关性!$C$9+2*$E1324*信号概况!$F$4*$F1324*信号概况!$F$5*信号相关性!$D$5+2*$E1324*信号概况!$F$4*$G1324*信号概况!$F$6*信号相关性!$D$6+2*$E1324*信号概况!$F$4*$H1324*信号概况!$F$7*信号相关性!$D$7+2*$E1324*信号概况!$F$4*$I1324*信号概况!$F$8*信号相关性!$D$8+2*$E1324*信号概况!$F$4*$J1324*信号概况!$J$5*信号相关性!$D$9+2*$F1324*信号概况!$F$5*$G1324*信号概况!$F$6*信号相关性!$E$6+2*$F1324*信号概况!$F$5*$H1324*信号概况!$F$7*信号相关性!$E$7+2*$F1324*信号概况!$F$5*$I1324*信号概况!$F$8*信号相关性!$E$8+2*$F1324*信号概况!$F$5*$J1324*信号概况!$F$9*信号相关性!$E$9+2*$G1324*信号概况!$F$6*$H1324*信号概况!$F$7*信号相关性!$F$7+2*$G1324*信号概况!$F$6*$I1324*信号概况!$F$8*信号相关性!$F$8+2*$G1324*信号概况!$F$6*$J1324*信号概况!$F$9*信号相关性!$F$9+2*$H1324*信号概况!$F$7*$I1324*信号概况!$F$8*信号相关性!$G$8+2*$H1324*信号概况!$F$7*$J1324*信号概况!$F$9*信号相关性!$G$9+2*$I1324*信号概况!$F$8*$J1324*信号概况!$F$9*信号相关性!$H$9)</f>
        <v>1913.47829533488</v>
      </c>
      <c r="L1324" s="10">
        <f t="shared" si="427"/>
        <v>10.200889159594</v>
      </c>
      <c r="M1324" s="11">
        <f>SQRT(POWER($C1324*信号概况!$C$2,2)+POWER($D1324*信号概况!$C$3,2)+POWER($E1324*信号概况!$C$4,2)+POWER($F1324*信号概况!$C$5,2)+POWER($G1324*信号概况!$C$6,2)+POWER($H1324*信号概况!$C$7,2)+POWER($I1324*信号概况!$C$8,2)+POWER($J1324*信号概况!$C$9,2)+2*$C1324*信号概况!$C$2*$D1324*信号概况!$C$3*信号相关性!$B$3+2*$C1324*信号概况!$C$2*$E1324*信号概况!$C$4*信号相关性!$B$4+2*$C1324*信号概况!$C$2*$F1324*信号概况!$C$5*信号相关性!$B$5+2*$C1324*信号概况!$C$2*$G1324*信号概况!$C$6*信号相关性!$B$6+2*$C1324*信号概况!$C$2*$H1324*信号概况!$C$7*信号相关性!$B$7+2*$C1324*信号概况!$C$2*$I1324*信号概况!$C$8*信号相关性!$B$8+2*$C1324*信号概况!$C$2*$J1324*信号概况!$C$9*信号相关性!$B$9+2*$D1324*信号概况!$C$3*$E1324*信号概况!$C$4*信号相关性!$C$4+2*$D1324*信号概况!$C$3*$F1324*信号概况!$C$5*信号相关性!$C$5+2*$D1324*信号概况!$C$3*$G1324*信号概况!$C$6*信号相关性!$C$6+2*$D1324*信号概况!$C$3*$H1324*信号概况!$C$7*信号相关性!$C$7+2*$D1324*信号概况!$C$3*$I1324*信号概况!$C$8*信号相关性!$C$8+2*$D1324*信号概况!$C$3*$J1324*信号概况!$C$9*信号相关性!$C$9+2*$E1324*信号概况!$C$4*$F1324*信号概况!$C$5*信号相关性!$D$5+2*$E1324*信号概况!$C$4*$G1324*信号概况!$C$6*信号相关性!$D$6+2*$E1324*信号概况!$C$4*$H1324*信号概况!$C$7*信号相关性!$D$7+2*$E1324*信号概况!$C$4*$I1324*信号概况!$C$8*信号相关性!$D$8+2*$E1324*信号概况!$C$4*$J1324*信号概况!$J$5*信号相关性!$D$9+2*$F1324*信号概况!$C$5*$G1324*信号概况!$C$6*信号相关性!$E$6+2*$F1324*信号概况!$C$5*$H1324*信号概况!$C$7*信号相关性!$E$7+2*$F1324*信号概况!$C$5*$I1324*信号概况!$C$8*信号相关性!$E$8+2*$F1324*信号概况!$C$5*$J1324*信号概况!$C$9*信号相关性!$E$9+2*$G1324*信号概况!$C$6*$H1324*信号概况!$C$7*信号相关性!$F$7+2*$G1324*信号概况!$C$6*$I1324*信号概况!$C$8*信号相关性!$F$8+2*$G1324*信号概况!$C$6*$J1324*信号概况!$C$9*信号相关性!$F$9+2*$H1324*信号概况!$C$7*$I1324*信号概况!$C$8*信号相关性!$G$8+2*$H1324*信号概况!$C$7*$J1324*信号概况!$C$9*信号相关性!$G$9+2*$I1324*信号概况!$C$8*$J1324*信号概况!$C$9*信号相关性!$H$9)</f>
        <v>9363.38065748676</v>
      </c>
      <c r="N1324" s="12">
        <f t="shared" si="428"/>
        <v>0.479701537538296</v>
      </c>
      <c r="O1324" s="10">
        <f>$C1324*信号概况!$J$2+$D1324*信号概况!$J$3+$E1324*信号概况!$J$4+$F1324*信号概况!$J$5+$G1324*信号概况!$J$6+$H1324*信号概况!$J$7+$I1324*信号概况!$J$8+$J1324*信号概况!$J$9</f>
        <v>1376.0457619766</v>
      </c>
      <c r="P1324" s="12">
        <f t="shared" si="429"/>
        <v>0.070497109098671</v>
      </c>
      <c r="Q1324" s="7">
        <f t="shared" si="430"/>
        <v>8.1195538938685</v>
      </c>
    </row>
    <row r="1325" spans="1:17">
      <c r="A1325">
        <v>1323</v>
      </c>
      <c r="B1325">
        <v>19519.18</v>
      </c>
      <c r="C1325" s="7">
        <f t="shared" si="419"/>
        <v>0</v>
      </c>
      <c r="D1325" s="8">
        <f t="shared" si="420"/>
        <v>0.939393939393939</v>
      </c>
      <c r="E1325">
        <f t="shared" si="421"/>
        <v>0</v>
      </c>
      <c r="F1325">
        <f t="shared" si="422"/>
        <v>0.5</v>
      </c>
      <c r="G1325">
        <f t="shared" si="423"/>
        <v>0.06</v>
      </c>
      <c r="H1325">
        <f t="shared" si="424"/>
        <v>0</v>
      </c>
      <c r="I1325">
        <f t="shared" si="425"/>
        <v>0</v>
      </c>
      <c r="J1325">
        <f t="shared" si="426"/>
        <v>0</v>
      </c>
      <c r="K1325">
        <f>SQRT(POWER($C1325*信号概况!$F$2,2)+POWER($D1325*信号概况!$F$3,2)+POWER($E1325*信号概况!$F$4,2)+POWER($F1325*信号概况!$F$5,2)+POWER($G1325*信号概况!$F$6,2)+POWER($H1325*信号概况!$F$7,2)+POWER($I1325*信号概况!$F$8,2)+POWER($J1325*信号概况!$F$9,2)+2*$C1325*信号概况!$F$2*$D1325*信号概况!$F$3*信号相关性!$B$3+2*$C1325*信号概况!$F$2*$E1325*信号概况!$F$4*信号相关性!$B$4+2*$C1325*信号概况!$F$2*$F1325*信号概况!$F$5*信号相关性!$B$5+2*$C1325*信号概况!$F$2*$G1325*信号概况!$F$6*信号相关性!$B$6+2*$C1325*信号概况!$F$2*$H1325*信号概况!$F$7*信号相关性!$B$7+2*$C1325*信号概况!$F$2*$I1325*信号概况!$F$8*信号相关性!$B$8+2*$C1325*信号概况!$F$2*$J1325*信号概况!$F$9*信号相关性!$B$9+2*$D1325*信号概况!$F$3*$E1325*信号概况!$F$4*信号相关性!$C$4+2*$D1325*信号概况!$F$3*$F1325*信号概况!$F$5*信号相关性!$C$5+2*$D1325*信号概况!$F$3*$G1325*信号概况!$F$6*信号相关性!$C$6+2*$D1325*信号概况!$F$3*$H1325*信号概况!$F$7*信号相关性!$C$7+2*$D1325*信号概况!$F$3*$I1325*信号概况!$F$8*信号相关性!$C$8+2*$D1325*信号概况!$F$3*$J1325*信号概况!$F$9*信号相关性!$C$9+2*$E1325*信号概况!$F$4*$F1325*信号概况!$F$5*信号相关性!$D$5+2*$E1325*信号概况!$F$4*$G1325*信号概况!$F$6*信号相关性!$D$6+2*$E1325*信号概况!$F$4*$H1325*信号概况!$F$7*信号相关性!$D$7+2*$E1325*信号概况!$F$4*$I1325*信号概况!$F$8*信号相关性!$D$8+2*$E1325*信号概况!$F$4*$J1325*信号概况!$J$5*信号相关性!$D$9+2*$F1325*信号概况!$F$5*$G1325*信号概况!$F$6*信号相关性!$E$6+2*$F1325*信号概况!$F$5*$H1325*信号概况!$F$7*信号相关性!$E$7+2*$F1325*信号概况!$F$5*$I1325*信号概况!$F$8*信号相关性!$E$8+2*$F1325*信号概况!$F$5*$J1325*信号概况!$F$9*信号相关性!$E$9+2*$G1325*信号概况!$F$6*$H1325*信号概况!$F$7*信号相关性!$F$7+2*$G1325*信号概况!$F$6*$I1325*信号概况!$F$8*信号相关性!$F$8+2*$G1325*信号概况!$F$6*$J1325*信号概况!$F$9*信号相关性!$F$9+2*$H1325*信号概况!$F$7*$I1325*信号概况!$F$8*信号相关性!$G$8+2*$H1325*信号概况!$F$7*$J1325*信号概况!$F$9*信号相关性!$G$9+2*$I1325*信号概况!$F$8*$J1325*信号概况!$F$9*信号相关性!$H$9)</f>
        <v>1980.04960382674</v>
      </c>
      <c r="L1325" s="10">
        <f t="shared" si="427"/>
        <v>9.85792475212553</v>
      </c>
      <c r="M1325" s="11">
        <f>SQRT(POWER($C1325*信号概况!$C$2,2)+POWER($D1325*信号概况!$C$3,2)+POWER($E1325*信号概况!$C$4,2)+POWER($F1325*信号概况!$C$5,2)+POWER($G1325*信号概况!$C$6,2)+POWER($H1325*信号概况!$C$7,2)+POWER($I1325*信号概况!$C$8,2)+POWER($J1325*信号概况!$C$9,2)+2*$C1325*信号概况!$C$2*$D1325*信号概况!$C$3*信号相关性!$B$3+2*$C1325*信号概况!$C$2*$E1325*信号概况!$C$4*信号相关性!$B$4+2*$C1325*信号概况!$C$2*$F1325*信号概况!$C$5*信号相关性!$B$5+2*$C1325*信号概况!$C$2*$G1325*信号概况!$C$6*信号相关性!$B$6+2*$C1325*信号概况!$C$2*$H1325*信号概况!$C$7*信号相关性!$B$7+2*$C1325*信号概况!$C$2*$I1325*信号概况!$C$8*信号相关性!$B$8+2*$C1325*信号概况!$C$2*$J1325*信号概况!$C$9*信号相关性!$B$9+2*$D1325*信号概况!$C$3*$E1325*信号概况!$C$4*信号相关性!$C$4+2*$D1325*信号概况!$C$3*$F1325*信号概况!$C$5*信号相关性!$C$5+2*$D1325*信号概况!$C$3*$G1325*信号概况!$C$6*信号相关性!$C$6+2*$D1325*信号概况!$C$3*$H1325*信号概况!$C$7*信号相关性!$C$7+2*$D1325*信号概况!$C$3*$I1325*信号概况!$C$8*信号相关性!$C$8+2*$D1325*信号概况!$C$3*$J1325*信号概况!$C$9*信号相关性!$C$9+2*$E1325*信号概况!$C$4*$F1325*信号概况!$C$5*信号相关性!$D$5+2*$E1325*信号概况!$C$4*$G1325*信号概况!$C$6*信号相关性!$D$6+2*$E1325*信号概况!$C$4*$H1325*信号概况!$C$7*信号相关性!$D$7+2*$E1325*信号概况!$C$4*$I1325*信号概况!$C$8*信号相关性!$D$8+2*$E1325*信号概况!$C$4*$J1325*信号概况!$J$5*信号相关性!$D$9+2*$F1325*信号概况!$C$5*$G1325*信号概况!$C$6*信号相关性!$E$6+2*$F1325*信号概况!$C$5*$H1325*信号概况!$C$7*信号相关性!$E$7+2*$F1325*信号概况!$C$5*$I1325*信号概况!$C$8*信号相关性!$E$8+2*$F1325*信号概况!$C$5*$J1325*信号概况!$C$9*信号相关性!$E$9+2*$G1325*信号概况!$C$6*$H1325*信号概况!$C$7*信号相关性!$F$7+2*$G1325*信号概况!$C$6*$I1325*信号概况!$C$8*信号相关性!$F$8+2*$G1325*信号概况!$C$6*$J1325*信号概况!$C$9*信号相关性!$F$9+2*$H1325*信号概况!$C$7*$I1325*信号概况!$C$8*信号相关性!$G$8+2*$H1325*信号概况!$C$7*$J1325*信号概况!$C$9*信号相关性!$G$9+2*$I1325*信号概况!$C$8*$J1325*信号概况!$C$9*信号相关性!$H$9)</f>
        <v>9686.85848668224</v>
      </c>
      <c r="N1325" s="12">
        <f t="shared" si="428"/>
        <v>0.496273843813226</v>
      </c>
      <c r="O1325" s="10">
        <f>$C1325*信号概况!$J$2+$D1325*信号概况!$J$3+$E1325*信号概况!$J$4+$F1325*信号概况!$J$5+$G1325*信号概况!$J$6+$H1325*信号概况!$J$7+$I1325*信号概况!$J$8+$J1325*信号概况!$J$9</f>
        <v>1400.57391266153</v>
      </c>
      <c r="P1325" s="12">
        <f t="shared" si="429"/>
        <v>0.0717537269834864</v>
      </c>
      <c r="Q1325" s="7">
        <f t="shared" si="430"/>
        <v>7.99521785784694</v>
      </c>
    </row>
    <row r="1326" spans="1:17">
      <c r="A1326">
        <v>1324</v>
      </c>
      <c r="B1326">
        <v>19519.18</v>
      </c>
      <c r="C1326" s="7">
        <f t="shared" si="419"/>
        <v>0</v>
      </c>
      <c r="D1326" s="8">
        <f t="shared" si="420"/>
        <v>0.96969696969697</v>
      </c>
      <c r="E1326">
        <f t="shared" si="421"/>
        <v>0</v>
      </c>
      <c r="F1326">
        <f t="shared" si="422"/>
        <v>0.5</v>
      </c>
      <c r="G1326">
        <f t="shared" si="423"/>
        <v>0.06</v>
      </c>
      <c r="H1326">
        <f t="shared" si="424"/>
        <v>0</v>
      </c>
      <c r="I1326">
        <f t="shared" si="425"/>
        <v>0</v>
      </c>
      <c r="J1326">
        <f t="shared" si="426"/>
        <v>0</v>
      </c>
      <c r="K1326">
        <f>SQRT(POWER($C1326*信号概况!$F$2,2)+POWER($D1326*信号概况!$F$3,2)+POWER($E1326*信号概况!$F$4,2)+POWER($F1326*信号概况!$F$5,2)+POWER($G1326*信号概况!$F$6,2)+POWER($H1326*信号概况!$F$7,2)+POWER($I1326*信号概况!$F$8,2)+POWER($J1326*信号概况!$F$9,2)+2*$C1326*信号概况!$F$2*$D1326*信号概况!$F$3*信号相关性!$B$3+2*$C1326*信号概况!$F$2*$E1326*信号概况!$F$4*信号相关性!$B$4+2*$C1326*信号概况!$F$2*$F1326*信号概况!$F$5*信号相关性!$B$5+2*$C1326*信号概况!$F$2*$G1326*信号概况!$F$6*信号相关性!$B$6+2*$C1326*信号概况!$F$2*$H1326*信号概况!$F$7*信号相关性!$B$7+2*$C1326*信号概况!$F$2*$I1326*信号概况!$F$8*信号相关性!$B$8+2*$C1326*信号概况!$F$2*$J1326*信号概况!$F$9*信号相关性!$B$9+2*$D1326*信号概况!$F$3*$E1326*信号概况!$F$4*信号相关性!$C$4+2*$D1326*信号概况!$F$3*$F1326*信号概况!$F$5*信号相关性!$C$5+2*$D1326*信号概况!$F$3*$G1326*信号概况!$F$6*信号相关性!$C$6+2*$D1326*信号概况!$F$3*$H1326*信号概况!$F$7*信号相关性!$C$7+2*$D1326*信号概况!$F$3*$I1326*信号概况!$F$8*信号相关性!$C$8+2*$D1326*信号概况!$F$3*$J1326*信号概况!$F$9*信号相关性!$C$9+2*$E1326*信号概况!$F$4*$F1326*信号概况!$F$5*信号相关性!$D$5+2*$E1326*信号概况!$F$4*$G1326*信号概况!$F$6*信号相关性!$D$6+2*$E1326*信号概况!$F$4*$H1326*信号概况!$F$7*信号相关性!$D$7+2*$E1326*信号概况!$F$4*$I1326*信号概况!$F$8*信号相关性!$D$8+2*$E1326*信号概况!$F$4*$J1326*信号概况!$J$5*信号相关性!$D$9+2*$F1326*信号概况!$F$5*$G1326*信号概况!$F$6*信号相关性!$E$6+2*$F1326*信号概况!$F$5*$H1326*信号概况!$F$7*信号相关性!$E$7+2*$F1326*信号概况!$F$5*$I1326*信号概况!$F$8*信号相关性!$E$8+2*$F1326*信号概况!$F$5*$J1326*信号概况!$F$9*信号相关性!$E$9+2*$G1326*信号概况!$F$6*$H1326*信号概况!$F$7*信号相关性!$F$7+2*$G1326*信号概况!$F$6*$I1326*信号概况!$F$8*信号相关性!$F$8+2*$G1326*信号概况!$F$6*$J1326*信号概况!$F$9*信号相关性!$F$9+2*$H1326*信号概况!$F$7*$I1326*信号概况!$F$8*信号相关性!$G$8+2*$H1326*信号概况!$F$7*$J1326*信号概况!$F$9*信号相关性!$G$9+2*$I1326*信号概况!$F$8*$J1326*信号概况!$F$9*信号相关性!$H$9)</f>
        <v>2046.63930600405</v>
      </c>
      <c r="L1326" s="10">
        <f t="shared" si="427"/>
        <v>9.53718612885926</v>
      </c>
      <c r="M1326" s="11">
        <f>SQRT(POWER($C1326*信号概况!$C$2,2)+POWER($D1326*信号概况!$C$3,2)+POWER($E1326*信号概况!$C$4,2)+POWER($F1326*信号概况!$C$5,2)+POWER($G1326*信号概况!$C$6,2)+POWER($H1326*信号概况!$C$7,2)+POWER($I1326*信号概况!$C$8,2)+POWER($J1326*信号概况!$C$9,2)+2*$C1326*信号概况!$C$2*$D1326*信号概况!$C$3*信号相关性!$B$3+2*$C1326*信号概况!$C$2*$E1326*信号概况!$C$4*信号相关性!$B$4+2*$C1326*信号概况!$C$2*$F1326*信号概况!$C$5*信号相关性!$B$5+2*$C1326*信号概况!$C$2*$G1326*信号概况!$C$6*信号相关性!$B$6+2*$C1326*信号概况!$C$2*$H1326*信号概况!$C$7*信号相关性!$B$7+2*$C1326*信号概况!$C$2*$I1326*信号概况!$C$8*信号相关性!$B$8+2*$C1326*信号概况!$C$2*$J1326*信号概况!$C$9*信号相关性!$B$9+2*$D1326*信号概况!$C$3*$E1326*信号概况!$C$4*信号相关性!$C$4+2*$D1326*信号概况!$C$3*$F1326*信号概况!$C$5*信号相关性!$C$5+2*$D1326*信号概况!$C$3*$G1326*信号概况!$C$6*信号相关性!$C$6+2*$D1326*信号概况!$C$3*$H1326*信号概况!$C$7*信号相关性!$C$7+2*$D1326*信号概况!$C$3*$I1326*信号概况!$C$8*信号相关性!$C$8+2*$D1326*信号概况!$C$3*$J1326*信号概况!$C$9*信号相关性!$C$9+2*$E1326*信号概况!$C$4*$F1326*信号概况!$C$5*信号相关性!$D$5+2*$E1326*信号概况!$C$4*$G1326*信号概况!$C$6*信号相关性!$D$6+2*$E1326*信号概况!$C$4*$H1326*信号概况!$C$7*信号相关性!$D$7+2*$E1326*信号概况!$C$4*$I1326*信号概况!$C$8*信号相关性!$D$8+2*$E1326*信号概况!$C$4*$J1326*信号概况!$J$5*信号相关性!$D$9+2*$F1326*信号概况!$C$5*$G1326*信号概况!$C$6*信号相关性!$E$6+2*$F1326*信号概况!$C$5*$H1326*信号概况!$C$7*信号相关性!$E$7+2*$F1326*信号概况!$C$5*$I1326*信号概况!$C$8*信号相关性!$E$8+2*$F1326*信号概况!$C$5*$J1326*信号概况!$C$9*信号相关性!$E$9+2*$G1326*信号概况!$C$6*$H1326*信号概况!$C$7*信号相关性!$F$7+2*$G1326*信号概况!$C$6*$I1326*信号概况!$C$8*信号相关性!$F$8+2*$G1326*信号概况!$C$6*$J1326*信号概况!$C$9*信号相关性!$F$9+2*$H1326*信号概况!$C$7*$I1326*信号概况!$C$8*信号相关性!$G$8+2*$H1326*信号概况!$C$7*$J1326*信号概况!$C$9*信号相关性!$G$9+2*$I1326*信号概况!$C$8*$J1326*信号概况!$C$9*信号相关性!$H$9)</f>
        <v>10010.3916790124</v>
      </c>
      <c r="N1326" s="12">
        <f t="shared" si="428"/>
        <v>0.512848986433467</v>
      </c>
      <c r="O1326" s="10">
        <f>$C1326*信号概况!$J$2+$D1326*信号概况!$J$3+$E1326*信号概况!$J$4+$F1326*信号概况!$J$5+$G1326*信号概况!$J$6+$H1326*信号概况!$J$7+$I1326*信号概况!$J$8+$J1326*信号概况!$J$9</f>
        <v>1425.10206334646</v>
      </c>
      <c r="P1326" s="12">
        <f t="shared" si="429"/>
        <v>0.0730103448683018</v>
      </c>
      <c r="Q1326" s="7">
        <f t="shared" si="430"/>
        <v>7.87889967365143</v>
      </c>
    </row>
    <row r="1327" spans="1:17">
      <c r="A1327">
        <v>1325</v>
      </c>
      <c r="B1327">
        <v>19519.18</v>
      </c>
      <c r="C1327" s="7">
        <f t="shared" si="419"/>
        <v>0</v>
      </c>
      <c r="D1327" s="8">
        <f t="shared" si="420"/>
        <v>1</v>
      </c>
      <c r="E1327">
        <f t="shared" si="421"/>
        <v>0</v>
      </c>
      <c r="F1327">
        <f t="shared" si="422"/>
        <v>0.5</v>
      </c>
      <c r="G1327">
        <f t="shared" si="423"/>
        <v>0.06</v>
      </c>
      <c r="H1327">
        <f t="shared" si="424"/>
        <v>0</v>
      </c>
      <c r="I1327">
        <f t="shared" si="425"/>
        <v>0</v>
      </c>
      <c r="J1327">
        <f t="shared" si="426"/>
        <v>0</v>
      </c>
      <c r="K1327">
        <f>SQRT(POWER($C1327*信号概况!$F$2,2)+POWER($D1327*信号概况!$F$3,2)+POWER($E1327*信号概况!$F$4,2)+POWER($F1327*信号概况!$F$5,2)+POWER($G1327*信号概况!$F$6,2)+POWER($H1327*信号概况!$F$7,2)+POWER($I1327*信号概况!$F$8,2)+POWER($J1327*信号概况!$F$9,2)+2*$C1327*信号概况!$F$2*$D1327*信号概况!$F$3*信号相关性!$B$3+2*$C1327*信号概况!$F$2*$E1327*信号概况!$F$4*信号相关性!$B$4+2*$C1327*信号概况!$F$2*$F1327*信号概况!$F$5*信号相关性!$B$5+2*$C1327*信号概况!$F$2*$G1327*信号概况!$F$6*信号相关性!$B$6+2*$C1327*信号概况!$F$2*$H1327*信号概况!$F$7*信号相关性!$B$7+2*$C1327*信号概况!$F$2*$I1327*信号概况!$F$8*信号相关性!$B$8+2*$C1327*信号概况!$F$2*$J1327*信号概况!$F$9*信号相关性!$B$9+2*$D1327*信号概况!$F$3*$E1327*信号概况!$F$4*信号相关性!$C$4+2*$D1327*信号概况!$F$3*$F1327*信号概况!$F$5*信号相关性!$C$5+2*$D1327*信号概况!$F$3*$G1327*信号概况!$F$6*信号相关性!$C$6+2*$D1327*信号概况!$F$3*$H1327*信号概况!$F$7*信号相关性!$C$7+2*$D1327*信号概况!$F$3*$I1327*信号概况!$F$8*信号相关性!$C$8+2*$D1327*信号概况!$F$3*$J1327*信号概况!$F$9*信号相关性!$C$9+2*$E1327*信号概况!$F$4*$F1327*信号概况!$F$5*信号相关性!$D$5+2*$E1327*信号概况!$F$4*$G1327*信号概况!$F$6*信号相关性!$D$6+2*$E1327*信号概况!$F$4*$H1327*信号概况!$F$7*信号相关性!$D$7+2*$E1327*信号概况!$F$4*$I1327*信号概况!$F$8*信号相关性!$D$8+2*$E1327*信号概况!$F$4*$J1327*信号概况!$J$5*信号相关性!$D$9+2*$F1327*信号概况!$F$5*$G1327*信号概况!$F$6*信号相关性!$E$6+2*$F1327*信号概况!$F$5*$H1327*信号概况!$F$7*信号相关性!$E$7+2*$F1327*信号概况!$F$5*$I1327*信号概况!$F$8*信号相关性!$E$8+2*$F1327*信号概况!$F$5*$J1327*信号概况!$F$9*信号相关性!$E$9+2*$G1327*信号概况!$F$6*$H1327*信号概况!$F$7*信号相关性!$F$7+2*$G1327*信号概况!$F$6*$I1327*信号概况!$F$8*信号相关性!$F$8+2*$G1327*信号概况!$F$6*$J1327*信号概况!$F$9*信号相关性!$F$9+2*$H1327*信号概况!$F$7*$I1327*信号概况!$F$8*信号相关性!$G$8+2*$H1327*信号概况!$F$7*$J1327*信号概况!$F$9*信号相关性!$G$9+2*$I1327*信号概况!$F$8*$J1327*信号概况!$F$9*信号相关性!$H$9)</f>
        <v>2113.24566307767</v>
      </c>
      <c r="L1327" s="10">
        <f t="shared" si="427"/>
        <v>9.23658822115967</v>
      </c>
      <c r="M1327" s="11">
        <f>SQRT(POWER($C1327*信号概况!$C$2,2)+POWER($D1327*信号概况!$C$3,2)+POWER($E1327*信号概况!$C$4,2)+POWER($F1327*信号概况!$C$5,2)+POWER($G1327*信号概况!$C$6,2)+POWER($H1327*信号概况!$C$7,2)+POWER($I1327*信号概况!$C$8,2)+POWER($J1327*信号概况!$C$9,2)+2*$C1327*信号概况!$C$2*$D1327*信号概况!$C$3*信号相关性!$B$3+2*$C1327*信号概况!$C$2*$E1327*信号概况!$C$4*信号相关性!$B$4+2*$C1327*信号概况!$C$2*$F1327*信号概况!$C$5*信号相关性!$B$5+2*$C1327*信号概况!$C$2*$G1327*信号概况!$C$6*信号相关性!$B$6+2*$C1327*信号概况!$C$2*$H1327*信号概况!$C$7*信号相关性!$B$7+2*$C1327*信号概况!$C$2*$I1327*信号概况!$C$8*信号相关性!$B$8+2*$C1327*信号概况!$C$2*$J1327*信号概况!$C$9*信号相关性!$B$9+2*$D1327*信号概况!$C$3*$E1327*信号概况!$C$4*信号相关性!$C$4+2*$D1327*信号概况!$C$3*$F1327*信号概况!$C$5*信号相关性!$C$5+2*$D1327*信号概况!$C$3*$G1327*信号概况!$C$6*信号相关性!$C$6+2*$D1327*信号概况!$C$3*$H1327*信号概况!$C$7*信号相关性!$C$7+2*$D1327*信号概况!$C$3*$I1327*信号概况!$C$8*信号相关性!$C$8+2*$D1327*信号概况!$C$3*$J1327*信号概况!$C$9*信号相关性!$C$9+2*$E1327*信号概况!$C$4*$F1327*信号概况!$C$5*信号相关性!$D$5+2*$E1327*信号概况!$C$4*$G1327*信号概况!$C$6*信号相关性!$D$6+2*$E1327*信号概况!$C$4*$H1327*信号概况!$C$7*信号相关性!$D$7+2*$E1327*信号概况!$C$4*$I1327*信号概况!$C$8*信号相关性!$D$8+2*$E1327*信号概况!$C$4*$J1327*信号概况!$J$5*信号相关性!$D$9+2*$F1327*信号概况!$C$5*$G1327*信号概况!$C$6*信号相关性!$E$6+2*$F1327*信号概况!$C$5*$H1327*信号概况!$C$7*信号相关性!$E$7+2*$F1327*信号概况!$C$5*$I1327*信号概况!$C$8*信号相关性!$E$8+2*$F1327*信号概况!$C$5*$J1327*信号概况!$C$9*信号相关性!$E$9+2*$G1327*信号概况!$C$6*$H1327*信号概况!$C$7*信号相关性!$F$7+2*$G1327*信号概况!$C$6*$I1327*信号概况!$C$8*信号相关性!$F$8+2*$G1327*信号概况!$C$6*$J1327*信号概况!$C$9*信号相关性!$F$9+2*$H1327*信号概况!$C$7*$I1327*信号概况!$C$8*信号相关性!$G$8+2*$H1327*信号概况!$C$7*$J1327*信号概况!$C$9*信号相关性!$G$9+2*$I1327*信号概况!$C$8*$J1327*信号概况!$C$9*信号相关性!$H$9)</f>
        <v>10333.975034598</v>
      </c>
      <c r="N1327" s="12">
        <f t="shared" si="428"/>
        <v>0.529426699000575</v>
      </c>
      <c r="O1327" s="10">
        <f>$C1327*信号概况!$J$2+$D1327*信号概况!$J$3+$E1327*信号概况!$J$4+$F1327*信号概况!$J$5+$G1327*信号概况!$J$6+$H1327*信号概况!$J$7+$I1327*信号概况!$J$8+$J1327*信号概况!$J$9</f>
        <v>1449.63021403139</v>
      </c>
      <c r="P1327" s="12">
        <f t="shared" si="429"/>
        <v>0.0742669627531173</v>
      </c>
      <c r="Q1327" s="7">
        <f t="shared" si="430"/>
        <v>7.76985082958298</v>
      </c>
    </row>
    <row r="1328" spans="1:17">
      <c r="A1328">
        <v>1326</v>
      </c>
      <c r="B1328">
        <v>19519.18</v>
      </c>
      <c r="C1328" s="7">
        <f t="shared" si="419"/>
        <v>0</v>
      </c>
      <c r="D1328" s="8">
        <f t="shared" si="420"/>
        <v>0</v>
      </c>
      <c r="E1328">
        <f t="shared" si="421"/>
        <v>0</v>
      </c>
      <c r="F1328">
        <f t="shared" si="422"/>
        <v>0.6</v>
      </c>
      <c r="G1328">
        <f t="shared" si="423"/>
        <v>0.06</v>
      </c>
      <c r="H1328">
        <f t="shared" si="424"/>
        <v>0</v>
      </c>
      <c r="I1328">
        <f t="shared" si="425"/>
        <v>0</v>
      </c>
      <c r="J1328">
        <f t="shared" si="426"/>
        <v>0</v>
      </c>
      <c r="K1328">
        <f>SQRT(POWER($C1328*信号概况!$F$2,2)+POWER($D1328*信号概况!$F$3,2)+POWER($E1328*信号概况!$F$4,2)+POWER($F1328*信号概况!$F$5,2)+POWER($G1328*信号概况!$F$6,2)+POWER($H1328*信号概况!$F$7,2)+POWER($I1328*信号概况!$F$8,2)+POWER($J1328*信号概况!$F$9,2)+2*$C1328*信号概况!$F$2*$D1328*信号概况!$F$3*信号相关性!$B$3+2*$C1328*信号概况!$F$2*$E1328*信号概况!$F$4*信号相关性!$B$4+2*$C1328*信号概况!$F$2*$F1328*信号概况!$F$5*信号相关性!$B$5+2*$C1328*信号概况!$F$2*$G1328*信号概况!$F$6*信号相关性!$B$6+2*$C1328*信号概况!$F$2*$H1328*信号概况!$F$7*信号相关性!$B$7+2*$C1328*信号概况!$F$2*$I1328*信号概况!$F$8*信号相关性!$B$8+2*$C1328*信号概况!$F$2*$J1328*信号概况!$F$9*信号相关性!$B$9+2*$D1328*信号概况!$F$3*$E1328*信号概况!$F$4*信号相关性!$C$4+2*$D1328*信号概况!$F$3*$F1328*信号概况!$F$5*信号相关性!$C$5+2*$D1328*信号概况!$F$3*$G1328*信号概况!$F$6*信号相关性!$C$6+2*$D1328*信号概况!$F$3*$H1328*信号概况!$F$7*信号相关性!$C$7+2*$D1328*信号概况!$F$3*$I1328*信号概况!$F$8*信号相关性!$C$8+2*$D1328*信号概况!$F$3*$J1328*信号概况!$F$9*信号相关性!$C$9+2*$E1328*信号概况!$F$4*$F1328*信号概况!$F$5*信号相关性!$D$5+2*$E1328*信号概况!$F$4*$G1328*信号概况!$F$6*信号相关性!$D$6+2*$E1328*信号概况!$F$4*$H1328*信号概况!$F$7*信号相关性!$D$7+2*$E1328*信号概况!$F$4*$I1328*信号概况!$F$8*信号相关性!$D$8+2*$E1328*信号概况!$F$4*$J1328*信号概况!$J$5*信号相关性!$D$9+2*$F1328*信号概况!$F$5*$G1328*信号概况!$F$6*信号相关性!$E$6+2*$F1328*信号概况!$F$5*$H1328*信号概况!$F$7*信号相关性!$E$7+2*$F1328*信号概况!$F$5*$I1328*信号概况!$F$8*信号相关性!$E$8+2*$F1328*信号概况!$F$5*$J1328*信号概况!$F$9*信号相关性!$E$9+2*$G1328*信号概况!$F$6*$H1328*信号概况!$F$7*信号相关性!$F$7+2*$G1328*信号概况!$F$6*$I1328*信号概况!$F$8*信号相关性!$F$8+2*$G1328*信号概况!$F$6*$J1328*信号概况!$F$9*信号相关性!$F$9+2*$H1328*信号概况!$F$7*$I1328*信号概况!$F$8*信号相关性!$G$8+2*$H1328*信号概况!$F$7*$J1328*信号概况!$F$9*信号相关性!$G$9+2*$I1328*信号概况!$F$8*$J1328*信号概况!$F$9*信号相关性!$H$9)</f>
        <v>216.221635516549</v>
      </c>
      <c r="L1328" s="10">
        <f t="shared" si="427"/>
        <v>90.2739448500103</v>
      </c>
      <c r="M1328" s="11">
        <f>SQRT(POWER($C1328*信号概况!$C$2,2)+POWER($D1328*信号概况!$C$3,2)+POWER($E1328*信号概况!$C$4,2)+POWER($F1328*信号概况!$C$5,2)+POWER($G1328*信号概况!$C$6,2)+POWER($H1328*信号概况!$C$7,2)+POWER($I1328*信号概况!$C$8,2)+POWER($J1328*信号概况!$C$9,2)+2*$C1328*信号概况!$C$2*$D1328*信号概况!$C$3*信号相关性!$B$3+2*$C1328*信号概况!$C$2*$E1328*信号概况!$C$4*信号相关性!$B$4+2*$C1328*信号概况!$C$2*$F1328*信号概况!$C$5*信号相关性!$B$5+2*$C1328*信号概况!$C$2*$G1328*信号概况!$C$6*信号相关性!$B$6+2*$C1328*信号概况!$C$2*$H1328*信号概况!$C$7*信号相关性!$B$7+2*$C1328*信号概况!$C$2*$I1328*信号概况!$C$8*信号相关性!$B$8+2*$C1328*信号概况!$C$2*$J1328*信号概况!$C$9*信号相关性!$B$9+2*$D1328*信号概况!$C$3*$E1328*信号概况!$C$4*信号相关性!$C$4+2*$D1328*信号概况!$C$3*$F1328*信号概况!$C$5*信号相关性!$C$5+2*$D1328*信号概况!$C$3*$G1328*信号概况!$C$6*信号相关性!$C$6+2*$D1328*信号概况!$C$3*$H1328*信号概况!$C$7*信号相关性!$C$7+2*$D1328*信号概况!$C$3*$I1328*信号概况!$C$8*信号相关性!$C$8+2*$D1328*信号概况!$C$3*$J1328*信号概况!$C$9*信号相关性!$C$9+2*$E1328*信号概况!$C$4*$F1328*信号概况!$C$5*信号相关性!$D$5+2*$E1328*信号概况!$C$4*$G1328*信号概况!$C$6*信号相关性!$D$6+2*$E1328*信号概况!$C$4*$H1328*信号概况!$C$7*信号相关性!$D$7+2*$E1328*信号概况!$C$4*$I1328*信号概况!$C$8*信号相关性!$D$8+2*$E1328*信号概况!$C$4*$J1328*信号概况!$J$5*信号相关性!$D$9+2*$F1328*信号概况!$C$5*$G1328*信号概况!$C$6*信号相关性!$E$6+2*$F1328*信号概况!$C$5*$H1328*信号概况!$C$7*信号相关性!$E$7+2*$F1328*信号概况!$C$5*$I1328*信号概况!$C$8*信号相关性!$E$8+2*$F1328*信号概况!$C$5*$J1328*信号概况!$C$9*信号相关性!$E$9+2*$G1328*信号概况!$C$6*$H1328*信号概况!$C$7*信号相关性!$F$7+2*$G1328*信号概况!$C$6*$I1328*信号概况!$C$8*信号相关性!$F$8+2*$G1328*信号概况!$C$6*$J1328*信号概况!$C$9*信号相关性!$F$9+2*$H1328*信号概况!$C$7*$I1328*信号概况!$C$8*信号相关性!$G$8+2*$H1328*信号概况!$C$7*$J1328*信号概况!$C$9*信号相关性!$G$9+2*$I1328*信号概况!$C$8*$J1328*信号概况!$C$9*信号相关性!$H$9)</f>
        <v>861.699789070655</v>
      </c>
      <c r="N1328" s="12">
        <f t="shared" si="428"/>
        <v>0.0441463109142215</v>
      </c>
      <c r="O1328" s="10">
        <f>$C1328*信号概况!$J$2+$D1328*信号概况!$J$3+$E1328*信号概况!$J$4+$F1328*信号概况!$J$5+$G1328*信号概况!$J$6+$H1328*信号概况!$J$7+$I1328*信号概况!$J$8+$J1328*信号概况!$J$9</f>
        <v>702.159069315975</v>
      </c>
      <c r="P1328" s="12">
        <f t="shared" si="429"/>
        <v>0.0359727749483316</v>
      </c>
      <c r="Q1328" s="7">
        <f t="shared" si="430"/>
        <v>34.4551543789497</v>
      </c>
    </row>
    <row r="1329" spans="1:17">
      <c r="A1329">
        <v>1327</v>
      </c>
      <c r="B1329">
        <v>19519.18</v>
      </c>
      <c r="C1329" s="7">
        <f t="shared" si="419"/>
        <v>0</v>
      </c>
      <c r="D1329" s="8">
        <f t="shared" si="420"/>
        <v>0.0303030303030303</v>
      </c>
      <c r="E1329">
        <f t="shared" si="421"/>
        <v>0</v>
      </c>
      <c r="F1329">
        <f t="shared" si="422"/>
        <v>0.6</v>
      </c>
      <c r="G1329">
        <f t="shared" si="423"/>
        <v>0.06</v>
      </c>
      <c r="H1329">
        <f t="shared" si="424"/>
        <v>0</v>
      </c>
      <c r="I1329">
        <f t="shared" si="425"/>
        <v>0</v>
      </c>
      <c r="J1329">
        <f t="shared" si="426"/>
        <v>0</v>
      </c>
      <c r="K1329">
        <f>SQRT(POWER($C1329*信号概况!$F$2,2)+POWER($D1329*信号概况!$F$3,2)+POWER($E1329*信号概况!$F$4,2)+POWER($F1329*信号概况!$F$5,2)+POWER($G1329*信号概况!$F$6,2)+POWER($H1329*信号概况!$F$7,2)+POWER($I1329*信号概况!$F$8,2)+POWER($J1329*信号概况!$F$9,2)+2*$C1329*信号概况!$F$2*$D1329*信号概况!$F$3*信号相关性!$B$3+2*$C1329*信号概况!$F$2*$E1329*信号概况!$F$4*信号相关性!$B$4+2*$C1329*信号概况!$F$2*$F1329*信号概况!$F$5*信号相关性!$B$5+2*$C1329*信号概况!$F$2*$G1329*信号概况!$F$6*信号相关性!$B$6+2*$C1329*信号概况!$F$2*$H1329*信号概况!$F$7*信号相关性!$B$7+2*$C1329*信号概况!$F$2*$I1329*信号概况!$F$8*信号相关性!$B$8+2*$C1329*信号概况!$F$2*$J1329*信号概况!$F$9*信号相关性!$B$9+2*$D1329*信号概况!$F$3*$E1329*信号概况!$F$4*信号相关性!$C$4+2*$D1329*信号概况!$F$3*$F1329*信号概况!$F$5*信号相关性!$C$5+2*$D1329*信号概况!$F$3*$G1329*信号概况!$F$6*信号相关性!$C$6+2*$D1329*信号概况!$F$3*$H1329*信号概况!$F$7*信号相关性!$C$7+2*$D1329*信号概况!$F$3*$I1329*信号概况!$F$8*信号相关性!$C$8+2*$D1329*信号概况!$F$3*$J1329*信号概况!$F$9*信号相关性!$C$9+2*$E1329*信号概况!$F$4*$F1329*信号概况!$F$5*信号相关性!$D$5+2*$E1329*信号概况!$F$4*$G1329*信号概况!$F$6*信号相关性!$D$6+2*$E1329*信号概况!$F$4*$H1329*信号概况!$F$7*信号相关性!$D$7+2*$E1329*信号概况!$F$4*$I1329*信号概况!$F$8*信号相关性!$D$8+2*$E1329*信号概况!$F$4*$J1329*信号概况!$J$5*信号相关性!$D$9+2*$F1329*信号概况!$F$5*$G1329*信号概况!$F$6*信号相关性!$E$6+2*$F1329*信号概况!$F$5*$H1329*信号概况!$F$7*信号相关性!$E$7+2*$F1329*信号概况!$F$5*$I1329*信号概况!$F$8*信号相关性!$E$8+2*$F1329*信号概况!$F$5*$J1329*信号概况!$F$9*信号相关性!$E$9+2*$G1329*信号概况!$F$6*$H1329*信号概况!$F$7*信号相关性!$F$7+2*$G1329*信号概况!$F$6*$I1329*信号概况!$F$8*信号相关性!$F$8+2*$G1329*信号概况!$F$6*$J1329*信号概况!$F$9*信号相关性!$F$9+2*$H1329*信号概况!$F$7*$I1329*信号概况!$F$8*信号相关性!$G$8+2*$H1329*信号概况!$F$7*$J1329*信号概况!$F$9*信号相关性!$G$9+2*$I1329*信号概况!$F$8*$J1329*信号概况!$F$9*信号相关性!$H$9)</f>
        <v>192.239413873038</v>
      </c>
      <c r="L1329" s="10">
        <f t="shared" si="427"/>
        <v>101.535786063576</v>
      </c>
      <c r="M1329" s="11">
        <f>SQRT(POWER($C1329*信号概况!$C$2,2)+POWER($D1329*信号概况!$C$3,2)+POWER($E1329*信号概况!$C$4,2)+POWER($F1329*信号概况!$C$5,2)+POWER($G1329*信号概况!$C$6,2)+POWER($H1329*信号概况!$C$7,2)+POWER($I1329*信号概况!$C$8,2)+POWER($J1329*信号概况!$C$9,2)+2*$C1329*信号概况!$C$2*$D1329*信号概况!$C$3*信号相关性!$B$3+2*$C1329*信号概况!$C$2*$E1329*信号概况!$C$4*信号相关性!$B$4+2*$C1329*信号概况!$C$2*$F1329*信号概况!$C$5*信号相关性!$B$5+2*$C1329*信号概况!$C$2*$G1329*信号概况!$C$6*信号相关性!$B$6+2*$C1329*信号概况!$C$2*$H1329*信号概况!$C$7*信号相关性!$B$7+2*$C1329*信号概况!$C$2*$I1329*信号概况!$C$8*信号相关性!$B$8+2*$C1329*信号概况!$C$2*$J1329*信号概况!$C$9*信号相关性!$B$9+2*$D1329*信号概况!$C$3*$E1329*信号概况!$C$4*信号相关性!$C$4+2*$D1329*信号概况!$C$3*$F1329*信号概况!$C$5*信号相关性!$C$5+2*$D1329*信号概况!$C$3*$G1329*信号概况!$C$6*信号相关性!$C$6+2*$D1329*信号概况!$C$3*$H1329*信号概况!$C$7*信号相关性!$C$7+2*$D1329*信号概况!$C$3*$I1329*信号概况!$C$8*信号相关性!$C$8+2*$D1329*信号概况!$C$3*$J1329*信号概况!$C$9*信号相关性!$C$9+2*$E1329*信号概况!$C$4*$F1329*信号概况!$C$5*信号相关性!$D$5+2*$E1329*信号概况!$C$4*$G1329*信号概况!$C$6*信号相关性!$D$6+2*$E1329*信号概况!$C$4*$H1329*信号概况!$C$7*信号相关性!$D$7+2*$E1329*信号概况!$C$4*$I1329*信号概况!$C$8*信号相关性!$D$8+2*$E1329*信号概况!$C$4*$J1329*信号概况!$J$5*信号相关性!$D$9+2*$F1329*信号概况!$C$5*$G1329*信号概况!$C$6*信号相关性!$E$6+2*$F1329*信号概况!$C$5*$H1329*信号概况!$C$7*信号相关性!$E$7+2*$F1329*信号概况!$C$5*$I1329*信号概况!$C$8*信号相关性!$E$8+2*$F1329*信号概况!$C$5*$J1329*信号概况!$C$9*信号相关性!$E$9+2*$G1329*信号概况!$C$6*$H1329*信号概况!$C$7*信号相关性!$F$7+2*$G1329*信号概况!$C$6*$I1329*信号概况!$C$8*信号相关性!$F$8+2*$G1329*信号概况!$C$6*$J1329*信号概况!$C$9*信号相关性!$F$9+2*$H1329*信号概况!$C$7*$I1329*信号概况!$C$8*信号相关性!$G$8+2*$H1329*信号概况!$C$7*$J1329*信号概况!$C$9*信号相关性!$G$9+2*$I1329*信号概况!$C$8*$J1329*信号概况!$C$9*信号相关性!$H$9)</f>
        <v>757.575899443523</v>
      </c>
      <c r="N1329" s="12">
        <f t="shared" si="428"/>
        <v>0.0388118711668996</v>
      </c>
      <c r="O1329" s="10">
        <f>$C1329*信号概况!$J$2+$D1329*信号概况!$J$3+$E1329*信号概况!$J$4+$F1329*信号概况!$J$5+$G1329*信号概况!$J$6+$H1329*信号概况!$J$7+$I1329*信号概况!$J$8+$J1329*信号概况!$J$9</f>
        <v>726.687220000907</v>
      </c>
      <c r="P1329" s="12">
        <f t="shared" si="429"/>
        <v>0.037229392833147</v>
      </c>
      <c r="Q1329" s="7">
        <f t="shared" si="430"/>
        <v>40.2845986886202</v>
      </c>
    </row>
    <row r="1330" spans="1:17">
      <c r="A1330">
        <v>1328</v>
      </c>
      <c r="B1330">
        <v>19519.18</v>
      </c>
      <c r="C1330" s="7">
        <f t="shared" si="419"/>
        <v>0</v>
      </c>
      <c r="D1330" s="8">
        <f t="shared" si="420"/>
        <v>0.0606060606060606</v>
      </c>
      <c r="E1330">
        <f t="shared" si="421"/>
        <v>0</v>
      </c>
      <c r="F1330">
        <f t="shared" si="422"/>
        <v>0.6</v>
      </c>
      <c r="G1330">
        <f t="shared" si="423"/>
        <v>0.06</v>
      </c>
      <c r="H1330">
        <f t="shared" si="424"/>
        <v>0</v>
      </c>
      <c r="I1330">
        <f t="shared" si="425"/>
        <v>0</v>
      </c>
      <c r="J1330">
        <f t="shared" si="426"/>
        <v>0</v>
      </c>
      <c r="K1330">
        <f>SQRT(POWER($C1330*信号概况!$F$2,2)+POWER($D1330*信号概况!$F$3,2)+POWER($E1330*信号概况!$F$4,2)+POWER($F1330*信号概况!$F$5,2)+POWER($G1330*信号概况!$F$6,2)+POWER($H1330*信号概况!$F$7,2)+POWER($I1330*信号概况!$F$8,2)+POWER($J1330*信号概况!$F$9,2)+2*$C1330*信号概况!$F$2*$D1330*信号概况!$F$3*信号相关性!$B$3+2*$C1330*信号概况!$F$2*$E1330*信号概况!$F$4*信号相关性!$B$4+2*$C1330*信号概况!$F$2*$F1330*信号概况!$F$5*信号相关性!$B$5+2*$C1330*信号概况!$F$2*$G1330*信号概况!$F$6*信号相关性!$B$6+2*$C1330*信号概况!$F$2*$H1330*信号概况!$F$7*信号相关性!$B$7+2*$C1330*信号概况!$F$2*$I1330*信号概况!$F$8*信号相关性!$B$8+2*$C1330*信号概况!$F$2*$J1330*信号概况!$F$9*信号相关性!$B$9+2*$D1330*信号概况!$F$3*$E1330*信号概况!$F$4*信号相关性!$C$4+2*$D1330*信号概况!$F$3*$F1330*信号概况!$F$5*信号相关性!$C$5+2*$D1330*信号概况!$F$3*$G1330*信号概况!$F$6*信号相关性!$C$6+2*$D1330*信号概况!$F$3*$H1330*信号概况!$F$7*信号相关性!$C$7+2*$D1330*信号概况!$F$3*$I1330*信号概况!$F$8*信号相关性!$C$8+2*$D1330*信号概况!$F$3*$J1330*信号概况!$F$9*信号相关性!$C$9+2*$E1330*信号概况!$F$4*$F1330*信号概况!$F$5*信号相关性!$D$5+2*$E1330*信号概况!$F$4*$G1330*信号概况!$F$6*信号相关性!$D$6+2*$E1330*信号概况!$F$4*$H1330*信号概况!$F$7*信号相关性!$D$7+2*$E1330*信号概况!$F$4*$I1330*信号概况!$F$8*信号相关性!$D$8+2*$E1330*信号概况!$F$4*$J1330*信号概况!$J$5*信号相关性!$D$9+2*$F1330*信号概况!$F$5*$G1330*信号概况!$F$6*信号相关性!$E$6+2*$F1330*信号概况!$F$5*$H1330*信号概况!$F$7*信号相关性!$E$7+2*$F1330*信号概况!$F$5*$I1330*信号概况!$F$8*信号相关性!$E$8+2*$F1330*信号概况!$F$5*$J1330*信号概况!$F$9*信号相关性!$E$9+2*$G1330*信号概况!$F$6*$H1330*信号概况!$F$7*信号相关性!$F$7+2*$G1330*信号概况!$F$6*$I1330*信号概况!$F$8*信号相关性!$F$8+2*$G1330*信号概况!$F$6*$J1330*信号概况!$F$9*信号相关性!$F$9+2*$H1330*信号概况!$F$7*$I1330*信号概况!$F$8*信号相关性!$G$8+2*$H1330*信号概况!$F$7*$J1330*信号概况!$F$9*信号相关性!$G$9+2*$I1330*信号概况!$F$8*$J1330*信号概况!$F$9*信号相关性!$H$9)</f>
        <v>189.997255760662</v>
      </c>
      <c r="L1330" s="10">
        <f t="shared" si="427"/>
        <v>102.734010140589</v>
      </c>
      <c r="M1330" s="11">
        <f>SQRT(POWER($C1330*信号概况!$C$2,2)+POWER($D1330*信号概况!$C$3,2)+POWER($E1330*信号概况!$C$4,2)+POWER($F1330*信号概况!$C$5,2)+POWER($G1330*信号概况!$C$6,2)+POWER($H1330*信号概况!$C$7,2)+POWER($I1330*信号概况!$C$8,2)+POWER($J1330*信号概况!$C$9,2)+2*$C1330*信号概况!$C$2*$D1330*信号概况!$C$3*信号相关性!$B$3+2*$C1330*信号概况!$C$2*$E1330*信号概况!$C$4*信号相关性!$B$4+2*$C1330*信号概况!$C$2*$F1330*信号概况!$C$5*信号相关性!$B$5+2*$C1330*信号概况!$C$2*$G1330*信号概况!$C$6*信号相关性!$B$6+2*$C1330*信号概况!$C$2*$H1330*信号概况!$C$7*信号相关性!$B$7+2*$C1330*信号概况!$C$2*$I1330*信号概况!$C$8*信号相关性!$B$8+2*$C1330*信号概况!$C$2*$J1330*信号概况!$C$9*信号相关性!$B$9+2*$D1330*信号概况!$C$3*$E1330*信号概况!$C$4*信号相关性!$C$4+2*$D1330*信号概况!$C$3*$F1330*信号概况!$C$5*信号相关性!$C$5+2*$D1330*信号概况!$C$3*$G1330*信号概况!$C$6*信号相关性!$C$6+2*$D1330*信号概况!$C$3*$H1330*信号概况!$C$7*信号相关性!$C$7+2*$D1330*信号概况!$C$3*$I1330*信号概况!$C$8*信号相关性!$C$8+2*$D1330*信号概况!$C$3*$J1330*信号概况!$C$9*信号相关性!$C$9+2*$E1330*信号概况!$C$4*$F1330*信号概况!$C$5*信号相关性!$D$5+2*$E1330*信号概况!$C$4*$G1330*信号概况!$C$6*信号相关性!$D$6+2*$E1330*信号概况!$C$4*$H1330*信号概况!$C$7*信号相关性!$D$7+2*$E1330*信号概况!$C$4*$I1330*信号概况!$C$8*信号相关性!$D$8+2*$E1330*信号概况!$C$4*$J1330*信号概况!$J$5*信号相关性!$D$9+2*$F1330*信号概况!$C$5*$G1330*信号概况!$C$6*信号相关性!$E$6+2*$F1330*信号概况!$C$5*$H1330*信号概况!$C$7*信号相关性!$E$7+2*$F1330*信号概况!$C$5*$I1330*信号概况!$C$8*信号相关性!$E$8+2*$F1330*信号概况!$C$5*$J1330*信号概况!$C$9*信号相关性!$E$9+2*$G1330*信号概况!$C$6*$H1330*信号概况!$C$7*信号相关性!$F$7+2*$G1330*信号概况!$C$6*$I1330*信号概况!$C$8*信号相关性!$F$8+2*$G1330*信号概况!$C$6*$J1330*信号概况!$C$9*信号相关性!$F$9+2*$H1330*信号概况!$C$7*$I1330*信号概况!$C$8*信号相关性!$G$8+2*$H1330*信号概况!$C$7*$J1330*信号概况!$C$9*信号相关性!$G$9+2*$I1330*信号概况!$C$8*$J1330*信号概况!$C$9*信号相关性!$H$9)</f>
        <v>784.665650180467</v>
      </c>
      <c r="N1330" s="12">
        <f t="shared" si="428"/>
        <v>0.040199724075523</v>
      </c>
      <c r="O1330" s="10">
        <f>$C1330*信号概况!$J$2+$D1330*信号概况!$J$3+$E1330*信号概况!$J$4+$F1330*信号概况!$J$5+$G1330*信号概况!$J$6+$H1330*信号概况!$J$7+$I1330*信号概况!$J$8+$J1330*信号概况!$J$9</f>
        <v>751.215370685838</v>
      </c>
      <c r="P1330" s="12">
        <f t="shared" si="429"/>
        <v>0.0384860107179625</v>
      </c>
      <c r="Q1330" s="7">
        <f t="shared" si="430"/>
        <v>42.3091660774104</v>
      </c>
    </row>
    <row r="1331" spans="1:17">
      <c r="A1331">
        <v>1329</v>
      </c>
      <c r="B1331">
        <v>19519.18</v>
      </c>
      <c r="C1331" s="7">
        <f t="shared" si="419"/>
        <v>0</v>
      </c>
      <c r="D1331" s="8">
        <f t="shared" si="420"/>
        <v>0.0909090909090909</v>
      </c>
      <c r="E1331">
        <f t="shared" si="421"/>
        <v>0</v>
      </c>
      <c r="F1331">
        <f t="shared" si="422"/>
        <v>0.6</v>
      </c>
      <c r="G1331">
        <f t="shared" si="423"/>
        <v>0.06</v>
      </c>
      <c r="H1331">
        <f t="shared" si="424"/>
        <v>0</v>
      </c>
      <c r="I1331">
        <f t="shared" si="425"/>
        <v>0</v>
      </c>
      <c r="J1331">
        <f t="shared" si="426"/>
        <v>0</v>
      </c>
      <c r="K1331">
        <f>SQRT(POWER($C1331*信号概况!$F$2,2)+POWER($D1331*信号概况!$F$3,2)+POWER($E1331*信号概况!$F$4,2)+POWER($F1331*信号概况!$F$5,2)+POWER($G1331*信号概况!$F$6,2)+POWER($H1331*信号概况!$F$7,2)+POWER($I1331*信号概况!$F$8,2)+POWER($J1331*信号概况!$F$9,2)+2*$C1331*信号概况!$F$2*$D1331*信号概况!$F$3*信号相关性!$B$3+2*$C1331*信号概况!$F$2*$E1331*信号概况!$F$4*信号相关性!$B$4+2*$C1331*信号概况!$F$2*$F1331*信号概况!$F$5*信号相关性!$B$5+2*$C1331*信号概况!$F$2*$G1331*信号概况!$F$6*信号相关性!$B$6+2*$C1331*信号概况!$F$2*$H1331*信号概况!$F$7*信号相关性!$B$7+2*$C1331*信号概况!$F$2*$I1331*信号概况!$F$8*信号相关性!$B$8+2*$C1331*信号概况!$F$2*$J1331*信号概况!$F$9*信号相关性!$B$9+2*$D1331*信号概况!$F$3*$E1331*信号概况!$F$4*信号相关性!$C$4+2*$D1331*信号概况!$F$3*$F1331*信号概况!$F$5*信号相关性!$C$5+2*$D1331*信号概况!$F$3*$G1331*信号概况!$F$6*信号相关性!$C$6+2*$D1331*信号概况!$F$3*$H1331*信号概况!$F$7*信号相关性!$C$7+2*$D1331*信号概况!$F$3*$I1331*信号概况!$F$8*信号相关性!$C$8+2*$D1331*信号概况!$F$3*$J1331*信号概况!$F$9*信号相关性!$C$9+2*$E1331*信号概况!$F$4*$F1331*信号概况!$F$5*信号相关性!$D$5+2*$E1331*信号概况!$F$4*$G1331*信号概况!$F$6*信号相关性!$D$6+2*$E1331*信号概况!$F$4*$H1331*信号概况!$F$7*信号相关性!$D$7+2*$E1331*信号概况!$F$4*$I1331*信号概况!$F$8*信号相关性!$D$8+2*$E1331*信号概况!$F$4*$J1331*信号概况!$J$5*信号相关性!$D$9+2*$F1331*信号概况!$F$5*$G1331*信号概况!$F$6*信号相关性!$E$6+2*$F1331*信号概况!$F$5*$H1331*信号概况!$F$7*信号相关性!$E$7+2*$F1331*信号概况!$F$5*$I1331*信号概况!$F$8*信号相关性!$E$8+2*$F1331*信号概况!$F$5*$J1331*信号概况!$F$9*信号相关性!$E$9+2*$G1331*信号概况!$F$6*$H1331*信号概况!$F$7*信号相关性!$F$7+2*$G1331*信号概况!$F$6*$I1331*信号概况!$F$8*信号相关性!$F$8+2*$G1331*信号概况!$F$6*$J1331*信号概况!$F$9*信号相关性!$F$9+2*$H1331*信号概况!$F$7*$I1331*信号概况!$F$8*信号相关性!$G$8+2*$H1331*信号概况!$F$7*$J1331*信号概况!$F$9*信号相关性!$G$9+2*$I1331*信号概况!$F$8*$J1331*信号概况!$F$9*信号相关性!$H$9)</f>
        <v>210.192032476142</v>
      </c>
      <c r="L1331" s="10">
        <f t="shared" si="427"/>
        <v>92.8635580048239</v>
      </c>
      <c r="M1331" s="11">
        <f>SQRT(POWER($C1331*信号概况!$C$2,2)+POWER($D1331*信号概况!$C$3,2)+POWER($E1331*信号概况!$C$4,2)+POWER($F1331*信号概况!$C$5,2)+POWER($G1331*信号概况!$C$6,2)+POWER($H1331*信号概况!$C$7,2)+POWER($I1331*信号概况!$C$8,2)+POWER($J1331*信号概况!$C$9,2)+2*$C1331*信号概况!$C$2*$D1331*信号概况!$C$3*信号相关性!$B$3+2*$C1331*信号概况!$C$2*$E1331*信号概况!$C$4*信号相关性!$B$4+2*$C1331*信号概况!$C$2*$F1331*信号概况!$C$5*信号相关性!$B$5+2*$C1331*信号概况!$C$2*$G1331*信号概况!$C$6*信号相关性!$B$6+2*$C1331*信号概况!$C$2*$H1331*信号概况!$C$7*信号相关性!$B$7+2*$C1331*信号概况!$C$2*$I1331*信号概况!$C$8*信号相关性!$B$8+2*$C1331*信号概况!$C$2*$J1331*信号概况!$C$9*信号相关性!$B$9+2*$D1331*信号概况!$C$3*$E1331*信号概况!$C$4*信号相关性!$C$4+2*$D1331*信号概况!$C$3*$F1331*信号概况!$C$5*信号相关性!$C$5+2*$D1331*信号概况!$C$3*$G1331*信号概况!$C$6*信号相关性!$C$6+2*$D1331*信号概况!$C$3*$H1331*信号概况!$C$7*信号相关性!$C$7+2*$D1331*信号概况!$C$3*$I1331*信号概况!$C$8*信号相关性!$C$8+2*$D1331*信号概况!$C$3*$J1331*信号概况!$C$9*信号相关性!$C$9+2*$E1331*信号概况!$C$4*$F1331*信号概况!$C$5*信号相关性!$D$5+2*$E1331*信号概况!$C$4*$G1331*信号概况!$C$6*信号相关性!$D$6+2*$E1331*信号概况!$C$4*$H1331*信号概况!$C$7*信号相关性!$D$7+2*$E1331*信号概况!$C$4*$I1331*信号概况!$C$8*信号相关性!$D$8+2*$E1331*信号概况!$C$4*$J1331*信号概况!$J$5*信号相关性!$D$9+2*$F1331*信号概况!$C$5*$G1331*信号概况!$C$6*信号相关性!$E$6+2*$F1331*信号概况!$C$5*$H1331*信号概况!$C$7*信号相关性!$E$7+2*$F1331*信号概况!$C$5*$I1331*信号概况!$C$8*信号相关性!$E$8+2*$F1331*信号概况!$C$5*$J1331*信号概况!$C$9*信号相关性!$E$9+2*$G1331*信号概况!$C$6*$H1331*信号概况!$C$7*信号相关性!$F$7+2*$G1331*信号概况!$C$6*$I1331*信号概况!$C$8*信号相关性!$F$8+2*$G1331*信号概况!$C$6*$J1331*信号概况!$C$9*信号相关性!$F$9+2*$H1331*信号概况!$C$7*$I1331*信号概况!$C$8*信号相关性!$G$8+2*$H1331*信号概况!$C$7*$J1331*信号概况!$C$9*信号相关性!$G$9+2*$I1331*信号概况!$C$8*$J1331*信号概况!$C$9*信号相关性!$H$9)</f>
        <v>931.59183334271</v>
      </c>
      <c r="N1331" s="12">
        <f t="shared" si="428"/>
        <v>0.0477269963872821</v>
      </c>
      <c r="O1331" s="10">
        <f>$C1331*信号概况!$J$2+$D1331*信号概况!$J$3+$E1331*信号概况!$J$4+$F1331*信号概况!$J$5+$G1331*信号概况!$J$6+$H1331*信号概况!$J$7+$I1331*信号概况!$J$8+$J1331*信号概况!$J$9</f>
        <v>775.74352137077</v>
      </c>
      <c r="P1331" s="12">
        <f t="shared" si="429"/>
        <v>0.0397426286027779</v>
      </c>
      <c r="Q1331" s="7">
        <f t="shared" si="430"/>
        <v>39.6445248579776</v>
      </c>
    </row>
    <row r="1332" spans="1:17">
      <c r="A1332">
        <v>1330</v>
      </c>
      <c r="B1332">
        <v>19519.18</v>
      </c>
      <c r="C1332" s="7">
        <f t="shared" si="419"/>
        <v>0</v>
      </c>
      <c r="D1332" s="8">
        <f t="shared" si="420"/>
        <v>0.121212121212121</v>
      </c>
      <c r="E1332">
        <f t="shared" si="421"/>
        <v>0</v>
      </c>
      <c r="F1332">
        <f t="shared" si="422"/>
        <v>0.6</v>
      </c>
      <c r="G1332">
        <f t="shared" si="423"/>
        <v>0.06</v>
      </c>
      <c r="H1332">
        <f t="shared" si="424"/>
        <v>0</v>
      </c>
      <c r="I1332">
        <f t="shared" si="425"/>
        <v>0</v>
      </c>
      <c r="J1332">
        <f t="shared" si="426"/>
        <v>0</v>
      </c>
      <c r="K1332">
        <f>SQRT(POWER($C1332*信号概况!$F$2,2)+POWER($D1332*信号概况!$F$3,2)+POWER($E1332*信号概况!$F$4,2)+POWER($F1332*信号概况!$F$5,2)+POWER($G1332*信号概况!$F$6,2)+POWER($H1332*信号概况!$F$7,2)+POWER($I1332*信号概况!$F$8,2)+POWER($J1332*信号概况!$F$9,2)+2*$C1332*信号概况!$F$2*$D1332*信号概况!$F$3*信号相关性!$B$3+2*$C1332*信号概况!$F$2*$E1332*信号概况!$F$4*信号相关性!$B$4+2*$C1332*信号概况!$F$2*$F1332*信号概况!$F$5*信号相关性!$B$5+2*$C1332*信号概况!$F$2*$G1332*信号概况!$F$6*信号相关性!$B$6+2*$C1332*信号概况!$F$2*$H1332*信号概况!$F$7*信号相关性!$B$7+2*$C1332*信号概况!$F$2*$I1332*信号概况!$F$8*信号相关性!$B$8+2*$C1332*信号概况!$F$2*$J1332*信号概况!$F$9*信号相关性!$B$9+2*$D1332*信号概况!$F$3*$E1332*信号概况!$F$4*信号相关性!$C$4+2*$D1332*信号概况!$F$3*$F1332*信号概况!$F$5*信号相关性!$C$5+2*$D1332*信号概况!$F$3*$G1332*信号概况!$F$6*信号相关性!$C$6+2*$D1332*信号概况!$F$3*$H1332*信号概况!$F$7*信号相关性!$C$7+2*$D1332*信号概况!$F$3*$I1332*信号概况!$F$8*信号相关性!$C$8+2*$D1332*信号概况!$F$3*$J1332*信号概况!$F$9*信号相关性!$C$9+2*$E1332*信号概况!$F$4*$F1332*信号概况!$F$5*信号相关性!$D$5+2*$E1332*信号概况!$F$4*$G1332*信号概况!$F$6*信号相关性!$D$6+2*$E1332*信号概况!$F$4*$H1332*信号概况!$F$7*信号相关性!$D$7+2*$E1332*信号概况!$F$4*$I1332*信号概况!$F$8*信号相关性!$D$8+2*$E1332*信号概况!$F$4*$J1332*信号概况!$J$5*信号相关性!$D$9+2*$F1332*信号概况!$F$5*$G1332*信号概况!$F$6*信号相关性!$E$6+2*$F1332*信号概况!$F$5*$H1332*信号概况!$F$7*信号相关性!$E$7+2*$F1332*信号概况!$F$5*$I1332*信号概况!$F$8*信号相关性!$E$8+2*$F1332*信号概况!$F$5*$J1332*信号概况!$F$9*信号相关性!$E$9+2*$G1332*信号概况!$F$6*$H1332*信号概况!$F$7*信号相关性!$F$7+2*$G1332*信号概况!$F$6*$I1332*信号概况!$F$8*信号相关性!$F$8+2*$G1332*信号概况!$F$6*$J1332*信号概况!$F$9*信号相关性!$F$9+2*$H1332*信号概况!$F$7*$I1332*信号概况!$F$8*信号相关性!$G$8+2*$H1332*信号概况!$F$7*$J1332*信号概况!$F$9*信号相关性!$G$9+2*$I1332*信号概况!$F$8*$J1332*信号概况!$F$9*信号相关性!$H$9)</f>
        <v>247.388747128596</v>
      </c>
      <c r="L1332" s="10">
        <f t="shared" si="427"/>
        <v>78.9008401819251</v>
      </c>
      <c r="M1332" s="11">
        <f>SQRT(POWER($C1332*信号概况!$C$2,2)+POWER($D1332*信号概况!$C$3,2)+POWER($E1332*信号概况!$C$4,2)+POWER($F1332*信号概况!$C$5,2)+POWER($G1332*信号概况!$C$6,2)+POWER($H1332*信号概况!$C$7,2)+POWER($I1332*信号概况!$C$8,2)+POWER($J1332*信号概况!$C$9,2)+2*$C1332*信号概况!$C$2*$D1332*信号概况!$C$3*信号相关性!$B$3+2*$C1332*信号概况!$C$2*$E1332*信号概况!$C$4*信号相关性!$B$4+2*$C1332*信号概况!$C$2*$F1332*信号概况!$C$5*信号相关性!$B$5+2*$C1332*信号概况!$C$2*$G1332*信号概况!$C$6*信号相关性!$B$6+2*$C1332*信号概况!$C$2*$H1332*信号概况!$C$7*信号相关性!$B$7+2*$C1332*信号概况!$C$2*$I1332*信号概况!$C$8*信号相关性!$B$8+2*$C1332*信号概况!$C$2*$J1332*信号概况!$C$9*信号相关性!$B$9+2*$D1332*信号概况!$C$3*$E1332*信号概况!$C$4*信号相关性!$C$4+2*$D1332*信号概况!$C$3*$F1332*信号概况!$C$5*信号相关性!$C$5+2*$D1332*信号概况!$C$3*$G1332*信号概况!$C$6*信号相关性!$C$6+2*$D1332*信号概况!$C$3*$H1332*信号概况!$C$7*信号相关性!$C$7+2*$D1332*信号概况!$C$3*$I1332*信号概况!$C$8*信号相关性!$C$8+2*$D1332*信号概况!$C$3*$J1332*信号概况!$C$9*信号相关性!$C$9+2*$E1332*信号概况!$C$4*$F1332*信号概况!$C$5*信号相关性!$D$5+2*$E1332*信号概况!$C$4*$G1332*信号概况!$C$6*信号相关性!$D$6+2*$E1332*信号概况!$C$4*$H1332*信号概况!$C$7*信号相关性!$D$7+2*$E1332*信号概况!$C$4*$I1332*信号概况!$C$8*信号相关性!$D$8+2*$E1332*信号概况!$C$4*$J1332*信号概况!$J$5*信号相关性!$D$9+2*$F1332*信号概况!$C$5*$G1332*信号概况!$C$6*信号相关性!$E$6+2*$F1332*信号概况!$C$5*$H1332*信号概况!$C$7*信号相关性!$E$7+2*$F1332*信号概况!$C$5*$I1332*信号概况!$C$8*信号相关性!$E$8+2*$F1332*信号概况!$C$5*$J1332*信号概况!$C$9*信号相关性!$E$9+2*$G1332*信号概况!$C$6*$H1332*信号概况!$C$7*信号相关性!$F$7+2*$G1332*信号概况!$C$6*$I1332*信号概况!$C$8*信号相关性!$F$8+2*$G1332*信号概况!$C$6*$J1332*信号概况!$C$9*信号相关性!$F$9+2*$H1332*信号概况!$C$7*$I1332*信号概况!$C$8*信号相关性!$G$8+2*$H1332*信号概况!$C$7*$J1332*信号概况!$C$9*信号相关性!$G$9+2*$I1332*信号概况!$C$8*$J1332*信号概况!$C$9*信号相关性!$H$9)</f>
        <v>1153.43431869819</v>
      </c>
      <c r="N1332" s="12">
        <f t="shared" si="428"/>
        <v>0.0590923552474123</v>
      </c>
      <c r="O1332" s="10">
        <f>$C1332*信号概况!$J$2+$D1332*信号概况!$J$3+$E1332*信号概况!$J$4+$F1332*信号概况!$J$5+$G1332*信号概况!$J$6+$H1332*信号概况!$J$7+$I1332*信号概况!$J$8+$J1332*信号概况!$J$9</f>
        <v>800.271672055701</v>
      </c>
      <c r="P1332" s="12">
        <f t="shared" si="429"/>
        <v>0.0409992464875933</v>
      </c>
      <c r="Q1332" s="7">
        <f t="shared" si="430"/>
        <v>34.8734579272672</v>
      </c>
    </row>
    <row r="1333" spans="1:17">
      <c r="A1333">
        <v>1331</v>
      </c>
      <c r="B1333">
        <v>19519.18</v>
      </c>
      <c r="C1333" s="7">
        <f t="shared" si="419"/>
        <v>0</v>
      </c>
      <c r="D1333" s="8">
        <f t="shared" si="420"/>
        <v>0.151515151515152</v>
      </c>
      <c r="E1333">
        <f t="shared" si="421"/>
        <v>0</v>
      </c>
      <c r="F1333">
        <f t="shared" si="422"/>
        <v>0.6</v>
      </c>
      <c r="G1333">
        <f t="shared" si="423"/>
        <v>0.06</v>
      </c>
      <c r="H1333">
        <f t="shared" si="424"/>
        <v>0</v>
      </c>
      <c r="I1333">
        <f t="shared" si="425"/>
        <v>0</v>
      </c>
      <c r="J1333">
        <f t="shared" si="426"/>
        <v>0</v>
      </c>
      <c r="K1333">
        <f>SQRT(POWER($C1333*信号概况!$F$2,2)+POWER($D1333*信号概况!$F$3,2)+POWER($E1333*信号概况!$F$4,2)+POWER($F1333*信号概况!$F$5,2)+POWER($G1333*信号概况!$F$6,2)+POWER($H1333*信号概况!$F$7,2)+POWER($I1333*信号概况!$F$8,2)+POWER($J1333*信号概况!$F$9,2)+2*$C1333*信号概况!$F$2*$D1333*信号概况!$F$3*信号相关性!$B$3+2*$C1333*信号概况!$F$2*$E1333*信号概况!$F$4*信号相关性!$B$4+2*$C1333*信号概况!$F$2*$F1333*信号概况!$F$5*信号相关性!$B$5+2*$C1333*信号概况!$F$2*$G1333*信号概况!$F$6*信号相关性!$B$6+2*$C1333*信号概况!$F$2*$H1333*信号概况!$F$7*信号相关性!$B$7+2*$C1333*信号概况!$F$2*$I1333*信号概况!$F$8*信号相关性!$B$8+2*$C1333*信号概况!$F$2*$J1333*信号概况!$F$9*信号相关性!$B$9+2*$D1333*信号概况!$F$3*$E1333*信号概况!$F$4*信号相关性!$C$4+2*$D1333*信号概况!$F$3*$F1333*信号概况!$F$5*信号相关性!$C$5+2*$D1333*信号概况!$F$3*$G1333*信号概况!$F$6*信号相关性!$C$6+2*$D1333*信号概况!$F$3*$H1333*信号概况!$F$7*信号相关性!$C$7+2*$D1333*信号概况!$F$3*$I1333*信号概况!$F$8*信号相关性!$C$8+2*$D1333*信号概况!$F$3*$J1333*信号概况!$F$9*信号相关性!$C$9+2*$E1333*信号概况!$F$4*$F1333*信号概况!$F$5*信号相关性!$D$5+2*$E1333*信号概况!$F$4*$G1333*信号概况!$F$6*信号相关性!$D$6+2*$E1333*信号概况!$F$4*$H1333*信号概况!$F$7*信号相关性!$D$7+2*$E1333*信号概况!$F$4*$I1333*信号概况!$F$8*信号相关性!$D$8+2*$E1333*信号概况!$F$4*$J1333*信号概况!$J$5*信号相关性!$D$9+2*$F1333*信号概况!$F$5*$G1333*信号概况!$F$6*信号相关性!$E$6+2*$F1333*信号概况!$F$5*$H1333*信号概况!$F$7*信号相关性!$E$7+2*$F1333*信号概况!$F$5*$I1333*信号概况!$F$8*信号相关性!$E$8+2*$F1333*信号概况!$F$5*$J1333*信号概况!$F$9*信号相关性!$E$9+2*$G1333*信号概况!$F$6*$H1333*信号概况!$F$7*信号相关性!$F$7+2*$G1333*信号概况!$F$6*$I1333*信号概况!$F$8*信号相关性!$F$8+2*$G1333*信号概况!$F$6*$J1333*信号概况!$F$9*信号相关性!$F$9+2*$H1333*信号概况!$F$7*$I1333*信号概况!$F$8*信号相关性!$G$8+2*$H1333*信号概况!$F$7*$J1333*信号概况!$F$9*信号相关性!$G$9+2*$I1333*信号概况!$F$8*$J1333*信号概况!$F$9*信号相关性!$H$9)</f>
        <v>295.229507781314</v>
      </c>
      <c r="L1333" s="10">
        <f t="shared" si="427"/>
        <v>66.1152746779584</v>
      </c>
      <c r="M1333" s="11">
        <f>SQRT(POWER($C1333*信号概况!$C$2,2)+POWER($D1333*信号概况!$C$3,2)+POWER($E1333*信号概况!$C$4,2)+POWER($F1333*信号概况!$C$5,2)+POWER($G1333*信号概况!$C$6,2)+POWER($H1333*信号概况!$C$7,2)+POWER($I1333*信号概况!$C$8,2)+POWER($J1333*信号概况!$C$9,2)+2*$C1333*信号概况!$C$2*$D1333*信号概况!$C$3*信号相关性!$B$3+2*$C1333*信号概况!$C$2*$E1333*信号概况!$C$4*信号相关性!$B$4+2*$C1333*信号概况!$C$2*$F1333*信号概况!$C$5*信号相关性!$B$5+2*$C1333*信号概况!$C$2*$G1333*信号概况!$C$6*信号相关性!$B$6+2*$C1333*信号概况!$C$2*$H1333*信号概况!$C$7*信号相关性!$B$7+2*$C1333*信号概况!$C$2*$I1333*信号概况!$C$8*信号相关性!$B$8+2*$C1333*信号概况!$C$2*$J1333*信号概况!$C$9*信号相关性!$B$9+2*$D1333*信号概况!$C$3*$E1333*信号概况!$C$4*信号相关性!$C$4+2*$D1333*信号概况!$C$3*$F1333*信号概况!$C$5*信号相关性!$C$5+2*$D1333*信号概况!$C$3*$G1333*信号概况!$C$6*信号相关性!$C$6+2*$D1333*信号概况!$C$3*$H1333*信号概况!$C$7*信号相关性!$C$7+2*$D1333*信号概况!$C$3*$I1333*信号概况!$C$8*信号相关性!$C$8+2*$D1333*信号概况!$C$3*$J1333*信号概况!$C$9*信号相关性!$C$9+2*$E1333*信号概况!$C$4*$F1333*信号概况!$C$5*信号相关性!$D$5+2*$E1333*信号概况!$C$4*$G1333*信号概况!$C$6*信号相关性!$D$6+2*$E1333*信号概况!$C$4*$H1333*信号概况!$C$7*信号相关性!$D$7+2*$E1333*信号概况!$C$4*$I1333*信号概况!$C$8*信号相关性!$D$8+2*$E1333*信号概况!$C$4*$J1333*信号概况!$J$5*信号相关性!$D$9+2*$F1333*信号概况!$C$5*$G1333*信号概况!$C$6*信号相关性!$E$6+2*$F1333*信号概况!$C$5*$H1333*信号概况!$C$7*信号相关性!$E$7+2*$F1333*信号概况!$C$5*$I1333*信号概况!$C$8*信号相关性!$E$8+2*$F1333*信号概况!$C$5*$J1333*信号概况!$C$9*信号相关性!$E$9+2*$G1333*信号概况!$C$6*$H1333*信号概况!$C$7*信号相关性!$F$7+2*$G1333*信号概况!$C$6*$I1333*信号概况!$C$8*信号相关性!$F$8+2*$G1333*信号概况!$C$6*$J1333*信号概况!$C$9*信号相关性!$F$9+2*$H1333*信号概况!$C$7*$I1333*信号概况!$C$8*信号相关性!$G$8+2*$H1333*信号概况!$C$7*$J1333*信号概况!$C$9*信号相关性!$G$9+2*$I1333*信号概况!$C$8*$J1333*信号概况!$C$9*信号相关性!$H$9)</f>
        <v>1415.39476238005</v>
      </c>
      <c r="N1333" s="12">
        <f t="shared" si="428"/>
        <v>0.0725130237223108</v>
      </c>
      <c r="O1333" s="10">
        <f>$C1333*信号概况!$J$2+$D1333*信号概况!$J$3+$E1333*信号概况!$J$4+$F1333*信号概况!$J$5+$G1333*信号概况!$J$6+$H1333*信号概况!$J$7+$I1333*信号概况!$J$8+$J1333*信号概况!$J$9</f>
        <v>824.799822740633</v>
      </c>
      <c r="P1333" s="12">
        <f t="shared" si="429"/>
        <v>0.0422558643724087</v>
      </c>
      <c r="Q1333" s="7">
        <f t="shared" si="430"/>
        <v>30.2193332229384</v>
      </c>
    </row>
    <row r="1334" spans="1:17">
      <c r="A1334">
        <v>1332</v>
      </c>
      <c r="B1334">
        <v>19519.18</v>
      </c>
      <c r="C1334" s="7">
        <f t="shared" si="419"/>
        <v>0</v>
      </c>
      <c r="D1334" s="8">
        <f t="shared" si="420"/>
        <v>0.181818181818182</v>
      </c>
      <c r="E1334">
        <f t="shared" ref="E1334:E1360" si="431">MOD(QUOTIENT(A1334,($T$2*$U$2/0.01+1)*($T$3*$U$3/0.01+1)),$T$4*$U$4/0.01+1)/($T$4*100)</f>
        <v>0</v>
      </c>
      <c r="F1334">
        <f t="shared" ref="F1334:F1360" si="432">MOD(QUOTIENT(A1334,($T$2*$U$2/0.01+1)*($T$3*$U$3/0.01+1)*($T$4*$U$4/0.01+1)),$T$5*$U$5/0.01+1)/($T$5*100)</f>
        <v>0.6</v>
      </c>
      <c r="G1334">
        <f t="shared" ref="G1334:G1360" si="433">MOD(QUOTIENT(A1334,($T$2*$U$2/0.01+1)*($T$3*$U$3/0.01+1)*($T$4*$U$4/0.01+1)*($T$5*$U$5/0.01+1)),$T$6*$U$6/0.01+1)/($T$6*100)</f>
        <v>0.06</v>
      </c>
      <c r="H1334">
        <f t="shared" ref="H1334:H1360" si="434">MOD(QUOTIENT(A1334,($T$2*$U$2/0.01+1)*($T$3*$U$3/0.01+1)*($T$4*$U$4/0.01+1)*($T$5*$U$5/0.01+1)*($T$6*$U$6/0.01+1)),$T$7*$U$7/0.01+1)/($T$7*100)</f>
        <v>0</v>
      </c>
      <c r="I1334">
        <f t="shared" ref="I1334:I1360" si="435">MOD(QUOTIENT(A1334,($T$2*$U$2/0.01+1)*($T$3*$U$3/0.01+1)*($T$4*$U$4/0.01+1)*($T$5*$U$5/0.01+1)*($T$6*$U$6/0.01+1)*($T$7*$U$7/0.01+1)),$T$8*$U$8/0.01+1)/($T$8*100)</f>
        <v>0</v>
      </c>
      <c r="J1334">
        <f t="shared" ref="J1334:J1360" si="436">MOD(QUOTIENT(A1334,($T$2*$U$2/0.01+1)*($T$3*$U$3/0.01+1)*($T$4*$U$4/0.01+1)*($T$5*$U$5/0.01+1)*($T$6*$U$6/0.01+1)*($T$7*$U$7/0.01+1)*($T$8*$U$8/0.01+1)),$T$9*$U$9/0.01)/($T$9*100)</f>
        <v>0</v>
      </c>
      <c r="K1334">
        <f>SQRT(POWER($C1334*信号概况!$F$2,2)+POWER($D1334*信号概况!$F$3,2)+POWER($E1334*信号概况!$F$4,2)+POWER($F1334*信号概况!$F$5,2)+POWER($G1334*信号概况!$F$6,2)+POWER($H1334*信号概况!$F$7,2)+POWER($I1334*信号概况!$F$8,2)+POWER($J1334*信号概况!$F$9,2)+2*$C1334*信号概况!$F$2*$D1334*信号概况!$F$3*信号相关性!$B$3+2*$C1334*信号概况!$F$2*$E1334*信号概况!$F$4*信号相关性!$B$4+2*$C1334*信号概况!$F$2*$F1334*信号概况!$F$5*信号相关性!$B$5+2*$C1334*信号概况!$F$2*$G1334*信号概况!$F$6*信号相关性!$B$6+2*$C1334*信号概况!$F$2*$H1334*信号概况!$F$7*信号相关性!$B$7+2*$C1334*信号概况!$F$2*$I1334*信号概况!$F$8*信号相关性!$B$8+2*$C1334*信号概况!$F$2*$J1334*信号概况!$F$9*信号相关性!$B$9+2*$D1334*信号概况!$F$3*$E1334*信号概况!$F$4*信号相关性!$C$4+2*$D1334*信号概况!$F$3*$F1334*信号概况!$F$5*信号相关性!$C$5+2*$D1334*信号概况!$F$3*$G1334*信号概况!$F$6*信号相关性!$C$6+2*$D1334*信号概况!$F$3*$H1334*信号概况!$F$7*信号相关性!$C$7+2*$D1334*信号概况!$F$3*$I1334*信号概况!$F$8*信号相关性!$C$8+2*$D1334*信号概况!$F$3*$J1334*信号概况!$F$9*信号相关性!$C$9+2*$E1334*信号概况!$F$4*$F1334*信号概况!$F$5*信号相关性!$D$5+2*$E1334*信号概况!$F$4*$G1334*信号概况!$F$6*信号相关性!$D$6+2*$E1334*信号概况!$F$4*$H1334*信号概况!$F$7*信号相关性!$D$7+2*$E1334*信号概况!$F$4*$I1334*信号概况!$F$8*信号相关性!$D$8+2*$E1334*信号概况!$F$4*$J1334*信号概况!$J$5*信号相关性!$D$9+2*$F1334*信号概况!$F$5*$G1334*信号概况!$F$6*信号相关性!$E$6+2*$F1334*信号概况!$F$5*$H1334*信号概况!$F$7*信号相关性!$E$7+2*$F1334*信号概况!$F$5*$I1334*信号概况!$F$8*信号相关性!$E$8+2*$F1334*信号概况!$F$5*$J1334*信号概况!$F$9*信号相关性!$E$9+2*$G1334*信号概况!$F$6*$H1334*信号概况!$F$7*信号相关性!$F$7+2*$G1334*信号概况!$F$6*$I1334*信号概况!$F$8*信号相关性!$F$8+2*$G1334*信号概况!$F$6*$J1334*信号概况!$F$9*信号相关性!$F$9+2*$H1334*信号概况!$F$7*$I1334*信号概况!$F$8*信号相关性!$G$8+2*$H1334*信号概况!$F$7*$J1334*信号概况!$F$9*信号相关性!$G$9+2*$I1334*信号概况!$F$8*$J1334*信号概况!$F$9*信号相关性!$H$9)</f>
        <v>349.368717393634</v>
      </c>
      <c r="L1334" s="10">
        <f t="shared" ref="L1334:L1360" si="437">B1334/K1334</f>
        <v>55.8698561955326</v>
      </c>
      <c r="M1334" s="11">
        <f>SQRT(POWER($C1334*信号概况!$C$2,2)+POWER($D1334*信号概况!$C$3,2)+POWER($E1334*信号概况!$C$4,2)+POWER($F1334*信号概况!$C$5,2)+POWER($G1334*信号概况!$C$6,2)+POWER($H1334*信号概况!$C$7,2)+POWER($I1334*信号概况!$C$8,2)+POWER($J1334*信号概况!$C$9,2)+2*$C1334*信号概况!$C$2*$D1334*信号概况!$C$3*信号相关性!$B$3+2*$C1334*信号概况!$C$2*$E1334*信号概况!$C$4*信号相关性!$B$4+2*$C1334*信号概况!$C$2*$F1334*信号概况!$C$5*信号相关性!$B$5+2*$C1334*信号概况!$C$2*$G1334*信号概况!$C$6*信号相关性!$B$6+2*$C1334*信号概况!$C$2*$H1334*信号概况!$C$7*信号相关性!$B$7+2*$C1334*信号概况!$C$2*$I1334*信号概况!$C$8*信号相关性!$B$8+2*$C1334*信号概况!$C$2*$J1334*信号概况!$C$9*信号相关性!$B$9+2*$D1334*信号概况!$C$3*$E1334*信号概况!$C$4*信号相关性!$C$4+2*$D1334*信号概况!$C$3*$F1334*信号概况!$C$5*信号相关性!$C$5+2*$D1334*信号概况!$C$3*$G1334*信号概况!$C$6*信号相关性!$C$6+2*$D1334*信号概况!$C$3*$H1334*信号概况!$C$7*信号相关性!$C$7+2*$D1334*信号概况!$C$3*$I1334*信号概况!$C$8*信号相关性!$C$8+2*$D1334*信号概况!$C$3*$J1334*信号概况!$C$9*信号相关性!$C$9+2*$E1334*信号概况!$C$4*$F1334*信号概况!$C$5*信号相关性!$D$5+2*$E1334*信号概况!$C$4*$G1334*信号概况!$C$6*信号相关性!$D$6+2*$E1334*信号概况!$C$4*$H1334*信号概况!$C$7*信号相关性!$D$7+2*$E1334*信号概况!$C$4*$I1334*信号概况!$C$8*信号相关性!$D$8+2*$E1334*信号概况!$C$4*$J1334*信号概况!$J$5*信号相关性!$D$9+2*$F1334*信号概况!$C$5*$G1334*信号概况!$C$6*信号相关性!$E$6+2*$F1334*信号概况!$C$5*$H1334*信号概况!$C$7*信号相关性!$E$7+2*$F1334*信号概况!$C$5*$I1334*信号概况!$C$8*信号相关性!$E$8+2*$F1334*信号概况!$C$5*$J1334*信号概况!$C$9*信号相关性!$E$9+2*$G1334*信号概况!$C$6*$H1334*信号概况!$C$7*信号相关性!$F$7+2*$G1334*信号概况!$C$6*$I1334*信号概况!$C$8*信号相关性!$F$8+2*$G1334*信号概况!$C$6*$J1334*信号概况!$C$9*信号相关性!$F$9+2*$H1334*信号概况!$C$7*$I1334*信号概况!$C$8*信号相关性!$G$8+2*$H1334*信号概况!$C$7*$J1334*信号概况!$C$9*信号相关性!$G$9+2*$I1334*信号概况!$C$8*$J1334*信号概况!$C$9*信号相关性!$H$9)</f>
        <v>1699.01682199361</v>
      </c>
      <c r="N1334" s="12">
        <f t="shared" ref="N1334:N1360" si="438">M1334/B1334</f>
        <v>0.0870434527471751</v>
      </c>
      <c r="O1334" s="10">
        <f>$C1334*信号概况!$J$2+$D1334*信号概况!$J$3+$E1334*信号概况!$J$4+$F1334*信号概况!$J$5+$G1334*信号概况!$J$6+$H1334*信号概况!$J$7+$I1334*信号概况!$J$8+$J1334*信号概况!$J$9</f>
        <v>849.327973425565</v>
      </c>
      <c r="P1334" s="12">
        <f t="shared" ref="P1334:P1360" si="439">O1334/B1334</f>
        <v>0.0435124822572241</v>
      </c>
      <c r="Q1334" s="7">
        <f t="shared" ref="Q1334:Q1360" si="440">(O1334*12-B1334*5%)/K1334</f>
        <v>26.3789407072847</v>
      </c>
    </row>
    <row r="1335" spans="1:17">
      <c r="A1335">
        <v>1333</v>
      </c>
      <c r="B1335">
        <v>19519.18</v>
      </c>
      <c r="C1335" s="7">
        <f t="shared" si="419"/>
        <v>0</v>
      </c>
      <c r="D1335" s="8">
        <f t="shared" si="420"/>
        <v>0.212121212121212</v>
      </c>
      <c r="E1335">
        <f t="shared" si="431"/>
        <v>0</v>
      </c>
      <c r="F1335">
        <f t="shared" si="432"/>
        <v>0.6</v>
      </c>
      <c r="G1335">
        <f t="shared" si="433"/>
        <v>0.06</v>
      </c>
      <c r="H1335">
        <f t="shared" si="434"/>
        <v>0</v>
      </c>
      <c r="I1335">
        <f t="shared" si="435"/>
        <v>0</v>
      </c>
      <c r="J1335">
        <f t="shared" si="436"/>
        <v>0</v>
      </c>
      <c r="K1335">
        <f>SQRT(POWER($C1335*信号概况!$F$2,2)+POWER($D1335*信号概况!$F$3,2)+POWER($E1335*信号概况!$F$4,2)+POWER($F1335*信号概况!$F$5,2)+POWER($G1335*信号概况!$F$6,2)+POWER($H1335*信号概况!$F$7,2)+POWER($I1335*信号概况!$F$8,2)+POWER($J1335*信号概况!$F$9,2)+2*$C1335*信号概况!$F$2*$D1335*信号概况!$F$3*信号相关性!$B$3+2*$C1335*信号概况!$F$2*$E1335*信号概况!$F$4*信号相关性!$B$4+2*$C1335*信号概况!$F$2*$F1335*信号概况!$F$5*信号相关性!$B$5+2*$C1335*信号概况!$F$2*$G1335*信号概况!$F$6*信号相关性!$B$6+2*$C1335*信号概况!$F$2*$H1335*信号概况!$F$7*信号相关性!$B$7+2*$C1335*信号概况!$F$2*$I1335*信号概况!$F$8*信号相关性!$B$8+2*$C1335*信号概况!$F$2*$J1335*信号概况!$F$9*信号相关性!$B$9+2*$D1335*信号概况!$F$3*$E1335*信号概况!$F$4*信号相关性!$C$4+2*$D1335*信号概况!$F$3*$F1335*信号概况!$F$5*信号相关性!$C$5+2*$D1335*信号概况!$F$3*$G1335*信号概况!$F$6*信号相关性!$C$6+2*$D1335*信号概况!$F$3*$H1335*信号概况!$F$7*信号相关性!$C$7+2*$D1335*信号概况!$F$3*$I1335*信号概况!$F$8*信号相关性!$C$8+2*$D1335*信号概况!$F$3*$J1335*信号概况!$F$9*信号相关性!$C$9+2*$E1335*信号概况!$F$4*$F1335*信号概况!$F$5*信号相关性!$D$5+2*$E1335*信号概况!$F$4*$G1335*信号概况!$F$6*信号相关性!$D$6+2*$E1335*信号概况!$F$4*$H1335*信号概况!$F$7*信号相关性!$D$7+2*$E1335*信号概况!$F$4*$I1335*信号概况!$F$8*信号相关性!$D$8+2*$E1335*信号概况!$F$4*$J1335*信号概况!$J$5*信号相关性!$D$9+2*$F1335*信号概况!$F$5*$G1335*信号概况!$F$6*信号相关性!$E$6+2*$F1335*信号概况!$F$5*$H1335*信号概况!$F$7*信号相关性!$E$7+2*$F1335*信号概况!$F$5*$I1335*信号概况!$F$8*信号相关性!$E$8+2*$F1335*信号概况!$F$5*$J1335*信号概况!$F$9*信号相关性!$E$9+2*$G1335*信号概况!$F$6*$H1335*信号概况!$F$7*信号相关性!$F$7+2*$G1335*信号概况!$F$6*$I1335*信号概况!$F$8*信号相关性!$F$8+2*$G1335*信号概况!$F$6*$J1335*信号概况!$F$9*信号相关性!$F$9+2*$H1335*信号概况!$F$7*$I1335*信号概况!$F$8*信号相关性!$G$8+2*$H1335*信号概况!$F$7*$J1335*信号概况!$F$9*信号相关性!$G$9+2*$I1335*信号概况!$F$8*$J1335*信号概况!$F$9*信号相关性!$H$9)</f>
        <v>407.302476657441</v>
      </c>
      <c r="L1335" s="10">
        <f t="shared" si="437"/>
        <v>47.9230574785247</v>
      </c>
      <c r="M1335" s="11">
        <f>SQRT(POWER($C1335*信号概况!$C$2,2)+POWER($D1335*信号概况!$C$3,2)+POWER($E1335*信号概况!$C$4,2)+POWER($F1335*信号概况!$C$5,2)+POWER($G1335*信号概况!$C$6,2)+POWER($H1335*信号概况!$C$7,2)+POWER($I1335*信号概况!$C$8,2)+POWER($J1335*信号概况!$C$9,2)+2*$C1335*信号概况!$C$2*$D1335*信号概况!$C$3*信号相关性!$B$3+2*$C1335*信号概况!$C$2*$E1335*信号概况!$C$4*信号相关性!$B$4+2*$C1335*信号概况!$C$2*$F1335*信号概况!$C$5*信号相关性!$B$5+2*$C1335*信号概况!$C$2*$G1335*信号概况!$C$6*信号相关性!$B$6+2*$C1335*信号概况!$C$2*$H1335*信号概况!$C$7*信号相关性!$B$7+2*$C1335*信号概况!$C$2*$I1335*信号概况!$C$8*信号相关性!$B$8+2*$C1335*信号概况!$C$2*$J1335*信号概况!$C$9*信号相关性!$B$9+2*$D1335*信号概况!$C$3*$E1335*信号概况!$C$4*信号相关性!$C$4+2*$D1335*信号概况!$C$3*$F1335*信号概况!$C$5*信号相关性!$C$5+2*$D1335*信号概况!$C$3*$G1335*信号概况!$C$6*信号相关性!$C$6+2*$D1335*信号概况!$C$3*$H1335*信号概况!$C$7*信号相关性!$C$7+2*$D1335*信号概况!$C$3*$I1335*信号概况!$C$8*信号相关性!$C$8+2*$D1335*信号概况!$C$3*$J1335*信号概况!$C$9*信号相关性!$C$9+2*$E1335*信号概况!$C$4*$F1335*信号概况!$C$5*信号相关性!$D$5+2*$E1335*信号概况!$C$4*$G1335*信号概况!$C$6*信号相关性!$D$6+2*$E1335*信号概况!$C$4*$H1335*信号概况!$C$7*信号相关性!$D$7+2*$E1335*信号概况!$C$4*$I1335*信号概况!$C$8*信号相关性!$D$8+2*$E1335*信号概况!$C$4*$J1335*信号概况!$J$5*信号相关性!$D$9+2*$F1335*信号概况!$C$5*$G1335*信号概况!$C$6*信号相关性!$E$6+2*$F1335*信号概况!$C$5*$H1335*信号概况!$C$7*信号相关性!$E$7+2*$F1335*信号概况!$C$5*$I1335*信号概况!$C$8*信号相关性!$E$8+2*$F1335*信号概况!$C$5*$J1335*信号概况!$C$9*信号相关性!$E$9+2*$G1335*信号概况!$C$6*$H1335*信号概况!$C$7*信号相关性!$F$7+2*$G1335*信号概况!$C$6*$I1335*信号概况!$C$8*信号相关性!$F$8+2*$G1335*信号概况!$C$6*$J1335*信号概况!$C$9*信号相关性!$F$9+2*$H1335*信号概况!$C$7*$I1335*信号概况!$C$8*信号相关性!$G$8+2*$H1335*信号概况!$C$7*$J1335*信号概况!$C$9*信号相关性!$G$9+2*$I1335*信号概况!$C$8*$J1335*信号概况!$C$9*信号相关性!$H$9)</f>
        <v>1995.08350995236</v>
      </c>
      <c r="N1335" s="12">
        <f t="shared" si="438"/>
        <v>0.102211440744558</v>
      </c>
      <c r="O1335" s="10">
        <f>$C1335*信号概况!$J$2+$D1335*信号概况!$J$3+$E1335*信号概况!$J$4+$F1335*信号概况!$J$5+$G1335*信号概况!$J$6+$H1335*信号概况!$J$7+$I1335*信号概况!$J$8+$J1335*信号概况!$J$9</f>
        <v>873.856124110496</v>
      </c>
      <c r="P1335" s="12">
        <f t="shared" si="439"/>
        <v>0.0447691001420396</v>
      </c>
      <c r="Q1335" s="7">
        <f t="shared" si="440"/>
        <v>23.3495130384993</v>
      </c>
    </row>
    <row r="1336" spans="1:17">
      <c r="A1336">
        <v>1334</v>
      </c>
      <c r="B1336">
        <v>19519.18</v>
      </c>
      <c r="C1336" s="7">
        <f t="shared" si="419"/>
        <v>0</v>
      </c>
      <c r="D1336" s="8">
        <f t="shared" si="420"/>
        <v>0.242424242424242</v>
      </c>
      <c r="E1336">
        <f t="shared" si="431"/>
        <v>0</v>
      </c>
      <c r="F1336">
        <f t="shared" si="432"/>
        <v>0.6</v>
      </c>
      <c r="G1336">
        <f t="shared" si="433"/>
        <v>0.06</v>
      </c>
      <c r="H1336">
        <f t="shared" si="434"/>
        <v>0</v>
      </c>
      <c r="I1336">
        <f t="shared" si="435"/>
        <v>0</v>
      </c>
      <c r="J1336">
        <f t="shared" si="436"/>
        <v>0</v>
      </c>
      <c r="K1336">
        <f>SQRT(POWER($C1336*信号概况!$F$2,2)+POWER($D1336*信号概况!$F$3,2)+POWER($E1336*信号概况!$F$4,2)+POWER($F1336*信号概况!$F$5,2)+POWER($G1336*信号概况!$F$6,2)+POWER($H1336*信号概况!$F$7,2)+POWER($I1336*信号概况!$F$8,2)+POWER($J1336*信号概况!$F$9,2)+2*$C1336*信号概况!$F$2*$D1336*信号概况!$F$3*信号相关性!$B$3+2*$C1336*信号概况!$F$2*$E1336*信号概况!$F$4*信号相关性!$B$4+2*$C1336*信号概况!$F$2*$F1336*信号概况!$F$5*信号相关性!$B$5+2*$C1336*信号概况!$F$2*$G1336*信号概况!$F$6*信号相关性!$B$6+2*$C1336*信号概况!$F$2*$H1336*信号概况!$F$7*信号相关性!$B$7+2*$C1336*信号概况!$F$2*$I1336*信号概况!$F$8*信号相关性!$B$8+2*$C1336*信号概况!$F$2*$J1336*信号概况!$F$9*信号相关性!$B$9+2*$D1336*信号概况!$F$3*$E1336*信号概况!$F$4*信号相关性!$C$4+2*$D1336*信号概况!$F$3*$F1336*信号概况!$F$5*信号相关性!$C$5+2*$D1336*信号概况!$F$3*$G1336*信号概况!$F$6*信号相关性!$C$6+2*$D1336*信号概况!$F$3*$H1336*信号概况!$F$7*信号相关性!$C$7+2*$D1336*信号概况!$F$3*$I1336*信号概况!$F$8*信号相关性!$C$8+2*$D1336*信号概况!$F$3*$J1336*信号概况!$F$9*信号相关性!$C$9+2*$E1336*信号概况!$F$4*$F1336*信号概况!$F$5*信号相关性!$D$5+2*$E1336*信号概况!$F$4*$G1336*信号概况!$F$6*信号相关性!$D$6+2*$E1336*信号概况!$F$4*$H1336*信号概况!$F$7*信号相关性!$D$7+2*$E1336*信号概况!$F$4*$I1336*信号概况!$F$8*信号相关性!$D$8+2*$E1336*信号概况!$F$4*$J1336*信号概况!$J$5*信号相关性!$D$9+2*$F1336*信号概况!$F$5*$G1336*信号概况!$F$6*信号相关性!$E$6+2*$F1336*信号概况!$F$5*$H1336*信号概况!$F$7*信号相关性!$E$7+2*$F1336*信号概况!$F$5*$I1336*信号概况!$F$8*信号相关性!$E$8+2*$F1336*信号概况!$F$5*$J1336*信号概况!$F$9*信号相关性!$E$9+2*$G1336*信号概况!$F$6*$H1336*信号概况!$F$7*信号相关性!$F$7+2*$G1336*信号概况!$F$6*$I1336*信号概况!$F$8*信号相关性!$F$8+2*$G1336*信号概况!$F$6*$J1336*信号概况!$F$9*信号相关性!$F$9+2*$H1336*信号概况!$F$7*$I1336*信号概况!$F$8*信号相关性!$G$8+2*$H1336*信号概况!$F$7*$J1336*信号概况!$F$9*信号相关性!$G$9+2*$I1336*信号概况!$F$8*$J1336*信号概况!$F$9*信号相关性!$H$9)</f>
        <v>467.622585702223</v>
      </c>
      <c r="L1336" s="10">
        <f t="shared" si="437"/>
        <v>41.7413114695653</v>
      </c>
      <c r="M1336" s="11">
        <f>SQRT(POWER($C1336*信号概况!$C$2,2)+POWER($D1336*信号概况!$C$3,2)+POWER($E1336*信号概况!$C$4,2)+POWER($F1336*信号概况!$C$5,2)+POWER($G1336*信号概况!$C$6,2)+POWER($H1336*信号概况!$C$7,2)+POWER($I1336*信号概况!$C$8,2)+POWER($J1336*信号概况!$C$9,2)+2*$C1336*信号概况!$C$2*$D1336*信号概况!$C$3*信号相关性!$B$3+2*$C1336*信号概况!$C$2*$E1336*信号概况!$C$4*信号相关性!$B$4+2*$C1336*信号概况!$C$2*$F1336*信号概况!$C$5*信号相关性!$B$5+2*$C1336*信号概况!$C$2*$G1336*信号概况!$C$6*信号相关性!$B$6+2*$C1336*信号概况!$C$2*$H1336*信号概况!$C$7*信号相关性!$B$7+2*$C1336*信号概况!$C$2*$I1336*信号概况!$C$8*信号相关性!$B$8+2*$C1336*信号概况!$C$2*$J1336*信号概况!$C$9*信号相关性!$B$9+2*$D1336*信号概况!$C$3*$E1336*信号概况!$C$4*信号相关性!$C$4+2*$D1336*信号概况!$C$3*$F1336*信号概况!$C$5*信号相关性!$C$5+2*$D1336*信号概况!$C$3*$G1336*信号概况!$C$6*信号相关性!$C$6+2*$D1336*信号概况!$C$3*$H1336*信号概况!$C$7*信号相关性!$C$7+2*$D1336*信号概况!$C$3*$I1336*信号概况!$C$8*信号相关性!$C$8+2*$D1336*信号概况!$C$3*$J1336*信号概况!$C$9*信号相关性!$C$9+2*$E1336*信号概况!$C$4*$F1336*信号概况!$C$5*信号相关性!$D$5+2*$E1336*信号概况!$C$4*$G1336*信号概况!$C$6*信号相关性!$D$6+2*$E1336*信号概况!$C$4*$H1336*信号概况!$C$7*信号相关性!$D$7+2*$E1336*信号概况!$C$4*$I1336*信号概况!$C$8*信号相关性!$D$8+2*$E1336*信号概况!$C$4*$J1336*信号概况!$J$5*信号相关性!$D$9+2*$F1336*信号概况!$C$5*$G1336*信号概况!$C$6*信号相关性!$E$6+2*$F1336*信号概况!$C$5*$H1336*信号概况!$C$7*信号相关性!$E$7+2*$F1336*信号概况!$C$5*$I1336*信号概况!$C$8*信号相关性!$E$8+2*$F1336*信号概况!$C$5*$J1336*信号概况!$C$9*信号相关性!$E$9+2*$G1336*信号概况!$C$6*$H1336*信号概况!$C$7*信号相关性!$F$7+2*$G1336*信号概况!$C$6*$I1336*信号概况!$C$8*信号相关性!$F$8+2*$G1336*信号概况!$C$6*$J1336*信号概况!$C$9*信号相关性!$F$9+2*$H1336*信号概况!$C$7*$I1336*信号概况!$C$8*信号相关性!$G$8+2*$H1336*信号概况!$C$7*$J1336*信号概况!$C$9*信号相关性!$G$9+2*$I1336*信号概况!$C$8*$J1336*信号概况!$C$9*信号相关性!$H$9)</f>
        <v>2298.79152690553</v>
      </c>
      <c r="N1336" s="12">
        <f t="shared" si="438"/>
        <v>0.117770906713577</v>
      </c>
      <c r="O1336" s="10">
        <f>$C1336*信号概况!$J$2+$D1336*信号概况!$J$3+$E1336*信号概况!$J$4+$F1336*信号概况!$J$5+$G1336*信号概况!$J$6+$H1336*信号概况!$J$7+$I1336*信号概况!$J$8+$J1336*信号概况!$J$9</f>
        <v>898.384274795427</v>
      </c>
      <c r="P1336" s="12">
        <f t="shared" si="439"/>
        <v>0.046025718026855</v>
      </c>
      <c r="Q1336" s="7">
        <f t="shared" si="440"/>
        <v>20.9670204077538</v>
      </c>
    </row>
    <row r="1337" spans="1:17">
      <c r="A1337">
        <v>1335</v>
      </c>
      <c r="B1337">
        <v>19519.18</v>
      </c>
      <c r="C1337" s="7">
        <f t="shared" si="419"/>
        <v>0</v>
      </c>
      <c r="D1337" s="8">
        <f t="shared" si="420"/>
        <v>0.272727272727273</v>
      </c>
      <c r="E1337">
        <f t="shared" si="431"/>
        <v>0</v>
      </c>
      <c r="F1337">
        <f t="shared" si="432"/>
        <v>0.6</v>
      </c>
      <c r="G1337">
        <f t="shared" si="433"/>
        <v>0.06</v>
      </c>
      <c r="H1337">
        <f t="shared" si="434"/>
        <v>0</v>
      </c>
      <c r="I1337">
        <f t="shared" si="435"/>
        <v>0</v>
      </c>
      <c r="J1337">
        <f t="shared" si="436"/>
        <v>0</v>
      </c>
      <c r="K1337">
        <f>SQRT(POWER($C1337*信号概况!$F$2,2)+POWER($D1337*信号概况!$F$3,2)+POWER($E1337*信号概况!$F$4,2)+POWER($F1337*信号概况!$F$5,2)+POWER($G1337*信号概况!$F$6,2)+POWER($H1337*信号概况!$F$7,2)+POWER($I1337*信号概况!$F$8,2)+POWER($J1337*信号概况!$F$9,2)+2*$C1337*信号概况!$F$2*$D1337*信号概况!$F$3*信号相关性!$B$3+2*$C1337*信号概况!$F$2*$E1337*信号概况!$F$4*信号相关性!$B$4+2*$C1337*信号概况!$F$2*$F1337*信号概况!$F$5*信号相关性!$B$5+2*$C1337*信号概况!$F$2*$G1337*信号概况!$F$6*信号相关性!$B$6+2*$C1337*信号概况!$F$2*$H1337*信号概况!$F$7*信号相关性!$B$7+2*$C1337*信号概况!$F$2*$I1337*信号概况!$F$8*信号相关性!$B$8+2*$C1337*信号概况!$F$2*$J1337*信号概况!$F$9*信号相关性!$B$9+2*$D1337*信号概况!$F$3*$E1337*信号概况!$F$4*信号相关性!$C$4+2*$D1337*信号概况!$F$3*$F1337*信号概况!$F$5*信号相关性!$C$5+2*$D1337*信号概况!$F$3*$G1337*信号概况!$F$6*信号相关性!$C$6+2*$D1337*信号概况!$F$3*$H1337*信号概况!$F$7*信号相关性!$C$7+2*$D1337*信号概况!$F$3*$I1337*信号概况!$F$8*信号相关性!$C$8+2*$D1337*信号概况!$F$3*$J1337*信号概况!$F$9*信号相关性!$C$9+2*$E1337*信号概况!$F$4*$F1337*信号概况!$F$5*信号相关性!$D$5+2*$E1337*信号概况!$F$4*$G1337*信号概况!$F$6*信号相关性!$D$6+2*$E1337*信号概况!$F$4*$H1337*信号概况!$F$7*信号相关性!$D$7+2*$E1337*信号概况!$F$4*$I1337*信号概况!$F$8*信号相关性!$D$8+2*$E1337*信号概况!$F$4*$J1337*信号概况!$J$5*信号相关性!$D$9+2*$F1337*信号概况!$F$5*$G1337*信号概况!$F$6*信号相关性!$E$6+2*$F1337*信号概况!$F$5*$H1337*信号概况!$F$7*信号相关性!$E$7+2*$F1337*信号概况!$F$5*$I1337*信号概况!$F$8*信号相关性!$E$8+2*$F1337*信号概况!$F$5*$J1337*信号概况!$F$9*信号相关性!$E$9+2*$G1337*信号概况!$F$6*$H1337*信号概况!$F$7*信号相关性!$F$7+2*$G1337*信号概况!$F$6*$I1337*信号概况!$F$8*信号相关性!$F$8+2*$G1337*信号概况!$F$6*$J1337*信号概况!$F$9*信号相关性!$F$9+2*$H1337*信号概况!$F$7*$I1337*信号概况!$F$8*信号相关性!$G$8+2*$H1337*信号概况!$F$7*$J1337*信号概况!$F$9*信号相关性!$G$9+2*$I1337*信号概况!$F$8*$J1337*信号概况!$F$9*信号相关性!$H$9)</f>
        <v>529.514141639217</v>
      </c>
      <c r="L1337" s="10">
        <f t="shared" si="437"/>
        <v>36.8624338144671</v>
      </c>
      <c r="M1337" s="11">
        <f>SQRT(POWER($C1337*信号概况!$C$2,2)+POWER($D1337*信号概况!$C$3,2)+POWER($E1337*信号概况!$C$4,2)+POWER($F1337*信号概况!$C$5,2)+POWER($G1337*信号概况!$C$6,2)+POWER($H1337*信号概况!$C$7,2)+POWER($I1337*信号概况!$C$8,2)+POWER($J1337*信号概况!$C$9,2)+2*$C1337*信号概况!$C$2*$D1337*信号概况!$C$3*信号相关性!$B$3+2*$C1337*信号概况!$C$2*$E1337*信号概况!$C$4*信号相关性!$B$4+2*$C1337*信号概况!$C$2*$F1337*信号概况!$C$5*信号相关性!$B$5+2*$C1337*信号概况!$C$2*$G1337*信号概况!$C$6*信号相关性!$B$6+2*$C1337*信号概况!$C$2*$H1337*信号概况!$C$7*信号相关性!$B$7+2*$C1337*信号概况!$C$2*$I1337*信号概况!$C$8*信号相关性!$B$8+2*$C1337*信号概况!$C$2*$J1337*信号概况!$C$9*信号相关性!$B$9+2*$D1337*信号概况!$C$3*$E1337*信号概况!$C$4*信号相关性!$C$4+2*$D1337*信号概况!$C$3*$F1337*信号概况!$C$5*信号相关性!$C$5+2*$D1337*信号概况!$C$3*$G1337*信号概况!$C$6*信号相关性!$C$6+2*$D1337*信号概况!$C$3*$H1337*信号概况!$C$7*信号相关性!$C$7+2*$D1337*信号概况!$C$3*$I1337*信号概况!$C$8*信号相关性!$C$8+2*$D1337*信号概况!$C$3*$J1337*信号概况!$C$9*信号相关性!$C$9+2*$E1337*信号概况!$C$4*$F1337*信号概况!$C$5*信号相关性!$D$5+2*$E1337*信号概况!$C$4*$G1337*信号概况!$C$6*信号相关性!$D$6+2*$E1337*信号概况!$C$4*$H1337*信号概况!$C$7*信号相关性!$D$7+2*$E1337*信号概况!$C$4*$I1337*信号概况!$C$8*信号相关性!$D$8+2*$E1337*信号概况!$C$4*$J1337*信号概况!$J$5*信号相关性!$D$9+2*$F1337*信号概况!$C$5*$G1337*信号概况!$C$6*信号相关性!$E$6+2*$F1337*信号概况!$C$5*$H1337*信号概况!$C$7*信号相关性!$E$7+2*$F1337*信号概况!$C$5*$I1337*信号概况!$C$8*信号相关性!$E$8+2*$F1337*信号概况!$C$5*$J1337*信号概况!$C$9*信号相关性!$E$9+2*$G1337*信号概况!$C$6*$H1337*信号概况!$C$7*信号相关性!$F$7+2*$G1337*信号概况!$C$6*$I1337*信号概况!$C$8*信号相关性!$F$8+2*$G1337*信号概况!$C$6*$J1337*信号概况!$C$9*信号相关性!$F$9+2*$H1337*信号概况!$C$7*$I1337*信号概况!$C$8*信号相关性!$G$8+2*$H1337*信号概况!$C$7*$J1337*信号概况!$C$9*信号相关性!$G$9+2*$I1337*信号概况!$C$8*$J1337*信号概况!$C$9*信号相关性!$H$9)</f>
        <v>2607.47214345306</v>
      </c>
      <c r="N1337" s="12">
        <f t="shared" si="438"/>
        <v>0.133585127216054</v>
      </c>
      <c r="O1337" s="10">
        <f>$C1337*信号概况!$J$2+$D1337*信号概况!$J$3+$E1337*信号概况!$J$4+$F1337*信号概况!$J$5+$G1337*信号概况!$J$6+$H1337*信号概况!$J$7+$I1337*信号概况!$J$8+$J1337*信号概况!$J$9</f>
        <v>922.912425480359</v>
      </c>
      <c r="P1337" s="12">
        <f t="shared" si="439"/>
        <v>0.0472823359116704</v>
      </c>
      <c r="Q1337" s="7">
        <f t="shared" si="440"/>
        <v>19.0721820469249</v>
      </c>
    </row>
    <row r="1338" spans="1:17">
      <c r="A1338">
        <v>1336</v>
      </c>
      <c r="B1338">
        <v>19519.18</v>
      </c>
      <c r="C1338" s="7">
        <f t="shared" si="419"/>
        <v>0</v>
      </c>
      <c r="D1338" s="8">
        <f t="shared" si="420"/>
        <v>0.303030303030303</v>
      </c>
      <c r="E1338">
        <f t="shared" si="431"/>
        <v>0</v>
      </c>
      <c r="F1338">
        <f t="shared" si="432"/>
        <v>0.6</v>
      </c>
      <c r="G1338">
        <f t="shared" si="433"/>
        <v>0.06</v>
      </c>
      <c r="H1338">
        <f t="shared" si="434"/>
        <v>0</v>
      </c>
      <c r="I1338">
        <f t="shared" si="435"/>
        <v>0</v>
      </c>
      <c r="J1338">
        <f t="shared" si="436"/>
        <v>0</v>
      </c>
      <c r="K1338">
        <f>SQRT(POWER($C1338*信号概况!$F$2,2)+POWER($D1338*信号概况!$F$3,2)+POWER($E1338*信号概况!$F$4,2)+POWER($F1338*信号概况!$F$5,2)+POWER($G1338*信号概况!$F$6,2)+POWER($H1338*信号概况!$F$7,2)+POWER($I1338*信号概况!$F$8,2)+POWER($J1338*信号概况!$F$9,2)+2*$C1338*信号概况!$F$2*$D1338*信号概况!$F$3*信号相关性!$B$3+2*$C1338*信号概况!$F$2*$E1338*信号概况!$F$4*信号相关性!$B$4+2*$C1338*信号概况!$F$2*$F1338*信号概况!$F$5*信号相关性!$B$5+2*$C1338*信号概况!$F$2*$G1338*信号概况!$F$6*信号相关性!$B$6+2*$C1338*信号概况!$F$2*$H1338*信号概况!$F$7*信号相关性!$B$7+2*$C1338*信号概况!$F$2*$I1338*信号概况!$F$8*信号相关性!$B$8+2*$C1338*信号概况!$F$2*$J1338*信号概况!$F$9*信号相关性!$B$9+2*$D1338*信号概况!$F$3*$E1338*信号概况!$F$4*信号相关性!$C$4+2*$D1338*信号概况!$F$3*$F1338*信号概况!$F$5*信号相关性!$C$5+2*$D1338*信号概况!$F$3*$G1338*信号概况!$F$6*信号相关性!$C$6+2*$D1338*信号概况!$F$3*$H1338*信号概况!$F$7*信号相关性!$C$7+2*$D1338*信号概况!$F$3*$I1338*信号概况!$F$8*信号相关性!$C$8+2*$D1338*信号概况!$F$3*$J1338*信号概况!$F$9*信号相关性!$C$9+2*$E1338*信号概况!$F$4*$F1338*信号概况!$F$5*信号相关性!$D$5+2*$E1338*信号概况!$F$4*$G1338*信号概况!$F$6*信号相关性!$D$6+2*$E1338*信号概况!$F$4*$H1338*信号概况!$F$7*信号相关性!$D$7+2*$E1338*信号概况!$F$4*$I1338*信号概况!$F$8*信号相关性!$D$8+2*$E1338*信号概况!$F$4*$J1338*信号概况!$J$5*信号相关性!$D$9+2*$F1338*信号概况!$F$5*$G1338*信号概况!$F$6*信号相关性!$E$6+2*$F1338*信号概况!$F$5*$H1338*信号概况!$F$7*信号相关性!$E$7+2*$F1338*信号概况!$F$5*$I1338*信号概况!$F$8*信号相关性!$E$8+2*$F1338*信号概况!$F$5*$J1338*信号概况!$F$9*信号相关性!$E$9+2*$G1338*信号概况!$F$6*$H1338*信号概况!$F$7*信号相关性!$F$7+2*$G1338*信号概况!$F$6*$I1338*信号概况!$F$8*信号相关性!$F$8+2*$G1338*信号概况!$F$6*$J1338*信号概况!$F$9*信号相关性!$F$9+2*$H1338*信号概况!$F$7*$I1338*信号概况!$F$8*信号相关性!$G$8+2*$H1338*信号概况!$F$7*$J1338*信号概况!$F$9*信号相关性!$G$9+2*$I1338*信号概况!$F$8*$J1338*信号概况!$F$9*信号相关性!$H$9)</f>
        <v>592.484884281899</v>
      </c>
      <c r="L1338" s="10">
        <f t="shared" si="437"/>
        <v>32.9446041879322</v>
      </c>
      <c r="M1338" s="11">
        <f>SQRT(POWER($C1338*信号概况!$C$2,2)+POWER($D1338*信号概况!$C$3,2)+POWER($E1338*信号概况!$C$4,2)+POWER($F1338*信号概况!$C$5,2)+POWER($G1338*信号概况!$C$6,2)+POWER($H1338*信号概况!$C$7,2)+POWER($I1338*信号概况!$C$8,2)+POWER($J1338*信号概况!$C$9,2)+2*$C1338*信号概况!$C$2*$D1338*信号概况!$C$3*信号相关性!$B$3+2*$C1338*信号概况!$C$2*$E1338*信号概况!$C$4*信号相关性!$B$4+2*$C1338*信号概况!$C$2*$F1338*信号概况!$C$5*信号相关性!$B$5+2*$C1338*信号概况!$C$2*$G1338*信号概况!$C$6*信号相关性!$B$6+2*$C1338*信号概况!$C$2*$H1338*信号概况!$C$7*信号相关性!$B$7+2*$C1338*信号概况!$C$2*$I1338*信号概况!$C$8*信号相关性!$B$8+2*$C1338*信号概况!$C$2*$J1338*信号概况!$C$9*信号相关性!$B$9+2*$D1338*信号概况!$C$3*$E1338*信号概况!$C$4*信号相关性!$C$4+2*$D1338*信号概况!$C$3*$F1338*信号概况!$C$5*信号相关性!$C$5+2*$D1338*信号概况!$C$3*$G1338*信号概况!$C$6*信号相关性!$C$6+2*$D1338*信号概况!$C$3*$H1338*信号概况!$C$7*信号相关性!$C$7+2*$D1338*信号概况!$C$3*$I1338*信号概况!$C$8*信号相关性!$C$8+2*$D1338*信号概况!$C$3*$J1338*信号概况!$C$9*信号相关性!$C$9+2*$E1338*信号概况!$C$4*$F1338*信号概况!$C$5*信号相关性!$D$5+2*$E1338*信号概况!$C$4*$G1338*信号概况!$C$6*信号相关性!$D$6+2*$E1338*信号概况!$C$4*$H1338*信号概况!$C$7*信号相关性!$D$7+2*$E1338*信号概况!$C$4*$I1338*信号概况!$C$8*信号相关性!$D$8+2*$E1338*信号概况!$C$4*$J1338*信号概况!$J$5*信号相关性!$D$9+2*$F1338*信号概况!$C$5*$G1338*信号概况!$C$6*信号相关性!$E$6+2*$F1338*信号概况!$C$5*$H1338*信号概况!$C$7*信号相关性!$E$7+2*$F1338*信号概况!$C$5*$I1338*信号概况!$C$8*信号相关性!$E$8+2*$F1338*信号概况!$C$5*$J1338*信号概况!$C$9*信号相关性!$E$9+2*$G1338*信号概况!$C$6*$H1338*信号概况!$C$7*信号相关性!$F$7+2*$G1338*信号概况!$C$6*$I1338*信号概况!$C$8*信号相关性!$F$8+2*$G1338*信号概况!$C$6*$J1338*信号概况!$C$9*信号相关性!$F$9+2*$H1338*信号概况!$C$7*$I1338*信号概况!$C$8*信号相关性!$G$8+2*$H1338*信号概况!$C$7*$J1338*信号概况!$C$9*信号相关性!$G$9+2*$I1338*信号概况!$C$8*$J1338*信号概况!$C$9*信号相关性!$H$9)</f>
        <v>2919.54854315131</v>
      </c>
      <c r="N1338" s="12">
        <f t="shared" si="438"/>
        <v>0.149573319327518</v>
      </c>
      <c r="O1338" s="10">
        <f>$C1338*信号概况!$J$2+$D1338*信号概况!$J$3+$E1338*信号概况!$J$4+$F1338*信号概况!$J$5+$G1338*信号概况!$J$6+$H1338*信号概况!$J$7+$I1338*信号概况!$J$8+$J1338*信号概况!$J$9</f>
        <v>947.440576165291</v>
      </c>
      <c r="P1338" s="12">
        <f t="shared" si="439"/>
        <v>0.0485389537964858</v>
      </c>
      <c r="Q1338" s="7">
        <f t="shared" si="440"/>
        <v>17.5419292368621</v>
      </c>
    </row>
    <row r="1339" spans="1:17">
      <c r="A1339">
        <v>1337</v>
      </c>
      <c r="B1339">
        <v>19519.18</v>
      </c>
      <c r="C1339" s="7">
        <f t="shared" si="419"/>
        <v>0</v>
      </c>
      <c r="D1339" s="8">
        <f t="shared" si="420"/>
        <v>0.333333333333333</v>
      </c>
      <c r="E1339">
        <f t="shared" si="431"/>
        <v>0</v>
      </c>
      <c r="F1339">
        <f t="shared" si="432"/>
        <v>0.6</v>
      </c>
      <c r="G1339">
        <f t="shared" si="433"/>
        <v>0.06</v>
      </c>
      <c r="H1339">
        <f t="shared" si="434"/>
        <v>0</v>
      </c>
      <c r="I1339">
        <f t="shared" si="435"/>
        <v>0</v>
      </c>
      <c r="J1339">
        <f t="shared" si="436"/>
        <v>0</v>
      </c>
      <c r="K1339">
        <f>SQRT(POWER($C1339*信号概况!$F$2,2)+POWER($D1339*信号概况!$F$3,2)+POWER($E1339*信号概况!$F$4,2)+POWER($F1339*信号概况!$F$5,2)+POWER($G1339*信号概况!$F$6,2)+POWER($H1339*信号概况!$F$7,2)+POWER($I1339*信号概况!$F$8,2)+POWER($J1339*信号概况!$F$9,2)+2*$C1339*信号概况!$F$2*$D1339*信号概况!$F$3*信号相关性!$B$3+2*$C1339*信号概况!$F$2*$E1339*信号概况!$F$4*信号相关性!$B$4+2*$C1339*信号概况!$F$2*$F1339*信号概况!$F$5*信号相关性!$B$5+2*$C1339*信号概况!$F$2*$G1339*信号概况!$F$6*信号相关性!$B$6+2*$C1339*信号概况!$F$2*$H1339*信号概况!$F$7*信号相关性!$B$7+2*$C1339*信号概况!$F$2*$I1339*信号概况!$F$8*信号相关性!$B$8+2*$C1339*信号概况!$F$2*$J1339*信号概况!$F$9*信号相关性!$B$9+2*$D1339*信号概况!$F$3*$E1339*信号概况!$F$4*信号相关性!$C$4+2*$D1339*信号概况!$F$3*$F1339*信号概况!$F$5*信号相关性!$C$5+2*$D1339*信号概况!$F$3*$G1339*信号概况!$F$6*信号相关性!$C$6+2*$D1339*信号概况!$F$3*$H1339*信号概况!$F$7*信号相关性!$C$7+2*$D1339*信号概况!$F$3*$I1339*信号概况!$F$8*信号相关性!$C$8+2*$D1339*信号概况!$F$3*$J1339*信号概况!$F$9*信号相关性!$C$9+2*$E1339*信号概况!$F$4*$F1339*信号概况!$F$5*信号相关性!$D$5+2*$E1339*信号概况!$F$4*$G1339*信号概况!$F$6*信号相关性!$D$6+2*$E1339*信号概况!$F$4*$H1339*信号概况!$F$7*信号相关性!$D$7+2*$E1339*信号概况!$F$4*$I1339*信号概况!$F$8*信号相关性!$D$8+2*$E1339*信号概况!$F$4*$J1339*信号概况!$J$5*信号相关性!$D$9+2*$F1339*信号概况!$F$5*$G1339*信号概况!$F$6*信号相关性!$E$6+2*$F1339*信号概况!$F$5*$H1339*信号概况!$F$7*信号相关性!$E$7+2*$F1339*信号概况!$F$5*$I1339*信号概况!$F$8*信号相关性!$E$8+2*$F1339*信号概况!$F$5*$J1339*信号概况!$F$9*信号相关性!$E$9+2*$G1339*信号概况!$F$6*$H1339*信号概况!$F$7*信号相关性!$F$7+2*$G1339*信号概况!$F$6*$I1339*信号概况!$F$8*信号相关性!$F$8+2*$G1339*信号概况!$F$6*$J1339*信号概况!$F$9*信号相关性!$F$9+2*$H1339*信号概况!$F$7*$I1339*信号概况!$F$8*信号相关性!$G$8+2*$H1339*信号概况!$F$7*$J1339*信号概况!$F$9*信号相关性!$G$9+2*$I1339*信号概况!$F$8*$J1339*信号概况!$F$9*信号相关性!$H$9)</f>
        <v>656.224213496188</v>
      </c>
      <c r="L1339" s="10">
        <f t="shared" si="437"/>
        <v>29.7446811601282</v>
      </c>
      <c r="M1339" s="11">
        <f>SQRT(POWER($C1339*信号概况!$C$2,2)+POWER($D1339*信号概况!$C$3,2)+POWER($E1339*信号概况!$C$4,2)+POWER($F1339*信号概况!$C$5,2)+POWER($G1339*信号概况!$C$6,2)+POWER($H1339*信号概况!$C$7,2)+POWER($I1339*信号概况!$C$8,2)+POWER($J1339*信号概况!$C$9,2)+2*$C1339*信号概况!$C$2*$D1339*信号概况!$C$3*信号相关性!$B$3+2*$C1339*信号概况!$C$2*$E1339*信号概况!$C$4*信号相关性!$B$4+2*$C1339*信号概况!$C$2*$F1339*信号概况!$C$5*信号相关性!$B$5+2*$C1339*信号概况!$C$2*$G1339*信号概况!$C$6*信号相关性!$B$6+2*$C1339*信号概况!$C$2*$H1339*信号概况!$C$7*信号相关性!$B$7+2*$C1339*信号概况!$C$2*$I1339*信号概况!$C$8*信号相关性!$B$8+2*$C1339*信号概况!$C$2*$J1339*信号概况!$C$9*信号相关性!$B$9+2*$D1339*信号概况!$C$3*$E1339*信号概况!$C$4*信号相关性!$C$4+2*$D1339*信号概况!$C$3*$F1339*信号概况!$C$5*信号相关性!$C$5+2*$D1339*信号概况!$C$3*$G1339*信号概况!$C$6*信号相关性!$C$6+2*$D1339*信号概况!$C$3*$H1339*信号概况!$C$7*信号相关性!$C$7+2*$D1339*信号概况!$C$3*$I1339*信号概况!$C$8*信号相关性!$C$8+2*$D1339*信号概况!$C$3*$J1339*信号概况!$C$9*信号相关性!$C$9+2*$E1339*信号概况!$C$4*$F1339*信号概况!$C$5*信号相关性!$D$5+2*$E1339*信号概况!$C$4*$G1339*信号概况!$C$6*信号相关性!$D$6+2*$E1339*信号概况!$C$4*$H1339*信号概况!$C$7*信号相关性!$D$7+2*$E1339*信号概况!$C$4*$I1339*信号概况!$C$8*信号相关性!$D$8+2*$E1339*信号概况!$C$4*$J1339*信号概况!$J$5*信号相关性!$D$9+2*$F1339*信号概况!$C$5*$G1339*信号概况!$C$6*信号相关性!$E$6+2*$F1339*信号概况!$C$5*$H1339*信号概况!$C$7*信号相关性!$E$7+2*$F1339*信号概况!$C$5*$I1339*信号概况!$C$8*信号相关性!$E$8+2*$F1339*信号概况!$C$5*$J1339*信号概况!$C$9*信号相关性!$E$9+2*$G1339*信号概况!$C$6*$H1339*信号概况!$C$7*信号相关性!$F$7+2*$G1339*信号概况!$C$6*$I1339*信号概况!$C$8*信号相关性!$F$8+2*$G1339*信号概况!$C$6*$J1339*信号概况!$C$9*信号相关性!$F$9+2*$H1339*信号概况!$C$7*$I1339*信号概况!$C$8*信号相关性!$G$8+2*$H1339*信号概况!$C$7*$J1339*信号概况!$C$9*信号相关性!$G$9+2*$I1339*信号概况!$C$8*$J1339*信号概况!$C$9*信号相关性!$H$9)</f>
        <v>3234.03782213078</v>
      </c>
      <c r="N1339" s="12">
        <f t="shared" si="438"/>
        <v>0.165685127250775</v>
      </c>
      <c r="O1339" s="10">
        <f>$C1339*信号概况!$J$2+$D1339*信号概况!$J$3+$E1339*信号概况!$J$4+$F1339*信号概况!$J$5+$G1339*信号概况!$J$6+$H1339*信号概况!$J$7+$I1339*信号概况!$J$8+$J1339*信号概况!$J$9</f>
        <v>971.968726850222</v>
      </c>
      <c r="P1339" s="12">
        <f t="shared" si="439"/>
        <v>0.0497955716813013</v>
      </c>
      <c r="Q1339" s="7">
        <f t="shared" si="440"/>
        <v>16.286606776153</v>
      </c>
    </row>
    <row r="1340" spans="1:17">
      <c r="A1340">
        <v>1338</v>
      </c>
      <c r="B1340">
        <v>19519.18</v>
      </c>
      <c r="C1340" s="7">
        <f t="shared" si="419"/>
        <v>0</v>
      </c>
      <c r="D1340" s="8">
        <f t="shared" si="420"/>
        <v>0.363636363636364</v>
      </c>
      <c r="E1340">
        <f t="shared" si="431"/>
        <v>0</v>
      </c>
      <c r="F1340">
        <f t="shared" si="432"/>
        <v>0.6</v>
      </c>
      <c r="G1340">
        <f t="shared" si="433"/>
        <v>0.06</v>
      </c>
      <c r="H1340">
        <f t="shared" si="434"/>
        <v>0</v>
      </c>
      <c r="I1340">
        <f t="shared" si="435"/>
        <v>0</v>
      </c>
      <c r="J1340">
        <f t="shared" si="436"/>
        <v>0</v>
      </c>
      <c r="K1340">
        <f>SQRT(POWER($C1340*信号概况!$F$2,2)+POWER($D1340*信号概况!$F$3,2)+POWER($E1340*信号概况!$F$4,2)+POWER($F1340*信号概况!$F$5,2)+POWER($G1340*信号概况!$F$6,2)+POWER($H1340*信号概况!$F$7,2)+POWER($I1340*信号概况!$F$8,2)+POWER($J1340*信号概况!$F$9,2)+2*$C1340*信号概况!$F$2*$D1340*信号概况!$F$3*信号相关性!$B$3+2*$C1340*信号概况!$F$2*$E1340*信号概况!$F$4*信号相关性!$B$4+2*$C1340*信号概况!$F$2*$F1340*信号概况!$F$5*信号相关性!$B$5+2*$C1340*信号概况!$F$2*$G1340*信号概况!$F$6*信号相关性!$B$6+2*$C1340*信号概况!$F$2*$H1340*信号概况!$F$7*信号相关性!$B$7+2*$C1340*信号概况!$F$2*$I1340*信号概况!$F$8*信号相关性!$B$8+2*$C1340*信号概况!$F$2*$J1340*信号概况!$F$9*信号相关性!$B$9+2*$D1340*信号概况!$F$3*$E1340*信号概况!$F$4*信号相关性!$C$4+2*$D1340*信号概况!$F$3*$F1340*信号概况!$F$5*信号相关性!$C$5+2*$D1340*信号概况!$F$3*$G1340*信号概况!$F$6*信号相关性!$C$6+2*$D1340*信号概况!$F$3*$H1340*信号概况!$F$7*信号相关性!$C$7+2*$D1340*信号概况!$F$3*$I1340*信号概况!$F$8*信号相关性!$C$8+2*$D1340*信号概况!$F$3*$J1340*信号概况!$F$9*信号相关性!$C$9+2*$E1340*信号概况!$F$4*$F1340*信号概况!$F$5*信号相关性!$D$5+2*$E1340*信号概况!$F$4*$G1340*信号概况!$F$6*信号相关性!$D$6+2*$E1340*信号概况!$F$4*$H1340*信号概况!$F$7*信号相关性!$D$7+2*$E1340*信号概况!$F$4*$I1340*信号概况!$F$8*信号相关性!$D$8+2*$E1340*信号概况!$F$4*$J1340*信号概况!$J$5*信号相关性!$D$9+2*$F1340*信号概况!$F$5*$G1340*信号概况!$F$6*信号相关性!$E$6+2*$F1340*信号概况!$F$5*$H1340*信号概况!$F$7*信号相关性!$E$7+2*$F1340*信号概况!$F$5*$I1340*信号概况!$F$8*信号相关性!$E$8+2*$F1340*信号概况!$F$5*$J1340*信号概况!$F$9*信号相关性!$E$9+2*$G1340*信号概况!$F$6*$H1340*信号概况!$F$7*信号相关性!$F$7+2*$G1340*信号概况!$F$6*$I1340*信号概况!$F$8*信号相关性!$F$8+2*$G1340*信号概况!$F$6*$J1340*信号概况!$F$9*信号相关性!$F$9+2*$H1340*信号概况!$F$7*$I1340*信号概况!$F$8*信号相关性!$G$8+2*$H1340*信号概况!$F$7*$J1340*信号概况!$F$9*信号相关性!$G$9+2*$I1340*信号概况!$F$8*$J1340*信号概况!$F$9*信号相关性!$H$9)</f>
        <v>720.528186141515</v>
      </c>
      <c r="L1340" s="10">
        <f t="shared" si="437"/>
        <v>27.0900991459151</v>
      </c>
      <c r="M1340" s="11">
        <f>SQRT(POWER($C1340*信号概况!$C$2,2)+POWER($D1340*信号概况!$C$3,2)+POWER($E1340*信号概况!$C$4,2)+POWER($F1340*信号概况!$C$5,2)+POWER($G1340*信号概况!$C$6,2)+POWER($H1340*信号概况!$C$7,2)+POWER($I1340*信号概况!$C$8,2)+POWER($J1340*信号概况!$C$9,2)+2*$C1340*信号概况!$C$2*$D1340*信号概况!$C$3*信号相关性!$B$3+2*$C1340*信号概况!$C$2*$E1340*信号概况!$C$4*信号相关性!$B$4+2*$C1340*信号概况!$C$2*$F1340*信号概况!$C$5*信号相关性!$B$5+2*$C1340*信号概况!$C$2*$G1340*信号概况!$C$6*信号相关性!$B$6+2*$C1340*信号概况!$C$2*$H1340*信号概况!$C$7*信号相关性!$B$7+2*$C1340*信号概况!$C$2*$I1340*信号概况!$C$8*信号相关性!$B$8+2*$C1340*信号概况!$C$2*$J1340*信号概况!$C$9*信号相关性!$B$9+2*$D1340*信号概况!$C$3*$E1340*信号概况!$C$4*信号相关性!$C$4+2*$D1340*信号概况!$C$3*$F1340*信号概况!$C$5*信号相关性!$C$5+2*$D1340*信号概况!$C$3*$G1340*信号概况!$C$6*信号相关性!$C$6+2*$D1340*信号概况!$C$3*$H1340*信号概况!$C$7*信号相关性!$C$7+2*$D1340*信号概况!$C$3*$I1340*信号概况!$C$8*信号相关性!$C$8+2*$D1340*信号概况!$C$3*$J1340*信号概况!$C$9*信号相关性!$C$9+2*$E1340*信号概况!$C$4*$F1340*信号概况!$C$5*信号相关性!$D$5+2*$E1340*信号概况!$C$4*$G1340*信号概况!$C$6*信号相关性!$D$6+2*$E1340*信号概况!$C$4*$H1340*信号概况!$C$7*信号相关性!$D$7+2*$E1340*信号概况!$C$4*$I1340*信号概况!$C$8*信号相关性!$D$8+2*$E1340*信号概况!$C$4*$J1340*信号概况!$J$5*信号相关性!$D$9+2*$F1340*信号概况!$C$5*$G1340*信号概况!$C$6*信号相关性!$E$6+2*$F1340*信号概况!$C$5*$H1340*信号概况!$C$7*信号相关性!$E$7+2*$F1340*信号概况!$C$5*$I1340*信号概况!$C$8*信号相关性!$E$8+2*$F1340*信号概况!$C$5*$J1340*信号概况!$C$9*信号相关性!$E$9+2*$G1340*信号概况!$C$6*$H1340*信号概况!$C$7*信号相关性!$F$7+2*$G1340*信号概况!$C$6*$I1340*信号概况!$C$8*信号相关性!$F$8+2*$G1340*信号概况!$C$6*$J1340*信号概况!$C$9*信号相关性!$F$9+2*$H1340*信号概况!$C$7*$I1340*信号概况!$C$8*信号相关性!$G$8+2*$H1340*信号概况!$C$7*$J1340*信号概况!$C$9*信号相关性!$G$9+2*$I1340*信号概况!$C$8*$J1340*信号概况!$C$9*信号相关性!$H$9)</f>
        <v>3550.29883197881</v>
      </c>
      <c r="N1340" s="12">
        <f t="shared" si="438"/>
        <v>0.181887703888115</v>
      </c>
      <c r="O1340" s="10">
        <f>$C1340*信号概况!$J$2+$D1340*信号概况!$J$3+$E1340*信号概况!$J$4+$F1340*信号概况!$J$5+$G1340*信号概况!$J$6+$H1340*信号概况!$J$7+$I1340*信号概况!$J$8+$J1340*信号概况!$J$9</f>
        <v>996.496877535154</v>
      </c>
      <c r="P1340" s="12">
        <f t="shared" si="439"/>
        <v>0.0510521895661167</v>
      </c>
      <c r="Q1340" s="7">
        <f t="shared" si="440"/>
        <v>15.2416015662501</v>
      </c>
    </row>
    <row r="1341" spans="1:17">
      <c r="A1341">
        <v>1339</v>
      </c>
      <c r="B1341">
        <v>19519.18</v>
      </c>
      <c r="C1341" s="7">
        <f t="shared" si="419"/>
        <v>0</v>
      </c>
      <c r="D1341" s="8">
        <f t="shared" si="420"/>
        <v>0.393939393939394</v>
      </c>
      <c r="E1341">
        <f t="shared" si="431"/>
        <v>0</v>
      </c>
      <c r="F1341">
        <f t="shared" si="432"/>
        <v>0.6</v>
      </c>
      <c r="G1341">
        <f t="shared" si="433"/>
        <v>0.06</v>
      </c>
      <c r="H1341">
        <f t="shared" si="434"/>
        <v>0</v>
      </c>
      <c r="I1341">
        <f t="shared" si="435"/>
        <v>0</v>
      </c>
      <c r="J1341">
        <f t="shared" si="436"/>
        <v>0</v>
      </c>
      <c r="K1341">
        <f>SQRT(POWER($C1341*信号概况!$F$2,2)+POWER($D1341*信号概况!$F$3,2)+POWER($E1341*信号概况!$F$4,2)+POWER($F1341*信号概况!$F$5,2)+POWER($G1341*信号概况!$F$6,2)+POWER($H1341*信号概况!$F$7,2)+POWER($I1341*信号概况!$F$8,2)+POWER($J1341*信号概况!$F$9,2)+2*$C1341*信号概况!$F$2*$D1341*信号概况!$F$3*信号相关性!$B$3+2*$C1341*信号概况!$F$2*$E1341*信号概况!$F$4*信号相关性!$B$4+2*$C1341*信号概况!$F$2*$F1341*信号概况!$F$5*信号相关性!$B$5+2*$C1341*信号概况!$F$2*$G1341*信号概况!$F$6*信号相关性!$B$6+2*$C1341*信号概况!$F$2*$H1341*信号概况!$F$7*信号相关性!$B$7+2*$C1341*信号概况!$F$2*$I1341*信号概况!$F$8*信号相关性!$B$8+2*$C1341*信号概况!$F$2*$J1341*信号概况!$F$9*信号相关性!$B$9+2*$D1341*信号概况!$F$3*$E1341*信号概况!$F$4*信号相关性!$C$4+2*$D1341*信号概况!$F$3*$F1341*信号概况!$F$5*信号相关性!$C$5+2*$D1341*信号概况!$F$3*$G1341*信号概况!$F$6*信号相关性!$C$6+2*$D1341*信号概况!$F$3*$H1341*信号概况!$F$7*信号相关性!$C$7+2*$D1341*信号概况!$F$3*$I1341*信号概况!$F$8*信号相关性!$C$8+2*$D1341*信号概况!$F$3*$J1341*信号概况!$F$9*信号相关性!$C$9+2*$E1341*信号概况!$F$4*$F1341*信号概况!$F$5*信号相关性!$D$5+2*$E1341*信号概况!$F$4*$G1341*信号概况!$F$6*信号相关性!$D$6+2*$E1341*信号概况!$F$4*$H1341*信号概况!$F$7*信号相关性!$D$7+2*$E1341*信号概况!$F$4*$I1341*信号概况!$F$8*信号相关性!$D$8+2*$E1341*信号概况!$F$4*$J1341*信号概况!$J$5*信号相关性!$D$9+2*$F1341*信号概况!$F$5*$G1341*信号概况!$F$6*信号相关性!$E$6+2*$F1341*信号概况!$F$5*$H1341*信号概况!$F$7*信号相关性!$E$7+2*$F1341*信号概况!$F$5*$I1341*信号概况!$F$8*信号相关性!$E$8+2*$F1341*信号概况!$F$5*$J1341*信号概况!$F$9*信号相关性!$E$9+2*$G1341*信号概况!$F$6*$H1341*信号概况!$F$7*信号相关性!$F$7+2*$G1341*信号概况!$F$6*$I1341*信号概况!$F$8*信号相关性!$F$8+2*$G1341*信号概况!$F$6*$J1341*信号概况!$F$9*信号相关性!$F$9+2*$H1341*信号概况!$F$7*$I1341*信号概况!$F$8*信号相关性!$G$8+2*$H1341*信号概况!$F$7*$J1341*信号概况!$F$9*信号相关性!$G$9+2*$I1341*信号概况!$F$8*$J1341*信号概况!$F$9*信号相关性!$H$9)</f>
        <v>785.258100269974</v>
      </c>
      <c r="L1341" s="10">
        <f t="shared" si="437"/>
        <v>24.8570247072768</v>
      </c>
      <c r="M1341" s="11">
        <f>SQRT(POWER($C1341*信号概况!$C$2,2)+POWER($D1341*信号概况!$C$3,2)+POWER($E1341*信号概况!$C$4,2)+POWER($F1341*信号概况!$C$5,2)+POWER($G1341*信号概况!$C$6,2)+POWER($H1341*信号概况!$C$7,2)+POWER($I1341*信号概况!$C$8,2)+POWER($J1341*信号概况!$C$9,2)+2*$C1341*信号概况!$C$2*$D1341*信号概况!$C$3*信号相关性!$B$3+2*$C1341*信号概况!$C$2*$E1341*信号概况!$C$4*信号相关性!$B$4+2*$C1341*信号概况!$C$2*$F1341*信号概况!$C$5*信号相关性!$B$5+2*$C1341*信号概况!$C$2*$G1341*信号概况!$C$6*信号相关性!$B$6+2*$C1341*信号概况!$C$2*$H1341*信号概况!$C$7*信号相关性!$B$7+2*$C1341*信号概况!$C$2*$I1341*信号概况!$C$8*信号相关性!$B$8+2*$C1341*信号概况!$C$2*$J1341*信号概况!$C$9*信号相关性!$B$9+2*$D1341*信号概况!$C$3*$E1341*信号概况!$C$4*信号相关性!$C$4+2*$D1341*信号概况!$C$3*$F1341*信号概况!$C$5*信号相关性!$C$5+2*$D1341*信号概况!$C$3*$G1341*信号概况!$C$6*信号相关性!$C$6+2*$D1341*信号概况!$C$3*$H1341*信号概况!$C$7*信号相关性!$C$7+2*$D1341*信号概况!$C$3*$I1341*信号概况!$C$8*信号相关性!$C$8+2*$D1341*信号概况!$C$3*$J1341*信号概况!$C$9*信号相关性!$C$9+2*$E1341*信号概况!$C$4*$F1341*信号概况!$C$5*信号相关性!$D$5+2*$E1341*信号概况!$C$4*$G1341*信号概况!$C$6*信号相关性!$D$6+2*$E1341*信号概况!$C$4*$H1341*信号概况!$C$7*信号相关性!$D$7+2*$E1341*信号概况!$C$4*$I1341*信号概况!$C$8*信号相关性!$D$8+2*$E1341*信号概况!$C$4*$J1341*信号概况!$J$5*信号相关性!$D$9+2*$F1341*信号概况!$C$5*$G1341*信号概况!$C$6*信号相关性!$E$6+2*$F1341*信号概况!$C$5*$H1341*信号概况!$C$7*信号相关性!$E$7+2*$F1341*信号概况!$C$5*$I1341*信号概况!$C$8*信号相关性!$E$8+2*$F1341*信号概况!$C$5*$J1341*信号概况!$C$9*信号相关性!$E$9+2*$G1341*信号概况!$C$6*$H1341*信号概况!$C$7*信号相关性!$F$7+2*$G1341*信号概况!$C$6*$I1341*信号概况!$C$8*信号相关性!$F$8+2*$G1341*信号概况!$C$6*$J1341*信号概况!$C$9*信号相关性!$F$9+2*$H1341*信号概况!$C$7*$I1341*信号概况!$C$8*信号相关性!$G$8+2*$H1341*信号概况!$C$7*$J1341*信号概况!$C$9*信号相关性!$G$9+2*$I1341*信号概况!$C$8*$J1341*信号概况!$C$9*信号相关性!$H$9)</f>
        <v>3867.89699707089</v>
      </c>
      <c r="N1341" s="12">
        <f t="shared" si="438"/>
        <v>0.198158785208748</v>
      </c>
      <c r="O1341" s="10">
        <f>$C1341*信号概况!$J$2+$D1341*信号概况!$J$3+$E1341*信号概况!$J$4+$F1341*信号概况!$J$5+$G1341*信号概况!$J$6+$H1341*信号概况!$J$7+$I1341*信号概况!$J$8+$J1341*信号概况!$J$9</f>
        <v>1021.02502822009</v>
      </c>
      <c r="P1341" s="12">
        <f t="shared" si="439"/>
        <v>0.0523088074509321</v>
      </c>
      <c r="Q1341" s="7">
        <f t="shared" si="440"/>
        <v>14.3600445952282</v>
      </c>
    </row>
    <row r="1342" spans="1:17">
      <c r="A1342">
        <v>1340</v>
      </c>
      <c r="B1342">
        <v>19519.18</v>
      </c>
      <c r="C1342" s="7">
        <f t="shared" si="419"/>
        <v>0</v>
      </c>
      <c r="D1342" s="8">
        <f t="shared" si="420"/>
        <v>0.424242424242424</v>
      </c>
      <c r="E1342">
        <f t="shared" si="431"/>
        <v>0</v>
      </c>
      <c r="F1342">
        <f t="shared" si="432"/>
        <v>0.6</v>
      </c>
      <c r="G1342">
        <f t="shared" si="433"/>
        <v>0.06</v>
      </c>
      <c r="H1342">
        <f t="shared" si="434"/>
        <v>0</v>
      </c>
      <c r="I1342">
        <f t="shared" si="435"/>
        <v>0</v>
      </c>
      <c r="J1342">
        <f t="shared" si="436"/>
        <v>0</v>
      </c>
      <c r="K1342">
        <f>SQRT(POWER($C1342*信号概况!$F$2,2)+POWER($D1342*信号概况!$F$3,2)+POWER($E1342*信号概况!$F$4,2)+POWER($F1342*信号概况!$F$5,2)+POWER($G1342*信号概况!$F$6,2)+POWER($H1342*信号概况!$F$7,2)+POWER($I1342*信号概况!$F$8,2)+POWER($J1342*信号概况!$F$9,2)+2*$C1342*信号概况!$F$2*$D1342*信号概况!$F$3*信号相关性!$B$3+2*$C1342*信号概况!$F$2*$E1342*信号概况!$F$4*信号相关性!$B$4+2*$C1342*信号概况!$F$2*$F1342*信号概况!$F$5*信号相关性!$B$5+2*$C1342*信号概况!$F$2*$G1342*信号概况!$F$6*信号相关性!$B$6+2*$C1342*信号概况!$F$2*$H1342*信号概况!$F$7*信号相关性!$B$7+2*$C1342*信号概况!$F$2*$I1342*信号概况!$F$8*信号相关性!$B$8+2*$C1342*信号概况!$F$2*$J1342*信号概况!$F$9*信号相关性!$B$9+2*$D1342*信号概况!$F$3*$E1342*信号概况!$F$4*信号相关性!$C$4+2*$D1342*信号概况!$F$3*$F1342*信号概况!$F$5*信号相关性!$C$5+2*$D1342*信号概况!$F$3*$G1342*信号概况!$F$6*信号相关性!$C$6+2*$D1342*信号概况!$F$3*$H1342*信号概况!$F$7*信号相关性!$C$7+2*$D1342*信号概况!$F$3*$I1342*信号概况!$F$8*信号相关性!$C$8+2*$D1342*信号概况!$F$3*$J1342*信号概况!$F$9*信号相关性!$C$9+2*$E1342*信号概况!$F$4*$F1342*信号概况!$F$5*信号相关性!$D$5+2*$E1342*信号概况!$F$4*$G1342*信号概况!$F$6*信号相关性!$D$6+2*$E1342*信号概况!$F$4*$H1342*信号概况!$F$7*信号相关性!$D$7+2*$E1342*信号概况!$F$4*$I1342*信号概况!$F$8*信号相关性!$D$8+2*$E1342*信号概况!$F$4*$J1342*信号概况!$J$5*信号相关性!$D$9+2*$F1342*信号概况!$F$5*$G1342*信号概况!$F$6*信号相关性!$E$6+2*$F1342*信号概况!$F$5*$H1342*信号概况!$F$7*信号相关性!$E$7+2*$F1342*信号概况!$F$5*$I1342*信号概况!$F$8*信号相关性!$E$8+2*$F1342*信号概况!$F$5*$J1342*信号概况!$F$9*信号相关性!$E$9+2*$G1342*信号概况!$F$6*$H1342*信号概况!$F$7*信号相关性!$F$7+2*$G1342*信号概况!$F$6*$I1342*信号概况!$F$8*信号相关性!$F$8+2*$G1342*信号概况!$F$6*$J1342*信号概况!$F$9*信号相关性!$F$9+2*$H1342*信号概况!$F$7*$I1342*信号概况!$F$8*信号相关性!$G$8+2*$H1342*信号概况!$F$7*$J1342*信号概况!$F$9*信号相关性!$G$9+2*$I1342*信号概况!$F$8*$J1342*信号概况!$F$9*信号相关性!$H$9)</f>
        <v>850.316687725444</v>
      </c>
      <c r="L1342" s="10">
        <f t="shared" si="437"/>
        <v>22.9551886747194</v>
      </c>
      <c r="M1342" s="11">
        <f>SQRT(POWER($C1342*信号概况!$C$2,2)+POWER($D1342*信号概况!$C$3,2)+POWER($E1342*信号概况!$C$4,2)+POWER($F1342*信号概况!$C$5,2)+POWER($G1342*信号概况!$C$6,2)+POWER($H1342*信号概况!$C$7,2)+POWER($I1342*信号概况!$C$8,2)+POWER($J1342*信号概况!$C$9,2)+2*$C1342*信号概况!$C$2*$D1342*信号概况!$C$3*信号相关性!$B$3+2*$C1342*信号概况!$C$2*$E1342*信号概况!$C$4*信号相关性!$B$4+2*$C1342*信号概况!$C$2*$F1342*信号概况!$C$5*信号相关性!$B$5+2*$C1342*信号概况!$C$2*$G1342*信号概况!$C$6*信号相关性!$B$6+2*$C1342*信号概况!$C$2*$H1342*信号概况!$C$7*信号相关性!$B$7+2*$C1342*信号概况!$C$2*$I1342*信号概况!$C$8*信号相关性!$B$8+2*$C1342*信号概况!$C$2*$J1342*信号概况!$C$9*信号相关性!$B$9+2*$D1342*信号概况!$C$3*$E1342*信号概况!$C$4*信号相关性!$C$4+2*$D1342*信号概况!$C$3*$F1342*信号概况!$C$5*信号相关性!$C$5+2*$D1342*信号概况!$C$3*$G1342*信号概况!$C$6*信号相关性!$C$6+2*$D1342*信号概况!$C$3*$H1342*信号概况!$C$7*信号相关性!$C$7+2*$D1342*信号概况!$C$3*$I1342*信号概况!$C$8*信号相关性!$C$8+2*$D1342*信号概况!$C$3*$J1342*信号概况!$C$9*信号相关性!$C$9+2*$E1342*信号概况!$C$4*$F1342*信号概况!$C$5*信号相关性!$D$5+2*$E1342*信号概况!$C$4*$G1342*信号概况!$C$6*信号相关性!$D$6+2*$E1342*信号概况!$C$4*$H1342*信号概况!$C$7*信号相关性!$D$7+2*$E1342*信号概况!$C$4*$I1342*信号概况!$C$8*信号相关性!$D$8+2*$E1342*信号概况!$C$4*$J1342*信号概况!$J$5*信号相关性!$D$9+2*$F1342*信号概况!$C$5*$G1342*信号概况!$C$6*信号相关性!$E$6+2*$F1342*信号概况!$C$5*$H1342*信号概况!$C$7*信号相关性!$E$7+2*$F1342*信号概况!$C$5*$I1342*信号概况!$C$8*信号相关性!$E$8+2*$F1342*信号概况!$C$5*$J1342*信号概况!$C$9*信号相关性!$E$9+2*$G1342*信号概况!$C$6*$H1342*信号概况!$C$7*信号相关性!$F$7+2*$G1342*信号概况!$C$6*$I1342*信号概况!$C$8*信号相关性!$F$8+2*$G1342*信号概况!$C$6*$J1342*信号概况!$C$9*信号相关性!$F$9+2*$H1342*信号概况!$C$7*$I1342*信号概况!$C$8*信号相关性!$G$8+2*$H1342*信号概况!$C$7*$J1342*信号概况!$C$9*信号相关性!$G$9+2*$I1342*信号概况!$C$8*$J1342*信号概况!$C$9*信号相关性!$H$9)</f>
        <v>4186.52801086678</v>
      </c>
      <c r="N1342" s="12">
        <f t="shared" si="438"/>
        <v>0.214482781083364</v>
      </c>
      <c r="O1342" s="10">
        <f>$C1342*信号概况!$J$2+$D1342*信号概况!$J$3+$E1342*信号概况!$J$4+$F1342*信号概况!$J$5+$G1342*信号概况!$J$6+$H1342*信号概况!$J$7+$I1342*信号概况!$J$8+$J1342*信号概况!$J$9</f>
        <v>1045.55317890502</v>
      </c>
      <c r="P1342" s="12">
        <f t="shared" si="439"/>
        <v>0.0535654253357475</v>
      </c>
      <c r="Q1342" s="7">
        <f t="shared" si="440"/>
        <v>13.6074939065482</v>
      </c>
    </row>
    <row r="1343" spans="1:17">
      <c r="A1343">
        <v>1341</v>
      </c>
      <c r="B1343">
        <v>19519.18</v>
      </c>
      <c r="C1343" s="7">
        <f t="shared" si="419"/>
        <v>0</v>
      </c>
      <c r="D1343" s="8">
        <f t="shared" si="420"/>
        <v>0.454545454545455</v>
      </c>
      <c r="E1343">
        <f t="shared" si="431"/>
        <v>0</v>
      </c>
      <c r="F1343">
        <f t="shared" si="432"/>
        <v>0.6</v>
      </c>
      <c r="G1343">
        <f t="shared" si="433"/>
        <v>0.06</v>
      </c>
      <c r="H1343">
        <f t="shared" si="434"/>
        <v>0</v>
      </c>
      <c r="I1343">
        <f t="shared" si="435"/>
        <v>0</v>
      </c>
      <c r="J1343">
        <f t="shared" si="436"/>
        <v>0</v>
      </c>
      <c r="K1343">
        <f>SQRT(POWER($C1343*信号概况!$F$2,2)+POWER($D1343*信号概况!$F$3,2)+POWER($E1343*信号概况!$F$4,2)+POWER($F1343*信号概况!$F$5,2)+POWER($G1343*信号概况!$F$6,2)+POWER($H1343*信号概况!$F$7,2)+POWER($I1343*信号概况!$F$8,2)+POWER($J1343*信号概况!$F$9,2)+2*$C1343*信号概况!$F$2*$D1343*信号概况!$F$3*信号相关性!$B$3+2*$C1343*信号概况!$F$2*$E1343*信号概况!$F$4*信号相关性!$B$4+2*$C1343*信号概况!$F$2*$F1343*信号概况!$F$5*信号相关性!$B$5+2*$C1343*信号概况!$F$2*$G1343*信号概况!$F$6*信号相关性!$B$6+2*$C1343*信号概况!$F$2*$H1343*信号概况!$F$7*信号相关性!$B$7+2*$C1343*信号概况!$F$2*$I1343*信号概况!$F$8*信号相关性!$B$8+2*$C1343*信号概况!$F$2*$J1343*信号概况!$F$9*信号相关性!$B$9+2*$D1343*信号概况!$F$3*$E1343*信号概况!$F$4*信号相关性!$C$4+2*$D1343*信号概况!$F$3*$F1343*信号概况!$F$5*信号相关性!$C$5+2*$D1343*信号概况!$F$3*$G1343*信号概况!$F$6*信号相关性!$C$6+2*$D1343*信号概况!$F$3*$H1343*信号概况!$F$7*信号相关性!$C$7+2*$D1343*信号概况!$F$3*$I1343*信号概况!$F$8*信号相关性!$C$8+2*$D1343*信号概况!$F$3*$J1343*信号概况!$F$9*信号相关性!$C$9+2*$E1343*信号概况!$F$4*$F1343*信号概况!$F$5*信号相关性!$D$5+2*$E1343*信号概况!$F$4*$G1343*信号概况!$F$6*信号相关性!$D$6+2*$E1343*信号概况!$F$4*$H1343*信号概况!$F$7*信号相关性!$D$7+2*$E1343*信号概况!$F$4*$I1343*信号概况!$F$8*信号相关性!$D$8+2*$E1343*信号概况!$F$4*$J1343*信号概况!$J$5*信号相关性!$D$9+2*$F1343*信号概况!$F$5*$G1343*信号概况!$F$6*信号相关性!$E$6+2*$F1343*信号概况!$F$5*$H1343*信号概况!$F$7*信号相关性!$E$7+2*$F1343*信号概况!$F$5*$I1343*信号概况!$F$8*信号相关性!$E$8+2*$F1343*信号概况!$F$5*$J1343*信号概况!$F$9*信号相关性!$E$9+2*$G1343*信号概况!$F$6*$H1343*信号概况!$F$7*信号相关性!$F$7+2*$G1343*信号概况!$F$6*$I1343*信号概况!$F$8*信号相关性!$F$8+2*$G1343*信号概况!$F$6*$J1343*信号概况!$F$9*信号相关性!$F$9+2*$H1343*信号概况!$F$7*$I1343*信号概况!$F$8*信号相关性!$G$8+2*$H1343*信号概况!$F$7*$J1343*信号概况!$F$9*信号相关性!$G$9+2*$I1343*信号概况!$F$8*$J1343*信号概况!$F$9*信号相关性!$H$9)</f>
        <v>915.633891453712</v>
      </c>
      <c r="L1343" s="10">
        <f t="shared" si="437"/>
        <v>21.317668756243</v>
      </c>
      <c r="M1343" s="11">
        <f>SQRT(POWER($C1343*信号概况!$C$2,2)+POWER($D1343*信号概况!$C$3,2)+POWER($E1343*信号概况!$C$4,2)+POWER($F1343*信号概况!$C$5,2)+POWER($G1343*信号概况!$C$6,2)+POWER($H1343*信号概况!$C$7,2)+POWER($I1343*信号概况!$C$8,2)+POWER($J1343*信号概况!$C$9,2)+2*$C1343*信号概况!$C$2*$D1343*信号概况!$C$3*信号相关性!$B$3+2*$C1343*信号概况!$C$2*$E1343*信号概况!$C$4*信号相关性!$B$4+2*$C1343*信号概况!$C$2*$F1343*信号概况!$C$5*信号相关性!$B$5+2*$C1343*信号概况!$C$2*$G1343*信号概况!$C$6*信号相关性!$B$6+2*$C1343*信号概况!$C$2*$H1343*信号概况!$C$7*信号相关性!$B$7+2*$C1343*信号概况!$C$2*$I1343*信号概况!$C$8*信号相关性!$B$8+2*$C1343*信号概况!$C$2*$J1343*信号概况!$C$9*信号相关性!$B$9+2*$D1343*信号概况!$C$3*$E1343*信号概况!$C$4*信号相关性!$C$4+2*$D1343*信号概况!$C$3*$F1343*信号概况!$C$5*信号相关性!$C$5+2*$D1343*信号概况!$C$3*$G1343*信号概况!$C$6*信号相关性!$C$6+2*$D1343*信号概况!$C$3*$H1343*信号概况!$C$7*信号相关性!$C$7+2*$D1343*信号概况!$C$3*$I1343*信号概况!$C$8*信号相关性!$C$8+2*$D1343*信号概况!$C$3*$J1343*信号概况!$C$9*信号相关性!$C$9+2*$E1343*信号概况!$C$4*$F1343*信号概况!$C$5*信号相关性!$D$5+2*$E1343*信号概况!$C$4*$G1343*信号概况!$C$6*信号相关性!$D$6+2*$E1343*信号概况!$C$4*$H1343*信号概况!$C$7*信号相关性!$D$7+2*$E1343*信号概况!$C$4*$I1343*信号概况!$C$8*信号相关性!$D$8+2*$E1343*信号概况!$C$4*$J1343*信号概况!$J$5*信号相关性!$D$9+2*$F1343*信号概况!$C$5*$G1343*信号概况!$C$6*信号相关性!$E$6+2*$F1343*信号概况!$C$5*$H1343*信号概况!$C$7*信号相关性!$E$7+2*$F1343*信号概况!$C$5*$I1343*信号概况!$C$8*信号相关性!$E$8+2*$F1343*信号概况!$C$5*$J1343*信号概况!$C$9*信号相关性!$E$9+2*$G1343*信号概况!$C$6*$H1343*信号概况!$C$7*信号相关性!$F$7+2*$G1343*信号概况!$C$6*$I1343*信号概况!$C$8*信号相关性!$F$8+2*$G1343*信号概况!$C$6*$J1343*信号概况!$C$9*信号相关性!$F$9+2*$H1343*信号概况!$C$7*$I1343*信号概况!$C$8*信号相关性!$G$8+2*$H1343*信号概况!$C$7*$J1343*信号概况!$C$9*信号相关性!$G$9+2*$I1343*信号概况!$C$8*$J1343*信号概况!$C$9*信号相关性!$H$9)</f>
        <v>4505.97277109133</v>
      </c>
      <c r="N1343" s="12">
        <f t="shared" si="438"/>
        <v>0.230848466538622</v>
      </c>
      <c r="O1343" s="10">
        <f>$C1343*信号概况!$J$2+$D1343*信号概况!$J$3+$E1343*信号概况!$J$4+$F1343*信号概况!$J$5+$G1343*信号概况!$J$6+$H1343*信号概况!$J$7+$I1343*信号概况!$J$8+$J1343*信号概况!$J$9</f>
        <v>1070.08132958995</v>
      </c>
      <c r="P1343" s="12">
        <f t="shared" si="439"/>
        <v>0.054822043220563</v>
      </c>
      <c r="Q1343" s="7">
        <f t="shared" si="440"/>
        <v>12.9582544571846</v>
      </c>
    </row>
    <row r="1344" spans="1:17">
      <c r="A1344">
        <v>1342</v>
      </c>
      <c r="B1344">
        <v>19519.18</v>
      </c>
      <c r="C1344" s="7">
        <f t="shared" si="419"/>
        <v>0</v>
      </c>
      <c r="D1344" s="8">
        <f t="shared" si="420"/>
        <v>0.484848484848485</v>
      </c>
      <c r="E1344">
        <f t="shared" si="431"/>
        <v>0</v>
      </c>
      <c r="F1344">
        <f t="shared" si="432"/>
        <v>0.6</v>
      </c>
      <c r="G1344">
        <f t="shared" si="433"/>
        <v>0.06</v>
      </c>
      <c r="H1344">
        <f t="shared" si="434"/>
        <v>0</v>
      </c>
      <c r="I1344">
        <f t="shared" si="435"/>
        <v>0</v>
      </c>
      <c r="J1344">
        <f t="shared" si="436"/>
        <v>0</v>
      </c>
      <c r="K1344">
        <f>SQRT(POWER($C1344*信号概况!$F$2,2)+POWER($D1344*信号概况!$F$3,2)+POWER($E1344*信号概况!$F$4,2)+POWER($F1344*信号概况!$F$5,2)+POWER($G1344*信号概况!$F$6,2)+POWER($H1344*信号概况!$F$7,2)+POWER($I1344*信号概况!$F$8,2)+POWER($J1344*信号概况!$F$9,2)+2*$C1344*信号概况!$F$2*$D1344*信号概况!$F$3*信号相关性!$B$3+2*$C1344*信号概况!$F$2*$E1344*信号概况!$F$4*信号相关性!$B$4+2*$C1344*信号概况!$F$2*$F1344*信号概况!$F$5*信号相关性!$B$5+2*$C1344*信号概况!$F$2*$G1344*信号概况!$F$6*信号相关性!$B$6+2*$C1344*信号概况!$F$2*$H1344*信号概况!$F$7*信号相关性!$B$7+2*$C1344*信号概况!$F$2*$I1344*信号概况!$F$8*信号相关性!$B$8+2*$C1344*信号概况!$F$2*$J1344*信号概况!$F$9*信号相关性!$B$9+2*$D1344*信号概况!$F$3*$E1344*信号概况!$F$4*信号相关性!$C$4+2*$D1344*信号概况!$F$3*$F1344*信号概况!$F$5*信号相关性!$C$5+2*$D1344*信号概况!$F$3*$G1344*信号概况!$F$6*信号相关性!$C$6+2*$D1344*信号概况!$F$3*$H1344*信号概况!$F$7*信号相关性!$C$7+2*$D1344*信号概况!$F$3*$I1344*信号概况!$F$8*信号相关性!$C$8+2*$D1344*信号概况!$F$3*$J1344*信号概况!$F$9*信号相关性!$C$9+2*$E1344*信号概况!$F$4*$F1344*信号概况!$F$5*信号相关性!$D$5+2*$E1344*信号概况!$F$4*$G1344*信号概况!$F$6*信号相关性!$D$6+2*$E1344*信号概况!$F$4*$H1344*信号概况!$F$7*信号相关性!$D$7+2*$E1344*信号概况!$F$4*$I1344*信号概况!$F$8*信号相关性!$D$8+2*$E1344*信号概况!$F$4*$J1344*信号概况!$J$5*信号相关性!$D$9+2*$F1344*信号概况!$F$5*$G1344*信号概况!$F$6*信号相关性!$E$6+2*$F1344*信号概况!$F$5*$H1344*信号概况!$F$7*信号相关性!$E$7+2*$F1344*信号概况!$F$5*$I1344*信号概况!$F$8*信号相关性!$E$8+2*$F1344*信号概况!$F$5*$J1344*信号概况!$F$9*信号相关性!$E$9+2*$G1344*信号概况!$F$6*$H1344*信号概况!$F$7*信号相关性!$F$7+2*$G1344*信号概况!$F$6*$I1344*信号概况!$F$8*信号相关性!$F$8+2*$G1344*信号概况!$F$6*$J1344*信号概况!$F$9*信号相关性!$F$9+2*$H1344*信号概况!$F$7*$I1344*信号概况!$F$8*信号相关性!$G$8+2*$H1344*信号概况!$F$7*$J1344*信号概况!$F$9*信号相关性!$G$9+2*$I1344*信号概况!$F$8*$J1344*信号概况!$F$9*信号相关性!$H$9)</f>
        <v>981.158063363137</v>
      </c>
      <c r="L1344" s="10">
        <f t="shared" si="437"/>
        <v>19.8940219000939</v>
      </c>
      <c r="M1344" s="11">
        <f>SQRT(POWER($C1344*信号概况!$C$2,2)+POWER($D1344*信号概况!$C$3,2)+POWER($E1344*信号概况!$C$4,2)+POWER($F1344*信号概况!$C$5,2)+POWER($G1344*信号概况!$C$6,2)+POWER($H1344*信号概况!$C$7,2)+POWER($I1344*信号概况!$C$8,2)+POWER($J1344*信号概况!$C$9,2)+2*$C1344*信号概况!$C$2*$D1344*信号概况!$C$3*信号相关性!$B$3+2*$C1344*信号概况!$C$2*$E1344*信号概况!$C$4*信号相关性!$B$4+2*$C1344*信号概况!$C$2*$F1344*信号概况!$C$5*信号相关性!$B$5+2*$C1344*信号概况!$C$2*$G1344*信号概况!$C$6*信号相关性!$B$6+2*$C1344*信号概况!$C$2*$H1344*信号概况!$C$7*信号相关性!$B$7+2*$C1344*信号概况!$C$2*$I1344*信号概况!$C$8*信号相关性!$B$8+2*$C1344*信号概况!$C$2*$J1344*信号概况!$C$9*信号相关性!$B$9+2*$D1344*信号概况!$C$3*$E1344*信号概况!$C$4*信号相关性!$C$4+2*$D1344*信号概况!$C$3*$F1344*信号概况!$C$5*信号相关性!$C$5+2*$D1344*信号概况!$C$3*$G1344*信号概况!$C$6*信号相关性!$C$6+2*$D1344*信号概况!$C$3*$H1344*信号概况!$C$7*信号相关性!$C$7+2*$D1344*信号概况!$C$3*$I1344*信号概况!$C$8*信号相关性!$C$8+2*$D1344*信号概况!$C$3*$J1344*信号概况!$C$9*信号相关性!$C$9+2*$E1344*信号概况!$C$4*$F1344*信号概况!$C$5*信号相关性!$D$5+2*$E1344*信号概况!$C$4*$G1344*信号概况!$C$6*信号相关性!$D$6+2*$E1344*信号概况!$C$4*$H1344*信号概况!$C$7*信号相关性!$D$7+2*$E1344*信号概况!$C$4*$I1344*信号概况!$C$8*信号相关性!$D$8+2*$E1344*信号概况!$C$4*$J1344*信号概况!$J$5*信号相关性!$D$9+2*$F1344*信号概况!$C$5*$G1344*信号概况!$C$6*信号相关性!$E$6+2*$F1344*信号概况!$C$5*$H1344*信号概况!$C$7*信号相关性!$E$7+2*$F1344*信号概况!$C$5*$I1344*信号概况!$C$8*信号相关性!$E$8+2*$F1344*信号概况!$C$5*$J1344*信号概况!$C$9*信号相关性!$E$9+2*$G1344*信号概况!$C$6*$H1344*信号概况!$C$7*信号相关性!$F$7+2*$G1344*信号概况!$C$6*$I1344*信号概况!$C$8*信号相关性!$F$8+2*$G1344*信号概况!$C$6*$J1344*信号概况!$C$9*信号相关性!$F$9+2*$H1344*信号概况!$C$7*$I1344*信号概况!$C$8*信号相关性!$G$8+2*$H1344*信号概况!$C$7*$J1344*信号概况!$C$9*信号相关性!$G$9+2*$I1344*信号概况!$C$8*$J1344*信号概况!$C$9*信号相关性!$H$9)</f>
        <v>4826.06969117553</v>
      </c>
      <c r="N1344" s="12">
        <f t="shared" si="438"/>
        <v>0.2472475632263</v>
      </c>
      <c r="O1344" s="10">
        <f>$C1344*信号概况!$J$2+$D1344*信号概况!$J$3+$E1344*信号概况!$J$4+$F1344*信号概况!$J$5+$G1344*信号概况!$J$6+$H1344*信号概况!$J$7+$I1344*信号概况!$J$8+$J1344*信号概况!$J$9</f>
        <v>1094.60948027488</v>
      </c>
      <c r="P1344" s="12">
        <f t="shared" si="439"/>
        <v>0.0560786611053784</v>
      </c>
      <c r="Q1344" s="7">
        <f t="shared" si="440"/>
        <v>12.3928602508954</v>
      </c>
    </row>
    <row r="1345" spans="1:17">
      <c r="A1345">
        <v>1343</v>
      </c>
      <c r="B1345">
        <v>19519.18</v>
      </c>
      <c r="C1345" s="7">
        <f t="shared" si="419"/>
        <v>0</v>
      </c>
      <c r="D1345" s="8">
        <f t="shared" si="420"/>
        <v>0.515151515151515</v>
      </c>
      <c r="E1345">
        <f t="shared" si="431"/>
        <v>0</v>
      </c>
      <c r="F1345">
        <f t="shared" si="432"/>
        <v>0.6</v>
      </c>
      <c r="G1345">
        <f t="shared" si="433"/>
        <v>0.06</v>
      </c>
      <c r="H1345">
        <f t="shared" si="434"/>
        <v>0</v>
      </c>
      <c r="I1345">
        <f t="shared" si="435"/>
        <v>0</v>
      </c>
      <c r="J1345">
        <f t="shared" si="436"/>
        <v>0</v>
      </c>
      <c r="K1345">
        <f>SQRT(POWER($C1345*信号概况!$F$2,2)+POWER($D1345*信号概况!$F$3,2)+POWER($E1345*信号概况!$F$4,2)+POWER($F1345*信号概况!$F$5,2)+POWER($G1345*信号概况!$F$6,2)+POWER($H1345*信号概况!$F$7,2)+POWER($I1345*信号概况!$F$8,2)+POWER($J1345*信号概况!$F$9,2)+2*$C1345*信号概况!$F$2*$D1345*信号概况!$F$3*信号相关性!$B$3+2*$C1345*信号概况!$F$2*$E1345*信号概况!$F$4*信号相关性!$B$4+2*$C1345*信号概况!$F$2*$F1345*信号概况!$F$5*信号相关性!$B$5+2*$C1345*信号概况!$F$2*$G1345*信号概况!$F$6*信号相关性!$B$6+2*$C1345*信号概况!$F$2*$H1345*信号概况!$F$7*信号相关性!$B$7+2*$C1345*信号概况!$F$2*$I1345*信号概况!$F$8*信号相关性!$B$8+2*$C1345*信号概况!$F$2*$J1345*信号概况!$F$9*信号相关性!$B$9+2*$D1345*信号概况!$F$3*$E1345*信号概况!$F$4*信号相关性!$C$4+2*$D1345*信号概况!$F$3*$F1345*信号概况!$F$5*信号相关性!$C$5+2*$D1345*信号概况!$F$3*$G1345*信号概况!$F$6*信号相关性!$C$6+2*$D1345*信号概况!$F$3*$H1345*信号概况!$F$7*信号相关性!$C$7+2*$D1345*信号概况!$F$3*$I1345*信号概况!$F$8*信号相关性!$C$8+2*$D1345*信号概况!$F$3*$J1345*信号概况!$F$9*信号相关性!$C$9+2*$E1345*信号概况!$F$4*$F1345*信号概况!$F$5*信号相关性!$D$5+2*$E1345*信号概况!$F$4*$G1345*信号概况!$F$6*信号相关性!$D$6+2*$E1345*信号概况!$F$4*$H1345*信号概况!$F$7*信号相关性!$D$7+2*$E1345*信号概况!$F$4*$I1345*信号概况!$F$8*信号相关性!$D$8+2*$E1345*信号概况!$F$4*$J1345*信号概况!$J$5*信号相关性!$D$9+2*$F1345*信号概况!$F$5*$G1345*信号概况!$F$6*信号相关性!$E$6+2*$F1345*信号概况!$F$5*$H1345*信号概况!$F$7*信号相关性!$E$7+2*$F1345*信号概况!$F$5*$I1345*信号概况!$F$8*信号相关性!$E$8+2*$F1345*信号概况!$F$5*$J1345*信号概况!$F$9*信号相关性!$E$9+2*$G1345*信号概况!$F$6*$H1345*信号概况!$F$7*信号相关性!$F$7+2*$G1345*信号概况!$F$6*$I1345*信号概况!$F$8*信号相关性!$F$8+2*$G1345*信号概况!$F$6*$J1345*信号概况!$F$9*信号相关性!$F$9+2*$H1345*信号概况!$F$7*$I1345*信号概况!$F$8*信号相关性!$G$8+2*$H1345*信号概况!$F$7*$J1345*信号概况!$F$9*信号相关性!$G$9+2*$I1345*信号概况!$F$8*$J1345*信号概况!$F$9*信号相关性!$H$9)</f>
        <v>1046.85034068671</v>
      </c>
      <c r="L1345" s="10">
        <f t="shared" si="437"/>
        <v>18.645626066469</v>
      </c>
      <c r="M1345" s="11">
        <f>SQRT(POWER($C1345*信号概况!$C$2,2)+POWER($D1345*信号概况!$C$3,2)+POWER($E1345*信号概况!$C$4,2)+POWER($F1345*信号概况!$C$5,2)+POWER($G1345*信号概况!$C$6,2)+POWER($H1345*信号概况!$C$7,2)+POWER($I1345*信号概况!$C$8,2)+POWER($J1345*信号概况!$C$9,2)+2*$C1345*信号概况!$C$2*$D1345*信号概况!$C$3*信号相关性!$B$3+2*$C1345*信号概况!$C$2*$E1345*信号概况!$C$4*信号相关性!$B$4+2*$C1345*信号概况!$C$2*$F1345*信号概况!$C$5*信号相关性!$B$5+2*$C1345*信号概况!$C$2*$G1345*信号概况!$C$6*信号相关性!$B$6+2*$C1345*信号概况!$C$2*$H1345*信号概况!$C$7*信号相关性!$B$7+2*$C1345*信号概况!$C$2*$I1345*信号概况!$C$8*信号相关性!$B$8+2*$C1345*信号概况!$C$2*$J1345*信号概况!$C$9*信号相关性!$B$9+2*$D1345*信号概况!$C$3*$E1345*信号概况!$C$4*信号相关性!$C$4+2*$D1345*信号概况!$C$3*$F1345*信号概况!$C$5*信号相关性!$C$5+2*$D1345*信号概况!$C$3*$G1345*信号概况!$C$6*信号相关性!$C$6+2*$D1345*信号概况!$C$3*$H1345*信号概况!$C$7*信号相关性!$C$7+2*$D1345*信号概况!$C$3*$I1345*信号概况!$C$8*信号相关性!$C$8+2*$D1345*信号概况!$C$3*$J1345*信号概况!$C$9*信号相关性!$C$9+2*$E1345*信号概况!$C$4*$F1345*信号概况!$C$5*信号相关性!$D$5+2*$E1345*信号概况!$C$4*$G1345*信号概况!$C$6*信号相关性!$D$6+2*$E1345*信号概况!$C$4*$H1345*信号概况!$C$7*信号相关性!$D$7+2*$E1345*信号概况!$C$4*$I1345*信号概况!$C$8*信号相关性!$D$8+2*$E1345*信号概况!$C$4*$J1345*信号概况!$J$5*信号相关性!$D$9+2*$F1345*信号概况!$C$5*$G1345*信号概况!$C$6*信号相关性!$E$6+2*$F1345*信号概况!$C$5*$H1345*信号概况!$C$7*信号相关性!$E$7+2*$F1345*信号概况!$C$5*$I1345*信号概况!$C$8*信号相关性!$E$8+2*$F1345*信号概况!$C$5*$J1345*信号概况!$C$9*信号相关性!$E$9+2*$G1345*信号概况!$C$6*$H1345*信号概况!$C$7*信号相关性!$F$7+2*$G1345*信号概况!$C$6*$I1345*信号概况!$C$8*信号相关性!$F$8+2*$G1345*信号概况!$C$6*$J1345*信号概况!$C$9*信号相关性!$F$9+2*$H1345*信号概况!$C$7*$I1345*信号概况!$C$8*信号相关性!$G$8+2*$H1345*信号概况!$C$7*$J1345*信号概况!$C$9*信号相关性!$G$9+2*$I1345*信号概况!$C$8*$J1345*信号概况!$C$9*信号相关性!$H$9)</f>
        <v>5146.69709003473</v>
      </c>
      <c r="N1345" s="12">
        <f t="shared" si="438"/>
        <v>0.2636738372224</v>
      </c>
      <c r="O1345" s="10">
        <f>$C1345*信号概况!$J$2+$D1345*信号概况!$J$3+$E1345*信号概况!$J$4+$F1345*信号概况!$J$5+$G1345*信号概况!$J$6+$H1345*信号概况!$J$7+$I1345*信号概况!$J$8+$J1345*信号概况!$J$9</f>
        <v>1119.13763095981</v>
      </c>
      <c r="P1345" s="12">
        <f t="shared" si="439"/>
        <v>0.0573352789901938</v>
      </c>
      <c r="Q1345" s="7">
        <f t="shared" si="440"/>
        <v>11.8963447662905</v>
      </c>
    </row>
    <row r="1346" spans="1:17">
      <c r="A1346">
        <v>1344</v>
      </c>
      <c r="B1346">
        <v>19519.18</v>
      </c>
      <c r="C1346" s="7">
        <f t="shared" si="419"/>
        <v>0</v>
      </c>
      <c r="D1346" s="8">
        <f t="shared" si="420"/>
        <v>0.545454545454545</v>
      </c>
      <c r="E1346">
        <f t="shared" si="431"/>
        <v>0</v>
      </c>
      <c r="F1346">
        <f t="shared" si="432"/>
        <v>0.6</v>
      </c>
      <c r="G1346">
        <f t="shared" si="433"/>
        <v>0.06</v>
      </c>
      <c r="H1346">
        <f t="shared" si="434"/>
        <v>0</v>
      </c>
      <c r="I1346">
        <f t="shared" si="435"/>
        <v>0</v>
      </c>
      <c r="J1346">
        <f t="shared" si="436"/>
        <v>0</v>
      </c>
      <c r="K1346">
        <f>SQRT(POWER($C1346*信号概况!$F$2,2)+POWER($D1346*信号概况!$F$3,2)+POWER($E1346*信号概况!$F$4,2)+POWER($F1346*信号概况!$F$5,2)+POWER($G1346*信号概况!$F$6,2)+POWER($H1346*信号概况!$F$7,2)+POWER($I1346*信号概况!$F$8,2)+POWER($J1346*信号概况!$F$9,2)+2*$C1346*信号概况!$F$2*$D1346*信号概况!$F$3*信号相关性!$B$3+2*$C1346*信号概况!$F$2*$E1346*信号概况!$F$4*信号相关性!$B$4+2*$C1346*信号概况!$F$2*$F1346*信号概况!$F$5*信号相关性!$B$5+2*$C1346*信号概况!$F$2*$G1346*信号概况!$F$6*信号相关性!$B$6+2*$C1346*信号概况!$F$2*$H1346*信号概况!$F$7*信号相关性!$B$7+2*$C1346*信号概况!$F$2*$I1346*信号概况!$F$8*信号相关性!$B$8+2*$C1346*信号概况!$F$2*$J1346*信号概况!$F$9*信号相关性!$B$9+2*$D1346*信号概况!$F$3*$E1346*信号概况!$F$4*信号相关性!$C$4+2*$D1346*信号概况!$F$3*$F1346*信号概况!$F$5*信号相关性!$C$5+2*$D1346*信号概况!$F$3*$G1346*信号概况!$F$6*信号相关性!$C$6+2*$D1346*信号概况!$F$3*$H1346*信号概况!$F$7*信号相关性!$C$7+2*$D1346*信号概况!$F$3*$I1346*信号概况!$F$8*信号相关性!$C$8+2*$D1346*信号概况!$F$3*$J1346*信号概况!$F$9*信号相关性!$C$9+2*$E1346*信号概况!$F$4*$F1346*信号概况!$F$5*信号相关性!$D$5+2*$E1346*信号概况!$F$4*$G1346*信号概况!$F$6*信号相关性!$D$6+2*$E1346*信号概况!$F$4*$H1346*信号概况!$F$7*信号相关性!$D$7+2*$E1346*信号概况!$F$4*$I1346*信号概况!$F$8*信号相关性!$D$8+2*$E1346*信号概况!$F$4*$J1346*信号概况!$J$5*信号相关性!$D$9+2*$F1346*信号概况!$F$5*$G1346*信号概况!$F$6*信号相关性!$E$6+2*$F1346*信号概况!$F$5*$H1346*信号概况!$F$7*信号相关性!$E$7+2*$F1346*信号概况!$F$5*$I1346*信号概况!$F$8*信号相关性!$E$8+2*$F1346*信号概况!$F$5*$J1346*信号概况!$F$9*信号相关性!$E$9+2*$G1346*信号概况!$F$6*$H1346*信号概况!$F$7*信号相关性!$F$7+2*$G1346*信号概况!$F$6*$I1346*信号概况!$F$8*信号相关性!$F$8+2*$G1346*信号概况!$F$6*$J1346*信号概况!$F$9*信号相关性!$F$9+2*$H1346*信号概况!$F$7*$I1346*信号概况!$F$8*信号相关性!$G$8+2*$H1346*信号概况!$F$7*$J1346*信号概况!$F$9*信号相关性!$G$9+2*$I1346*信号概况!$F$8*$J1346*信号概况!$F$9*信号相关性!$H$9)</f>
        <v>1112.68094917581</v>
      </c>
      <c r="L1346" s="10">
        <f t="shared" si="437"/>
        <v>17.542477036619</v>
      </c>
      <c r="M1346" s="11">
        <f>SQRT(POWER($C1346*信号概况!$C$2,2)+POWER($D1346*信号概况!$C$3,2)+POWER($E1346*信号概况!$C$4,2)+POWER($F1346*信号概况!$C$5,2)+POWER($G1346*信号概况!$C$6,2)+POWER($H1346*信号概况!$C$7,2)+POWER($I1346*信号概况!$C$8,2)+POWER($J1346*信号概况!$C$9,2)+2*$C1346*信号概况!$C$2*$D1346*信号概况!$C$3*信号相关性!$B$3+2*$C1346*信号概况!$C$2*$E1346*信号概况!$C$4*信号相关性!$B$4+2*$C1346*信号概况!$C$2*$F1346*信号概况!$C$5*信号相关性!$B$5+2*$C1346*信号概况!$C$2*$G1346*信号概况!$C$6*信号相关性!$B$6+2*$C1346*信号概况!$C$2*$H1346*信号概况!$C$7*信号相关性!$B$7+2*$C1346*信号概况!$C$2*$I1346*信号概况!$C$8*信号相关性!$B$8+2*$C1346*信号概况!$C$2*$J1346*信号概况!$C$9*信号相关性!$B$9+2*$D1346*信号概况!$C$3*$E1346*信号概况!$C$4*信号相关性!$C$4+2*$D1346*信号概况!$C$3*$F1346*信号概况!$C$5*信号相关性!$C$5+2*$D1346*信号概况!$C$3*$G1346*信号概况!$C$6*信号相关性!$C$6+2*$D1346*信号概况!$C$3*$H1346*信号概况!$C$7*信号相关性!$C$7+2*$D1346*信号概况!$C$3*$I1346*信号概况!$C$8*信号相关性!$C$8+2*$D1346*信号概况!$C$3*$J1346*信号概况!$C$9*信号相关性!$C$9+2*$E1346*信号概况!$C$4*$F1346*信号概况!$C$5*信号相关性!$D$5+2*$E1346*信号概况!$C$4*$G1346*信号概况!$C$6*信号相关性!$D$6+2*$E1346*信号概况!$C$4*$H1346*信号概况!$C$7*信号相关性!$D$7+2*$E1346*信号概况!$C$4*$I1346*信号概况!$C$8*信号相关性!$D$8+2*$E1346*信号概况!$C$4*$J1346*信号概况!$J$5*信号相关性!$D$9+2*$F1346*信号概况!$C$5*$G1346*信号概况!$C$6*信号相关性!$E$6+2*$F1346*信号概况!$C$5*$H1346*信号概况!$C$7*信号相关性!$E$7+2*$F1346*信号概况!$C$5*$I1346*信号概况!$C$8*信号相关性!$E$8+2*$F1346*信号概况!$C$5*$J1346*信号概况!$C$9*信号相关性!$E$9+2*$G1346*信号概况!$C$6*$H1346*信号概况!$C$7*信号相关性!$F$7+2*$G1346*信号概况!$C$6*$I1346*信号概况!$C$8*信号相关性!$F$8+2*$G1346*信号概况!$C$6*$J1346*信号概况!$C$9*信号相关性!$F$9+2*$H1346*信号概况!$C$7*$I1346*信号概况!$C$8*信号相关性!$G$8+2*$H1346*信号概况!$C$7*$J1346*信号概况!$C$9*信号相关性!$G$9+2*$I1346*信号概况!$C$8*$J1346*信号概况!$C$9*信号相关性!$H$9)</f>
        <v>5467.76164726325</v>
      </c>
      <c r="N1346" s="12">
        <f t="shared" si="438"/>
        <v>0.280122507567595</v>
      </c>
      <c r="O1346" s="10">
        <f>$C1346*信号概况!$J$2+$D1346*信号概况!$J$3+$E1346*信号概况!$J$4+$F1346*信号概况!$J$5+$G1346*信号概况!$J$6+$H1346*信号概况!$J$7+$I1346*信号概况!$J$8+$J1346*信号概况!$J$9</f>
        <v>1143.66578164474</v>
      </c>
      <c r="P1346" s="12">
        <f t="shared" si="439"/>
        <v>0.0585918968750092</v>
      </c>
      <c r="Q1346" s="7">
        <f t="shared" si="440"/>
        <v>11.4570402137106</v>
      </c>
    </row>
    <row r="1347" spans="1:17">
      <c r="A1347">
        <v>1345</v>
      </c>
      <c r="B1347">
        <v>19519.18</v>
      </c>
      <c r="C1347" s="7">
        <f t="shared" si="419"/>
        <v>0</v>
      </c>
      <c r="D1347" s="8">
        <f t="shared" si="420"/>
        <v>0.575757575757576</v>
      </c>
      <c r="E1347">
        <f t="shared" si="431"/>
        <v>0</v>
      </c>
      <c r="F1347">
        <f t="shared" si="432"/>
        <v>0.6</v>
      </c>
      <c r="G1347">
        <f t="shared" si="433"/>
        <v>0.06</v>
      </c>
      <c r="H1347">
        <f t="shared" si="434"/>
        <v>0</v>
      </c>
      <c r="I1347">
        <f t="shared" si="435"/>
        <v>0</v>
      </c>
      <c r="J1347">
        <f t="shared" si="436"/>
        <v>0</v>
      </c>
      <c r="K1347">
        <f>SQRT(POWER($C1347*信号概况!$F$2,2)+POWER($D1347*信号概况!$F$3,2)+POWER($E1347*信号概况!$F$4,2)+POWER($F1347*信号概况!$F$5,2)+POWER($G1347*信号概况!$F$6,2)+POWER($H1347*信号概况!$F$7,2)+POWER($I1347*信号概况!$F$8,2)+POWER($J1347*信号概况!$F$9,2)+2*$C1347*信号概况!$F$2*$D1347*信号概况!$F$3*信号相关性!$B$3+2*$C1347*信号概况!$F$2*$E1347*信号概况!$F$4*信号相关性!$B$4+2*$C1347*信号概况!$F$2*$F1347*信号概况!$F$5*信号相关性!$B$5+2*$C1347*信号概况!$F$2*$G1347*信号概况!$F$6*信号相关性!$B$6+2*$C1347*信号概况!$F$2*$H1347*信号概况!$F$7*信号相关性!$B$7+2*$C1347*信号概况!$F$2*$I1347*信号概况!$F$8*信号相关性!$B$8+2*$C1347*信号概况!$F$2*$J1347*信号概况!$F$9*信号相关性!$B$9+2*$D1347*信号概况!$F$3*$E1347*信号概况!$F$4*信号相关性!$C$4+2*$D1347*信号概况!$F$3*$F1347*信号概况!$F$5*信号相关性!$C$5+2*$D1347*信号概况!$F$3*$G1347*信号概况!$F$6*信号相关性!$C$6+2*$D1347*信号概况!$F$3*$H1347*信号概况!$F$7*信号相关性!$C$7+2*$D1347*信号概况!$F$3*$I1347*信号概况!$F$8*信号相关性!$C$8+2*$D1347*信号概况!$F$3*$J1347*信号概况!$F$9*信号相关性!$C$9+2*$E1347*信号概况!$F$4*$F1347*信号概况!$F$5*信号相关性!$D$5+2*$E1347*信号概况!$F$4*$G1347*信号概况!$F$6*信号相关性!$D$6+2*$E1347*信号概况!$F$4*$H1347*信号概况!$F$7*信号相关性!$D$7+2*$E1347*信号概况!$F$4*$I1347*信号概况!$F$8*信号相关性!$D$8+2*$E1347*信号概况!$F$4*$J1347*信号概况!$J$5*信号相关性!$D$9+2*$F1347*信号概况!$F$5*$G1347*信号概况!$F$6*信号相关性!$E$6+2*$F1347*信号概况!$F$5*$H1347*信号概况!$F$7*信号相关性!$E$7+2*$F1347*信号概况!$F$5*$I1347*信号概况!$F$8*信号相关性!$E$8+2*$F1347*信号概况!$F$5*$J1347*信号概况!$F$9*信号相关性!$E$9+2*$G1347*信号概况!$F$6*$H1347*信号概况!$F$7*信号相关性!$F$7+2*$G1347*信号概况!$F$6*$I1347*信号概况!$F$8*信号相关性!$F$8+2*$G1347*信号概况!$F$6*$J1347*信号概况!$F$9*信号相关性!$F$9+2*$H1347*信号概况!$F$7*$I1347*信号概况!$F$8*信号相关性!$G$8+2*$H1347*信号概况!$F$7*$J1347*信号概况!$F$9*信号相关性!$G$9+2*$I1347*信号概况!$F$8*$J1347*信号概况!$F$9*信号相关性!$H$9)</f>
        <v>1178.62671015518</v>
      </c>
      <c r="L1347" s="10">
        <f t="shared" si="437"/>
        <v>16.5609516837015</v>
      </c>
      <c r="M1347" s="11">
        <f>SQRT(POWER($C1347*信号概况!$C$2,2)+POWER($D1347*信号概况!$C$3,2)+POWER($E1347*信号概况!$C$4,2)+POWER($F1347*信号概况!$C$5,2)+POWER($G1347*信号概况!$C$6,2)+POWER($H1347*信号概况!$C$7,2)+POWER($I1347*信号概况!$C$8,2)+POWER($J1347*信号概况!$C$9,2)+2*$C1347*信号概况!$C$2*$D1347*信号概况!$C$3*信号相关性!$B$3+2*$C1347*信号概况!$C$2*$E1347*信号概况!$C$4*信号相关性!$B$4+2*$C1347*信号概况!$C$2*$F1347*信号概况!$C$5*信号相关性!$B$5+2*$C1347*信号概况!$C$2*$G1347*信号概况!$C$6*信号相关性!$B$6+2*$C1347*信号概况!$C$2*$H1347*信号概况!$C$7*信号相关性!$B$7+2*$C1347*信号概况!$C$2*$I1347*信号概况!$C$8*信号相关性!$B$8+2*$C1347*信号概况!$C$2*$J1347*信号概况!$C$9*信号相关性!$B$9+2*$D1347*信号概况!$C$3*$E1347*信号概况!$C$4*信号相关性!$C$4+2*$D1347*信号概况!$C$3*$F1347*信号概况!$C$5*信号相关性!$C$5+2*$D1347*信号概况!$C$3*$G1347*信号概况!$C$6*信号相关性!$C$6+2*$D1347*信号概况!$C$3*$H1347*信号概况!$C$7*信号相关性!$C$7+2*$D1347*信号概况!$C$3*$I1347*信号概况!$C$8*信号相关性!$C$8+2*$D1347*信号概况!$C$3*$J1347*信号概况!$C$9*信号相关性!$C$9+2*$E1347*信号概况!$C$4*$F1347*信号概况!$C$5*信号相关性!$D$5+2*$E1347*信号概况!$C$4*$G1347*信号概况!$C$6*信号相关性!$D$6+2*$E1347*信号概况!$C$4*$H1347*信号概况!$C$7*信号相关性!$D$7+2*$E1347*信号概况!$C$4*$I1347*信号概况!$C$8*信号相关性!$D$8+2*$E1347*信号概况!$C$4*$J1347*信号概况!$J$5*信号相关性!$D$9+2*$F1347*信号概况!$C$5*$G1347*信号概况!$C$6*信号相关性!$E$6+2*$F1347*信号概况!$C$5*$H1347*信号概况!$C$7*信号相关性!$E$7+2*$F1347*信号概况!$C$5*$I1347*信号概况!$C$8*信号相关性!$E$8+2*$F1347*信号概况!$C$5*$J1347*信号概况!$C$9*信号相关性!$E$9+2*$G1347*信号概况!$C$6*$H1347*信号概况!$C$7*信号相关性!$F$7+2*$G1347*信号概况!$C$6*$I1347*信号概况!$C$8*信号相关性!$F$8+2*$G1347*信号概况!$C$6*$J1347*信号概况!$C$9*信号相关性!$F$9+2*$H1347*信号概况!$C$7*$I1347*信号概况!$C$8*信号相关性!$G$8+2*$H1347*信号概况!$C$7*$J1347*信号概况!$C$9*信号相关性!$G$9+2*$I1347*信号概况!$C$8*$J1347*信号概况!$C$9*信号相关性!$H$9)</f>
        <v>5789.1906298045</v>
      </c>
      <c r="N1347" s="12">
        <f t="shared" si="438"/>
        <v>0.296589848026633</v>
      </c>
      <c r="O1347" s="10">
        <f>$C1347*信号概况!$J$2+$D1347*信号概况!$J$3+$E1347*信号概况!$J$4+$F1347*信号概况!$J$5+$G1347*信号概况!$J$6+$H1347*信号概况!$J$7+$I1347*信号概况!$J$8+$J1347*信号概况!$J$9</f>
        <v>1168.19393232967</v>
      </c>
      <c r="P1347" s="12">
        <f t="shared" si="439"/>
        <v>0.0598485147598247</v>
      </c>
      <c r="Q1347" s="7">
        <f t="shared" si="440"/>
        <v>11.06573275116</v>
      </c>
    </row>
    <row r="1348" spans="1:17">
      <c r="A1348">
        <v>1346</v>
      </c>
      <c r="B1348">
        <v>19519.18</v>
      </c>
      <c r="C1348" s="7">
        <f t="shared" ref="C1348:C1411" si="441">MOD(A1348,$T$2*$U$2/0.01+1)/($T$2*100)</f>
        <v>0</v>
      </c>
      <c r="D1348" s="8">
        <f t="shared" ref="D1348:D1411" si="442">MOD(QUOTIENT(A1348,$T$2*$U$2/0.01+1),$T$3*$U$3/0.01+1)/($T$3*100)</f>
        <v>0.606060606060606</v>
      </c>
      <c r="E1348">
        <f t="shared" si="431"/>
        <v>0</v>
      </c>
      <c r="F1348">
        <f t="shared" si="432"/>
        <v>0.6</v>
      </c>
      <c r="G1348">
        <f t="shared" si="433"/>
        <v>0.06</v>
      </c>
      <c r="H1348">
        <f t="shared" si="434"/>
        <v>0</v>
      </c>
      <c r="I1348">
        <f t="shared" si="435"/>
        <v>0</v>
      </c>
      <c r="J1348">
        <f t="shared" si="436"/>
        <v>0</v>
      </c>
      <c r="K1348">
        <f>SQRT(POWER($C1348*信号概况!$F$2,2)+POWER($D1348*信号概况!$F$3,2)+POWER($E1348*信号概况!$F$4,2)+POWER($F1348*信号概况!$F$5,2)+POWER($G1348*信号概况!$F$6,2)+POWER($H1348*信号概况!$F$7,2)+POWER($I1348*信号概况!$F$8,2)+POWER($J1348*信号概况!$F$9,2)+2*$C1348*信号概况!$F$2*$D1348*信号概况!$F$3*信号相关性!$B$3+2*$C1348*信号概况!$F$2*$E1348*信号概况!$F$4*信号相关性!$B$4+2*$C1348*信号概况!$F$2*$F1348*信号概况!$F$5*信号相关性!$B$5+2*$C1348*信号概况!$F$2*$G1348*信号概况!$F$6*信号相关性!$B$6+2*$C1348*信号概况!$F$2*$H1348*信号概况!$F$7*信号相关性!$B$7+2*$C1348*信号概况!$F$2*$I1348*信号概况!$F$8*信号相关性!$B$8+2*$C1348*信号概况!$F$2*$J1348*信号概况!$F$9*信号相关性!$B$9+2*$D1348*信号概况!$F$3*$E1348*信号概况!$F$4*信号相关性!$C$4+2*$D1348*信号概况!$F$3*$F1348*信号概况!$F$5*信号相关性!$C$5+2*$D1348*信号概况!$F$3*$G1348*信号概况!$F$6*信号相关性!$C$6+2*$D1348*信号概况!$F$3*$H1348*信号概况!$F$7*信号相关性!$C$7+2*$D1348*信号概况!$F$3*$I1348*信号概况!$F$8*信号相关性!$C$8+2*$D1348*信号概况!$F$3*$J1348*信号概况!$F$9*信号相关性!$C$9+2*$E1348*信号概况!$F$4*$F1348*信号概况!$F$5*信号相关性!$D$5+2*$E1348*信号概况!$F$4*$G1348*信号概况!$F$6*信号相关性!$D$6+2*$E1348*信号概况!$F$4*$H1348*信号概况!$F$7*信号相关性!$D$7+2*$E1348*信号概况!$F$4*$I1348*信号概况!$F$8*信号相关性!$D$8+2*$E1348*信号概况!$F$4*$J1348*信号概况!$J$5*信号相关性!$D$9+2*$F1348*信号概况!$F$5*$G1348*信号概况!$F$6*信号相关性!$E$6+2*$F1348*信号概况!$F$5*$H1348*信号概况!$F$7*信号相关性!$E$7+2*$F1348*信号概况!$F$5*$I1348*信号概况!$F$8*信号相关性!$E$8+2*$F1348*信号概况!$F$5*$J1348*信号概况!$F$9*信号相关性!$E$9+2*$G1348*信号概况!$F$6*$H1348*信号概况!$F$7*信号相关性!$F$7+2*$G1348*信号概况!$F$6*$I1348*信号概况!$F$8*信号相关性!$F$8+2*$G1348*信号概况!$F$6*$J1348*信号概况!$F$9*信号相关性!$F$9+2*$H1348*信号概况!$F$7*$I1348*信号概况!$F$8*信号相关性!$G$8+2*$H1348*信号概况!$F$7*$J1348*信号概况!$F$9*信号相关性!$G$9+2*$I1348*信号概况!$F$8*$J1348*信号概况!$F$9*信号相关性!$H$9)</f>
        <v>1244.66932053988</v>
      </c>
      <c r="L1348" s="10">
        <f t="shared" si="437"/>
        <v>15.6822215169034</v>
      </c>
      <c r="M1348" s="11">
        <f>SQRT(POWER($C1348*信号概况!$C$2,2)+POWER($D1348*信号概况!$C$3,2)+POWER($E1348*信号概况!$C$4,2)+POWER($F1348*信号概况!$C$5,2)+POWER($G1348*信号概况!$C$6,2)+POWER($H1348*信号概况!$C$7,2)+POWER($I1348*信号概况!$C$8,2)+POWER($J1348*信号概况!$C$9,2)+2*$C1348*信号概况!$C$2*$D1348*信号概况!$C$3*信号相关性!$B$3+2*$C1348*信号概况!$C$2*$E1348*信号概况!$C$4*信号相关性!$B$4+2*$C1348*信号概况!$C$2*$F1348*信号概况!$C$5*信号相关性!$B$5+2*$C1348*信号概况!$C$2*$G1348*信号概况!$C$6*信号相关性!$B$6+2*$C1348*信号概况!$C$2*$H1348*信号概况!$C$7*信号相关性!$B$7+2*$C1348*信号概况!$C$2*$I1348*信号概况!$C$8*信号相关性!$B$8+2*$C1348*信号概况!$C$2*$J1348*信号概况!$C$9*信号相关性!$B$9+2*$D1348*信号概况!$C$3*$E1348*信号概况!$C$4*信号相关性!$C$4+2*$D1348*信号概况!$C$3*$F1348*信号概况!$C$5*信号相关性!$C$5+2*$D1348*信号概况!$C$3*$G1348*信号概况!$C$6*信号相关性!$C$6+2*$D1348*信号概况!$C$3*$H1348*信号概况!$C$7*信号相关性!$C$7+2*$D1348*信号概况!$C$3*$I1348*信号概况!$C$8*信号相关性!$C$8+2*$D1348*信号概况!$C$3*$J1348*信号概况!$C$9*信号相关性!$C$9+2*$E1348*信号概况!$C$4*$F1348*信号概况!$C$5*信号相关性!$D$5+2*$E1348*信号概况!$C$4*$G1348*信号概况!$C$6*信号相关性!$D$6+2*$E1348*信号概况!$C$4*$H1348*信号概况!$C$7*信号相关性!$D$7+2*$E1348*信号概况!$C$4*$I1348*信号概况!$C$8*信号相关性!$D$8+2*$E1348*信号概况!$C$4*$J1348*信号概况!$J$5*信号相关性!$D$9+2*$F1348*信号概况!$C$5*$G1348*信号概况!$C$6*信号相关性!$E$6+2*$F1348*信号概况!$C$5*$H1348*信号概况!$C$7*信号相关性!$E$7+2*$F1348*信号概况!$C$5*$I1348*信号概况!$C$8*信号相关性!$E$8+2*$F1348*信号概况!$C$5*$J1348*信号概况!$C$9*信号相关性!$E$9+2*$G1348*信号概况!$C$6*$H1348*信号概况!$C$7*信号相关性!$F$7+2*$G1348*信号概况!$C$6*$I1348*信号概况!$C$8*信号相关性!$F$8+2*$G1348*信号概况!$C$6*$J1348*信号概况!$C$9*信号相关性!$F$9+2*$H1348*信号概况!$C$7*$I1348*信号概况!$C$8*信号相关性!$G$8+2*$H1348*信号概况!$C$7*$J1348*信号概况!$C$9*信号相关性!$G$9+2*$I1348*信号概况!$C$8*$J1348*信号概况!$C$9*信号相关性!$H$9)</f>
        <v>6110.92653264394</v>
      </c>
      <c r="N1348" s="12">
        <f t="shared" si="438"/>
        <v>0.313072912522142</v>
      </c>
      <c r="O1348" s="10">
        <f>$C1348*信号概况!$J$2+$D1348*信号概况!$J$3+$E1348*信号概况!$J$4+$F1348*信号概况!$J$5+$G1348*信号概况!$J$6+$H1348*信号概况!$J$7+$I1348*信号概况!$J$8+$J1348*信号概况!$J$9</f>
        <v>1192.72208301461</v>
      </c>
      <c r="P1348" s="12">
        <f t="shared" si="439"/>
        <v>0.0611051326446401</v>
      </c>
      <c r="Q1348" s="7">
        <f t="shared" si="440"/>
        <v>10.715059635591</v>
      </c>
    </row>
    <row r="1349" spans="1:17">
      <c r="A1349">
        <v>1347</v>
      </c>
      <c r="B1349">
        <v>19519.18</v>
      </c>
      <c r="C1349" s="7">
        <f t="shared" si="441"/>
        <v>0</v>
      </c>
      <c r="D1349" s="8">
        <f t="shared" si="442"/>
        <v>0.636363636363636</v>
      </c>
      <c r="E1349">
        <f t="shared" si="431"/>
        <v>0</v>
      </c>
      <c r="F1349">
        <f t="shared" si="432"/>
        <v>0.6</v>
      </c>
      <c r="G1349">
        <f t="shared" si="433"/>
        <v>0.06</v>
      </c>
      <c r="H1349">
        <f t="shared" si="434"/>
        <v>0</v>
      </c>
      <c r="I1349">
        <f t="shared" si="435"/>
        <v>0</v>
      </c>
      <c r="J1349">
        <f t="shared" si="436"/>
        <v>0</v>
      </c>
      <c r="K1349">
        <f>SQRT(POWER($C1349*信号概况!$F$2,2)+POWER($D1349*信号概况!$F$3,2)+POWER($E1349*信号概况!$F$4,2)+POWER($F1349*信号概况!$F$5,2)+POWER($G1349*信号概况!$F$6,2)+POWER($H1349*信号概况!$F$7,2)+POWER($I1349*信号概况!$F$8,2)+POWER($J1349*信号概况!$F$9,2)+2*$C1349*信号概况!$F$2*$D1349*信号概况!$F$3*信号相关性!$B$3+2*$C1349*信号概况!$F$2*$E1349*信号概况!$F$4*信号相关性!$B$4+2*$C1349*信号概况!$F$2*$F1349*信号概况!$F$5*信号相关性!$B$5+2*$C1349*信号概况!$F$2*$G1349*信号概况!$F$6*信号相关性!$B$6+2*$C1349*信号概况!$F$2*$H1349*信号概况!$F$7*信号相关性!$B$7+2*$C1349*信号概况!$F$2*$I1349*信号概况!$F$8*信号相关性!$B$8+2*$C1349*信号概况!$F$2*$J1349*信号概况!$F$9*信号相关性!$B$9+2*$D1349*信号概况!$F$3*$E1349*信号概况!$F$4*信号相关性!$C$4+2*$D1349*信号概况!$F$3*$F1349*信号概况!$F$5*信号相关性!$C$5+2*$D1349*信号概况!$F$3*$G1349*信号概况!$F$6*信号相关性!$C$6+2*$D1349*信号概况!$F$3*$H1349*信号概况!$F$7*信号相关性!$C$7+2*$D1349*信号概况!$F$3*$I1349*信号概况!$F$8*信号相关性!$C$8+2*$D1349*信号概况!$F$3*$J1349*信号概况!$F$9*信号相关性!$C$9+2*$E1349*信号概况!$F$4*$F1349*信号概况!$F$5*信号相关性!$D$5+2*$E1349*信号概况!$F$4*$G1349*信号概况!$F$6*信号相关性!$D$6+2*$E1349*信号概况!$F$4*$H1349*信号概况!$F$7*信号相关性!$D$7+2*$E1349*信号概况!$F$4*$I1349*信号概况!$F$8*信号相关性!$D$8+2*$E1349*信号概况!$F$4*$J1349*信号概况!$J$5*信号相关性!$D$9+2*$F1349*信号概况!$F$5*$G1349*信号概况!$F$6*信号相关性!$E$6+2*$F1349*信号概况!$F$5*$H1349*信号概况!$F$7*信号相关性!$E$7+2*$F1349*信号概况!$F$5*$I1349*信号概况!$F$8*信号相关性!$E$8+2*$F1349*信号概况!$F$5*$J1349*信号概况!$F$9*信号相关性!$E$9+2*$G1349*信号概况!$F$6*$H1349*信号概况!$F$7*信号相关性!$F$7+2*$G1349*信号概况!$F$6*$I1349*信号概况!$F$8*信号相关性!$F$8+2*$G1349*信号概况!$F$6*$J1349*信号概况!$F$9*信号相关性!$F$9+2*$H1349*信号概况!$F$7*$I1349*信号概况!$F$8*信号相关性!$G$8+2*$H1349*信号概况!$F$7*$J1349*信号概况!$F$9*信号相关性!$G$9+2*$I1349*信号概况!$F$8*$J1349*信号概况!$F$9*信号相关性!$H$9)</f>
        <v>1310.79414152822</v>
      </c>
      <c r="L1349" s="10">
        <f t="shared" si="437"/>
        <v>14.8911101915996</v>
      </c>
      <c r="M1349" s="11">
        <f>SQRT(POWER($C1349*信号概况!$C$2,2)+POWER($D1349*信号概况!$C$3,2)+POWER($E1349*信号概况!$C$4,2)+POWER($F1349*信号概况!$C$5,2)+POWER($G1349*信号概况!$C$6,2)+POWER($H1349*信号概况!$C$7,2)+POWER($I1349*信号概况!$C$8,2)+POWER($J1349*信号概况!$C$9,2)+2*$C1349*信号概况!$C$2*$D1349*信号概况!$C$3*信号相关性!$B$3+2*$C1349*信号概况!$C$2*$E1349*信号概况!$C$4*信号相关性!$B$4+2*$C1349*信号概况!$C$2*$F1349*信号概况!$C$5*信号相关性!$B$5+2*$C1349*信号概况!$C$2*$G1349*信号概况!$C$6*信号相关性!$B$6+2*$C1349*信号概况!$C$2*$H1349*信号概况!$C$7*信号相关性!$B$7+2*$C1349*信号概况!$C$2*$I1349*信号概况!$C$8*信号相关性!$B$8+2*$C1349*信号概况!$C$2*$J1349*信号概况!$C$9*信号相关性!$B$9+2*$D1349*信号概况!$C$3*$E1349*信号概况!$C$4*信号相关性!$C$4+2*$D1349*信号概况!$C$3*$F1349*信号概况!$C$5*信号相关性!$C$5+2*$D1349*信号概况!$C$3*$G1349*信号概况!$C$6*信号相关性!$C$6+2*$D1349*信号概况!$C$3*$H1349*信号概况!$C$7*信号相关性!$C$7+2*$D1349*信号概况!$C$3*$I1349*信号概况!$C$8*信号相关性!$C$8+2*$D1349*信号概况!$C$3*$J1349*信号概况!$C$9*信号相关性!$C$9+2*$E1349*信号概况!$C$4*$F1349*信号概况!$C$5*信号相关性!$D$5+2*$E1349*信号概况!$C$4*$G1349*信号概况!$C$6*信号相关性!$D$6+2*$E1349*信号概况!$C$4*$H1349*信号概况!$C$7*信号相关性!$D$7+2*$E1349*信号概况!$C$4*$I1349*信号概况!$C$8*信号相关性!$D$8+2*$E1349*信号概况!$C$4*$J1349*信号概况!$J$5*信号相关性!$D$9+2*$F1349*信号概况!$C$5*$G1349*信号概况!$C$6*信号相关性!$E$6+2*$F1349*信号概况!$C$5*$H1349*信号概况!$C$7*信号相关性!$E$7+2*$F1349*信号概况!$C$5*$I1349*信号概况!$C$8*信号相关性!$E$8+2*$F1349*信号概况!$C$5*$J1349*信号概况!$C$9*信号相关性!$E$9+2*$G1349*信号概况!$C$6*$H1349*信号概况!$C$7*信号相关性!$F$7+2*$G1349*信号概况!$C$6*$I1349*信号概况!$C$8*信号相关性!$F$8+2*$G1349*信号概况!$C$6*$J1349*信号概况!$C$9*信号相关性!$F$9+2*$H1349*信号概况!$C$7*$I1349*信号概况!$C$8*信号相关性!$G$8+2*$H1349*信号概况!$C$7*$J1349*信号概况!$C$9*信号相关性!$G$9+2*$I1349*信号概况!$C$8*$J1349*信号概况!$C$9*信号相关性!$H$9)</f>
        <v>6432.9233050573</v>
      </c>
      <c r="N1349" s="12">
        <f t="shared" si="438"/>
        <v>0.329569341799056</v>
      </c>
      <c r="O1349" s="10">
        <f>$C1349*信号概况!$J$2+$D1349*信号概况!$J$3+$E1349*信号概况!$J$4+$F1349*信号概况!$J$5+$G1349*信号概况!$J$6+$H1349*信号概况!$J$7+$I1349*信号概况!$J$8+$J1349*信号概况!$J$9</f>
        <v>1217.25023369954</v>
      </c>
      <c r="P1349" s="12">
        <f t="shared" si="439"/>
        <v>0.0623617505294555</v>
      </c>
      <c r="Q1349" s="7">
        <f t="shared" si="440"/>
        <v>10.399072876922</v>
      </c>
    </row>
    <row r="1350" spans="1:17">
      <c r="A1350">
        <v>1348</v>
      </c>
      <c r="B1350">
        <v>19519.18</v>
      </c>
      <c r="C1350" s="7">
        <f t="shared" si="441"/>
        <v>0</v>
      </c>
      <c r="D1350" s="8">
        <f t="shared" si="442"/>
        <v>0.666666666666667</v>
      </c>
      <c r="E1350">
        <f t="shared" si="431"/>
        <v>0</v>
      </c>
      <c r="F1350">
        <f t="shared" si="432"/>
        <v>0.6</v>
      </c>
      <c r="G1350">
        <f t="shared" si="433"/>
        <v>0.06</v>
      </c>
      <c r="H1350">
        <f t="shared" si="434"/>
        <v>0</v>
      </c>
      <c r="I1350">
        <f t="shared" si="435"/>
        <v>0</v>
      </c>
      <c r="J1350">
        <f t="shared" si="436"/>
        <v>0</v>
      </c>
      <c r="K1350">
        <f>SQRT(POWER($C1350*信号概况!$F$2,2)+POWER($D1350*信号概况!$F$3,2)+POWER($E1350*信号概况!$F$4,2)+POWER($F1350*信号概况!$F$5,2)+POWER($G1350*信号概况!$F$6,2)+POWER($H1350*信号概况!$F$7,2)+POWER($I1350*信号概况!$F$8,2)+POWER($J1350*信号概况!$F$9,2)+2*$C1350*信号概况!$F$2*$D1350*信号概况!$F$3*信号相关性!$B$3+2*$C1350*信号概况!$F$2*$E1350*信号概况!$F$4*信号相关性!$B$4+2*$C1350*信号概况!$F$2*$F1350*信号概况!$F$5*信号相关性!$B$5+2*$C1350*信号概况!$F$2*$G1350*信号概况!$F$6*信号相关性!$B$6+2*$C1350*信号概况!$F$2*$H1350*信号概况!$F$7*信号相关性!$B$7+2*$C1350*信号概况!$F$2*$I1350*信号概况!$F$8*信号相关性!$B$8+2*$C1350*信号概况!$F$2*$J1350*信号概况!$F$9*信号相关性!$B$9+2*$D1350*信号概况!$F$3*$E1350*信号概况!$F$4*信号相关性!$C$4+2*$D1350*信号概况!$F$3*$F1350*信号概况!$F$5*信号相关性!$C$5+2*$D1350*信号概况!$F$3*$G1350*信号概况!$F$6*信号相关性!$C$6+2*$D1350*信号概况!$F$3*$H1350*信号概况!$F$7*信号相关性!$C$7+2*$D1350*信号概况!$F$3*$I1350*信号概况!$F$8*信号相关性!$C$8+2*$D1350*信号概况!$F$3*$J1350*信号概况!$F$9*信号相关性!$C$9+2*$E1350*信号概况!$F$4*$F1350*信号概况!$F$5*信号相关性!$D$5+2*$E1350*信号概况!$F$4*$G1350*信号概况!$F$6*信号相关性!$D$6+2*$E1350*信号概况!$F$4*$H1350*信号概况!$F$7*信号相关性!$D$7+2*$E1350*信号概况!$F$4*$I1350*信号概况!$F$8*信号相关性!$D$8+2*$E1350*信号概况!$F$4*$J1350*信号概况!$J$5*信号相关性!$D$9+2*$F1350*信号概况!$F$5*$G1350*信号概况!$F$6*信号相关性!$E$6+2*$F1350*信号概况!$F$5*$H1350*信号概况!$F$7*信号相关性!$E$7+2*$F1350*信号概况!$F$5*$I1350*信号概况!$F$8*信号相关性!$E$8+2*$F1350*信号概况!$F$5*$J1350*信号概况!$F$9*信号相关性!$E$9+2*$G1350*信号概况!$F$6*$H1350*信号概况!$F$7*信号相关性!$F$7+2*$G1350*信号概况!$F$6*$I1350*信号概况!$F$8*信号相关性!$F$8+2*$G1350*信号概况!$F$6*$J1350*信号概况!$F$9*信号相关性!$F$9+2*$H1350*信号概况!$F$7*$I1350*信号概况!$F$8*信号相关性!$G$8+2*$H1350*信号概况!$F$7*$J1350*信号概况!$F$9*信号相关性!$G$9+2*$I1350*信号概况!$F$8*$J1350*信号概况!$F$9*信号相关性!$H$9)</f>
        <v>1376.98932959038</v>
      </c>
      <c r="L1350" s="10">
        <f t="shared" si="437"/>
        <v>14.1752587188214</v>
      </c>
      <c r="M1350" s="11">
        <f>SQRT(POWER($C1350*信号概况!$C$2,2)+POWER($D1350*信号概况!$C$3,2)+POWER($E1350*信号概况!$C$4,2)+POWER($F1350*信号概况!$C$5,2)+POWER($G1350*信号概况!$C$6,2)+POWER($H1350*信号概况!$C$7,2)+POWER($I1350*信号概况!$C$8,2)+POWER($J1350*信号概况!$C$9,2)+2*$C1350*信号概况!$C$2*$D1350*信号概况!$C$3*信号相关性!$B$3+2*$C1350*信号概况!$C$2*$E1350*信号概况!$C$4*信号相关性!$B$4+2*$C1350*信号概况!$C$2*$F1350*信号概况!$C$5*信号相关性!$B$5+2*$C1350*信号概况!$C$2*$G1350*信号概况!$C$6*信号相关性!$B$6+2*$C1350*信号概况!$C$2*$H1350*信号概况!$C$7*信号相关性!$B$7+2*$C1350*信号概况!$C$2*$I1350*信号概况!$C$8*信号相关性!$B$8+2*$C1350*信号概况!$C$2*$J1350*信号概况!$C$9*信号相关性!$B$9+2*$D1350*信号概况!$C$3*$E1350*信号概况!$C$4*信号相关性!$C$4+2*$D1350*信号概况!$C$3*$F1350*信号概况!$C$5*信号相关性!$C$5+2*$D1350*信号概况!$C$3*$G1350*信号概况!$C$6*信号相关性!$C$6+2*$D1350*信号概况!$C$3*$H1350*信号概况!$C$7*信号相关性!$C$7+2*$D1350*信号概况!$C$3*$I1350*信号概况!$C$8*信号相关性!$C$8+2*$D1350*信号概况!$C$3*$J1350*信号概况!$C$9*信号相关性!$C$9+2*$E1350*信号概况!$C$4*$F1350*信号概况!$C$5*信号相关性!$D$5+2*$E1350*信号概况!$C$4*$G1350*信号概况!$C$6*信号相关性!$D$6+2*$E1350*信号概况!$C$4*$H1350*信号概况!$C$7*信号相关性!$D$7+2*$E1350*信号概况!$C$4*$I1350*信号概况!$C$8*信号相关性!$D$8+2*$E1350*信号概况!$C$4*$J1350*信号概况!$J$5*信号相关性!$D$9+2*$F1350*信号概况!$C$5*$G1350*信号概况!$C$6*信号相关性!$E$6+2*$F1350*信号概况!$C$5*$H1350*信号概况!$C$7*信号相关性!$E$7+2*$F1350*信号概况!$C$5*$I1350*信号概况!$C$8*信号相关性!$E$8+2*$F1350*信号概况!$C$5*$J1350*信号概况!$C$9*信号相关性!$E$9+2*$G1350*信号概况!$C$6*$H1350*信号概况!$C$7*信号相关性!$F$7+2*$G1350*信号概况!$C$6*$I1350*信号概况!$C$8*信号相关性!$F$8+2*$G1350*信号概况!$C$6*$J1350*信号概况!$C$9*信号相关性!$F$9+2*$H1350*信号概况!$C$7*$I1350*信号概况!$C$8*信号相关性!$G$8+2*$H1350*信号概况!$C$7*$J1350*信号概况!$C$9*信号相关性!$G$9+2*$I1350*信号概况!$C$8*$J1350*信号概况!$C$9*信号相关性!$H$9)</f>
        <v>6755.14364261407</v>
      </c>
      <c r="N1350" s="12">
        <f t="shared" si="438"/>
        <v>0.346077224689463</v>
      </c>
      <c r="O1350" s="10">
        <f>$C1350*信号概况!$J$2+$D1350*信号概况!$J$3+$E1350*信号概况!$J$4+$F1350*信号概况!$J$5+$G1350*信号概况!$J$6+$H1350*信号概况!$J$7+$I1350*信号概况!$J$8+$J1350*信号概况!$J$9</f>
        <v>1241.77838438447</v>
      </c>
      <c r="P1350" s="12">
        <f t="shared" si="439"/>
        <v>0.0636183684142709</v>
      </c>
      <c r="Q1350" s="7">
        <f t="shared" si="440"/>
        <v>10.1129190425579</v>
      </c>
    </row>
    <row r="1351" spans="1:17">
      <c r="A1351">
        <v>1349</v>
      </c>
      <c r="B1351">
        <v>19519.18</v>
      </c>
      <c r="C1351" s="7">
        <f t="shared" si="441"/>
        <v>0</v>
      </c>
      <c r="D1351" s="8">
        <f t="shared" si="442"/>
        <v>0.696969696969697</v>
      </c>
      <c r="E1351">
        <f t="shared" si="431"/>
        <v>0</v>
      </c>
      <c r="F1351">
        <f t="shared" si="432"/>
        <v>0.6</v>
      </c>
      <c r="G1351">
        <f t="shared" si="433"/>
        <v>0.06</v>
      </c>
      <c r="H1351">
        <f t="shared" si="434"/>
        <v>0</v>
      </c>
      <c r="I1351">
        <f t="shared" si="435"/>
        <v>0</v>
      </c>
      <c r="J1351">
        <f t="shared" si="436"/>
        <v>0</v>
      </c>
      <c r="K1351">
        <f>SQRT(POWER($C1351*信号概况!$F$2,2)+POWER($D1351*信号概况!$F$3,2)+POWER($E1351*信号概况!$F$4,2)+POWER($F1351*信号概况!$F$5,2)+POWER($G1351*信号概况!$F$6,2)+POWER($H1351*信号概况!$F$7,2)+POWER($I1351*信号概况!$F$8,2)+POWER($J1351*信号概况!$F$9,2)+2*$C1351*信号概况!$F$2*$D1351*信号概况!$F$3*信号相关性!$B$3+2*$C1351*信号概况!$F$2*$E1351*信号概况!$F$4*信号相关性!$B$4+2*$C1351*信号概况!$F$2*$F1351*信号概况!$F$5*信号相关性!$B$5+2*$C1351*信号概况!$F$2*$G1351*信号概况!$F$6*信号相关性!$B$6+2*$C1351*信号概况!$F$2*$H1351*信号概况!$F$7*信号相关性!$B$7+2*$C1351*信号概况!$F$2*$I1351*信号概况!$F$8*信号相关性!$B$8+2*$C1351*信号概况!$F$2*$J1351*信号概况!$F$9*信号相关性!$B$9+2*$D1351*信号概况!$F$3*$E1351*信号概况!$F$4*信号相关性!$C$4+2*$D1351*信号概况!$F$3*$F1351*信号概况!$F$5*信号相关性!$C$5+2*$D1351*信号概况!$F$3*$G1351*信号概况!$F$6*信号相关性!$C$6+2*$D1351*信号概况!$F$3*$H1351*信号概况!$F$7*信号相关性!$C$7+2*$D1351*信号概况!$F$3*$I1351*信号概况!$F$8*信号相关性!$C$8+2*$D1351*信号概况!$F$3*$J1351*信号概况!$F$9*信号相关性!$C$9+2*$E1351*信号概况!$F$4*$F1351*信号概况!$F$5*信号相关性!$D$5+2*$E1351*信号概况!$F$4*$G1351*信号概况!$F$6*信号相关性!$D$6+2*$E1351*信号概况!$F$4*$H1351*信号概况!$F$7*信号相关性!$D$7+2*$E1351*信号概况!$F$4*$I1351*信号概况!$F$8*信号相关性!$D$8+2*$E1351*信号概况!$F$4*$J1351*信号概况!$J$5*信号相关性!$D$9+2*$F1351*信号概况!$F$5*$G1351*信号概况!$F$6*信号相关性!$E$6+2*$F1351*信号概况!$F$5*$H1351*信号概况!$F$7*信号相关性!$E$7+2*$F1351*信号概况!$F$5*$I1351*信号概况!$F$8*信号相关性!$E$8+2*$F1351*信号概况!$F$5*$J1351*信号概况!$F$9*信号相关性!$E$9+2*$G1351*信号概况!$F$6*$H1351*信号概况!$F$7*信号相关性!$F$7+2*$G1351*信号概况!$F$6*$I1351*信号概况!$F$8*信号相关性!$F$8+2*$G1351*信号概况!$F$6*$J1351*信号概况!$F$9*信号相关性!$F$9+2*$H1351*信号概况!$F$7*$I1351*信号概况!$F$8*信号相关性!$G$8+2*$H1351*信号概况!$F$7*$J1351*信号概况!$F$9*信号相关性!$G$9+2*$I1351*信号概况!$F$8*$J1351*信号概况!$F$9*信号相关性!$H$9)</f>
        <v>1443.24520249206</v>
      </c>
      <c r="L1351" s="10">
        <f t="shared" si="437"/>
        <v>13.5245071082143</v>
      </c>
      <c r="M1351" s="11">
        <f>SQRT(POWER($C1351*信号概况!$C$2,2)+POWER($D1351*信号概况!$C$3,2)+POWER($E1351*信号概况!$C$4,2)+POWER($F1351*信号概况!$C$5,2)+POWER($G1351*信号概况!$C$6,2)+POWER($H1351*信号概况!$C$7,2)+POWER($I1351*信号概况!$C$8,2)+POWER($J1351*信号概况!$C$9,2)+2*$C1351*信号概况!$C$2*$D1351*信号概况!$C$3*信号相关性!$B$3+2*$C1351*信号概况!$C$2*$E1351*信号概况!$C$4*信号相关性!$B$4+2*$C1351*信号概况!$C$2*$F1351*信号概况!$C$5*信号相关性!$B$5+2*$C1351*信号概况!$C$2*$G1351*信号概况!$C$6*信号相关性!$B$6+2*$C1351*信号概况!$C$2*$H1351*信号概况!$C$7*信号相关性!$B$7+2*$C1351*信号概况!$C$2*$I1351*信号概况!$C$8*信号相关性!$B$8+2*$C1351*信号概况!$C$2*$J1351*信号概况!$C$9*信号相关性!$B$9+2*$D1351*信号概况!$C$3*$E1351*信号概况!$C$4*信号相关性!$C$4+2*$D1351*信号概况!$C$3*$F1351*信号概况!$C$5*信号相关性!$C$5+2*$D1351*信号概况!$C$3*$G1351*信号概况!$C$6*信号相关性!$C$6+2*$D1351*信号概况!$C$3*$H1351*信号概况!$C$7*信号相关性!$C$7+2*$D1351*信号概况!$C$3*$I1351*信号概况!$C$8*信号相关性!$C$8+2*$D1351*信号概况!$C$3*$J1351*信号概况!$C$9*信号相关性!$C$9+2*$E1351*信号概况!$C$4*$F1351*信号概况!$C$5*信号相关性!$D$5+2*$E1351*信号概况!$C$4*$G1351*信号概况!$C$6*信号相关性!$D$6+2*$E1351*信号概况!$C$4*$H1351*信号概况!$C$7*信号相关性!$D$7+2*$E1351*信号概况!$C$4*$I1351*信号概况!$C$8*信号相关性!$D$8+2*$E1351*信号概况!$C$4*$J1351*信号概况!$J$5*信号相关性!$D$9+2*$F1351*信号概况!$C$5*$G1351*信号概况!$C$6*信号相关性!$E$6+2*$F1351*信号概况!$C$5*$H1351*信号概况!$C$7*信号相关性!$E$7+2*$F1351*信号概况!$C$5*$I1351*信号概况!$C$8*信号相关性!$E$8+2*$F1351*信号概况!$C$5*$J1351*信号概况!$C$9*信号相关性!$E$9+2*$G1351*信号概况!$C$6*$H1351*信号概况!$C$7*信号相关性!$F$7+2*$G1351*信号概况!$C$6*$I1351*信号概况!$C$8*信号相关性!$F$8+2*$G1351*信号概况!$C$6*$J1351*信号概况!$C$9*信号相关性!$F$9+2*$H1351*信号概况!$C$7*$I1351*信号概况!$C$8*信号相关性!$G$8+2*$H1351*信号概况!$C$7*$J1351*信号概况!$C$9*信号相关性!$G$9+2*$I1351*信号概况!$C$8*$J1351*信号概况!$C$9*信号相关性!$H$9)</f>
        <v>7077.5570105914</v>
      </c>
      <c r="N1351" s="12">
        <f t="shared" si="438"/>
        <v>0.362594996848812</v>
      </c>
      <c r="O1351" s="10">
        <f>$C1351*信号概况!$J$2+$D1351*信号概况!$J$3+$E1351*信号概况!$J$4+$F1351*信号概况!$J$5+$G1351*信号概况!$J$6+$H1351*信号概况!$J$7+$I1351*信号概况!$J$8+$J1351*信号概况!$J$9</f>
        <v>1266.3065350694</v>
      </c>
      <c r="P1351" s="12">
        <f t="shared" si="439"/>
        <v>0.0648749862990863</v>
      </c>
      <c r="Q1351" s="7">
        <f t="shared" si="440"/>
        <v>9.85260120475686</v>
      </c>
    </row>
    <row r="1352" spans="1:17">
      <c r="A1352">
        <v>1350</v>
      </c>
      <c r="B1352">
        <v>19519.18</v>
      </c>
      <c r="C1352" s="7">
        <f t="shared" si="441"/>
        <v>0</v>
      </c>
      <c r="D1352" s="8">
        <f t="shared" si="442"/>
        <v>0.727272727272727</v>
      </c>
      <c r="E1352">
        <f t="shared" si="431"/>
        <v>0</v>
      </c>
      <c r="F1352">
        <f t="shared" si="432"/>
        <v>0.6</v>
      </c>
      <c r="G1352">
        <f t="shared" si="433"/>
        <v>0.06</v>
      </c>
      <c r="H1352">
        <f t="shared" si="434"/>
        <v>0</v>
      </c>
      <c r="I1352">
        <f t="shared" si="435"/>
        <v>0</v>
      </c>
      <c r="J1352">
        <f t="shared" si="436"/>
        <v>0</v>
      </c>
      <c r="K1352">
        <f>SQRT(POWER($C1352*信号概况!$F$2,2)+POWER($D1352*信号概况!$F$3,2)+POWER($E1352*信号概况!$F$4,2)+POWER($F1352*信号概况!$F$5,2)+POWER($G1352*信号概况!$F$6,2)+POWER($H1352*信号概况!$F$7,2)+POWER($I1352*信号概况!$F$8,2)+POWER($J1352*信号概况!$F$9,2)+2*$C1352*信号概况!$F$2*$D1352*信号概况!$F$3*信号相关性!$B$3+2*$C1352*信号概况!$F$2*$E1352*信号概况!$F$4*信号相关性!$B$4+2*$C1352*信号概况!$F$2*$F1352*信号概况!$F$5*信号相关性!$B$5+2*$C1352*信号概况!$F$2*$G1352*信号概况!$F$6*信号相关性!$B$6+2*$C1352*信号概况!$F$2*$H1352*信号概况!$F$7*信号相关性!$B$7+2*$C1352*信号概况!$F$2*$I1352*信号概况!$F$8*信号相关性!$B$8+2*$C1352*信号概况!$F$2*$J1352*信号概况!$F$9*信号相关性!$B$9+2*$D1352*信号概况!$F$3*$E1352*信号概况!$F$4*信号相关性!$C$4+2*$D1352*信号概况!$F$3*$F1352*信号概况!$F$5*信号相关性!$C$5+2*$D1352*信号概况!$F$3*$G1352*信号概况!$F$6*信号相关性!$C$6+2*$D1352*信号概况!$F$3*$H1352*信号概况!$F$7*信号相关性!$C$7+2*$D1352*信号概况!$F$3*$I1352*信号概况!$F$8*信号相关性!$C$8+2*$D1352*信号概况!$F$3*$J1352*信号概况!$F$9*信号相关性!$C$9+2*$E1352*信号概况!$F$4*$F1352*信号概况!$F$5*信号相关性!$D$5+2*$E1352*信号概况!$F$4*$G1352*信号概况!$F$6*信号相关性!$D$6+2*$E1352*信号概况!$F$4*$H1352*信号概况!$F$7*信号相关性!$D$7+2*$E1352*信号概况!$F$4*$I1352*信号概况!$F$8*信号相关性!$D$8+2*$E1352*信号概况!$F$4*$J1352*信号概况!$J$5*信号相关性!$D$9+2*$F1352*信号概况!$F$5*$G1352*信号概况!$F$6*信号相关性!$E$6+2*$F1352*信号概况!$F$5*$H1352*信号概况!$F$7*信号相关性!$E$7+2*$F1352*信号概况!$F$5*$I1352*信号概况!$F$8*信号相关性!$E$8+2*$F1352*信号概况!$F$5*$J1352*信号概况!$F$9*信号相关性!$E$9+2*$G1352*信号概况!$F$6*$H1352*信号概况!$F$7*信号相关性!$F$7+2*$G1352*信号概况!$F$6*$I1352*信号概况!$F$8*信号相关性!$F$8+2*$G1352*信号概况!$F$6*$J1352*信号概况!$F$9*信号相关性!$F$9+2*$H1352*信号概况!$F$7*$I1352*信号概况!$F$8*信号相关性!$G$8+2*$H1352*信号概况!$F$7*$J1352*信号概况!$F$9*信号相关性!$G$9+2*$I1352*信号概况!$F$8*$J1352*信号概况!$F$9*信号相关性!$H$9)</f>
        <v>1509.5537696937</v>
      </c>
      <c r="L1352" s="10">
        <f t="shared" si="437"/>
        <v>12.9304304304183</v>
      </c>
      <c r="M1352" s="11">
        <f>SQRT(POWER($C1352*信号概况!$C$2,2)+POWER($D1352*信号概况!$C$3,2)+POWER($E1352*信号概况!$C$4,2)+POWER($F1352*信号概况!$C$5,2)+POWER($G1352*信号概况!$C$6,2)+POWER($H1352*信号概况!$C$7,2)+POWER($I1352*信号概况!$C$8,2)+POWER($J1352*信号概况!$C$9,2)+2*$C1352*信号概况!$C$2*$D1352*信号概况!$C$3*信号相关性!$B$3+2*$C1352*信号概况!$C$2*$E1352*信号概况!$C$4*信号相关性!$B$4+2*$C1352*信号概况!$C$2*$F1352*信号概况!$C$5*信号相关性!$B$5+2*$C1352*信号概况!$C$2*$G1352*信号概况!$C$6*信号相关性!$B$6+2*$C1352*信号概况!$C$2*$H1352*信号概况!$C$7*信号相关性!$B$7+2*$C1352*信号概况!$C$2*$I1352*信号概况!$C$8*信号相关性!$B$8+2*$C1352*信号概况!$C$2*$J1352*信号概况!$C$9*信号相关性!$B$9+2*$D1352*信号概况!$C$3*$E1352*信号概况!$C$4*信号相关性!$C$4+2*$D1352*信号概况!$C$3*$F1352*信号概况!$C$5*信号相关性!$C$5+2*$D1352*信号概况!$C$3*$G1352*信号概况!$C$6*信号相关性!$C$6+2*$D1352*信号概况!$C$3*$H1352*信号概况!$C$7*信号相关性!$C$7+2*$D1352*信号概况!$C$3*$I1352*信号概况!$C$8*信号相关性!$C$8+2*$D1352*信号概况!$C$3*$J1352*信号概况!$C$9*信号相关性!$C$9+2*$E1352*信号概况!$C$4*$F1352*信号概况!$C$5*信号相关性!$D$5+2*$E1352*信号概况!$C$4*$G1352*信号概况!$C$6*信号相关性!$D$6+2*$E1352*信号概况!$C$4*$H1352*信号概况!$C$7*信号相关性!$D$7+2*$E1352*信号概况!$C$4*$I1352*信号概况!$C$8*信号相关性!$D$8+2*$E1352*信号概况!$C$4*$J1352*信号概况!$J$5*信号相关性!$D$9+2*$F1352*信号概况!$C$5*$G1352*信号概况!$C$6*信号相关性!$E$6+2*$F1352*信号概况!$C$5*$H1352*信号概况!$C$7*信号相关性!$E$7+2*$F1352*信号概况!$C$5*$I1352*信号概况!$C$8*信号相关性!$E$8+2*$F1352*信号概况!$C$5*$J1352*信号概况!$C$9*信号相关性!$E$9+2*$G1352*信号概况!$C$6*$H1352*信号概况!$C$7*信号相关性!$F$7+2*$G1352*信号概况!$C$6*$I1352*信号概况!$C$8*信号相关性!$F$8+2*$G1352*信号概况!$C$6*$J1352*信号概况!$C$9*信号相关性!$F$9+2*$H1352*信号概况!$C$7*$I1352*信号概况!$C$8*信号相关性!$G$8+2*$H1352*信号概况!$C$7*$J1352*信号概况!$C$9*信号相关性!$G$9+2*$I1352*信号概况!$C$8*$J1352*信号概况!$C$9*信号相关性!$H$9)</f>
        <v>7400.13817885962</v>
      </c>
      <c r="N1352" s="12">
        <f t="shared" si="438"/>
        <v>0.379121365695671</v>
      </c>
      <c r="O1352" s="10">
        <f>$C1352*信号概况!$J$2+$D1352*信号概况!$J$3+$E1352*信号概况!$J$4+$F1352*信号概况!$J$5+$G1352*信号概况!$J$6+$H1352*信号概况!$J$7+$I1352*信号概况!$J$8+$J1352*信号概况!$J$9</f>
        <v>1290.83468575433</v>
      </c>
      <c r="P1352" s="12">
        <f t="shared" si="439"/>
        <v>0.0661316041839018</v>
      </c>
      <c r="Q1352" s="7">
        <f t="shared" si="440"/>
        <v>9.61479976430187</v>
      </c>
    </row>
    <row r="1353" spans="1:17">
      <c r="A1353">
        <v>1351</v>
      </c>
      <c r="B1353">
        <v>19519.18</v>
      </c>
      <c r="C1353" s="7">
        <f t="shared" si="441"/>
        <v>0</v>
      </c>
      <c r="D1353" s="8">
        <f t="shared" si="442"/>
        <v>0.757575757575758</v>
      </c>
      <c r="E1353">
        <f t="shared" si="431"/>
        <v>0</v>
      </c>
      <c r="F1353">
        <f t="shared" si="432"/>
        <v>0.6</v>
      </c>
      <c r="G1353">
        <f t="shared" si="433"/>
        <v>0.06</v>
      </c>
      <c r="H1353">
        <f t="shared" si="434"/>
        <v>0</v>
      </c>
      <c r="I1353">
        <f t="shared" si="435"/>
        <v>0</v>
      </c>
      <c r="J1353">
        <f t="shared" si="436"/>
        <v>0</v>
      </c>
      <c r="K1353">
        <f>SQRT(POWER($C1353*信号概况!$F$2,2)+POWER($D1353*信号概况!$F$3,2)+POWER($E1353*信号概况!$F$4,2)+POWER($F1353*信号概况!$F$5,2)+POWER($G1353*信号概况!$F$6,2)+POWER($H1353*信号概况!$F$7,2)+POWER($I1353*信号概况!$F$8,2)+POWER($J1353*信号概况!$F$9,2)+2*$C1353*信号概况!$F$2*$D1353*信号概况!$F$3*信号相关性!$B$3+2*$C1353*信号概况!$F$2*$E1353*信号概况!$F$4*信号相关性!$B$4+2*$C1353*信号概况!$F$2*$F1353*信号概况!$F$5*信号相关性!$B$5+2*$C1353*信号概况!$F$2*$G1353*信号概况!$F$6*信号相关性!$B$6+2*$C1353*信号概况!$F$2*$H1353*信号概况!$F$7*信号相关性!$B$7+2*$C1353*信号概况!$F$2*$I1353*信号概况!$F$8*信号相关性!$B$8+2*$C1353*信号概况!$F$2*$J1353*信号概况!$F$9*信号相关性!$B$9+2*$D1353*信号概况!$F$3*$E1353*信号概况!$F$4*信号相关性!$C$4+2*$D1353*信号概况!$F$3*$F1353*信号概况!$F$5*信号相关性!$C$5+2*$D1353*信号概况!$F$3*$G1353*信号概况!$F$6*信号相关性!$C$6+2*$D1353*信号概况!$F$3*$H1353*信号概况!$F$7*信号相关性!$C$7+2*$D1353*信号概况!$F$3*$I1353*信号概况!$F$8*信号相关性!$C$8+2*$D1353*信号概况!$F$3*$J1353*信号概况!$F$9*信号相关性!$C$9+2*$E1353*信号概况!$F$4*$F1353*信号概况!$F$5*信号相关性!$D$5+2*$E1353*信号概况!$F$4*$G1353*信号概况!$F$6*信号相关性!$D$6+2*$E1353*信号概况!$F$4*$H1353*信号概况!$F$7*信号相关性!$D$7+2*$E1353*信号概况!$F$4*$I1353*信号概况!$F$8*信号相关性!$D$8+2*$E1353*信号概况!$F$4*$J1353*信号概况!$J$5*信号相关性!$D$9+2*$F1353*信号概况!$F$5*$G1353*信号概况!$F$6*信号相关性!$E$6+2*$F1353*信号概况!$F$5*$H1353*信号概况!$F$7*信号相关性!$E$7+2*$F1353*信号概况!$F$5*$I1353*信号概况!$F$8*信号相关性!$E$8+2*$F1353*信号概况!$F$5*$J1353*信号概况!$F$9*信号相关性!$E$9+2*$G1353*信号概况!$F$6*$H1353*信号概况!$F$7*信号相关性!$F$7+2*$G1353*信号概况!$F$6*$I1353*信号概况!$F$8*信号相关性!$F$8+2*$G1353*信号概况!$F$6*$J1353*信号概况!$F$9*信号相关性!$F$9+2*$H1353*信号概况!$F$7*$I1353*信号概况!$F$8*信号相关性!$G$8+2*$H1353*信号概况!$F$7*$J1353*信号概况!$F$9*信号相关性!$G$9+2*$I1353*信号概况!$F$8*$J1353*信号概况!$F$9*信号相关性!$H$9)</f>
        <v>1575.90837964842</v>
      </c>
      <c r="L1353" s="10">
        <f t="shared" si="437"/>
        <v>12.3859865535804</v>
      </c>
      <c r="M1353" s="11">
        <f>SQRT(POWER($C1353*信号概况!$C$2,2)+POWER($D1353*信号概况!$C$3,2)+POWER($E1353*信号概况!$C$4,2)+POWER($F1353*信号概况!$C$5,2)+POWER($G1353*信号概况!$C$6,2)+POWER($H1353*信号概况!$C$7,2)+POWER($I1353*信号概况!$C$8,2)+POWER($J1353*信号概况!$C$9,2)+2*$C1353*信号概况!$C$2*$D1353*信号概况!$C$3*信号相关性!$B$3+2*$C1353*信号概况!$C$2*$E1353*信号概况!$C$4*信号相关性!$B$4+2*$C1353*信号概况!$C$2*$F1353*信号概况!$C$5*信号相关性!$B$5+2*$C1353*信号概况!$C$2*$G1353*信号概况!$C$6*信号相关性!$B$6+2*$C1353*信号概况!$C$2*$H1353*信号概况!$C$7*信号相关性!$B$7+2*$C1353*信号概况!$C$2*$I1353*信号概况!$C$8*信号相关性!$B$8+2*$C1353*信号概况!$C$2*$J1353*信号概况!$C$9*信号相关性!$B$9+2*$D1353*信号概况!$C$3*$E1353*信号概况!$C$4*信号相关性!$C$4+2*$D1353*信号概况!$C$3*$F1353*信号概况!$C$5*信号相关性!$C$5+2*$D1353*信号概况!$C$3*$G1353*信号概况!$C$6*信号相关性!$C$6+2*$D1353*信号概况!$C$3*$H1353*信号概况!$C$7*信号相关性!$C$7+2*$D1353*信号概况!$C$3*$I1353*信号概况!$C$8*信号相关性!$C$8+2*$D1353*信号概况!$C$3*$J1353*信号概况!$C$9*信号相关性!$C$9+2*$E1353*信号概况!$C$4*$F1353*信号概况!$C$5*信号相关性!$D$5+2*$E1353*信号概况!$C$4*$G1353*信号概况!$C$6*信号相关性!$D$6+2*$E1353*信号概况!$C$4*$H1353*信号概况!$C$7*信号相关性!$D$7+2*$E1353*信号概况!$C$4*$I1353*信号概况!$C$8*信号相关性!$D$8+2*$E1353*信号概况!$C$4*$J1353*信号概况!$J$5*信号相关性!$D$9+2*$F1353*信号概况!$C$5*$G1353*信号概况!$C$6*信号相关性!$E$6+2*$F1353*信号概况!$C$5*$H1353*信号概况!$C$7*信号相关性!$E$7+2*$F1353*信号概况!$C$5*$I1353*信号概况!$C$8*信号相关性!$E$8+2*$F1353*信号概况!$C$5*$J1353*信号概况!$C$9*信号相关性!$E$9+2*$G1353*信号概况!$C$6*$H1353*信号概况!$C$7*信号相关性!$F$7+2*$G1353*信号概况!$C$6*$I1353*信号概况!$C$8*信号相关性!$F$8+2*$G1353*信号概况!$C$6*$J1353*信号概况!$C$9*信号相关性!$F$9+2*$H1353*信号概况!$C$7*$I1353*信号概况!$C$8*信号相关性!$G$8+2*$H1353*信号概况!$C$7*$J1353*信号概况!$C$9*信号相关性!$G$9+2*$I1353*信号概况!$C$8*$J1353*信号概况!$C$9*信号相关性!$H$9)</f>
        <v>7722.86612058518</v>
      </c>
      <c r="N1353" s="12">
        <f t="shared" si="438"/>
        <v>0.395655253990443</v>
      </c>
      <c r="O1353" s="10">
        <f>$C1353*信号概况!$J$2+$D1353*信号概况!$J$3+$E1353*信号概况!$J$4+$F1353*信号概况!$J$5+$G1353*信号概况!$J$6+$H1353*信号概况!$J$7+$I1353*信号概况!$J$8+$J1353*信号概况!$J$9</f>
        <v>1315.36283643926</v>
      </c>
      <c r="P1353" s="12">
        <f t="shared" si="439"/>
        <v>0.0673882220687172</v>
      </c>
      <c r="Q1353" s="7">
        <f t="shared" si="440"/>
        <v>9.39673602127482</v>
      </c>
    </row>
    <row r="1354" spans="1:17">
      <c r="A1354">
        <v>1352</v>
      </c>
      <c r="B1354">
        <v>19519.18</v>
      </c>
      <c r="C1354" s="7">
        <f t="shared" si="441"/>
        <v>0</v>
      </c>
      <c r="D1354" s="8">
        <f t="shared" si="442"/>
        <v>0.787878787878788</v>
      </c>
      <c r="E1354">
        <f t="shared" si="431"/>
        <v>0</v>
      </c>
      <c r="F1354">
        <f t="shared" si="432"/>
        <v>0.6</v>
      </c>
      <c r="G1354">
        <f t="shared" si="433"/>
        <v>0.06</v>
      </c>
      <c r="H1354">
        <f t="shared" si="434"/>
        <v>0</v>
      </c>
      <c r="I1354">
        <f t="shared" si="435"/>
        <v>0</v>
      </c>
      <c r="J1354">
        <f t="shared" si="436"/>
        <v>0</v>
      </c>
      <c r="K1354">
        <f>SQRT(POWER($C1354*信号概况!$F$2,2)+POWER($D1354*信号概况!$F$3,2)+POWER($E1354*信号概况!$F$4,2)+POWER($F1354*信号概况!$F$5,2)+POWER($G1354*信号概况!$F$6,2)+POWER($H1354*信号概况!$F$7,2)+POWER($I1354*信号概况!$F$8,2)+POWER($J1354*信号概况!$F$9,2)+2*$C1354*信号概况!$F$2*$D1354*信号概况!$F$3*信号相关性!$B$3+2*$C1354*信号概况!$F$2*$E1354*信号概况!$F$4*信号相关性!$B$4+2*$C1354*信号概况!$F$2*$F1354*信号概况!$F$5*信号相关性!$B$5+2*$C1354*信号概况!$F$2*$G1354*信号概况!$F$6*信号相关性!$B$6+2*$C1354*信号概况!$F$2*$H1354*信号概况!$F$7*信号相关性!$B$7+2*$C1354*信号概况!$F$2*$I1354*信号概况!$F$8*信号相关性!$B$8+2*$C1354*信号概况!$F$2*$J1354*信号概况!$F$9*信号相关性!$B$9+2*$D1354*信号概况!$F$3*$E1354*信号概况!$F$4*信号相关性!$C$4+2*$D1354*信号概况!$F$3*$F1354*信号概况!$F$5*信号相关性!$C$5+2*$D1354*信号概况!$F$3*$G1354*信号概况!$F$6*信号相关性!$C$6+2*$D1354*信号概况!$F$3*$H1354*信号概况!$F$7*信号相关性!$C$7+2*$D1354*信号概况!$F$3*$I1354*信号概况!$F$8*信号相关性!$C$8+2*$D1354*信号概况!$F$3*$J1354*信号概况!$F$9*信号相关性!$C$9+2*$E1354*信号概况!$F$4*$F1354*信号概况!$F$5*信号相关性!$D$5+2*$E1354*信号概况!$F$4*$G1354*信号概况!$F$6*信号相关性!$D$6+2*$E1354*信号概况!$F$4*$H1354*信号概况!$F$7*信号相关性!$D$7+2*$E1354*信号概况!$F$4*$I1354*信号概况!$F$8*信号相关性!$D$8+2*$E1354*信号概况!$F$4*$J1354*信号概况!$J$5*信号相关性!$D$9+2*$F1354*信号概况!$F$5*$G1354*信号概况!$F$6*信号相关性!$E$6+2*$F1354*信号概况!$F$5*$H1354*信号概况!$F$7*信号相关性!$E$7+2*$F1354*信号概况!$F$5*$I1354*信号概况!$F$8*信号相关性!$E$8+2*$F1354*信号概况!$F$5*$J1354*信号概况!$F$9*信号相关性!$E$9+2*$G1354*信号概况!$F$6*$H1354*信号概况!$F$7*信号相关性!$F$7+2*$G1354*信号概况!$F$6*$I1354*信号概况!$F$8*信号相关性!$F$8+2*$G1354*信号概况!$F$6*$J1354*信号概况!$F$9*信号相关性!$F$9+2*$H1354*信号概况!$F$7*$I1354*信号概况!$F$8*信号相关性!$G$8+2*$H1354*信号概况!$F$7*$J1354*信号概况!$F$9*信号相关性!$G$9+2*$I1354*信号概况!$F$8*$J1354*信号概况!$F$9*信号相关性!$H$9)</f>
        <v>1642.3034515172</v>
      </c>
      <c r="L1354" s="10">
        <f t="shared" si="437"/>
        <v>11.8852456785424</v>
      </c>
      <c r="M1354" s="11">
        <f>SQRT(POWER($C1354*信号概况!$C$2,2)+POWER($D1354*信号概况!$C$3,2)+POWER($E1354*信号概况!$C$4,2)+POWER($F1354*信号概况!$C$5,2)+POWER($G1354*信号概况!$C$6,2)+POWER($H1354*信号概况!$C$7,2)+POWER($I1354*信号概况!$C$8,2)+POWER($J1354*信号概况!$C$9,2)+2*$C1354*信号概况!$C$2*$D1354*信号概况!$C$3*信号相关性!$B$3+2*$C1354*信号概况!$C$2*$E1354*信号概况!$C$4*信号相关性!$B$4+2*$C1354*信号概况!$C$2*$F1354*信号概况!$C$5*信号相关性!$B$5+2*$C1354*信号概况!$C$2*$G1354*信号概况!$C$6*信号相关性!$B$6+2*$C1354*信号概况!$C$2*$H1354*信号概况!$C$7*信号相关性!$B$7+2*$C1354*信号概况!$C$2*$I1354*信号概况!$C$8*信号相关性!$B$8+2*$C1354*信号概况!$C$2*$J1354*信号概况!$C$9*信号相关性!$B$9+2*$D1354*信号概况!$C$3*$E1354*信号概况!$C$4*信号相关性!$C$4+2*$D1354*信号概况!$C$3*$F1354*信号概况!$C$5*信号相关性!$C$5+2*$D1354*信号概况!$C$3*$G1354*信号概况!$C$6*信号相关性!$C$6+2*$D1354*信号概况!$C$3*$H1354*信号概况!$C$7*信号相关性!$C$7+2*$D1354*信号概况!$C$3*$I1354*信号概况!$C$8*信号相关性!$C$8+2*$D1354*信号概况!$C$3*$J1354*信号概况!$C$9*信号相关性!$C$9+2*$E1354*信号概况!$C$4*$F1354*信号概况!$C$5*信号相关性!$D$5+2*$E1354*信号概况!$C$4*$G1354*信号概况!$C$6*信号相关性!$D$6+2*$E1354*信号概况!$C$4*$H1354*信号概况!$C$7*信号相关性!$D$7+2*$E1354*信号概况!$C$4*$I1354*信号概况!$C$8*信号相关性!$D$8+2*$E1354*信号概况!$C$4*$J1354*信号概况!$J$5*信号相关性!$D$9+2*$F1354*信号概况!$C$5*$G1354*信号概况!$C$6*信号相关性!$E$6+2*$F1354*信号概况!$C$5*$H1354*信号概况!$C$7*信号相关性!$E$7+2*$F1354*信号概况!$C$5*$I1354*信号概况!$C$8*信号相关性!$E$8+2*$F1354*信号概况!$C$5*$J1354*信号概况!$C$9*信号相关性!$E$9+2*$G1354*信号概况!$C$6*$H1354*信号概况!$C$7*信号相关性!$F$7+2*$G1354*信号概况!$C$6*$I1354*信号概况!$C$8*信号相关性!$F$8+2*$G1354*信号概况!$C$6*$J1354*信号概况!$C$9*信号相关性!$F$9+2*$H1354*信号概况!$C$7*$I1354*信号概况!$C$8*信号相关性!$G$8+2*$H1354*信号概况!$C$7*$J1354*信号概况!$C$9*信号相关性!$G$9+2*$I1354*信号概况!$C$8*$J1354*信号概况!$C$9*信号相关性!$H$9)</f>
        <v>8045.72317377196</v>
      </c>
      <c r="N1354" s="12">
        <f t="shared" si="438"/>
        <v>0.412195756879744</v>
      </c>
      <c r="O1354" s="10">
        <f>$C1354*信号概况!$J$2+$D1354*信号概况!$J$3+$E1354*信号概况!$J$4+$F1354*信号概况!$J$5+$G1354*信号概况!$J$6+$H1354*信号概况!$J$7+$I1354*信号概况!$J$8+$J1354*信号概况!$J$9</f>
        <v>1339.89098712419</v>
      </c>
      <c r="P1354" s="12">
        <f t="shared" si="439"/>
        <v>0.0686448399535326</v>
      </c>
      <c r="Q1354" s="7">
        <f t="shared" si="440"/>
        <v>9.19606716501635</v>
      </c>
    </row>
    <row r="1355" spans="1:17">
      <c r="A1355">
        <v>1353</v>
      </c>
      <c r="B1355">
        <v>19519.18</v>
      </c>
      <c r="C1355" s="7">
        <f t="shared" si="441"/>
        <v>0</v>
      </c>
      <c r="D1355" s="8">
        <f t="shared" si="442"/>
        <v>0.818181818181818</v>
      </c>
      <c r="E1355">
        <f t="shared" si="431"/>
        <v>0</v>
      </c>
      <c r="F1355">
        <f t="shared" si="432"/>
        <v>0.6</v>
      </c>
      <c r="G1355">
        <f t="shared" si="433"/>
        <v>0.06</v>
      </c>
      <c r="H1355">
        <f t="shared" si="434"/>
        <v>0</v>
      </c>
      <c r="I1355">
        <f t="shared" si="435"/>
        <v>0</v>
      </c>
      <c r="J1355">
        <f t="shared" si="436"/>
        <v>0</v>
      </c>
      <c r="K1355">
        <f>SQRT(POWER($C1355*信号概况!$F$2,2)+POWER($D1355*信号概况!$F$3,2)+POWER($E1355*信号概况!$F$4,2)+POWER($F1355*信号概况!$F$5,2)+POWER($G1355*信号概况!$F$6,2)+POWER($H1355*信号概况!$F$7,2)+POWER($I1355*信号概况!$F$8,2)+POWER($J1355*信号概况!$F$9,2)+2*$C1355*信号概况!$F$2*$D1355*信号概况!$F$3*信号相关性!$B$3+2*$C1355*信号概况!$F$2*$E1355*信号概况!$F$4*信号相关性!$B$4+2*$C1355*信号概况!$F$2*$F1355*信号概况!$F$5*信号相关性!$B$5+2*$C1355*信号概况!$F$2*$G1355*信号概况!$F$6*信号相关性!$B$6+2*$C1355*信号概况!$F$2*$H1355*信号概况!$F$7*信号相关性!$B$7+2*$C1355*信号概况!$F$2*$I1355*信号概况!$F$8*信号相关性!$B$8+2*$C1355*信号概况!$F$2*$J1355*信号概况!$F$9*信号相关性!$B$9+2*$D1355*信号概况!$F$3*$E1355*信号概况!$F$4*信号相关性!$C$4+2*$D1355*信号概况!$F$3*$F1355*信号概况!$F$5*信号相关性!$C$5+2*$D1355*信号概况!$F$3*$G1355*信号概况!$F$6*信号相关性!$C$6+2*$D1355*信号概况!$F$3*$H1355*信号概况!$F$7*信号相关性!$C$7+2*$D1355*信号概况!$F$3*$I1355*信号概况!$F$8*信号相关性!$C$8+2*$D1355*信号概况!$F$3*$J1355*信号概况!$F$9*信号相关性!$C$9+2*$E1355*信号概况!$F$4*$F1355*信号概况!$F$5*信号相关性!$D$5+2*$E1355*信号概况!$F$4*$G1355*信号概况!$F$6*信号相关性!$D$6+2*$E1355*信号概况!$F$4*$H1355*信号概况!$F$7*信号相关性!$D$7+2*$E1355*信号概况!$F$4*$I1355*信号概况!$F$8*信号相关性!$D$8+2*$E1355*信号概况!$F$4*$J1355*信号概况!$J$5*信号相关性!$D$9+2*$F1355*信号概况!$F$5*$G1355*信号概况!$F$6*信号相关性!$E$6+2*$F1355*信号概况!$F$5*$H1355*信号概况!$F$7*信号相关性!$E$7+2*$F1355*信号概况!$F$5*$I1355*信号概况!$F$8*信号相关性!$E$8+2*$F1355*信号概况!$F$5*$J1355*信号概况!$F$9*信号相关性!$E$9+2*$G1355*信号概况!$F$6*$H1355*信号概况!$F$7*信号相关性!$F$7+2*$G1355*信号概况!$F$6*$I1355*信号概况!$F$8*信号相关性!$F$8+2*$G1355*信号概况!$F$6*$J1355*信号概况!$F$9*信号相关性!$F$9+2*$H1355*信号概况!$F$7*$I1355*信号概况!$F$8*信号相关性!$G$8+2*$H1355*信号概况!$F$7*$J1355*信号概况!$F$9*信号相关性!$G$9+2*$I1355*信号概况!$F$8*$J1355*信号概况!$F$9*信号相关性!$H$9)</f>
        <v>1708.73426870711</v>
      </c>
      <c r="L1355" s="10">
        <f t="shared" si="437"/>
        <v>11.4231805128886</v>
      </c>
      <c r="M1355" s="11">
        <f>SQRT(POWER($C1355*信号概况!$C$2,2)+POWER($D1355*信号概况!$C$3,2)+POWER($E1355*信号概况!$C$4,2)+POWER($F1355*信号概况!$C$5,2)+POWER($G1355*信号概况!$C$6,2)+POWER($H1355*信号概况!$C$7,2)+POWER($I1355*信号概况!$C$8,2)+POWER($J1355*信号概况!$C$9,2)+2*$C1355*信号概况!$C$2*$D1355*信号概况!$C$3*信号相关性!$B$3+2*$C1355*信号概况!$C$2*$E1355*信号概况!$C$4*信号相关性!$B$4+2*$C1355*信号概况!$C$2*$F1355*信号概况!$C$5*信号相关性!$B$5+2*$C1355*信号概况!$C$2*$G1355*信号概况!$C$6*信号相关性!$B$6+2*$C1355*信号概况!$C$2*$H1355*信号概况!$C$7*信号相关性!$B$7+2*$C1355*信号概况!$C$2*$I1355*信号概况!$C$8*信号相关性!$B$8+2*$C1355*信号概况!$C$2*$J1355*信号概况!$C$9*信号相关性!$B$9+2*$D1355*信号概况!$C$3*$E1355*信号概况!$C$4*信号相关性!$C$4+2*$D1355*信号概况!$C$3*$F1355*信号概况!$C$5*信号相关性!$C$5+2*$D1355*信号概况!$C$3*$G1355*信号概况!$C$6*信号相关性!$C$6+2*$D1355*信号概况!$C$3*$H1355*信号概况!$C$7*信号相关性!$C$7+2*$D1355*信号概况!$C$3*$I1355*信号概况!$C$8*信号相关性!$C$8+2*$D1355*信号概况!$C$3*$J1355*信号概况!$C$9*信号相关性!$C$9+2*$E1355*信号概况!$C$4*$F1355*信号概况!$C$5*信号相关性!$D$5+2*$E1355*信号概况!$C$4*$G1355*信号概况!$C$6*信号相关性!$D$6+2*$E1355*信号概况!$C$4*$H1355*信号概况!$C$7*信号相关性!$D$7+2*$E1355*信号概况!$C$4*$I1355*信号概况!$C$8*信号相关性!$D$8+2*$E1355*信号概况!$C$4*$J1355*信号概况!$J$5*信号相关性!$D$9+2*$F1355*信号概况!$C$5*$G1355*信号概况!$C$6*信号相关性!$E$6+2*$F1355*信号概况!$C$5*$H1355*信号概况!$C$7*信号相关性!$E$7+2*$F1355*信号概况!$C$5*$I1355*信号概况!$C$8*信号相关性!$E$8+2*$F1355*信号概况!$C$5*$J1355*信号概况!$C$9*信号相关性!$E$9+2*$G1355*信号概况!$C$6*$H1355*信号概况!$C$7*信号相关性!$F$7+2*$G1355*信号概况!$C$6*$I1355*信号概况!$C$8*信号相关性!$F$8+2*$G1355*信号概况!$C$6*$J1355*信号概况!$C$9*信号相关性!$F$9+2*$H1355*信号概况!$C$7*$I1355*信号概况!$C$8*信号相关性!$G$8+2*$H1355*信号概况!$C$7*$J1355*信号概况!$C$9*信号相关性!$G$9+2*$I1355*信号概况!$C$8*$J1355*信号概况!$C$9*信号相关性!$H$9)</f>
        <v>8368.69439540495</v>
      </c>
      <c r="N1355" s="12">
        <f t="shared" si="438"/>
        <v>0.428742108808103</v>
      </c>
      <c r="O1355" s="10">
        <f>$C1355*信号概况!$J$2+$D1355*信号概况!$J$3+$E1355*信号概况!$J$4+$F1355*信号概况!$J$5+$G1355*信号概况!$J$6+$H1355*信号概况!$J$7+$I1355*信号概况!$J$8+$J1355*信号概况!$J$9</f>
        <v>1364.41913780913</v>
      </c>
      <c r="P1355" s="12">
        <f t="shared" si="439"/>
        <v>0.069901457838348</v>
      </c>
      <c r="Q1355" s="7">
        <f t="shared" si="440"/>
        <v>9.0108046263738</v>
      </c>
    </row>
    <row r="1356" spans="1:17">
      <c r="A1356">
        <v>1354</v>
      </c>
      <c r="B1356">
        <v>19519.18</v>
      </c>
      <c r="C1356" s="7">
        <f t="shared" si="441"/>
        <v>0</v>
      </c>
      <c r="D1356" s="8">
        <f t="shared" si="442"/>
        <v>0.848484848484849</v>
      </c>
      <c r="E1356">
        <f t="shared" si="431"/>
        <v>0</v>
      </c>
      <c r="F1356">
        <f t="shared" si="432"/>
        <v>0.6</v>
      </c>
      <c r="G1356">
        <f t="shared" si="433"/>
        <v>0.06</v>
      </c>
      <c r="H1356">
        <f t="shared" si="434"/>
        <v>0</v>
      </c>
      <c r="I1356">
        <f t="shared" si="435"/>
        <v>0</v>
      </c>
      <c r="J1356">
        <f t="shared" si="436"/>
        <v>0</v>
      </c>
      <c r="K1356">
        <f>SQRT(POWER($C1356*信号概况!$F$2,2)+POWER($D1356*信号概况!$F$3,2)+POWER($E1356*信号概况!$F$4,2)+POWER($F1356*信号概况!$F$5,2)+POWER($G1356*信号概况!$F$6,2)+POWER($H1356*信号概况!$F$7,2)+POWER($I1356*信号概况!$F$8,2)+POWER($J1356*信号概况!$F$9,2)+2*$C1356*信号概况!$F$2*$D1356*信号概况!$F$3*信号相关性!$B$3+2*$C1356*信号概况!$F$2*$E1356*信号概况!$F$4*信号相关性!$B$4+2*$C1356*信号概况!$F$2*$F1356*信号概况!$F$5*信号相关性!$B$5+2*$C1356*信号概况!$F$2*$G1356*信号概况!$F$6*信号相关性!$B$6+2*$C1356*信号概况!$F$2*$H1356*信号概况!$F$7*信号相关性!$B$7+2*$C1356*信号概况!$F$2*$I1356*信号概况!$F$8*信号相关性!$B$8+2*$C1356*信号概况!$F$2*$J1356*信号概况!$F$9*信号相关性!$B$9+2*$D1356*信号概况!$F$3*$E1356*信号概况!$F$4*信号相关性!$C$4+2*$D1356*信号概况!$F$3*$F1356*信号概况!$F$5*信号相关性!$C$5+2*$D1356*信号概况!$F$3*$G1356*信号概况!$F$6*信号相关性!$C$6+2*$D1356*信号概况!$F$3*$H1356*信号概况!$F$7*信号相关性!$C$7+2*$D1356*信号概况!$F$3*$I1356*信号概况!$F$8*信号相关性!$C$8+2*$D1356*信号概况!$F$3*$J1356*信号概况!$F$9*信号相关性!$C$9+2*$E1356*信号概况!$F$4*$F1356*信号概况!$F$5*信号相关性!$D$5+2*$E1356*信号概况!$F$4*$G1356*信号概况!$F$6*信号相关性!$D$6+2*$E1356*信号概况!$F$4*$H1356*信号概况!$F$7*信号相关性!$D$7+2*$E1356*信号概况!$F$4*$I1356*信号概况!$F$8*信号相关性!$D$8+2*$E1356*信号概况!$F$4*$J1356*信号概况!$J$5*信号相关性!$D$9+2*$F1356*信号概况!$F$5*$G1356*信号概况!$F$6*信号相关性!$E$6+2*$F1356*信号概况!$F$5*$H1356*信号概况!$F$7*信号相关性!$E$7+2*$F1356*信号概况!$F$5*$I1356*信号概况!$F$8*信号相关性!$E$8+2*$F1356*信号概况!$F$5*$J1356*信号概况!$F$9*信号相关性!$E$9+2*$G1356*信号概况!$F$6*$H1356*信号概况!$F$7*信号相关性!$F$7+2*$G1356*信号概况!$F$6*$I1356*信号概况!$F$8*信号相关性!$F$8+2*$G1356*信号概况!$F$6*$J1356*信号概况!$F$9*信号相关性!$F$9+2*$H1356*信号概况!$F$7*$I1356*信号概况!$F$8*信号相关性!$G$8+2*$H1356*信号概况!$F$7*$J1356*信号概况!$F$9*信号相关性!$G$9+2*$I1356*信号概况!$F$8*$J1356*信号概况!$F$9*信号相关性!$H$9)</f>
        <v>1775.19681827461</v>
      </c>
      <c r="L1356" s="10">
        <f t="shared" si="437"/>
        <v>10.9955019066402</v>
      </c>
      <c r="M1356" s="11">
        <f>SQRT(POWER($C1356*信号概况!$C$2,2)+POWER($D1356*信号概况!$C$3,2)+POWER($E1356*信号概况!$C$4,2)+POWER($F1356*信号概况!$C$5,2)+POWER($G1356*信号概况!$C$6,2)+POWER($H1356*信号概况!$C$7,2)+POWER($I1356*信号概况!$C$8,2)+POWER($J1356*信号概况!$C$9,2)+2*$C1356*信号概况!$C$2*$D1356*信号概况!$C$3*信号相关性!$B$3+2*$C1356*信号概况!$C$2*$E1356*信号概况!$C$4*信号相关性!$B$4+2*$C1356*信号概况!$C$2*$F1356*信号概况!$C$5*信号相关性!$B$5+2*$C1356*信号概况!$C$2*$G1356*信号概况!$C$6*信号相关性!$B$6+2*$C1356*信号概况!$C$2*$H1356*信号概况!$C$7*信号相关性!$B$7+2*$C1356*信号概况!$C$2*$I1356*信号概况!$C$8*信号相关性!$B$8+2*$C1356*信号概况!$C$2*$J1356*信号概况!$C$9*信号相关性!$B$9+2*$D1356*信号概况!$C$3*$E1356*信号概况!$C$4*信号相关性!$C$4+2*$D1356*信号概况!$C$3*$F1356*信号概况!$C$5*信号相关性!$C$5+2*$D1356*信号概况!$C$3*$G1356*信号概况!$C$6*信号相关性!$C$6+2*$D1356*信号概况!$C$3*$H1356*信号概况!$C$7*信号相关性!$C$7+2*$D1356*信号概况!$C$3*$I1356*信号概况!$C$8*信号相关性!$C$8+2*$D1356*信号概况!$C$3*$J1356*信号概况!$C$9*信号相关性!$C$9+2*$E1356*信号概况!$C$4*$F1356*信号概况!$C$5*信号相关性!$D$5+2*$E1356*信号概况!$C$4*$G1356*信号概况!$C$6*信号相关性!$D$6+2*$E1356*信号概况!$C$4*$H1356*信号概况!$C$7*信号相关性!$D$7+2*$E1356*信号概况!$C$4*$I1356*信号概况!$C$8*信号相关性!$D$8+2*$E1356*信号概况!$C$4*$J1356*信号概况!$J$5*信号相关性!$D$9+2*$F1356*信号概况!$C$5*$G1356*信号概况!$C$6*信号相关性!$E$6+2*$F1356*信号概况!$C$5*$H1356*信号概况!$C$7*信号相关性!$E$7+2*$F1356*信号概况!$C$5*$I1356*信号概况!$C$8*信号相关性!$E$8+2*$F1356*信号概况!$C$5*$J1356*信号概况!$C$9*信号相关性!$E$9+2*$G1356*信号概况!$C$6*$H1356*信号概况!$C$7*信号相关性!$F$7+2*$G1356*信号概况!$C$6*$I1356*信号概况!$C$8*信号相关性!$F$8+2*$G1356*信号概况!$C$6*$J1356*信号概况!$C$9*信号相关性!$F$9+2*$H1356*信号概况!$C$7*$I1356*信号概况!$C$8*信号相关性!$G$8+2*$H1356*信号概况!$C$7*$J1356*信号概况!$C$9*信号相关性!$G$9+2*$I1356*信号概况!$C$8*$J1356*信号概况!$C$9*信号相关性!$H$9)</f>
        <v>8691.76705857994</v>
      </c>
      <c r="N1356" s="12">
        <f t="shared" si="438"/>
        <v>0.445293657755087</v>
      </c>
      <c r="O1356" s="10">
        <f>$C1356*信号概况!$J$2+$D1356*信号概况!$J$3+$E1356*信号概况!$J$4+$F1356*信号概况!$J$5+$G1356*信号概况!$J$6+$H1356*信号概况!$J$7+$I1356*信号概况!$J$8+$J1356*信号概况!$J$9</f>
        <v>1388.94728849406</v>
      </c>
      <c r="P1356" s="12">
        <f t="shared" si="439"/>
        <v>0.0711580757231634</v>
      </c>
      <c r="Q1356" s="7">
        <f t="shared" si="440"/>
        <v>8.83924999211065</v>
      </c>
    </row>
    <row r="1357" spans="1:17">
      <c r="A1357">
        <v>1355</v>
      </c>
      <c r="B1357">
        <v>19519.18</v>
      </c>
      <c r="C1357" s="7">
        <f t="shared" si="441"/>
        <v>0</v>
      </c>
      <c r="D1357" s="8">
        <f t="shared" si="442"/>
        <v>0.878787878787879</v>
      </c>
      <c r="E1357">
        <f t="shared" si="431"/>
        <v>0</v>
      </c>
      <c r="F1357">
        <f t="shared" si="432"/>
        <v>0.6</v>
      </c>
      <c r="G1357">
        <f t="shared" si="433"/>
        <v>0.06</v>
      </c>
      <c r="H1357">
        <f t="shared" si="434"/>
        <v>0</v>
      </c>
      <c r="I1357">
        <f t="shared" si="435"/>
        <v>0</v>
      </c>
      <c r="J1357">
        <f t="shared" si="436"/>
        <v>0</v>
      </c>
      <c r="K1357">
        <f>SQRT(POWER($C1357*信号概况!$F$2,2)+POWER($D1357*信号概况!$F$3,2)+POWER($E1357*信号概况!$F$4,2)+POWER($F1357*信号概况!$F$5,2)+POWER($G1357*信号概况!$F$6,2)+POWER($H1357*信号概况!$F$7,2)+POWER($I1357*信号概况!$F$8,2)+POWER($J1357*信号概况!$F$9,2)+2*$C1357*信号概况!$F$2*$D1357*信号概况!$F$3*信号相关性!$B$3+2*$C1357*信号概况!$F$2*$E1357*信号概况!$F$4*信号相关性!$B$4+2*$C1357*信号概况!$F$2*$F1357*信号概况!$F$5*信号相关性!$B$5+2*$C1357*信号概况!$F$2*$G1357*信号概况!$F$6*信号相关性!$B$6+2*$C1357*信号概况!$F$2*$H1357*信号概况!$F$7*信号相关性!$B$7+2*$C1357*信号概况!$F$2*$I1357*信号概况!$F$8*信号相关性!$B$8+2*$C1357*信号概况!$F$2*$J1357*信号概况!$F$9*信号相关性!$B$9+2*$D1357*信号概况!$F$3*$E1357*信号概况!$F$4*信号相关性!$C$4+2*$D1357*信号概况!$F$3*$F1357*信号概况!$F$5*信号相关性!$C$5+2*$D1357*信号概况!$F$3*$G1357*信号概况!$F$6*信号相关性!$C$6+2*$D1357*信号概况!$F$3*$H1357*信号概况!$F$7*信号相关性!$C$7+2*$D1357*信号概况!$F$3*$I1357*信号概况!$F$8*信号相关性!$C$8+2*$D1357*信号概况!$F$3*$J1357*信号概况!$F$9*信号相关性!$C$9+2*$E1357*信号概况!$F$4*$F1357*信号概况!$F$5*信号相关性!$D$5+2*$E1357*信号概况!$F$4*$G1357*信号概况!$F$6*信号相关性!$D$6+2*$E1357*信号概况!$F$4*$H1357*信号概况!$F$7*信号相关性!$D$7+2*$E1357*信号概况!$F$4*$I1357*信号概况!$F$8*信号相关性!$D$8+2*$E1357*信号概况!$F$4*$J1357*信号概况!$J$5*信号相关性!$D$9+2*$F1357*信号概况!$F$5*$G1357*信号概况!$F$6*信号相关性!$E$6+2*$F1357*信号概况!$F$5*$H1357*信号概况!$F$7*信号相关性!$E$7+2*$F1357*信号概况!$F$5*$I1357*信号概况!$F$8*信号相关性!$E$8+2*$F1357*信号概况!$F$5*$J1357*信号概况!$F$9*信号相关性!$E$9+2*$G1357*信号概况!$F$6*$H1357*信号概况!$F$7*信号相关性!$F$7+2*$G1357*信号概况!$F$6*$I1357*信号概况!$F$8*信号相关性!$F$8+2*$G1357*信号概况!$F$6*$J1357*信号概况!$F$9*信号相关性!$F$9+2*$H1357*信号概况!$F$7*$I1357*信号概况!$F$8*信号相关性!$G$8+2*$H1357*信号概况!$F$7*$J1357*信号概况!$F$9*信号相关性!$G$9+2*$I1357*信号概况!$F$8*$J1357*信号概况!$F$9*信号相关性!$H$9)</f>
        <v>1841.68766476297</v>
      </c>
      <c r="L1357" s="10">
        <f t="shared" si="437"/>
        <v>10.598528932707</v>
      </c>
      <c r="M1357" s="11">
        <f>SQRT(POWER($C1357*信号概况!$C$2,2)+POWER($D1357*信号概况!$C$3,2)+POWER($E1357*信号概况!$C$4,2)+POWER($F1357*信号概况!$C$5,2)+POWER($G1357*信号概况!$C$6,2)+POWER($H1357*信号概况!$C$7,2)+POWER($I1357*信号概况!$C$8,2)+POWER($J1357*信号概况!$C$9,2)+2*$C1357*信号概况!$C$2*$D1357*信号概况!$C$3*信号相关性!$B$3+2*$C1357*信号概况!$C$2*$E1357*信号概况!$C$4*信号相关性!$B$4+2*$C1357*信号概况!$C$2*$F1357*信号概况!$C$5*信号相关性!$B$5+2*$C1357*信号概况!$C$2*$G1357*信号概况!$C$6*信号相关性!$B$6+2*$C1357*信号概况!$C$2*$H1357*信号概况!$C$7*信号相关性!$B$7+2*$C1357*信号概况!$C$2*$I1357*信号概况!$C$8*信号相关性!$B$8+2*$C1357*信号概况!$C$2*$J1357*信号概况!$C$9*信号相关性!$B$9+2*$D1357*信号概况!$C$3*$E1357*信号概况!$C$4*信号相关性!$C$4+2*$D1357*信号概况!$C$3*$F1357*信号概况!$C$5*信号相关性!$C$5+2*$D1357*信号概况!$C$3*$G1357*信号概况!$C$6*信号相关性!$C$6+2*$D1357*信号概况!$C$3*$H1357*信号概况!$C$7*信号相关性!$C$7+2*$D1357*信号概况!$C$3*$I1357*信号概况!$C$8*信号相关性!$C$8+2*$D1357*信号概况!$C$3*$J1357*信号概况!$C$9*信号相关性!$C$9+2*$E1357*信号概况!$C$4*$F1357*信号概况!$C$5*信号相关性!$D$5+2*$E1357*信号概况!$C$4*$G1357*信号概况!$C$6*信号相关性!$D$6+2*$E1357*信号概况!$C$4*$H1357*信号概况!$C$7*信号相关性!$D$7+2*$E1357*信号概况!$C$4*$I1357*信号概况!$C$8*信号相关性!$D$8+2*$E1357*信号概况!$C$4*$J1357*信号概况!$J$5*信号相关性!$D$9+2*$F1357*信号概况!$C$5*$G1357*信号概况!$C$6*信号相关性!$E$6+2*$F1357*信号概况!$C$5*$H1357*信号概况!$C$7*信号相关性!$E$7+2*$F1357*信号概况!$C$5*$I1357*信号概况!$C$8*信号相关性!$E$8+2*$F1357*信号概况!$C$5*$J1357*信号概况!$C$9*信号相关性!$E$9+2*$G1357*信号概况!$C$6*$H1357*信号概况!$C$7*信号相关性!$F$7+2*$G1357*信号概况!$C$6*$I1357*信号概况!$C$8*信号相关性!$F$8+2*$G1357*信号概况!$C$6*$J1357*信号概况!$C$9*信号相关性!$F$9+2*$H1357*信号概况!$C$7*$I1357*信号概况!$C$8*信号相关性!$G$8+2*$H1357*信号概况!$C$7*$J1357*信号概况!$C$9*信号相关性!$G$9+2*$I1357*信号概况!$C$8*$J1357*信号概况!$C$9*信号相关性!$H$9)</f>
        <v>9014.93025706638</v>
      </c>
      <c r="N1357" s="12">
        <f t="shared" si="438"/>
        <v>0.461849844976397</v>
      </c>
      <c r="O1357" s="10">
        <f>$C1357*信号概况!$J$2+$D1357*信号概况!$J$3+$E1357*信号概况!$J$4+$F1357*信号概况!$J$5+$G1357*信号概况!$J$6+$H1357*信号概况!$J$7+$I1357*信号概况!$J$8+$J1357*信号概况!$J$9</f>
        <v>1413.47543917899</v>
      </c>
      <c r="P1357" s="12">
        <f t="shared" si="439"/>
        <v>0.0724146936079789</v>
      </c>
      <c r="Q1357" s="7">
        <f t="shared" si="440"/>
        <v>8.67994425765199</v>
      </c>
    </row>
    <row r="1358" spans="1:17">
      <c r="A1358">
        <v>1356</v>
      </c>
      <c r="B1358">
        <v>19519.18</v>
      </c>
      <c r="C1358" s="7">
        <f t="shared" si="441"/>
        <v>0</v>
      </c>
      <c r="D1358" s="8">
        <f t="shared" si="442"/>
        <v>0.909090909090909</v>
      </c>
      <c r="E1358">
        <f t="shared" si="431"/>
        <v>0</v>
      </c>
      <c r="F1358">
        <f t="shared" si="432"/>
        <v>0.6</v>
      </c>
      <c r="G1358">
        <f t="shared" si="433"/>
        <v>0.06</v>
      </c>
      <c r="H1358">
        <f t="shared" si="434"/>
        <v>0</v>
      </c>
      <c r="I1358">
        <f t="shared" si="435"/>
        <v>0</v>
      </c>
      <c r="J1358">
        <f t="shared" si="436"/>
        <v>0</v>
      </c>
      <c r="K1358">
        <f>SQRT(POWER($C1358*信号概况!$F$2,2)+POWER($D1358*信号概况!$F$3,2)+POWER($E1358*信号概况!$F$4,2)+POWER($F1358*信号概况!$F$5,2)+POWER($G1358*信号概况!$F$6,2)+POWER($H1358*信号概况!$F$7,2)+POWER($I1358*信号概况!$F$8,2)+POWER($J1358*信号概况!$F$9,2)+2*$C1358*信号概况!$F$2*$D1358*信号概况!$F$3*信号相关性!$B$3+2*$C1358*信号概况!$F$2*$E1358*信号概况!$F$4*信号相关性!$B$4+2*$C1358*信号概况!$F$2*$F1358*信号概况!$F$5*信号相关性!$B$5+2*$C1358*信号概况!$F$2*$G1358*信号概况!$F$6*信号相关性!$B$6+2*$C1358*信号概况!$F$2*$H1358*信号概况!$F$7*信号相关性!$B$7+2*$C1358*信号概况!$F$2*$I1358*信号概况!$F$8*信号相关性!$B$8+2*$C1358*信号概况!$F$2*$J1358*信号概况!$F$9*信号相关性!$B$9+2*$D1358*信号概况!$F$3*$E1358*信号概况!$F$4*信号相关性!$C$4+2*$D1358*信号概况!$F$3*$F1358*信号概况!$F$5*信号相关性!$C$5+2*$D1358*信号概况!$F$3*$G1358*信号概况!$F$6*信号相关性!$C$6+2*$D1358*信号概况!$F$3*$H1358*信号概况!$F$7*信号相关性!$C$7+2*$D1358*信号概况!$F$3*$I1358*信号概况!$F$8*信号相关性!$C$8+2*$D1358*信号概况!$F$3*$J1358*信号概况!$F$9*信号相关性!$C$9+2*$E1358*信号概况!$F$4*$F1358*信号概况!$F$5*信号相关性!$D$5+2*$E1358*信号概况!$F$4*$G1358*信号概况!$F$6*信号相关性!$D$6+2*$E1358*信号概况!$F$4*$H1358*信号概况!$F$7*信号相关性!$D$7+2*$E1358*信号概况!$F$4*$I1358*信号概况!$F$8*信号相关性!$D$8+2*$E1358*信号概况!$F$4*$J1358*信号概况!$J$5*信号相关性!$D$9+2*$F1358*信号概况!$F$5*$G1358*信号概况!$F$6*信号相关性!$E$6+2*$F1358*信号概况!$F$5*$H1358*信号概况!$F$7*信号相关性!$E$7+2*$F1358*信号概况!$F$5*$I1358*信号概况!$F$8*信号相关性!$E$8+2*$F1358*信号概况!$F$5*$J1358*信号概况!$F$9*信号相关性!$E$9+2*$G1358*信号概况!$F$6*$H1358*信号概况!$F$7*信号相关性!$F$7+2*$G1358*信号概况!$F$6*$I1358*信号概况!$F$8*信号相关性!$F$8+2*$G1358*信号概况!$F$6*$J1358*信号概况!$F$9*信号相关性!$F$9+2*$H1358*信号概况!$F$7*$I1358*信号概况!$F$8*信号相关性!$G$8+2*$H1358*信号概况!$F$7*$J1358*信号概况!$F$9*信号相关性!$G$9+2*$I1358*信号概况!$F$8*$J1358*信号概况!$F$9*信号相关性!$H$9)</f>
        <v>1908.20385017886</v>
      </c>
      <c r="L1358" s="10">
        <f t="shared" si="437"/>
        <v>10.2290853244901</v>
      </c>
      <c r="M1358" s="11">
        <f>SQRT(POWER($C1358*信号概况!$C$2,2)+POWER($D1358*信号概况!$C$3,2)+POWER($E1358*信号概况!$C$4,2)+POWER($F1358*信号概况!$C$5,2)+POWER($G1358*信号概况!$C$6,2)+POWER($H1358*信号概况!$C$7,2)+POWER($I1358*信号概况!$C$8,2)+POWER($J1358*信号概况!$C$9,2)+2*$C1358*信号概况!$C$2*$D1358*信号概况!$C$3*信号相关性!$B$3+2*$C1358*信号概况!$C$2*$E1358*信号概况!$C$4*信号相关性!$B$4+2*$C1358*信号概况!$C$2*$F1358*信号概况!$C$5*信号相关性!$B$5+2*$C1358*信号概况!$C$2*$G1358*信号概况!$C$6*信号相关性!$B$6+2*$C1358*信号概况!$C$2*$H1358*信号概况!$C$7*信号相关性!$B$7+2*$C1358*信号概况!$C$2*$I1358*信号概况!$C$8*信号相关性!$B$8+2*$C1358*信号概况!$C$2*$J1358*信号概况!$C$9*信号相关性!$B$9+2*$D1358*信号概况!$C$3*$E1358*信号概况!$C$4*信号相关性!$C$4+2*$D1358*信号概况!$C$3*$F1358*信号概况!$C$5*信号相关性!$C$5+2*$D1358*信号概况!$C$3*$G1358*信号概况!$C$6*信号相关性!$C$6+2*$D1358*信号概况!$C$3*$H1358*信号概况!$C$7*信号相关性!$C$7+2*$D1358*信号概况!$C$3*$I1358*信号概况!$C$8*信号相关性!$C$8+2*$D1358*信号概况!$C$3*$J1358*信号概况!$C$9*信号相关性!$C$9+2*$E1358*信号概况!$C$4*$F1358*信号概况!$C$5*信号相关性!$D$5+2*$E1358*信号概况!$C$4*$G1358*信号概况!$C$6*信号相关性!$D$6+2*$E1358*信号概况!$C$4*$H1358*信号概况!$C$7*信号相关性!$D$7+2*$E1358*信号概况!$C$4*$I1358*信号概况!$C$8*信号相关性!$D$8+2*$E1358*信号概况!$C$4*$J1358*信号概况!$J$5*信号相关性!$D$9+2*$F1358*信号概况!$C$5*$G1358*信号概况!$C$6*信号相关性!$E$6+2*$F1358*信号概况!$C$5*$H1358*信号概况!$C$7*信号相关性!$E$7+2*$F1358*信号概况!$C$5*$I1358*信号概况!$C$8*信号相关性!$E$8+2*$F1358*信号概况!$C$5*$J1358*信号概况!$C$9*信号相关性!$E$9+2*$G1358*信号概况!$C$6*$H1358*信号概况!$C$7*信号相关性!$F$7+2*$G1358*信号概况!$C$6*$I1358*信号概况!$C$8*信号相关性!$F$8+2*$G1358*信号概况!$C$6*$J1358*信号概况!$C$9*信号相关性!$F$9+2*$H1358*信号概况!$C$7*$I1358*信号概况!$C$8*信号相关性!$G$8+2*$H1358*信号概况!$C$7*$J1358*信号概况!$C$9*信号相关性!$G$9+2*$I1358*信号概况!$C$8*$J1358*信号概况!$C$9*信号相关性!$H$9)</f>
        <v>9338.17459148996</v>
      </c>
      <c r="N1358" s="12">
        <f t="shared" si="438"/>
        <v>0.478410188926479</v>
      </c>
      <c r="O1358" s="10">
        <f>$C1358*信号概况!$J$2+$D1358*信号概况!$J$3+$E1358*信号概况!$J$4+$F1358*信号概况!$J$5+$G1358*信号概况!$J$6+$H1358*信号概况!$J$7+$I1358*信号概况!$J$8+$J1358*信号概况!$J$9</f>
        <v>1438.00358986392</v>
      </c>
      <c r="P1358" s="12">
        <f t="shared" si="439"/>
        <v>0.0736713114927943</v>
      </c>
      <c r="Q1358" s="7">
        <f t="shared" si="440"/>
        <v>8.53162730849803</v>
      </c>
    </row>
    <row r="1359" spans="1:17">
      <c r="A1359">
        <v>1357</v>
      </c>
      <c r="B1359">
        <v>19519.18</v>
      </c>
      <c r="C1359" s="7">
        <f t="shared" si="441"/>
        <v>0</v>
      </c>
      <c r="D1359" s="8">
        <f t="shared" si="442"/>
        <v>0.939393939393939</v>
      </c>
      <c r="E1359">
        <f t="shared" si="431"/>
        <v>0</v>
      </c>
      <c r="F1359">
        <f t="shared" si="432"/>
        <v>0.6</v>
      </c>
      <c r="G1359">
        <f t="shared" si="433"/>
        <v>0.06</v>
      </c>
      <c r="H1359">
        <f t="shared" si="434"/>
        <v>0</v>
      </c>
      <c r="I1359">
        <f t="shared" si="435"/>
        <v>0</v>
      </c>
      <c r="J1359">
        <f t="shared" si="436"/>
        <v>0</v>
      </c>
      <c r="K1359">
        <f>SQRT(POWER($C1359*信号概况!$F$2,2)+POWER($D1359*信号概况!$F$3,2)+POWER($E1359*信号概况!$F$4,2)+POWER($F1359*信号概况!$F$5,2)+POWER($G1359*信号概况!$F$6,2)+POWER($H1359*信号概况!$F$7,2)+POWER($I1359*信号概况!$F$8,2)+POWER($J1359*信号概况!$F$9,2)+2*$C1359*信号概况!$F$2*$D1359*信号概况!$F$3*信号相关性!$B$3+2*$C1359*信号概况!$F$2*$E1359*信号概况!$F$4*信号相关性!$B$4+2*$C1359*信号概况!$F$2*$F1359*信号概况!$F$5*信号相关性!$B$5+2*$C1359*信号概况!$F$2*$G1359*信号概况!$F$6*信号相关性!$B$6+2*$C1359*信号概况!$F$2*$H1359*信号概况!$F$7*信号相关性!$B$7+2*$C1359*信号概况!$F$2*$I1359*信号概况!$F$8*信号相关性!$B$8+2*$C1359*信号概况!$F$2*$J1359*信号概况!$F$9*信号相关性!$B$9+2*$D1359*信号概况!$F$3*$E1359*信号概况!$F$4*信号相关性!$C$4+2*$D1359*信号概况!$F$3*$F1359*信号概况!$F$5*信号相关性!$C$5+2*$D1359*信号概况!$F$3*$G1359*信号概况!$F$6*信号相关性!$C$6+2*$D1359*信号概况!$F$3*$H1359*信号概况!$F$7*信号相关性!$C$7+2*$D1359*信号概况!$F$3*$I1359*信号概况!$F$8*信号相关性!$C$8+2*$D1359*信号概况!$F$3*$J1359*信号概况!$F$9*信号相关性!$C$9+2*$E1359*信号概况!$F$4*$F1359*信号概况!$F$5*信号相关性!$D$5+2*$E1359*信号概况!$F$4*$G1359*信号概况!$F$6*信号相关性!$D$6+2*$E1359*信号概况!$F$4*$H1359*信号概况!$F$7*信号相关性!$D$7+2*$E1359*信号概况!$F$4*$I1359*信号概况!$F$8*信号相关性!$D$8+2*$E1359*信号概况!$F$4*$J1359*信号概况!$J$5*信号相关性!$D$9+2*$F1359*信号概况!$F$5*$G1359*信号概况!$F$6*信号相关性!$E$6+2*$F1359*信号概况!$F$5*$H1359*信号概况!$F$7*信号相关性!$E$7+2*$F1359*信号概况!$F$5*$I1359*信号概况!$F$8*信号相关性!$E$8+2*$F1359*信号概况!$F$5*$J1359*信号概况!$F$9*信号相关性!$E$9+2*$G1359*信号概况!$F$6*$H1359*信号概况!$F$7*信号相关性!$F$7+2*$G1359*信号概况!$F$6*$I1359*信号概况!$F$8*信号相关性!$F$8+2*$G1359*信号概况!$F$6*$J1359*信号概况!$F$9*信号相关性!$F$9+2*$H1359*信号概况!$F$7*$I1359*信号概况!$F$8*信号相关性!$G$8+2*$H1359*信号概况!$F$7*$J1359*信号概况!$F$9*信号相关性!$G$9+2*$I1359*信号概况!$F$8*$J1359*信号概况!$F$9*信号相关性!$H$9)</f>
        <v>1974.74281401511</v>
      </c>
      <c r="L1359" s="10">
        <f t="shared" si="437"/>
        <v>9.88441627004229</v>
      </c>
      <c r="M1359" s="11">
        <f>SQRT(POWER($C1359*信号概况!$C$2,2)+POWER($D1359*信号概况!$C$3,2)+POWER($E1359*信号概况!$C$4,2)+POWER($F1359*信号概况!$C$5,2)+POWER($G1359*信号概况!$C$6,2)+POWER($H1359*信号概况!$C$7,2)+POWER($I1359*信号概况!$C$8,2)+POWER($J1359*信号概况!$C$9,2)+2*$C1359*信号概况!$C$2*$D1359*信号概况!$C$3*信号相关性!$B$3+2*$C1359*信号概况!$C$2*$E1359*信号概况!$C$4*信号相关性!$B$4+2*$C1359*信号概况!$C$2*$F1359*信号概况!$C$5*信号相关性!$B$5+2*$C1359*信号概况!$C$2*$G1359*信号概况!$C$6*信号相关性!$B$6+2*$C1359*信号概况!$C$2*$H1359*信号概况!$C$7*信号相关性!$B$7+2*$C1359*信号概况!$C$2*$I1359*信号概况!$C$8*信号相关性!$B$8+2*$C1359*信号概况!$C$2*$J1359*信号概况!$C$9*信号相关性!$B$9+2*$D1359*信号概况!$C$3*$E1359*信号概况!$C$4*信号相关性!$C$4+2*$D1359*信号概况!$C$3*$F1359*信号概况!$C$5*信号相关性!$C$5+2*$D1359*信号概况!$C$3*$G1359*信号概况!$C$6*信号相关性!$C$6+2*$D1359*信号概况!$C$3*$H1359*信号概况!$C$7*信号相关性!$C$7+2*$D1359*信号概况!$C$3*$I1359*信号概况!$C$8*信号相关性!$C$8+2*$D1359*信号概况!$C$3*$J1359*信号概况!$C$9*信号相关性!$C$9+2*$E1359*信号概况!$C$4*$F1359*信号概况!$C$5*信号相关性!$D$5+2*$E1359*信号概况!$C$4*$G1359*信号概况!$C$6*信号相关性!$D$6+2*$E1359*信号概况!$C$4*$H1359*信号概况!$C$7*信号相关性!$D$7+2*$E1359*信号概况!$C$4*$I1359*信号概况!$C$8*信号相关性!$D$8+2*$E1359*信号概况!$C$4*$J1359*信号概况!$J$5*信号相关性!$D$9+2*$F1359*信号概况!$C$5*$G1359*信号概况!$C$6*信号相关性!$E$6+2*$F1359*信号概况!$C$5*$H1359*信号概况!$C$7*信号相关性!$E$7+2*$F1359*信号概况!$C$5*$I1359*信号概况!$C$8*信号相关性!$E$8+2*$F1359*信号概况!$C$5*$J1359*信号概况!$C$9*信号相关性!$E$9+2*$G1359*信号概况!$C$6*$H1359*信号概况!$C$7*信号相关性!$F$7+2*$G1359*信号概况!$C$6*$I1359*信号概况!$C$8*信号相关性!$F$8+2*$G1359*信号概况!$C$6*$J1359*信号概况!$C$9*信号相关性!$F$9+2*$H1359*信号概况!$C$7*$I1359*信号概况!$C$8*信号相关性!$G$8+2*$H1359*信号概况!$C$7*$J1359*信号概况!$C$9*信号相关性!$G$9+2*$I1359*信号概况!$C$8*$J1359*信号概况!$C$9*信号相关性!$H$9)</f>
        <v>9661.49191816401</v>
      </c>
      <c r="N1359" s="12">
        <f t="shared" si="438"/>
        <v>0.494974272390747</v>
      </c>
      <c r="O1359" s="10">
        <f>$C1359*信号概况!$J$2+$D1359*信号概况!$J$3+$E1359*信号概况!$J$4+$F1359*信号概况!$J$5+$G1359*信号概况!$J$6+$H1359*信号概况!$J$7+$I1359*信号概况!$J$8+$J1359*信号概况!$J$9</f>
        <v>1462.53174054885</v>
      </c>
      <c r="P1359" s="12">
        <f t="shared" si="439"/>
        <v>0.0749279293776097</v>
      </c>
      <c r="Q1359" s="7">
        <f t="shared" si="440"/>
        <v>8.39320531714539</v>
      </c>
    </row>
    <row r="1360" spans="1:17">
      <c r="A1360">
        <v>1358</v>
      </c>
      <c r="B1360">
        <v>19519.18</v>
      </c>
      <c r="C1360" s="7">
        <f t="shared" si="441"/>
        <v>0</v>
      </c>
      <c r="D1360" s="8">
        <f t="shared" si="442"/>
        <v>0.96969696969697</v>
      </c>
      <c r="E1360">
        <f t="shared" si="431"/>
        <v>0</v>
      </c>
      <c r="F1360">
        <f t="shared" si="432"/>
        <v>0.6</v>
      </c>
      <c r="G1360">
        <f t="shared" si="433"/>
        <v>0.06</v>
      </c>
      <c r="H1360">
        <f t="shared" si="434"/>
        <v>0</v>
      </c>
      <c r="I1360">
        <f t="shared" si="435"/>
        <v>0</v>
      </c>
      <c r="J1360">
        <f t="shared" si="436"/>
        <v>0</v>
      </c>
      <c r="K1360">
        <f>SQRT(POWER($C1360*信号概况!$F$2,2)+POWER($D1360*信号概况!$F$3,2)+POWER($E1360*信号概况!$F$4,2)+POWER($F1360*信号概况!$F$5,2)+POWER($G1360*信号概况!$F$6,2)+POWER($H1360*信号概况!$F$7,2)+POWER($I1360*信号概况!$F$8,2)+POWER($J1360*信号概况!$F$9,2)+2*$C1360*信号概况!$F$2*$D1360*信号概况!$F$3*信号相关性!$B$3+2*$C1360*信号概况!$F$2*$E1360*信号概况!$F$4*信号相关性!$B$4+2*$C1360*信号概况!$F$2*$F1360*信号概况!$F$5*信号相关性!$B$5+2*$C1360*信号概况!$F$2*$G1360*信号概况!$F$6*信号相关性!$B$6+2*$C1360*信号概况!$F$2*$H1360*信号概况!$F$7*信号相关性!$B$7+2*$C1360*信号概况!$F$2*$I1360*信号概况!$F$8*信号相关性!$B$8+2*$C1360*信号概况!$F$2*$J1360*信号概况!$F$9*信号相关性!$B$9+2*$D1360*信号概况!$F$3*$E1360*信号概况!$F$4*信号相关性!$C$4+2*$D1360*信号概况!$F$3*$F1360*信号概况!$F$5*信号相关性!$C$5+2*$D1360*信号概况!$F$3*$G1360*信号概况!$F$6*信号相关性!$C$6+2*$D1360*信号概况!$F$3*$H1360*信号概况!$F$7*信号相关性!$C$7+2*$D1360*信号概况!$F$3*$I1360*信号概况!$F$8*信号相关性!$C$8+2*$D1360*信号概况!$F$3*$J1360*信号概况!$F$9*信号相关性!$C$9+2*$E1360*信号概况!$F$4*$F1360*信号概况!$F$5*信号相关性!$D$5+2*$E1360*信号概况!$F$4*$G1360*信号概况!$F$6*信号相关性!$D$6+2*$E1360*信号概况!$F$4*$H1360*信号概况!$F$7*信号相关性!$D$7+2*$E1360*信号概况!$F$4*$I1360*信号概况!$F$8*信号相关性!$D$8+2*$E1360*信号概况!$F$4*$J1360*信号概况!$J$5*信号相关性!$D$9+2*$F1360*信号概况!$F$5*$G1360*信号概况!$F$6*信号相关性!$E$6+2*$F1360*信号概况!$F$5*$H1360*信号概况!$F$7*信号相关性!$E$7+2*$F1360*信号概况!$F$5*$I1360*信号概况!$F$8*信号相关性!$E$8+2*$F1360*信号概况!$F$5*$J1360*信号概况!$F$9*信号相关性!$E$9+2*$G1360*信号概况!$F$6*$H1360*信号概况!$F$7*信号相关性!$F$7+2*$G1360*信号概况!$F$6*$I1360*信号概况!$F$8*信号相关性!$F$8+2*$G1360*信号概况!$F$6*$J1360*信号概况!$F$9*信号相关性!$F$9+2*$H1360*信号概况!$F$7*$I1360*信号概况!$F$8*信号相关性!$G$8+2*$H1360*信号概况!$F$7*$J1360*信号概况!$F$9*信号相关性!$G$9+2*$I1360*信号概况!$F$8*$J1360*信号概况!$F$9*信号相关性!$H$9)</f>
        <v>2041.30232879422</v>
      </c>
      <c r="L1360" s="10">
        <f t="shared" si="437"/>
        <v>9.56212106588338</v>
      </c>
      <c r="M1360" s="11">
        <f>SQRT(POWER($C1360*信号概况!$C$2,2)+POWER($D1360*信号概况!$C$3,2)+POWER($E1360*信号概况!$C$4,2)+POWER($F1360*信号概况!$C$5,2)+POWER($G1360*信号概况!$C$6,2)+POWER($H1360*信号概况!$C$7,2)+POWER($I1360*信号概况!$C$8,2)+POWER($J1360*信号概况!$C$9,2)+2*$C1360*信号概况!$C$2*$D1360*信号概况!$C$3*信号相关性!$B$3+2*$C1360*信号概况!$C$2*$E1360*信号概况!$C$4*信号相关性!$B$4+2*$C1360*信号概况!$C$2*$F1360*信号概况!$C$5*信号相关性!$B$5+2*$C1360*信号概况!$C$2*$G1360*信号概况!$C$6*信号相关性!$B$6+2*$C1360*信号概况!$C$2*$H1360*信号概况!$C$7*信号相关性!$B$7+2*$C1360*信号概况!$C$2*$I1360*信号概况!$C$8*信号相关性!$B$8+2*$C1360*信号概况!$C$2*$J1360*信号概况!$C$9*信号相关性!$B$9+2*$D1360*信号概况!$C$3*$E1360*信号概况!$C$4*信号相关性!$C$4+2*$D1360*信号概况!$C$3*$F1360*信号概况!$C$5*信号相关性!$C$5+2*$D1360*信号概况!$C$3*$G1360*信号概况!$C$6*信号相关性!$C$6+2*$D1360*信号概况!$C$3*$H1360*信号概况!$C$7*信号相关性!$C$7+2*$D1360*信号概况!$C$3*$I1360*信号概况!$C$8*信号相关性!$C$8+2*$D1360*信号概况!$C$3*$J1360*信号概况!$C$9*信号相关性!$C$9+2*$E1360*信号概况!$C$4*$F1360*信号概况!$C$5*信号相关性!$D$5+2*$E1360*信号概况!$C$4*$G1360*信号概况!$C$6*信号相关性!$D$6+2*$E1360*信号概况!$C$4*$H1360*信号概况!$C$7*信号相关性!$D$7+2*$E1360*信号概况!$C$4*$I1360*信号概况!$C$8*信号相关性!$D$8+2*$E1360*信号概况!$C$4*$J1360*信号概况!$J$5*信号相关性!$D$9+2*$F1360*信号概况!$C$5*$G1360*信号概况!$C$6*信号相关性!$E$6+2*$F1360*信号概况!$C$5*$H1360*信号概况!$C$7*信号相关性!$E$7+2*$F1360*信号概况!$C$5*$I1360*信号概况!$C$8*信号相关性!$E$8+2*$F1360*信号概况!$C$5*$J1360*信号概况!$C$9*信号相关性!$E$9+2*$G1360*信号概况!$C$6*$H1360*信号概况!$C$7*信号相关性!$F$7+2*$G1360*信号概况!$C$6*$I1360*信号概况!$C$8*信号相关性!$F$8+2*$G1360*信号概况!$C$6*$J1360*信号概况!$C$9*信号相关性!$F$9+2*$H1360*信号概况!$C$7*$I1360*信号概况!$C$8*信号相关性!$G$8+2*$H1360*信号概况!$C$7*$J1360*信号概况!$C$9*信号相关性!$G$9+2*$I1360*信号概况!$C$8*$J1360*信号概况!$C$9*信号相关性!$H$9)</f>
        <v>9984.87514646882</v>
      </c>
      <c r="N1360" s="12">
        <f t="shared" si="438"/>
        <v>0.511541732104977</v>
      </c>
      <c r="O1360" s="10">
        <f>$C1360*信号概况!$J$2+$D1360*信号概况!$J$3+$E1360*信号概况!$J$4+$F1360*信号概况!$J$5+$G1360*信号概况!$J$6+$H1360*信号概况!$J$7+$I1360*信号概况!$J$8+$J1360*信号概况!$J$9</f>
        <v>1487.05989123378</v>
      </c>
      <c r="P1360" s="12">
        <f t="shared" si="439"/>
        <v>0.0761845472624251</v>
      </c>
      <c r="Q1360" s="7">
        <f t="shared" si="440"/>
        <v>8.26372431797971</v>
      </c>
    </row>
    <row r="1361" spans="1:17">
      <c r="A1361">
        <v>1359</v>
      </c>
      <c r="B1361">
        <v>19519.18</v>
      </c>
      <c r="C1361" s="7">
        <f t="shared" si="441"/>
        <v>0</v>
      </c>
      <c r="D1361" s="8">
        <f t="shared" si="442"/>
        <v>1</v>
      </c>
      <c r="E1361">
        <f t="shared" ref="E1361:E1411" si="443">MOD(QUOTIENT(A1361,($T$2*$U$2/0.01+1)*($T$3*$U$3/0.01+1)),$T$4*$U$4/0.01+1)/($T$4*100)</f>
        <v>0</v>
      </c>
      <c r="F1361">
        <f t="shared" ref="F1361:F1384" si="444">MOD(QUOTIENT(A1361,($T$2*$U$2/0.01+1)*($T$3*$U$3/0.01+1)*($T$4*$U$4/0.01+1)),$T$5*$U$5/0.01+1)/($T$5*100)</f>
        <v>0.6</v>
      </c>
      <c r="G1361">
        <f t="shared" ref="G1361:G1384" si="445">MOD(QUOTIENT(A1361,($T$2*$U$2/0.01+1)*($T$3*$U$3/0.01+1)*($T$4*$U$4/0.01+1)*($T$5*$U$5/0.01+1)),$T$6*$U$6/0.01+1)/($T$6*100)</f>
        <v>0.06</v>
      </c>
      <c r="H1361">
        <f t="shared" ref="H1361:H1384" si="446">MOD(QUOTIENT(A1361,($T$2*$U$2/0.01+1)*($T$3*$U$3/0.01+1)*($T$4*$U$4/0.01+1)*($T$5*$U$5/0.01+1)*($T$6*$U$6/0.01+1)),$T$7*$U$7/0.01+1)/($T$7*100)</f>
        <v>0</v>
      </c>
      <c r="I1361">
        <f t="shared" ref="I1361:I1384" si="447">MOD(QUOTIENT(A1361,($T$2*$U$2/0.01+1)*($T$3*$U$3/0.01+1)*($T$4*$U$4/0.01+1)*($T$5*$U$5/0.01+1)*($T$6*$U$6/0.01+1)*($T$7*$U$7/0.01+1)),$T$8*$U$8/0.01+1)/($T$8*100)</f>
        <v>0</v>
      </c>
      <c r="J1361">
        <f t="shared" ref="J1361:J1384" si="448">MOD(QUOTIENT(A1361,($T$2*$U$2/0.01+1)*($T$3*$U$3/0.01+1)*($T$4*$U$4/0.01+1)*($T$5*$U$5/0.01+1)*($T$6*$U$6/0.01+1)*($T$7*$U$7/0.01+1)*($T$8*$U$8/0.01+1)),$T$9*$U$9/0.01)/($T$9*100)</f>
        <v>0</v>
      </c>
      <c r="K1361">
        <f>SQRT(POWER($C1361*信号概况!$F$2,2)+POWER($D1361*信号概况!$F$3,2)+POWER($E1361*信号概况!$F$4,2)+POWER($F1361*信号概况!$F$5,2)+POWER($G1361*信号概况!$F$6,2)+POWER($H1361*信号概况!$F$7,2)+POWER($I1361*信号概况!$F$8,2)+POWER($J1361*信号概况!$F$9,2)+2*$C1361*信号概况!$F$2*$D1361*信号概况!$F$3*信号相关性!$B$3+2*$C1361*信号概况!$F$2*$E1361*信号概况!$F$4*信号相关性!$B$4+2*$C1361*信号概况!$F$2*$F1361*信号概况!$F$5*信号相关性!$B$5+2*$C1361*信号概况!$F$2*$G1361*信号概况!$F$6*信号相关性!$B$6+2*$C1361*信号概况!$F$2*$H1361*信号概况!$F$7*信号相关性!$B$7+2*$C1361*信号概况!$F$2*$I1361*信号概况!$F$8*信号相关性!$B$8+2*$C1361*信号概况!$F$2*$J1361*信号概况!$F$9*信号相关性!$B$9+2*$D1361*信号概况!$F$3*$E1361*信号概况!$F$4*信号相关性!$C$4+2*$D1361*信号概况!$F$3*$F1361*信号概况!$F$5*信号相关性!$C$5+2*$D1361*信号概况!$F$3*$G1361*信号概况!$F$6*信号相关性!$C$6+2*$D1361*信号概况!$F$3*$H1361*信号概况!$F$7*信号相关性!$C$7+2*$D1361*信号概况!$F$3*$I1361*信号概况!$F$8*信号相关性!$C$8+2*$D1361*信号概况!$F$3*$J1361*信号概况!$F$9*信号相关性!$C$9+2*$E1361*信号概况!$F$4*$F1361*信号概况!$F$5*信号相关性!$D$5+2*$E1361*信号概况!$F$4*$G1361*信号概况!$F$6*信号相关性!$D$6+2*$E1361*信号概况!$F$4*$H1361*信号概况!$F$7*信号相关性!$D$7+2*$E1361*信号概况!$F$4*$I1361*信号概况!$F$8*信号相关性!$D$8+2*$E1361*信号概况!$F$4*$J1361*信号概况!$J$5*信号相关性!$D$9+2*$F1361*信号概况!$F$5*$G1361*信号概况!$F$6*信号相关性!$E$6+2*$F1361*信号概况!$F$5*$H1361*信号概况!$F$7*信号相关性!$E$7+2*$F1361*信号概况!$F$5*$I1361*信号概况!$F$8*信号相关性!$E$8+2*$F1361*信号概况!$F$5*$J1361*信号概况!$F$9*信号相关性!$E$9+2*$G1361*信号概况!$F$6*$H1361*信号概况!$F$7*信号相关性!$F$7+2*$G1361*信号概况!$F$6*$I1361*信号概况!$F$8*信号相关性!$F$8+2*$G1361*信号概况!$F$6*$J1361*信号概况!$F$9*信号相关性!$F$9+2*$H1361*信号概况!$F$7*$I1361*信号概况!$F$8*信号相关性!$G$8+2*$H1361*信号概况!$F$7*$J1361*信号概况!$F$9*信号相关性!$G$9+2*$I1361*信号概况!$F$8*$J1361*信号概况!$F$9*信号相关性!$H$9)</f>
        <v>2107.88044773575</v>
      </c>
      <c r="L1361" s="10">
        <f t="shared" ref="L1361:L1384" si="449">B1361/K1361</f>
        <v>9.26009822851539</v>
      </c>
      <c r="M1361" s="11">
        <f>SQRT(POWER($C1361*信号概况!$C$2,2)+POWER($D1361*信号概况!$C$3,2)+POWER($E1361*信号概况!$C$4,2)+POWER($F1361*信号概况!$C$5,2)+POWER($G1361*信号概况!$C$6,2)+POWER($H1361*信号概况!$C$7,2)+POWER($I1361*信号概况!$C$8,2)+POWER($J1361*信号概况!$C$9,2)+2*$C1361*信号概况!$C$2*$D1361*信号概况!$C$3*信号相关性!$B$3+2*$C1361*信号概况!$C$2*$E1361*信号概况!$C$4*信号相关性!$B$4+2*$C1361*信号概况!$C$2*$F1361*信号概况!$C$5*信号相关性!$B$5+2*$C1361*信号概况!$C$2*$G1361*信号概况!$C$6*信号相关性!$B$6+2*$C1361*信号概况!$C$2*$H1361*信号概况!$C$7*信号相关性!$B$7+2*$C1361*信号概况!$C$2*$I1361*信号概况!$C$8*信号相关性!$B$8+2*$C1361*信号概况!$C$2*$J1361*信号概况!$C$9*信号相关性!$B$9+2*$D1361*信号概况!$C$3*$E1361*信号概况!$C$4*信号相关性!$C$4+2*$D1361*信号概况!$C$3*$F1361*信号概况!$C$5*信号相关性!$C$5+2*$D1361*信号概况!$C$3*$G1361*信号概况!$C$6*信号相关性!$C$6+2*$D1361*信号概况!$C$3*$H1361*信号概况!$C$7*信号相关性!$C$7+2*$D1361*信号概况!$C$3*$I1361*信号概况!$C$8*信号相关性!$C$8+2*$D1361*信号概况!$C$3*$J1361*信号概况!$C$9*信号相关性!$C$9+2*$E1361*信号概况!$C$4*$F1361*信号概况!$C$5*信号相关性!$D$5+2*$E1361*信号概况!$C$4*$G1361*信号概况!$C$6*信号相关性!$D$6+2*$E1361*信号概况!$C$4*$H1361*信号概况!$C$7*信号相关性!$D$7+2*$E1361*信号概况!$C$4*$I1361*信号概况!$C$8*信号相关性!$D$8+2*$E1361*信号概况!$C$4*$J1361*信号概况!$J$5*信号相关性!$D$9+2*$F1361*信号概况!$C$5*$G1361*信号概况!$C$6*信号相关性!$E$6+2*$F1361*信号概况!$C$5*$H1361*信号概况!$C$7*信号相关性!$E$7+2*$F1361*信号概况!$C$5*$I1361*信号概况!$C$8*信号相关性!$E$8+2*$F1361*信号概况!$C$5*$J1361*信号概况!$C$9*信号相关性!$E$9+2*$G1361*信号概况!$C$6*$H1361*信号概况!$C$7*信号相关性!$F$7+2*$G1361*信号概况!$C$6*$I1361*信号概况!$C$8*信号相关性!$F$8+2*$G1361*信号概况!$C$6*$J1361*信号概况!$C$9*信号相关性!$F$9+2*$H1361*信号概况!$C$7*$I1361*信号概况!$C$8*信号相关性!$G$8+2*$H1361*信号概况!$C$7*$J1361*信号概况!$C$9*信号相关性!$G$9+2*$I1361*信号概况!$C$8*$J1361*信号概况!$C$9*信号相关性!$H$9)</f>
        <v>10308.3180741872</v>
      </c>
      <c r="N1361" s="12">
        <f t="shared" ref="N1361:N1384" si="450">M1361/B1361</f>
        <v>0.528112250319287</v>
      </c>
      <c r="O1361" s="10">
        <f>$C1361*信号概况!$J$2+$D1361*信号概况!$J$3+$E1361*信号概况!$J$4+$F1361*信号概况!$J$5+$G1361*信号概况!$J$6+$H1361*信号概况!$J$7+$I1361*信号概况!$J$8+$J1361*信号概况!$J$9</f>
        <v>1511.58804191872</v>
      </c>
      <c r="P1361" s="12">
        <f t="shared" ref="P1361:P1384" si="451">O1361/B1361</f>
        <v>0.0774411651472406</v>
      </c>
      <c r="Q1361" s="7">
        <f t="shared" ref="Q1361:Q1384" si="452">(O1361*12-B1361*5%)/K1361</f>
        <v>8.14234864290379</v>
      </c>
    </row>
    <row r="1362" spans="1:17">
      <c r="A1362">
        <v>1360</v>
      </c>
      <c r="B1362">
        <v>19519.18</v>
      </c>
      <c r="C1362" s="7">
        <f t="shared" si="441"/>
        <v>0</v>
      </c>
      <c r="D1362" s="8">
        <f t="shared" si="442"/>
        <v>0</v>
      </c>
      <c r="E1362">
        <f t="shared" si="443"/>
        <v>0</v>
      </c>
      <c r="F1362">
        <f t="shared" si="444"/>
        <v>0.7</v>
      </c>
      <c r="G1362">
        <f t="shared" si="445"/>
        <v>0.06</v>
      </c>
      <c r="H1362">
        <f t="shared" si="446"/>
        <v>0</v>
      </c>
      <c r="I1362">
        <f t="shared" si="447"/>
        <v>0</v>
      </c>
      <c r="J1362">
        <f t="shared" si="448"/>
        <v>0</v>
      </c>
      <c r="K1362">
        <f>SQRT(POWER($C1362*信号概况!$F$2,2)+POWER($D1362*信号概况!$F$3,2)+POWER($E1362*信号概况!$F$4,2)+POWER($F1362*信号概况!$F$5,2)+POWER($G1362*信号概况!$F$6,2)+POWER($H1362*信号概况!$F$7,2)+POWER($I1362*信号概况!$F$8,2)+POWER($J1362*信号概况!$F$9,2)+2*$C1362*信号概况!$F$2*$D1362*信号概况!$F$3*信号相关性!$B$3+2*$C1362*信号概况!$F$2*$E1362*信号概况!$F$4*信号相关性!$B$4+2*$C1362*信号概况!$F$2*$F1362*信号概况!$F$5*信号相关性!$B$5+2*$C1362*信号概况!$F$2*$G1362*信号概况!$F$6*信号相关性!$B$6+2*$C1362*信号概况!$F$2*$H1362*信号概况!$F$7*信号相关性!$B$7+2*$C1362*信号概况!$F$2*$I1362*信号概况!$F$8*信号相关性!$B$8+2*$C1362*信号概况!$F$2*$J1362*信号概况!$F$9*信号相关性!$B$9+2*$D1362*信号概况!$F$3*$E1362*信号概况!$F$4*信号相关性!$C$4+2*$D1362*信号概况!$F$3*$F1362*信号概况!$F$5*信号相关性!$C$5+2*$D1362*信号概况!$F$3*$G1362*信号概况!$F$6*信号相关性!$C$6+2*$D1362*信号概况!$F$3*$H1362*信号概况!$F$7*信号相关性!$C$7+2*$D1362*信号概况!$F$3*$I1362*信号概况!$F$8*信号相关性!$C$8+2*$D1362*信号概况!$F$3*$J1362*信号概况!$F$9*信号相关性!$C$9+2*$E1362*信号概况!$F$4*$F1362*信号概况!$F$5*信号相关性!$D$5+2*$E1362*信号概况!$F$4*$G1362*信号概况!$F$6*信号相关性!$D$6+2*$E1362*信号概况!$F$4*$H1362*信号概况!$F$7*信号相关性!$D$7+2*$E1362*信号概况!$F$4*$I1362*信号概况!$F$8*信号相关性!$D$8+2*$E1362*信号概况!$F$4*$J1362*信号概况!$J$5*信号相关性!$D$9+2*$F1362*信号概况!$F$5*$G1362*信号概况!$F$6*信号相关性!$E$6+2*$F1362*信号概况!$F$5*$H1362*信号概况!$F$7*信号相关性!$E$7+2*$F1362*信号概况!$F$5*$I1362*信号概况!$F$8*信号相关性!$E$8+2*$F1362*信号概况!$F$5*$J1362*信号概况!$F$9*信号相关性!$E$9+2*$G1362*信号概况!$F$6*$H1362*信号概况!$F$7*信号相关性!$F$7+2*$G1362*信号概况!$F$6*$I1362*信号概况!$F$8*信号相关性!$F$8+2*$G1362*信号概况!$F$6*$J1362*信号概况!$F$9*信号相关性!$F$9+2*$H1362*信号概况!$F$7*$I1362*信号概况!$F$8*信号相关性!$G$8+2*$H1362*信号概况!$F$7*$J1362*信号概况!$F$9*信号相关性!$G$9+2*$I1362*信号概况!$F$8*$J1362*信号概况!$F$9*信号相关性!$H$9)</f>
        <v>228.858389072736</v>
      </c>
      <c r="L1362" s="10">
        <f t="shared" si="449"/>
        <v>85.2893358162911</v>
      </c>
      <c r="M1362" s="11">
        <f>SQRT(POWER($C1362*信号概况!$C$2,2)+POWER($D1362*信号概况!$C$3,2)+POWER($E1362*信号概况!$C$4,2)+POWER($F1362*信号概况!$C$5,2)+POWER($G1362*信号概况!$C$6,2)+POWER($H1362*信号概况!$C$7,2)+POWER($I1362*信号概况!$C$8,2)+POWER($J1362*信号概况!$C$9,2)+2*$C1362*信号概况!$C$2*$D1362*信号概况!$C$3*信号相关性!$B$3+2*$C1362*信号概况!$C$2*$E1362*信号概况!$C$4*信号相关性!$B$4+2*$C1362*信号概况!$C$2*$F1362*信号概况!$C$5*信号相关性!$B$5+2*$C1362*信号概况!$C$2*$G1362*信号概况!$C$6*信号相关性!$B$6+2*$C1362*信号概况!$C$2*$H1362*信号概况!$C$7*信号相关性!$B$7+2*$C1362*信号概况!$C$2*$I1362*信号概况!$C$8*信号相关性!$B$8+2*$C1362*信号概况!$C$2*$J1362*信号概况!$C$9*信号相关性!$B$9+2*$D1362*信号概况!$C$3*$E1362*信号概况!$C$4*信号相关性!$C$4+2*$D1362*信号概况!$C$3*$F1362*信号概况!$C$5*信号相关性!$C$5+2*$D1362*信号概况!$C$3*$G1362*信号概况!$C$6*信号相关性!$C$6+2*$D1362*信号概况!$C$3*$H1362*信号概况!$C$7*信号相关性!$C$7+2*$D1362*信号概况!$C$3*$I1362*信号概况!$C$8*信号相关性!$C$8+2*$D1362*信号概况!$C$3*$J1362*信号概况!$C$9*信号相关性!$C$9+2*$E1362*信号概况!$C$4*$F1362*信号概况!$C$5*信号相关性!$D$5+2*$E1362*信号概况!$C$4*$G1362*信号概况!$C$6*信号相关性!$D$6+2*$E1362*信号概况!$C$4*$H1362*信号概况!$C$7*信号相关性!$D$7+2*$E1362*信号概况!$C$4*$I1362*信号概况!$C$8*信号相关性!$D$8+2*$E1362*信号概况!$C$4*$J1362*信号概况!$J$5*信号相关性!$D$9+2*$F1362*信号概况!$C$5*$G1362*信号概况!$C$6*信号相关性!$E$6+2*$F1362*信号概况!$C$5*$H1362*信号概况!$C$7*信号相关性!$E$7+2*$F1362*信号概况!$C$5*$I1362*信号概况!$C$8*信号相关性!$E$8+2*$F1362*信号概况!$C$5*$J1362*信号概况!$C$9*信号相关性!$E$9+2*$G1362*信号概况!$C$6*$H1362*信号概况!$C$7*信号相关性!$F$7+2*$G1362*信号概况!$C$6*$I1362*信号概况!$C$8*信号相关性!$F$8+2*$G1362*信号概况!$C$6*$J1362*信号概况!$C$9*信号相关性!$F$9+2*$H1362*信号概况!$C$7*$I1362*信号概况!$C$8*信号相关性!$G$8+2*$H1362*信号概况!$C$7*$J1362*信号概况!$C$9*信号相关性!$G$9+2*$I1362*信号概况!$C$8*$J1362*信号概况!$C$9*信号相关性!$H$9)</f>
        <v>934.813020317863</v>
      </c>
      <c r="N1362" s="12">
        <f t="shared" si="450"/>
        <v>0.0478920231443054</v>
      </c>
      <c r="O1362" s="10">
        <f>$C1362*信号概况!$J$2+$D1362*信号概况!$J$3+$E1362*信号概况!$J$4+$F1362*信号概况!$J$5+$G1362*信号概况!$J$6+$H1362*信号概况!$J$7+$I1362*信号概况!$J$8+$J1362*信号概况!$J$9</f>
        <v>764.116897203299</v>
      </c>
      <c r="P1362" s="12">
        <f t="shared" si="451"/>
        <v>0.0391469773424549</v>
      </c>
      <c r="Q1362" s="7">
        <f t="shared" si="452"/>
        <v>35.801369570226</v>
      </c>
    </row>
    <row r="1363" spans="1:17">
      <c r="A1363">
        <v>1361</v>
      </c>
      <c r="B1363">
        <v>19519.18</v>
      </c>
      <c r="C1363" s="7">
        <f t="shared" si="441"/>
        <v>0</v>
      </c>
      <c r="D1363" s="8">
        <f t="shared" si="442"/>
        <v>0.0303030303030303</v>
      </c>
      <c r="E1363">
        <f t="shared" si="443"/>
        <v>0</v>
      </c>
      <c r="F1363">
        <f t="shared" si="444"/>
        <v>0.7</v>
      </c>
      <c r="G1363">
        <f t="shared" si="445"/>
        <v>0.06</v>
      </c>
      <c r="H1363">
        <f t="shared" si="446"/>
        <v>0</v>
      </c>
      <c r="I1363">
        <f t="shared" si="447"/>
        <v>0</v>
      </c>
      <c r="J1363">
        <f t="shared" si="448"/>
        <v>0</v>
      </c>
      <c r="K1363">
        <f>SQRT(POWER($C1363*信号概况!$F$2,2)+POWER($D1363*信号概况!$F$3,2)+POWER($E1363*信号概况!$F$4,2)+POWER($F1363*信号概况!$F$5,2)+POWER($G1363*信号概况!$F$6,2)+POWER($H1363*信号概况!$F$7,2)+POWER($I1363*信号概况!$F$8,2)+POWER($J1363*信号概况!$F$9,2)+2*$C1363*信号概况!$F$2*$D1363*信号概况!$F$3*信号相关性!$B$3+2*$C1363*信号概况!$F$2*$E1363*信号概况!$F$4*信号相关性!$B$4+2*$C1363*信号概况!$F$2*$F1363*信号概况!$F$5*信号相关性!$B$5+2*$C1363*信号概况!$F$2*$G1363*信号概况!$F$6*信号相关性!$B$6+2*$C1363*信号概况!$F$2*$H1363*信号概况!$F$7*信号相关性!$B$7+2*$C1363*信号概况!$F$2*$I1363*信号概况!$F$8*信号相关性!$B$8+2*$C1363*信号概况!$F$2*$J1363*信号概况!$F$9*信号相关性!$B$9+2*$D1363*信号概况!$F$3*$E1363*信号概况!$F$4*信号相关性!$C$4+2*$D1363*信号概况!$F$3*$F1363*信号概况!$F$5*信号相关性!$C$5+2*$D1363*信号概况!$F$3*$G1363*信号概况!$F$6*信号相关性!$C$6+2*$D1363*信号概况!$F$3*$H1363*信号概况!$F$7*信号相关性!$C$7+2*$D1363*信号概况!$F$3*$I1363*信号概况!$F$8*信号相关性!$C$8+2*$D1363*信号概况!$F$3*$J1363*信号概况!$F$9*信号相关性!$C$9+2*$E1363*信号概况!$F$4*$F1363*信号概况!$F$5*信号相关性!$D$5+2*$E1363*信号概况!$F$4*$G1363*信号概况!$F$6*信号相关性!$D$6+2*$E1363*信号概况!$F$4*$H1363*信号概况!$F$7*信号相关性!$D$7+2*$E1363*信号概况!$F$4*$I1363*信号概况!$F$8*信号相关性!$D$8+2*$E1363*信号概况!$F$4*$J1363*信号概况!$J$5*信号相关性!$D$9+2*$F1363*信号概况!$F$5*$G1363*信号概况!$F$6*信号相关性!$E$6+2*$F1363*信号概况!$F$5*$H1363*信号概况!$F$7*信号相关性!$E$7+2*$F1363*信号概况!$F$5*$I1363*信号概况!$F$8*信号相关性!$E$8+2*$F1363*信号概况!$F$5*$J1363*信号概况!$F$9*信号相关性!$E$9+2*$G1363*信号概况!$F$6*$H1363*信号概况!$F$7*信号相关性!$F$7+2*$G1363*信号概况!$F$6*$I1363*信号概况!$F$8*信号相关性!$F$8+2*$G1363*信号概况!$F$6*$J1363*信号概况!$F$9*信号相关性!$F$9+2*$H1363*信号概况!$F$7*$I1363*信号概况!$F$8*信号相关性!$G$8+2*$H1363*信号概况!$F$7*$J1363*信号概况!$F$9*信号相关性!$G$9+2*$I1363*信号概况!$F$8*$J1363*信号概况!$F$9*信号相关性!$H$9)</f>
        <v>204.32904737178</v>
      </c>
      <c r="L1363" s="10">
        <f t="shared" si="449"/>
        <v>95.5281701308209</v>
      </c>
      <c r="M1363" s="11">
        <f>SQRT(POWER($C1363*信号概况!$C$2,2)+POWER($D1363*信号概况!$C$3,2)+POWER($E1363*信号概况!$C$4,2)+POWER($F1363*信号概况!$C$5,2)+POWER($G1363*信号概况!$C$6,2)+POWER($H1363*信号概况!$C$7,2)+POWER($I1363*信号概况!$C$8,2)+POWER($J1363*信号概况!$C$9,2)+2*$C1363*信号概况!$C$2*$D1363*信号概况!$C$3*信号相关性!$B$3+2*$C1363*信号概况!$C$2*$E1363*信号概况!$C$4*信号相关性!$B$4+2*$C1363*信号概况!$C$2*$F1363*信号概况!$C$5*信号相关性!$B$5+2*$C1363*信号概况!$C$2*$G1363*信号概况!$C$6*信号相关性!$B$6+2*$C1363*信号概况!$C$2*$H1363*信号概况!$C$7*信号相关性!$B$7+2*$C1363*信号概况!$C$2*$I1363*信号概况!$C$8*信号相关性!$B$8+2*$C1363*信号概况!$C$2*$J1363*信号概况!$C$9*信号相关性!$B$9+2*$D1363*信号概况!$C$3*$E1363*信号概况!$C$4*信号相关性!$C$4+2*$D1363*信号概况!$C$3*$F1363*信号概况!$C$5*信号相关性!$C$5+2*$D1363*信号概况!$C$3*$G1363*信号概况!$C$6*信号相关性!$C$6+2*$D1363*信号概况!$C$3*$H1363*信号概况!$C$7*信号相关性!$C$7+2*$D1363*信号概况!$C$3*$I1363*信号概况!$C$8*信号相关性!$C$8+2*$D1363*信号概况!$C$3*$J1363*信号概况!$C$9*信号相关性!$C$9+2*$E1363*信号概况!$C$4*$F1363*信号概况!$C$5*信号相关性!$D$5+2*$E1363*信号概况!$C$4*$G1363*信号概况!$C$6*信号相关性!$D$6+2*$E1363*信号概况!$C$4*$H1363*信号概况!$C$7*信号相关性!$D$7+2*$E1363*信号概况!$C$4*$I1363*信号概况!$C$8*信号相关性!$D$8+2*$E1363*信号概况!$C$4*$J1363*信号概况!$J$5*信号相关性!$D$9+2*$F1363*信号概况!$C$5*$G1363*信号概况!$C$6*信号相关性!$E$6+2*$F1363*信号概况!$C$5*$H1363*信号概况!$C$7*信号相关性!$E$7+2*$F1363*信号概况!$C$5*$I1363*信号概况!$C$8*信号相关性!$E$8+2*$F1363*信号概况!$C$5*$J1363*信号概况!$C$9*信号相关性!$E$9+2*$G1363*信号概况!$C$6*$H1363*信号概况!$C$7*信号相关性!$F$7+2*$G1363*信号概况!$C$6*$I1363*信号概况!$C$8*信号相关性!$F$8+2*$G1363*信号概况!$C$6*$J1363*信号概况!$C$9*信号相关性!$F$9+2*$H1363*信号概况!$C$7*$I1363*信号概况!$C$8*信号相关性!$G$8+2*$H1363*信号概况!$C$7*$J1363*信号概况!$C$9*信号相关性!$G$9+2*$I1363*信号概况!$C$8*$J1363*信号概况!$C$9*信号相关性!$H$9)</f>
        <v>828.167543120588</v>
      </c>
      <c r="N1363" s="12">
        <f t="shared" si="450"/>
        <v>0.0424283982790562</v>
      </c>
      <c r="O1363" s="10">
        <f>$C1363*信号概况!$J$2+$D1363*信号概况!$J$3+$E1363*信号概况!$J$4+$F1363*信号概况!$J$5+$G1363*信号概况!$J$6+$H1363*信号概况!$J$7+$I1363*信号概况!$J$8+$J1363*信号概况!$J$9</f>
        <v>788.645047888231</v>
      </c>
      <c r="P1363" s="12">
        <f t="shared" si="451"/>
        <v>0.0404035952272703</v>
      </c>
      <c r="Q1363" s="7">
        <f t="shared" si="452"/>
        <v>41.539769718669</v>
      </c>
    </row>
    <row r="1364" spans="1:17">
      <c r="A1364">
        <v>1362</v>
      </c>
      <c r="B1364">
        <v>19519.18</v>
      </c>
      <c r="C1364" s="7">
        <f t="shared" si="441"/>
        <v>0</v>
      </c>
      <c r="D1364" s="8">
        <f t="shared" si="442"/>
        <v>0.0606060606060606</v>
      </c>
      <c r="E1364">
        <f t="shared" si="443"/>
        <v>0</v>
      </c>
      <c r="F1364">
        <f t="shared" si="444"/>
        <v>0.7</v>
      </c>
      <c r="G1364">
        <f t="shared" si="445"/>
        <v>0.06</v>
      </c>
      <c r="H1364">
        <f t="shared" si="446"/>
        <v>0</v>
      </c>
      <c r="I1364">
        <f t="shared" si="447"/>
        <v>0</v>
      </c>
      <c r="J1364">
        <f t="shared" si="448"/>
        <v>0</v>
      </c>
      <c r="K1364">
        <f>SQRT(POWER($C1364*信号概况!$F$2,2)+POWER($D1364*信号概况!$F$3,2)+POWER($E1364*信号概况!$F$4,2)+POWER($F1364*信号概况!$F$5,2)+POWER($G1364*信号概况!$F$6,2)+POWER($H1364*信号概况!$F$7,2)+POWER($I1364*信号概况!$F$8,2)+POWER($J1364*信号概况!$F$9,2)+2*$C1364*信号概况!$F$2*$D1364*信号概况!$F$3*信号相关性!$B$3+2*$C1364*信号概况!$F$2*$E1364*信号概况!$F$4*信号相关性!$B$4+2*$C1364*信号概况!$F$2*$F1364*信号概况!$F$5*信号相关性!$B$5+2*$C1364*信号概况!$F$2*$G1364*信号概况!$F$6*信号相关性!$B$6+2*$C1364*信号概况!$F$2*$H1364*信号概况!$F$7*信号相关性!$B$7+2*$C1364*信号概况!$F$2*$I1364*信号概况!$F$8*信号相关性!$B$8+2*$C1364*信号概况!$F$2*$J1364*信号概况!$F$9*信号相关性!$B$9+2*$D1364*信号概况!$F$3*$E1364*信号概况!$F$4*信号相关性!$C$4+2*$D1364*信号概况!$F$3*$F1364*信号概况!$F$5*信号相关性!$C$5+2*$D1364*信号概况!$F$3*$G1364*信号概况!$F$6*信号相关性!$C$6+2*$D1364*信号概况!$F$3*$H1364*信号概况!$F$7*信号相关性!$C$7+2*$D1364*信号概况!$F$3*$I1364*信号概况!$F$8*信号相关性!$C$8+2*$D1364*信号概况!$F$3*$J1364*信号概况!$F$9*信号相关性!$C$9+2*$E1364*信号概况!$F$4*$F1364*信号概况!$F$5*信号相关性!$D$5+2*$E1364*信号概况!$F$4*$G1364*信号概况!$F$6*信号相关性!$D$6+2*$E1364*信号概况!$F$4*$H1364*信号概况!$F$7*信号相关性!$D$7+2*$E1364*信号概况!$F$4*$I1364*信号概况!$F$8*信号相关性!$D$8+2*$E1364*信号概况!$F$4*$J1364*信号概况!$J$5*信号相关性!$D$9+2*$F1364*信号概况!$F$5*$G1364*信号概况!$F$6*信号相关性!$E$6+2*$F1364*信号概况!$F$5*$H1364*信号概况!$F$7*信号相关性!$E$7+2*$F1364*信号概况!$F$5*$I1364*信号概况!$F$8*信号相关性!$E$8+2*$F1364*信号概况!$F$5*$J1364*信号概况!$F$9*信号相关性!$E$9+2*$G1364*信号概况!$F$6*$H1364*信号概况!$F$7*信号相关性!$F$7+2*$G1364*信号概况!$F$6*$I1364*信号概况!$F$8*信号相关性!$F$8+2*$G1364*信号概况!$F$6*$J1364*信号概况!$F$9*信号相关性!$F$9+2*$H1364*信号概况!$F$7*$I1364*信号概况!$F$8*信号相关性!$G$8+2*$H1364*信号概况!$F$7*$J1364*信号概况!$F$9*信号相关性!$G$9+2*$I1364*信号概况!$F$8*$J1364*信号概况!$F$9*信号相关性!$H$9)</f>
        <v>200.158250692512</v>
      </c>
      <c r="L1364" s="10">
        <f t="shared" si="449"/>
        <v>97.518737960924</v>
      </c>
      <c r="M1364" s="11">
        <f>SQRT(POWER($C1364*信号概况!$C$2,2)+POWER($D1364*信号概况!$C$3,2)+POWER($E1364*信号概况!$C$4,2)+POWER($F1364*信号概况!$C$5,2)+POWER($G1364*信号概况!$C$6,2)+POWER($H1364*信号概况!$C$7,2)+POWER($I1364*信号概况!$C$8,2)+POWER($J1364*信号概况!$C$9,2)+2*$C1364*信号概况!$C$2*$D1364*信号概况!$C$3*信号相关性!$B$3+2*$C1364*信号概况!$C$2*$E1364*信号概况!$C$4*信号相关性!$B$4+2*$C1364*信号概况!$C$2*$F1364*信号概况!$C$5*信号相关性!$B$5+2*$C1364*信号概况!$C$2*$G1364*信号概况!$C$6*信号相关性!$B$6+2*$C1364*信号概况!$C$2*$H1364*信号概况!$C$7*信号相关性!$B$7+2*$C1364*信号概况!$C$2*$I1364*信号概况!$C$8*信号相关性!$B$8+2*$C1364*信号概况!$C$2*$J1364*信号概况!$C$9*信号相关性!$B$9+2*$D1364*信号概况!$C$3*$E1364*信号概况!$C$4*信号相关性!$C$4+2*$D1364*信号概况!$C$3*$F1364*信号概况!$C$5*信号相关性!$C$5+2*$D1364*信号概况!$C$3*$G1364*信号概况!$C$6*信号相关性!$C$6+2*$D1364*信号概况!$C$3*$H1364*信号概况!$C$7*信号相关性!$C$7+2*$D1364*信号概况!$C$3*$I1364*信号概况!$C$8*信号相关性!$C$8+2*$D1364*信号概况!$C$3*$J1364*信号概况!$C$9*信号相关性!$C$9+2*$E1364*信号概况!$C$4*$F1364*信号概况!$C$5*信号相关性!$D$5+2*$E1364*信号概况!$C$4*$G1364*信号概况!$C$6*信号相关性!$D$6+2*$E1364*信号概况!$C$4*$H1364*信号概况!$C$7*信号相关性!$D$7+2*$E1364*信号概况!$C$4*$I1364*信号概况!$C$8*信号相关性!$D$8+2*$E1364*信号概况!$C$4*$J1364*信号概况!$J$5*信号相关性!$D$9+2*$F1364*信号概况!$C$5*$G1364*信号概况!$C$6*信号相关性!$E$6+2*$F1364*信号概况!$C$5*$H1364*信号概况!$C$7*信号相关性!$E$7+2*$F1364*信号概况!$C$5*$I1364*信号概况!$C$8*信号相关性!$E$8+2*$F1364*信号概况!$C$5*$J1364*信号概况!$C$9*信号相关性!$E$9+2*$G1364*信号概况!$C$6*$H1364*信号概况!$C$7*信号相关性!$F$7+2*$G1364*信号概况!$C$6*$I1364*信号概况!$C$8*信号相关性!$F$8+2*$G1364*信号概况!$C$6*$J1364*信号概况!$C$9*信号相关性!$F$9+2*$H1364*信号概况!$C$7*$I1364*信号概况!$C$8*信号相关性!$G$8+2*$H1364*信号概况!$C$7*$J1364*信号概况!$C$9*信号相关性!$G$9+2*$I1364*信号概况!$C$8*$J1364*信号概况!$C$9*信号相关性!$H$9)</f>
        <v>841.565088524469</v>
      </c>
      <c r="N1364" s="12">
        <f t="shared" si="450"/>
        <v>0.0431147767746631</v>
      </c>
      <c r="O1364" s="10">
        <f>$C1364*信号概况!$J$2+$D1364*信号概况!$J$3+$E1364*信号概况!$J$4+$F1364*信号概况!$J$5+$G1364*信号概况!$J$6+$H1364*信号概况!$J$7+$I1364*信号概况!$J$8+$J1364*信号概况!$J$9</f>
        <v>813.173198573162</v>
      </c>
      <c r="P1364" s="12">
        <f t="shared" si="451"/>
        <v>0.0416602131120858</v>
      </c>
      <c r="Q1364" s="7">
        <f t="shared" si="452"/>
        <v>43.8758799724387</v>
      </c>
    </row>
    <row r="1365" spans="1:17">
      <c r="A1365">
        <v>1363</v>
      </c>
      <c r="B1365">
        <v>19519.18</v>
      </c>
      <c r="C1365" s="7">
        <f t="shared" si="441"/>
        <v>0</v>
      </c>
      <c r="D1365" s="8">
        <f t="shared" si="442"/>
        <v>0.0909090909090909</v>
      </c>
      <c r="E1365">
        <f t="shared" si="443"/>
        <v>0</v>
      </c>
      <c r="F1365">
        <f t="shared" si="444"/>
        <v>0.7</v>
      </c>
      <c r="G1365">
        <f t="shared" si="445"/>
        <v>0.06</v>
      </c>
      <c r="H1365">
        <f t="shared" si="446"/>
        <v>0</v>
      </c>
      <c r="I1365">
        <f t="shared" si="447"/>
        <v>0</v>
      </c>
      <c r="J1365">
        <f t="shared" si="448"/>
        <v>0</v>
      </c>
      <c r="K1365">
        <f>SQRT(POWER($C1365*信号概况!$F$2,2)+POWER($D1365*信号概况!$F$3,2)+POWER($E1365*信号概况!$F$4,2)+POWER($F1365*信号概况!$F$5,2)+POWER($G1365*信号概况!$F$6,2)+POWER($H1365*信号概况!$F$7,2)+POWER($I1365*信号概况!$F$8,2)+POWER($J1365*信号概况!$F$9,2)+2*$C1365*信号概况!$F$2*$D1365*信号概况!$F$3*信号相关性!$B$3+2*$C1365*信号概况!$F$2*$E1365*信号概况!$F$4*信号相关性!$B$4+2*$C1365*信号概况!$F$2*$F1365*信号概况!$F$5*信号相关性!$B$5+2*$C1365*信号概况!$F$2*$G1365*信号概况!$F$6*信号相关性!$B$6+2*$C1365*信号概况!$F$2*$H1365*信号概况!$F$7*信号相关性!$B$7+2*$C1365*信号概况!$F$2*$I1365*信号概况!$F$8*信号相关性!$B$8+2*$C1365*信号概况!$F$2*$J1365*信号概况!$F$9*信号相关性!$B$9+2*$D1365*信号概况!$F$3*$E1365*信号概况!$F$4*信号相关性!$C$4+2*$D1365*信号概况!$F$3*$F1365*信号概况!$F$5*信号相关性!$C$5+2*$D1365*信号概况!$F$3*$G1365*信号概况!$F$6*信号相关性!$C$6+2*$D1365*信号概况!$F$3*$H1365*信号概况!$F$7*信号相关性!$C$7+2*$D1365*信号概况!$F$3*$I1365*信号概况!$F$8*信号相关性!$C$8+2*$D1365*信号概况!$F$3*$J1365*信号概况!$F$9*信号相关性!$C$9+2*$E1365*信号概况!$F$4*$F1365*信号概况!$F$5*信号相关性!$D$5+2*$E1365*信号概况!$F$4*$G1365*信号概况!$F$6*信号相关性!$D$6+2*$E1365*信号概况!$F$4*$H1365*信号概况!$F$7*信号相关性!$D$7+2*$E1365*信号概况!$F$4*$I1365*信号概况!$F$8*信号相关性!$D$8+2*$E1365*信号概况!$F$4*$J1365*信号概况!$J$5*信号相关性!$D$9+2*$F1365*信号概况!$F$5*$G1365*信号概况!$F$6*信号相关性!$E$6+2*$F1365*信号概况!$F$5*$H1365*信号概况!$F$7*信号相关性!$E$7+2*$F1365*信号概况!$F$5*$I1365*信号概况!$F$8*信号相关性!$E$8+2*$F1365*信号概况!$F$5*$J1365*信号概况!$F$9*信号相关性!$E$9+2*$G1365*信号概况!$F$6*$H1365*信号概况!$F$7*信号相关性!$F$7+2*$G1365*信号概况!$F$6*$I1365*信号概况!$F$8*信号相关性!$F$8+2*$G1365*信号概况!$F$6*$J1365*信号概况!$F$9*信号相关性!$F$9+2*$H1365*信号概况!$F$7*$I1365*信号概况!$F$8*信号相关性!$G$8+2*$H1365*信号概况!$F$7*$J1365*信号概况!$F$9*信号相关性!$G$9+2*$I1365*信号概况!$F$8*$J1365*信号概况!$F$9*信号相关性!$H$9)</f>
        <v>217.520250575089</v>
      </c>
      <c r="L1365" s="10">
        <f t="shared" si="449"/>
        <v>89.7350014465064</v>
      </c>
      <c r="M1365" s="11">
        <f>SQRT(POWER($C1365*信号概况!$C$2,2)+POWER($D1365*信号概况!$C$3,2)+POWER($E1365*信号概况!$C$4,2)+POWER($F1365*信号概况!$C$5,2)+POWER($G1365*信号概况!$C$6,2)+POWER($H1365*信号概况!$C$7,2)+POWER($I1365*信号概况!$C$8,2)+POWER($J1365*信号概况!$C$9,2)+2*$C1365*信号概况!$C$2*$D1365*信号概况!$C$3*信号相关性!$B$3+2*$C1365*信号概况!$C$2*$E1365*信号概况!$C$4*信号相关性!$B$4+2*$C1365*信号概况!$C$2*$F1365*信号概况!$C$5*信号相关性!$B$5+2*$C1365*信号概况!$C$2*$G1365*信号概况!$C$6*信号相关性!$B$6+2*$C1365*信号概况!$C$2*$H1365*信号概况!$C$7*信号相关性!$B$7+2*$C1365*信号概况!$C$2*$I1365*信号概况!$C$8*信号相关性!$B$8+2*$C1365*信号概况!$C$2*$J1365*信号概况!$C$9*信号相关性!$B$9+2*$D1365*信号概况!$C$3*$E1365*信号概况!$C$4*信号相关性!$C$4+2*$D1365*信号概况!$C$3*$F1365*信号概况!$C$5*信号相关性!$C$5+2*$D1365*信号概况!$C$3*$G1365*信号概况!$C$6*信号相关性!$C$6+2*$D1365*信号概况!$C$3*$H1365*信号概况!$C$7*信号相关性!$C$7+2*$D1365*信号概况!$C$3*$I1365*信号概况!$C$8*信号相关性!$C$8+2*$D1365*信号概况!$C$3*$J1365*信号概况!$C$9*信号相关性!$C$9+2*$E1365*信号概况!$C$4*$F1365*信号概况!$C$5*信号相关性!$D$5+2*$E1365*信号概况!$C$4*$G1365*信号概况!$C$6*信号相关性!$D$6+2*$E1365*信号概况!$C$4*$H1365*信号概况!$C$7*信号相关性!$D$7+2*$E1365*信号概况!$C$4*$I1365*信号概况!$C$8*信号相关性!$D$8+2*$E1365*信号概况!$C$4*$J1365*信号概况!$J$5*信号相关性!$D$9+2*$F1365*信号概况!$C$5*$G1365*信号概况!$C$6*信号相关性!$E$6+2*$F1365*信号概况!$C$5*$H1365*信号概况!$C$7*信号相关性!$E$7+2*$F1365*信号概况!$C$5*$I1365*信号概况!$C$8*信号相关性!$E$8+2*$F1365*信号概况!$C$5*$J1365*信号概况!$C$9*信号相关性!$E$9+2*$G1365*信号概况!$C$6*$H1365*信号概况!$C$7*信号相关性!$F$7+2*$G1365*信号概况!$C$6*$I1365*信号概况!$C$8*信号相关性!$F$8+2*$G1365*信号概况!$C$6*$J1365*信号概况!$C$9*信号相关性!$F$9+2*$H1365*信号概况!$C$7*$I1365*信号概况!$C$8*信号相关性!$G$8+2*$H1365*信号概况!$C$7*$J1365*信号概况!$C$9*信号相关性!$G$9+2*$I1365*信号概况!$C$8*$J1365*信号概况!$C$9*信号相关性!$H$9)</f>
        <v>970.044503716312</v>
      </c>
      <c r="N1365" s="12">
        <f t="shared" si="450"/>
        <v>0.0496969905352741</v>
      </c>
      <c r="O1365" s="10">
        <f>$C1365*信号概况!$J$2+$D1365*信号概况!$J$3+$E1365*信号概况!$J$4+$F1365*信号概况!$J$5+$G1365*信号概况!$J$6+$H1365*信号概况!$J$7+$I1365*信号概况!$J$8+$J1365*信号概况!$J$9</f>
        <v>837.701349258094</v>
      </c>
      <c r="P1365" s="12">
        <f t="shared" si="451"/>
        <v>0.0429168309969012</v>
      </c>
      <c r="Q1365" s="7">
        <f t="shared" si="452"/>
        <v>41.7269526267115</v>
      </c>
    </row>
    <row r="1366" spans="1:17">
      <c r="A1366">
        <v>1364</v>
      </c>
      <c r="B1366">
        <v>19519.18</v>
      </c>
      <c r="C1366" s="7">
        <f t="shared" si="441"/>
        <v>0</v>
      </c>
      <c r="D1366" s="8">
        <f t="shared" si="442"/>
        <v>0.121212121212121</v>
      </c>
      <c r="E1366">
        <f t="shared" si="443"/>
        <v>0</v>
      </c>
      <c r="F1366">
        <f t="shared" si="444"/>
        <v>0.7</v>
      </c>
      <c r="G1366">
        <f t="shared" si="445"/>
        <v>0.06</v>
      </c>
      <c r="H1366">
        <f t="shared" si="446"/>
        <v>0</v>
      </c>
      <c r="I1366">
        <f t="shared" si="447"/>
        <v>0</v>
      </c>
      <c r="J1366">
        <f t="shared" si="448"/>
        <v>0</v>
      </c>
      <c r="K1366">
        <f>SQRT(POWER($C1366*信号概况!$F$2,2)+POWER($D1366*信号概况!$F$3,2)+POWER($E1366*信号概况!$F$4,2)+POWER($F1366*信号概况!$F$5,2)+POWER($G1366*信号概况!$F$6,2)+POWER($H1366*信号概况!$F$7,2)+POWER($I1366*信号概况!$F$8,2)+POWER($J1366*信号概况!$F$9,2)+2*$C1366*信号概况!$F$2*$D1366*信号概况!$F$3*信号相关性!$B$3+2*$C1366*信号概况!$F$2*$E1366*信号概况!$F$4*信号相关性!$B$4+2*$C1366*信号概况!$F$2*$F1366*信号概况!$F$5*信号相关性!$B$5+2*$C1366*信号概况!$F$2*$G1366*信号概况!$F$6*信号相关性!$B$6+2*$C1366*信号概况!$F$2*$H1366*信号概况!$F$7*信号相关性!$B$7+2*$C1366*信号概况!$F$2*$I1366*信号概况!$F$8*信号相关性!$B$8+2*$C1366*信号概况!$F$2*$J1366*信号概况!$F$9*信号相关性!$B$9+2*$D1366*信号概况!$F$3*$E1366*信号概况!$F$4*信号相关性!$C$4+2*$D1366*信号概况!$F$3*$F1366*信号概况!$F$5*信号相关性!$C$5+2*$D1366*信号概况!$F$3*$G1366*信号概况!$F$6*信号相关性!$C$6+2*$D1366*信号概况!$F$3*$H1366*信号概况!$F$7*信号相关性!$C$7+2*$D1366*信号概况!$F$3*$I1366*信号概况!$F$8*信号相关性!$C$8+2*$D1366*信号概况!$F$3*$J1366*信号概况!$F$9*信号相关性!$C$9+2*$E1366*信号概况!$F$4*$F1366*信号概况!$F$5*信号相关性!$D$5+2*$E1366*信号概况!$F$4*$G1366*信号概况!$F$6*信号相关性!$D$6+2*$E1366*信号概况!$F$4*$H1366*信号概况!$F$7*信号相关性!$D$7+2*$E1366*信号概况!$F$4*$I1366*信号概况!$F$8*信号相关性!$D$8+2*$E1366*信号概况!$F$4*$J1366*信号概况!$J$5*信号相关性!$D$9+2*$F1366*信号概况!$F$5*$G1366*信号概况!$F$6*信号相关性!$E$6+2*$F1366*信号概况!$F$5*$H1366*信号概况!$F$7*信号相关性!$E$7+2*$F1366*信号概况!$F$5*$I1366*信号概况!$F$8*信号相关性!$E$8+2*$F1366*信号概况!$F$5*$J1366*信号概况!$F$9*信号相关性!$E$9+2*$G1366*信号概况!$F$6*$H1366*信号概况!$F$7*信号相关性!$F$7+2*$G1366*信号概况!$F$6*$I1366*信号概况!$F$8*信号相关性!$F$8+2*$G1366*信号概况!$F$6*$J1366*信号概况!$F$9*信号相关性!$F$9+2*$H1366*信号概况!$F$7*$I1366*信号概况!$F$8*信号相关性!$G$8+2*$H1366*信号概况!$F$7*$J1366*信号概况!$F$9*信号相关性!$G$9+2*$I1366*信号概况!$F$8*$J1366*信号概况!$F$9*信号相关性!$H$9)</f>
        <v>252.003098928858</v>
      </c>
      <c r="L1366" s="10">
        <f t="shared" si="449"/>
        <v>77.4561109881842</v>
      </c>
      <c r="M1366" s="11">
        <f>SQRT(POWER($C1366*信号概况!$C$2,2)+POWER($D1366*信号概况!$C$3,2)+POWER($E1366*信号概况!$C$4,2)+POWER($F1366*信号概况!$C$5,2)+POWER($G1366*信号概况!$C$6,2)+POWER($H1366*信号概况!$C$7,2)+POWER($I1366*信号概况!$C$8,2)+POWER($J1366*信号概况!$C$9,2)+2*$C1366*信号概况!$C$2*$D1366*信号概况!$C$3*信号相关性!$B$3+2*$C1366*信号概况!$C$2*$E1366*信号概况!$C$4*信号相关性!$B$4+2*$C1366*信号概况!$C$2*$F1366*信号概况!$C$5*信号相关性!$B$5+2*$C1366*信号概况!$C$2*$G1366*信号概况!$C$6*信号相关性!$B$6+2*$C1366*信号概况!$C$2*$H1366*信号概况!$C$7*信号相关性!$B$7+2*$C1366*信号概况!$C$2*$I1366*信号概况!$C$8*信号相关性!$B$8+2*$C1366*信号概况!$C$2*$J1366*信号概况!$C$9*信号相关性!$B$9+2*$D1366*信号概况!$C$3*$E1366*信号概况!$C$4*信号相关性!$C$4+2*$D1366*信号概况!$C$3*$F1366*信号概况!$C$5*信号相关性!$C$5+2*$D1366*信号概况!$C$3*$G1366*信号概况!$C$6*信号相关性!$C$6+2*$D1366*信号概况!$C$3*$H1366*信号概况!$C$7*信号相关性!$C$7+2*$D1366*信号概况!$C$3*$I1366*信号概况!$C$8*信号相关性!$C$8+2*$D1366*信号概况!$C$3*$J1366*信号概况!$C$9*信号相关性!$C$9+2*$E1366*信号概况!$C$4*$F1366*信号概况!$C$5*信号相关性!$D$5+2*$E1366*信号概况!$C$4*$G1366*信号概况!$C$6*信号相关性!$D$6+2*$E1366*信号概况!$C$4*$H1366*信号概况!$C$7*信号相关性!$D$7+2*$E1366*信号概况!$C$4*$I1366*信号概况!$C$8*信号相关性!$D$8+2*$E1366*信号概况!$C$4*$J1366*信号概况!$J$5*信号相关性!$D$9+2*$F1366*信号概况!$C$5*$G1366*信号概况!$C$6*信号相关性!$E$6+2*$F1366*信号概况!$C$5*$H1366*信号概况!$C$7*信号相关性!$E$7+2*$F1366*信号概况!$C$5*$I1366*信号概况!$C$8*信号相关性!$E$8+2*$F1366*信号概况!$C$5*$J1366*信号概况!$C$9*信号相关性!$E$9+2*$G1366*信号概况!$C$6*$H1366*信号概况!$C$7*信号相关性!$F$7+2*$G1366*信号概况!$C$6*$I1366*信号概况!$C$8*信号相关性!$F$8+2*$G1366*信号概况!$C$6*$J1366*信号概况!$C$9*信号相关性!$F$9+2*$H1366*信号概况!$C$7*$I1366*信号概况!$C$8*信号相关性!$G$8+2*$H1366*信号概况!$C$7*$J1366*信号概况!$C$9*信号相关性!$G$9+2*$I1366*信号概况!$C$8*$J1366*信号概况!$C$9*信号相关性!$H$9)</f>
        <v>1176.48846249314</v>
      </c>
      <c r="N1366" s="12">
        <f t="shared" si="450"/>
        <v>0.0602734573118923</v>
      </c>
      <c r="O1366" s="10">
        <f>$C1366*信号概况!$J$2+$D1366*信号概况!$J$3+$E1366*信号概况!$J$4+$F1366*信号概况!$J$5+$G1366*信号概况!$J$6+$H1366*信号概况!$J$7+$I1366*信号概况!$J$8+$J1366*信号概况!$J$9</f>
        <v>862.229499943026</v>
      </c>
      <c r="P1366" s="12">
        <f t="shared" si="451"/>
        <v>0.0441734488817166</v>
      </c>
      <c r="Q1366" s="7">
        <f t="shared" si="452"/>
        <v>37.1852371623483</v>
      </c>
    </row>
    <row r="1367" spans="1:17">
      <c r="A1367">
        <v>1365</v>
      </c>
      <c r="B1367">
        <v>19519.18</v>
      </c>
      <c r="C1367" s="7">
        <f t="shared" si="441"/>
        <v>0</v>
      </c>
      <c r="D1367" s="8">
        <f t="shared" si="442"/>
        <v>0.151515151515152</v>
      </c>
      <c r="E1367">
        <f t="shared" si="443"/>
        <v>0</v>
      </c>
      <c r="F1367">
        <f t="shared" si="444"/>
        <v>0.7</v>
      </c>
      <c r="G1367">
        <f t="shared" si="445"/>
        <v>0.06</v>
      </c>
      <c r="H1367">
        <f t="shared" si="446"/>
        <v>0</v>
      </c>
      <c r="I1367">
        <f t="shared" si="447"/>
        <v>0</v>
      </c>
      <c r="J1367">
        <f t="shared" si="448"/>
        <v>0</v>
      </c>
      <c r="K1367">
        <f>SQRT(POWER($C1367*信号概况!$F$2,2)+POWER($D1367*信号概况!$F$3,2)+POWER($E1367*信号概况!$F$4,2)+POWER($F1367*信号概况!$F$5,2)+POWER($G1367*信号概况!$F$6,2)+POWER($H1367*信号概况!$F$7,2)+POWER($I1367*信号概况!$F$8,2)+POWER($J1367*信号概况!$F$9,2)+2*$C1367*信号概况!$F$2*$D1367*信号概况!$F$3*信号相关性!$B$3+2*$C1367*信号概况!$F$2*$E1367*信号概况!$F$4*信号相关性!$B$4+2*$C1367*信号概况!$F$2*$F1367*信号概况!$F$5*信号相关性!$B$5+2*$C1367*信号概况!$F$2*$G1367*信号概况!$F$6*信号相关性!$B$6+2*$C1367*信号概况!$F$2*$H1367*信号概况!$F$7*信号相关性!$B$7+2*$C1367*信号概况!$F$2*$I1367*信号概况!$F$8*信号相关性!$B$8+2*$C1367*信号概况!$F$2*$J1367*信号概况!$F$9*信号相关性!$B$9+2*$D1367*信号概况!$F$3*$E1367*信号概况!$F$4*信号相关性!$C$4+2*$D1367*信号概况!$F$3*$F1367*信号概况!$F$5*信号相关性!$C$5+2*$D1367*信号概况!$F$3*$G1367*信号概况!$F$6*信号相关性!$C$6+2*$D1367*信号概况!$F$3*$H1367*信号概况!$F$7*信号相关性!$C$7+2*$D1367*信号概况!$F$3*$I1367*信号概况!$F$8*信号相关性!$C$8+2*$D1367*信号概况!$F$3*$J1367*信号概况!$F$9*信号相关性!$C$9+2*$E1367*信号概况!$F$4*$F1367*信号概况!$F$5*信号相关性!$D$5+2*$E1367*信号概况!$F$4*$G1367*信号概况!$F$6*信号相关性!$D$6+2*$E1367*信号概况!$F$4*$H1367*信号概况!$F$7*信号相关性!$D$7+2*$E1367*信号概况!$F$4*$I1367*信号概况!$F$8*信号相关性!$D$8+2*$E1367*信号概况!$F$4*$J1367*信号概况!$J$5*信号相关性!$D$9+2*$F1367*信号概况!$F$5*$G1367*信号概况!$F$6*信号相关性!$E$6+2*$F1367*信号概况!$F$5*$H1367*信号概况!$F$7*信号相关性!$E$7+2*$F1367*信号概况!$F$5*$I1367*信号概况!$F$8*信号相关性!$E$8+2*$F1367*信号概况!$F$5*$J1367*信号概况!$F$9*信号相关性!$E$9+2*$G1367*信号概况!$F$6*$H1367*信号概况!$F$7*信号相关性!$F$7+2*$G1367*信号概况!$F$6*$I1367*信号概况!$F$8*信号相关性!$F$8+2*$G1367*信号概况!$F$6*$J1367*信号概况!$F$9*信号相关性!$F$9+2*$H1367*信号概况!$F$7*$I1367*信号概况!$F$8*信号相关性!$G$8+2*$H1367*信号概况!$F$7*$J1367*信号概况!$F$9*信号相关性!$G$9+2*$I1367*信号概况!$F$8*$J1367*信号概况!$F$9*信号相关性!$H$9)</f>
        <v>297.716026943096</v>
      </c>
      <c r="L1367" s="10">
        <f t="shared" si="449"/>
        <v>65.5630810353747</v>
      </c>
      <c r="M1367" s="11">
        <f>SQRT(POWER($C1367*信号概况!$C$2,2)+POWER($D1367*信号概况!$C$3,2)+POWER($E1367*信号概况!$C$4,2)+POWER($F1367*信号概况!$C$5,2)+POWER($G1367*信号概况!$C$6,2)+POWER($H1367*信号概况!$C$7,2)+POWER($I1367*信号概况!$C$8,2)+POWER($J1367*信号概况!$C$9,2)+2*$C1367*信号概况!$C$2*$D1367*信号概况!$C$3*信号相关性!$B$3+2*$C1367*信号概况!$C$2*$E1367*信号概况!$C$4*信号相关性!$B$4+2*$C1367*信号概况!$C$2*$F1367*信号概况!$C$5*信号相关性!$B$5+2*$C1367*信号概况!$C$2*$G1367*信号概况!$C$6*信号相关性!$B$6+2*$C1367*信号概况!$C$2*$H1367*信号概况!$C$7*信号相关性!$B$7+2*$C1367*信号概况!$C$2*$I1367*信号概况!$C$8*信号相关性!$B$8+2*$C1367*信号概况!$C$2*$J1367*信号概况!$C$9*信号相关性!$B$9+2*$D1367*信号概况!$C$3*$E1367*信号概况!$C$4*信号相关性!$C$4+2*$D1367*信号概况!$C$3*$F1367*信号概况!$C$5*信号相关性!$C$5+2*$D1367*信号概况!$C$3*$G1367*信号概况!$C$6*信号相关性!$C$6+2*$D1367*信号概况!$C$3*$H1367*信号概况!$C$7*信号相关性!$C$7+2*$D1367*信号概况!$C$3*$I1367*信号概况!$C$8*信号相关性!$C$8+2*$D1367*信号概况!$C$3*$J1367*信号概况!$C$9*信号相关性!$C$9+2*$E1367*信号概况!$C$4*$F1367*信号概况!$C$5*信号相关性!$D$5+2*$E1367*信号概况!$C$4*$G1367*信号概况!$C$6*信号相关性!$D$6+2*$E1367*信号概况!$C$4*$H1367*信号概况!$C$7*信号相关性!$D$7+2*$E1367*信号概况!$C$4*$I1367*信号概况!$C$8*信号相关性!$D$8+2*$E1367*信号概况!$C$4*$J1367*信号概况!$J$5*信号相关性!$D$9+2*$F1367*信号概况!$C$5*$G1367*信号概况!$C$6*信号相关性!$E$6+2*$F1367*信号概况!$C$5*$H1367*信号概况!$C$7*信号相关性!$E$7+2*$F1367*信号概况!$C$5*$I1367*信号概况!$C$8*信号相关性!$E$8+2*$F1367*信号概况!$C$5*$J1367*信号概况!$C$9*信号相关性!$E$9+2*$G1367*信号概况!$C$6*$H1367*信号概况!$C$7*信号相关性!$F$7+2*$G1367*信号概况!$C$6*$I1367*信号概况!$C$8*信号相关性!$F$8+2*$G1367*信号概况!$C$6*$J1367*信号概况!$C$9*信号相关性!$F$9+2*$H1367*信号概况!$C$7*$I1367*信号概况!$C$8*信号相关性!$G$8+2*$H1367*信号概况!$C$7*$J1367*信号概况!$C$9*信号相关性!$G$9+2*$I1367*信号概况!$C$8*$J1367*信号概况!$C$9*信号相关性!$H$9)</f>
        <v>1427.4621143102</v>
      </c>
      <c r="N1367" s="12">
        <f t="shared" si="450"/>
        <v>0.0731312541976764</v>
      </c>
      <c r="O1367" s="10">
        <f>$C1367*信号概况!$J$2+$D1367*信号概况!$J$3+$E1367*信号概况!$J$4+$F1367*信号概况!$J$5+$G1367*信号概况!$J$6+$H1367*信号概况!$J$7+$I1367*信号概况!$J$8+$J1367*信号概况!$J$9</f>
        <v>886.757650627957</v>
      </c>
      <c r="P1367" s="12">
        <f t="shared" si="451"/>
        <v>0.045430066766532</v>
      </c>
      <c r="Q1367" s="7">
        <f t="shared" si="452"/>
        <v>32.4642677345107</v>
      </c>
    </row>
    <row r="1368" spans="1:17">
      <c r="A1368">
        <v>1366</v>
      </c>
      <c r="B1368">
        <v>19519.18</v>
      </c>
      <c r="C1368" s="7">
        <f t="shared" si="441"/>
        <v>0</v>
      </c>
      <c r="D1368" s="8">
        <f t="shared" si="442"/>
        <v>0.181818181818182</v>
      </c>
      <c r="E1368">
        <f t="shared" si="443"/>
        <v>0</v>
      </c>
      <c r="F1368">
        <f t="shared" si="444"/>
        <v>0.7</v>
      </c>
      <c r="G1368">
        <f t="shared" si="445"/>
        <v>0.06</v>
      </c>
      <c r="H1368">
        <f t="shared" si="446"/>
        <v>0</v>
      </c>
      <c r="I1368">
        <f t="shared" si="447"/>
        <v>0</v>
      </c>
      <c r="J1368">
        <f t="shared" si="448"/>
        <v>0</v>
      </c>
      <c r="K1368">
        <f>SQRT(POWER($C1368*信号概况!$F$2,2)+POWER($D1368*信号概况!$F$3,2)+POWER($E1368*信号概况!$F$4,2)+POWER($F1368*信号概况!$F$5,2)+POWER($G1368*信号概况!$F$6,2)+POWER($H1368*信号概况!$F$7,2)+POWER($I1368*信号概况!$F$8,2)+POWER($J1368*信号概况!$F$9,2)+2*$C1368*信号概况!$F$2*$D1368*信号概况!$F$3*信号相关性!$B$3+2*$C1368*信号概况!$F$2*$E1368*信号概况!$F$4*信号相关性!$B$4+2*$C1368*信号概况!$F$2*$F1368*信号概况!$F$5*信号相关性!$B$5+2*$C1368*信号概况!$F$2*$G1368*信号概况!$F$6*信号相关性!$B$6+2*$C1368*信号概况!$F$2*$H1368*信号概况!$F$7*信号相关性!$B$7+2*$C1368*信号概况!$F$2*$I1368*信号概况!$F$8*信号相关性!$B$8+2*$C1368*信号概况!$F$2*$J1368*信号概况!$F$9*信号相关性!$B$9+2*$D1368*信号概况!$F$3*$E1368*信号概况!$F$4*信号相关性!$C$4+2*$D1368*信号概况!$F$3*$F1368*信号概况!$F$5*信号相关性!$C$5+2*$D1368*信号概况!$F$3*$G1368*信号概况!$F$6*信号相关性!$C$6+2*$D1368*信号概况!$F$3*$H1368*信号概况!$F$7*信号相关性!$C$7+2*$D1368*信号概况!$F$3*$I1368*信号概况!$F$8*信号相关性!$C$8+2*$D1368*信号概况!$F$3*$J1368*信号概况!$F$9*信号相关性!$C$9+2*$E1368*信号概况!$F$4*$F1368*信号概况!$F$5*信号相关性!$D$5+2*$E1368*信号概况!$F$4*$G1368*信号概况!$F$6*信号相关性!$D$6+2*$E1368*信号概况!$F$4*$H1368*信号概况!$F$7*信号相关性!$D$7+2*$E1368*信号概况!$F$4*$I1368*信号概况!$F$8*信号相关性!$D$8+2*$E1368*信号概况!$F$4*$J1368*信号概况!$J$5*信号相关性!$D$9+2*$F1368*信号概况!$F$5*$G1368*信号概况!$F$6*信号相关性!$E$6+2*$F1368*信号概况!$F$5*$H1368*信号概况!$F$7*信号相关性!$E$7+2*$F1368*信号概况!$F$5*$I1368*信号概况!$F$8*信号相关性!$E$8+2*$F1368*信号概况!$F$5*$J1368*信号概况!$F$9*信号相关性!$E$9+2*$G1368*信号概况!$F$6*$H1368*信号概况!$F$7*信号相关性!$F$7+2*$G1368*信号概况!$F$6*$I1368*信号概况!$F$8*信号相关性!$F$8+2*$G1368*信号概况!$F$6*$J1368*信号概况!$F$9*信号相关性!$F$9+2*$H1368*信号概况!$F$7*$I1368*信号概况!$F$8*信号相关性!$G$8+2*$H1368*信号概况!$F$7*$J1368*信号概况!$F$9*信号相关性!$G$9+2*$I1368*信号概况!$F$8*$J1368*信号概况!$F$9*信号相关性!$H$9)</f>
        <v>350.2896971042</v>
      </c>
      <c r="L1368" s="10">
        <f t="shared" si="449"/>
        <v>55.7229634824048</v>
      </c>
      <c r="M1368" s="11">
        <f>SQRT(POWER($C1368*信号概况!$C$2,2)+POWER($D1368*信号概况!$C$3,2)+POWER($E1368*信号概况!$C$4,2)+POWER($F1368*信号概况!$C$5,2)+POWER($G1368*信号概况!$C$6,2)+POWER($H1368*信号概况!$C$7,2)+POWER($I1368*信号概况!$C$8,2)+POWER($J1368*信号概况!$C$9,2)+2*$C1368*信号概况!$C$2*$D1368*信号概况!$C$3*信号相关性!$B$3+2*$C1368*信号概况!$C$2*$E1368*信号概况!$C$4*信号相关性!$B$4+2*$C1368*信号概况!$C$2*$F1368*信号概况!$C$5*信号相关性!$B$5+2*$C1368*信号概况!$C$2*$G1368*信号概况!$C$6*信号相关性!$B$6+2*$C1368*信号概况!$C$2*$H1368*信号概况!$C$7*信号相关性!$B$7+2*$C1368*信号概况!$C$2*$I1368*信号概况!$C$8*信号相关性!$B$8+2*$C1368*信号概况!$C$2*$J1368*信号概况!$C$9*信号相关性!$B$9+2*$D1368*信号概况!$C$3*$E1368*信号概况!$C$4*信号相关性!$C$4+2*$D1368*信号概况!$C$3*$F1368*信号概况!$C$5*信号相关性!$C$5+2*$D1368*信号概况!$C$3*$G1368*信号概况!$C$6*信号相关性!$C$6+2*$D1368*信号概况!$C$3*$H1368*信号概况!$C$7*信号相关性!$C$7+2*$D1368*信号概况!$C$3*$I1368*信号概况!$C$8*信号相关性!$C$8+2*$D1368*信号概况!$C$3*$J1368*信号概况!$C$9*信号相关性!$C$9+2*$E1368*信号概况!$C$4*$F1368*信号概况!$C$5*信号相关性!$D$5+2*$E1368*信号概况!$C$4*$G1368*信号概况!$C$6*信号相关性!$D$6+2*$E1368*信号概况!$C$4*$H1368*信号概况!$C$7*信号相关性!$D$7+2*$E1368*信号概况!$C$4*$I1368*信号概况!$C$8*信号相关性!$D$8+2*$E1368*信号概况!$C$4*$J1368*信号概况!$J$5*信号相关性!$D$9+2*$F1368*信号概况!$C$5*$G1368*信号概况!$C$6*信号相关性!$E$6+2*$F1368*信号概况!$C$5*$H1368*信号概况!$C$7*信号相关性!$E$7+2*$F1368*信号概况!$C$5*$I1368*信号概况!$C$8*信号相关性!$E$8+2*$F1368*信号概况!$C$5*$J1368*信号概况!$C$9*信号相关性!$E$9+2*$G1368*信号概况!$C$6*$H1368*信号概况!$C$7*信号相关性!$F$7+2*$G1368*信号概况!$C$6*$I1368*信号概况!$C$8*信号相关性!$F$8+2*$G1368*信号概况!$C$6*$J1368*信号概况!$C$9*信号相关性!$F$9+2*$H1368*信号概况!$C$7*$I1368*信号概况!$C$8*信号相关性!$G$8+2*$H1368*信号概况!$C$7*$J1368*信号概况!$C$9*信号相关性!$G$9+2*$I1368*信号概况!$C$8*$J1368*信号概况!$C$9*信号相关性!$H$9)</f>
        <v>1703.39522584298</v>
      </c>
      <c r="N1368" s="12">
        <f t="shared" si="450"/>
        <v>0.0872677656460454</v>
      </c>
      <c r="O1368" s="10">
        <f>$C1368*信号概况!$J$2+$D1368*信号概况!$J$3+$E1368*信号概况!$J$4+$F1368*信号概况!$J$5+$G1368*信号概况!$J$6+$H1368*信号概况!$J$7+$I1368*信号概况!$J$8+$J1368*信号概况!$J$9</f>
        <v>911.285801312888</v>
      </c>
      <c r="P1368" s="12">
        <f t="shared" si="451"/>
        <v>0.0466866846513475</v>
      </c>
      <c r="Q1368" s="7">
        <f t="shared" si="452"/>
        <v>28.4320969131788</v>
      </c>
    </row>
    <row r="1369" spans="1:17">
      <c r="A1369">
        <v>1367</v>
      </c>
      <c r="B1369">
        <v>19519.18</v>
      </c>
      <c r="C1369" s="7">
        <f t="shared" si="441"/>
        <v>0</v>
      </c>
      <c r="D1369" s="8">
        <f t="shared" si="442"/>
        <v>0.212121212121212</v>
      </c>
      <c r="E1369">
        <f t="shared" si="443"/>
        <v>0</v>
      </c>
      <c r="F1369">
        <f t="shared" si="444"/>
        <v>0.7</v>
      </c>
      <c r="G1369">
        <f t="shared" si="445"/>
        <v>0.06</v>
      </c>
      <c r="H1369">
        <f t="shared" si="446"/>
        <v>0</v>
      </c>
      <c r="I1369">
        <f t="shared" si="447"/>
        <v>0</v>
      </c>
      <c r="J1369">
        <f t="shared" si="448"/>
        <v>0</v>
      </c>
      <c r="K1369">
        <f>SQRT(POWER($C1369*信号概况!$F$2,2)+POWER($D1369*信号概况!$F$3,2)+POWER($E1369*信号概况!$F$4,2)+POWER($F1369*信号概况!$F$5,2)+POWER($G1369*信号概况!$F$6,2)+POWER($H1369*信号概况!$F$7,2)+POWER($I1369*信号概况!$F$8,2)+POWER($J1369*信号概况!$F$9,2)+2*$C1369*信号概况!$F$2*$D1369*信号概况!$F$3*信号相关性!$B$3+2*$C1369*信号概况!$F$2*$E1369*信号概况!$F$4*信号相关性!$B$4+2*$C1369*信号概况!$F$2*$F1369*信号概况!$F$5*信号相关性!$B$5+2*$C1369*信号概况!$F$2*$G1369*信号概况!$F$6*信号相关性!$B$6+2*$C1369*信号概况!$F$2*$H1369*信号概况!$F$7*信号相关性!$B$7+2*$C1369*信号概况!$F$2*$I1369*信号概况!$F$8*信号相关性!$B$8+2*$C1369*信号概况!$F$2*$J1369*信号概况!$F$9*信号相关性!$B$9+2*$D1369*信号概况!$F$3*$E1369*信号概况!$F$4*信号相关性!$C$4+2*$D1369*信号概况!$F$3*$F1369*信号概况!$F$5*信号相关性!$C$5+2*$D1369*信号概况!$F$3*$G1369*信号概况!$F$6*信号相关性!$C$6+2*$D1369*信号概况!$F$3*$H1369*信号概况!$F$7*信号相关性!$C$7+2*$D1369*信号概况!$F$3*$I1369*信号概况!$F$8*信号相关性!$C$8+2*$D1369*信号概况!$F$3*$J1369*信号概况!$F$9*信号相关性!$C$9+2*$E1369*信号概况!$F$4*$F1369*信号概况!$F$5*信号相关性!$D$5+2*$E1369*信号概况!$F$4*$G1369*信号概况!$F$6*信号相关性!$D$6+2*$E1369*信号概况!$F$4*$H1369*信号概况!$F$7*信号相关性!$D$7+2*$E1369*信号概况!$F$4*$I1369*信号概况!$F$8*信号相关性!$D$8+2*$E1369*信号概况!$F$4*$J1369*信号概况!$J$5*信号相关性!$D$9+2*$F1369*信号概况!$F$5*$G1369*信号概况!$F$6*信号相关性!$E$6+2*$F1369*信号概况!$F$5*$H1369*信号概况!$F$7*信号相关性!$E$7+2*$F1369*信号概况!$F$5*$I1369*信号概况!$F$8*信号相关性!$E$8+2*$F1369*信号概况!$F$5*$J1369*信号概况!$F$9*信号相关性!$E$9+2*$G1369*信号概况!$F$6*$H1369*信号概况!$F$7*信号相关性!$F$7+2*$G1369*信号概况!$F$6*$I1369*信号概况!$F$8*信号相关性!$F$8+2*$G1369*信号概况!$F$6*$J1369*信号概况!$F$9*信号相关性!$F$9+2*$H1369*信号概况!$F$7*$I1369*信号概况!$F$8*信号相关性!$G$8+2*$H1369*信号概况!$F$7*$J1369*信号概况!$F$9*信号相关性!$G$9+2*$I1369*信号概况!$F$8*$J1369*信号概况!$F$9*信号相关性!$H$9)</f>
        <v>407.074537972419</v>
      </c>
      <c r="L1369" s="10">
        <f t="shared" si="449"/>
        <v>47.9498916764048</v>
      </c>
      <c r="M1369" s="11">
        <f>SQRT(POWER($C1369*信号概况!$C$2,2)+POWER($D1369*信号概况!$C$3,2)+POWER($E1369*信号概况!$C$4,2)+POWER($F1369*信号概况!$C$5,2)+POWER($G1369*信号概况!$C$6,2)+POWER($H1369*信号概况!$C$7,2)+POWER($I1369*信号概况!$C$8,2)+POWER($J1369*信号概况!$C$9,2)+2*$C1369*信号概况!$C$2*$D1369*信号概况!$C$3*信号相关性!$B$3+2*$C1369*信号概况!$C$2*$E1369*信号概况!$C$4*信号相关性!$B$4+2*$C1369*信号概况!$C$2*$F1369*信号概况!$C$5*信号相关性!$B$5+2*$C1369*信号概况!$C$2*$G1369*信号概况!$C$6*信号相关性!$B$6+2*$C1369*信号概况!$C$2*$H1369*信号概况!$C$7*信号相关性!$B$7+2*$C1369*信号概况!$C$2*$I1369*信号概况!$C$8*信号相关性!$B$8+2*$C1369*信号概况!$C$2*$J1369*信号概况!$C$9*信号相关性!$B$9+2*$D1369*信号概况!$C$3*$E1369*信号概况!$C$4*信号相关性!$C$4+2*$D1369*信号概况!$C$3*$F1369*信号概况!$C$5*信号相关性!$C$5+2*$D1369*信号概况!$C$3*$G1369*信号概况!$C$6*信号相关性!$C$6+2*$D1369*信号概况!$C$3*$H1369*信号概况!$C$7*信号相关性!$C$7+2*$D1369*信号概况!$C$3*$I1369*信号概况!$C$8*信号相关性!$C$8+2*$D1369*信号概况!$C$3*$J1369*信号概况!$C$9*信号相关性!$C$9+2*$E1369*信号概况!$C$4*$F1369*信号概况!$C$5*信号相关性!$D$5+2*$E1369*信号概况!$C$4*$G1369*信号概况!$C$6*信号相关性!$D$6+2*$E1369*信号概况!$C$4*$H1369*信号概况!$C$7*信号相关性!$D$7+2*$E1369*信号概况!$C$4*$I1369*信号概况!$C$8*信号相关性!$D$8+2*$E1369*信号概况!$C$4*$J1369*信号概况!$J$5*信号相关性!$D$9+2*$F1369*信号概况!$C$5*$G1369*信号概况!$C$6*信号相关性!$E$6+2*$F1369*信号概况!$C$5*$H1369*信号概况!$C$7*信号相关性!$E$7+2*$F1369*信号概况!$C$5*$I1369*信号概况!$C$8*信号相关性!$E$8+2*$F1369*信号概况!$C$5*$J1369*信号概况!$C$9*信号相关性!$E$9+2*$G1369*信号概况!$C$6*$H1369*信号概况!$C$7*信号相关性!$F$7+2*$G1369*信号概况!$C$6*$I1369*信号概况!$C$8*信号相关性!$F$8+2*$G1369*信号概况!$C$6*$J1369*信号概况!$C$9*信号相关性!$F$9+2*$H1369*信号概况!$C$7*$I1369*信号概况!$C$8*信号相关性!$G$8+2*$H1369*信号概况!$C$7*$J1369*信号概况!$C$9*信号相关性!$G$9+2*$I1369*信号概况!$C$8*$J1369*信号概况!$C$9*信号相关性!$H$9)</f>
        <v>1993.95253837211</v>
      </c>
      <c r="N1369" s="12">
        <f t="shared" si="450"/>
        <v>0.102153499192697</v>
      </c>
      <c r="O1369" s="10">
        <f>$C1369*信号概况!$J$2+$D1369*信号概况!$J$3+$E1369*信号概况!$J$4+$F1369*信号概况!$J$5+$G1369*信号概况!$J$6+$H1369*信号概况!$J$7+$I1369*信号概况!$J$8+$J1369*信号概况!$J$9</f>
        <v>935.81395199782</v>
      </c>
      <c r="P1369" s="12">
        <f t="shared" si="451"/>
        <v>0.0479433025361629</v>
      </c>
      <c r="Q1369" s="7">
        <f t="shared" si="452"/>
        <v>25.1890193747971</v>
      </c>
    </row>
    <row r="1370" spans="1:17">
      <c r="A1370">
        <v>1368</v>
      </c>
      <c r="B1370">
        <v>19519.18</v>
      </c>
      <c r="C1370" s="7">
        <f t="shared" si="441"/>
        <v>0</v>
      </c>
      <c r="D1370" s="8">
        <f t="shared" si="442"/>
        <v>0.242424242424242</v>
      </c>
      <c r="E1370">
        <f t="shared" si="443"/>
        <v>0</v>
      </c>
      <c r="F1370">
        <f t="shared" si="444"/>
        <v>0.7</v>
      </c>
      <c r="G1370">
        <f t="shared" si="445"/>
        <v>0.06</v>
      </c>
      <c r="H1370">
        <f t="shared" si="446"/>
        <v>0</v>
      </c>
      <c r="I1370">
        <f t="shared" si="447"/>
        <v>0</v>
      </c>
      <c r="J1370">
        <f t="shared" si="448"/>
        <v>0</v>
      </c>
      <c r="K1370">
        <f>SQRT(POWER($C1370*信号概况!$F$2,2)+POWER($D1370*信号概况!$F$3,2)+POWER($E1370*信号概况!$F$4,2)+POWER($F1370*信号概况!$F$5,2)+POWER($G1370*信号概况!$F$6,2)+POWER($H1370*信号概况!$F$7,2)+POWER($I1370*信号概况!$F$8,2)+POWER($J1370*信号概况!$F$9,2)+2*$C1370*信号概况!$F$2*$D1370*信号概况!$F$3*信号相关性!$B$3+2*$C1370*信号概况!$F$2*$E1370*信号概况!$F$4*信号相关性!$B$4+2*$C1370*信号概况!$F$2*$F1370*信号概况!$F$5*信号相关性!$B$5+2*$C1370*信号概况!$F$2*$G1370*信号概况!$F$6*信号相关性!$B$6+2*$C1370*信号概况!$F$2*$H1370*信号概况!$F$7*信号相关性!$B$7+2*$C1370*信号概况!$F$2*$I1370*信号概况!$F$8*信号相关性!$B$8+2*$C1370*信号概况!$F$2*$J1370*信号概况!$F$9*信号相关性!$B$9+2*$D1370*信号概况!$F$3*$E1370*信号概况!$F$4*信号相关性!$C$4+2*$D1370*信号概况!$F$3*$F1370*信号概况!$F$5*信号相关性!$C$5+2*$D1370*信号概况!$F$3*$G1370*信号概况!$F$6*信号相关性!$C$6+2*$D1370*信号概况!$F$3*$H1370*信号概况!$F$7*信号相关性!$C$7+2*$D1370*信号概况!$F$3*$I1370*信号概况!$F$8*信号相关性!$C$8+2*$D1370*信号概况!$F$3*$J1370*信号概况!$F$9*信号相关性!$C$9+2*$E1370*信号概况!$F$4*$F1370*信号概况!$F$5*信号相关性!$D$5+2*$E1370*信号概况!$F$4*$G1370*信号概况!$F$6*信号相关性!$D$6+2*$E1370*信号概况!$F$4*$H1370*信号概况!$F$7*信号相关性!$D$7+2*$E1370*信号概况!$F$4*$I1370*信号概况!$F$8*信号相关性!$D$8+2*$E1370*信号概况!$F$4*$J1370*信号概况!$J$5*信号相关性!$D$9+2*$F1370*信号概况!$F$5*$G1370*信号概况!$F$6*信号相关性!$E$6+2*$F1370*信号概况!$F$5*$H1370*信号概况!$F$7*信号相关性!$E$7+2*$F1370*信号概况!$F$5*$I1370*信号概况!$F$8*信号相关性!$E$8+2*$F1370*信号概况!$F$5*$J1370*信号概况!$F$9*信号相关性!$E$9+2*$G1370*信号概况!$F$6*$H1370*信号概况!$F$7*信号相关性!$F$7+2*$G1370*信号概况!$F$6*$I1370*信号概况!$F$8*信号相关性!$F$8+2*$G1370*信号概况!$F$6*$J1370*信号概况!$F$9*信号相关性!$F$9+2*$H1370*信号概况!$F$7*$I1370*信号概况!$F$8*信号相关性!$G$8+2*$H1370*信号概况!$F$7*$J1370*信号概况!$F$9*信号相关性!$G$9+2*$I1370*信号概况!$F$8*$J1370*信号概况!$F$9*信号相关性!$H$9)</f>
        <v>466.535374224828</v>
      </c>
      <c r="L1370" s="10">
        <f t="shared" si="449"/>
        <v>41.8385851928851</v>
      </c>
      <c r="M1370" s="11">
        <f>SQRT(POWER($C1370*信号概况!$C$2,2)+POWER($D1370*信号概况!$C$3,2)+POWER($E1370*信号概况!$C$4,2)+POWER($F1370*信号概况!$C$5,2)+POWER($G1370*信号概况!$C$6,2)+POWER($H1370*信号概况!$C$7,2)+POWER($I1370*信号概况!$C$8,2)+POWER($J1370*信号概况!$C$9,2)+2*$C1370*信号概况!$C$2*$D1370*信号概况!$C$3*信号相关性!$B$3+2*$C1370*信号概况!$C$2*$E1370*信号概况!$C$4*信号相关性!$B$4+2*$C1370*信号概况!$C$2*$F1370*信号概况!$C$5*信号相关性!$B$5+2*$C1370*信号概况!$C$2*$G1370*信号概况!$C$6*信号相关性!$B$6+2*$C1370*信号概况!$C$2*$H1370*信号概况!$C$7*信号相关性!$B$7+2*$C1370*信号概况!$C$2*$I1370*信号概况!$C$8*信号相关性!$B$8+2*$C1370*信号概况!$C$2*$J1370*信号概况!$C$9*信号相关性!$B$9+2*$D1370*信号概况!$C$3*$E1370*信号概况!$C$4*信号相关性!$C$4+2*$D1370*信号概况!$C$3*$F1370*信号概况!$C$5*信号相关性!$C$5+2*$D1370*信号概况!$C$3*$G1370*信号概况!$C$6*信号相关性!$C$6+2*$D1370*信号概况!$C$3*$H1370*信号概况!$C$7*信号相关性!$C$7+2*$D1370*信号概况!$C$3*$I1370*信号概况!$C$8*信号相关性!$C$8+2*$D1370*信号概况!$C$3*$J1370*信号概况!$C$9*信号相关性!$C$9+2*$E1370*信号概况!$C$4*$F1370*信号概况!$C$5*信号相关性!$D$5+2*$E1370*信号概况!$C$4*$G1370*信号概况!$C$6*信号相关性!$D$6+2*$E1370*信号概况!$C$4*$H1370*信号概况!$C$7*信号相关性!$D$7+2*$E1370*信号概况!$C$4*$I1370*信号概况!$C$8*信号相关性!$D$8+2*$E1370*信号概况!$C$4*$J1370*信号概况!$J$5*信号相关性!$D$9+2*$F1370*信号概况!$C$5*$G1370*信号概况!$C$6*信号相关性!$E$6+2*$F1370*信号概况!$C$5*$H1370*信号概况!$C$7*信号相关性!$E$7+2*$F1370*信号概况!$C$5*$I1370*信号概况!$C$8*信号相关性!$E$8+2*$F1370*信号概况!$C$5*$J1370*信号概况!$C$9*信号相关性!$E$9+2*$G1370*信号概况!$C$6*$H1370*信号概况!$C$7*信号相关性!$F$7+2*$G1370*信号概况!$C$6*$I1370*信号概况!$C$8*信号相关性!$F$8+2*$G1370*信号概况!$C$6*$J1370*信号概况!$C$9*信号相关性!$F$9+2*$H1370*信号概况!$C$7*$I1370*信号概况!$C$8*信号相关性!$G$8+2*$H1370*信号概况!$C$7*$J1370*信号概况!$C$9*信号相关性!$G$9+2*$I1370*信号概况!$C$8*$J1370*信号概况!$C$9*信号相关性!$H$9)</f>
        <v>2293.58286908468</v>
      </c>
      <c r="N1370" s="12">
        <f t="shared" si="450"/>
        <v>0.117504058525239</v>
      </c>
      <c r="O1370" s="10">
        <f>$C1370*信号概况!$J$2+$D1370*信号概况!$J$3+$E1370*信号概况!$J$4+$F1370*信号概况!$J$5+$G1370*信号概况!$J$6+$H1370*信号概况!$J$7+$I1370*信号概况!$J$8+$J1370*信号概况!$J$9</f>
        <v>960.342102682751</v>
      </c>
      <c r="P1370" s="12">
        <f t="shared" si="451"/>
        <v>0.0491999204209783</v>
      </c>
      <c r="Q1370" s="7">
        <f t="shared" si="452"/>
        <v>22.609531484551</v>
      </c>
    </row>
    <row r="1371" spans="1:17">
      <c r="A1371">
        <v>1369</v>
      </c>
      <c r="B1371">
        <v>19519.18</v>
      </c>
      <c r="C1371" s="7">
        <f t="shared" si="441"/>
        <v>0</v>
      </c>
      <c r="D1371" s="8">
        <f t="shared" si="442"/>
        <v>0.272727272727273</v>
      </c>
      <c r="E1371">
        <f t="shared" si="443"/>
        <v>0</v>
      </c>
      <c r="F1371">
        <f t="shared" si="444"/>
        <v>0.7</v>
      </c>
      <c r="G1371">
        <f t="shared" si="445"/>
        <v>0.06</v>
      </c>
      <c r="H1371">
        <f t="shared" si="446"/>
        <v>0</v>
      </c>
      <c r="I1371">
        <f t="shared" si="447"/>
        <v>0</v>
      </c>
      <c r="J1371">
        <f t="shared" si="448"/>
        <v>0</v>
      </c>
      <c r="K1371">
        <f>SQRT(POWER($C1371*信号概况!$F$2,2)+POWER($D1371*信号概况!$F$3,2)+POWER($E1371*信号概况!$F$4,2)+POWER($F1371*信号概况!$F$5,2)+POWER($G1371*信号概况!$F$6,2)+POWER($H1371*信号概况!$F$7,2)+POWER($I1371*信号概况!$F$8,2)+POWER($J1371*信号概况!$F$9,2)+2*$C1371*信号概况!$F$2*$D1371*信号概况!$F$3*信号相关性!$B$3+2*$C1371*信号概况!$F$2*$E1371*信号概况!$F$4*信号相关性!$B$4+2*$C1371*信号概况!$F$2*$F1371*信号概况!$F$5*信号相关性!$B$5+2*$C1371*信号概况!$F$2*$G1371*信号概况!$F$6*信号相关性!$B$6+2*$C1371*信号概况!$F$2*$H1371*信号概况!$F$7*信号相关性!$B$7+2*$C1371*信号概况!$F$2*$I1371*信号概况!$F$8*信号相关性!$B$8+2*$C1371*信号概况!$F$2*$J1371*信号概况!$F$9*信号相关性!$B$9+2*$D1371*信号概况!$F$3*$E1371*信号概况!$F$4*信号相关性!$C$4+2*$D1371*信号概况!$F$3*$F1371*信号概况!$F$5*信号相关性!$C$5+2*$D1371*信号概况!$F$3*$G1371*信号概况!$F$6*信号相关性!$C$6+2*$D1371*信号概况!$F$3*$H1371*信号概况!$F$7*信号相关性!$C$7+2*$D1371*信号概况!$F$3*$I1371*信号概况!$F$8*信号相关性!$C$8+2*$D1371*信号概况!$F$3*$J1371*信号概况!$F$9*信号相关性!$C$9+2*$E1371*信号概况!$F$4*$F1371*信号概况!$F$5*信号相关性!$D$5+2*$E1371*信号概况!$F$4*$G1371*信号概况!$F$6*信号相关性!$D$6+2*$E1371*信号概况!$F$4*$H1371*信号概况!$F$7*信号相关性!$D$7+2*$E1371*信号概况!$F$4*$I1371*信号概况!$F$8*信号相关性!$D$8+2*$E1371*信号概况!$F$4*$J1371*信号概况!$J$5*信号相关性!$D$9+2*$F1371*信号概况!$F$5*$G1371*信号概况!$F$6*信号相关性!$E$6+2*$F1371*信号概况!$F$5*$H1371*信号概况!$F$7*信号相关性!$E$7+2*$F1371*信号概况!$F$5*$I1371*信号概况!$F$8*信号相关性!$E$8+2*$F1371*信号概况!$F$5*$J1371*信号概况!$F$9*信号相关性!$E$9+2*$G1371*信号概况!$F$6*$H1371*信号概况!$F$7*信号相关性!$F$7+2*$G1371*信号概况!$F$6*$I1371*信号概况!$F$8*信号相关性!$F$8+2*$G1371*信号概况!$F$6*$J1371*信号概况!$F$9*信号相关性!$F$9+2*$H1371*信号概况!$F$7*$I1371*信号概况!$F$8*信号相关性!$G$8+2*$H1371*信号概况!$F$7*$J1371*信号概况!$F$9*信号相关性!$G$9+2*$I1371*信号概况!$F$8*$J1371*信号概况!$F$9*信号相关性!$H$9)</f>
        <v>527.768509585668</v>
      </c>
      <c r="L1371" s="10">
        <f t="shared" si="449"/>
        <v>36.9843589480619</v>
      </c>
      <c r="M1371" s="11">
        <f>SQRT(POWER($C1371*信号概况!$C$2,2)+POWER($D1371*信号概况!$C$3,2)+POWER($E1371*信号概况!$C$4,2)+POWER($F1371*信号概况!$C$5,2)+POWER($G1371*信号概况!$C$6,2)+POWER($H1371*信号概况!$C$7,2)+POWER($I1371*信号概况!$C$8,2)+POWER($J1371*信号概况!$C$9,2)+2*$C1371*信号概况!$C$2*$D1371*信号概况!$C$3*信号相关性!$B$3+2*$C1371*信号概况!$C$2*$E1371*信号概况!$C$4*信号相关性!$B$4+2*$C1371*信号概况!$C$2*$F1371*信号概况!$C$5*信号相关性!$B$5+2*$C1371*信号概况!$C$2*$G1371*信号概况!$C$6*信号相关性!$B$6+2*$C1371*信号概况!$C$2*$H1371*信号概况!$C$7*信号相关性!$B$7+2*$C1371*信号概况!$C$2*$I1371*信号概况!$C$8*信号相关性!$B$8+2*$C1371*信号概况!$C$2*$J1371*信号概况!$C$9*信号相关性!$B$9+2*$D1371*信号概况!$C$3*$E1371*信号概况!$C$4*信号相关性!$C$4+2*$D1371*信号概况!$C$3*$F1371*信号概况!$C$5*信号相关性!$C$5+2*$D1371*信号概况!$C$3*$G1371*信号概况!$C$6*信号相关性!$C$6+2*$D1371*信号概况!$C$3*$H1371*信号概况!$C$7*信号相关性!$C$7+2*$D1371*信号概况!$C$3*$I1371*信号概况!$C$8*信号相关性!$C$8+2*$D1371*信号概况!$C$3*$J1371*信号概况!$C$9*信号相关性!$C$9+2*$E1371*信号概况!$C$4*$F1371*信号概况!$C$5*信号相关性!$D$5+2*$E1371*信号概况!$C$4*$G1371*信号概况!$C$6*信号相关性!$D$6+2*$E1371*信号概况!$C$4*$H1371*信号概况!$C$7*信号相关性!$D$7+2*$E1371*信号概况!$C$4*$I1371*信号概况!$C$8*信号相关性!$D$8+2*$E1371*信号概况!$C$4*$J1371*信号概况!$J$5*信号相关性!$D$9+2*$F1371*信号概况!$C$5*$G1371*信号概况!$C$6*信号相关性!$E$6+2*$F1371*信号概况!$C$5*$H1371*信号概况!$C$7*信号相关性!$E$7+2*$F1371*信号概况!$C$5*$I1371*信号概况!$C$8*信号相关性!$E$8+2*$F1371*信号概况!$C$5*$J1371*信号概况!$C$9*信号相关性!$E$9+2*$G1371*信号概况!$C$6*$H1371*信号概况!$C$7*信号相关性!$F$7+2*$G1371*信号概况!$C$6*$I1371*信号概况!$C$8*信号相关性!$F$8+2*$G1371*信号概况!$C$6*$J1371*信号概况!$C$9*信号相关性!$F$9+2*$H1371*信号概况!$C$7*$I1371*信号概况!$C$8*信号相关性!$G$8+2*$H1371*信号概况!$C$7*$J1371*信号概况!$C$9*信号相关性!$G$9+2*$I1371*信号概况!$C$8*$J1371*信号概况!$C$9*信号相关性!$H$9)</f>
        <v>2599.1502941652</v>
      </c>
      <c r="N1371" s="12">
        <f t="shared" si="450"/>
        <v>0.133158785059885</v>
      </c>
      <c r="O1371" s="10">
        <f>$C1371*信号概况!$J$2+$D1371*信号概况!$J$3+$E1371*信号概况!$J$4+$F1371*信号概况!$J$5+$G1371*信号概况!$J$6+$H1371*信号概况!$J$7+$I1371*信号概况!$J$8+$J1371*信号概况!$J$9</f>
        <v>984.870253367683</v>
      </c>
      <c r="P1371" s="12">
        <f t="shared" si="451"/>
        <v>0.0504565383057937</v>
      </c>
      <c r="Q1371" s="7">
        <f t="shared" si="452"/>
        <v>20.5440147403342</v>
      </c>
    </row>
    <row r="1372" spans="1:17">
      <c r="A1372">
        <v>1370</v>
      </c>
      <c r="B1372">
        <v>19519.18</v>
      </c>
      <c r="C1372" s="7">
        <f t="shared" si="441"/>
        <v>0</v>
      </c>
      <c r="D1372" s="8">
        <f t="shared" si="442"/>
        <v>0.303030303030303</v>
      </c>
      <c r="E1372">
        <f t="shared" si="443"/>
        <v>0</v>
      </c>
      <c r="F1372">
        <f t="shared" si="444"/>
        <v>0.7</v>
      </c>
      <c r="G1372">
        <f t="shared" si="445"/>
        <v>0.06</v>
      </c>
      <c r="H1372">
        <f t="shared" si="446"/>
        <v>0</v>
      </c>
      <c r="I1372">
        <f t="shared" si="447"/>
        <v>0</v>
      </c>
      <c r="J1372">
        <f t="shared" si="448"/>
        <v>0</v>
      </c>
      <c r="K1372">
        <f>SQRT(POWER($C1372*信号概况!$F$2,2)+POWER($D1372*信号概况!$F$3,2)+POWER($E1372*信号概况!$F$4,2)+POWER($F1372*信号概况!$F$5,2)+POWER($G1372*信号概况!$F$6,2)+POWER($H1372*信号概况!$F$7,2)+POWER($I1372*信号概况!$F$8,2)+POWER($J1372*信号概况!$F$9,2)+2*$C1372*信号概况!$F$2*$D1372*信号概况!$F$3*信号相关性!$B$3+2*$C1372*信号概况!$F$2*$E1372*信号概况!$F$4*信号相关性!$B$4+2*$C1372*信号概况!$F$2*$F1372*信号概况!$F$5*信号相关性!$B$5+2*$C1372*信号概况!$F$2*$G1372*信号概况!$F$6*信号相关性!$B$6+2*$C1372*信号概况!$F$2*$H1372*信号概况!$F$7*信号相关性!$B$7+2*$C1372*信号概况!$F$2*$I1372*信号概况!$F$8*信号相关性!$B$8+2*$C1372*信号概况!$F$2*$J1372*信号概况!$F$9*信号相关性!$B$9+2*$D1372*信号概况!$F$3*$E1372*信号概况!$F$4*信号相关性!$C$4+2*$D1372*信号概况!$F$3*$F1372*信号概况!$F$5*信号相关性!$C$5+2*$D1372*信号概况!$F$3*$G1372*信号概况!$F$6*信号相关性!$C$6+2*$D1372*信号概况!$F$3*$H1372*信号概况!$F$7*信号相关性!$C$7+2*$D1372*信号概况!$F$3*$I1372*信号概况!$F$8*信号相关性!$C$8+2*$D1372*信号概况!$F$3*$J1372*信号概况!$F$9*信号相关性!$C$9+2*$E1372*信号概况!$F$4*$F1372*信号概况!$F$5*信号相关性!$D$5+2*$E1372*信号概况!$F$4*$G1372*信号概况!$F$6*信号相关性!$D$6+2*$E1372*信号概况!$F$4*$H1372*信号概况!$F$7*信号相关性!$D$7+2*$E1372*信号概况!$F$4*$I1372*信号概况!$F$8*信号相关性!$D$8+2*$E1372*信号概况!$F$4*$J1372*信号概况!$J$5*信号相关性!$D$9+2*$F1372*信号概况!$F$5*$G1372*信号概况!$F$6*信号相关性!$E$6+2*$F1372*信号概况!$F$5*$H1372*信号概况!$F$7*信号相关性!$E$7+2*$F1372*信号概况!$F$5*$I1372*信号概况!$F$8*信号相关性!$E$8+2*$F1372*信号概况!$F$5*$J1372*信号概况!$F$9*信号相关性!$E$9+2*$G1372*信号概况!$F$6*$H1372*信号概况!$F$7*信号相关性!$F$7+2*$G1372*信号概况!$F$6*$I1372*信号概况!$F$8*信号相关性!$F$8+2*$G1372*信号概况!$F$6*$J1372*信号概况!$F$9*信号相关性!$F$9+2*$H1372*信号概况!$F$7*$I1372*信号概况!$F$8*信号相关性!$G$8+2*$H1372*信号概况!$F$7*$J1372*信号概况!$F$9*信号相关性!$G$9+2*$I1372*信号概况!$F$8*$J1372*信号概况!$F$9*信号相关性!$H$9)</f>
        <v>590.222595625574</v>
      </c>
      <c r="L1372" s="10">
        <f t="shared" si="449"/>
        <v>33.0708789271473</v>
      </c>
      <c r="M1372" s="11">
        <f>SQRT(POWER($C1372*信号概况!$C$2,2)+POWER($D1372*信号概况!$C$3,2)+POWER($E1372*信号概况!$C$4,2)+POWER($F1372*信号概况!$C$5,2)+POWER($G1372*信号概况!$C$6,2)+POWER($H1372*信号概况!$C$7,2)+POWER($I1372*信号概况!$C$8,2)+POWER($J1372*信号概况!$C$9,2)+2*$C1372*信号概况!$C$2*$D1372*信号概况!$C$3*信号相关性!$B$3+2*$C1372*信号概况!$C$2*$E1372*信号概况!$C$4*信号相关性!$B$4+2*$C1372*信号概况!$C$2*$F1372*信号概况!$C$5*信号相关性!$B$5+2*$C1372*信号概况!$C$2*$G1372*信号概况!$C$6*信号相关性!$B$6+2*$C1372*信号概况!$C$2*$H1372*信号概况!$C$7*信号相关性!$B$7+2*$C1372*信号概况!$C$2*$I1372*信号概况!$C$8*信号相关性!$B$8+2*$C1372*信号概况!$C$2*$J1372*信号概况!$C$9*信号相关性!$B$9+2*$D1372*信号概况!$C$3*$E1372*信号概况!$C$4*信号相关性!$C$4+2*$D1372*信号概况!$C$3*$F1372*信号概况!$C$5*信号相关性!$C$5+2*$D1372*信号概况!$C$3*$G1372*信号概况!$C$6*信号相关性!$C$6+2*$D1372*信号概况!$C$3*$H1372*信号概况!$C$7*信号相关性!$C$7+2*$D1372*信号概况!$C$3*$I1372*信号概况!$C$8*信号相关性!$C$8+2*$D1372*信号概况!$C$3*$J1372*信号概况!$C$9*信号相关性!$C$9+2*$E1372*信号概况!$C$4*$F1372*信号概况!$C$5*信号相关性!$D$5+2*$E1372*信号概况!$C$4*$G1372*信号概况!$C$6*信号相关性!$D$6+2*$E1372*信号概况!$C$4*$H1372*信号概况!$C$7*信号相关性!$D$7+2*$E1372*信号概况!$C$4*$I1372*信号概况!$C$8*信号相关性!$D$8+2*$E1372*信号概况!$C$4*$J1372*信号概况!$J$5*信号相关性!$D$9+2*$F1372*信号概况!$C$5*$G1372*信号概况!$C$6*信号相关性!$E$6+2*$F1372*信号概况!$C$5*$H1372*信号概况!$C$7*信号相关性!$E$7+2*$F1372*信号概况!$C$5*$I1372*信号概况!$C$8*信号相关性!$E$8+2*$F1372*信号概况!$C$5*$J1372*信号概况!$C$9*信号相关性!$E$9+2*$G1372*信号概况!$C$6*$H1372*信号概况!$C$7*信号相关性!$F$7+2*$G1372*信号概况!$C$6*$I1372*信号概况!$C$8*信号相关性!$F$8+2*$G1372*信号概况!$C$6*$J1372*信号概况!$C$9*信号相关性!$F$9+2*$H1372*信号概况!$C$7*$I1372*信号概况!$C$8*信号相关性!$G$8+2*$H1372*信号概况!$C$7*$J1372*信号概况!$C$9*信号相关性!$G$9+2*$I1372*信号概况!$C$8*$J1372*信号概况!$C$9*信号相关性!$H$9)</f>
        <v>2908.78434198578</v>
      </c>
      <c r="N1372" s="12">
        <f t="shared" si="450"/>
        <v>0.149021851429506</v>
      </c>
      <c r="O1372" s="10">
        <f>$C1372*信号概况!$J$2+$D1372*信号概况!$J$3+$E1372*信号概况!$J$4+$F1372*信号概况!$J$5+$G1372*信号概况!$J$6+$H1372*信号概况!$J$7+$I1372*信号概况!$J$8+$J1372*信号概况!$J$9</f>
        <v>1009.39840405261</v>
      </c>
      <c r="P1372" s="12">
        <f t="shared" si="451"/>
        <v>0.0517131561906092</v>
      </c>
      <c r="Q1372" s="7">
        <f t="shared" si="452"/>
        <v>18.8688503814862</v>
      </c>
    </row>
    <row r="1373" spans="1:17">
      <c r="A1373">
        <v>1371</v>
      </c>
      <c r="B1373">
        <v>19519.18</v>
      </c>
      <c r="C1373" s="7">
        <f t="shared" si="441"/>
        <v>0</v>
      </c>
      <c r="D1373" s="8">
        <f t="shared" si="442"/>
        <v>0.333333333333333</v>
      </c>
      <c r="E1373">
        <f t="shared" si="443"/>
        <v>0</v>
      </c>
      <c r="F1373">
        <f t="shared" si="444"/>
        <v>0.7</v>
      </c>
      <c r="G1373">
        <f t="shared" si="445"/>
        <v>0.06</v>
      </c>
      <c r="H1373">
        <f t="shared" si="446"/>
        <v>0</v>
      </c>
      <c r="I1373">
        <f t="shared" si="447"/>
        <v>0</v>
      </c>
      <c r="J1373">
        <f t="shared" si="448"/>
        <v>0</v>
      </c>
      <c r="K1373">
        <f>SQRT(POWER($C1373*信号概况!$F$2,2)+POWER($D1373*信号概况!$F$3,2)+POWER($E1373*信号概况!$F$4,2)+POWER($F1373*信号概况!$F$5,2)+POWER($G1373*信号概况!$F$6,2)+POWER($H1373*信号概况!$F$7,2)+POWER($I1373*信号概况!$F$8,2)+POWER($J1373*信号概况!$F$9,2)+2*$C1373*信号概况!$F$2*$D1373*信号概况!$F$3*信号相关性!$B$3+2*$C1373*信号概况!$F$2*$E1373*信号概况!$F$4*信号相关性!$B$4+2*$C1373*信号概况!$F$2*$F1373*信号概况!$F$5*信号相关性!$B$5+2*$C1373*信号概况!$F$2*$G1373*信号概况!$F$6*信号相关性!$B$6+2*$C1373*信号概况!$F$2*$H1373*信号概况!$F$7*信号相关性!$B$7+2*$C1373*信号概况!$F$2*$I1373*信号概况!$F$8*信号相关性!$B$8+2*$C1373*信号概况!$F$2*$J1373*信号概况!$F$9*信号相关性!$B$9+2*$D1373*信号概况!$F$3*$E1373*信号概况!$F$4*信号相关性!$C$4+2*$D1373*信号概况!$F$3*$F1373*信号概况!$F$5*信号相关性!$C$5+2*$D1373*信号概况!$F$3*$G1373*信号概况!$F$6*信号相关性!$C$6+2*$D1373*信号概况!$F$3*$H1373*信号概况!$F$7*信号相关性!$C$7+2*$D1373*信号概况!$F$3*$I1373*信号概况!$F$8*信号相关性!$C$8+2*$D1373*信号概况!$F$3*$J1373*信号概况!$F$9*信号相关性!$C$9+2*$E1373*信号概况!$F$4*$F1373*信号概况!$F$5*信号相关性!$D$5+2*$E1373*信号概况!$F$4*$G1373*信号概况!$F$6*信号相关性!$D$6+2*$E1373*信号概况!$F$4*$H1373*信号概况!$F$7*信号相关性!$D$7+2*$E1373*信号概况!$F$4*$I1373*信号概况!$F$8*信号相关性!$D$8+2*$E1373*信号概况!$F$4*$J1373*信号概况!$J$5*信号相关性!$D$9+2*$F1373*信号概况!$F$5*$G1373*信号概况!$F$6*信号相关性!$E$6+2*$F1373*信号概况!$F$5*$H1373*信号概况!$F$7*信号相关性!$E$7+2*$F1373*信号概况!$F$5*$I1373*信号概况!$F$8*信号相关性!$E$8+2*$F1373*信号概况!$F$5*$J1373*信号概况!$F$9*信号相关性!$E$9+2*$G1373*信号概况!$F$6*$H1373*信号概况!$F$7*信号相关性!$F$7+2*$G1373*信号概况!$F$6*$I1373*信号概况!$F$8*信号相关性!$F$8+2*$G1373*信号概况!$F$6*$J1373*信号概况!$F$9*信号相关性!$F$9+2*$H1373*信号概况!$F$7*$I1373*信号概况!$F$8*信号相关性!$G$8+2*$H1373*信号概况!$F$7*$J1373*信号概况!$F$9*信号相关性!$G$9+2*$I1373*信号概况!$F$8*$J1373*信号概况!$F$9*信号相关性!$H$9)</f>
        <v>653.54769790218</v>
      </c>
      <c r="L1373" s="10">
        <f t="shared" si="449"/>
        <v>29.8664964510693</v>
      </c>
      <c r="M1373" s="11">
        <f>SQRT(POWER($C1373*信号概况!$C$2,2)+POWER($D1373*信号概况!$C$3,2)+POWER($E1373*信号概况!$C$4,2)+POWER($F1373*信号概况!$C$5,2)+POWER($G1373*信号概况!$C$6,2)+POWER($H1373*信号概况!$C$7,2)+POWER($I1373*信号概况!$C$8,2)+POWER($J1373*信号概况!$C$9,2)+2*$C1373*信号概况!$C$2*$D1373*信号概况!$C$3*信号相关性!$B$3+2*$C1373*信号概况!$C$2*$E1373*信号概况!$C$4*信号相关性!$B$4+2*$C1373*信号概况!$C$2*$F1373*信号概况!$C$5*信号相关性!$B$5+2*$C1373*信号概况!$C$2*$G1373*信号概况!$C$6*信号相关性!$B$6+2*$C1373*信号概况!$C$2*$H1373*信号概况!$C$7*信号相关性!$B$7+2*$C1373*信号概况!$C$2*$I1373*信号概况!$C$8*信号相关性!$B$8+2*$C1373*信号概况!$C$2*$J1373*信号概况!$C$9*信号相关性!$B$9+2*$D1373*信号概况!$C$3*$E1373*信号概况!$C$4*信号相关性!$C$4+2*$D1373*信号概况!$C$3*$F1373*信号概况!$C$5*信号相关性!$C$5+2*$D1373*信号概况!$C$3*$G1373*信号概况!$C$6*信号相关性!$C$6+2*$D1373*信号概况!$C$3*$H1373*信号概况!$C$7*信号相关性!$C$7+2*$D1373*信号概况!$C$3*$I1373*信号概况!$C$8*信号相关性!$C$8+2*$D1373*信号概况!$C$3*$J1373*信号概况!$C$9*信号相关性!$C$9+2*$E1373*信号概况!$C$4*$F1373*信号概况!$C$5*信号相关性!$D$5+2*$E1373*信号概况!$C$4*$G1373*信号概况!$C$6*信号相关性!$D$6+2*$E1373*信号概况!$C$4*$H1373*信号概况!$C$7*信号相关性!$D$7+2*$E1373*信号概况!$C$4*$I1373*信号概况!$C$8*信号相关性!$D$8+2*$E1373*信号概况!$C$4*$J1373*信号概况!$J$5*信号相关性!$D$9+2*$F1373*信号概况!$C$5*$G1373*信号概况!$C$6*信号相关性!$E$6+2*$F1373*信号概况!$C$5*$H1373*信号概况!$C$7*信号相关性!$E$7+2*$F1373*信号概况!$C$5*$I1373*信号概况!$C$8*信号相关性!$E$8+2*$F1373*信号概况!$C$5*$J1373*信号概况!$C$9*信号相关性!$E$9+2*$G1373*信号概况!$C$6*$H1373*信号概况!$C$7*信号相关性!$F$7+2*$G1373*信号概况!$C$6*$I1373*信号概况!$C$8*信号相关性!$F$8+2*$G1373*信号概况!$C$6*$J1373*信号概况!$C$9*信号相关性!$F$9+2*$H1373*信号概况!$C$7*$I1373*信号概况!$C$8*信号相关性!$G$8+2*$H1373*信号概况!$C$7*$J1373*信号概况!$C$9*信号相关性!$G$9+2*$I1373*信号概况!$C$8*$J1373*信号概况!$C$9*信号相关性!$H$9)</f>
        <v>3221.31256895795</v>
      </c>
      <c r="N1373" s="12">
        <f t="shared" si="450"/>
        <v>0.165033191402403</v>
      </c>
      <c r="O1373" s="10">
        <f>$C1373*信号概况!$J$2+$D1373*信号概况!$J$3+$E1373*信号概况!$J$4+$F1373*信号概况!$J$5+$G1373*信号概况!$J$6+$H1373*信号概况!$J$7+$I1373*信号概况!$J$8+$J1373*信号概况!$J$9</f>
        <v>1033.92655473755</v>
      </c>
      <c r="P1373" s="12">
        <f t="shared" si="451"/>
        <v>0.0529697740754246</v>
      </c>
      <c r="Q1373" s="7">
        <f t="shared" si="452"/>
        <v>17.4909340106979</v>
      </c>
    </row>
    <row r="1374" spans="1:17">
      <c r="A1374">
        <v>1372</v>
      </c>
      <c r="B1374">
        <v>19519.18</v>
      </c>
      <c r="C1374" s="7">
        <f t="shared" si="441"/>
        <v>0</v>
      </c>
      <c r="D1374" s="8">
        <f t="shared" si="442"/>
        <v>0.363636363636364</v>
      </c>
      <c r="E1374">
        <f t="shared" si="443"/>
        <v>0</v>
      </c>
      <c r="F1374">
        <f t="shared" si="444"/>
        <v>0.7</v>
      </c>
      <c r="G1374">
        <f t="shared" si="445"/>
        <v>0.06</v>
      </c>
      <c r="H1374">
        <f t="shared" si="446"/>
        <v>0</v>
      </c>
      <c r="I1374">
        <f t="shared" si="447"/>
        <v>0</v>
      </c>
      <c r="J1374">
        <f t="shared" si="448"/>
        <v>0</v>
      </c>
      <c r="K1374">
        <f>SQRT(POWER($C1374*信号概况!$F$2,2)+POWER($D1374*信号概况!$F$3,2)+POWER($E1374*信号概况!$F$4,2)+POWER($F1374*信号概况!$F$5,2)+POWER($G1374*信号概况!$F$6,2)+POWER($H1374*信号概况!$F$7,2)+POWER($I1374*信号概况!$F$8,2)+POWER($J1374*信号概况!$F$9,2)+2*$C1374*信号概况!$F$2*$D1374*信号概况!$F$3*信号相关性!$B$3+2*$C1374*信号概况!$F$2*$E1374*信号概况!$F$4*信号相关性!$B$4+2*$C1374*信号概况!$F$2*$F1374*信号概况!$F$5*信号相关性!$B$5+2*$C1374*信号概况!$F$2*$G1374*信号概况!$F$6*信号相关性!$B$6+2*$C1374*信号概况!$F$2*$H1374*信号概况!$F$7*信号相关性!$B$7+2*$C1374*信号概况!$F$2*$I1374*信号概况!$F$8*信号相关性!$B$8+2*$C1374*信号概况!$F$2*$J1374*信号概况!$F$9*信号相关性!$B$9+2*$D1374*信号概况!$F$3*$E1374*信号概况!$F$4*信号相关性!$C$4+2*$D1374*信号概况!$F$3*$F1374*信号概况!$F$5*信号相关性!$C$5+2*$D1374*信号概况!$F$3*$G1374*信号概况!$F$6*信号相关性!$C$6+2*$D1374*信号概况!$F$3*$H1374*信号概况!$F$7*信号相关性!$C$7+2*$D1374*信号概况!$F$3*$I1374*信号概况!$F$8*信号相关性!$C$8+2*$D1374*信号概况!$F$3*$J1374*信号概况!$F$9*信号相关性!$C$9+2*$E1374*信号概况!$F$4*$F1374*信号概况!$F$5*信号相关性!$D$5+2*$E1374*信号概况!$F$4*$G1374*信号概况!$F$6*信号相关性!$D$6+2*$E1374*信号概况!$F$4*$H1374*信号概况!$F$7*信号相关性!$D$7+2*$E1374*信号概况!$F$4*$I1374*信号概况!$F$8*信号相关性!$D$8+2*$E1374*信号概况!$F$4*$J1374*信号概况!$J$5*信号相关性!$D$9+2*$F1374*信号概况!$F$5*$G1374*信号概况!$F$6*信号相关性!$E$6+2*$F1374*信号概况!$F$5*$H1374*信号概况!$F$7*信号相关性!$E$7+2*$F1374*信号概况!$F$5*$I1374*信号概况!$F$8*信号相关性!$E$8+2*$F1374*信号概况!$F$5*$J1374*信号概况!$F$9*信号相关性!$E$9+2*$G1374*信号概况!$F$6*$H1374*信号概况!$F$7*信号相关性!$F$7+2*$G1374*信号概况!$F$6*$I1374*信号概况!$F$8*信号相关性!$F$8+2*$G1374*信号概况!$F$6*$J1374*信号概况!$F$9*信号相关性!$F$9+2*$H1374*信号概况!$F$7*$I1374*信号概况!$F$8*信号相关性!$G$8+2*$H1374*信号概况!$F$7*$J1374*信号概况!$F$9*信号相关性!$G$9+2*$I1374*信号概况!$F$8*$J1374*信号概况!$F$9*信号相关性!$H$9)</f>
        <v>717.513235312788</v>
      </c>
      <c r="L1374" s="10">
        <f t="shared" si="449"/>
        <v>27.2039302403822</v>
      </c>
      <c r="M1374" s="11">
        <f>SQRT(POWER($C1374*信号概况!$C$2,2)+POWER($D1374*信号概况!$C$3,2)+POWER($E1374*信号概况!$C$4,2)+POWER($F1374*信号概况!$C$5,2)+POWER($G1374*信号概况!$C$6,2)+POWER($H1374*信号概况!$C$7,2)+POWER($I1374*信号概况!$C$8,2)+POWER($J1374*信号概况!$C$9,2)+2*$C1374*信号概况!$C$2*$D1374*信号概况!$C$3*信号相关性!$B$3+2*$C1374*信号概况!$C$2*$E1374*信号概况!$C$4*信号相关性!$B$4+2*$C1374*信号概况!$C$2*$F1374*信号概况!$C$5*信号相关性!$B$5+2*$C1374*信号概况!$C$2*$G1374*信号概况!$C$6*信号相关性!$B$6+2*$C1374*信号概况!$C$2*$H1374*信号概况!$C$7*信号相关性!$B$7+2*$C1374*信号概况!$C$2*$I1374*信号概况!$C$8*信号相关性!$B$8+2*$C1374*信号概况!$C$2*$J1374*信号概况!$C$9*信号相关性!$B$9+2*$D1374*信号概况!$C$3*$E1374*信号概况!$C$4*信号相关性!$C$4+2*$D1374*信号概况!$C$3*$F1374*信号概况!$C$5*信号相关性!$C$5+2*$D1374*信号概况!$C$3*$G1374*信号概况!$C$6*信号相关性!$C$6+2*$D1374*信号概况!$C$3*$H1374*信号概况!$C$7*信号相关性!$C$7+2*$D1374*信号概况!$C$3*$I1374*信号概况!$C$8*信号相关性!$C$8+2*$D1374*信号概况!$C$3*$J1374*信号概况!$C$9*信号相关性!$C$9+2*$E1374*信号概况!$C$4*$F1374*信号概况!$C$5*信号相关性!$D$5+2*$E1374*信号概况!$C$4*$G1374*信号概况!$C$6*信号相关性!$D$6+2*$E1374*信号概况!$C$4*$H1374*信号概况!$C$7*信号相关性!$D$7+2*$E1374*信号概况!$C$4*$I1374*信号概况!$C$8*信号相关性!$D$8+2*$E1374*信号概况!$C$4*$J1374*信号概况!$J$5*信号相关性!$D$9+2*$F1374*信号概况!$C$5*$G1374*信号概况!$C$6*信号相关性!$E$6+2*$F1374*信号概况!$C$5*$H1374*信号概况!$C$7*信号相关性!$E$7+2*$F1374*信号概况!$C$5*$I1374*信号概况!$C$8*信号相关性!$E$8+2*$F1374*信号概况!$C$5*$J1374*信号概况!$C$9*信号相关性!$E$9+2*$G1374*信号概况!$C$6*$H1374*信号概况!$C$7*信号相关性!$F$7+2*$G1374*信号概况!$C$6*$I1374*信号概况!$C$8*信号相关性!$F$8+2*$G1374*信号概况!$C$6*$J1374*信号概况!$C$9*信号相关性!$F$9+2*$H1374*信号概况!$C$7*$I1374*信号概况!$C$8*信号相关性!$G$8+2*$H1374*信号概况!$C$7*$J1374*信号概况!$C$9*信号相关性!$G$9+2*$I1374*信号概况!$C$8*$J1374*信号概况!$C$9*信号相关性!$H$9)</f>
        <v>3535.96764802698</v>
      </c>
      <c r="N1374" s="12">
        <f t="shared" si="450"/>
        <v>0.181153493539533</v>
      </c>
      <c r="O1374" s="10">
        <f>$C1374*信号概况!$J$2+$D1374*信号概况!$J$3+$E1374*信号概况!$J$4+$F1374*信号概况!$J$5+$G1374*信号概况!$J$6+$H1374*信号概况!$J$7+$I1374*信号概况!$J$8+$J1374*信号概况!$J$9</f>
        <v>1058.45470542248</v>
      </c>
      <c r="P1374" s="12">
        <f t="shared" si="451"/>
        <v>0.05422639196024</v>
      </c>
      <c r="Q1374" s="7">
        <f t="shared" si="452"/>
        <v>16.3418552968688</v>
      </c>
    </row>
    <row r="1375" spans="1:17">
      <c r="A1375">
        <v>1373</v>
      </c>
      <c r="B1375">
        <v>19519.18</v>
      </c>
      <c r="C1375" s="7">
        <f t="shared" si="441"/>
        <v>0</v>
      </c>
      <c r="D1375" s="8">
        <f t="shared" si="442"/>
        <v>0.393939393939394</v>
      </c>
      <c r="E1375">
        <f t="shared" si="443"/>
        <v>0</v>
      </c>
      <c r="F1375">
        <f t="shared" si="444"/>
        <v>0.7</v>
      </c>
      <c r="G1375">
        <f t="shared" si="445"/>
        <v>0.06</v>
      </c>
      <c r="H1375">
        <f t="shared" si="446"/>
        <v>0</v>
      </c>
      <c r="I1375">
        <f t="shared" si="447"/>
        <v>0</v>
      </c>
      <c r="J1375">
        <f t="shared" si="448"/>
        <v>0</v>
      </c>
      <c r="K1375">
        <f>SQRT(POWER($C1375*信号概况!$F$2,2)+POWER($D1375*信号概况!$F$3,2)+POWER($E1375*信号概况!$F$4,2)+POWER($F1375*信号概况!$F$5,2)+POWER($G1375*信号概况!$F$6,2)+POWER($H1375*信号概况!$F$7,2)+POWER($I1375*信号概况!$F$8,2)+POWER($J1375*信号概况!$F$9,2)+2*$C1375*信号概况!$F$2*$D1375*信号概况!$F$3*信号相关性!$B$3+2*$C1375*信号概况!$F$2*$E1375*信号概况!$F$4*信号相关性!$B$4+2*$C1375*信号概况!$F$2*$F1375*信号概况!$F$5*信号相关性!$B$5+2*$C1375*信号概况!$F$2*$G1375*信号概况!$F$6*信号相关性!$B$6+2*$C1375*信号概况!$F$2*$H1375*信号概况!$F$7*信号相关性!$B$7+2*$C1375*信号概况!$F$2*$I1375*信号概况!$F$8*信号相关性!$B$8+2*$C1375*信号概况!$F$2*$J1375*信号概况!$F$9*信号相关性!$B$9+2*$D1375*信号概况!$F$3*$E1375*信号概况!$F$4*信号相关性!$C$4+2*$D1375*信号概况!$F$3*$F1375*信号概况!$F$5*信号相关性!$C$5+2*$D1375*信号概况!$F$3*$G1375*信号概况!$F$6*信号相关性!$C$6+2*$D1375*信号概况!$F$3*$H1375*信号概况!$F$7*信号相关性!$C$7+2*$D1375*信号概况!$F$3*$I1375*信号概况!$F$8*信号相关性!$C$8+2*$D1375*信号概况!$F$3*$J1375*信号概况!$F$9*信号相关性!$C$9+2*$E1375*信号概况!$F$4*$F1375*信号概况!$F$5*信号相关性!$D$5+2*$E1375*信号概况!$F$4*$G1375*信号概况!$F$6*信号相关性!$D$6+2*$E1375*信号概况!$F$4*$H1375*信号概况!$F$7*信号相关性!$D$7+2*$E1375*信号概况!$F$4*$I1375*信号概况!$F$8*信号相关性!$D$8+2*$E1375*信号概况!$F$4*$J1375*信号概况!$J$5*信号相关性!$D$9+2*$F1375*信号概况!$F$5*$G1375*信号概况!$F$6*信号相关性!$E$6+2*$F1375*信号概况!$F$5*$H1375*信号概况!$F$7*信号相关性!$E$7+2*$F1375*信号概况!$F$5*$I1375*信号概况!$F$8*信号相关性!$E$8+2*$F1375*信号概况!$F$5*$J1375*信号概况!$F$9*信号相关性!$E$9+2*$G1375*信号概况!$F$6*$H1375*信号概况!$F$7*信号相关性!$F$7+2*$G1375*信号概况!$F$6*$I1375*信号概况!$F$8*信号相关性!$F$8+2*$G1375*信号概况!$F$6*$J1375*信号概况!$F$9*信号相关性!$F$9+2*$H1375*信号概况!$F$7*$I1375*信号概况!$F$8*信号相关性!$G$8+2*$H1375*信号概况!$F$7*$J1375*信号概况!$F$9*信号相关性!$G$9+2*$I1375*信号概况!$F$8*$J1375*信号概况!$F$9*信号相关性!$H$9)</f>
        <v>781.962058308678</v>
      </c>
      <c r="L1375" s="10">
        <f t="shared" si="449"/>
        <v>24.9617993515164</v>
      </c>
      <c r="M1375" s="11">
        <f>SQRT(POWER($C1375*信号概况!$C$2,2)+POWER($D1375*信号概况!$C$3,2)+POWER($E1375*信号概况!$C$4,2)+POWER($F1375*信号概况!$C$5,2)+POWER($G1375*信号概况!$C$6,2)+POWER($H1375*信号概况!$C$7,2)+POWER($I1375*信号概况!$C$8,2)+POWER($J1375*信号概况!$C$9,2)+2*$C1375*信号概况!$C$2*$D1375*信号概况!$C$3*信号相关性!$B$3+2*$C1375*信号概况!$C$2*$E1375*信号概况!$C$4*信号相关性!$B$4+2*$C1375*信号概况!$C$2*$F1375*信号概况!$C$5*信号相关性!$B$5+2*$C1375*信号概况!$C$2*$G1375*信号概况!$C$6*信号相关性!$B$6+2*$C1375*信号概况!$C$2*$H1375*信号概况!$C$7*信号相关性!$B$7+2*$C1375*信号概况!$C$2*$I1375*信号概况!$C$8*信号相关性!$B$8+2*$C1375*信号概况!$C$2*$J1375*信号概况!$C$9*信号相关性!$B$9+2*$D1375*信号概况!$C$3*$E1375*信号概况!$C$4*信号相关性!$C$4+2*$D1375*信号概况!$C$3*$F1375*信号概况!$C$5*信号相关性!$C$5+2*$D1375*信号概况!$C$3*$G1375*信号概况!$C$6*信号相关性!$C$6+2*$D1375*信号概况!$C$3*$H1375*信号概况!$C$7*信号相关性!$C$7+2*$D1375*信号概况!$C$3*$I1375*信号概况!$C$8*信号相关性!$C$8+2*$D1375*信号概况!$C$3*$J1375*信号概况!$C$9*信号相关性!$C$9+2*$E1375*信号概况!$C$4*$F1375*信号概况!$C$5*信号相关性!$D$5+2*$E1375*信号概况!$C$4*$G1375*信号概况!$C$6*信号相关性!$D$6+2*$E1375*信号概况!$C$4*$H1375*信号概况!$C$7*信号相关性!$D$7+2*$E1375*信号概况!$C$4*$I1375*信号概况!$C$8*信号相关性!$D$8+2*$E1375*信号概况!$C$4*$J1375*信号概况!$J$5*信号相关性!$D$9+2*$F1375*信号概况!$C$5*$G1375*信号概况!$C$6*信号相关性!$E$6+2*$F1375*信号概况!$C$5*$H1375*信号概况!$C$7*信号相关性!$E$7+2*$F1375*信号概况!$C$5*$I1375*信号概况!$C$8*信号相关性!$E$8+2*$F1375*信号概况!$C$5*$J1375*信号概况!$C$9*信号相关性!$E$9+2*$G1375*信号概况!$C$6*$H1375*信号概况!$C$7*信号相关性!$F$7+2*$G1375*信号概况!$C$6*$I1375*信号概况!$C$8*信号相关性!$F$8+2*$G1375*信号概况!$C$6*$J1375*信号概况!$C$9*信号相关性!$F$9+2*$H1375*信号概况!$C$7*$I1375*信号概况!$C$8*信号相关性!$G$8+2*$H1375*信号概况!$C$7*$J1375*信号概况!$C$9*信号相关性!$G$9+2*$I1375*信号概况!$C$8*$J1375*信号概况!$C$9*信号相关性!$H$9)</f>
        <v>3852.22844222441</v>
      </c>
      <c r="N1375" s="12">
        <f t="shared" si="450"/>
        <v>0.197356059128735</v>
      </c>
      <c r="O1375" s="10">
        <f>$C1375*信号概况!$J$2+$D1375*信号概况!$J$3+$E1375*信号概况!$J$4+$F1375*信号概况!$J$5+$G1375*信号概况!$J$6+$H1375*信号概况!$J$7+$I1375*信号概况!$J$8+$J1375*信号概况!$J$9</f>
        <v>1082.98285610741</v>
      </c>
      <c r="P1375" s="12">
        <f t="shared" si="451"/>
        <v>0.0554830098450554</v>
      </c>
      <c r="Q1375" s="7">
        <f t="shared" si="452"/>
        <v>15.37137914247</v>
      </c>
    </row>
    <row r="1376" spans="1:17">
      <c r="A1376">
        <v>1374</v>
      </c>
      <c r="B1376">
        <v>19519.18</v>
      </c>
      <c r="C1376" s="7">
        <f t="shared" si="441"/>
        <v>0</v>
      </c>
      <c r="D1376" s="8">
        <f t="shared" si="442"/>
        <v>0.424242424242424</v>
      </c>
      <c r="E1376">
        <f t="shared" si="443"/>
        <v>0</v>
      </c>
      <c r="F1376">
        <f t="shared" si="444"/>
        <v>0.7</v>
      </c>
      <c r="G1376">
        <f t="shared" si="445"/>
        <v>0.06</v>
      </c>
      <c r="H1376">
        <f t="shared" si="446"/>
        <v>0</v>
      </c>
      <c r="I1376">
        <f t="shared" si="447"/>
        <v>0</v>
      </c>
      <c r="J1376">
        <f t="shared" si="448"/>
        <v>0</v>
      </c>
      <c r="K1376">
        <f>SQRT(POWER($C1376*信号概况!$F$2,2)+POWER($D1376*信号概况!$F$3,2)+POWER($E1376*信号概况!$F$4,2)+POWER($F1376*信号概况!$F$5,2)+POWER($G1376*信号概况!$F$6,2)+POWER($H1376*信号概况!$F$7,2)+POWER($I1376*信号概况!$F$8,2)+POWER($J1376*信号概况!$F$9,2)+2*$C1376*信号概况!$F$2*$D1376*信号概况!$F$3*信号相关性!$B$3+2*$C1376*信号概况!$F$2*$E1376*信号概况!$F$4*信号相关性!$B$4+2*$C1376*信号概况!$F$2*$F1376*信号概况!$F$5*信号相关性!$B$5+2*$C1376*信号概况!$F$2*$G1376*信号概况!$F$6*信号相关性!$B$6+2*$C1376*信号概况!$F$2*$H1376*信号概况!$F$7*信号相关性!$B$7+2*$C1376*信号概况!$F$2*$I1376*信号概况!$F$8*信号相关性!$B$8+2*$C1376*信号概况!$F$2*$J1376*信号概况!$F$9*信号相关性!$B$9+2*$D1376*信号概况!$F$3*$E1376*信号概况!$F$4*信号相关性!$C$4+2*$D1376*信号概况!$F$3*$F1376*信号概况!$F$5*信号相关性!$C$5+2*$D1376*信号概况!$F$3*$G1376*信号概况!$F$6*信号相关性!$C$6+2*$D1376*信号概况!$F$3*$H1376*信号概况!$F$7*信号相关性!$C$7+2*$D1376*信号概况!$F$3*$I1376*信号概况!$F$8*信号相关性!$C$8+2*$D1376*信号概况!$F$3*$J1376*信号概况!$F$9*信号相关性!$C$9+2*$E1376*信号概况!$F$4*$F1376*信号概况!$F$5*信号相关性!$D$5+2*$E1376*信号概况!$F$4*$G1376*信号概况!$F$6*信号相关性!$D$6+2*$E1376*信号概况!$F$4*$H1376*信号概况!$F$7*信号相关性!$D$7+2*$E1376*信号概况!$F$4*$I1376*信号概况!$F$8*信号相关性!$D$8+2*$E1376*信号概况!$F$4*$J1376*信号概况!$J$5*信号相关性!$D$9+2*$F1376*信号概况!$F$5*$G1376*信号概况!$F$6*信号相关性!$E$6+2*$F1376*信号概况!$F$5*$H1376*信号概况!$F$7*信号相关性!$E$7+2*$F1376*信号概况!$F$5*$I1376*信号概况!$F$8*信号相关性!$E$8+2*$F1376*信号概况!$F$5*$J1376*信号概况!$F$9*信号相关性!$E$9+2*$G1376*信号概况!$F$6*$H1376*信号概况!$F$7*信号相关性!$F$7+2*$G1376*信号概况!$F$6*$I1376*信号概况!$F$8*信号相关性!$F$8+2*$G1376*信号概况!$F$6*$J1376*信号概况!$F$9*信号相关性!$F$9+2*$H1376*信号概况!$F$7*$I1376*信号概况!$F$8*信号相关性!$G$8+2*$H1376*信号概况!$F$7*$J1376*信号概况!$F$9*信号相关性!$G$9+2*$I1376*信号概况!$F$8*$J1376*信号概况!$F$9*信号相关性!$H$9)</f>
        <v>846.783825299704</v>
      </c>
      <c r="L1376" s="10">
        <f t="shared" si="449"/>
        <v>23.0509598988756</v>
      </c>
      <c r="M1376" s="11">
        <f>SQRT(POWER($C1376*信号概况!$C$2,2)+POWER($D1376*信号概况!$C$3,2)+POWER($E1376*信号概况!$C$4,2)+POWER($F1376*信号概况!$C$5,2)+POWER($G1376*信号概况!$C$6,2)+POWER($H1376*信号概况!$C$7,2)+POWER($I1376*信号概况!$C$8,2)+POWER($J1376*信号概况!$C$9,2)+2*$C1376*信号概况!$C$2*$D1376*信号概况!$C$3*信号相关性!$B$3+2*$C1376*信号概况!$C$2*$E1376*信号概况!$C$4*信号相关性!$B$4+2*$C1376*信号概况!$C$2*$F1376*信号概况!$C$5*信号相关性!$B$5+2*$C1376*信号概况!$C$2*$G1376*信号概况!$C$6*信号相关性!$B$6+2*$C1376*信号概况!$C$2*$H1376*信号概况!$C$7*信号相关性!$B$7+2*$C1376*信号概况!$C$2*$I1376*信号概况!$C$8*信号相关性!$B$8+2*$C1376*信号概况!$C$2*$J1376*信号概况!$C$9*信号相关性!$B$9+2*$D1376*信号概况!$C$3*$E1376*信号概况!$C$4*信号相关性!$C$4+2*$D1376*信号概况!$C$3*$F1376*信号概况!$C$5*信号相关性!$C$5+2*$D1376*信号概况!$C$3*$G1376*信号概况!$C$6*信号相关性!$C$6+2*$D1376*信号概况!$C$3*$H1376*信号概况!$C$7*信号相关性!$C$7+2*$D1376*信号概况!$C$3*$I1376*信号概况!$C$8*信号相关性!$C$8+2*$D1376*信号概况!$C$3*$J1376*信号概况!$C$9*信号相关性!$C$9+2*$E1376*信号概况!$C$4*$F1376*信号概况!$C$5*信号相关性!$D$5+2*$E1376*信号概况!$C$4*$G1376*信号概况!$C$6*信号相关性!$D$6+2*$E1376*信号概况!$C$4*$H1376*信号概况!$C$7*信号相关性!$D$7+2*$E1376*信号概况!$C$4*$I1376*信号概况!$C$8*信号相关性!$D$8+2*$E1376*信号概况!$C$4*$J1376*信号概况!$J$5*信号相关性!$D$9+2*$F1376*信号概况!$C$5*$G1376*信号概况!$C$6*信号相关性!$E$6+2*$F1376*信号概况!$C$5*$H1376*信号概况!$C$7*信号相关性!$E$7+2*$F1376*信号概况!$C$5*$I1376*信号概况!$C$8*信号相关性!$E$8+2*$F1376*信号概况!$C$5*$J1376*信号概况!$C$9*信号相关性!$E$9+2*$G1376*信号概况!$C$6*$H1376*信号概况!$C$7*信号相关性!$F$7+2*$G1376*信号概况!$C$6*$I1376*信号概况!$C$8*信号相关性!$F$8+2*$G1376*信号概况!$C$6*$J1376*信号概况!$C$9*信号相关性!$F$9+2*$H1376*信号概况!$C$7*$I1376*信号概况!$C$8*信号相关性!$G$8+2*$H1376*信号概况!$C$7*$J1376*信号概况!$C$9*信号相关性!$G$9+2*$I1376*信号概况!$C$8*$J1376*信号概况!$C$9*信号相关性!$H$9)</f>
        <v>4169.72960232366</v>
      </c>
      <c r="N1376" s="12">
        <f t="shared" si="450"/>
        <v>0.213622170722523</v>
      </c>
      <c r="O1376" s="10">
        <f>$C1376*信号概况!$J$2+$D1376*信号概况!$J$3+$E1376*信号概况!$J$4+$F1376*信号概况!$J$5+$G1376*信号概况!$J$6+$H1376*信号概况!$J$7+$I1376*信号概况!$J$8+$J1376*信号概况!$J$9</f>
        <v>1107.51100679234</v>
      </c>
      <c r="P1376" s="12">
        <f t="shared" si="451"/>
        <v>0.0567396277298709</v>
      </c>
      <c r="Q1376" s="7">
        <f t="shared" si="452"/>
        <v>14.5422866067968</v>
      </c>
    </row>
    <row r="1377" spans="1:17">
      <c r="A1377">
        <v>1375</v>
      </c>
      <c r="B1377">
        <v>19519.18</v>
      </c>
      <c r="C1377" s="7">
        <f t="shared" si="441"/>
        <v>0</v>
      </c>
      <c r="D1377" s="8">
        <f t="shared" si="442"/>
        <v>0.454545454545455</v>
      </c>
      <c r="E1377">
        <f t="shared" si="443"/>
        <v>0</v>
      </c>
      <c r="F1377">
        <f t="shared" si="444"/>
        <v>0.7</v>
      </c>
      <c r="G1377">
        <f t="shared" si="445"/>
        <v>0.06</v>
      </c>
      <c r="H1377">
        <f t="shared" si="446"/>
        <v>0</v>
      </c>
      <c r="I1377">
        <f t="shared" si="447"/>
        <v>0</v>
      </c>
      <c r="J1377">
        <f t="shared" si="448"/>
        <v>0</v>
      </c>
      <c r="K1377">
        <f>SQRT(POWER($C1377*信号概况!$F$2,2)+POWER($D1377*信号概况!$F$3,2)+POWER($E1377*信号概况!$F$4,2)+POWER($F1377*信号概况!$F$5,2)+POWER($G1377*信号概况!$F$6,2)+POWER($H1377*信号概况!$F$7,2)+POWER($I1377*信号概况!$F$8,2)+POWER($J1377*信号概况!$F$9,2)+2*$C1377*信号概况!$F$2*$D1377*信号概况!$F$3*信号相关性!$B$3+2*$C1377*信号概况!$F$2*$E1377*信号概况!$F$4*信号相关性!$B$4+2*$C1377*信号概况!$F$2*$F1377*信号概况!$F$5*信号相关性!$B$5+2*$C1377*信号概况!$F$2*$G1377*信号概况!$F$6*信号相关性!$B$6+2*$C1377*信号概况!$F$2*$H1377*信号概况!$F$7*信号相关性!$B$7+2*$C1377*信号概况!$F$2*$I1377*信号概况!$F$8*信号相关性!$B$8+2*$C1377*信号概况!$F$2*$J1377*信号概况!$F$9*信号相关性!$B$9+2*$D1377*信号概况!$F$3*$E1377*信号概况!$F$4*信号相关性!$C$4+2*$D1377*信号概况!$F$3*$F1377*信号概况!$F$5*信号相关性!$C$5+2*$D1377*信号概况!$F$3*$G1377*信号概况!$F$6*信号相关性!$C$6+2*$D1377*信号概况!$F$3*$H1377*信号概况!$F$7*信号相关性!$C$7+2*$D1377*信号概况!$F$3*$I1377*信号概况!$F$8*信号相关性!$C$8+2*$D1377*信号概况!$F$3*$J1377*信号概况!$F$9*信号相关性!$C$9+2*$E1377*信号概况!$F$4*$F1377*信号概况!$F$5*信号相关性!$D$5+2*$E1377*信号概况!$F$4*$G1377*信号概况!$F$6*信号相关性!$D$6+2*$E1377*信号概况!$F$4*$H1377*信号概况!$F$7*信号相关性!$D$7+2*$E1377*信号概况!$F$4*$I1377*信号概况!$F$8*信号相关性!$D$8+2*$E1377*信号概况!$F$4*$J1377*信号概况!$J$5*信号相关性!$D$9+2*$F1377*信号概况!$F$5*$G1377*信号概况!$F$6*信号相关性!$E$6+2*$F1377*信号概况!$F$5*$H1377*信号概况!$F$7*信号相关性!$E$7+2*$F1377*信号概况!$F$5*$I1377*信号概况!$F$8*信号相关性!$E$8+2*$F1377*信号概况!$F$5*$J1377*信号概况!$F$9*信号相关性!$E$9+2*$G1377*信号概况!$F$6*$H1377*信号概况!$F$7*信号相关性!$F$7+2*$G1377*信号概况!$F$6*$I1377*信号概况!$F$8*信号相关性!$F$8+2*$G1377*信号概况!$F$6*$J1377*信号概况!$F$9*信号相关性!$F$9+2*$H1377*信号概况!$F$7*$I1377*信号概况!$F$8*信号相关性!$G$8+2*$H1377*信号概况!$F$7*$J1377*信号概况!$F$9*信号相关性!$G$9+2*$I1377*信号概况!$F$8*$J1377*信号概况!$F$9*信号相关性!$H$9)</f>
        <v>911.89900828633</v>
      </c>
      <c r="L1377" s="10">
        <f t="shared" si="449"/>
        <v>21.4049799622889</v>
      </c>
      <c r="M1377" s="11">
        <f>SQRT(POWER($C1377*信号概况!$C$2,2)+POWER($D1377*信号概况!$C$3,2)+POWER($E1377*信号概况!$C$4,2)+POWER($F1377*信号概况!$C$5,2)+POWER($G1377*信号概况!$C$6,2)+POWER($H1377*信号概况!$C$7,2)+POWER($I1377*信号概况!$C$8,2)+POWER($J1377*信号概况!$C$9,2)+2*$C1377*信号概况!$C$2*$D1377*信号概况!$C$3*信号相关性!$B$3+2*$C1377*信号概况!$C$2*$E1377*信号概况!$C$4*信号相关性!$B$4+2*$C1377*信号概况!$C$2*$F1377*信号概况!$C$5*信号相关性!$B$5+2*$C1377*信号概况!$C$2*$G1377*信号概况!$C$6*信号相关性!$B$6+2*$C1377*信号概况!$C$2*$H1377*信号概况!$C$7*信号相关性!$B$7+2*$C1377*信号概况!$C$2*$I1377*信号概况!$C$8*信号相关性!$B$8+2*$C1377*信号概况!$C$2*$J1377*信号概况!$C$9*信号相关性!$B$9+2*$D1377*信号概况!$C$3*$E1377*信号概况!$C$4*信号相关性!$C$4+2*$D1377*信号概况!$C$3*$F1377*信号概况!$C$5*信号相关性!$C$5+2*$D1377*信号概况!$C$3*$G1377*信号概况!$C$6*信号相关性!$C$6+2*$D1377*信号概况!$C$3*$H1377*信号概况!$C$7*信号相关性!$C$7+2*$D1377*信号概况!$C$3*$I1377*信号概况!$C$8*信号相关性!$C$8+2*$D1377*信号概况!$C$3*$J1377*信号概况!$C$9*信号相关性!$C$9+2*$E1377*信号概况!$C$4*$F1377*信号概况!$C$5*信号相关性!$D$5+2*$E1377*信号概况!$C$4*$G1377*信号概况!$C$6*信号相关性!$D$6+2*$E1377*信号概况!$C$4*$H1377*信号概况!$C$7*信号相关性!$D$7+2*$E1377*信号概况!$C$4*$I1377*信号概况!$C$8*信号相关性!$D$8+2*$E1377*信号概况!$C$4*$J1377*信号概况!$J$5*信号相关性!$D$9+2*$F1377*信号概况!$C$5*$G1377*信号概况!$C$6*信号相关性!$E$6+2*$F1377*信号概况!$C$5*$H1377*信号概况!$C$7*信号相关性!$E$7+2*$F1377*信号概况!$C$5*$I1377*信号概况!$C$8*信号相关性!$E$8+2*$F1377*信号概况!$C$5*$J1377*信号概况!$C$9*信号相关性!$E$9+2*$G1377*信号概况!$C$6*$H1377*信号概况!$C$7*信号相关性!$F$7+2*$G1377*信号概况!$C$6*$I1377*信号概况!$C$8*信号相关性!$F$8+2*$G1377*信号概况!$C$6*$J1377*信号概况!$C$9*信号相关性!$F$9+2*$H1377*信号概况!$C$7*$I1377*信号概况!$C$8*信号相关性!$G$8+2*$H1377*信号概况!$C$7*$J1377*信号概况!$C$9*信号相关性!$G$9+2*$I1377*信号概况!$C$8*$J1377*信号概况!$C$9*信号相关性!$H$9)</f>
        <v>4488.20790117034</v>
      </c>
      <c r="N1377" s="12">
        <f t="shared" si="450"/>
        <v>0.229938342756732</v>
      </c>
      <c r="O1377" s="10">
        <f>$C1377*信号概况!$J$2+$D1377*信号概况!$J$3+$E1377*信号概况!$J$4+$F1377*信号概况!$J$5+$G1377*信号概况!$J$6+$H1377*信号概况!$J$7+$I1377*信号概况!$J$8+$J1377*信号概况!$J$9</f>
        <v>1132.03915747727</v>
      </c>
      <c r="P1377" s="12">
        <f t="shared" si="451"/>
        <v>0.0579962456146863</v>
      </c>
      <c r="Q1377" s="7">
        <f t="shared" si="452"/>
        <v>13.8266527051297</v>
      </c>
    </row>
    <row r="1378" spans="1:17">
      <c r="A1378">
        <v>1376</v>
      </c>
      <c r="B1378">
        <v>19519.18</v>
      </c>
      <c r="C1378" s="7">
        <f t="shared" si="441"/>
        <v>0</v>
      </c>
      <c r="D1378" s="8">
        <f t="shared" si="442"/>
        <v>0.484848484848485</v>
      </c>
      <c r="E1378">
        <f t="shared" si="443"/>
        <v>0</v>
      </c>
      <c r="F1378">
        <f t="shared" si="444"/>
        <v>0.7</v>
      </c>
      <c r="G1378">
        <f t="shared" si="445"/>
        <v>0.06</v>
      </c>
      <c r="H1378">
        <f t="shared" si="446"/>
        <v>0</v>
      </c>
      <c r="I1378">
        <f t="shared" si="447"/>
        <v>0</v>
      </c>
      <c r="J1378">
        <f t="shared" si="448"/>
        <v>0</v>
      </c>
      <c r="K1378">
        <f>SQRT(POWER($C1378*信号概况!$F$2,2)+POWER($D1378*信号概况!$F$3,2)+POWER($E1378*信号概况!$F$4,2)+POWER($F1378*信号概况!$F$5,2)+POWER($G1378*信号概况!$F$6,2)+POWER($H1378*信号概况!$F$7,2)+POWER($I1378*信号概况!$F$8,2)+POWER($J1378*信号概况!$F$9,2)+2*$C1378*信号概况!$F$2*$D1378*信号概况!$F$3*信号相关性!$B$3+2*$C1378*信号概况!$F$2*$E1378*信号概况!$F$4*信号相关性!$B$4+2*$C1378*信号概况!$F$2*$F1378*信号概况!$F$5*信号相关性!$B$5+2*$C1378*信号概况!$F$2*$G1378*信号概况!$F$6*信号相关性!$B$6+2*$C1378*信号概况!$F$2*$H1378*信号概况!$F$7*信号相关性!$B$7+2*$C1378*信号概况!$F$2*$I1378*信号概况!$F$8*信号相关性!$B$8+2*$C1378*信号概况!$F$2*$J1378*信号概况!$F$9*信号相关性!$B$9+2*$D1378*信号概况!$F$3*$E1378*信号概况!$F$4*信号相关性!$C$4+2*$D1378*信号概况!$F$3*$F1378*信号概况!$F$5*信号相关性!$C$5+2*$D1378*信号概况!$F$3*$G1378*信号概况!$F$6*信号相关性!$C$6+2*$D1378*信号概况!$F$3*$H1378*信号概况!$F$7*信号相关性!$C$7+2*$D1378*信号概况!$F$3*$I1378*信号概况!$F$8*信号相关性!$C$8+2*$D1378*信号概况!$F$3*$J1378*信号概况!$F$9*信号相关性!$C$9+2*$E1378*信号概况!$F$4*$F1378*信号概况!$F$5*信号相关性!$D$5+2*$E1378*信号概况!$F$4*$G1378*信号概况!$F$6*信号相关性!$D$6+2*$E1378*信号概况!$F$4*$H1378*信号概况!$F$7*信号相关性!$D$7+2*$E1378*信号概况!$F$4*$I1378*信号概况!$F$8*信号相关性!$D$8+2*$E1378*信号概况!$F$4*$J1378*信号概况!$J$5*信号相关性!$D$9+2*$F1378*信号概况!$F$5*$G1378*信号概况!$F$6*信号相关性!$E$6+2*$F1378*信号概况!$F$5*$H1378*信号概况!$F$7*信号相关性!$E$7+2*$F1378*信号概况!$F$5*$I1378*信号概况!$F$8*信号相关性!$E$8+2*$F1378*信号概况!$F$5*$J1378*信号概况!$F$9*信号相关性!$E$9+2*$G1378*信号概况!$F$6*$H1378*信号概况!$F$7*信号相关性!$F$7+2*$G1378*信号概况!$F$6*$I1378*信号概况!$F$8*信号相关性!$F$8+2*$G1378*信号概况!$F$6*$J1378*信号概况!$F$9*信号相关性!$F$9+2*$H1378*信号概况!$F$7*$I1378*信号概况!$F$8*信号相关性!$G$8+2*$H1378*信号概况!$F$7*$J1378*信号概况!$F$9*信号相关性!$G$9+2*$I1378*信号概况!$F$8*$J1378*信号概况!$F$9*信号相关性!$H$9)</f>
        <v>977.248957127875</v>
      </c>
      <c r="L1378" s="10">
        <f t="shared" si="449"/>
        <v>19.9736002352632</v>
      </c>
      <c r="M1378" s="11">
        <f>SQRT(POWER($C1378*信号概况!$C$2,2)+POWER($D1378*信号概况!$C$3,2)+POWER($E1378*信号概况!$C$4,2)+POWER($F1378*信号概况!$C$5,2)+POWER($G1378*信号概况!$C$6,2)+POWER($H1378*信号概况!$C$7,2)+POWER($I1378*信号概况!$C$8,2)+POWER($J1378*信号概况!$C$9,2)+2*$C1378*信号概况!$C$2*$D1378*信号概况!$C$3*信号相关性!$B$3+2*$C1378*信号概况!$C$2*$E1378*信号概况!$C$4*信号相关性!$B$4+2*$C1378*信号概况!$C$2*$F1378*信号概况!$C$5*信号相关性!$B$5+2*$C1378*信号概况!$C$2*$G1378*信号概况!$C$6*信号相关性!$B$6+2*$C1378*信号概况!$C$2*$H1378*信号概况!$C$7*信号相关性!$B$7+2*$C1378*信号概况!$C$2*$I1378*信号概况!$C$8*信号相关性!$B$8+2*$C1378*信号概况!$C$2*$J1378*信号概况!$C$9*信号相关性!$B$9+2*$D1378*信号概况!$C$3*$E1378*信号概况!$C$4*信号相关性!$C$4+2*$D1378*信号概况!$C$3*$F1378*信号概况!$C$5*信号相关性!$C$5+2*$D1378*信号概况!$C$3*$G1378*信号概况!$C$6*信号相关性!$C$6+2*$D1378*信号概况!$C$3*$H1378*信号概况!$C$7*信号相关性!$C$7+2*$D1378*信号概况!$C$3*$I1378*信号概况!$C$8*信号相关性!$C$8+2*$D1378*信号概况!$C$3*$J1378*信号概况!$C$9*信号相关性!$C$9+2*$E1378*信号概况!$C$4*$F1378*信号概况!$C$5*信号相关性!$D$5+2*$E1378*信号概况!$C$4*$G1378*信号概况!$C$6*信号相关性!$D$6+2*$E1378*信号概况!$C$4*$H1378*信号概况!$C$7*信号相关性!$D$7+2*$E1378*信号概况!$C$4*$I1378*信号概况!$C$8*信号相关性!$D$8+2*$E1378*信号概况!$C$4*$J1378*信号概况!$J$5*信号相关性!$D$9+2*$F1378*信号概况!$C$5*$G1378*信号概况!$C$6*信号相关性!$E$6+2*$F1378*信号概况!$C$5*$H1378*信号概况!$C$7*信号相关性!$E$7+2*$F1378*信号概况!$C$5*$I1378*信号概况!$C$8*信号相关性!$E$8+2*$F1378*信号概况!$C$5*$J1378*信号概况!$C$9*信号相关性!$E$9+2*$G1378*信号概况!$C$6*$H1378*信号概况!$C$7*信号相关性!$F$7+2*$G1378*信号概况!$C$6*$I1378*信号概况!$C$8*信号相关性!$F$8+2*$G1378*信号概况!$C$6*$J1378*信号概况!$C$9*信号相关性!$F$9+2*$H1378*信号概况!$C$7*$I1378*信号概况!$C$8*信号相关性!$G$8+2*$H1378*信号概况!$C$7*$J1378*信号概况!$C$9*信号相关性!$G$9+2*$I1378*信号概况!$C$8*$J1378*信号概况!$C$9*信号相关性!$H$9)</f>
        <v>4807.46914644117</v>
      </c>
      <c r="N1378" s="12">
        <f t="shared" si="450"/>
        <v>0.246294626436212</v>
      </c>
      <c r="O1378" s="10">
        <f>$C1378*信号概况!$J$2+$D1378*信号概况!$J$3+$E1378*信号概况!$J$4+$F1378*信号概况!$J$5+$G1378*信号概况!$J$6+$H1378*信号概况!$J$7+$I1378*信号概况!$J$8+$J1378*信号概况!$J$9</f>
        <v>1156.5673081622</v>
      </c>
      <c r="P1378" s="12">
        <f t="shared" si="451"/>
        <v>0.0592528634995017</v>
      </c>
      <c r="Q1378" s="7">
        <f t="shared" si="452"/>
        <v>13.2032360882408</v>
      </c>
    </row>
    <row r="1379" spans="1:17">
      <c r="A1379">
        <v>1377</v>
      </c>
      <c r="B1379">
        <v>19519.18</v>
      </c>
      <c r="C1379" s="7">
        <f t="shared" si="441"/>
        <v>0</v>
      </c>
      <c r="D1379" s="8">
        <f t="shared" si="442"/>
        <v>0.515151515151515</v>
      </c>
      <c r="E1379">
        <f t="shared" si="443"/>
        <v>0</v>
      </c>
      <c r="F1379">
        <f t="shared" si="444"/>
        <v>0.7</v>
      </c>
      <c r="G1379">
        <f t="shared" si="445"/>
        <v>0.06</v>
      </c>
      <c r="H1379">
        <f t="shared" si="446"/>
        <v>0</v>
      </c>
      <c r="I1379">
        <f t="shared" si="447"/>
        <v>0</v>
      </c>
      <c r="J1379">
        <f t="shared" si="448"/>
        <v>0</v>
      </c>
      <c r="K1379">
        <f>SQRT(POWER($C1379*信号概况!$F$2,2)+POWER($D1379*信号概况!$F$3,2)+POWER($E1379*信号概况!$F$4,2)+POWER($F1379*信号概况!$F$5,2)+POWER($G1379*信号概况!$F$6,2)+POWER($H1379*信号概况!$F$7,2)+POWER($I1379*信号概况!$F$8,2)+POWER($J1379*信号概况!$F$9,2)+2*$C1379*信号概况!$F$2*$D1379*信号概况!$F$3*信号相关性!$B$3+2*$C1379*信号概况!$F$2*$E1379*信号概况!$F$4*信号相关性!$B$4+2*$C1379*信号概况!$F$2*$F1379*信号概况!$F$5*信号相关性!$B$5+2*$C1379*信号概况!$F$2*$G1379*信号概况!$F$6*信号相关性!$B$6+2*$C1379*信号概况!$F$2*$H1379*信号概况!$F$7*信号相关性!$B$7+2*$C1379*信号概况!$F$2*$I1379*信号概况!$F$8*信号相关性!$B$8+2*$C1379*信号概况!$F$2*$J1379*信号概况!$F$9*信号相关性!$B$9+2*$D1379*信号概况!$F$3*$E1379*信号概况!$F$4*信号相关性!$C$4+2*$D1379*信号概况!$F$3*$F1379*信号概况!$F$5*信号相关性!$C$5+2*$D1379*信号概况!$F$3*$G1379*信号概况!$F$6*信号相关性!$C$6+2*$D1379*信号概况!$F$3*$H1379*信号概况!$F$7*信号相关性!$C$7+2*$D1379*信号概况!$F$3*$I1379*信号概况!$F$8*信号相关性!$C$8+2*$D1379*信号概况!$F$3*$J1379*信号概况!$F$9*信号相关性!$C$9+2*$E1379*信号概况!$F$4*$F1379*信号概况!$F$5*信号相关性!$D$5+2*$E1379*信号概况!$F$4*$G1379*信号概况!$F$6*信号相关性!$D$6+2*$E1379*信号概况!$F$4*$H1379*信号概况!$F$7*信号相关性!$D$7+2*$E1379*信号概况!$F$4*$I1379*信号概况!$F$8*信号相关性!$D$8+2*$E1379*信号概况!$F$4*$J1379*信号概况!$J$5*信号相关性!$D$9+2*$F1379*信号概况!$F$5*$G1379*信号概况!$F$6*信号相关性!$E$6+2*$F1379*信号概况!$F$5*$H1379*信号概况!$F$7*信号相关性!$E$7+2*$F1379*信号概况!$F$5*$I1379*信号概况!$F$8*信号相关性!$E$8+2*$F1379*信号概况!$F$5*$J1379*信号概况!$F$9*信号相关性!$E$9+2*$G1379*信号概况!$F$6*$H1379*信号概况!$F$7*信号相关性!$F$7+2*$G1379*信号概况!$F$6*$I1379*信号概况!$F$8*信号相关性!$F$8+2*$G1379*信号概况!$F$6*$J1379*信号概况!$F$9*信号相关性!$F$9+2*$H1379*信号概况!$F$7*$I1379*信号概况!$F$8*信号相关性!$G$8+2*$H1379*信号概况!$F$7*$J1379*信号概况!$F$9*信号相关性!$G$9+2*$I1379*信号概况!$F$8*$J1379*信号概况!$F$9*信号相关性!$H$9)</f>
        <v>1042.78953555882</v>
      </c>
      <c r="L1379" s="10">
        <f t="shared" si="449"/>
        <v>18.7182354007224</v>
      </c>
      <c r="M1379" s="11">
        <f>SQRT(POWER($C1379*信号概况!$C$2,2)+POWER($D1379*信号概况!$C$3,2)+POWER($E1379*信号概况!$C$4,2)+POWER($F1379*信号概况!$C$5,2)+POWER($G1379*信号概况!$C$6,2)+POWER($H1379*信号概况!$C$7,2)+POWER($I1379*信号概况!$C$8,2)+POWER($J1379*信号概况!$C$9,2)+2*$C1379*信号概况!$C$2*$D1379*信号概况!$C$3*信号相关性!$B$3+2*$C1379*信号概况!$C$2*$E1379*信号概况!$C$4*信号相关性!$B$4+2*$C1379*信号概况!$C$2*$F1379*信号概况!$C$5*信号相关性!$B$5+2*$C1379*信号概况!$C$2*$G1379*信号概况!$C$6*信号相关性!$B$6+2*$C1379*信号概况!$C$2*$H1379*信号概况!$C$7*信号相关性!$B$7+2*$C1379*信号概况!$C$2*$I1379*信号概况!$C$8*信号相关性!$B$8+2*$C1379*信号概况!$C$2*$J1379*信号概况!$C$9*信号相关性!$B$9+2*$D1379*信号概况!$C$3*$E1379*信号概况!$C$4*信号相关性!$C$4+2*$D1379*信号概况!$C$3*$F1379*信号概况!$C$5*信号相关性!$C$5+2*$D1379*信号概况!$C$3*$G1379*信号概况!$C$6*信号相关性!$C$6+2*$D1379*信号概况!$C$3*$H1379*信号概况!$C$7*信号相关性!$C$7+2*$D1379*信号概况!$C$3*$I1379*信号概况!$C$8*信号相关性!$C$8+2*$D1379*信号概况!$C$3*$J1379*信号概况!$C$9*信号相关性!$C$9+2*$E1379*信号概况!$C$4*$F1379*信号概况!$C$5*信号相关性!$D$5+2*$E1379*信号概况!$C$4*$G1379*信号概况!$C$6*信号相关性!$D$6+2*$E1379*信号概况!$C$4*$H1379*信号概况!$C$7*信号相关性!$D$7+2*$E1379*信号概况!$C$4*$I1379*信号概况!$C$8*信号相关性!$D$8+2*$E1379*信号概况!$C$4*$J1379*信号概况!$J$5*信号相关性!$D$9+2*$F1379*信号概况!$C$5*$G1379*信号概况!$C$6*信号相关性!$E$6+2*$F1379*信号概况!$C$5*$H1379*信号概况!$C$7*信号相关性!$E$7+2*$F1379*信号概况!$C$5*$I1379*信号概况!$C$8*信号相关性!$E$8+2*$F1379*信号概况!$C$5*$J1379*信号概况!$C$9*信号相关性!$E$9+2*$G1379*信号概况!$C$6*$H1379*信号概况!$C$7*信号相关性!$F$7+2*$G1379*信号概况!$C$6*$I1379*信号概况!$C$8*信号相关性!$F$8+2*$G1379*信号概况!$C$6*$J1379*信号概况!$C$9*信号相关性!$F$9+2*$H1379*信号概况!$C$7*$I1379*信号概况!$C$8*信号相关性!$G$8+2*$H1379*信号概况!$C$7*$J1379*信号概况!$C$9*信号相关性!$G$9+2*$I1379*信号概况!$C$8*$J1379*信号概况!$C$9*信号相关性!$H$9)</f>
        <v>5127.3670871181</v>
      </c>
      <c r="N1379" s="12">
        <f t="shared" si="450"/>
        <v>0.262683529078481</v>
      </c>
      <c r="O1379" s="10">
        <f>$C1379*信号概况!$J$2+$D1379*信号概况!$J$3+$E1379*信号概况!$J$4+$F1379*信号概况!$J$5+$G1379*信号概况!$J$6+$H1379*信号概况!$J$7+$I1379*信号概况!$J$8+$J1379*信号概况!$J$9</f>
        <v>1181.09545884713</v>
      </c>
      <c r="P1379" s="12">
        <f t="shared" si="451"/>
        <v>0.0605094813843171</v>
      </c>
      <c r="Q1379" s="7">
        <f t="shared" si="452"/>
        <v>12.6556568282912</v>
      </c>
    </row>
    <row r="1380" spans="1:17">
      <c r="A1380">
        <v>1378</v>
      </c>
      <c r="B1380">
        <v>19519.18</v>
      </c>
      <c r="C1380" s="7">
        <f t="shared" si="441"/>
        <v>0</v>
      </c>
      <c r="D1380" s="8">
        <f t="shared" si="442"/>
        <v>0.545454545454545</v>
      </c>
      <c r="E1380">
        <f t="shared" si="443"/>
        <v>0</v>
      </c>
      <c r="F1380">
        <f t="shared" si="444"/>
        <v>0.7</v>
      </c>
      <c r="G1380">
        <f t="shared" si="445"/>
        <v>0.06</v>
      </c>
      <c r="H1380">
        <f t="shared" si="446"/>
        <v>0</v>
      </c>
      <c r="I1380">
        <f t="shared" si="447"/>
        <v>0</v>
      </c>
      <c r="J1380">
        <f t="shared" si="448"/>
        <v>0</v>
      </c>
      <c r="K1380">
        <f>SQRT(POWER($C1380*信号概况!$F$2,2)+POWER($D1380*信号概况!$F$3,2)+POWER($E1380*信号概况!$F$4,2)+POWER($F1380*信号概况!$F$5,2)+POWER($G1380*信号概况!$F$6,2)+POWER($H1380*信号概况!$F$7,2)+POWER($I1380*信号概况!$F$8,2)+POWER($J1380*信号概况!$F$9,2)+2*$C1380*信号概况!$F$2*$D1380*信号概况!$F$3*信号相关性!$B$3+2*$C1380*信号概况!$F$2*$E1380*信号概况!$F$4*信号相关性!$B$4+2*$C1380*信号概况!$F$2*$F1380*信号概况!$F$5*信号相关性!$B$5+2*$C1380*信号概况!$F$2*$G1380*信号概况!$F$6*信号相关性!$B$6+2*$C1380*信号概况!$F$2*$H1380*信号概况!$F$7*信号相关性!$B$7+2*$C1380*信号概况!$F$2*$I1380*信号概况!$F$8*信号相关性!$B$8+2*$C1380*信号概况!$F$2*$J1380*信号概况!$F$9*信号相关性!$B$9+2*$D1380*信号概况!$F$3*$E1380*信号概况!$F$4*信号相关性!$C$4+2*$D1380*信号概况!$F$3*$F1380*信号概况!$F$5*信号相关性!$C$5+2*$D1380*信号概况!$F$3*$G1380*信号概况!$F$6*信号相关性!$C$6+2*$D1380*信号概况!$F$3*$H1380*信号概况!$F$7*信号相关性!$C$7+2*$D1380*信号概况!$F$3*$I1380*信号概况!$F$8*信号相关性!$C$8+2*$D1380*信号概况!$F$3*$J1380*信号概况!$F$9*信号相关性!$C$9+2*$E1380*信号概况!$F$4*$F1380*信号概况!$F$5*信号相关性!$D$5+2*$E1380*信号概况!$F$4*$G1380*信号概况!$F$6*信号相关性!$D$6+2*$E1380*信号概况!$F$4*$H1380*信号概况!$F$7*信号相关性!$D$7+2*$E1380*信号概况!$F$4*$I1380*信号概况!$F$8*信号相关性!$D$8+2*$E1380*信号概况!$F$4*$J1380*信号概况!$J$5*信号相关性!$D$9+2*$F1380*信号概况!$F$5*$G1380*信号概况!$F$6*信号相关性!$E$6+2*$F1380*信号概况!$F$5*$H1380*信号概况!$F$7*信号相关性!$E$7+2*$F1380*信号概况!$F$5*$I1380*信号概况!$F$8*信号相关性!$E$8+2*$F1380*信号概况!$F$5*$J1380*信号概况!$F$9*信号相关性!$E$9+2*$G1380*信号概况!$F$6*$H1380*信号概况!$F$7*信号相关性!$F$7+2*$G1380*信号概况!$F$6*$I1380*信号概况!$F$8*信号相关性!$F$8+2*$G1380*信号概况!$F$6*$J1380*信号概况!$F$9*信号相关性!$F$9+2*$H1380*信号概况!$F$7*$I1380*信号概况!$F$8*信号相关性!$G$8+2*$H1380*信号概况!$F$7*$J1380*信号概况!$F$9*信号相关性!$G$9+2*$I1380*信号概况!$F$8*$J1380*信号概况!$F$9*信号相关性!$H$9)</f>
        <v>1108.48693050662</v>
      </c>
      <c r="L1380" s="10">
        <f t="shared" si="449"/>
        <v>17.6088499221899</v>
      </c>
      <c r="M1380" s="11">
        <f>SQRT(POWER($C1380*信号概况!$C$2,2)+POWER($D1380*信号概况!$C$3,2)+POWER($E1380*信号概况!$C$4,2)+POWER($F1380*信号概况!$C$5,2)+POWER($G1380*信号概况!$C$6,2)+POWER($H1380*信号概况!$C$7,2)+POWER($I1380*信号概况!$C$8,2)+POWER($J1380*信号概况!$C$9,2)+2*$C1380*信号概况!$C$2*$D1380*信号概况!$C$3*信号相关性!$B$3+2*$C1380*信号概况!$C$2*$E1380*信号概况!$C$4*信号相关性!$B$4+2*$C1380*信号概况!$C$2*$F1380*信号概况!$C$5*信号相关性!$B$5+2*$C1380*信号概况!$C$2*$G1380*信号概况!$C$6*信号相关性!$B$6+2*$C1380*信号概况!$C$2*$H1380*信号概况!$C$7*信号相关性!$B$7+2*$C1380*信号概况!$C$2*$I1380*信号概况!$C$8*信号相关性!$B$8+2*$C1380*信号概况!$C$2*$J1380*信号概况!$C$9*信号相关性!$B$9+2*$D1380*信号概况!$C$3*$E1380*信号概况!$C$4*信号相关性!$C$4+2*$D1380*信号概况!$C$3*$F1380*信号概况!$C$5*信号相关性!$C$5+2*$D1380*信号概况!$C$3*$G1380*信号概况!$C$6*信号相关性!$C$6+2*$D1380*信号概况!$C$3*$H1380*信号概况!$C$7*信号相关性!$C$7+2*$D1380*信号概况!$C$3*$I1380*信号概况!$C$8*信号相关性!$C$8+2*$D1380*信号概况!$C$3*$J1380*信号概况!$C$9*信号相关性!$C$9+2*$E1380*信号概况!$C$4*$F1380*信号概况!$C$5*信号相关性!$D$5+2*$E1380*信号概况!$C$4*$G1380*信号概况!$C$6*信号相关性!$D$6+2*$E1380*信号概况!$C$4*$H1380*信号概况!$C$7*信号相关性!$D$7+2*$E1380*信号概况!$C$4*$I1380*信号概况!$C$8*信号相关性!$D$8+2*$E1380*信号概况!$C$4*$J1380*信号概况!$J$5*信号相关性!$D$9+2*$F1380*信号概况!$C$5*$G1380*信号概况!$C$6*信号相关性!$E$6+2*$F1380*信号概况!$C$5*$H1380*信号概况!$C$7*信号相关性!$E$7+2*$F1380*信号概况!$C$5*$I1380*信号概况!$C$8*信号相关性!$E$8+2*$F1380*信号概况!$C$5*$J1380*信号概况!$C$9*信号相关性!$E$9+2*$G1380*信号概况!$C$6*$H1380*信号概况!$C$7*信号相关性!$F$7+2*$G1380*信号概况!$C$6*$I1380*信号概况!$C$8*信号相关性!$F$8+2*$G1380*信号概况!$C$6*$J1380*信号概况!$C$9*信号相关性!$F$9+2*$H1380*信号概况!$C$7*$I1380*信号概况!$C$8*信号相关性!$G$8+2*$H1380*信号概况!$C$7*$J1380*信号概况!$C$9*信号相关性!$G$9+2*$I1380*信号概况!$C$8*$J1380*信号概况!$C$9*信号相关性!$H$9)</f>
        <v>5447.78956278254</v>
      </c>
      <c r="N1380" s="12">
        <f t="shared" si="450"/>
        <v>0.27909930451907</v>
      </c>
      <c r="O1380" s="10">
        <f>$C1380*信号概况!$J$2+$D1380*信号概况!$J$3+$E1380*信号概况!$J$4+$F1380*信号概况!$J$5+$G1380*信号概况!$J$6+$H1380*信号概况!$J$7+$I1380*信号概况!$J$8+$J1380*信号概况!$J$9</f>
        <v>1205.62360953207</v>
      </c>
      <c r="P1380" s="12">
        <f t="shared" si="451"/>
        <v>0.0617660992691325</v>
      </c>
      <c r="Q1380" s="7">
        <f t="shared" si="452"/>
        <v>12.1711171716014</v>
      </c>
    </row>
    <row r="1381" spans="1:17">
      <c r="A1381">
        <v>1379</v>
      </c>
      <c r="B1381">
        <v>19519.18</v>
      </c>
      <c r="C1381" s="7">
        <f t="shared" si="441"/>
        <v>0</v>
      </c>
      <c r="D1381" s="8">
        <f t="shared" si="442"/>
        <v>0.575757575757576</v>
      </c>
      <c r="E1381">
        <f t="shared" si="443"/>
        <v>0</v>
      </c>
      <c r="F1381">
        <f t="shared" si="444"/>
        <v>0.7</v>
      </c>
      <c r="G1381">
        <f t="shared" si="445"/>
        <v>0.06</v>
      </c>
      <c r="H1381">
        <f t="shared" si="446"/>
        <v>0</v>
      </c>
      <c r="I1381">
        <f t="shared" si="447"/>
        <v>0</v>
      </c>
      <c r="J1381">
        <f t="shared" si="448"/>
        <v>0</v>
      </c>
      <c r="K1381">
        <f>SQRT(POWER($C1381*信号概况!$F$2,2)+POWER($D1381*信号概况!$F$3,2)+POWER($E1381*信号概况!$F$4,2)+POWER($F1381*信号概况!$F$5,2)+POWER($G1381*信号概况!$F$6,2)+POWER($H1381*信号概况!$F$7,2)+POWER($I1381*信号概况!$F$8,2)+POWER($J1381*信号概况!$F$9,2)+2*$C1381*信号概况!$F$2*$D1381*信号概况!$F$3*信号相关性!$B$3+2*$C1381*信号概况!$F$2*$E1381*信号概况!$F$4*信号相关性!$B$4+2*$C1381*信号概况!$F$2*$F1381*信号概况!$F$5*信号相关性!$B$5+2*$C1381*信号概况!$F$2*$G1381*信号概况!$F$6*信号相关性!$B$6+2*$C1381*信号概况!$F$2*$H1381*信号概况!$F$7*信号相关性!$B$7+2*$C1381*信号概况!$F$2*$I1381*信号概况!$F$8*信号相关性!$B$8+2*$C1381*信号概况!$F$2*$J1381*信号概况!$F$9*信号相关性!$B$9+2*$D1381*信号概况!$F$3*$E1381*信号概况!$F$4*信号相关性!$C$4+2*$D1381*信号概况!$F$3*$F1381*信号概况!$F$5*信号相关性!$C$5+2*$D1381*信号概况!$F$3*$G1381*信号概况!$F$6*信号相关性!$C$6+2*$D1381*信号概况!$F$3*$H1381*信号概况!$F$7*信号相关性!$C$7+2*$D1381*信号概况!$F$3*$I1381*信号概况!$F$8*信号相关性!$C$8+2*$D1381*信号概况!$F$3*$J1381*信号概况!$F$9*信号相关性!$C$9+2*$E1381*信号概况!$F$4*$F1381*信号概况!$F$5*信号相关性!$D$5+2*$E1381*信号概况!$F$4*$G1381*信号概况!$F$6*信号相关性!$D$6+2*$E1381*信号概况!$F$4*$H1381*信号概况!$F$7*信号相关性!$D$7+2*$E1381*信号概况!$F$4*$I1381*信号概况!$F$8*信号相关性!$D$8+2*$E1381*信号概况!$F$4*$J1381*信号概况!$J$5*信号相关性!$D$9+2*$F1381*信号概况!$F$5*$G1381*信号概况!$F$6*信号相关性!$E$6+2*$F1381*信号概况!$F$5*$H1381*信号概况!$F$7*信号相关性!$E$7+2*$F1381*信号概况!$F$5*$I1381*信号概况!$F$8*信号相关性!$E$8+2*$F1381*信号概况!$F$5*$J1381*信号概况!$F$9*信号相关性!$E$9+2*$G1381*信号概况!$F$6*$H1381*信号概况!$F$7*信号相关性!$F$7+2*$G1381*信号概况!$F$6*$I1381*信号概况!$F$8*信号相关性!$F$8+2*$G1381*信号概况!$F$6*$J1381*信号概况!$F$9*信号相关性!$F$9+2*$H1381*信号概况!$F$7*$I1381*信号概况!$F$8*信号相关性!$G$8+2*$H1381*信号概况!$F$7*$J1381*信号概况!$F$9*信号相关性!$G$9+2*$I1381*信号概况!$F$8*$J1381*信号概况!$F$9*信号相关性!$H$9)</f>
        <v>1174.314822825</v>
      </c>
      <c r="L1381" s="10">
        <f t="shared" si="449"/>
        <v>16.6217607243035</v>
      </c>
      <c r="M1381" s="11">
        <f>SQRT(POWER($C1381*信号概况!$C$2,2)+POWER($D1381*信号概况!$C$3,2)+POWER($E1381*信号概况!$C$4,2)+POWER($F1381*信号概况!$C$5,2)+POWER($G1381*信号概况!$C$6,2)+POWER($H1381*信号概况!$C$7,2)+POWER($I1381*信号概况!$C$8,2)+POWER($J1381*信号概况!$C$9,2)+2*$C1381*信号概况!$C$2*$D1381*信号概况!$C$3*信号相关性!$B$3+2*$C1381*信号概况!$C$2*$E1381*信号概况!$C$4*信号相关性!$B$4+2*$C1381*信号概况!$C$2*$F1381*信号概况!$C$5*信号相关性!$B$5+2*$C1381*信号概况!$C$2*$G1381*信号概况!$C$6*信号相关性!$B$6+2*$C1381*信号概况!$C$2*$H1381*信号概况!$C$7*信号相关性!$B$7+2*$C1381*信号概况!$C$2*$I1381*信号概况!$C$8*信号相关性!$B$8+2*$C1381*信号概况!$C$2*$J1381*信号概况!$C$9*信号相关性!$B$9+2*$D1381*信号概况!$C$3*$E1381*信号概况!$C$4*信号相关性!$C$4+2*$D1381*信号概况!$C$3*$F1381*信号概况!$C$5*信号相关性!$C$5+2*$D1381*信号概况!$C$3*$G1381*信号概况!$C$6*信号相关性!$C$6+2*$D1381*信号概况!$C$3*$H1381*信号概况!$C$7*信号相关性!$C$7+2*$D1381*信号概况!$C$3*$I1381*信号概况!$C$8*信号相关性!$C$8+2*$D1381*信号概况!$C$3*$J1381*信号概况!$C$9*信号相关性!$C$9+2*$E1381*信号概况!$C$4*$F1381*信号概况!$C$5*信号相关性!$D$5+2*$E1381*信号概况!$C$4*$G1381*信号概况!$C$6*信号相关性!$D$6+2*$E1381*信号概况!$C$4*$H1381*信号概况!$C$7*信号相关性!$D$7+2*$E1381*信号概况!$C$4*$I1381*信号概况!$C$8*信号相关性!$D$8+2*$E1381*信号概况!$C$4*$J1381*信号概况!$J$5*信号相关性!$D$9+2*$F1381*信号概况!$C$5*$G1381*信号概况!$C$6*信号相关性!$E$6+2*$F1381*信号概况!$C$5*$H1381*信号概况!$C$7*信号相关性!$E$7+2*$F1381*信号概况!$C$5*$I1381*信号概况!$C$8*信号相关性!$E$8+2*$F1381*信号概况!$C$5*$J1381*信号概况!$C$9*信号相关性!$E$9+2*$G1381*信号概况!$C$6*$H1381*信号概况!$C$7*信号相关性!$F$7+2*$G1381*信号概况!$C$6*$I1381*信号概况!$C$8*信号相关性!$F$8+2*$G1381*信号概况!$C$6*$J1381*信号概况!$C$9*信号相关性!$F$9+2*$H1381*信号概况!$C$7*$I1381*信号概况!$C$8*信号相关性!$G$8+2*$H1381*信号概况!$C$7*$J1381*信号概况!$C$9*信号相关性!$G$9+2*$I1381*信号概况!$C$8*$J1381*信号概况!$C$9*信号相关性!$H$9)</f>
        <v>5768.64916742949</v>
      </c>
      <c r="N1381" s="12">
        <f t="shared" si="450"/>
        <v>0.295537474803219</v>
      </c>
      <c r="O1381" s="10">
        <f>$C1381*信号概况!$J$2+$D1381*信号概况!$J$3+$E1381*信号概况!$J$4+$F1381*信号概况!$J$5+$G1381*信号概况!$J$6+$H1381*信号概况!$J$7+$I1381*信号概况!$J$8+$J1381*信号概况!$J$9</f>
        <v>1230.151760217</v>
      </c>
      <c r="P1381" s="12">
        <f t="shared" si="451"/>
        <v>0.063022717153948</v>
      </c>
      <c r="Q1381" s="7">
        <f t="shared" si="452"/>
        <v>11.7394942605254</v>
      </c>
    </row>
    <row r="1382" spans="1:17">
      <c r="A1382">
        <v>1380</v>
      </c>
      <c r="B1382">
        <v>19519.18</v>
      </c>
      <c r="C1382" s="7">
        <f t="shared" si="441"/>
        <v>0</v>
      </c>
      <c r="D1382" s="8">
        <f t="shared" si="442"/>
        <v>0.606060606060606</v>
      </c>
      <c r="E1382">
        <f t="shared" si="443"/>
        <v>0</v>
      </c>
      <c r="F1382">
        <f t="shared" si="444"/>
        <v>0.7</v>
      </c>
      <c r="G1382">
        <f t="shared" si="445"/>
        <v>0.06</v>
      </c>
      <c r="H1382">
        <f t="shared" si="446"/>
        <v>0</v>
      </c>
      <c r="I1382">
        <f t="shared" si="447"/>
        <v>0</v>
      </c>
      <c r="J1382">
        <f t="shared" si="448"/>
        <v>0</v>
      </c>
      <c r="K1382">
        <f>SQRT(POWER($C1382*信号概况!$F$2,2)+POWER($D1382*信号概况!$F$3,2)+POWER($E1382*信号概况!$F$4,2)+POWER($F1382*信号概况!$F$5,2)+POWER($G1382*信号概况!$F$6,2)+POWER($H1382*信号概况!$F$7,2)+POWER($I1382*信号概况!$F$8,2)+POWER($J1382*信号概况!$F$9,2)+2*$C1382*信号概况!$F$2*$D1382*信号概况!$F$3*信号相关性!$B$3+2*$C1382*信号概况!$F$2*$E1382*信号概况!$F$4*信号相关性!$B$4+2*$C1382*信号概况!$F$2*$F1382*信号概况!$F$5*信号相关性!$B$5+2*$C1382*信号概况!$F$2*$G1382*信号概况!$F$6*信号相关性!$B$6+2*$C1382*信号概况!$F$2*$H1382*信号概况!$F$7*信号相关性!$B$7+2*$C1382*信号概况!$F$2*$I1382*信号概况!$F$8*信号相关性!$B$8+2*$C1382*信号概况!$F$2*$J1382*信号概况!$F$9*信号相关性!$B$9+2*$D1382*信号概况!$F$3*$E1382*信号概况!$F$4*信号相关性!$C$4+2*$D1382*信号概况!$F$3*$F1382*信号概况!$F$5*信号相关性!$C$5+2*$D1382*信号概况!$F$3*$G1382*信号概况!$F$6*信号相关性!$C$6+2*$D1382*信号概况!$F$3*$H1382*信号概况!$F$7*信号相关性!$C$7+2*$D1382*信号概况!$F$3*$I1382*信号概况!$F$8*信号相关性!$C$8+2*$D1382*信号概况!$F$3*$J1382*信号概况!$F$9*信号相关性!$C$9+2*$E1382*信号概况!$F$4*$F1382*信号概况!$F$5*信号相关性!$D$5+2*$E1382*信号概况!$F$4*$G1382*信号概况!$F$6*信号相关性!$D$6+2*$E1382*信号概况!$F$4*$H1382*信号概况!$F$7*信号相关性!$D$7+2*$E1382*信号概况!$F$4*$I1382*信号概况!$F$8*信号相关性!$D$8+2*$E1382*信号概况!$F$4*$J1382*信号概况!$J$5*信号相关性!$D$9+2*$F1382*信号概况!$F$5*$G1382*信号概况!$F$6*信号相关性!$E$6+2*$F1382*信号概况!$F$5*$H1382*信号概况!$F$7*信号相关性!$E$7+2*$F1382*信号概况!$F$5*$I1382*信号概况!$F$8*信号相关性!$E$8+2*$F1382*信号概况!$F$5*$J1382*信号概况!$F$9*信号相关性!$E$9+2*$G1382*信号概况!$F$6*$H1382*信号概况!$F$7*信号相关性!$F$7+2*$G1382*信号概况!$F$6*$I1382*信号概况!$F$8*信号相关性!$F$8+2*$G1382*信号概况!$F$6*$J1382*信号概况!$F$9*信号相关性!$F$9+2*$H1382*信号概况!$F$7*$I1382*信号概况!$F$8*信号相关性!$G$8+2*$H1382*信号概况!$F$7*$J1382*信号概况!$F$9*信号相关性!$G$9+2*$I1382*信号概况!$F$8*$J1382*信号概况!$F$9*信号相关性!$H$9)</f>
        <v>1240.25243377249</v>
      </c>
      <c r="L1382" s="10">
        <f t="shared" si="449"/>
        <v>15.7380703060814</v>
      </c>
      <c r="M1382" s="11">
        <f>SQRT(POWER($C1382*信号概况!$C$2,2)+POWER($D1382*信号概况!$C$3,2)+POWER($E1382*信号概况!$C$4,2)+POWER($F1382*信号概况!$C$5,2)+POWER($G1382*信号概况!$C$6,2)+POWER($H1382*信号概况!$C$7,2)+POWER($I1382*信号概况!$C$8,2)+POWER($J1382*信号概况!$C$9,2)+2*$C1382*信号概况!$C$2*$D1382*信号概况!$C$3*信号相关性!$B$3+2*$C1382*信号概况!$C$2*$E1382*信号概况!$C$4*信号相关性!$B$4+2*$C1382*信号概况!$C$2*$F1382*信号概况!$C$5*信号相关性!$B$5+2*$C1382*信号概况!$C$2*$G1382*信号概况!$C$6*信号相关性!$B$6+2*$C1382*信号概况!$C$2*$H1382*信号概况!$C$7*信号相关性!$B$7+2*$C1382*信号概况!$C$2*$I1382*信号概况!$C$8*信号相关性!$B$8+2*$C1382*信号概况!$C$2*$J1382*信号概况!$C$9*信号相关性!$B$9+2*$D1382*信号概况!$C$3*$E1382*信号概况!$C$4*信号相关性!$C$4+2*$D1382*信号概况!$C$3*$F1382*信号概况!$C$5*信号相关性!$C$5+2*$D1382*信号概况!$C$3*$G1382*信号概况!$C$6*信号相关性!$C$6+2*$D1382*信号概况!$C$3*$H1382*信号概况!$C$7*信号相关性!$C$7+2*$D1382*信号概况!$C$3*$I1382*信号概况!$C$8*信号相关性!$C$8+2*$D1382*信号概况!$C$3*$J1382*信号概况!$C$9*信号相关性!$C$9+2*$E1382*信号概况!$C$4*$F1382*信号概况!$C$5*信号相关性!$D$5+2*$E1382*信号概况!$C$4*$G1382*信号概况!$C$6*信号相关性!$D$6+2*$E1382*信号概况!$C$4*$H1382*信号概况!$C$7*信号相关性!$D$7+2*$E1382*信号概况!$C$4*$I1382*信号概况!$C$8*信号相关性!$D$8+2*$E1382*信号概况!$C$4*$J1382*信号概况!$J$5*信号相关性!$D$9+2*$F1382*信号概况!$C$5*$G1382*信号概况!$C$6*信号相关性!$E$6+2*$F1382*信号概况!$C$5*$H1382*信号概况!$C$7*信号相关性!$E$7+2*$F1382*信号概况!$C$5*$I1382*信号概况!$C$8*信号相关性!$E$8+2*$F1382*信号概况!$C$5*$J1382*信号概况!$C$9*信号相关性!$E$9+2*$G1382*信号概况!$C$6*$H1382*信号概况!$C$7*信号相关性!$F$7+2*$G1382*信号概况!$C$6*$I1382*信号概况!$C$8*信号相关性!$F$8+2*$G1382*信号概况!$C$6*$J1382*信号概况!$C$9*信号相关性!$F$9+2*$H1382*信号概况!$C$7*$I1382*信号概况!$C$8*信号相关性!$G$8+2*$H1382*信号概况!$C$7*$J1382*信号概况!$C$9*信号相关性!$G$9+2*$I1382*信号概况!$C$8*$J1382*信号概况!$C$9*信号相关性!$H$9)</f>
        <v>6089.876807919</v>
      </c>
      <c r="N1382" s="12">
        <f t="shared" si="450"/>
        <v>0.311994500174649</v>
      </c>
      <c r="O1382" s="10">
        <f>$C1382*信号概况!$J$2+$D1382*信号概况!$J$3+$E1382*信号概况!$J$4+$F1382*信号概况!$J$5+$G1382*信号概况!$J$6+$H1382*信号概况!$J$7+$I1382*信号概况!$J$8+$J1382*信号概况!$J$9</f>
        <v>1254.67991090193</v>
      </c>
      <c r="P1382" s="12">
        <f t="shared" si="451"/>
        <v>0.0642793350387634</v>
      </c>
      <c r="Q1382" s="7">
        <f t="shared" si="452"/>
        <v>11.3526888135146</v>
      </c>
    </row>
    <row r="1383" spans="1:17">
      <c r="A1383">
        <v>1381</v>
      </c>
      <c r="B1383">
        <v>19519.18</v>
      </c>
      <c r="C1383" s="7">
        <f t="shared" si="441"/>
        <v>0</v>
      </c>
      <c r="D1383" s="8">
        <f t="shared" si="442"/>
        <v>0.636363636363636</v>
      </c>
      <c r="E1383">
        <f t="shared" si="443"/>
        <v>0</v>
      </c>
      <c r="F1383">
        <f t="shared" si="444"/>
        <v>0.7</v>
      </c>
      <c r="G1383">
        <f t="shared" si="445"/>
        <v>0.06</v>
      </c>
      <c r="H1383">
        <f t="shared" si="446"/>
        <v>0</v>
      </c>
      <c r="I1383">
        <f t="shared" si="447"/>
        <v>0</v>
      </c>
      <c r="J1383">
        <f t="shared" si="448"/>
        <v>0</v>
      </c>
      <c r="K1383">
        <f>SQRT(POWER($C1383*信号概况!$F$2,2)+POWER($D1383*信号概况!$F$3,2)+POWER($E1383*信号概况!$F$4,2)+POWER($F1383*信号概况!$F$5,2)+POWER($G1383*信号概况!$F$6,2)+POWER($H1383*信号概况!$F$7,2)+POWER($I1383*信号概况!$F$8,2)+POWER($J1383*信号概况!$F$9,2)+2*$C1383*信号概况!$F$2*$D1383*信号概况!$F$3*信号相关性!$B$3+2*$C1383*信号概况!$F$2*$E1383*信号概况!$F$4*信号相关性!$B$4+2*$C1383*信号概况!$F$2*$F1383*信号概况!$F$5*信号相关性!$B$5+2*$C1383*信号概况!$F$2*$G1383*信号概况!$F$6*信号相关性!$B$6+2*$C1383*信号概况!$F$2*$H1383*信号概况!$F$7*信号相关性!$B$7+2*$C1383*信号概况!$F$2*$I1383*信号概况!$F$8*信号相关性!$B$8+2*$C1383*信号概况!$F$2*$J1383*信号概况!$F$9*信号相关性!$B$9+2*$D1383*信号概况!$F$3*$E1383*信号概况!$F$4*信号相关性!$C$4+2*$D1383*信号概况!$F$3*$F1383*信号概况!$F$5*信号相关性!$C$5+2*$D1383*信号概况!$F$3*$G1383*信号概况!$F$6*信号相关性!$C$6+2*$D1383*信号概况!$F$3*$H1383*信号概况!$F$7*信号相关性!$C$7+2*$D1383*信号概况!$F$3*$I1383*信号概况!$F$8*信号相关性!$C$8+2*$D1383*信号概况!$F$3*$J1383*信号概况!$F$9*信号相关性!$C$9+2*$E1383*信号概况!$F$4*$F1383*信号概况!$F$5*信号相关性!$D$5+2*$E1383*信号概况!$F$4*$G1383*信号概况!$F$6*信号相关性!$D$6+2*$E1383*信号概况!$F$4*$H1383*信号概况!$F$7*信号相关性!$D$7+2*$E1383*信号概况!$F$4*$I1383*信号概况!$F$8*信号相关性!$D$8+2*$E1383*信号概况!$F$4*$J1383*信号概况!$J$5*信号相关性!$D$9+2*$F1383*信号概况!$F$5*$G1383*信号概况!$F$6*信号相关性!$E$6+2*$F1383*信号概况!$F$5*$H1383*信号概况!$F$7*信号相关性!$E$7+2*$F1383*信号概况!$F$5*$I1383*信号概况!$F$8*信号相关性!$E$8+2*$F1383*信号概况!$F$5*$J1383*信号概况!$F$9*信号相关性!$E$9+2*$G1383*信号概况!$F$6*$H1383*信号概况!$F$7*信号相关性!$F$7+2*$G1383*信号概况!$F$6*$I1383*信号概况!$F$8*信号相关性!$F$8+2*$G1383*信号概况!$F$6*$J1383*信号概况!$F$9*信号相关性!$F$9+2*$H1383*信号概况!$F$7*$I1383*信号概况!$F$8*信号相关性!$G$8+2*$H1383*信号概况!$F$7*$J1383*信号概况!$F$9*信号相关性!$G$9+2*$I1383*信号概况!$F$8*$J1383*信号概况!$F$9*信号相关性!$H$9)</f>
        <v>1306.2831485632</v>
      </c>
      <c r="L1383" s="10">
        <f t="shared" si="449"/>
        <v>14.9425337236183</v>
      </c>
      <c r="M1383" s="11">
        <f>SQRT(POWER($C1383*信号概况!$C$2,2)+POWER($D1383*信号概况!$C$3,2)+POWER($E1383*信号概况!$C$4,2)+POWER($F1383*信号概况!$C$5,2)+POWER($G1383*信号概况!$C$6,2)+POWER($H1383*信号概况!$C$7,2)+POWER($I1383*信号概况!$C$8,2)+POWER($J1383*信号概况!$C$9,2)+2*$C1383*信号概况!$C$2*$D1383*信号概况!$C$3*信号相关性!$B$3+2*$C1383*信号概况!$C$2*$E1383*信号概况!$C$4*信号相关性!$B$4+2*$C1383*信号概况!$C$2*$F1383*信号概况!$C$5*信号相关性!$B$5+2*$C1383*信号概况!$C$2*$G1383*信号概况!$C$6*信号相关性!$B$6+2*$C1383*信号概况!$C$2*$H1383*信号概况!$C$7*信号相关性!$B$7+2*$C1383*信号概况!$C$2*$I1383*信号概况!$C$8*信号相关性!$B$8+2*$C1383*信号概况!$C$2*$J1383*信号概况!$C$9*信号相关性!$B$9+2*$D1383*信号概况!$C$3*$E1383*信号概况!$C$4*信号相关性!$C$4+2*$D1383*信号概况!$C$3*$F1383*信号概况!$C$5*信号相关性!$C$5+2*$D1383*信号概况!$C$3*$G1383*信号概况!$C$6*信号相关性!$C$6+2*$D1383*信号概况!$C$3*$H1383*信号概况!$C$7*信号相关性!$C$7+2*$D1383*信号概况!$C$3*$I1383*信号概况!$C$8*信号相关性!$C$8+2*$D1383*信号概况!$C$3*$J1383*信号概况!$C$9*信号相关性!$C$9+2*$E1383*信号概况!$C$4*$F1383*信号概况!$C$5*信号相关性!$D$5+2*$E1383*信号概况!$C$4*$G1383*信号概况!$C$6*信号相关性!$D$6+2*$E1383*信号概况!$C$4*$H1383*信号概况!$C$7*信号相关性!$D$7+2*$E1383*信号概况!$C$4*$I1383*信号概况!$C$8*信号相关性!$D$8+2*$E1383*信号概况!$C$4*$J1383*信号概况!$J$5*信号相关性!$D$9+2*$F1383*信号概况!$C$5*$G1383*信号概况!$C$6*信号相关性!$E$6+2*$F1383*信号概况!$C$5*$H1383*信号概况!$C$7*信号相关性!$E$7+2*$F1383*信号概况!$C$5*$I1383*信号概况!$C$8*信号相关性!$E$8+2*$F1383*信号概况!$C$5*$J1383*信号概况!$C$9*信号相关性!$E$9+2*$G1383*信号概况!$C$6*$H1383*信号概况!$C$7*信号相关性!$F$7+2*$G1383*信号概况!$C$6*$I1383*信号概况!$C$8*信号相关性!$F$8+2*$G1383*信号概况!$C$6*$J1383*信号概况!$C$9*信号相关性!$F$9+2*$H1383*信号概况!$C$7*$I1383*信号概况!$C$8*信号相关性!$G$8+2*$H1383*信号概况!$C$7*$J1383*信号概况!$C$9*信号相关性!$G$9+2*$I1383*信号概况!$C$8*$J1383*信号概况!$C$9*信号相关性!$H$9)</f>
        <v>6411.41716600915</v>
      </c>
      <c r="N1383" s="12">
        <f t="shared" si="450"/>
        <v>0.328467546587979</v>
      </c>
      <c r="O1383" s="10">
        <f>$C1383*信号概况!$J$2+$D1383*信号概况!$J$3+$E1383*信号概况!$J$4+$F1383*信号概况!$J$5+$G1383*信号概况!$J$6+$H1383*信号概况!$J$7+$I1383*信号概况!$J$8+$J1383*信号概况!$J$9</f>
        <v>1279.20806158686</v>
      </c>
      <c r="P1383" s="12">
        <f t="shared" si="451"/>
        <v>0.0655359529235788</v>
      </c>
      <c r="Q1383" s="7">
        <f t="shared" si="452"/>
        <v>11.0041515538596</v>
      </c>
    </row>
    <row r="1384" spans="1:17">
      <c r="A1384">
        <v>1382</v>
      </c>
      <c r="B1384">
        <v>19519.18</v>
      </c>
      <c r="C1384" s="7">
        <f t="shared" si="441"/>
        <v>0</v>
      </c>
      <c r="D1384" s="8">
        <f t="shared" si="442"/>
        <v>0.666666666666667</v>
      </c>
      <c r="E1384">
        <f t="shared" si="443"/>
        <v>0</v>
      </c>
      <c r="F1384">
        <f t="shared" si="444"/>
        <v>0.7</v>
      </c>
      <c r="G1384">
        <f t="shared" si="445"/>
        <v>0.06</v>
      </c>
      <c r="H1384">
        <f t="shared" si="446"/>
        <v>0</v>
      </c>
      <c r="I1384">
        <f t="shared" si="447"/>
        <v>0</v>
      </c>
      <c r="J1384">
        <f t="shared" si="448"/>
        <v>0</v>
      </c>
      <c r="K1384">
        <f>SQRT(POWER($C1384*信号概况!$F$2,2)+POWER($D1384*信号概况!$F$3,2)+POWER($E1384*信号概况!$F$4,2)+POWER($F1384*信号概况!$F$5,2)+POWER($G1384*信号概况!$F$6,2)+POWER($H1384*信号概况!$F$7,2)+POWER($I1384*信号概况!$F$8,2)+POWER($J1384*信号概况!$F$9,2)+2*$C1384*信号概况!$F$2*$D1384*信号概况!$F$3*信号相关性!$B$3+2*$C1384*信号概况!$F$2*$E1384*信号概况!$F$4*信号相关性!$B$4+2*$C1384*信号概况!$F$2*$F1384*信号概况!$F$5*信号相关性!$B$5+2*$C1384*信号概况!$F$2*$G1384*信号概况!$F$6*信号相关性!$B$6+2*$C1384*信号概况!$F$2*$H1384*信号概况!$F$7*信号相关性!$B$7+2*$C1384*信号概况!$F$2*$I1384*信号概况!$F$8*信号相关性!$B$8+2*$C1384*信号概况!$F$2*$J1384*信号概况!$F$9*信号相关性!$B$9+2*$D1384*信号概况!$F$3*$E1384*信号概况!$F$4*信号相关性!$C$4+2*$D1384*信号概况!$F$3*$F1384*信号概况!$F$5*信号相关性!$C$5+2*$D1384*信号概况!$F$3*$G1384*信号概况!$F$6*信号相关性!$C$6+2*$D1384*信号概况!$F$3*$H1384*信号概况!$F$7*信号相关性!$C$7+2*$D1384*信号概况!$F$3*$I1384*信号概况!$F$8*信号相关性!$C$8+2*$D1384*信号概况!$F$3*$J1384*信号概况!$F$9*信号相关性!$C$9+2*$E1384*信号概况!$F$4*$F1384*信号概况!$F$5*信号相关性!$D$5+2*$E1384*信号概况!$F$4*$G1384*信号概况!$F$6*信号相关性!$D$6+2*$E1384*信号概况!$F$4*$H1384*信号概况!$F$7*信号相关性!$D$7+2*$E1384*信号概况!$F$4*$I1384*信号概况!$F$8*信号相关性!$D$8+2*$E1384*信号概况!$F$4*$J1384*信号概况!$J$5*信号相关性!$D$9+2*$F1384*信号概况!$F$5*$G1384*信号概况!$F$6*信号相关性!$E$6+2*$F1384*信号概况!$F$5*$H1384*信号概况!$F$7*信号相关性!$E$7+2*$F1384*信号概况!$F$5*$I1384*信号概况!$F$8*信号相关性!$E$8+2*$F1384*信号概况!$F$5*$J1384*信号概况!$F$9*信号相关性!$E$9+2*$G1384*信号概况!$F$6*$H1384*信号概况!$F$7*信号相关性!$F$7+2*$G1384*信号概况!$F$6*$I1384*信号概况!$F$8*信号相关性!$F$8+2*$G1384*信号概况!$F$6*$J1384*信号概况!$F$9*信号相关性!$F$9+2*$H1384*信号概况!$F$7*$I1384*信号概况!$F$8*信号相关性!$G$8+2*$H1384*信号概况!$F$7*$J1384*信号概况!$F$9*信号相关性!$G$9+2*$I1384*信号概况!$F$8*$J1384*信号概况!$F$9*信号相关性!$H$9)</f>
        <v>1372.39352859569</v>
      </c>
      <c r="L1384" s="10">
        <f t="shared" si="449"/>
        <v>14.2227280975108</v>
      </c>
      <c r="M1384" s="11">
        <f>SQRT(POWER($C1384*信号概况!$C$2,2)+POWER($D1384*信号概况!$C$3,2)+POWER($E1384*信号概况!$C$4,2)+POWER($F1384*信号概况!$C$5,2)+POWER($G1384*信号概况!$C$6,2)+POWER($H1384*信号概况!$C$7,2)+POWER($I1384*信号概况!$C$8,2)+POWER($J1384*信号概况!$C$9,2)+2*$C1384*信号概况!$C$2*$D1384*信号概况!$C$3*信号相关性!$B$3+2*$C1384*信号概况!$C$2*$E1384*信号概况!$C$4*信号相关性!$B$4+2*$C1384*信号概况!$C$2*$F1384*信号概况!$C$5*信号相关性!$B$5+2*$C1384*信号概况!$C$2*$G1384*信号概况!$C$6*信号相关性!$B$6+2*$C1384*信号概况!$C$2*$H1384*信号概况!$C$7*信号相关性!$B$7+2*$C1384*信号概况!$C$2*$I1384*信号概况!$C$8*信号相关性!$B$8+2*$C1384*信号概况!$C$2*$J1384*信号概况!$C$9*信号相关性!$B$9+2*$D1384*信号概况!$C$3*$E1384*信号概况!$C$4*信号相关性!$C$4+2*$D1384*信号概况!$C$3*$F1384*信号概况!$C$5*信号相关性!$C$5+2*$D1384*信号概况!$C$3*$G1384*信号概况!$C$6*信号相关性!$C$6+2*$D1384*信号概况!$C$3*$H1384*信号概况!$C$7*信号相关性!$C$7+2*$D1384*信号概况!$C$3*$I1384*信号概况!$C$8*信号相关性!$C$8+2*$D1384*信号概况!$C$3*$J1384*信号概况!$C$9*信号相关性!$C$9+2*$E1384*信号概况!$C$4*$F1384*信号概况!$C$5*信号相关性!$D$5+2*$E1384*信号概况!$C$4*$G1384*信号概况!$C$6*信号相关性!$D$6+2*$E1384*信号概况!$C$4*$H1384*信号概况!$C$7*信号相关性!$D$7+2*$E1384*信号概况!$C$4*$I1384*信号概况!$C$8*信号相关性!$D$8+2*$E1384*信号概况!$C$4*$J1384*信号概况!$J$5*信号相关性!$D$9+2*$F1384*信号概况!$C$5*$G1384*信号概况!$C$6*信号相关性!$E$6+2*$F1384*信号概况!$C$5*$H1384*信号概况!$C$7*信号相关性!$E$7+2*$F1384*信号概况!$C$5*$I1384*信号概况!$C$8*信号相关性!$E$8+2*$F1384*信号概况!$C$5*$J1384*信号概况!$C$9*信号相关性!$E$9+2*$G1384*信号概况!$C$6*$H1384*信号概况!$C$7*信号相关性!$F$7+2*$G1384*信号概况!$C$6*$I1384*信号概况!$C$8*信号相关性!$F$8+2*$G1384*信号概况!$C$6*$J1384*信号概况!$C$9*信号相关性!$F$9+2*$H1384*信号概况!$C$7*$I1384*信号概况!$C$8*信号相关性!$G$8+2*$H1384*信号概况!$C$7*$J1384*信号概况!$C$9*信号相关性!$G$9+2*$I1384*信号概况!$C$8*$J1384*信号概况!$C$9*信号相关性!$H$9)</f>
        <v>6733.22544103389</v>
      </c>
      <c r="N1384" s="12">
        <f t="shared" si="450"/>
        <v>0.344954318830703</v>
      </c>
      <c r="O1384" s="10">
        <f>$C1384*信号概况!$J$2+$D1384*信号概况!$J$3+$E1384*信号概况!$J$4+$F1384*信号概况!$J$5+$G1384*信号概况!$J$6+$H1384*信号概况!$J$7+$I1384*信号概况!$J$8+$J1384*信号概况!$J$9</f>
        <v>1303.73621227179</v>
      </c>
      <c r="P1384" s="12">
        <f t="shared" si="451"/>
        <v>0.0667925708083942</v>
      </c>
      <c r="Q1384" s="7">
        <f t="shared" si="452"/>
        <v>10.6885344776228</v>
      </c>
    </row>
    <row r="1385" spans="1:17">
      <c r="A1385">
        <v>1383</v>
      </c>
      <c r="B1385">
        <v>19519.18</v>
      </c>
      <c r="C1385" s="7">
        <f t="shared" si="441"/>
        <v>0</v>
      </c>
      <c r="D1385" s="8">
        <f t="shared" si="442"/>
        <v>0.696969696969697</v>
      </c>
      <c r="E1385">
        <f t="shared" si="443"/>
        <v>0</v>
      </c>
      <c r="F1385">
        <f t="shared" ref="F1385:F1419" si="453">MOD(QUOTIENT(A1385,($T$2*$U$2/0.01+1)*($T$3*$U$3/0.01+1)*($T$4*$U$4/0.01+1)),$T$5*$U$5/0.01+1)/($T$5*100)</f>
        <v>0.7</v>
      </c>
      <c r="G1385">
        <f t="shared" ref="G1385:G1419" si="454">MOD(QUOTIENT(A1385,($T$2*$U$2/0.01+1)*($T$3*$U$3/0.01+1)*($T$4*$U$4/0.01+1)*($T$5*$U$5/0.01+1)),$T$6*$U$6/0.01+1)/($T$6*100)</f>
        <v>0.06</v>
      </c>
      <c r="H1385">
        <f t="shared" ref="H1385:H1419" si="455">MOD(QUOTIENT(A1385,($T$2*$U$2/0.01+1)*($T$3*$U$3/0.01+1)*($T$4*$U$4/0.01+1)*($T$5*$U$5/0.01+1)*($T$6*$U$6/0.01+1)),$T$7*$U$7/0.01+1)/($T$7*100)</f>
        <v>0</v>
      </c>
      <c r="I1385">
        <f t="shared" ref="I1385:I1419" si="456">MOD(QUOTIENT(A1385,($T$2*$U$2/0.01+1)*($T$3*$U$3/0.01+1)*($T$4*$U$4/0.01+1)*($T$5*$U$5/0.01+1)*($T$6*$U$6/0.01+1)*($T$7*$U$7/0.01+1)),$T$8*$U$8/0.01+1)/($T$8*100)</f>
        <v>0</v>
      </c>
      <c r="J1385">
        <f t="shared" ref="J1385:J1419" si="457">MOD(QUOTIENT(A1385,($T$2*$U$2/0.01+1)*($T$3*$U$3/0.01+1)*($T$4*$U$4/0.01+1)*($T$5*$U$5/0.01+1)*($T$6*$U$6/0.01+1)*($T$7*$U$7/0.01+1)*($T$8*$U$8/0.01+1)),$T$9*$U$9/0.01)/($T$9*100)</f>
        <v>0</v>
      </c>
      <c r="K1385">
        <f>SQRT(POWER($C1385*信号概况!$F$2,2)+POWER($D1385*信号概况!$F$3,2)+POWER($E1385*信号概况!$F$4,2)+POWER($F1385*信号概况!$F$5,2)+POWER($G1385*信号概况!$F$6,2)+POWER($H1385*信号概况!$F$7,2)+POWER($I1385*信号概况!$F$8,2)+POWER($J1385*信号概况!$F$9,2)+2*$C1385*信号概况!$F$2*$D1385*信号概况!$F$3*信号相关性!$B$3+2*$C1385*信号概况!$F$2*$E1385*信号概况!$F$4*信号相关性!$B$4+2*$C1385*信号概况!$F$2*$F1385*信号概况!$F$5*信号相关性!$B$5+2*$C1385*信号概况!$F$2*$G1385*信号概况!$F$6*信号相关性!$B$6+2*$C1385*信号概况!$F$2*$H1385*信号概况!$F$7*信号相关性!$B$7+2*$C1385*信号概况!$F$2*$I1385*信号概况!$F$8*信号相关性!$B$8+2*$C1385*信号概况!$F$2*$J1385*信号概况!$F$9*信号相关性!$B$9+2*$D1385*信号概况!$F$3*$E1385*信号概况!$F$4*信号相关性!$C$4+2*$D1385*信号概况!$F$3*$F1385*信号概况!$F$5*信号相关性!$C$5+2*$D1385*信号概况!$F$3*$G1385*信号概况!$F$6*信号相关性!$C$6+2*$D1385*信号概况!$F$3*$H1385*信号概况!$F$7*信号相关性!$C$7+2*$D1385*信号概况!$F$3*$I1385*信号概况!$F$8*信号相关性!$C$8+2*$D1385*信号概况!$F$3*$J1385*信号概况!$F$9*信号相关性!$C$9+2*$E1385*信号概况!$F$4*$F1385*信号概况!$F$5*信号相关性!$D$5+2*$E1385*信号概况!$F$4*$G1385*信号概况!$F$6*信号相关性!$D$6+2*$E1385*信号概况!$F$4*$H1385*信号概况!$F$7*信号相关性!$D$7+2*$E1385*信号概况!$F$4*$I1385*信号概况!$F$8*信号相关性!$D$8+2*$E1385*信号概况!$F$4*$J1385*信号概况!$J$5*信号相关性!$D$9+2*$F1385*信号概况!$F$5*$G1385*信号概况!$F$6*信号相关性!$E$6+2*$F1385*信号概况!$F$5*$H1385*信号概况!$F$7*信号相关性!$E$7+2*$F1385*信号概况!$F$5*$I1385*信号概况!$F$8*信号相关性!$E$8+2*$F1385*信号概况!$F$5*$J1385*信号概况!$F$9*信号相关性!$E$9+2*$G1385*信号概况!$F$6*$H1385*信号概况!$F$7*信号相关性!$F$7+2*$G1385*信号概况!$F$6*$I1385*信号概况!$F$8*信号相关性!$F$8+2*$G1385*信号概况!$F$6*$J1385*信号概况!$F$9*信号相关性!$F$9+2*$H1385*信号概况!$F$7*$I1385*信号概况!$F$8*信号相关性!$G$8+2*$H1385*信号概况!$F$7*$J1385*信号概况!$F$9*信号相关性!$G$9+2*$I1385*信号概况!$F$8*$J1385*信号概况!$F$9*信号相关性!$H$9)</f>
        <v>1438.57259073431</v>
      </c>
      <c r="L1385" s="10">
        <f t="shared" ref="L1385:L1419" si="458">B1385/K1385</f>
        <v>13.5684359105136</v>
      </c>
      <c r="M1385" s="11">
        <f>SQRT(POWER($C1385*信号概况!$C$2,2)+POWER($D1385*信号概况!$C$3,2)+POWER($E1385*信号概况!$C$4,2)+POWER($F1385*信号概况!$C$5,2)+POWER($G1385*信号概况!$C$6,2)+POWER($H1385*信号概况!$C$7,2)+POWER($I1385*信号概况!$C$8,2)+POWER($J1385*信号概况!$C$9,2)+2*$C1385*信号概况!$C$2*$D1385*信号概况!$C$3*信号相关性!$B$3+2*$C1385*信号概况!$C$2*$E1385*信号概况!$C$4*信号相关性!$B$4+2*$C1385*信号概况!$C$2*$F1385*信号概况!$C$5*信号相关性!$B$5+2*$C1385*信号概况!$C$2*$G1385*信号概况!$C$6*信号相关性!$B$6+2*$C1385*信号概况!$C$2*$H1385*信号概况!$C$7*信号相关性!$B$7+2*$C1385*信号概况!$C$2*$I1385*信号概况!$C$8*信号相关性!$B$8+2*$C1385*信号概况!$C$2*$J1385*信号概况!$C$9*信号相关性!$B$9+2*$D1385*信号概况!$C$3*$E1385*信号概况!$C$4*信号相关性!$C$4+2*$D1385*信号概况!$C$3*$F1385*信号概况!$C$5*信号相关性!$C$5+2*$D1385*信号概况!$C$3*$G1385*信号概况!$C$6*信号相关性!$C$6+2*$D1385*信号概况!$C$3*$H1385*信号概况!$C$7*信号相关性!$C$7+2*$D1385*信号概况!$C$3*$I1385*信号概况!$C$8*信号相关性!$C$8+2*$D1385*信号概况!$C$3*$J1385*信号概况!$C$9*信号相关性!$C$9+2*$E1385*信号概况!$C$4*$F1385*信号概况!$C$5*信号相关性!$D$5+2*$E1385*信号概况!$C$4*$G1385*信号概况!$C$6*信号相关性!$D$6+2*$E1385*信号概况!$C$4*$H1385*信号概况!$C$7*信号相关性!$D$7+2*$E1385*信号概况!$C$4*$I1385*信号概况!$C$8*信号相关性!$D$8+2*$E1385*信号概况!$C$4*$J1385*信号概况!$J$5*信号相关性!$D$9+2*$F1385*信号概况!$C$5*$G1385*信号概况!$C$6*信号相关性!$E$6+2*$F1385*信号概况!$C$5*$H1385*信号概况!$C$7*信号相关性!$E$7+2*$F1385*信号概况!$C$5*$I1385*信号概况!$C$8*信号相关性!$E$8+2*$F1385*信号概况!$C$5*$J1385*信号概况!$C$9*信号相关性!$E$9+2*$G1385*信号概况!$C$6*$H1385*信号概况!$C$7*信号相关性!$F$7+2*$G1385*信号概况!$C$6*$I1385*信号概况!$C$8*信号相关性!$F$8+2*$G1385*信号概况!$C$6*$J1385*信号概况!$C$9*信号相关性!$F$9+2*$H1385*信号概况!$C$7*$I1385*信号概况!$C$8*信号相关性!$G$8+2*$H1385*信号概况!$C$7*$J1385*信号概况!$C$9*信号相关性!$G$9+2*$I1385*信号概况!$C$8*$J1385*信号概况!$C$9*信号相关性!$H$9)</f>
        <v>7055.26497200477</v>
      </c>
      <c r="N1385" s="12">
        <f t="shared" ref="N1385:N1419" si="459">M1385/B1385</f>
        <v>0.361452938699514</v>
      </c>
      <c r="O1385" s="10">
        <f>$C1385*信号概况!$J$2+$D1385*信号概况!$J$3+$E1385*信号概况!$J$4+$F1385*信号概况!$J$5+$G1385*信号概况!$J$6+$H1385*信号概况!$J$7+$I1385*信号概况!$J$8+$J1385*信号概况!$J$9</f>
        <v>1328.26436295672</v>
      </c>
      <c r="P1385" s="12">
        <f t="shared" ref="P1385:P1419" si="460">O1385/B1385</f>
        <v>0.0680491886932097</v>
      </c>
      <c r="Q1385" s="7">
        <f t="shared" ref="Q1385:Q1419" si="461">(O1385*12-B1385*5%)/K1385</f>
        <v>10.4014308710295</v>
      </c>
    </row>
    <row r="1386" spans="1:17">
      <c r="A1386">
        <v>1384</v>
      </c>
      <c r="B1386">
        <v>19519.18</v>
      </c>
      <c r="C1386" s="7">
        <f t="shared" si="441"/>
        <v>0</v>
      </c>
      <c r="D1386" s="8">
        <f t="shared" si="442"/>
        <v>0.727272727272727</v>
      </c>
      <c r="E1386">
        <f t="shared" si="443"/>
        <v>0</v>
      </c>
      <c r="F1386">
        <f t="shared" si="453"/>
        <v>0.7</v>
      </c>
      <c r="G1386">
        <f t="shared" si="454"/>
        <v>0.06</v>
      </c>
      <c r="H1386">
        <f t="shared" si="455"/>
        <v>0</v>
      </c>
      <c r="I1386">
        <f t="shared" si="456"/>
        <v>0</v>
      </c>
      <c r="J1386">
        <f t="shared" si="457"/>
        <v>0</v>
      </c>
      <c r="K1386">
        <f>SQRT(POWER($C1386*信号概况!$F$2,2)+POWER($D1386*信号概况!$F$3,2)+POWER($E1386*信号概况!$F$4,2)+POWER($F1386*信号概况!$F$5,2)+POWER($G1386*信号概况!$F$6,2)+POWER($H1386*信号概况!$F$7,2)+POWER($I1386*信号概况!$F$8,2)+POWER($J1386*信号概况!$F$9,2)+2*$C1386*信号概况!$F$2*$D1386*信号概况!$F$3*信号相关性!$B$3+2*$C1386*信号概况!$F$2*$E1386*信号概况!$F$4*信号相关性!$B$4+2*$C1386*信号概况!$F$2*$F1386*信号概况!$F$5*信号相关性!$B$5+2*$C1386*信号概况!$F$2*$G1386*信号概况!$F$6*信号相关性!$B$6+2*$C1386*信号概况!$F$2*$H1386*信号概况!$F$7*信号相关性!$B$7+2*$C1386*信号概况!$F$2*$I1386*信号概况!$F$8*信号相关性!$B$8+2*$C1386*信号概况!$F$2*$J1386*信号概况!$F$9*信号相关性!$B$9+2*$D1386*信号概况!$F$3*$E1386*信号概况!$F$4*信号相关性!$C$4+2*$D1386*信号概况!$F$3*$F1386*信号概况!$F$5*信号相关性!$C$5+2*$D1386*信号概况!$F$3*$G1386*信号概况!$F$6*信号相关性!$C$6+2*$D1386*信号概况!$F$3*$H1386*信号概况!$F$7*信号相关性!$C$7+2*$D1386*信号概况!$F$3*$I1386*信号概况!$F$8*信号相关性!$C$8+2*$D1386*信号概况!$F$3*$J1386*信号概况!$F$9*信号相关性!$C$9+2*$E1386*信号概况!$F$4*$F1386*信号概况!$F$5*信号相关性!$D$5+2*$E1386*信号概况!$F$4*$G1386*信号概况!$F$6*信号相关性!$D$6+2*$E1386*信号概况!$F$4*$H1386*信号概况!$F$7*信号相关性!$D$7+2*$E1386*信号概况!$F$4*$I1386*信号概况!$F$8*信号相关性!$D$8+2*$E1386*信号概况!$F$4*$J1386*信号概况!$J$5*信号相关性!$D$9+2*$F1386*信号概况!$F$5*$G1386*信号概况!$F$6*信号相关性!$E$6+2*$F1386*信号概况!$F$5*$H1386*信号概况!$F$7*信号相关性!$E$7+2*$F1386*信号概况!$F$5*$I1386*信号概况!$F$8*信号相关性!$E$8+2*$F1386*信号概况!$F$5*$J1386*信号概况!$F$9*信号相关性!$E$9+2*$G1386*信号概况!$F$6*$H1386*信号概况!$F$7*信号相关性!$F$7+2*$G1386*信号概况!$F$6*$I1386*信号概况!$F$8*信号相关性!$F$8+2*$G1386*信号概况!$F$6*$J1386*信号概况!$F$9*信号相关性!$F$9+2*$H1386*信号概况!$F$7*$I1386*信号概况!$F$8*信号相关性!$G$8+2*$H1386*信号概况!$F$7*$J1386*信号概况!$F$9*信号相关性!$G$9+2*$I1386*信号概况!$F$8*$J1386*信号概况!$F$9*信号相关性!$H$9)</f>
        <v>1504.81127343671</v>
      </c>
      <c r="L1386" s="10">
        <f t="shared" si="458"/>
        <v>12.9711813996593</v>
      </c>
      <c r="M1386" s="11">
        <f>SQRT(POWER($C1386*信号概况!$C$2,2)+POWER($D1386*信号概况!$C$3,2)+POWER($E1386*信号概况!$C$4,2)+POWER($F1386*信号概况!$C$5,2)+POWER($G1386*信号概况!$C$6,2)+POWER($H1386*信号概况!$C$7,2)+POWER($I1386*信号概况!$C$8,2)+POWER($J1386*信号概况!$C$9,2)+2*$C1386*信号概况!$C$2*$D1386*信号概况!$C$3*信号相关性!$B$3+2*$C1386*信号概况!$C$2*$E1386*信号概况!$C$4*信号相关性!$B$4+2*$C1386*信号概况!$C$2*$F1386*信号概况!$C$5*信号相关性!$B$5+2*$C1386*信号概况!$C$2*$G1386*信号概况!$C$6*信号相关性!$B$6+2*$C1386*信号概况!$C$2*$H1386*信号概况!$C$7*信号相关性!$B$7+2*$C1386*信号概况!$C$2*$I1386*信号概况!$C$8*信号相关性!$B$8+2*$C1386*信号概况!$C$2*$J1386*信号概况!$C$9*信号相关性!$B$9+2*$D1386*信号概况!$C$3*$E1386*信号概况!$C$4*信号相关性!$C$4+2*$D1386*信号概况!$C$3*$F1386*信号概况!$C$5*信号相关性!$C$5+2*$D1386*信号概况!$C$3*$G1386*信号概况!$C$6*信号相关性!$C$6+2*$D1386*信号概况!$C$3*$H1386*信号概况!$C$7*信号相关性!$C$7+2*$D1386*信号概况!$C$3*$I1386*信号概况!$C$8*信号相关性!$C$8+2*$D1386*信号概况!$C$3*$J1386*信号概况!$C$9*信号相关性!$C$9+2*$E1386*信号概况!$C$4*$F1386*信号概况!$C$5*信号相关性!$D$5+2*$E1386*信号概况!$C$4*$G1386*信号概况!$C$6*信号相关性!$D$6+2*$E1386*信号概况!$C$4*$H1386*信号概况!$C$7*信号相关性!$D$7+2*$E1386*信号概况!$C$4*$I1386*信号概况!$C$8*信号相关性!$D$8+2*$E1386*信号概况!$C$4*$J1386*信号概况!$J$5*信号相关性!$D$9+2*$F1386*信号概况!$C$5*$G1386*信号概况!$C$6*信号相关性!$E$6+2*$F1386*信号概况!$C$5*$H1386*信号概况!$C$7*信号相关性!$E$7+2*$F1386*信号概况!$C$5*$I1386*信号概况!$C$8*信号相关性!$E$8+2*$F1386*信号概况!$C$5*$J1386*信号概况!$C$9*信号相关性!$E$9+2*$G1386*信号概况!$C$6*$H1386*信号概况!$C$7*信号相关性!$F$7+2*$G1386*信号概况!$C$6*$I1386*信号概况!$C$8*信号相关性!$F$8+2*$G1386*信号概况!$C$6*$J1386*信号概况!$C$9*信号相关性!$F$9+2*$H1386*信号概况!$C$7*$I1386*信号概况!$C$8*信号相关性!$G$8+2*$H1386*信号概况!$C$7*$J1386*信号概况!$C$9*信号相关性!$G$9+2*$I1386*信号概况!$C$8*$J1386*信号概况!$C$9*信号相关性!$H$9)</f>
        <v>7377.50547494417</v>
      </c>
      <c r="N1386" s="12">
        <f t="shared" si="459"/>
        <v>0.377961854695954</v>
      </c>
      <c r="O1386" s="10">
        <f>$C1386*信号概况!$J$2+$D1386*信号概况!$J$3+$E1386*信号概况!$J$4+$F1386*信号概况!$J$5+$G1386*信号概况!$J$6+$H1386*信号概况!$J$7+$I1386*信号概况!$J$8+$J1386*信号概况!$J$9</f>
        <v>1352.79251364166</v>
      </c>
      <c r="P1386" s="12">
        <f t="shared" si="460"/>
        <v>0.0693058065780251</v>
      </c>
      <c r="Q1386" s="7">
        <f t="shared" si="461"/>
        <v>10.1391792000962</v>
      </c>
    </row>
    <row r="1387" spans="1:17">
      <c r="A1387">
        <v>1385</v>
      </c>
      <c r="B1387">
        <v>19519.18</v>
      </c>
      <c r="C1387" s="7">
        <f t="shared" si="441"/>
        <v>0</v>
      </c>
      <c r="D1387" s="8">
        <f t="shared" si="442"/>
        <v>0.757575757575758</v>
      </c>
      <c r="E1387">
        <f t="shared" si="443"/>
        <v>0</v>
      </c>
      <c r="F1387">
        <f t="shared" si="453"/>
        <v>0.7</v>
      </c>
      <c r="G1387">
        <f t="shared" si="454"/>
        <v>0.06</v>
      </c>
      <c r="H1387">
        <f t="shared" si="455"/>
        <v>0</v>
      </c>
      <c r="I1387">
        <f t="shared" si="456"/>
        <v>0</v>
      </c>
      <c r="J1387">
        <f t="shared" si="457"/>
        <v>0</v>
      </c>
      <c r="K1387">
        <f>SQRT(POWER($C1387*信号概况!$F$2,2)+POWER($D1387*信号概况!$F$3,2)+POWER($E1387*信号概况!$F$4,2)+POWER($F1387*信号概况!$F$5,2)+POWER($G1387*信号概况!$F$6,2)+POWER($H1387*信号概况!$F$7,2)+POWER($I1387*信号概况!$F$8,2)+POWER($J1387*信号概况!$F$9,2)+2*$C1387*信号概况!$F$2*$D1387*信号概况!$F$3*信号相关性!$B$3+2*$C1387*信号概况!$F$2*$E1387*信号概况!$F$4*信号相关性!$B$4+2*$C1387*信号概况!$F$2*$F1387*信号概况!$F$5*信号相关性!$B$5+2*$C1387*信号概况!$F$2*$G1387*信号概况!$F$6*信号相关性!$B$6+2*$C1387*信号概况!$F$2*$H1387*信号概况!$F$7*信号相关性!$B$7+2*$C1387*信号概况!$F$2*$I1387*信号概况!$F$8*信号相关性!$B$8+2*$C1387*信号概况!$F$2*$J1387*信号概况!$F$9*信号相关性!$B$9+2*$D1387*信号概况!$F$3*$E1387*信号概况!$F$4*信号相关性!$C$4+2*$D1387*信号概况!$F$3*$F1387*信号概况!$F$5*信号相关性!$C$5+2*$D1387*信号概况!$F$3*$G1387*信号概况!$F$6*信号相关性!$C$6+2*$D1387*信号概况!$F$3*$H1387*信号概况!$F$7*信号相关性!$C$7+2*$D1387*信号概况!$F$3*$I1387*信号概况!$F$8*信号相关性!$C$8+2*$D1387*信号概况!$F$3*$J1387*信号概况!$F$9*信号相关性!$C$9+2*$E1387*信号概况!$F$4*$F1387*信号概况!$F$5*信号相关性!$D$5+2*$E1387*信号概况!$F$4*$G1387*信号概况!$F$6*信号相关性!$D$6+2*$E1387*信号概况!$F$4*$H1387*信号概况!$F$7*信号相关性!$D$7+2*$E1387*信号概况!$F$4*$I1387*信号概况!$F$8*信号相关性!$D$8+2*$E1387*信号概况!$F$4*$J1387*信号概况!$J$5*信号相关性!$D$9+2*$F1387*信号概况!$F$5*$G1387*信号概况!$F$6*信号相关性!$E$6+2*$F1387*信号概况!$F$5*$H1387*信号概况!$F$7*信号相关性!$E$7+2*$F1387*信号概况!$F$5*$I1387*信号概况!$F$8*信号相关性!$E$8+2*$F1387*信号概况!$F$5*$J1387*信号概况!$F$9*信号相关性!$E$9+2*$G1387*信号概况!$F$6*$H1387*信号概况!$F$7*信号相关性!$F$7+2*$G1387*信号概况!$F$6*$I1387*信号概况!$F$8*信号相关性!$F$8+2*$G1387*信号概况!$F$6*$J1387*信号概况!$F$9*信号相关性!$F$9+2*$H1387*信号概况!$F$7*$I1387*信号概况!$F$8*信号相关性!$G$8+2*$H1387*信号概况!$F$7*$J1387*信号概况!$F$9*信号相关性!$G$9+2*$I1387*信号概况!$F$8*$J1387*信号概况!$F$9*信号相关性!$H$9)</f>
        <v>1571.10203579589</v>
      </c>
      <c r="L1387" s="10">
        <f t="shared" si="458"/>
        <v>12.423877988365</v>
      </c>
      <c r="M1387" s="11">
        <f>SQRT(POWER($C1387*信号概况!$C$2,2)+POWER($D1387*信号概况!$C$3,2)+POWER($E1387*信号概况!$C$4,2)+POWER($F1387*信号概况!$C$5,2)+POWER($G1387*信号概况!$C$6,2)+POWER($H1387*信号概况!$C$7,2)+POWER($I1387*信号概况!$C$8,2)+POWER($J1387*信号概况!$C$9,2)+2*$C1387*信号概况!$C$2*$D1387*信号概况!$C$3*信号相关性!$B$3+2*$C1387*信号概况!$C$2*$E1387*信号概况!$C$4*信号相关性!$B$4+2*$C1387*信号概况!$C$2*$F1387*信号概况!$C$5*信号相关性!$B$5+2*$C1387*信号概况!$C$2*$G1387*信号概况!$C$6*信号相关性!$B$6+2*$C1387*信号概况!$C$2*$H1387*信号概况!$C$7*信号相关性!$B$7+2*$C1387*信号概况!$C$2*$I1387*信号概况!$C$8*信号相关性!$B$8+2*$C1387*信号概况!$C$2*$J1387*信号概况!$C$9*信号相关性!$B$9+2*$D1387*信号概况!$C$3*$E1387*信号概况!$C$4*信号相关性!$C$4+2*$D1387*信号概况!$C$3*$F1387*信号概况!$C$5*信号相关性!$C$5+2*$D1387*信号概况!$C$3*$G1387*信号概况!$C$6*信号相关性!$C$6+2*$D1387*信号概况!$C$3*$H1387*信号概况!$C$7*信号相关性!$C$7+2*$D1387*信号概况!$C$3*$I1387*信号概况!$C$8*信号相关性!$C$8+2*$D1387*信号概况!$C$3*$J1387*信号概况!$C$9*信号相关性!$C$9+2*$E1387*信号概况!$C$4*$F1387*信号概况!$C$5*信号相关性!$D$5+2*$E1387*信号概况!$C$4*$G1387*信号概况!$C$6*信号相关性!$D$6+2*$E1387*信号概况!$C$4*$H1387*信号概况!$C$7*信号相关性!$D$7+2*$E1387*信号概况!$C$4*$I1387*信号概况!$C$8*信号相关性!$D$8+2*$E1387*信号概况!$C$4*$J1387*信号概况!$J$5*信号相关性!$D$9+2*$F1387*信号概况!$C$5*$G1387*信号概况!$C$6*信号相关性!$E$6+2*$F1387*信号概况!$C$5*$H1387*信号概况!$C$7*信号相关性!$E$7+2*$F1387*信号概况!$C$5*$I1387*信号概况!$C$8*信号相关性!$E$8+2*$F1387*信号概况!$C$5*$J1387*信号概况!$C$9*信号相关性!$E$9+2*$G1387*信号概况!$C$6*$H1387*信号概况!$C$7*信号相关性!$F$7+2*$G1387*信号概况!$C$6*$I1387*信号概况!$C$8*信号相关性!$F$8+2*$G1387*信号概况!$C$6*$J1387*信号概况!$C$9*信号相关性!$F$9+2*$H1387*信号概况!$C$7*$I1387*信号概况!$C$8*信号相关性!$G$8+2*$H1387*信号概况!$C$7*$J1387*信号概况!$C$9*信号相关性!$G$9+2*$I1387*信号概况!$C$8*$J1387*信号概况!$C$9*信号相关性!$H$9)</f>
        <v>7699.92171795838</v>
      </c>
      <c r="N1387" s="12">
        <f t="shared" si="459"/>
        <v>0.394479774148216</v>
      </c>
      <c r="O1387" s="10">
        <f>$C1387*信号概况!$J$2+$D1387*信号概况!$J$3+$E1387*信号概况!$J$4+$F1387*信号概况!$J$5+$G1387*信号概况!$J$6+$H1387*信号概况!$J$7+$I1387*信号概况!$J$8+$J1387*信号概况!$J$9</f>
        <v>1377.32066432659</v>
      </c>
      <c r="P1387" s="12">
        <f t="shared" si="460"/>
        <v>0.0705624244628405</v>
      </c>
      <c r="Q1387" s="7">
        <f t="shared" si="461"/>
        <v>9.8987135256564</v>
      </c>
    </row>
    <row r="1388" spans="1:17">
      <c r="A1388">
        <v>1386</v>
      </c>
      <c r="B1388">
        <v>19519.18</v>
      </c>
      <c r="C1388" s="7">
        <f t="shared" si="441"/>
        <v>0</v>
      </c>
      <c r="D1388" s="8">
        <f t="shared" si="442"/>
        <v>0.787878787878788</v>
      </c>
      <c r="E1388">
        <f t="shared" si="443"/>
        <v>0</v>
      </c>
      <c r="F1388">
        <f t="shared" si="453"/>
        <v>0.7</v>
      </c>
      <c r="G1388">
        <f t="shared" si="454"/>
        <v>0.06</v>
      </c>
      <c r="H1388">
        <f t="shared" si="455"/>
        <v>0</v>
      </c>
      <c r="I1388">
        <f t="shared" si="456"/>
        <v>0</v>
      </c>
      <c r="J1388">
        <f t="shared" si="457"/>
        <v>0</v>
      </c>
      <c r="K1388">
        <f>SQRT(POWER($C1388*信号概况!$F$2,2)+POWER($D1388*信号概况!$F$3,2)+POWER($E1388*信号概况!$F$4,2)+POWER($F1388*信号概况!$F$5,2)+POWER($G1388*信号概况!$F$6,2)+POWER($H1388*信号概况!$F$7,2)+POWER($I1388*信号概况!$F$8,2)+POWER($J1388*信号概况!$F$9,2)+2*$C1388*信号概况!$F$2*$D1388*信号概况!$F$3*信号相关性!$B$3+2*$C1388*信号概况!$F$2*$E1388*信号概况!$F$4*信号相关性!$B$4+2*$C1388*信号概况!$F$2*$F1388*信号概况!$F$5*信号相关性!$B$5+2*$C1388*信号概况!$F$2*$G1388*信号概况!$F$6*信号相关性!$B$6+2*$C1388*信号概况!$F$2*$H1388*信号概况!$F$7*信号相关性!$B$7+2*$C1388*信号概况!$F$2*$I1388*信号概况!$F$8*信号相关性!$B$8+2*$C1388*信号概况!$F$2*$J1388*信号概况!$F$9*信号相关性!$B$9+2*$D1388*信号概况!$F$3*$E1388*信号概况!$F$4*信号相关性!$C$4+2*$D1388*信号概况!$F$3*$F1388*信号概况!$F$5*信号相关性!$C$5+2*$D1388*信号概况!$F$3*$G1388*信号概况!$F$6*信号相关性!$C$6+2*$D1388*信号概况!$F$3*$H1388*信号概况!$F$7*信号相关性!$C$7+2*$D1388*信号概况!$F$3*$I1388*信号概况!$F$8*信号相关性!$C$8+2*$D1388*信号概况!$F$3*$J1388*信号概况!$F$9*信号相关性!$C$9+2*$E1388*信号概况!$F$4*$F1388*信号概况!$F$5*信号相关性!$D$5+2*$E1388*信号概况!$F$4*$G1388*信号概况!$F$6*信号相关性!$D$6+2*$E1388*信号概况!$F$4*$H1388*信号概况!$F$7*信号相关性!$D$7+2*$E1388*信号概况!$F$4*$I1388*信号概况!$F$8*信号相关性!$D$8+2*$E1388*信号概况!$F$4*$J1388*信号概况!$J$5*信号相关性!$D$9+2*$F1388*信号概况!$F$5*$G1388*信号概况!$F$6*信号相关性!$E$6+2*$F1388*信号概况!$F$5*$H1388*信号概况!$F$7*信号相关性!$E$7+2*$F1388*信号概况!$F$5*$I1388*信号概况!$F$8*信号相关性!$E$8+2*$F1388*信号概况!$F$5*$J1388*信号概况!$F$9*信号相关性!$E$9+2*$G1388*信号概况!$F$6*$H1388*信号概况!$F$7*信号相关性!$F$7+2*$G1388*信号概况!$F$6*$I1388*信号概况!$F$8*信号相关性!$F$8+2*$G1388*信号概况!$F$6*$J1388*信号概况!$F$9*信号相关性!$F$9+2*$H1388*信号概况!$F$7*$I1388*信号概况!$F$8*信号相关性!$G$8+2*$H1388*信号概况!$F$7*$J1388*信号概况!$F$9*信号相关性!$G$9+2*$I1388*信号概况!$F$8*$J1388*信号概况!$F$9*信号相关性!$H$9)</f>
        <v>1637.43855257877</v>
      </c>
      <c r="L1388" s="10">
        <f t="shared" si="458"/>
        <v>11.9205572442762</v>
      </c>
      <c r="M1388" s="11">
        <f>SQRT(POWER($C1388*信号概况!$C$2,2)+POWER($D1388*信号概况!$C$3,2)+POWER($E1388*信号概况!$C$4,2)+POWER($F1388*信号概况!$C$5,2)+POWER($G1388*信号概况!$C$6,2)+POWER($H1388*信号概况!$C$7,2)+POWER($I1388*信号概况!$C$8,2)+POWER($J1388*信号概况!$C$9,2)+2*$C1388*信号概况!$C$2*$D1388*信号概况!$C$3*信号相关性!$B$3+2*$C1388*信号概况!$C$2*$E1388*信号概况!$C$4*信号相关性!$B$4+2*$C1388*信号概况!$C$2*$F1388*信号概况!$C$5*信号相关性!$B$5+2*$C1388*信号概况!$C$2*$G1388*信号概况!$C$6*信号相关性!$B$6+2*$C1388*信号概况!$C$2*$H1388*信号概况!$C$7*信号相关性!$B$7+2*$C1388*信号概况!$C$2*$I1388*信号概况!$C$8*信号相关性!$B$8+2*$C1388*信号概况!$C$2*$J1388*信号概况!$C$9*信号相关性!$B$9+2*$D1388*信号概况!$C$3*$E1388*信号概况!$C$4*信号相关性!$C$4+2*$D1388*信号概况!$C$3*$F1388*信号概况!$C$5*信号相关性!$C$5+2*$D1388*信号概况!$C$3*$G1388*信号概况!$C$6*信号相关性!$C$6+2*$D1388*信号概况!$C$3*$H1388*信号概况!$C$7*信号相关性!$C$7+2*$D1388*信号概况!$C$3*$I1388*信号概况!$C$8*信号相关性!$C$8+2*$D1388*信号概况!$C$3*$J1388*信号概况!$C$9*信号相关性!$C$9+2*$E1388*信号概况!$C$4*$F1388*信号概况!$C$5*信号相关性!$D$5+2*$E1388*信号概况!$C$4*$G1388*信号概况!$C$6*信号相关性!$D$6+2*$E1388*信号概况!$C$4*$H1388*信号概况!$C$7*信号相关性!$D$7+2*$E1388*信号概况!$C$4*$I1388*信号概况!$C$8*信号相关性!$D$8+2*$E1388*信号概况!$C$4*$J1388*信号概况!$J$5*信号相关性!$D$9+2*$F1388*信号概况!$C$5*$G1388*信号概况!$C$6*信号相关性!$E$6+2*$F1388*信号概况!$C$5*$H1388*信号概况!$C$7*信号相关性!$E$7+2*$F1388*信号概况!$C$5*$I1388*信号概况!$C$8*信号相关性!$E$8+2*$F1388*信号概况!$C$5*$J1388*信号概况!$C$9*信号相关性!$E$9+2*$G1388*信号概况!$C$6*$H1388*信号概况!$C$7*信号相关性!$F$7+2*$G1388*信号概况!$C$6*$I1388*信号概况!$C$8*信号相关性!$F$8+2*$G1388*信号概况!$C$6*$J1388*信号概况!$C$9*信号相关性!$F$9+2*$H1388*信号概况!$C$7*$I1388*信号概况!$C$8*信号相关性!$G$8+2*$H1388*信号概况!$C$7*$J1388*信号概况!$C$9*信号相关性!$G$9+2*$I1388*信号概况!$C$8*$J1388*信号概况!$C$9*信号相关性!$H$9)</f>
        <v>8022.49251260263</v>
      </c>
      <c r="N1388" s="12">
        <f t="shared" si="459"/>
        <v>0.411005611537095</v>
      </c>
      <c r="O1388" s="10">
        <f>$C1388*信号概况!$J$2+$D1388*信号概况!$J$3+$E1388*信号概况!$J$4+$F1388*信号概况!$J$5+$G1388*信号概况!$J$6+$H1388*信号概况!$J$7+$I1388*信号概况!$J$8+$J1388*信号概况!$J$9</f>
        <v>1401.84881501152</v>
      </c>
      <c r="P1388" s="12">
        <f t="shared" si="460"/>
        <v>0.0718190423476559</v>
      </c>
      <c r="Q1388" s="7">
        <f t="shared" si="461"/>
        <v>9.67744820419813</v>
      </c>
    </row>
    <row r="1389" spans="1:17">
      <c r="A1389">
        <v>1387</v>
      </c>
      <c r="B1389">
        <v>19519.18</v>
      </c>
      <c r="C1389" s="7">
        <f t="shared" si="441"/>
        <v>0</v>
      </c>
      <c r="D1389" s="8">
        <f t="shared" si="442"/>
        <v>0.818181818181818</v>
      </c>
      <c r="E1389">
        <f t="shared" si="443"/>
        <v>0</v>
      </c>
      <c r="F1389">
        <f t="shared" si="453"/>
        <v>0.7</v>
      </c>
      <c r="G1389">
        <f t="shared" si="454"/>
        <v>0.06</v>
      </c>
      <c r="H1389">
        <f t="shared" si="455"/>
        <v>0</v>
      </c>
      <c r="I1389">
        <f t="shared" si="456"/>
        <v>0</v>
      </c>
      <c r="J1389">
        <f t="shared" si="457"/>
        <v>0</v>
      </c>
      <c r="K1389">
        <f>SQRT(POWER($C1389*信号概况!$F$2,2)+POWER($D1389*信号概况!$F$3,2)+POWER($E1389*信号概况!$F$4,2)+POWER($F1389*信号概况!$F$5,2)+POWER($G1389*信号概况!$F$6,2)+POWER($H1389*信号概况!$F$7,2)+POWER($I1389*信号概况!$F$8,2)+POWER($J1389*信号概况!$F$9,2)+2*$C1389*信号概况!$F$2*$D1389*信号概况!$F$3*信号相关性!$B$3+2*$C1389*信号概况!$F$2*$E1389*信号概况!$F$4*信号相关性!$B$4+2*$C1389*信号概况!$F$2*$F1389*信号概况!$F$5*信号相关性!$B$5+2*$C1389*信号概况!$F$2*$G1389*信号概况!$F$6*信号相关性!$B$6+2*$C1389*信号概况!$F$2*$H1389*信号概况!$F$7*信号相关性!$B$7+2*$C1389*信号概况!$F$2*$I1389*信号概况!$F$8*信号相关性!$B$8+2*$C1389*信号概况!$F$2*$J1389*信号概况!$F$9*信号相关性!$B$9+2*$D1389*信号概况!$F$3*$E1389*信号概况!$F$4*信号相关性!$C$4+2*$D1389*信号概况!$F$3*$F1389*信号概况!$F$5*信号相关性!$C$5+2*$D1389*信号概况!$F$3*$G1389*信号概况!$F$6*信号相关性!$C$6+2*$D1389*信号概况!$F$3*$H1389*信号概况!$F$7*信号相关性!$C$7+2*$D1389*信号概况!$F$3*$I1389*信号概况!$F$8*信号相关性!$C$8+2*$D1389*信号概况!$F$3*$J1389*信号概况!$F$9*信号相关性!$C$9+2*$E1389*信号概况!$F$4*$F1389*信号概况!$F$5*信号相关性!$D$5+2*$E1389*信号概况!$F$4*$G1389*信号概况!$F$6*信号相关性!$D$6+2*$E1389*信号概况!$F$4*$H1389*信号概况!$F$7*信号相关性!$D$7+2*$E1389*信号概况!$F$4*$I1389*信号概况!$F$8*信号相关性!$D$8+2*$E1389*信号概况!$F$4*$J1389*信号概况!$J$5*信号相关性!$D$9+2*$F1389*信号概况!$F$5*$G1389*信号概况!$F$6*信号相关性!$E$6+2*$F1389*信号概况!$F$5*$H1389*信号概况!$F$7*信号相关性!$E$7+2*$F1389*信号概况!$F$5*$I1389*信号概况!$F$8*信号相关性!$E$8+2*$F1389*信号概况!$F$5*$J1389*信号概况!$F$9*信号相关性!$E$9+2*$G1389*信号概况!$F$6*$H1389*信号概况!$F$7*信号相关性!$F$7+2*$G1389*信号概况!$F$6*$I1389*信号概况!$F$8*信号相关性!$F$8+2*$G1389*信号概况!$F$6*$J1389*信号概况!$F$9*信号相关性!$F$9+2*$H1389*信号概况!$F$7*$I1389*信号概况!$F$8*信号相关性!$G$8+2*$H1389*信号概况!$F$7*$J1389*信号概况!$F$9*信号相关性!$G$9+2*$I1389*信号概况!$F$8*$J1389*信号概况!$F$9*信号相关性!$H$9)</f>
        <v>1703.81547957227</v>
      </c>
      <c r="L1389" s="10">
        <f t="shared" si="458"/>
        <v>11.4561583892289</v>
      </c>
      <c r="M1389" s="11">
        <f>SQRT(POWER($C1389*信号概况!$C$2,2)+POWER($D1389*信号概况!$C$3,2)+POWER($E1389*信号概况!$C$4,2)+POWER($F1389*信号概况!$C$5,2)+POWER($G1389*信号概况!$C$6,2)+POWER($H1389*信号概况!$C$7,2)+POWER($I1389*信号概况!$C$8,2)+POWER($J1389*信号概况!$C$9,2)+2*$C1389*信号概况!$C$2*$D1389*信号概况!$C$3*信号相关性!$B$3+2*$C1389*信号概况!$C$2*$E1389*信号概况!$C$4*信号相关性!$B$4+2*$C1389*信号概况!$C$2*$F1389*信号概况!$C$5*信号相关性!$B$5+2*$C1389*信号概况!$C$2*$G1389*信号概况!$C$6*信号相关性!$B$6+2*$C1389*信号概况!$C$2*$H1389*信号概况!$C$7*信号相关性!$B$7+2*$C1389*信号概况!$C$2*$I1389*信号概况!$C$8*信号相关性!$B$8+2*$C1389*信号概况!$C$2*$J1389*信号概况!$C$9*信号相关性!$B$9+2*$D1389*信号概况!$C$3*$E1389*信号概况!$C$4*信号相关性!$C$4+2*$D1389*信号概况!$C$3*$F1389*信号概况!$C$5*信号相关性!$C$5+2*$D1389*信号概况!$C$3*$G1389*信号概况!$C$6*信号相关性!$C$6+2*$D1389*信号概况!$C$3*$H1389*信号概况!$C$7*信号相关性!$C$7+2*$D1389*信号概况!$C$3*$I1389*信号概况!$C$8*信号相关性!$C$8+2*$D1389*信号概况!$C$3*$J1389*信号概况!$C$9*信号相关性!$C$9+2*$E1389*信号概况!$C$4*$F1389*信号概况!$C$5*信号相关性!$D$5+2*$E1389*信号概况!$C$4*$G1389*信号概况!$C$6*信号相关性!$D$6+2*$E1389*信号概况!$C$4*$H1389*信号概况!$C$7*信号相关性!$D$7+2*$E1389*信号概况!$C$4*$I1389*信号概况!$C$8*信号相关性!$D$8+2*$E1389*信号概况!$C$4*$J1389*信号概况!$J$5*信号相关性!$D$9+2*$F1389*信号概况!$C$5*$G1389*信号概况!$C$6*信号相关性!$E$6+2*$F1389*信号概况!$C$5*$H1389*信号概况!$C$7*信号相关性!$E$7+2*$F1389*信号概况!$C$5*$I1389*信号概况!$C$8*信号相关性!$E$8+2*$F1389*信号概况!$C$5*$J1389*信号概况!$C$9*信号相关性!$E$9+2*$G1389*信号概况!$C$6*$H1389*信号概况!$C$7*信号相关性!$F$7+2*$G1389*信号概况!$C$6*$I1389*信号概况!$C$8*信号相关性!$F$8+2*$G1389*信号概况!$C$6*$J1389*信号概况!$C$9*信号相关性!$F$9+2*$H1389*信号概况!$C$7*$I1389*信号概况!$C$8*信号相关性!$G$8+2*$H1389*信号概况!$C$7*$J1389*信号概况!$C$9*信号相关性!$G$9+2*$I1389*信号概况!$C$8*$J1389*信号概况!$C$9*信号相关性!$H$9)</f>
        <v>8345.1999370336</v>
      </c>
      <c r="N1389" s="12">
        <f t="shared" si="459"/>
        <v>0.4275384486968</v>
      </c>
      <c r="O1389" s="10">
        <f>$C1389*信号概况!$J$2+$D1389*信号概况!$J$3+$E1389*信号概况!$J$4+$F1389*信号概况!$J$5+$G1389*信号概况!$J$6+$H1389*信号概况!$J$7+$I1389*信号概况!$J$8+$J1389*信号概况!$J$9</f>
        <v>1426.37696569645</v>
      </c>
      <c r="P1389" s="12">
        <f t="shared" si="460"/>
        <v>0.0730756602324714</v>
      </c>
      <c r="Q1389" s="7">
        <f t="shared" si="461"/>
        <v>9.4731881367866</v>
      </c>
    </row>
    <row r="1390" spans="1:17">
      <c r="A1390">
        <v>1388</v>
      </c>
      <c r="B1390">
        <v>19519.18</v>
      </c>
      <c r="C1390" s="7">
        <f t="shared" si="441"/>
        <v>0</v>
      </c>
      <c r="D1390" s="8">
        <f t="shared" si="442"/>
        <v>0.848484848484849</v>
      </c>
      <c r="E1390">
        <f t="shared" si="443"/>
        <v>0</v>
      </c>
      <c r="F1390">
        <f t="shared" si="453"/>
        <v>0.7</v>
      </c>
      <c r="G1390">
        <f t="shared" si="454"/>
        <v>0.06</v>
      </c>
      <c r="H1390">
        <f t="shared" si="455"/>
        <v>0</v>
      </c>
      <c r="I1390">
        <f t="shared" si="456"/>
        <v>0</v>
      </c>
      <c r="J1390">
        <f t="shared" si="457"/>
        <v>0</v>
      </c>
      <c r="K1390">
        <f>SQRT(POWER($C1390*信号概况!$F$2,2)+POWER($D1390*信号概况!$F$3,2)+POWER($E1390*信号概况!$F$4,2)+POWER($F1390*信号概况!$F$5,2)+POWER($G1390*信号概况!$F$6,2)+POWER($H1390*信号概况!$F$7,2)+POWER($I1390*信号概况!$F$8,2)+POWER($J1390*信号概况!$F$9,2)+2*$C1390*信号概况!$F$2*$D1390*信号概况!$F$3*信号相关性!$B$3+2*$C1390*信号概况!$F$2*$E1390*信号概况!$F$4*信号相关性!$B$4+2*$C1390*信号概况!$F$2*$F1390*信号概况!$F$5*信号相关性!$B$5+2*$C1390*信号概况!$F$2*$G1390*信号概况!$F$6*信号相关性!$B$6+2*$C1390*信号概况!$F$2*$H1390*信号概况!$F$7*信号相关性!$B$7+2*$C1390*信号概况!$F$2*$I1390*信号概况!$F$8*信号相关性!$B$8+2*$C1390*信号概况!$F$2*$J1390*信号概况!$F$9*信号相关性!$B$9+2*$D1390*信号概况!$F$3*$E1390*信号概况!$F$4*信号相关性!$C$4+2*$D1390*信号概况!$F$3*$F1390*信号概况!$F$5*信号相关性!$C$5+2*$D1390*信号概况!$F$3*$G1390*信号概况!$F$6*信号相关性!$C$6+2*$D1390*信号概况!$F$3*$H1390*信号概况!$F$7*信号相关性!$C$7+2*$D1390*信号概况!$F$3*$I1390*信号概况!$F$8*信号相关性!$C$8+2*$D1390*信号概况!$F$3*$J1390*信号概况!$F$9*信号相关性!$C$9+2*$E1390*信号概况!$F$4*$F1390*信号概况!$F$5*信号相关性!$D$5+2*$E1390*信号概况!$F$4*$G1390*信号概况!$F$6*信号相关性!$D$6+2*$E1390*信号概况!$F$4*$H1390*信号概况!$F$7*信号相关性!$D$7+2*$E1390*信号概况!$F$4*$I1390*信号概况!$F$8*信号相关性!$D$8+2*$E1390*信号概况!$F$4*$J1390*信号概况!$J$5*信号相关性!$D$9+2*$F1390*信号概况!$F$5*$G1390*信号概况!$F$6*信号相关性!$E$6+2*$F1390*信号概况!$F$5*$H1390*信号概况!$F$7*信号相关性!$E$7+2*$F1390*信号概况!$F$5*$I1390*信号概况!$F$8*信号相关性!$E$8+2*$F1390*信号概况!$F$5*$J1390*信号概况!$F$9*信号相关性!$E$9+2*$G1390*信号概况!$F$6*$H1390*信号概况!$F$7*信号相关性!$F$7+2*$G1390*信号概况!$F$6*$I1390*信号概况!$F$8*信号相关性!$F$8+2*$G1390*信号概况!$F$6*$J1390*信号概况!$F$9*信号相关性!$F$9+2*$H1390*信号概况!$F$7*$I1390*信号概况!$F$8*信号相关性!$G$8+2*$H1390*信号概况!$F$7*$J1390*信号概况!$F$9*信号相关性!$G$9+2*$I1390*信号概况!$F$8*$J1390*信号概况!$F$9*信号相关性!$H$9)</f>
        <v>1770.22827108778</v>
      </c>
      <c r="L1390" s="10">
        <f t="shared" si="458"/>
        <v>11.0263632768703</v>
      </c>
      <c r="M1390" s="11">
        <f>SQRT(POWER($C1390*信号概况!$C$2,2)+POWER($D1390*信号概况!$C$3,2)+POWER($E1390*信号概况!$C$4,2)+POWER($F1390*信号概况!$C$5,2)+POWER($G1390*信号概况!$C$6,2)+POWER($H1390*信号概况!$C$7,2)+POWER($I1390*信号概况!$C$8,2)+POWER($J1390*信号概况!$C$9,2)+2*$C1390*信号概况!$C$2*$D1390*信号概况!$C$3*信号相关性!$B$3+2*$C1390*信号概况!$C$2*$E1390*信号概况!$C$4*信号相关性!$B$4+2*$C1390*信号概况!$C$2*$F1390*信号概况!$C$5*信号相关性!$B$5+2*$C1390*信号概况!$C$2*$G1390*信号概况!$C$6*信号相关性!$B$6+2*$C1390*信号概况!$C$2*$H1390*信号概况!$C$7*信号相关性!$B$7+2*$C1390*信号概况!$C$2*$I1390*信号概况!$C$8*信号相关性!$B$8+2*$C1390*信号概况!$C$2*$J1390*信号概况!$C$9*信号相关性!$B$9+2*$D1390*信号概况!$C$3*$E1390*信号概况!$C$4*信号相关性!$C$4+2*$D1390*信号概况!$C$3*$F1390*信号概况!$C$5*信号相关性!$C$5+2*$D1390*信号概况!$C$3*$G1390*信号概况!$C$6*信号相关性!$C$6+2*$D1390*信号概况!$C$3*$H1390*信号概况!$C$7*信号相关性!$C$7+2*$D1390*信号概况!$C$3*$I1390*信号概况!$C$8*信号相关性!$C$8+2*$D1390*信号概况!$C$3*$J1390*信号概况!$C$9*信号相关性!$C$9+2*$E1390*信号概况!$C$4*$F1390*信号概况!$C$5*信号相关性!$D$5+2*$E1390*信号概况!$C$4*$G1390*信号概况!$C$6*信号相关性!$D$6+2*$E1390*信号概况!$C$4*$H1390*信号概况!$C$7*信号相关性!$D$7+2*$E1390*信号概况!$C$4*$I1390*信号概况!$C$8*信号相关性!$D$8+2*$E1390*信号概况!$C$4*$J1390*信号概况!$J$5*信号相关性!$D$9+2*$F1390*信号概况!$C$5*$G1390*信号概况!$C$6*信号相关性!$E$6+2*$F1390*信号概况!$C$5*$H1390*信号概况!$C$7*信号相关性!$E$7+2*$F1390*信号概况!$C$5*$I1390*信号概况!$C$8*信号相关性!$E$8+2*$F1390*信号概况!$C$5*$J1390*信号概况!$C$9*信号相关性!$E$9+2*$G1390*信号概况!$C$6*$H1390*信号概况!$C$7*信号相关性!$F$7+2*$G1390*信号概况!$C$6*$I1390*信号概况!$C$8*信号相关性!$F$8+2*$G1390*信号概况!$C$6*$J1390*信号概况!$C$9*信号相关性!$F$9+2*$H1390*信号概况!$C$7*$I1390*信号概况!$C$8*信号相关性!$G$8+2*$H1390*信号概况!$C$7*$J1390*信号概况!$C$9*信号相关性!$G$9+2*$I1390*信号概况!$C$8*$J1390*信号概况!$C$9*信号相关性!$H$9)</f>
        <v>8668.0287312392</v>
      </c>
      <c r="N1390" s="12">
        <f t="shared" si="459"/>
        <v>0.444077503831575</v>
      </c>
      <c r="O1390" s="10">
        <f>$C1390*信号概况!$J$2+$D1390*信号概况!$J$3+$E1390*信号概况!$J$4+$F1390*信号概况!$J$5+$G1390*信号概况!$J$6+$H1390*信号概况!$J$7+$I1390*信号概况!$J$8+$J1390*信号概况!$J$9</f>
        <v>1450.90511638138</v>
      </c>
      <c r="P1390" s="12">
        <f t="shared" si="460"/>
        <v>0.0743322781172868</v>
      </c>
      <c r="Q1390" s="7">
        <f t="shared" si="461"/>
        <v>9.28405825677925</v>
      </c>
    </row>
    <row r="1391" spans="1:17">
      <c r="A1391">
        <v>1389</v>
      </c>
      <c r="B1391">
        <v>19519.18</v>
      </c>
      <c r="C1391" s="7">
        <f t="shared" si="441"/>
        <v>0</v>
      </c>
      <c r="D1391" s="8">
        <f t="shared" si="442"/>
        <v>0.878787878787879</v>
      </c>
      <c r="E1391">
        <f t="shared" si="443"/>
        <v>0</v>
      </c>
      <c r="F1391">
        <f t="shared" si="453"/>
        <v>0.7</v>
      </c>
      <c r="G1391">
        <f t="shared" si="454"/>
        <v>0.06</v>
      </c>
      <c r="H1391">
        <f t="shared" si="455"/>
        <v>0</v>
      </c>
      <c r="I1391">
        <f t="shared" si="456"/>
        <v>0</v>
      </c>
      <c r="J1391">
        <f t="shared" si="457"/>
        <v>0</v>
      </c>
      <c r="K1391">
        <f>SQRT(POWER($C1391*信号概况!$F$2,2)+POWER($D1391*信号概况!$F$3,2)+POWER($E1391*信号概况!$F$4,2)+POWER($F1391*信号概况!$F$5,2)+POWER($G1391*信号概况!$F$6,2)+POWER($H1391*信号概况!$F$7,2)+POWER($I1391*信号概况!$F$8,2)+POWER($J1391*信号概况!$F$9,2)+2*$C1391*信号概况!$F$2*$D1391*信号概况!$F$3*信号相关性!$B$3+2*$C1391*信号概况!$F$2*$E1391*信号概况!$F$4*信号相关性!$B$4+2*$C1391*信号概况!$F$2*$F1391*信号概况!$F$5*信号相关性!$B$5+2*$C1391*信号概况!$F$2*$G1391*信号概况!$F$6*信号相关性!$B$6+2*$C1391*信号概况!$F$2*$H1391*信号概况!$F$7*信号相关性!$B$7+2*$C1391*信号概况!$F$2*$I1391*信号概况!$F$8*信号相关性!$B$8+2*$C1391*信号概况!$F$2*$J1391*信号概况!$F$9*信号相关性!$B$9+2*$D1391*信号概况!$F$3*$E1391*信号概况!$F$4*信号相关性!$C$4+2*$D1391*信号概况!$F$3*$F1391*信号概况!$F$5*信号相关性!$C$5+2*$D1391*信号概况!$F$3*$G1391*信号概况!$F$6*信号相关性!$C$6+2*$D1391*信号概况!$F$3*$H1391*信号概况!$F$7*信号相关性!$C$7+2*$D1391*信号概况!$F$3*$I1391*信号概况!$F$8*信号相关性!$C$8+2*$D1391*信号概况!$F$3*$J1391*信号概况!$F$9*信号相关性!$C$9+2*$E1391*信号概况!$F$4*$F1391*信号概况!$F$5*信号相关性!$D$5+2*$E1391*信号概况!$F$4*$G1391*信号概况!$F$6*信号相关性!$D$6+2*$E1391*信号概况!$F$4*$H1391*信号概况!$F$7*信号相关性!$D$7+2*$E1391*信号概况!$F$4*$I1391*信号概况!$F$8*信号相关性!$D$8+2*$E1391*信号概况!$F$4*$J1391*信号概况!$J$5*信号相关性!$D$9+2*$F1391*信号概况!$F$5*$G1391*信号概况!$F$6*信号相关性!$E$6+2*$F1391*信号概况!$F$5*$H1391*信号概况!$F$7*信号相关性!$E$7+2*$F1391*信号概况!$F$5*$I1391*信号概况!$F$8*信号相关性!$E$8+2*$F1391*信号概况!$F$5*$J1391*信号概况!$F$9*信号相关性!$E$9+2*$G1391*信号概况!$F$6*$H1391*信号概况!$F$7*信号相关性!$F$7+2*$G1391*信号概况!$F$6*$I1391*信号概况!$F$8*信号相关性!$F$8+2*$G1391*信号概况!$F$6*$J1391*信号概况!$F$9*信号相关性!$F$9+2*$H1391*信号概况!$F$7*$I1391*信号概况!$F$8*信号相关性!$G$8+2*$H1391*信号概况!$F$7*$J1391*信号概况!$F$9*信号相关性!$G$9+2*$I1391*信号概况!$F$8*$J1391*信号概况!$F$9*信号相关性!$H$9)</f>
        <v>1836.67303662256</v>
      </c>
      <c r="L1391" s="10">
        <f t="shared" si="458"/>
        <v>10.6274658639807</v>
      </c>
      <c r="M1391" s="11">
        <f>SQRT(POWER($C1391*信号概况!$C$2,2)+POWER($D1391*信号概况!$C$3,2)+POWER($E1391*信号概况!$C$4,2)+POWER($F1391*信号概况!$C$5,2)+POWER($G1391*信号概况!$C$6,2)+POWER($H1391*信号概况!$C$7,2)+POWER($I1391*信号概况!$C$8,2)+POWER($J1391*信号概况!$C$9,2)+2*$C1391*信号概况!$C$2*$D1391*信号概况!$C$3*信号相关性!$B$3+2*$C1391*信号概况!$C$2*$E1391*信号概况!$C$4*信号相关性!$B$4+2*$C1391*信号概况!$C$2*$F1391*信号概况!$C$5*信号相关性!$B$5+2*$C1391*信号概况!$C$2*$G1391*信号概况!$C$6*信号相关性!$B$6+2*$C1391*信号概况!$C$2*$H1391*信号概况!$C$7*信号相关性!$B$7+2*$C1391*信号概况!$C$2*$I1391*信号概况!$C$8*信号相关性!$B$8+2*$C1391*信号概况!$C$2*$J1391*信号概况!$C$9*信号相关性!$B$9+2*$D1391*信号概况!$C$3*$E1391*信号概况!$C$4*信号相关性!$C$4+2*$D1391*信号概况!$C$3*$F1391*信号概况!$C$5*信号相关性!$C$5+2*$D1391*信号概况!$C$3*$G1391*信号概况!$C$6*信号相关性!$C$6+2*$D1391*信号概况!$C$3*$H1391*信号概况!$C$7*信号相关性!$C$7+2*$D1391*信号概况!$C$3*$I1391*信号概况!$C$8*信号相关性!$C$8+2*$D1391*信号概况!$C$3*$J1391*信号概况!$C$9*信号相关性!$C$9+2*$E1391*信号概况!$C$4*$F1391*信号概况!$C$5*信号相关性!$D$5+2*$E1391*信号概况!$C$4*$G1391*信号概况!$C$6*信号相关性!$D$6+2*$E1391*信号概况!$C$4*$H1391*信号概况!$C$7*信号相关性!$D$7+2*$E1391*信号概况!$C$4*$I1391*信号概况!$C$8*信号相关性!$D$8+2*$E1391*信号概况!$C$4*$J1391*信号概况!$J$5*信号相关性!$D$9+2*$F1391*信号概况!$C$5*$G1391*信号概况!$C$6*信号相关性!$E$6+2*$F1391*信号概况!$C$5*$H1391*信号概况!$C$7*信号相关性!$E$7+2*$F1391*信号概况!$C$5*$I1391*信号概况!$C$8*信号相关性!$E$8+2*$F1391*信号概况!$C$5*$J1391*信号概况!$C$9*信号相关性!$E$9+2*$G1391*信号概况!$C$6*$H1391*信号概况!$C$7*信号相关性!$F$7+2*$G1391*信号概况!$C$6*$I1391*信号概况!$C$8*信号相关性!$F$8+2*$G1391*信号概况!$C$6*$J1391*信号概况!$C$9*信号相关性!$F$9+2*$H1391*信号概况!$C$7*$I1391*信号概况!$C$8*信号相关性!$G$8+2*$H1391*信号概况!$C$7*$J1391*信号概况!$C$9*信号相关性!$G$9+2*$I1391*信号概况!$C$8*$J1391*信号概况!$C$9*信号相关性!$H$9)</f>
        <v>8990.96582155293</v>
      </c>
      <c r="N1391" s="12">
        <f t="shared" si="459"/>
        <v>0.460622107155779</v>
      </c>
      <c r="O1391" s="10">
        <f>$C1391*信号概况!$J$2+$D1391*信号概况!$J$3+$E1391*信号概况!$J$4+$F1391*信号概况!$J$5+$G1391*信号概况!$J$6+$H1391*信号概况!$J$7+$I1391*信号概况!$J$8+$J1391*信号概况!$J$9</f>
        <v>1475.43326706631</v>
      </c>
      <c r="P1391" s="12">
        <f t="shared" si="460"/>
        <v>0.0755888960021022</v>
      </c>
      <c r="Q1391" s="7">
        <f t="shared" si="461"/>
        <v>9.1084476503009</v>
      </c>
    </row>
    <row r="1392" spans="1:17">
      <c r="A1392">
        <v>1390</v>
      </c>
      <c r="B1392">
        <v>19519.18</v>
      </c>
      <c r="C1392" s="7">
        <f t="shared" si="441"/>
        <v>0</v>
      </c>
      <c r="D1392" s="8">
        <f t="shared" si="442"/>
        <v>0.909090909090909</v>
      </c>
      <c r="E1392">
        <f t="shared" si="443"/>
        <v>0</v>
      </c>
      <c r="F1392">
        <f t="shared" si="453"/>
        <v>0.7</v>
      </c>
      <c r="G1392">
        <f t="shared" si="454"/>
        <v>0.06</v>
      </c>
      <c r="H1392">
        <f t="shared" si="455"/>
        <v>0</v>
      </c>
      <c r="I1392">
        <f t="shared" si="456"/>
        <v>0</v>
      </c>
      <c r="J1392">
        <f t="shared" si="457"/>
        <v>0</v>
      </c>
      <c r="K1392">
        <f>SQRT(POWER($C1392*信号概况!$F$2,2)+POWER($D1392*信号概况!$F$3,2)+POWER($E1392*信号概况!$F$4,2)+POWER($F1392*信号概况!$F$5,2)+POWER($G1392*信号概况!$F$6,2)+POWER($H1392*信号概况!$F$7,2)+POWER($I1392*信号概况!$F$8,2)+POWER($J1392*信号概况!$F$9,2)+2*$C1392*信号概况!$F$2*$D1392*信号概况!$F$3*信号相关性!$B$3+2*$C1392*信号概况!$F$2*$E1392*信号概况!$F$4*信号相关性!$B$4+2*$C1392*信号概况!$F$2*$F1392*信号概况!$F$5*信号相关性!$B$5+2*$C1392*信号概况!$F$2*$G1392*信号概况!$F$6*信号相关性!$B$6+2*$C1392*信号概况!$F$2*$H1392*信号概况!$F$7*信号相关性!$B$7+2*$C1392*信号概况!$F$2*$I1392*信号概况!$F$8*信号相关性!$B$8+2*$C1392*信号概况!$F$2*$J1392*信号概况!$F$9*信号相关性!$B$9+2*$D1392*信号概况!$F$3*$E1392*信号概况!$F$4*信号相关性!$C$4+2*$D1392*信号概况!$F$3*$F1392*信号概况!$F$5*信号相关性!$C$5+2*$D1392*信号概况!$F$3*$G1392*信号概况!$F$6*信号相关性!$C$6+2*$D1392*信号概况!$F$3*$H1392*信号概况!$F$7*信号相关性!$C$7+2*$D1392*信号概况!$F$3*$I1392*信号概况!$F$8*信号相关性!$C$8+2*$D1392*信号概况!$F$3*$J1392*信号概况!$F$9*信号相关性!$C$9+2*$E1392*信号概况!$F$4*$F1392*信号概况!$F$5*信号相关性!$D$5+2*$E1392*信号概况!$F$4*$G1392*信号概况!$F$6*信号相关性!$D$6+2*$E1392*信号概况!$F$4*$H1392*信号概况!$F$7*信号相关性!$D$7+2*$E1392*信号概况!$F$4*$I1392*信号概况!$F$8*信号相关性!$D$8+2*$E1392*信号概况!$F$4*$J1392*信号概况!$J$5*信号相关性!$D$9+2*$F1392*信号概况!$F$5*$G1392*信号概况!$F$6*信号相关性!$E$6+2*$F1392*信号概况!$F$5*$H1392*信号概况!$F$7*信号相关性!$E$7+2*$F1392*信号概况!$F$5*$I1392*信号概况!$F$8*信号相关性!$E$8+2*$F1392*信号概况!$F$5*$J1392*信号概况!$F$9*信号相关性!$E$9+2*$G1392*信号概况!$F$6*$H1392*信号概况!$F$7*信号相关性!$F$7+2*$G1392*信号概况!$F$6*$I1392*信号概况!$F$8*信号相关性!$F$8+2*$G1392*信号概况!$F$6*$J1392*信号概况!$F$9*信号相关性!$F$9+2*$H1392*信号概况!$F$7*$I1392*信号概况!$F$8*信号相关性!$G$8+2*$H1392*信号概况!$F$7*$J1392*信号概况!$F$9*信号相关性!$G$9+2*$I1392*信号概况!$F$8*$J1392*信号概况!$F$9*信号相关性!$H$9)</f>
        <v>1903.14642724194</v>
      </c>
      <c r="L1392" s="10">
        <f t="shared" si="458"/>
        <v>10.2562681045449</v>
      </c>
      <c r="M1392" s="11">
        <f>SQRT(POWER($C1392*信号概况!$C$2,2)+POWER($D1392*信号概况!$C$3,2)+POWER($E1392*信号概况!$C$4,2)+POWER($F1392*信号概况!$C$5,2)+POWER($G1392*信号概况!$C$6,2)+POWER($H1392*信号概况!$C$7,2)+POWER($I1392*信号概况!$C$8,2)+POWER($J1392*信号概况!$C$9,2)+2*$C1392*信号概况!$C$2*$D1392*信号概况!$C$3*信号相关性!$B$3+2*$C1392*信号概况!$C$2*$E1392*信号概况!$C$4*信号相关性!$B$4+2*$C1392*信号概况!$C$2*$F1392*信号概况!$C$5*信号相关性!$B$5+2*$C1392*信号概况!$C$2*$G1392*信号概况!$C$6*信号相关性!$B$6+2*$C1392*信号概况!$C$2*$H1392*信号概况!$C$7*信号相关性!$B$7+2*$C1392*信号概况!$C$2*$I1392*信号概况!$C$8*信号相关性!$B$8+2*$C1392*信号概况!$C$2*$J1392*信号概况!$C$9*信号相关性!$B$9+2*$D1392*信号概况!$C$3*$E1392*信号概况!$C$4*信号相关性!$C$4+2*$D1392*信号概况!$C$3*$F1392*信号概况!$C$5*信号相关性!$C$5+2*$D1392*信号概况!$C$3*$G1392*信号概况!$C$6*信号相关性!$C$6+2*$D1392*信号概况!$C$3*$H1392*信号概况!$C$7*信号相关性!$C$7+2*$D1392*信号概况!$C$3*$I1392*信号概况!$C$8*信号相关性!$C$8+2*$D1392*信号概况!$C$3*$J1392*信号概况!$C$9*信号相关性!$C$9+2*$E1392*信号概况!$C$4*$F1392*信号概况!$C$5*信号相关性!$D$5+2*$E1392*信号概况!$C$4*$G1392*信号概况!$C$6*信号相关性!$D$6+2*$E1392*信号概况!$C$4*$H1392*信号概况!$C$7*信号相关性!$D$7+2*$E1392*信号概况!$C$4*$I1392*信号概况!$C$8*信号相关性!$D$8+2*$E1392*信号概况!$C$4*$J1392*信号概况!$J$5*信号相关性!$D$9+2*$F1392*信号概况!$C$5*$G1392*信号概况!$C$6*信号相关性!$E$6+2*$F1392*信号概况!$C$5*$H1392*信号概况!$C$7*信号相关性!$E$7+2*$F1392*信号概况!$C$5*$I1392*信号概况!$C$8*信号相关性!$E$8+2*$F1392*信号概况!$C$5*$J1392*信号概况!$C$9*信号相关性!$E$9+2*$G1392*信号概况!$C$6*$H1392*信号概况!$C$7*信号相关性!$F$7+2*$G1392*信号概况!$C$6*$I1392*信号概况!$C$8*信号相关性!$F$8+2*$G1392*信号概况!$C$6*$J1392*信号概况!$C$9*信号相关性!$F$9+2*$H1392*信号概况!$C$7*$I1392*信号概况!$C$8*信号相关性!$G$8+2*$H1392*信号概况!$C$7*$J1392*信号概况!$C$9*信号相关性!$G$9+2*$I1392*信号概况!$C$8*$J1392*信号概况!$C$9*信号相关性!$H$9)</f>
        <v>9313.99994338093</v>
      </c>
      <c r="N1392" s="12">
        <f t="shared" si="459"/>
        <v>0.477171681565564</v>
      </c>
      <c r="O1392" s="10">
        <f>$C1392*信号概况!$J$2+$D1392*信号概况!$J$3+$E1392*信号概况!$J$4+$F1392*信号概况!$J$5+$G1392*信号概况!$J$6+$H1392*信号概况!$J$7+$I1392*信号概况!$J$8+$J1392*信号概况!$J$9</f>
        <v>1499.96141775124</v>
      </c>
      <c r="P1392" s="12">
        <f t="shared" si="460"/>
        <v>0.0768455138869176</v>
      </c>
      <c r="Q1392" s="7">
        <f t="shared" si="461"/>
        <v>8.94496491144178</v>
      </c>
    </row>
    <row r="1393" spans="1:17">
      <c r="A1393">
        <v>1391</v>
      </c>
      <c r="B1393">
        <v>19519.18</v>
      </c>
      <c r="C1393" s="7">
        <f t="shared" si="441"/>
        <v>0</v>
      </c>
      <c r="D1393" s="8">
        <f t="shared" si="442"/>
        <v>0.939393939393939</v>
      </c>
      <c r="E1393">
        <f t="shared" si="443"/>
        <v>0</v>
      </c>
      <c r="F1393">
        <f t="shared" si="453"/>
        <v>0.7</v>
      </c>
      <c r="G1393">
        <f t="shared" si="454"/>
        <v>0.06</v>
      </c>
      <c r="H1393">
        <f t="shared" si="455"/>
        <v>0</v>
      </c>
      <c r="I1393">
        <f t="shared" si="456"/>
        <v>0</v>
      </c>
      <c r="J1393">
        <f t="shared" si="457"/>
        <v>0</v>
      </c>
      <c r="K1393">
        <f>SQRT(POWER($C1393*信号概况!$F$2,2)+POWER($D1393*信号概况!$F$3,2)+POWER($E1393*信号概况!$F$4,2)+POWER($F1393*信号概况!$F$5,2)+POWER($G1393*信号概况!$F$6,2)+POWER($H1393*信号概况!$F$7,2)+POWER($I1393*信号概况!$F$8,2)+POWER($J1393*信号概况!$F$9,2)+2*$C1393*信号概况!$F$2*$D1393*信号概况!$F$3*信号相关性!$B$3+2*$C1393*信号概况!$F$2*$E1393*信号概况!$F$4*信号相关性!$B$4+2*$C1393*信号概况!$F$2*$F1393*信号概况!$F$5*信号相关性!$B$5+2*$C1393*信号概况!$F$2*$G1393*信号概况!$F$6*信号相关性!$B$6+2*$C1393*信号概况!$F$2*$H1393*信号概况!$F$7*信号相关性!$B$7+2*$C1393*信号概况!$F$2*$I1393*信号概况!$F$8*信号相关性!$B$8+2*$C1393*信号概况!$F$2*$J1393*信号概况!$F$9*信号相关性!$B$9+2*$D1393*信号概况!$F$3*$E1393*信号概况!$F$4*信号相关性!$C$4+2*$D1393*信号概况!$F$3*$F1393*信号概况!$F$5*信号相关性!$C$5+2*$D1393*信号概况!$F$3*$G1393*信号概况!$F$6*信号相关性!$C$6+2*$D1393*信号概况!$F$3*$H1393*信号概况!$F$7*信号相关性!$C$7+2*$D1393*信号概况!$F$3*$I1393*信号概况!$F$8*信号相关性!$C$8+2*$D1393*信号概况!$F$3*$J1393*信号概况!$F$9*信号相关性!$C$9+2*$E1393*信号概况!$F$4*$F1393*信号概况!$F$5*信号相关性!$D$5+2*$E1393*信号概况!$F$4*$G1393*信号概况!$F$6*信号相关性!$D$6+2*$E1393*信号概况!$F$4*$H1393*信号概况!$F$7*信号相关性!$D$7+2*$E1393*信号概况!$F$4*$I1393*信号概况!$F$8*信号相关性!$D$8+2*$E1393*信号概况!$F$4*$J1393*信号概况!$J$5*信号相关性!$D$9+2*$F1393*信号概况!$F$5*$G1393*信号概况!$F$6*信号相关性!$E$6+2*$F1393*信号概况!$F$5*$H1393*信号概况!$F$7*信号相关性!$E$7+2*$F1393*信号概况!$F$5*$I1393*信号概况!$F$8*信号相关性!$E$8+2*$F1393*信号概况!$F$5*$J1393*信号概况!$F$9*信号相关性!$E$9+2*$G1393*信号概况!$F$6*$H1393*信号概况!$F$7*信号相关性!$F$7+2*$G1393*信号概况!$F$6*$I1393*信号概况!$F$8*信号相关性!$F$8+2*$G1393*信号概况!$F$6*$J1393*信号概况!$F$9*信号相关性!$F$9+2*$H1393*信号概况!$F$7*$I1393*信号概况!$F$8*信号相关性!$G$8+2*$H1393*信号概况!$F$7*$J1393*信号概况!$F$9*信号相关性!$G$9+2*$I1393*信号概况!$F$8*$J1393*信号概况!$F$9*信号相关性!$H$9)</f>
        <v>1969.64554475183</v>
      </c>
      <c r="L1393" s="10">
        <f t="shared" si="458"/>
        <v>9.90999626913044</v>
      </c>
      <c r="M1393" s="11">
        <f>SQRT(POWER($C1393*信号概况!$C$2,2)+POWER($D1393*信号概况!$C$3,2)+POWER($E1393*信号概况!$C$4,2)+POWER($F1393*信号概况!$C$5,2)+POWER($G1393*信号概况!$C$6,2)+POWER($H1393*信号概况!$C$7,2)+POWER($I1393*信号概况!$C$8,2)+POWER($J1393*信号概况!$C$9,2)+2*$C1393*信号概况!$C$2*$D1393*信号概况!$C$3*信号相关性!$B$3+2*$C1393*信号概况!$C$2*$E1393*信号概况!$C$4*信号相关性!$B$4+2*$C1393*信号概况!$C$2*$F1393*信号概况!$C$5*信号相关性!$B$5+2*$C1393*信号概况!$C$2*$G1393*信号概况!$C$6*信号相关性!$B$6+2*$C1393*信号概况!$C$2*$H1393*信号概况!$C$7*信号相关性!$B$7+2*$C1393*信号概况!$C$2*$I1393*信号概况!$C$8*信号相关性!$B$8+2*$C1393*信号概况!$C$2*$J1393*信号概况!$C$9*信号相关性!$B$9+2*$D1393*信号概况!$C$3*$E1393*信号概况!$C$4*信号相关性!$C$4+2*$D1393*信号概况!$C$3*$F1393*信号概况!$C$5*信号相关性!$C$5+2*$D1393*信号概况!$C$3*$G1393*信号概况!$C$6*信号相关性!$C$6+2*$D1393*信号概况!$C$3*$H1393*信号概况!$C$7*信号相关性!$C$7+2*$D1393*信号概况!$C$3*$I1393*信号概况!$C$8*信号相关性!$C$8+2*$D1393*信号概况!$C$3*$J1393*信号概况!$C$9*信号相关性!$C$9+2*$E1393*信号概况!$C$4*$F1393*信号概况!$C$5*信号相关性!$D$5+2*$E1393*信号概况!$C$4*$G1393*信号概况!$C$6*信号相关性!$D$6+2*$E1393*信号概况!$C$4*$H1393*信号概况!$C$7*信号相关性!$D$7+2*$E1393*信号概况!$C$4*$I1393*信号概况!$C$8*信号相关性!$D$8+2*$E1393*信号概况!$C$4*$J1393*信号概况!$J$5*信号相关性!$D$9+2*$F1393*信号概况!$C$5*$G1393*信号概况!$C$6*信号相关性!$E$6+2*$F1393*信号概况!$C$5*$H1393*信号概况!$C$7*信号相关性!$E$7+2*$F1393*信号概况!$C$5*$I1393*信号概况!$C$8*信号相关性!$E$8+2*$F1393*信号概况!$C$5*$J1393*信号概况!$C$9*信号相关性!$E$9+2*$G1393*信号概况!$C$6*$H1393*信号概况!$C$7*信号相关性!$F$7+2*$G1393*信号概况!$C$6*$I1393*信号概况!$C$8*信号相关性!$F$8+2*$G1393*信号概况!$C$6*$J1393*信号概况!$C$9*信号相关性!$F$9+2*$H1393*信号概况!$C$7*$I1393*信号概况!$C$8*信号相关性!$G$8+2*$H1393*信号概况!$C$7*$J1393*信号概况!$C$9*信号相关性!$G$9+2*$I1393*信号概况!$C$8*$J1393*信号概况!$C$9*信号相关性!$H$9)</f>
        <v>9637.12133930508</v>
      </c>
      <c r="N1393" s="12">
        <f t="shared" si="459"/>
        <v>0.493725727172201</v>
      </c>
      <c r="O1393" s="10">
        <f>$C1393*信号概况!$J$2+$D1393*信号概况!$J$3+$E1393*信号概况!$J$4+$F1393*信号概况!$J$5+$G1393*信号概况!$J$6+$H1393*信号概况!$J$7+$I1393*信号概况!$J$8+$J1393*信号概况!$J$9</f>
        <v>1524.48956843618</v>
      </c>
      <c r="P1393" s="12">
        <f t="shared" si="460"/>
        <v>0.078102131771733</v>
      </c>
      <c r="Q1393" s="7">
        <f t="shared" si="461"/>
        <v>8.79240220017158</v>
      </c>
    </row>
    <row r="1394" spans="1:17">
      <c r="A1394">
        <v>1392</v>
      </c>
      <c r="B1394">
        <v>19519.18</v>
      </c>
      <c r="C1394" s="7">
        <f t="shared" si="441"/>
        <v>0</v>
      </c>
      <c r="D1394" s="8">
        <f t="shared" si="442"/>
        <v>0.96969696969697</v>
      </c>
      <c r="E1394">
        <f t="shared" si="443"/>
        <v>0</v>
      </c>
      <c r="F1394">
        <f t="shared" si="453"/>
        <v>0.7</v>
      </c>
      <c r="G1394">
        <f t="shared" si="454"/>
        <v>0.06</v>
      </c>
      <c r="H1394">
        <f t="shared" si="455"/>
        <v>0</v>
      </c>
      <c r="I1394">
        <f t="shared" si="456"/>
        <v>0</v>
      </c>
      <c r="J1394">
        <f t="shared" si="457"/>
        <v>0</v>
      </c>
      <c r="K1394">
        <f>SQRT(POWER($C1394*信号概况!$F$2,2)+POWER($D1394*信号概况!$F$3,2)+POWER($E1394*信号概况!$F$4,2)+POWER($F1394*信号概况!$F$5,2)+POWER($G1394*信号概况!$F$6,2)+POWER($H1394*信号概况!$F$7,2)+POWER($I1394*信号概况!$F$8,2)+POWER($J1394*信号概况!$F$9,2)+2*$C1394*信号概况!$F$2*$D1394*信号概况!$F$3*信号相关性!$B$3+2*$C1394*信号概况!$F$2*$E1394*信号概况!$F$4*信号相关性!$B$4+2*$C1394*信号概况!$F$2*$F1394*信号概况!$F$5*信号相关性!$B$5+2*$C1394*信号概况!$F$2*$G1394*信号概况!$F$6*信号相关性!$B$6+2*$C1394*信号概况!$F$2*$H1394*信号概况!$F$7*信号相关性!$B$7+2*$C1394*信号概况!$F$2*$I1394*信号概况!$F$8*信号相关性!$B$8+2*$C1394*信号概况!$F$2*$J1394*信号概况!$F$9*信号相关性!$B$9+2*$D1394*信号概况!$F$3*$E1394*信号概况!$F$4*信号相关性!$C$4+2*$D1394*信号概况!$F$3*$F1394*信号概况!$F$5*信号相关性!$C$5+2*$D1394*信号概况!$F$3*$G1394*信号概况!$F$6*信号相关性!$C$6+2*$D1394*信号概况!$F$3*$H1394*信号概况!$F$7*信号相关性!$C$7+2*$D1394*信号概况!$F$3*$I1394*信号概况!$F$8*信号相关性!$C$8+2*$D1394*信号概况!$F$3*$J1394*信号概况!$F$9*信号相关性!$C$9+2*$E1394*信号概况!$F$4*$F1394*信号概况!$F$5*信号相关性!$D$5+2*$E1394*信号概况!$F$4*$G1394*信号概况!$F$6*信号相关性!$D$6+2*$E1394*信号概况!$F$4*$H1394*信号概况!$F$7*信号相关性!$D$7+2*$E1394*信号概况!$F$4*$I1394*信号概况!$F$8*信号相关性!$D$8+2*$E1394*信号概况!$F$4*$J1394*信号概况!$J$5*信号相关性!$D$9+2*$F1394*信号概况!$F$5*$G1394*信号概况!$F$6*信号相关性!$E$6+2*$F1394*信号概况!$F$5*$H1394*信号概况!$F$7*信号相关性!$E$7+2*$F1394*信号概况!$F$5*$I1394*信号概况!$F$8*信号相关性!$E$8+2*$F1394*信号概况!$F$5*$J1394*信号概况!$F$9*信号相关性!$E$9+2*$G1394*信号概况!$F$6*$H1394*信号概况!$F$7*信号相关性!$F$7+2*$G1394*信号概况!$F$6*$I1394*信号概况!$F$8*信号相关性!$F$8+2*$G1394*信号概况!$F$6*$J1394*信号概况!$F$9*信号相关性!$F$9+2*$H1394*信号概况!$F$7*$I1394*信号概况!$F$8*信号相关性!$G$8+2*$H1394*信号概况!$F$7*$J1394*信号概况!$F$9*信号相关性!$G$9+2*$I1394*信号概况!$F$8*$J1394*信号概况!$F$9*信号相关性!$H$9)</f>
        <v>2036.1678685136</v>
      </c>
      <c r="L1394" s="10">
        <f t="shared" si="458"/>
        <v>9.5862331892355</v>
      </c>
      <c r="M1394" s="11">
        <f>SQRT(POWER($C1394*信号概况!$C$2,2)+POWER($D1394*信号概况!$C$3,2)+POWER($E1394*信号概况!$C$4,2)+POWER($F1394*信号概况!$C$5,2)+POWER($G1394*信号概况!$C$6,2)+POWER($H1394*信号概况!$C$7,2)+POWER($I1394*信号概况!$C$8,2)+POWER($J1394*信号概况!$C$9,2)+2*$C1394*信号概况!$C$2*$D1394*信号概况!$C$3*信号相关性!$B$3+2*$C1394*信号概况!$C$2*$E1394*信号概况!$C$4*信号相关性!$B$4+2*$C1394*信号概况!$C$2*$F1394*信号概况!$C$5*信号相关性!$B$5+2*$C1394*信号概况!$C$2*$G1394*信号概况!$C$6*信号相关性!$B$6+2*$C1394*信号概况!$C$2*$H1394*信号概况!$C$7*信号相关性!$B$7+2*$C1394*信号概况!$C$2*$I1394*信号概况!$C$8*信号相关性!$B$8+2*$C1394*信号概况!$C$2*$J1394*信号概况!$C$9*信号相关性!$B$9+2*$D1394*信号概况!$C$3*$E1394*信号概况!$C$4*信号相关性!$C$4+2*$D1394*信号概况!$C$3*$F1394*信号概况!$C$5*信号相关性!$C$5+2*$D1394*信号概况!$C$3*$G1394*信号概况!$C$6*信号相关性!$C$6+2*$D1394*信号概况!$C$3*$H1394*信号概况!$C$7*信号相关性!$C$7+2*$D1394*信号概况!$C$3*$I1394*信号概况!$C$8*信号相关性!$C$8+2*$D1394*信号概况!$C$3*$J1394*信号概况!$C$9*信号相关性!$C$9+2*$E1394*信号概况!$C$4*$F1394*信号概况!$C$5*信号相关性!$D$5+2*$E1394*信号概况!$C$4*$G1394*信号概况!$C$6*信号相关性!$D$6+2*$E1394*信号概况!$C$4*$H1394*信号概况!$C$7*信号相关性!$D$7+2*$E1394*信号概况!$C$4*$I1394*信号概况!$C$8*信号相关性!$D$8+2*$E1394*信号概况!$C$4*$J1394*信号概况!$J$5*信号相关性!$D$9+2*$F1394*信号概况!$C$5*$G1394*信号概况!$C$6*信号相关性!$E$6+2*$F1394*信号概况!$C$5*$H1394*信号概况!$C$7*信号相关性!$E$7+2*$F1394*信号概况!$C$5*$I1394*信号概况!$C$8*信号相关性!$E$8+2*$F1394*信号概况!$C$5*$J1394*信号概况!$C$9*信号相关性!$E$9+2*$G1394*信号概况!$C$6*$H1394*信号概况!$C$7*信号相关性!$F$7+2*$G1394*信号概况!$C$6*$I1394*信号概况!$C$8*信号相关性!$F$8+2*$G1394*信号概况!$C$6*$J1394*信号概况!$C$9*信号相关性!$F$9+2*$H1394*信号概况!$C$7*$I1394*信号概况!$C$8*信号相关性!$G$8+2*$H1394*信号概况!$C$7*$J1394*信号概况!$C$9*信号相关性!$G$9+2*$I1394*信号概况!$C$8*$J1394*信号概况!$C$9*信号相关性!$H$9)</f>
        <v>9960.32151558878</v>
      </c>
      <c r="N1394" s="12">
        <f t="shared" si="459"/>
        <v>0.51028380882746</v>
      </c>
      <c r="O1394" s="10">
        <f>$C1394*信号概况!$J$2+$D1394*信号概况!$J$3+$E1394*信号概况!$J$4+$F1394*信号概况!$J$5+$G1394*信号概况!$J$6+$H1394*信号概况!$J$7+$I1394*信号概况!$J$8+$J1394*信号概况!$J$9</f>
        <v>1549.01771912111</v>
      </c>
      <c r="P1394" s="12">
        <f t="shared" si="460"/>
        <v>0.0793587496565485</v>
      </c>
      <c r="Q1394" s="7">
        <f t="shared" si="461"/>
        <v>8.64970609830426</v>
      </c>
    </row>
    <row r="1395" spans="1:17">
      <c r="A1395">
        <v>1393</v>
      </c>
      <c r="B1395">
        <v>19519.18</v>
      </c>
      <c r="C1395" s="7">
        <f t="shared" si="441"/>
        <v>0</v>
      </c>
      <c r="D1395" s="8">
        <f t="shared" si="442"/>
        <v>1</v>
      </c>
      <c r="E1395">
        <f t="shared" si="443"/>
        <v>0</v>
      </c>
      <c r="F1395">
        <f t="shared" si="453"/>
        <v>0.7</v>
      </c>
      <c r="G1395">
        <f t="shared" si="454"/>
        <v>0.06</v>
      </c>
      <c r="H1395">
        <f t="shared" si="455"/>
        <v>0</v>
      </c>
      <c r="I1395">
        <f t="shared" si="456"/>
        <v>0</v>
      </c>
      <c r="J1395">
        <f t="shared" si="457"/>
        <v>0</v>
      </c>
      <c r="K1395">
        <f>SQRT(POWER($C1395*信号概况!$F$2,2)+POWER($D1395*信号概况!$F$3,2)+POWER($E1395*信号概况!$F$4,2)+POWER($F1395*信号概况!$F$5,2)+POWER($G1395*信号概况!$F$6,2)+POWER($H1395*信号概况!$F$7,2)+POWER($I1395*信号概况!$F$8,2)+POWER($J1395*信号概况!$F$9,2)+2*$C1395*信号概况!$F$2*$D1395*信号概况!$F$3*信号相关性!$B$3+2*$C1395*信号概况!$F$2*$E1395*信号概况!$F$4*信号相关性!$B$4+2*$C1395*信号概况!$F$2*$F1395*信号概况!$F$5*信号相关性!$B$5+2*$C1395*信号概况!$F$2*$G1395*信号概况!$F$6*信号相关性!$B$6+2*$C1395*信号概况!$F$2*$H1395*信号概况!$F$7*信号相关性!$B$7+2*$C1395*信号概况!$F$2*$I1395*信号概况!$F$8*信号相关性!$B$8+2*$C1395*信号概况!$F$2*$J1395*信号概况!$F$9*信号相关性!$B$9+2*$D1395*信号概况!$F$3*$E1395*信号概况!$F$4*信号相关性!$C$4+2*$D1395*信号概况!$F$3*$F1395*信号概况!$F$5*信号相关性!$C$5+2*$D1395*信号概况!$F$3*$G1395*信号概况!$F$6*信号相关性!$C$6+2*$D1395*信号概况!$F$3*$H1395*信号概况!$F$7*信号相关性!$C$7+2*$D1395*信号概况!$F$3*$I1395*信号概况!$F$8*信号相关性!$C$8+2*$D1395*信号概况!$F$3*$J1395*信号概况!$F$9*信号相关性!$C$9+2*$E1395*信号概况!$F$4*$F1395*信号概况!$F$5*信号相关性!$D$5+2*$E1395*信号概况!$F$4*$G1395*信号概况!$F$6*信号相关性!$D$6+2*$E1395*信号概况!$F$4*$H1395*信号概况!$F$7*信号相关性!$D$7+2*$E1395*信号概况!$F$4*$I1395*信号概况!$F$8*信号相关性!$D$8+2*$E1395*信号概况!$F$4*$J1395*信号概况!$J$5*信号相关性!$D$9+2*$F1395*信号概况!$F$5*$G1395*信号概况!$F$6*信号相关性!$E$6+2*$F1395*信号概况!$F$5*$H1395*信号概况!$F$7*信号相关性!$E$7+2*$F1395*信号概况!$F$5*$I1395*信号概况!$F$8*信号相关性!$E$8+2*$F1395*信号概况!$F$5*$J1395*信号概况!$F$9*信号相关性!$E$9+2*$G1395*信号概况!$F$6*$H1395*信号概况!$F$7*信号相关性!$F$7+2*$G1395*信号概况!$F$6*$I1395*信号概况!$F$8*信号相关性!$F$8+2*$G1395*信号概况!$F$6*$J1395*信号概况!$F$9*信号相关性!$F$9+2*$H1395*信号概况!$F$7*$I1395*信号概况!$F$8*信号相关性!$G$8+2*$H1395*信号概况!$F$7*$J1395*信号概况!$F$9*信号相关性!$G$9+2*$I1395*信号概况!$F$8*$J1395*信号概况!$F$9*信号相关性!$H$9)</f>
        <v>2102.71119603793</v>
      </c>
      <c r="L1395" s="10">
        <f t="shared" si="458"/>
        <v>9.2828630183638</v>
      </c>
      <c r="M1395" s="11">
        <f>SQRT(POWER($C1395*信号概况!$C$2,2)+POWER($D1395*信号概况!$C$3,2)+POWER($E1395*信号概况!$C$4,2)+POWER($F1395*信号概况!$C$5,2)+POWER($G1395*信号概况!$C$6,2)+POWER($H1395*信号概况!$C$7,2)+POWER($I1395*信号概况!$C$8,2)+POWER($J1395*信号概况!$C$9,2)+2*$C1395*信号概况!$C$2*$D1395*信号概况!$C$3*信号相关性!$B$3+2*$C1395*信号概况!$C$2*$E1395*信号概况!$C$4*信号相关性!$B$4+2*$C1395*信号概况!$C$2*$F1395*信号概况!$C$5*信号相关性!$B$5+2*$C1395*信号概况!$C$2*$G1395*信号概况!$C$6*信号相关性!$B$6+2*$C1395*信号概况!$C$2*$H1395*信号概况!$C$7*信号相关性!$B$7+2*$C1395*信号概况!$C$2*$I1395*信号概况!$C$8*信号相关性!$B$8+2*$C1395*信号概况!$C$2*$J1395*信号概况!$C$9*信号相关性!$B$9+2*$D1395*信号概况!$C$3*$E1395*信号概况!$C$4*信号相关性!$C$4+2*$D1395*信号概况!$C$3*$F1395*信号概况!$C$5*信号相关性!$C$5+2*$D1395*信号概况!$C$3*$G1395*信号概况!$C$6*信号相关性!$C$6+2*$D1395*信号概况!$C$3*$H1395*信号概况!$C$7*信号相关性!$C$7+2*$D1395*信号概况!$C$3*$I1395*信号概况!$C$8*信号相关性!$C$8+2*$D1395*信号概况!$C$3*$J1395*信号概况!$C$9*信号相关性!$C$9+2*$E1395*信号概况!$C$4*$F1395*信号概况!$C$5*信号相关性!$D$5+2*$E1395*信号概况!$C$4*$G1395*信号概况!$C$6*信号相关性!$D$6+2*$E1395*信号概况!$C$4*$H1395*信号概况!$C$7*信号相关性!$D$7+2*$E1395*信号概况!$C$4*$I1395*信号概况!$C$8*信号相关性!$D$8+2*$E1395*信号概况!$C$4*$J1395*信号概况!$J$5*信号相关性!$D$9+2*$F1395*信号概况!$C$5*$G1395*信号概况!$C$6*信号相关性!$E$6+2*$F1395*信号概况!$C$5*$H1395*信号概况!$C$7*信号相关性!$E$7+2*$F1395*信号概况!$C$5*$I1395*信号概况!$C$8*信号相关性!$E$8+2*$F1395*信号概况!$C$5*$J1395*信号概况!$C$9*信号相关性!$E$9+2*$G1395*信号概况!$C$6*$H1395*信号概况!$C$7*信号相关性!$F$7+2*$G1395*信号概况!$C$6*$I1395*信号概况!$C$8*信号相关性!$F$8+2*$G1395*信号概况!$C$6*$J1395*信号概况!$C$9*信号相关性!$F$9+2*$H1395*信号概况!$C$7*$I1395*信号概况!$C$8*信号相关性!$G$8+2*$H1395*信号概况!$C$7*$J1395*信号概况!$C$9*信号相关性!$G$9+2*$I1395*信号概况!$C$8*$J1395*信号概况!$C$9*信号相关性!$H$9)</f>
        <v>10283.5930443369</v>
      </c>
      <c r="N1395" s="12">
        <f t="shared" si="459"/>
        <v>0.526845545987941</v>
      </c>
      <c r="O1395" s="10">
        <f>$C1395*信号概况!$J$2+$D1395*信号概况!$J$3+$E1395*信号概况!$J$4+$F1395*信号概况!$J$5+$G1395*信号概况!$J$6+$H1395*信号概况!$J$7+$I1395*信号概况!$J$8+$J1395*信号概况!$J$9</f>
        <v>1573.54586980604</v>
      </c>
      <c r="P1395" s="12">
        <f t="shared" si="460"/>
        <v>0.0806153675413639</v>
      </c>
      <c r="Q1395" s="7">
        <f t="shared" si="461"/>
        <v>8.5159538178202</v>
      </c>
    </row>
    <row r="1396" spans="1:17">
      <c r="A1396">
        <v>1394</v>
      </c>
      <c r="B1396">
        <v>19519.18</v>
      </c>
      <c r="C1396" s="7">
        <f t="shared" si="441"/>
        <v>0</v>
      </c>
      <c r="D1396" s="8">
        <f t="shared" si="442"/>
        <v>0</v>
      </c>
      <c r="E1396">
        <f t="shared" si="443"/>
        <v>0</v>
      </c>
      <c r="F1396">
        <f t="shared" si="453"/>
        <v>0.8</v>
      </c>
      <c r="G1396">
        <f t="shared" si="454"/>
        <v>0.06</v>
      </c>
      <c r="H1396">
        <f t="shared" si="455"/>
        <v>0</v>
      </c>
      <c r="I1396">
        <f t="shared" si="456"/>
        <v>0</v>
      </c>
      <c r="J1396">
        <f t="shared" si="457"/>
        <v>0</v>
      </c>
      <c r="K1396">
        <f>SQRT(POWER($C1396*信号概况!$F$2,2)+POWER($D1396*信号概况!$F$3,2)+POWER($E1396*信号概况!$F$4,2)+POWER($F1396*信号概况!$F$5,2)+POWER($G1396*信号概况!$F$6,2)+POWER($H1396*信号概况!$F$7,2)+POWER($I1396*信号概况!$F$8,2)+POWER($J1396*信号概况!$F$9,2)+2*$C1396*信号概况!$F$2*$D1396*信号概况!$F$3*信号相关性!$B$3+2*$C1396*信号概况!$F$2*$E1396*信号概况!$F$4*信号相关性!$B$4+2*$C1396*信号概况!$F$2*$F1396*信号概况!$F$5*信号相关性!$B$5+2*$C1396*信号概况!$F$2*$G1396*信号概况!$F$6*信号相关性!$B$6+2*$C1396*信号概况!$F$2*$H1396*信号概况!$F$7*信号相关性!$B$7+2*$C1396*信号概况!$F$2*$I1396*信号概况!$F$8*信号相关性!$B$8+2*$C1396*信号概况!$F$2*$J1396*信号概况!$F$9*信号相关性!$B$9+2*$D1396*信号概况!$F$3*$E1396*信号概况!$F$4*信号相关性!$C$4+2*$D1396*信号概况!$F$3*$F1396*信号概况!$F$5*信号相关性!$C$5+2*$D1396*信号概况!$F$3*$G1396*信号概况!$F$6*信号相关性!$C$6+2*$D1396*信号概况!$F$3*$H1396*信号概况!$F$7*信号相关性!$C$7+2*$D1396*信号概况!$F$3*$I1396*信号概况!$F$8*信号相关性!$C$8+2*$D1396*信号概况!$F$3*$J1396*信号概况!$F$9*信号相关性!$C$9+2*$E1396*信号概况!$F$4*$F1396*信号概况!$F$5*信号相关性!$D$5+2*$E1396*信号概况!$F$4*$G1396*信号概况!$F$6*信号相关性!$D$6+2*$E1396*信号概况!$F$4*$H1396*信号概况!$F$7*信号相关性!$D$7+2*$E1396*信号概况!$F$4*$I1396*信号概况!$F$8*信号相关性!$D$8+2*$E1396*信号概况!$F$4*$J1396*信号概况!$J$5*信号相关性!$D$9+2*$F1396*信号概况!$F$5*$G1396*信号概况!$F$6*信号相关性!$E$6+2*$F1396*信号概况!$F$5*$H1396*信号概况!$F$7*信号相关性!$E$7+2*$F1396*信号概况!$F$5*$I1396*信号概况!$F$8*信号相关性!$E$8+2*$F1396*信号概况!$F$5*$J1396*信号概况!$F$9*信号相关性!$E$9+2*$G1396*信号概况!$F$6*$H1396*信号概况!$F$7*信号相关性!$F$7+2*$G1396*信号概况!$F$6*$I1396*信号概况!$F$8*信号相关性!$F$8+2*$G1396*信号概况!$F$6*$J1396*信号概况!$F$9*信号相关性!$F$9+2*$H1396*信号概况!$F$7*$I1396*信号概况!$F$8*信号相关性!$G$8+2*$H1396*信号概况!$F$7*$J1396*信号概况!$F$9*信号相关性!$G$9+2*$I1396*信号概况!$F$8*$J1396*信号概况!$F$9*信号相关性!$H$9)</f>
        <v>242.656488475071</v>
      </c>
      <c r="L1396" s="10">
        <f t="shared" si="458"/>
        <v>80.4395552027667</v>
      </c>
      <c r="M1396" s="11">
        <f>SQRT(POWER($C1396*信号概况!$C$2,2)+POWER($D1396*信号概况!$C$3,2)+POWER($E1396*信号概况!$C$4,2)+POWER($F1396*信号概况!$C$5,2)+POWER($G1396*信号概况!$C$6,2)+POWER($H1396*信号概况!$C$7,2)+POWER($I1396*信号概况!$C$8,2)+POWER($J1396*信号概况!$C$9,2)+2*$C1396*信号概况!$C$2*$D1396*信号概况!$C$3*信号相关性!$B$3+2*$C1396*信号概况!$C$2*$E1396*信号概况!$C$4*信号相关性!$B$4+2*$C1396*信号概况!$C$2*$F1396*信号概况!$C$5*信号相关性!$B$5+2*$C1396*信号概况!$C$2*$G1396*信号概况!$C$6*信号相关性!$B$6+2*$C1396*信号概况!$C$2*$H1396*信号概况!$C$7*信号相关性!$B$7+2*$C1396*信号概况!$C$2*$I1396*信号概况!$C$8*信号相关性!$B$8+2*$C1396*信号概况!$C$2*$J1396*信号概况!$C$9*信号相关性!$B$9+2*$D1396*信号概况!$C$3*$E1396*信号概况!$C$4*信号相关性!$C$4+2*$D1396*信号概况!$C$3*$F1396*信号概况!$C$5*信号相关性!$C$5+2*$D1396*信号概况!$C$3*$G1396*信号概况!$C$6*信号相关性!$C$6+2*$D1396*信号概况!$C$3*$H1396*信号概况!$C$7*信号相关性!$C$7+2*$D1396*信号概况!$C$3*$I1396*信号概况!$C$8*信号相关性!$C$8+2*$D1396*信号概况!$C$3*$J1396*信号概况!$C$9*信号相关性!$C$9+2*$E1396*信号概况!$C$4*$F1396*信号概况!$C$5*信号相关性!$D$5+2*$E1396*信号概况!$C$4*$G1396*信号概况!$C$6*信号相关性!$D$6+2*$E1396*信号概况!$C$4*$H1396*信号概况!$C$7*信号相关性!$D$7+2*$E1396*信号概况!$C$4*$I1396*信号概况!$C$8*信号相关性!$D$8+2*$E1396*信号概况!$C$4*$J1396*信号概况!$J$5*信号相关性!$D$9+2*$F1396*信号概况!$C$5*$G1396*信号概况!$C$6*信号相关性!$E$6+2*$F1396*信号概况!$C$5*$H1396*信号概况!$C$7*信号相关性!$E$7+2*$F1396*信号概况!$C$5*$I1396*信号概况!$C$8*信号相关性!$E$8+2*$F1396*信号概况!$C$5*$J1396*信号概况!$C$9*信号相关性!$E$9+2*$G1396*信号概况!$C$6*$H1396*信号概况!$C$7*信号相关性!$F$7+2*$G1396*信号概况!$C$6*$I1396*信号概况!$C$8*信号相关性!$F$8+2*$G1396*信号概况!$C$6*$J1396*信号概况!$C$9*信号相关性!$F$9+2*$H1396*信号概况!$C$7*$I1396*信号概况!$C$8*信号相关性!$G$8+2*$H1396*信号概况!$C$7*$J1396*信号概况!$C$9*信号相关性!$G$9+2*$I1396*信号概况!$C$8*$J1396*信号概况!$C$9*信号相关性!$H$9)</f>
        <v>1012.77199775033</v>
      </c>
      <c r="N1396" s="12">
        <f t="shared" si="459"/>
        <v>0.0518859909970774</v>
      </c>
      <c r="O1396" s="10">
        <f>$C1396*信号概况!$J$2+$D1396*信号概况!$J$3+$E1396*信号概况!$J$4+$F1396*信号概况!$J$5+$G1396*信号概况!$J$6+$H1396*信号概况!$J$7+$I1396*信号概况!$J$8+$J1396*信号概况!$J$9</f>
        <v>826.074725090623</v>
      </c>
      <c r="P1396" s="12">
        <f t="shared" si="460"/>
        <v>0.0423211797365782</v>
      </c>
      <c r="Q1396" s="7">
        <f t="shared" si="461"/>
        <v>36.829584723862</v>
      </c>
    </row>
    <row r="1397" spans="1:17">
      <c r="A1397">
        <v>1395</v>
      </c>
      <c r="B1397">
        <v>19519.18</v>
      </c>
      <c r="C1397" s="7">
        <f t="shared" si="441"/>
        <v>0</v>
      </c>
      <c r="D1397" s="8">
        <f t="shared" si="442"/>
        <v>0.0303030303030303</v>
      </c>
      <c r="E1397">
        <f t="shared" si="443"/>
        <v>0</v>
      </c>
      <c r="F1397">
        <f t="shared" si="453"/>
        <v>0.8</v>
      </c>
      <c r="G1397">
        <f t="shared" si="454"/>
        <v>0.06</v>
      </c>
      <c r="H1397">
        <f t="shared" si="455"/>
        <v>0</v>
      </c>
      <c r="I1397">
        <f t="shared" si="456"/>
        <v>0</v>
      </c>
      <c r="J1397">
        <f t="shared" si="457"/>
        <v>0</v>
      </c>
      <c r="K1397">
        <f>SQRT(POWER($C1397*信号概况!$F$2,2)+POWER($D1397*信号概况!$F$3,2)+POWER($E1397*信号概况!$F$4,2)+POWER($F1397*信号概况!$F$5,2)+POWER($G1397*信号概况!$F$6,2)+POWER($H1397*信号概况!$F$7,2)+POWER($I1397*信号概况!$F$8,2)+POWER($J1397*信号概况!$F$9,2)+2*$C1397*信号概况!$F$2*$D1397*信号概况!$F$3*信号相关性!$B$3+2*$C1397*信号概况!$F$2*$E1397*信号概况!$F$4*信号相关性!$B$4+2*$C1397*信号概况!$F$2*$F1397*信号概况!$F$5*信号相关性!$B$5+2*$C1397*信号概况!$F$2*$G1397*信号概况!$F$6*信号相关性!$B$6+2*$C1397*信号概况!$F$2*$H1397*信号概况!$F$7*信号相关性!$B$7+2*$C1397*信号概况!$F$2*$I1397*信号概况!$F$8*信号相关性!$B$8+2*$C1397*信号概况!$F$2*$J1397*信号概况!$F$9*信号相关性!$B$9+2*$D1397*信号概况!$F$3*$E1397*信号概况!$F$4*信号相关性!$C$4+2*$D1397*信号概况!$F$3*$F1397*信号概况!$F$5*信号相关性!$C$5+2*$D1397*信号概况!$F$3*$G1397*信号概况!$F$6*信号相关性!$C$6+2*$D1397*信号概况!$F$3*$H1397*信号概况!$F$7*信号相关性!$C$7+2*$D1397*信号概况!$F$3*$I1397*信号概况!$F$8*信号相关性!$C$8+2*$D1397*信号概况!$F$3*$J1397*信号概况!$F$9*信号相关性!$C$9+2*$E1397*信号概况!$F$4*$F1397*信号概况!$F$5*信号相关性!$D$5+2*$E1397*信号概况!$F$4*$G1397*信号概况!$F$6*信号相关性!$D$6+2*$E1397*信号概况!$F$4*$H1397*信号概况!$F$7*信号相关性!$D$7+2*$E1397*信号概况!$F$4*$I1397*信号概况!$F$8*信号相关性!$D$8+2*$E1397*信号概况!$F$4*$J1397*信号概况!$J$5*信号相关性!$D$9+2*$F1397*信号概况!$F$5*$G1397*信号概况!$F$6*信号相关性!$E$6+2*$F1397*信号概况!$F$5*$H1397*信号概况!$F$7*信号相关性!$E$7+2*$F1397*信号概况!$F$5*$I1397*信号概况!$F$8*信号相关性!$E$8+2*$F1397*信号概况!$F$5*$J1397*信号概况!$F$9*信号相关性!$E$9+2*$G1397*信号概况!$F$6*$H1397*信号概况!$F$7*信号相关性!$F$7+2*$G1397*信号概况!$F$6*$I1397*信号概况!$F$8*信号相关性!$F$8+2*$G1397*信号概况!$F$6*$J1397*信号概况!$F$9*信号相关性!$F$9+2*$H1397*信号概况!$F$7*$I1397*信号概况!$F$8*信号相关性!$G$8+2*$H1397*信号概况!$F$7*$J1397*信号概况!$F$9*信号相关性!$G$9+2*$I1397*信号概况!$F$8*$J1397*信号概况!$F$9*信号相关性!$H$9)</f>
        <v>217.775961758954</v>
      </c>
      <c r="L1397" s="10">
        <f t="shared" si="458"/>
        <v>89.6296351642558</v>
      </c>
      <c r="M1397" s="11">
        <f>SQRT(POWER($C1397*信号概况!$C$2,2)+POWER($D1397*信号概况!$C$3,2)+POWER($E1397*信号概况!$C$4,2)+POWER($F1397*信号概况!$C$5,2)+POWER($G1397*信号概况!$C$6,2)+POWER($H1397*信号概况!$C$7,2)+POWER($I1397*信号概况!$C$8,2)+POWER($J1397*信号概况!$C$9,2)+2*$C1397*信号概况!$C$2*$D1397*信号概况!$C$3*信号相关性!$B$3+2*$C1397*信号概况!$C$2*$E1397*信号概况!$C$4*信号相关性!$B$4+2*$C1397*信号概况!$C$2*$F1397*信号概况!$C$5*信号相关性!$B$5+2*$C1397*信号概况!$C$2*$G1397*信号概况!$C$6*信号相关性!$B$6+2*$C1397*信号概况!$C$2*$H1397*信号概况!$C$7*信号相关性!$B$7+2*$C1397*信号概况!$C$2*$I1397*信号概况!$C$8*信号相关性!$B$8+2*$C1397*信号概况!$C$2*$J1397*信号概况!$C$9*信号相关性!$B$9+2*$D1397*信号概况!$C$3*$E1397*信号概况!$C$4*信号相关性!$C$4+2*$D1397*信号概况!$C$3*$F1397*信号概况!$C$5*信号相关性!$C$5+2*$D1397*信号概况!$C$3*$G1397*信号概况!$C$6*信号相关性!$C$6+2*$D1397*信号概况!$C$3*$H1397*信号概况!$C$7*信号相关性!$C$7+2*$D1397*信号概况!$C$3*$I1397*信号概况!$C$8*信号相关性!$C$8+2*$D1397*信号概况!$C$3*$J1397*信号概况!$C$9*信号相关性!$C$9+2*$E1397*信号概况!$C$4*$F1397*信号概况!$C$5*信号相关性!$D$5+2*$E1397*信号概况!$C$4*$G1397*信号概况!$C$6*信号相关性!$D$6+2*$E1397*信号概况!$C$4*$H1397*信号概况!$C$7*信号相关性!$D$7+2*$E1397*信号概况!$C$4*$I1397*信号概况!$C$8*信号相关性!$D$8+2*$E1397*信号概况!$C$4*$J1397*信号概况!$J$5*信号相关性!$D$9+2*$F1397*信号概况!$C$5*$G1397*信号概况!$C$6*信号相关性!$E$6+2*$F1397*信号概况!$C$5*$H1397*信号概况!$C$7*信号相关性!$E$7+2*$F1397*信号概况!$C$5*$I1397*信号概况!$C$8*信号相关性!$E$8+2*$F1397*信号概况!$C$5*$J1397*信号概况!$C$9*信号相关性!$E$9+2*$G1397*信号概况!$C$6*$H1397*信号概况!$C$7*信号相关性!$F$7+2*$G1397*信号概况!$C$6*$I1397*信号概况!$C$8*信号相关性!$F$8+2*$G1397*信号概况!$C$6*$J1397*信号概况!$C$9*信号相关性!$F$9+2*$H1397*信号概况!$C$7*$I1397*信号概况!$C$8*信号相关性!$G$8+2*$H1397*信号概况!$C$7*$J1397*信号概况!$C$9*信号相关性!$G$9+2*$I1397*信号概况!$C$8*$J1397*信号概况!$C$9*信号相关性!$H$9)</f>
        <v>904.59084427111</v>
      </c>
      <c r="N1397" s="12">
        <f t="shared" si="459"/>
        <v>0.0463436908861494</v>
      </c>
      <c r="O1397" s="10">
        <f>$C1397*信号概况!$J$2+$D1397*信号概况!$J$3+$E1397*信号概况!$J$4+$F1397*信号概况!$J$5+$G1397*信号概况!$J$6+$H1397*信号概况!$J$7+$I1397*信号概况!$J$8+$J1397*信号概况!$J$9</f>
        <v>850.602875775555</v>
      </c>
      <c r="P1397" s="12">
        <f t="shared" si="460"/>
        <v>0.0435777976213937</v>
      </c>
      <c r="Q1397" s="7">
        <f t="shared" si="461"/>
        <v>42.3888634665946</v>
      </c>
    </row>
    <row r="1398" spans="1:17">
      <c r="A1398">
        <v>1396</v>
      </c>
      <c r="B1398">
        <v>19519.18</v>
      </c>
      <c r="C1398" s="7">
        <f t="shared" si="441"/>
        <v>0</v>
      </c>
      <c r="D1398" s="8">
        <f t="shared" si="442"/>
        <v>0.0606060606060606</v>
      </c>
      <c r="E1398">
        <f t="shared" si="443"/>
        <v>0</v>
      </c>
      <c r="F1398">
        <f t="shared" si="453"/>
        <v>0.8</v>
      </c>
      <c r="G1398">
        <f t="shared" si="454"/>
        <v>0.06</v>
      </c>
      <c r="H1398">
        <f t="shared" si="455"/>
        <v>0</v>
      </c>
      <c r="I1398">
        <f t="shared" si="456"/>
        <v>0</v>
      </c>
      <c r="J1398">
        <f t="shared" si="457"/>
        <v>0</v>
      </c>
      <c r="K1398">
        <f>SQRT(POWER($C1398*信号概况!$F$2,2)+POWER($D1398*信号概况!$F$3,2)+POWER($E1398*信号概况!$F$4,2)+POWER($F1398*信号概况!$F$5,2)+POWER($G1398*信号概况!$F$6,2)+POWER($H1398*信号概况!$F$7,2)+POWER($I1398*信号概况!$F$8,2)+POWER($J1398*信号概况!$F$9,2)+2*$C1398*信号概况!$F$2*$D1398*信号概况!$F$3*信号相关性!$B$3+2*$C1398*信号概况!$F$2*$E1398*信号概况!$F$4*信号相关性!$B$4+2*$C1398*信号概况!$F$2*$F1398*信号概况!$F$5*信号相关性!$B$5+2*$C1398*信号概况!$F$2*$G1398*信号概况!$F$6*信号相关性!$B$6+2*$C1398*信号概况!$F$2*$H1398*信号概况!$F$7*信号相关性!$B$7+2*$C1398*信号概况!$F$2*$I1398*信号概况!$F$8*信号相关性!$B$8+2*$C1398*信号概况!$F$2*$J1398*信号概况!$F$9*信号相关性!$B$9+2*$D1398*信号概况!$F$3*$E1398*信号概况!$F$4*信号相关性!$C$4+2*$D1398*信号概况!$F$3*$F1398*信号概况!$F$5*信号相关性!$C$5+2*$D1398*信号概况!$F$3*$G1398*信号概况!$F$6*信号相关性!$C$6+2*$D1398*信号概况!$F$3*$H1398*信号概况!$F$7*信号相关性!$C$7+2*$D1398*信号概况!$F$3*$I1398*信号概况!$F$8*信号相关性!$C$8+2*$D1398*信号概况!$F$3*$J1398*信号概况!$F$9*信号相关性!$C$9+2*$E1398*信号概况!$F$4*$F1398*信号概况!$F$5*信号相关性!$D$5+2*$E1398*信号概况!$F$4*$G1398*信号概况!$F$6*信号相关性!$D$6+2*$E1398*信号概况!$F$4*$H1398*信号概况!$F$7*信号相关性!$D$7+2*$E1398*信号概况!$F$4*$I1398*信号概况!$F$8*信号相关性!$D$8+2*$E1398*信号概况!$F$4*$J1398*信号概况!$J$5*信号相关性!$D$9+2*$F1398*信号概况!$F$5*$G1398*信号概况!$F$6*信号相关性!$E$6+2*$F1398*信号概况!$F$5*$H1398*信号概况!$F$7*信号相关性!$E$7+2*$F1398*信号概况!$F$5*$I1398*信号概况!$F$8*信号相关性!$E$8+2*$F1398*信号概况!$F$5*$J1398*信号概况!$F$9*信号相关性!$E$9+2*$G1398*信号概况!$F$6*$H1398*信号概况!$F$7*信号相关性!$F$7+2*$G1398*信号概况!$F$6*$I1398*信号概况!$F$8*信号相关性!$F$8+2*$G1398*信号概况!$F$6*$J1398*信号概况!$F$9*信号相关性!$F$9+2*$H1398*信号概况!$F$7*$I1398*信号概况!$F$8*信号相关性!$G$8+2*$H1398*信号概况!$F$7*$J1398*信号概况!$F$9*信号相关性!$G$9+2*$I1398*信号概况!$F$8*$J1398*信号概况!$F$9*信号相关性!$H$9)</f>
        <v>211.91822953809</v>
      </c>
      <c r="L1398" s="10">
        <f t="shared" si="458"/>
        <v>92.1071303896093</v>
      </c>
      <c r="M1398" s="11">
        <f>SQRT(POWER($C1398*信号概况!$C$2,2)+POWER($D1398*信号概况!$C$3,2)+POWER($E1398*信号概况!$C$4,2)+POWER($F1398*信号概况!$C$5,2)+POWER($G1398*信号概况!$C$6,2)+POWER($H1398*信号概况!$C$7,2)+POWER($I1398*信号概况!$C$8,2)+POWER($J1398*信号概况!$C$9,2)+2*$C1398*信号概况!$C$2*$D1398*信号概况!$C$3*信号相关性!$B$3+2*$C1398*信号概况!$C$2*$E1398*信号概况!$C$4*信号相关性!$B$4+2*$C1398*信号概况!$C$2*$F1398*信号概况!$C$5*信号相关性!$B$5+2*$C1398*信号概况!$C$2*$G1398*信号概况!$C$6*信号相关性!$B$6+2*$C1398*信号概况!$C$2*$H1398*信号概况!$C$7*信号相关性!$B$7+2*$C1398*信号概况!$C$2*$I1398*信号概况!$C$8*信号相关性!$B$8+2*$C1398*信号概况!$C$2*$J1398*信号概况!$C$9*信号相关性!$B$9+2*$D1398*信号概况!$C$3*$E1398*信号概况!$C$4*信号相关性!$C$4+2*$D1398*信号概况!$C$3*$F1398*信号概况!$C$5*信号相关性!$C$5+2*$D1398*信号概况!$C$3*$G1398*信号概况!$C$6*信号相关性!$C$6+2*$D1398*信号概况!$C$3*$H1398*信号概况!$C$7*信号相关性!$C$7+2*$D1398*信号概况!$C$3*$I1398*信号概况!$C$8*信号相关性!$C$8+2*$D1398*信号概况!$C$3*$J1398*信号概况!$C$9*信号相关性!$C$9+2*$E1398*信号概况!$C$4*$F1398*信号概况!$C$5*信号相关性!$D$5+2*$E1398*信号概况!$C$4*$G1398*信号概况!$C$6*信号相关性!$D$6+2*$E1398*信号概况!$C$4*$H1398*信号概况!$C$7*信号相关性!$D$7+2*$E1398*信号概况!$C$4*$I1398*信号概况!$C$8*信号相关性!$D$8+2*$E1398*信号概况!$C$4*$J1398*信号概况!$J$5*信号相关性!$D$9+2*$F1398*信号概况!$C$5*$G1398*信号概况!$C$6*信号相关性!$E$6+2*$F1398*信号概况!$C$5*$H1398*信号概况!$C$7*信号相关性!$E$7+2*$F1398*信号概况!$C$5*$I1398*信号概况!$C$8*信号相关性!$E$8+2*$F1398*信号概况!$C$5*$J1398*信号概况!$C$9*信号相关性!$E$9+2*$G1398*信号概况!$C$6*$H1398*信号概况!$C$7*信号相关性!$F$7+2*$G1398*信号概况!$C$6*$I1398*信号概况!$C$8*信号相关性!$F$8+2*$G1398*信号概况!$C$6*$J1398*信号概况!$C$9*信号相关性!$F$9+2*$H1398*信号概况!$C$7*$I1398*信号概况!$C$8*信号相关性!$G$8+2*$H1398*信号概况!$C$7*$J1398*信号概况!$C$9*信号相关性!$G$9+2*$I1398*信号概况!$C$8*$J1398*信号概况!$C$9*信号相关性!$H$9)</f>
        <v>906.226403209076</v>
      </c>
      <c r="N1398" s="12">
        <f t="shared" si="459"/>
        <v>0.0464274832861358</v>
      </c>
      <c r="O1398" s="10">
        <f>$C1398*信号概况!$J$2+$D1398*信号概况!$J$3+$E1398*信号概况!$J$4+$F1398*信号概况!$J$5+$G1398*信号概况!$J$6+$H1398*信号概况!$J$7+$I1398*信号概况!$J$8+$J1398*信号概况!$J$9</f>
        <v>875.131026460486</v>
      </c>
      <c r="P1398" s="12">
        <f t="shared" si="460"/>
        <v>0.0448344155062091</v>
      </c>
      <c r="Q1398" s="7">
        <f t="shared" si="461"/>
        <v>44.9494757401874</v>
      </c>
    </row>
    <row r="1399" spans="1:17">
      <c r="A1399">
        <v>1397</v>
      </c>
      <c r="B1399">
        <v>19519.18</v>
      </c>
      <c r="C1399" s="7">
        <f t="shared" si="441"/>
        <v>0</v>
      </c>
      <c r="D1399" s="8">
        <f t="shared" si="442"/>
        <v>0.0909090909090909</v>
      </c>
      <c r="E1399">
        <f t="shared" si="443"/>
        <v>0</v>
      </c>
      <c r="F1399">
        <f t="shared" si="453"/>
        <v>0.8</v>
      </c>
      <c r="G1399">
        <f t="shared" si="454"/>
        <v>0.06</v>
      </c>
      <c r="H1399">
        <f t="shared" si="455"/>
        <v>0</v>
      </c>
      <c r="I1399">
        <f t="shared" si="456"/>
        <v>0</v>
      </c>
      <c r="J1399">
        <f t="shared" si="457"/>
        <v>0</v>
      </c>
      <c r="K1399">
        <f>SQRT(POWER($C1399*信号概况!$F$2,2)+POWER($D1399*信号概况!$F$3,2)+POWER($E1399*信号概况!$F$4,2)+POWER($F1399*信号概况!$F$5,2)+POWER($G1399*信号概况!$F$6,2)+POWER($H1399*信号概况!$F$7,2)+POWER($I1399*信号概况!$F$8,2)+POWER($J1399*信号概况!$F$9,2)+2*$C1399*信号概况!$F$2*$D1399*信号概况!$F$3*信号相关性!$B$3+2*$C1399*信号概况!$F$2*$E1399*信号概况!$F$4*信号相关性!$B$4+2*$C1399*信号概况!$F$2*$F1399*信号概况!$F$5*信号相关性!$B$5+2*$C1399*信号概况!$F$2*$G1399*信号概况!$F$6*信号相关性!$B$6+2*$C1399*信号概况!$F$2*$H1399*信号概况!$F$7*信号相关性!$B$7+2*$C1399*信号概况!$F$2*$I1399*信号概况!$F$8*信号相关性!$B$8+2*$C1399*信号概况!$F$2*$J1399*信号概况!$F$9*信号相关性!$B$9+2*$D1399*信号概况!$F$3*$E1399*信号概况!$F$4*信号相关性!$C$4+2*$D1399*信号概况!$F$3*$F1399*信号概况!$F$5*信号相关性!$C$5+2*$D1399*信号概况!$F$3*$G1399*信号概况!$F$6*信号相关性!$C$6+2*$D1399*信号概况!$F$3*$H1399*信号概况!$F$7*信号相关性!$C$7+2*$D1399*信号概况!$F$3*$I1399*信号概况!$F$8*信号相关性!$C$8+2*$D1399*信号概况!$F$3*$J1399*信号概况!$F$9*信号相关性!$C$9+2*$E1399*信号概况!$F$4*$F1399*信号概况!$F$5*信号相关性!$D$5+2*$E1399*信号概况!$F$4*$G1399*信号概况!$F$6*信号相关性!$D$6+2*$E1399*信号概况!$F$4*$H1399*信号概况!$F$7*信号相关性!$D$7+2*$E1399*信号概况!$F$4*$I1399*信号概况!$F$8*信号相关性!$D$8+2*$E1399*信号概况!$F$4*$J1399*信号概况!$J$5*信号相关性!$D$9+2*$F1399*信号概况!$F$5*$G1399*信号概况!$F$6*信号相关性!$E$6+2*$F1399*信号概况!$F$5*$H1399*信号概况!$F$7*信号相关性!$E$7+2*$F1399*信号概况!$F$5*$I1399*信号概况!$F$8*信号相关性!$E$8+2*$F1399*信号概况!$F$5*$J1399*信号概况!$F$9*信号相关性!$E$9+2*$G1399*信号概况!$F$6*$H1399*信号概况!$F$7*信号相关性!$F$7+2*$G1399*信号概况!$F$6*$I1399*信号概况!$F$8*信号相关性!$F$8+2*$G1399*信号概况!$F$6*$J1399*信号概况!$F$9*信号相关性!$F$9+2*$H1399*信号概况!$F$7*$I1399*信号概况!$F$8*信号相关性!$G$8+2*$H1399*信号概况!$F$7*$J1399*信号概况!$F$9*信号相关性!$G$9+2*$I1399*信号概况!$F$8*$J1399*信号概况!$F$9*信号相关性!$H$9)</f>
        <v>226.563613297933</v>
      </c>
      <c r="L1399" s="10">
        <f t="shared" si="458"/>
        <v>86.1531987236279</v>
      </c>
      <c r="M1399" s="11">
        <f>SQRT(POWER($C1399*信号概况!$C$2,2)+POWER($D1399*信号概况!$C$3,2)+POWER($E1399*信号概况!$C$4,2)+POWER($F1399*信号概况!$C$5,2)+POWER($G1399*信号概况!$C$6,2)+POWER($H1399*信号概况!$C$7,2)+POWER($I1399*信号概况!$C$8,2)+POWER($J1399*信号概况!$C$9,2)+2*$C1399*信号概况!$C$2*$D1399*信号概况!$C$3*信号相关性!$B$3+2*$C1399*信号概况!$C$2*$E1399*信号概况!$C$4*信号相关性!$B$4+2*$C1399*信号概况!$C$2*$F1399*信号概况!$C$5*信号相关性!$B$5+2*$C1399*信号概况!$C$2*$G1399*信号概况!$C$6*信号相关性!$B$6+2*$C1399*信号概况!$C$2*$H1399*信号概况!$C$7*信号相关性!$B$7+2*$C1399*信号概况!$C$2*$I1399*信号概况!$C$8*信号相关性!$B$8+2*$C1399*信号概况!$C$2*$J1399*信号概况!$C$9*信号相关性!$B$9+2*$D1399*信号概况!$C$3*$E1399*信号概况!$C$4*信号相关性!$C$4+2*$D1399*信号概况!$C$3*$F1399*信号概况!$C$5*信号相关性!$C$5+2*$D1399*信号概况!$C$3*$G1399*信号概况!$C$6*信号相关性!$C$6+2*$D1399*信号概况!$C$3*$H1399*信号概况!$C$7*信号相关性!$C$7+2*$D1399*信号概况!$C$3*$I1399*信号概况!$C$8*信号相关性!$C$8+2*$D1399*信号概况!$C$3*$J1399*信号概况!$C$9*信号相关性!$C$9+2*$E1399*信号概况!$C$4*$F1399*信号概况!$C$5*信号相关性!$D$5+2*$E1399*信号概况!$C$4*$G1399*信号概况!$C$6*信号相关性!$D$6+2*$E1399*信号概况!$C$4*$H1399*信号概况!$C$7*信号相关性!$D$7+2*$E1399*信号概况!$C$4*$I1399*信号概况!$C$8*信号相关性!$D$8+2*$E1399*信号概况!$C$4*$J1399*信号概况!$J$5*信号相关性!$D$9+2*$F1399*信号概况!$C$5*$G1399*信号概况!$C$6*信号相关性!$E$6+2*$F1399*信号概况!$C$5*$H1399*信号概况!$C$7*信号相关性!$E$7+2*$F1399*信号概况!$C$5*$I1399*信号概况!$C$8*信号相关性!$E$8+2*$F1399*信号概况!$C$5*$J1399*信号概况!$C$9*信号相关性!$E$9+2*$G1399*信号概况!$C$6*$H1399*信号概况!$C$7*信号相关性!$F$7+2*$G1399*信号概况!$C$6*$I1399*信号概况!$C$8*信号相关性!$F$8+2*$G1399*信号概况!$C$6*$J1399*信号概况!$C$9*信号相关性!$F$9+2*$H1399*信号概况!$C$7*$I1399*信号概况!$C$8*信号相关性!$G$8+2*$H1399*信号概况!$C$7*$J1399*信号概况!$C$9*信号相关性!$G$9+2*$I1399*信号概况!$C$8*$J1399*信号概况!$C$9*信号相关性!$H$9)</f>
        <v>1017.14906205021</v>
      </c>
      <c r="N1399" s="12">
        <f t="shared" si="459"/>
        <v>0.052110235268603</v>
      </c>
      <c r="O1399" s="10">
        <f>$C1399*信号概况!$J$2+$D1399*信号概况!$J$3+$E1399*信号概况!$J$4+$F1399*信号概况!$J$5+$G1399*信号概况!$J$6+$H1399*信号概况!$J$7+$I1399*信号概况!$J$8+$J1399*信号概况!$J$9</f>
        <v>899.659177145418</v>
      </c>
      <c r="P1399" s="12">
        <f t="shared" si="460"/>
        <v>0.0460910333910245</v>
      </c>
      <c r="Q1399" s="7">
        <f t="shared" si="461"/>
        <v>43.3430195731903</v>
      </c>
    </row>
    <row r="1400" spans="1:17">
      <c r="A1400">
        <v>1398</v>
      </c>
      <c r="B1400">
        <v>19519.18</v>
      </c>
      <c r="C1400" s="7">
        <f t="shared" si="441"/>
        <v>0</v>
      </c>
      <c r="D1400" s="8">
        <f t="shared" si="442"/>
        <v>0.121212121212121</v>
      </c>
      <c r="E1400">
        <f t="shared" si="443"/>
        <v>0</v>
      </c>
      <c r="F1400">
        <f t="shared" si="453"/>
        <v>0.8</v>
      </c>
      <c r="G1400">
        <f t="shared" si="454"/>
        <v>0.06</v>
      </c>
      <c r="H1400">
        <f t="shared" si="455"/>
        <v>0</v>
      </c>
      <c r="I1400">
        <f t="shared" si="456"/>
        <v>0</v>
      </c>
      <c r="J1400">
        <f t="shared" si="457"/>
        <v>0</v>
      </c>
      <c r="K1400">
        <f>SQRT(POWER($C1400*信号概况!$F$2,2)+POWER($D1400*信号概况!$F$3,2)+POWER($E1400*信号概况!$F$4,2)+POWER($F1400*信号概况!$F$5,2)+POWER($G1400*信号概况!$F$6,2)+POWER($H1400*信号概况!$F$7,2)+POWER($I1400*信号概况!$F$8,2)+POWER($J1400*信号概况!$F$9,2)+2*$C1400*信号概况!$F$2*$D1400*信号概况!$F$3*信号相关性!$B$3+2*$C1400*信号概况!$F$2*$E1400*信号概况!$F$4*信号相关性!$B$4+2*$C1400*信号概况!$F$2*$F1400*信号概况!$F$5*信号相关性!$B$5+2*$C1400*信号概况!$F$2*$G1400*信号概况!$F$6*信号相关性!$B$6+2*$C1400*信号概况!$F$2*$H1400*信号概况!$F$7*信号相关性!$B$7+2*$C1400*信号概况!$F$2*$I1400*信号概况!$F$8*信号相关性!$B$8+2*$C1400*信号概况!$F$2*$J1400*信号概况!$F$9*信号相关性!$B$9+2*$D1400*信号概况!$F$3*$E1400*信号概况!$F$4*信号相关性!$C$4+2*$D1400*信号概况!$F$3*$F1400*信号概况!$F$5*信号相关性!$C$5+2*$D1400*信号概况!$F$3*$G1400*信号概况!$F$6*信号相关性!$C$6+2*$D1400*信号概况!$F$3*$H1400*信号概况!$F$7*信号相关性!$C$7+2*$D1400*信号概况!$F$3*$I1400*信号概况!$F$8*信号相关性!$C$8+2*$D1400*信号概况!$F$3*$J1400*信号概况!$F$9*信号相关性!$C$9+2*$E1400*信号概况!$F$4*$F1400*信号概况!$F$5*信号相关性!$D$5+2*$E1400*信号概况!$F$4*$G1400*信号概况!$F$6*信号相关性!$D$6+2*$E1400*信号概况!$F$4*$H1400*信号概况!$F$7*信号相关性!$D$7+2*$E1400*信号概况!$F$4*$I1400*信号概况!$F$8*信号相关性!$D$8+2*$E1400*信号概况!$F$4*$J1400*信号概况!$J$5*信号相关性!$D$9+2*$F1400*信号概况!$F$5*$G1400*信号概况!$F$6*信号相关性!$E$6+2*$F1400*信号概况!$F$5*$H1400*信号概况!$F$7*信号相关性!$E$7+2*$F1400*信号概况!$F$5*$I1400*信号概况!$F$8*信号相关性!$E$8+2*$F1400*信号概况!$F$5*$J1400*信号概况!$F$9*信号相关性!$E$9+2*$G1400*信号概况!$F$6*$H1400*信号概况!$F$7*信号相关性!$F$7+2*$G1400*信号概况!$F$6*$I1400*信号概况!$F$8*信号相关性!$F$8+2*$G1400*信号概况!$F$6*$J1400*信号概况!$F$9*信号相关性!$F$9+2*$H1400*信号概况!$F$7*$I1400*信号概况!$F$8*信号相关性!$G$8+2*$H1400*信号概况!$F$7*$J1400*信号概况!$F$9*信号相关性!$G$9+2*$I1400*信号概况!$F$8*$J1400*信号概况!$F$9*信号相关性!$H$9)</f>
        <v>258.247118280549</v>
      </c>
      <c r="L1400" s="10">
        <f t="shared" si="458"/>
        <v>75.583340987353</v>
      </c>
      <c r="M1400" s="11">
        <f>SQRT(POWER($C1400*信号概况!$C$2,2)+POWER($D1400*信号概况!$C$3,2)+POWER($E1400*信号概况!$C$4,2)+POWER($F1400*信号概况!$C$5,2)+POWER($G1400*信号概况!$C$6,2)+POWER($H1400*信号概况!$C$7,2)+POWER($I1400*信号概况!$C$8,2)+POWER($J1400*信号概况!$C$9,2)+2*$C1400*信号概况!$C$2*$D1400*信号概况!$C$3*信号相关性!$B$3+2*$C1400*信号概况!$C$2*$E1400*信号概况!$C$4*信号相关性!$B$4+2*$C1400*信号概况!$C$2*$F1400*信号概况!$C$5*信号相关性!$B$5+2*$C1400*信号概况!$C$2*$G1400*信号概况!$C$6*信号相关性!$B$6+2*$C1400*信号概况!$C$2*$H1400*信号概况!$C$7*信号相关性!$B$7+2*$C1400*信号概况!$C$2*$I1400*信号概况!$C$8*信号相关性!$B$8+2*$C1400*信号概况!$C$2*$J1400*信号概况!$C$9*信号相关性!$B$9+2*$D1400*信号概况!$C$3*$E1400*信号概况!$C$4*信号相关性!$C$4+2*$D1400*信号概况!$C$3*$F1400*信号概况!$C$5*信号相关性!$C$5+2*$D1400*信号概况!$C$3*$G1400*信号概况!$C$6*信号相关性!$C$6+2*$D1400*信号概况!$C$3*$H1400*信号概况!$C$7*信号相关性!$C$7+2*$D1400*信号概况!$C$3*$I1400*信号概况!$C$8*信号相关性!$C$8+2*$D1400*信号概况!$C$3*$J1400*信号概况!$C$9*信号相关性!$C$9+2*$E1400*信号概况!$C$4*$F1400*信号概况!$C$5*信号相关性!$D$5+2*$E1400*信号概况!$C$4*$G1400*信号概况!$C$6*信号相关性!$D$6+2*$E1400*信号概况!$C$4*$H1400*信号概况!$C$7*信号相关性!$D$7+2*$E1400*信号概况!$C$4*$I1400*信号概况!$C$8*信号相关性!$D$8+2*$E1400*信号概况!$C$4*$J1400*信号概况!$J$5*信号相关性!$D$9+2*$F1400*信号概况!$C$5*$G1400*信号概况!$C$6*信号相关性!$E$6+2*$F1400*信号概况!$C$5*$H1400*信号概况!$C$7*信号相关性!$E$7+2*$F1400*信号概况!$C$5*$I1400*信号概况!$C$8*信号相关性!$E$8+2*$F1400*信号概况!$C$5*$J1400*信号概况!$C$9*信号相关性!$E$9+2*$G1400*信号概况!$C$6*$H1400*信号概况!$C$7*信号相关性!$F$7+2*$G1400*信号概况!$C$6*$I1400*信号概况!$C$8*信号相关性!$F$8+2*$G1400*信号概况!$C$6*$J1400*信号概况!$C$9*信号相关性!$F$9+2*$H1400*信号概况!$C$7*$I1400*信号概况!$C$8*信号相关性!$G$8+2*$H1400*信号概况!$C$7*$J1400*信号概况!$C$9*信号相关性!$G$9+2*$I1400*信号概况!$C$8*$J1400*信号概况!$C$9*信号相关性!$H$9)</f>
        <v>1207.61018429301</v>
      </c>
      <c r="N1400" s="12">
        <f t="shared" si="459"/>
        <v>0.0618678747925381</v>
      </c>
      <c r="O1400" s="10">
        <f>$C1400*信号概况!$J$2+$D1400*信号概况!$J$3+$E1400*信号概况!$J$4+$F1400*信号概况!$J$5+$G1400*信号概况!$J$6+$H1400*信号概况!$J$7+$I1400*信号概况!$J$8+$J1400*信号概况!$J$9</f>
        <v>924.187327830349</v>
      </c>
      <c r="P1400" s="12">
        <f t="shared" si="460"/>
        <v>0.0473476512758399</v>
      </c>
      <c r="Q1400" s="7">
        <f t="shared" si="461"/>
        <v>39.1651570066174</v>
      </c>
    </row>
    <row r="1401" spans="1:17">
      <c r="A1401">
        <v>1399</v>
      </c>
      <c r="B1401">
        <v>19519.18</v>
      </c>
      <c r="C1401" s="7">
        <f t="shared" si="441"/>
        <v>0</v>
      </c>
      <c r="D1401" s="8">
        <f t="shared" si="442"/>
        <v>0.151515151515152</v>
      </c>
      <c r="E1401">
        <f t="shared" si="443"/>
        <v>0</v>
      </c>
      <c r="F1401">
        <f t="shared" si="453"/>
        <v>0.8</v>
      </c>
      <c r="G1401">
        <f t="shared" si="454"/>
        <v>0.06</v>
      </c>
      <c r="H1401">
        <f t="shared" si="455"/>
        <v>0</v>
      </c>
      <c r="I1401">
        <f t="shared" si="456"/>
        <v>0</v>
      </c>
      <c r="J1401">
        <f t="shared" si="457"/>
        <v>0</v>
      </c>
      <c r="K1401">
        <f>SQRT(POWER($C1401*信号概况!$F$2,2)+POWER($D1401*信号概况!$F$3,2)+POWER($E1401*信号概况!$F$4,2)+POWER($F1401*信号概况!$F$5,2)+POWER($G1401*信号概况!$F$6,2)+POWER($H1401*信号概况!$F$7,2)+POWER($I1401*信号概况!$F$8,2)+POWER($J1401*信号概况!$F$9,2)+2*$C1401*信号概况!$F$2*$D1401*信号概况!$F$3*信号相关性!$B$3+2*$C1401*信号概况!$F$2*$E1401*信号概况!$F$4*信号相关性!$B$4+2*$C1401*信号概况!$F$2*$F1401*信号概况!$F$5*信号相关性!$B$5+2*$C1401*信号概况!$F$2*$G1401*信号概况!$F$6*信号相关性!$B$6+2*$C1401*信号概况!$F$2*$H1401*信号概况!$F$7*信号相关性!$B$7+2*$C1401*信号概况!$F$2*$I1401*信号概况!$F$8*信号相关性!$B$8+2*$C1401*信号概况!$F$2*$J1401*信号概况!$F$9*信号相关性!$B$9+2*$D1401*信号概况!$F$3*$E1401*信号概况!$F$4*信号相关性!$C$4+2*$D1401*信号概况!$F$3*$F1401*信号概况!$F$5*信号相关性!$C$5+2*$D1401*信号概况!$F$3*$G1401*信号概况!$F$6*信号相关性!$C$6+2*$D1401*信号概况!$F$3*$H1401*信号概况!$F$7*信号相关性!$C$7+2*$D1401*信号概况!$F$3*$I1401*信号概况!$F$8*信号相关性!$C$8+2*$D1401*信号概况!$F$3*$J1401*信号概况!$F$9*信号相关性!$C$9+2*$E1401*信号概况!$F$4*$F1401*信号概况!$F$5*信号相关性!$D$5+2*$E1401*信号概况!$F$4*$G1401*信号概况!$F$6*信号相关性!$D$6+2*$E1401*信号概况!$F$4*$H1401*信号概况!$F$7*信号相关性!$D$7+2*$E1401*信号概况!$F$4*$I1401*信号概况!$F$8*信号相关性!$D$8+2*$E1401*信号概况!$F$4*$J1401*信号概况!$J$5*信号相关性!$D$9+2*$F1401*信号概况!$F$5*$G1401*信号概况!$F$6*信号相关性!$E$6+2*$F1401*信号概况!$F$5*$H1401*信号概况!$F$7*信号相关性!$E$7+2*$F1401*信号概况!$F$5*$I1401*信号概况!$F$8*信号相关性!$E$8+2*$F1401*信号概况!$F$5*$J1401*信号概况!$F$9*信号相关性!$E$9+2*$G1401*信号概况!$F$6*$H1401*信号概况!$F$7*信号相关性!$F$7+2*$G1401*信号概况!$F$6*$I1401*信号概况!$F$8*信号相关性!$F$8+2*$G1401*信号概况!$F$6*$J1401*信号概况!$F$9*信号相关性!$F$9+2*$H1401*信号概况!$F$7*$I1401*信号概况!$F$8*信号相关性!$G$8+2*$H1401*信号概况!$F$7*$J1401*信号概况!$F$9*信号相关性!$G$9+2*$I1401*信号概况!$F$8*$J1401*信号概况!$F$9*信号相关性!$H$9)</f>
        <v>301.646889092754</v>
      </c>
      <c r="L1401" s="10">
        <f t="shared" si="458"/>
        <v>64.7087064570987</v>
      </c>
      <c r="M1401" s="11">
        <f>SQRT(POWER($C1401*信号概况!$C$2,2)+POWER($D1401*信号概况!$C$3,2)+POWER($E1401*信号概况!$C$4,2)+POWER($F1401*信号概况!$C$5,2)+POWER($G1401*信号概况!$C$6,2)+POWER($H1401*信号概况!$C$7,2)+POWER($I1401*信号概况!$C$8,2)+POWER($J1401*信号概况!$C$9,2)+2*$C1401*信号概况!$C$2*$D1401*信号概况!$C$3*信号相关性!$B$3+2*$C1401*信号概况!$C$2*$E1401*信号概况!$C$4*信号相关性!$B$4+2*$C1401*信号概况!$C$2*$F1401*信号概况!$C$5*信号相关性!$B$5+2*$C1401*信号概况!$C$2*$G1401*信号概况!$C$6*信号相关性!$B$6+2*$C1401*信号概况!$C$2*$H1401*信号概况!$C$7*信号相关性!$B$7+2*$C1401*信号概况!$C$2*$I1401*信号概况!$C$8*信号相关性!$B$8+2*$C1401*信号概况!$C$2*$J1401*信号概况!$C$9*信号相关性!$B$9+2*$D1401*信号概况!$C$3*$E1401*信号概况!$C$4*信号相关性!$C$4+2*$D1401*信号概况!$C$3*$F1401*信号概况!$C$5*信号相关性!$C$5+2*$D1401*信号概况!$C$3*$G1401*信号概况!$C$6*信号相关性!$C$6+2*$D1401*信号概况!$C$3*$H1401*信号概况!$C$7*信号相关性!$C$7+2*$D1401*信号概况!$C$3*$I1401*信号概况!$C$8*信号相关性!$C$8+2*$D1401*信号概况!$C$3*$J1401*信号概况!$C$9*信号相关性!$C$9+2*$E1401*信号概况!$C$4*$F1401*信号概况!$C$5*信号相关性!$D$5+2*$E1401*信号概况!$C$4*$G1401*信号概况!$C$6*信号相关性!$D$6+2*$E1401*信号概况!$C$4*$H1401*信号概况!$C$7*信号相关性!$D$7+2*$E1401*信号概况!$C$4*$I1401*信号概况!$C$8*信号相关性!$D$8+2*$E1401*信号概况!$C$4*$J1401*信号概况!$J$5*信号相关性!$D$9+2*$F1401*信号概况!$C$5*$G1401*信号概况!$C$6*信号相关性!$E$6+2*$F1401*信号概况!$C$5*$H1401*信号概况!$C$7*信号相关性!$E$7+2*$F1401*信号概况!$C$5*$I1401*信号概况!$C$8*信号相关性!$E$8+2*$F1401*信号概况!$C$5*$J1401*信号概况!$C$9*信号相关性!$E$9+2*$G1401*信号概况!$C$6*$H1401*信号概况!$C$7*信号相关性!$F$7+2*$G1401*信号概况!$C$6*$I1401*信号概况!$C$8*信号相关性!$F$8+2*$G1401*信号概况!$C$6*$J1401*信号概况!$C$9*信号相关性!$F$9+2*$H1401*信号概况!$C$7*$I1401*信号概况!$C$8*信号相关性!$G$8+2*$H1401*信号概况!$C$7*$J1401*信号概况!$C$9*信号相关性!$G$9+2*$I1401*信号概况!$C$8*$J1401*信号概况!$C$9*信号相关性!$H$9)</f>
        <v>1446.52574197939</v>
      </c>
      <c r="N1401" s="12">
        <f t="shared" si="459"/>
        <v>0.0741079154953941</v>
      </c>
      <c r="O1401" s="10">
        <f>$C1401*信号概况!$J$2+$D1401*信号概况!$J$3+$E1401*信号概况!$J$4+$F1401*信号概况!$J$5+$G1401*信号概况!$J$6+$H1401*信号概况!$J$7+$I1401*信号概况!$J$8+$J1401*信号概况!$J$9</f>
        <v>948.715478515281</v>
      </c>
      <c r="P1401" s="12">
        <f t="shared" si="460"/>
        <v>0.0486042691606554</v>
      </c>
      <c r="Q1401" s="7">
        <f t="shared" si="461"/>
        <v>34.505997305289</v>
      </c>
    </row>
    <row r="1402" spans="1:17">
      <c r="A1402">
        <v>1400</v>
      </c>
      <c r="B1402">
        <v>19519.18</v>
      </c>
      <c r="C1402" s="7">
        <f t="shared" si="441"/>
        <v>0</v>
      </c>
      <c r="D1402" s="8">
        <f t="shared" si="442"/>
        <v>0.181818181818182</v>
      </c>
      <c r="E1402">
        <f t="shared" si="443"/>
        <v>0</v>
      </c>
      <c r="F1402">
        <f t="shared" si="453"/>
        <v>0.8</v>
      </c>
      <c r="G1402">
        <f t="shared" si="454"/>
        <v>0.06</v>
      </c>
      <c r="H1402">
        <f t="shared" si="455"/>
        <v>0</v>
      </c>
      <c r="I1402">
        <f t="shared" si="456"/>
        <v>0</v>
      </c>
      <c r="J1402">
        <f t="shared" si="457"/>
        <v>0</v>
      </c>
      <c r="K1402">
        <f>SQRT(POWER($C1402*信号概况!$F$2,2)+POWER($D1402*信号概况!$F$3,2)+POWER($E1402*信号概况!$F$4,2)+POWER($F1402*信号概况!$F$5,2)+POWER($G1402*信号概况!$F$6,2)+POWER($H1402*信号概况!$F$7,2)+POWER($I1402*信号概况!$F$8,2)+POWER($J1402*信号概况!$F$9,2)+2*$C1402*信号概况!$F$2*$D1402*信号概况!$F$3*信号相关性!$B$3+2*$C1402*信号概况!$F$2*$E1402*信号概况!$F$4*信号相关性!$B$4+2*$C1402*信号概况!$F$2*$F1402*信号概况!$F$5*信号相关性!$B$5+2*$C1402*信号概况!$F$2*$G1402*信号概况!$F$6*信号相关性!$B$6+2*$C1402*信号概况!$F$2*$H1402*信号概况!$F$7*信号相关性!$B$7+2*$C1402*信号概况!$F$2*$I1402*信号概况!$F$8*信号相关性!$B$8+2*$C1402*信号概况!$F$2*$J1402*信号概况!$F$9*信号相关性!$B$9+2*$D1402*信号概况!$F$3*$E1402*信号概况!$F$4*信号相关性!$C$4+2*$D1402*信号概况!$F$3*$F1402*信号概况!$F$5*信号相关性!$C$5+2*$D1402*信号概况!$F$3*$G1402*信号概况!$F$6*信号相关性!$C$6+2*$D1402*信号概况!$F$3*$H1402*信号概况!$F$7*信号相关性!$C$7+2*$D1402*信号概况!$F$3*$I1402*信号概况!$F$8*信号相关性!$C$8+2*$D1402*信号概况!$F$3*$J1402*信号概况!$F$9*信号相关性!$C$9+2*$E1402*信号概况!$F$4*$F1402*信号概况!$F$5*信号相关性!$D$5+2*$E1402*信号概况!$F$4*$G1402*信号概况!$F$6*信号相关性!$D$6+2*$E1402*信号概况!$F$4*$H1402*信号概况!$F$7*信号相关性!$D$7+2*$E1402*信号概况!$F$4*$I1402*信号概况!$F$8*信号相关性!$D$8+2*$E1402*信号概况!$F$4*$J1402*信号概况!$J$5*信号相关性!$D$9+2*$F1402*信号概况!$F$5*$G1402*信号概况!$F$6*信号相关性!$E$6+2*$F1402*信号概况!$F$5*$H1402*信号概况!$F$7*信号相关性!$E$7+2*$F1402*信号概况!$F$5*$I1402*信号概况!$F$8*信号相关性!$E$8+2*$F1402*信号概况!$F$5*$J1402*信号概况!$F$9*信号相关性!$E$9+2*$G1402*信号概况!$F$6*$H1402*信号概况!$F$7*信号相关性!$F$7+2*$G1402*信号概况!$F$6*$I1402*信号概况!$F$8*信号相关性!$F$8+2*$G1402*信号概况!$F$6*$J1402*信号概况!$F$9*信号相关性!$F$9+2*$H1402*信号概况!$F$7*$I1402*信号概况!$F$8*信号相关性!$G$8+2*$H1402*信号概况!$F$7*$J1402*信号概况!$F$9*信号相关性!$G$9+2*$I1402*信号概况!$F$8*$J1402*信号概况!$F$9*信号相关性!$H$9)</f>
        <v>352.461183207456</v>
      </c>
      <c r="L1402" s="10">
        <f t="shared" si="458"/>
        <v>55.3796586119702</v>
      </c>
      <c r="M1402" s="11">
        <f>SQRT(POWER($C1402*信号概况!$C$2,2)+POWER($D1402*信号概况!$C$3,2)+POWER($E1402*信号概况!$C$4,2)+POWER($F1402*信号概况!$C$5,2)+POWER($G1402*信号概况!$C$6,2)+POWER($H1402*信号概况!$C$7,2)+POWER($I1402*信号概况!$C$8,2)+POWER($J1402*信号概况!$C$9,2)+2*$C1402*信号概况!$C$2*$D1402*信号概况!$C$3*信号相关性!$B$3+2*$C1402*信号概况!$C$2*$E1402*信号概况!$C$4*信号相关性!$B$4+2*$C1402*信号概况!$C$2*$F1402*信号概况!$C$5*信号相关性!$B$5+2*$C1402*信号概况!$C$2*$G1402*信号概况!$C$6*信号相关性!$B$6+2*$C1402*信号概况!$C$2*$H1402*信号概况!$C$7*信号相关性!$B$7+2*$C1402*信号概况!$C$2*$I1402*信号概况!$C$8*信号相关性!$B$8+2*$C1402*信号概况!$C$2*$J1402*信号概况!$C$9*信号相关性!$B$9+2*$D1402*信号概况!$C$3*$E1402*信号概况!$C$4*信号相关性!$C$4+2*$D1402*信号概况!$C$3*$F1402*信号概况!$C$5*信号相关性!$C$5+2*$D1402*信号概况!$C$3*$G1402*信号概况!$C$6*信号相关性!$C$6+2*$D1402*信号概况!$C$3*$H1402*信号概况!$C$7*信号相关性!$C$7+2*$D1402*信号概况!$C$3*$I1402*信号概况!$C$8*信号相关性!$C$8+2*$D1402*信号概况!$C$3*$J1402*信号概况!$C$9*信号相关性!$C$9+2*$E1402*信号概况!$C$4*$F1402*信号概况!$C$5*信号相关性!$D$5+2*$E1402*信号概况!$C$4*$G1402*信号概况!$C$6*信号相关性!$D$6+2*$E1402*信号概况!$C$4*$H1402*信号概况!$C$7*信号相关性!$D$7+2*$E1402*信号概况!$C$4*$I1402*信号概况!$C$8*信号相关性!$D$8+2*$E1402*信号概况!$C$4*$J1402*信号概况!$J$5*信号相关性!$D$9+2*$F1402*信号概况!$C$5*$G1402*信号概况!$C$6*信号相关性!$E$6+2*$F1402*信号概况!$C$5*$H1402*信号概况!$C$7*信号相关性!$E$7+2*$F1402*信号概况!$C$5*$I1402*信号概况!$C$8*信号相关性!$E$8+2*$F1402*信号概况!$C$5*$J1402*信号概况!$C$9*信号相关性!$E$9+2*$G1402*信号概况!$C$6*$H1402*信号概况!$C$7*信号相关性!$F$7+2*$G1402*信号概况!$C$6*$I1402*信号概况!$C$8*信号相关性!$F$8+2*$G1402*信号概况!$C$6*$J1402*信号概况!$C$9*信号相关性!$F$9+2*$H1402*信号概况!$C$7*$I1402*信号概况!$C$8*信号相关性!$G$8+2*$H1402*信号概况!$C$7*$J1402*信号概况!$C$9*信号相关性!$G$9+2*$I1402*信号概况!$C$8*$J1402*信号概况!$C$9*信号相关性!$H$9)</f>
        <v>1713.74890501265</v>
      </c>
      <c r="N1402" s="12">
        <f t="shared" si="459"/>
        <v>0.0877982018206014</v>
      </c>
      <c r="O1402" s="10">
        <f>$C1402*信号概况!$J$2+$D1402*信号概况!$J$3+$E1402*信号概况!$J$4+$F1402*信号概况!$J$5+$G1402*信号概况!$J$6+$H1402*信号概况!$J$7+$I1402*信号概况!$J$8+$J1402*信号概况!$J$9</f>
        <v>973.243629200212</v>
      </c>
      <c r="P1402" s="12">
        <f t="shared" si="460"/>
        <v>0.0498608870454708</v>
      </c>
      <c r="Q1402" s="7">
        <f t="shared" si="461"/>
        <v>30.3663639014196</v>
      </c>
    </row>
    <row r="1403" spans="1:17">
      <c r="A1403">
        <v>1401</v>
      </c>
      <c r="B1403">
        <v>19519.18</v>
      </c>
      <c r="C1403" s="7">
        <f t="shared" si="441"/>
        <v>0</v>
      </c>
      <c r="D1403" s="8">
        <f t="shared" si="442"/>
        <v>0.212121212121212</v>
      </c>
      <c r="E1403">
        <f t="shared" si="443"/>
        <v>0</v>
      </c>
      <c r="F1403">
        <f t="shared" si="453"/>
        <v>0.8</v>
      </c>
      <c r="G1403">
        <f t="shared" si="454"/>
        <v>0.06</v>
      </c>
      <c r="H1403">
        <f t="shared" si="455"/>
        <v>0</v>
      </c>
      <c r="I1403">
        <f t="shared" si="456"/>
        <v>0</v>
      </c>
      <c r="J1403">
        <f t="shared" si="457"/>
        <v>0</v>
      </c>
      <c r="K1403">
        <f>SQRT(POWER($C1403*信号概况!$F$2,2)+POWER($D1403*信号概况!$F$3,2)+POWER($E1403*信号概况!$F$4,2)+POWER($F1403*信号概况!$F$5,2)+POWER($G1403*信号概况!$F$6,2)+POWER($H1403*信号概况!$F$7,2)+POWER($I1403*信号概况!$F$8,2)+POWER($J1403*信号概况!$F$9,2)+2*$C1403*信号概况!$F$2*$D1403*信号概况!$F$3*信号相关性!$B$3+2*$C1403*信号概况!$F$2*$E1403*信号概况!$F$4*信号相关性!$B$4+2*$C1403*信号概况!$F$2*$F1403*信号概况!$F$5*信号相关性!$B$5+2*$C1403*信号概况!$F$2*$G1403*信号概况!$F$6*信号相关性!$B$6+2*$C1403*信号概况!$F$2*$H1403*信号概况!$F$7*信号相关性!$B$7+2*$C1403*信号概况!$F$2*$I1403*信号概况!$F$8*信号相关性!$B$8+2*$C1403*信号概况!$F$2*$J1403*信号概况!$F$9*信号相关性!$B$9+2*$D1403*信号概况!$F$3*$E1403*信号概况!$F$4*信号相关性!$C$4+2*$D1403*信号概况!$F$3*$F1403*信号概况!$F$5*信号相关性!$C$5+2*$D1403*信号概况!$F$3*$G1403*信号概况!$F$6*信号相关性!$C$6+2*$D1403*信号概况!$F$3*$H1403*信号概况!$F$7*信号相关性!$C$7+2*$D1403*信号概况!$F$3*$I1403*信号概况!$F$8*信号相关性!$C$8+2*$D1403*信号概况!$F$3*$J1403*信号概况!$F$9*信号相关性!$C$9+2*$E1403*信号概况!$F$4*$F1403*信号概况!$F$5*信号相关性!$D$5+2*$E1403*信号概况!$F$4*$G1403*信号概况!$F$6*信号相关性!$D$6+2*$E1403*信号概况!$F$4*$H1403*信号概况!$F$7*信号相关性!$D$7+2*$E1403*信号概况!$F$4*$I1403*信号概况!$F$8*信号相关性!$D$8+2*$E1403*信号概况!$F$4*$J1403*信号概况!$J$5*信号相关性!$D$9+2*$F1403*信号概况!$F$5*$G1403*信号概况!$F$6*信号相关性!$E$6+2*$F1403*信号概况!$F$5*$H1403*信号概况!$F$7*信号相关性!$E$7+2*$F1403*信号概况!$F$5*$I1403*信号概况!$F$8*信号相关性!$E$8+2*$F1403*信号概况!$F$5*$J1403*信号概况!$F$9*信号相关性!$E$9+2*$G1403*信号概况!$F$6*$H1403*信号概况!$F$7*信号相关性!$F$7+2*$G1403*信号概况!$F$6*$I1403*信号概况!$F$8*信号相关性!$F$8+2*$G1403*信号概况!$F$6*$J1403*信号概况!$F$9*信号相关性!$F$9+2*$H1403*信号概况!$F$7*$I1403*信号概况!$F$8*信号相关性!$G$8+2*$H1403*信号概况!$F$7*$J1403*信号概况!$F$9*信号相关性!$G$9+2*$I1403*信号概况!$F$8*$J1403*信号概况!$F$9*信号相关性!$H$9)</f>
        <v>407.928540318276</v>
      </c>
      <c r="L1403" s="10">
        <f t="shared" si="458"/>
        <v>47.8495081142659</v>
      </c>
      <c r="M1403" s="11">
        <f>SQRT(POWER($C1403*信号概况!$C$2,2)+POWER($D1403*信号概况!$C$3,2)+POWER($E1403*信号概况!$C$4,2)+POWER($F1403*信号概况!$C$5,2)+POWER($G1403*信号概况!$C$6,2)+POWER($H1403*信号概况!$C$7,2)+POWER($I1403*信号概况!$C$8,2)+POWER($J1403*信号概况!$C$9,2)+2*$C1403*信号概况!$C$2*$D1403*信号概况!$C$3*信号相关性!$B$3+2*$C1403*信号概况!$C$2*$E1403*信号概况!$C$4*信号相关性!$B$4+2*$C1403*信号概况!$C$2*$F1403*信号概况!$C$5*信号相关性!$B$5+2*$C1403*信号概况!$C$2*$G1403*信号概况!$C$6*信号相关性!$B$6+2*$C1403*信号概况!$C$2*$H1403*信号概况!$C$7*信号相关性!$B$7+2*$C1403*信号概况!$C$2*$I1403*信号概况!$C$8*信号相关性!$B$8+2*$C1403*信号概况!$C$2*$J1403*信号概况!$C$9*信号相关性!$B$9+2*$D1403*信号概况!$C$3*$E1403*信号概况!$C$4*信号相关性!$C$4+2*$D1403*信号概况!$C$3*$F1403*信号概况!$C$5*信号相关性!$C$5+2*$D1403*信号概况!$C$3*$G1403*信号概况!$C$6*信号相关性!$C$6+2*$D1403*信号概况!$C$3*$H1403*信号概况!$C$7*信号相关性!$C$7+2*$D1403*信号概况!$C$3*$I1403*信号概况!$C$8*信号相关性!$C$8+2*$D1403*信号概况!$C$3*$J1403*信号概况!$C$9*信号相关性!$C$9+2*$E1403*信号概况!$C$4*$F1403*信号概况!$C$5*信号相关性!$D$5+2*$E1403*信号概况!$C$4*$G1403*信号概况!$C$6*信号相关性!$D$6+2*$E1403*信号概况!$C$4*$H1403*信号概况!$C$7*信号相关性!$D$7+2*$E1403*信号概况!$C$4*$I1403*信号概况!$C$8*信号相关性!$D$8+2*$E1403*信号概况!$C$4*$J1403*信号概况!$J$5*信号相关性!$D$9+2*$F1403*信号概况!$C$5*$G1403*信号概况!$C$6*信号相关性!$E$6+2*$F1403*信号概况!$C$5*$H1403*信号概况!$C$7*信号相关性!$E$7+2*$F1403*信号概况!$C$5*$I1403*信号概况!$C$8*信号相关性!$E$8+2*$F1403*信号概况!$C$5*$J1403*信号概况!$C$9*信号相关性!$E$9+2*$G1403*信号概况!$C$6*$H1403*信号概况!$C$7*信号相关性!$F$7+2*$G1403*信号概况!$C$6*$I1403*信号概况!$C$8*信号相关性!$F$8+2*$G1403*信号概况!$C$6*$J1403*信号概况!$C$9*信号相关性!$F$9+2*$H1403*信号概况!$C$7*$I1403*信号概况!$C$8*信号相关性!$G$8+2*$H1403*信号概况!$C$7*$J1403*信号概况!$C$9*信号相关性!$G$9+2*$I1403*信号概况!$C$8*$J1403*信号概况!$C$9*信号相关性!$H$9)</f>
        <v>1997.95348266102</v>
      </c>
      <c r="N1403" s="12">
        <f t="shared" si="459"/>
        <v>0.102358474211571</v>
      </c>
      <c r="O1403" s="10">
        <f>$C1403*信号概况!$J$2+$D1403*信号概况!$J$3+$E1403*信号概况!$J$4+$F1403*信号概况!$J$5+$G1403*信号概况!$J$6+$H1403*信号概况!$J$7+$I1403*信号概况!$J$8+$J1403*信号概况!$J$9</f>
        <v>997.771779885144</v>
      </c>
      <c r="P1403" s="12">
        <f t="shared" si="460"/>
        <v>0.0511175049302862</v>
      </c>
      <c r="Q1403" s="7">
        <f t="shared" si="461"/>
        <v>26.9588941975998</v>
      </c>
    </row>
    <row r="1404" spans="1:17">
      <c r="A1404">
        <v>1402</v>
      </c>
      <c r="B1404">
        <v>19519.18</v>
      </c>
      <c r="C1404" s="7">
        <f t="shared" si="441"/>
        <v>0</v>
      </c>
      <c r="D1404" s="8">
        <f t="shared" si="442"/>
        <v>0.242424242424242</v>
      </c>
      <c r="E1404">
        <f t="shared" si="443"/>
        <v>0</v>
      </c>
      <c r="F1404">
        <f t="shared" si="453"/>
        <v>0.8</v>
      </c>
      <c r="G1404">
        <f t="shared" si="454"/>
        <v>0.06</v>
      </c>
      <c r="H1404">
        <f t="shared" si="455"/>
        <v>0</v>
      </c>
      <c r="I1404">
        <f t="shared" si="456"/>
        <v>0</v>
      </c>
      <c r="J1404">
        <f t="shared" si="457"/>
        <v>0</v>
      </c>
      <c r="K1404">
        <f>SQRT(POWER($C1404*信号概况!$F$2,2)+POWER($D1404*信号概况!$F$3,2)+POWER($E1404*信号概况!$F$4,2)+POWER($F1404*信号概况!$F$5,2)+POWER($G1404*信号概况!$F$6,2)+POWER($H1404*信号概况!$F$7,2)+POWER($I1404*信号概况!$F$8,2)+POWER($J1404*信号概况!$F$9,2)+2*$C1404*信号概况!$F$2*$D1404*信号概况!$F$3*信号相关性!$B$3+2*$C1404*信号概况!$F$2*$E1404*信号概况!$F$4*信号相关性!$B$4+2*$C1404*信号概况!$F$2*$F1404*信号概况!$F$5*信号相关性!$B$5+2*$C1404*信号概况!$F$2*$G1404*信号概况!$F$6*信号相关性!$B$6+2*$C1404*信号概况!$F$2*$H1404*信号概况!$F$7*信号相关性!$B$7+2*$C1404*信号概况!$F$2*$I1404*信号概况!$F$8*信号相关性!$B$8+2*$C1404*信号概况!$F$2*$J1404*信号概况!$F$9*信号相关性!$B$9+2*$D1404*信号概况!$F$3*$E1404*信号概况!$F$4*信号相关性!$C$4+2*$D1404*信号概况!$F$3*$F1404*信号概况!$F$5*信号相关性!$C$5+2*$D1404*信号概况!$F$3*$G1404*信号概况!$F$6*信号相关性!$C$6+2*$D1404*信号概况!$F$3*$H1404*信号概况!$F$7*信号相关性!$C$7+2*$D1404*信号概况!$F$3*$I1404*信号概况!$F$8*信号相关性!$C$8+2*$D1404*信号概况!$F$3*$J1404*信号概况!$F$9*信号相关性!$C$9+2*$E1404*信号概况!$F$4*$F1404*信号概况!$F$5*信号相关性!$D$5+2*$E1404*信号概况!$F$4*$G1404*信号概况!$F$6*信号相关性!$D$6+2*$E1404*信号概况!$F$4*$H1404*信号概况!$F$7*信号相关性!$D$7+2*$E1404*信号概况!$F$4*$I1404*信号概况!$F$8*信号相关性!$D$8+2*$E1404*信号概况!$F$4*$J1404*信号概况!$J$5*信号相关性!$D$9+2*$F1404*信号概况!$F$5*$G1404*信号概况!$F$6*信号相关性!$E$6+2*$F1404*信号概况!$F$5*$H1404*信号概况!$F$7*信号相关性!$E$7+2*$F1404*信号概况!$F$5*$I1404*信号概况!$F$8*信号相关性!$E$8+2*$F1404*信号概况!$F$5*$J1404*信号概况!$F$9*信号相关性!$E$9+2*$G1404*信号概况!$F$6*$H1404*信号概况!$F$7*信号相关性!$F$7+2*$G1404*信号概况!$F$6*$I1404*信号概况!$F$8*信号相关性!$F$8+2*$G1404*信号概况!$F$6*$J1404*信号概况!$F$9*信号相关性!$F$9+2*$H1404*信号概况!$F$7*$I1404*信号概况!$F$8*信号相关性!$G$8+2*$H1404*信号概况!$F$7*$J1404*信号概况!$F$9*信号相关性!$G$9+2*$I1404*信号概况!$F$8*$J1404*信号概况!$F$9*信号相关性!$H$9)</f>
        <v>466.391756695951</v>
      </c>
      <c r="L1404" s="10">
        <f t="shared" si="458"/>
        <v>41.8514686843509</v>
      </c>
      <c r="M1404" s="11">
        <f>SQRT(POWER($C1404*信号概况!$C$2,2)+POWER($D1404*信号概况!$C$3,2)+POWER($E1404*信号概况!$C$4,2)+POWER($F1404*信号概况!$C$5,2)+POWER($G1404*信号概况!$C$6,2)+POWER($H1404*信号概况!$C$7,2)+POWER($I1404*信号概况!$C$8,2)+POWER($J1404*信号概况!$C$9,2)+2*$C1404*信号概况!$C$2*$D1404*信号概况!$C$3*信号相关性!$B$3+2*$C1404*信号概况!$C$2*$E1404*信号概况!$C$4*信号相关性!$B$4+2*$C1404*信号概况!$C$2*$F1404*信号概况!$C$5*信号相关性!$B$5+2*$C1404*信号概况!$C$2*$G1404*信号概况!$C$6*信号相关性!$B$6+2*$C1404*信号概况!$C$2*$H1404*信号概况!$C$7*信号相关性!$B$7+2*$C1404*信号概况!$C$2*$I1404*信号概况!$C$8*信号相关性!$B$8+2*$C1404*信号概况!$C$2*$J1404*信号概况!$C$9*信号相关性!$B$9+2*$D1404*信号概况!$C$3*$E1404*信号概况!$C$4*信号相关性!$C$4+2*$D1404*信号概况!$C$3*$F1404*信号概况!$C$5*信号相关性!$C$5+2*$D1404*信号概况!$C$3*$G1404*信号概况!$C$6*信号相关性!$C$6+2*$D1404*信号概况!$C$3*$H1404*信号概况!$C$7*信号相关性!$C$7+2*$D1404*信号概况!$C$3*$I1404*信号概况!$C$8*信号相关性!$C$8+2*$D1404*信号概况!$C$3*$J1404*信号概况!$C$9*信号相关性!$C$9+2*$E1404*信号概况!$C$4*$F1404*信号概况!$C$5*信号相关性!$D$5+2*$E1404*信号概况!$C$4*$G1404*信号概况!$C$6*信号相关性!$D$6+2*$E1404*信号概况!$C$4*$H1404*信号概况!$C$7*信号相关性!$D$7+2*$E1404*信号概况!$C$4*$I1404*信号概况!$C$8*信号相关性!$D$8+2*$E1404*信号概况!$C$4*$J1404*信号概况!$J$5*信号相关性!$D$9+2*$F1404*信号概况!$C$5*$G1404*信号概况!$C$6*信号相关性!$E$6+2*$F1404*信号概况!$C$5*$H1404*信号概况!$C$7*信号相关性!$E$7+2*$F1404*信号概况!$C$5*$I1404*信号概况!$C$8*信号相关性!$E$8+2*$F1404*信号概况!$C$5*$J1404*信号概况!$C$9*信号相关性!$E$9+2*$G1404*信号概况!$C$6*$H1404*信号概况!$C$7*信号相关性!$F$7+2*$G1404*信号概况!$C$6*$I1404*信号概况!$C$8*信号相关性!$F$8+2*$G1404*信号概况!$C$6*$J1404*信号概况!$C$9*信号相关性!$F$9+2*$H1404*信号概况!$C$7*$I1404*信号概况!$C$8*信号相关性!$G$8+2*$H1404*信号概况!$C$7*$J1404*信号概况!$C$9*信号相关性!$G$9+2*$I1404*信号概况!$C$8*$J1404*信号概况!$C$9*信号相关性!$H$9)</f>
        <v>2292.83343279549</v>
      </c>
      <c r="N1404" s="12">
        <f t="shared" si="459"/>
        <v>0.11746566365982</v>
      </c>
      <c r="O1404" s="10">
        <f>$C1404*信号概况!$J$2+$D1404*信号概况!$J$3+$E1404*信号概况!$J$4+$F1404*信号概况!$J$5+$G1404*信号概况!$J$6+$H1404*信号概况!$J$7+$I1404*信号概况!$J$8+$J1404*信号概况!$J$9</f>
        <v>1022.29993057008</v>
      </c>
      <c r="P1404" s="12">
        <f t="shared" si="460"/>
        <v>0.0523741228151016</v>
      </c>
      <c r="Q1404" s="7">
        <f t="shared" si="461"/>
        <v>24.2106340961813</v>
      </c>
    </row>
    <row r="1405" spans="1:17">
      <c r="A1405">
        <v>1403</v>
      </c>
      <c r="B1405">
        <v>19519.18</v>
      </c>
      <c r="C1405" s="7">
        <f t="shared" si="441"/>
        <v>0</v>
      </c>
      <c r="D1405" s="8">
        <f t="shared" si="442"/>
        <v>0.272727272727273</v>
      </c>
      <c r="E1405">
        <f t="shared" si="443"/>
        <v>0</v>
      </c>
      <c r="F1405">
        <f t="shared" si="453"/>
        <v>0.8</v>
      </c>
      <c r="G1405">
        <f t="shared" si="454"/>
        <v>0.06</v>
      </c>
      <c r="H1405">
        <f t="shared" si="455"/>
        <v>0</v>
      </c>
      <c r="I1405">
        <f t="shared" si="456"/>
        <v>0</v>
      </c>
      <c r="J1405">
        <f t="shared" si="457"/>
        <v>0</v>
      </c>
      <c r="K1405">
        <f>SQRT(POWER($C1405*信号概况!$F$2,2)+POWER($D1405*信号概况!$F$3,2)+POWER($E1405*信号概况!$F$4,2)+POWER($F1405*信号概况!$F$5,2)+POWER($G1405*信号概况!$F$6,2)+POWER($H1405*信号概况!$F$7,2)+POWER($I1405*信号概况!$F$8,2)+POWER($J1405*信号概况!$F$9,2)+2*$C1405*信号概况!$F$2*$D1405*信号概况!$F$3*信号相关性!$B$3+2*$C1405*信号概况!$F$2*$E1405*信号概况!$F$4*信号相关性!$B$4+2*$C1405*信号概况!$F$2*$F1405*信号概况!$F$5*信号相关性!$B$5+2*$C1405*信号概况!$F$2*$G1405*信号概况!$F$6*信号相关性!$B$6+2*$C1405*信号概况!$F$2*$H1405*信号概况!$F$7*信号相关性!$B$7+2*$C1405*信号概况!$F$2*$I1405*信号概况!$F$8*信号相关性!$B$8+2*$C1405*信号概况!$F$2*$J1405*信号概况!$F$9*信号相关性!$B$9+2*$D1405*信号概况!$F$3*$E1405*信号概况!$F$4*信号相关性!$C$4+2*$D1405*信号概况!$F$3*$F1405*信号概况!$F$5*信号相关性!$C$5+2*$D1405*信号概况!$F$3*$G1405*信号概况!$F$6*信号相关性!$C$6+2*$D1405*信号概况!$F$3*$H1405*信号概况!$F$7*信号相关性!$C$7+2*$D1405*信号概况!$F$3*$I1405*信号概况!$F$8*信号相关性!$C$8+2*$D1405*信号概况!$F$3*$J1405*信号概况!$F$9*信号相关性!$C$9+2*$E1405*信号概况!$F$4*$F1405*信号概况!$F$5*信号相关性!$D$5+2*$E1405*信号概况!$F$4*$G1405*信号概况!$F$6*信号相关性!$D$6+2*$E1405*信号概况!$F$4*$H1405*信号概况!$F$7*信号相关性!$D$7+2*$E1405*信号概况!$F$4*$I1405*信号概况!$F$8*信号相关性!$D$8+2*$E1405*信号概况!$F$4*$J1405*信号概况!$J$5*信号相关性!$D$9+2*$F1405*信号概况!$F$5*$G1405*信号概况!$F$6*信号相关性!$E$6+2*$F1405*信号概况!$F$5*$H1405*信号概况!$F$7*信号相关性!$E$7+2*$F1405*信号概况!$F$5*$I1405*信号概况!$F$8*信号相关性!$E$8+2*$F1405*信号概况!$F$5*$J1405*信号概况!$F$9*信号相关性!$E$9+2*$G1405*信号概况!$F$6*$H1405*信号概况!$F$7*信号相关性!$F$7+2*$G1405*信号概况!$F$6*$I1405*信号概况!$F$8*信号相关性!$F$8+2*$G1405*信号概况!$F$6*$J1405*信号概况!$F$9*信号相关性!$F$9+2*$H1405*信号概况!$F$7*$I1405*信号概况!$F$8*信号相关性!$G$8+2*$H1405*信号概况!$F$7*$J1405*信号概况!$F$9*信号相关性!$G$9+2*$I1405*信号概况!$F$8*$J1405*信号概况!$F$9*信号相关性!$H$9)</f>
        <v>526.854454086901</v>
      </c>
      <c r="L1405" s="10">
        <f t="shared" si="458"/>
        <v>37.0485242149637</v>
      </c>
      <c r="M1405" s="11">
        <f>SQRT(POWER($C1405*信号概况!$C$2,2)+POWER($D1405*信号概况!$C$3,2)+POWER($E1405*信号概况!$C$4,2)+POWER($F1405*信号概况!$C$5,2)+POWER($G1405*信号概况!$C$6,2)+POWER($H1405*信号概况!$C$7,2)+POWER($I1405*信号概况!$C$8,2)+POWER($J1405*信号概况!$C$9,2)+2*$C1405*信号概况!$C$2*$D1405*信号概况!$C$3*信号相关性!$B$3+2*$C1405*信号概况!$C$2*$E1405*信号概况!$C$4*信号相关性!$B$4+2*$C1405*信号概况!$C$2*$F1405*信号概况!$C$5*信号相关性!$B$5+2*$C1405*信号概况!$C$2*$G1405*信号概况!$C$6*信号相关性!$B$6+2*$C1405*信号概况!$C$2*$H1405*信号概况!$C$7*信号相关性!$B$7+2*$C1405*信号概况!$C$2*$I1405*信号概况!$C$8*信号相关性!$B$8+2*$C1405*信号概况!$C$2*$J1405*信号概况!$C$9*信号相关性!$B$9+2*$D1405*信号概况!$C$3*$E1405*信号概况!$C$4*信号相关性!$C$4+2*$D1405*信号概况!$C$3*$F1405*信号概况!$C$5*信号相关性!$C$5+2*$D1405*信号概况!$C$3*$G1405*信号概况!$C$6*信号相关性!$C$6+2*$D1405*信号概况!$C$3*$H1405*信号概况!$C$7*信号相关性!$C$7+2*$D1405*信号概况!$C$3*$I1405*信号概况!$C$8*信号相关性!$C$8+2*$D1405*信号概况!$C$3*$J1405*信号概况!$C$9*信号相关性!$C$9+2*$E1405*信号概况!$C$4*$F1405*信号概况!$C$5*信号相关性!$D$5+2*$E1405*信号概况!$C$4*$G1405*信号概况!$C$6*信号相关性!$D$6+2*$E1405*信号概况!$C$4*$H1405*信号概况!$C$7*信号相关性!$D$7+2*$E1405*信号概况!$C$4*$I1405*信号概况!$C$8*信号相关性!$D$8+2*$E1405*信号概况!$C$4*$J1405*信号概况!$J$5*信号相关性!$D$9+2*$F1405*信号概况!$C$5*$G1405*信号概况!$C$6*信号相关性!$E$6+2*$F1405*信号概况!$C$5*$H1405*信号概况!$C$7*信号相关性!$E$7+2*$F1405*信号概况!$C$5*$I1405*信号概况!$C$8*信号相关性!$E$8+2*$F1405*信号概况!$C$5*$J1405*信号概况!$C$9*信号相关性!$E$9+2*$G1405*信号概况!$C$6*$H1405*信号概况!$C$7*信号相关性!$F$7+2*$G1405*信号概况!$C$6*$I1405*信号概况!$C$8*信号相关性!$F$8+2*$G1405*信号概况!$C$6*$J1405*信号概况!$C$9*信号相关性!$F$9+2*$H1405*信号概况!$C$7*$I1405*信号概况!$C$8*信号相关性!$G$8+2*$H1405*信号概况!$C$7*$J1405*信号概况!$C$9*信号相关性!$G$9+2*$I1405*信号概况!$C$8*$J1405*信号概况!$C$9*信号相关性!$H$9)</f>
        <v>2594.75170381184</v>
      </c>
      <c r="N1405" s="12">
        <f t="shared" si="459"/>
        <v>0.132933437972899</v>
      </c>
      <c r="O1405" s="10">
        <f>$C1405*信号概况!$J$2+$D1405*信号概况!$J$3+$E1405*信号概况!$J$4+$F1405*信号概况!$J$5+$G1405*信号概况!$J$6+$H1405*信号概况!$J$7+$I1405*信号概况!$J$8+$J1405*信号概况!$J$9</f>
        <v>1046.82808125501</v>
      </c>
      <c r="P1405" s="12">
        <f t="shared" si="460"/>
        <v>0.0536307406999171</v>
      </c>
      <c r="Q1405" s="7">
        <f t="shared" si="461"/>
        <v>21.9908513350996</v>
      </c>
    </row>
    <row r="1406" spans="1:17">
      <c r="A1406">
        <v>1404</v>
      </c>
      <c r="B1406">
        <v>19519.18</v>
      </c>
      <c r="C1406" s="7">
        <f t="shared" si="441"/>
        <v>0</v>
      </c>
      <c r="D1406" s="8">
        <f t="shared" si="442"/>
        <v>0.303030303030303</v>
      </c>
      <c r="E1406">
        <f t="shared" si="443"/>
        <v>0</v>
      </c>
      <c r="F1406">
        <f t="shared" si="453"/>
        <v>0.8</v>
      </c>
      <c r="G1406">
        <f t="shared" si="454"/>
        <v>0.06</v>
      </c>
      <c r="H1406">
        <f t="shared" si="455"/>
        <v>0</v>
      </c>
      <c r="I1406">
        <f t="shared" si="456"/>
        <v>0</v>
      </c>
      <c r="J1406">
        <f t="shared" si="457"/>
        <v>0</v>
      </c>
      <c r="K1406">
        <f>SQRT(POWER($C1406*信号概况!$F$2,2)+POWER($D1406*信号概况!$F$3,2)+POWER($E1406*信号概况!$F$4,2)+POWER($F1406*信号概况!$F$5,2)+POWER($G1406*信号概况!$F$6,2)+POWER($H1406*信号概况!$F$7,2)+POWER($I1406*信号概况!$F$8,2)+POWER($J1406*信号概况!$F$9,2)+2*$C1406*信号概况!$F$2*$D1406*信号概况!$F$3*信号相关性!$B$3+2*$C1406*信号概况!$F$2*$E1406*信号概况!$F$4*信号相关性!$B$4+2*$C1406*信号概况!$F$2*$F1406*信号概况!$F$5*信号相关性!$B$5+2*$C1406*信号概况!$F$2*$G1406*信号概况!$F$6*信号相关性!$B$6+2*$C1406*信号概况!$F$2*$H1406*信号概况!$F$7*信号相关性!$B$7+2*$C1406*信号概况!$F$2*$I1406*信号概况!$F$8*信号相关性!$B$8+2*$C1406*信号概况!$F$2*$J1406*信号概况!$F$9*信号相关性!$B$9+2*$D1406*信号概况!$F$3*$E1406*信号概况!$F$4*信号相关性!$C$4+2*$D1406*信号概况!$F$3*$F1406*信号概况!$F$5*信号相关性!$C$5+2*$D1406*信号概况!$F$3*$G1406*信号概况!$F$6*信号相关性!$C$6+2*$D1406*信号概况!$F$3*$H1406*信号概况!$F$7*信号相关性!$C$7+2*$D1406*信号概况!$F$3*$I1406*信号概况!$F$8*信号相关性!$C$8+2*$D1406*信号概况!$F$3*$J1406*信号概况!$F$9*信号相关性!$C$9+2*$E1406*信号概况!$F$4*$F1406*信号概况!$F$5*信号相关性!$D$5+2*$E1406*信号概况!$F$4*$G1406*信号概况!$F$6*信号相关性!$D$6+2*$E1406*信号概况!$F$4*$H1406*信号概况!$F$7*信号相关性!$D$7+2*$E1406*信号概况!$F$4*$I1406*信号概况!$F$8*信号相关性!$D$8+2*$E1406*信号概况!$F$4*$J1406*信号概况!$J$5*信号相关性!$D$9+2*$F1406*信号概况!$F$5*$G1406*信号概况!$F$6*信号相关性!$E$6+2*$F1406*信号概况!$F$5*$H1406*信号概况!$F$7*信号相关性!$E$7+2*$F1406*信号概况!$F$5*$I1406*信号概况!$F$8*信号相关性!$E$8+2*$F1406*信号概况!$F$5*$J1406*信号概况!$F$9*信号相关性!$E$9+2*$G1406*信号概况!$F$6*$H1406*信号概况!$F$7*信号相关性!$F$7+2*$G1406*信号概况!$F$6*$I1406*信号概况!$F$8*信号相关性!$F$8+2*$G1406*信号概况!$F$6*$J1406*信号概况!$F$9*信号相关性!$F$9+2*$H1406*信号概况!$F$7*$I1406*信号概况!$F$8*信号相关性!$G$8+2*$H1406*信号概况!$F$7*$J1406*信号概况!$F$9*信号相关性!$G$9+2*$I1406*信号概况!$F$8*$J1406*信号概况!$F$9*信号相关性!$H$9)</f>
        <v>588.700882654352</v>
      </c>
      <c r="L1406" s="10">
        <f t="shared" si="458"/>
        <v>33.1563627219163</v>
      </c>
      <c r="M1406" s="11">
        <f>SQRT(POWER($C1406*信号概况!$C$2,2)+POWER($D1406*信号概况!$C$3,2)+POWER($E1406*信号概况!$C$4,2)+POWER($F1406*信号概况!$C$5,2)+POWER($G1406*信号概况!$C$6,2)+POWER($H1406*信号概况!$C$7,2)+POWER($I1406*信号概况!$C$8,2)+POWER($J1406*信号概况!$C$9,2)+2*$C1406*信号概况!$C$2*$D1406*信号概况!$C$3*信号相关性!$B$3+2*$C1406*信号概况!$C$2*$E1406*信号概况!$C$4*信号相关性!$B$4+2*$C1406*信号概况!$C$2*$F1406*信号概况!$C$5*信号相关性!$B$5+2*$C1406*信号概况!$C$2*$G1406*信号概况!$C$6*信号相关性!$B$6+2*$C1406*信号概况!$C$2*$H1406*信号概况!$C$7*信号相关性!$B$7+2*$C1406*信号概况!$C$2*$I1406*信号概况!$C$8*信号相关性!$B$8+2*$C1406*信号概况!$C$2*$J1406*信号概况!$C$9*信号相关性!$B$9+2*$D1406*信号概况!$C$3*$E1406*信号概况!$C$4*信号相关性!$C$4+2*$D1406*信号概况!$C$3*$F1406*信号概况!$C$5*信号相关性!$C$5+2*$D1406*信号概况!$C$3*$G1406*信号概况!$C$6*信号相关性!$C$6+2*$D1406*信号概况!$C$3*$H1406*信号概况!$C$7*信号相关性!$C$7+2*$D1406*信号概况!$C$3*$I1406*信号概况!$C$8*信号相关性!$C$8+2*$D1406*信号概况!$C$3*$J1406*信号概况!$C$9*信号相关性!$C$9+2*$E1406*信号概况!$C$4*$F1406*信号概况!$C$5*信号相关性!$D$5+2*$E1406*信号概况!$C$4*$G1406*信号概况!$C$6*信号相关性!$D$6+2*$E1406*信号概况!$C$4*$H1406*信号概况!$C$7*信号相关性!$D$7+2*$E1406*信号概况!$C$4*$I1406*信号概况!$C$8*信号相关性!$D$8+2*$E1406*信号概况!$C$4*$J1406*信号概况!$J$5*信号相关性!$D$9+2*$F1406*信号概况!$C$5*$G1406*信号概况!$C$6*信号相关性!$E$6+2*$F1406*信号概况!$C$5*$H1406*信号概况!$C$7*信号相关性!$E$7+2*$F1406*信号概况!$C$5*$I1406*信号概况!$C$8*信号相关性!$E$8+2*$F1406*信号概况!$C$5*$J1406*信号概况!$C$9*信号相关性!$E$9+2*$G1406*信号概况!$C$6*$H1406*信号概况!$C$7*信号相关性!$F$7+2*$G1406*信号概况!$C$6*$I1406*信号概况!$C$8*信号相关性!$F$8+2*$G1406*信号概况!$C$6*$J1406*信号概况!$C$9*信号相关性!$F$9+2*$H1406*信号概况!$C$7*$I1406*信号概况!$C$8*信号相关性!$G$8+2*$H1406*信号概况!$C$7*$J1406*信号概况!$C$9*信号相关性!$G$9+2*$I1406*信号概况!$C$8*$J1406*信号概况!$C$9*信号相关性!$H$9)</f>
        <v>2901.5119990354</v>
      </c>
      <c r="N1406" s="12">
        <f t="shared" si="459"/>
        <v>0.148649277225549</v>
      </c>
      <c r="O1406" s="10">
        <f>$C1406*信号概况!$J$2+$D1406*信号概况!$J$3+$E1406*信号概况!$J$4+$F1406*信号概况!$J$5+$G1406*信号概况!$J$6+$H1406*信号概况!$J$7+$I1406*信号概况!$J$8+$J1406*信号概况!$J$9</f>
        <v>1071.35623193994</v>
      </c>
      <c r="P1406" s="12">
        <f t="shared" si="460"/>
        <v>0.0548873585847325</v>
      </c>
      <c r="Q1406" s="7">
        <f t="shared" si="461"/>
        <v>20.1805639049035</v>
      </c>
    </row>
    <row r="1407" spans="1:17">
      <c r="A1407">
        <v>1405</v>
      </c>
      <c r="B1407">
        <v>19519.18</v>
      </c>
      <c r="C1407" s="7">
        <f t="shared" si="441"/>
        <v>0</v>
      </c>
      <c r="D1407" s="8">
        <f t="shared" si="442"/>
        <v>0.333333333333333</v>
      </c>
      <c r="E1407">
        <f t="shared" si="443"/>
        <v>0</v>
      </c>
      <c r="F1407">
        <f t="shared" si="453"/>
        <v>0.8</v>
      </c>
      <c r="G1407">
        <f t="shared" si="454"/>
        <v>0.06</v>
      </c>
      <c r="H1407">
        <f t="shared" si="455"/>
        <v>0</v>
      </c>
      <c r="I1407">
        <f t="shared" si="456"/>
        <v>0</v>
      </c>
      <c r="J1407">
        <f t="shared" si="457"/>
        <v>0</v>
      </c>
      <c r="K1407">
        <f>SQRT(POWER($C1407*信号概况!$F$2,2)+POWER($D1407*信号概况!$F$3,2)+POWER($E1407*信号概况!$F$4,2)+POWER($F1407*信号概况!$F$5,2)+POWER($G1407*信号概况!$F$6,2)+POWER($H1407*信号概况!$F$7,2)+POWER($I1407*信号概况!$F$8,2)+POWER($J1407*信号概况!$F$9,2)+2*$C1407*信号概况!$F$2*$D1407*信号概况!$F$3*信号相关性!$B$3+2*$C1407*信号概况!$F$2*$E1407*信号概况!$F$4*信号相关性!$B$4+2*$C1407*信号概况!$F$2*$F1407*信号概况!$F$5*信号相关性!$B$5+2*$C1407*信号概况!$F$2*$G1407*信号概况!$F$6*信号相关性!$B$6+2*$C1407*信号概况!$F$2*$H1407*信号概况!$F$7*信号相关性!$B$7+2*$C1407*信号概况!$F$2*$I1407*信号概况!$F$8*信号相关性!$B$8+2*$C1407*信号概况!$F$2*$J1407*信号概况!$F$9*信号相关性!$B$9+2*$D1407*信号概况!$F$3*$E1407*信号概况!$F$4*信号相关性!$C$4+2*$D1407*信号概况!$F$3*$F1407*信号概况!$F$5*信号相关性!$C$5+2*$D1407*信号概况!$F$3*$G1407*信号概况!$F$6*信号相关性!$C$6+2*$D1407*信号概况!$F$3*$H1407*信号概况!$F$7*信号相关性!$C$7+2*$D1407*信号概况!$F$3*$I1407*信号概况!$F$8*信号相关性!$C$8+2*$D1407*信号概况!$F$3*$J1407*信号概况!$F$9*信号相关性!$C$9+2*$E1407*信号概况!$F$4*$F1407*信号概况!$F$5*信号相关性!$D$5+2*$E1407*信号概况!$F$4*$G1407*信号概况!$F$6*信号相关性!$D$6+2*$E1407*信号概况!$F$4*$H1407*信号概况!$F$7*信号相关性!$D$7+2*$E1407*信号概况!$F$4*$I1407*信号概况!$F$8*信号相关性!$D$8+2*$E1407*信号概况!$F$4*$J1407*信号概况!$J$5*信号相关性!$D$9+2*$F1407*信号概况!$F$5*$G1407*信号概况!$F$6*信号相关性!$E$6+2*$F1407*信号概况!$F$5*$H1407*信号概况!$F$7*信号相关性!$E$7+2*$F1407*信号概况!$F$5*$I1407*信号概况!$F$8*信号相关性!$E$8+2*$F1407*信号概况!$F$5*$J1407*信号概况!$F$9*信号相关性!$E$9+2*$G1407*信号概况!$F$6*$H1407*信号概况!$F$7*信号相关性!$F$7+2*$G1407*信号概况!$F$6*$I1407*信号概况!$F$8*信号相关性!$F$8+2*$G1407*信号概况!$F$6*$J1407*信号概况!$F$9*信号相关性!$F$9+2*$H1407*信号概况!$F$7*$I1407*信号概况!$F$8*信号相关性!$G$8+2*$H1407*信号概况!$F$7*$J1407*信号概况!$F$9*信号相关性!$G$9+2*$I1407*信号概况!$F$8*$J1407*信号概况!$F$9*信号相关性!$H$9)</f>
        <v>651.53711410353</v>
      </c>
      <c r="L1407" s="10">
        <f t="shared" si="458"/>
        <v>29.95866172084</v>
      </c>
      <c r="M1407" s="11">
        <f>SQRT(POWER($C1407*信号概况!$C$2,2)+POWER($D1407*信号概况!$C$3,2)+POWER($E1407*信号概况!$C$4,2)+POWER($F1407*信号概况!$C$5,2)+POWER($G1407*信号概况!$C$6,2)+POWER($H1407*信号概况!$C$7,2)+POWER($I1407*信号概况!$C$8,2)+POWER($J1407*信号概况!$C$9,2)+2*$C1407*信号概况!$C$2*$D1407*信号概况!$C$3*信号相关性!$B$3+2*$C1407*信号概况!$C$2*$E1407*信号概况!$C$4*信号相关性!$B$4+2*$C1407*信号概况!$C$2*$F1407*信号概况!$C$5*信号相关性!$B$5+2*$C1407*信号概况!$C$2*$G1407*信号概况!$C$6*信号相关性!$B$6+2*$C1407*信号概况!$C$2*$H1407*信号概况!$C$7*信号相关性!$B$7+2*$C1407*信号概况!$C$2*$I1407*信号概况!$C$8*信号相关性!$B$8+2*$C1407*信号概况!$C$2*$J1407*信号概况!$C$9*信号相关性!$B$9+2*$D1407*信号概况!$C$3*$E1407*信号概况!$C$4*信号相关性!$C$4+2*$D1407*信号概况!$C$3*$F1407*信号概况!$C$5*信号相关性!$C$5+2*$D1407*信号概况!$C$3*$G1407*信号概况!$C$6*信号相关性!$C$6+2*$D1407*信号概况!$C$3*$H1407*信号概况!$C$7*信号相关性!$C$7+2*$D1407*信号概况!$C$3*$I1407*信号概况!$C$8*信号相关性!$C$8+2*$D1407*信号概况!$C$3*$J1407*信号概况!$C$9*信号相关性!$C$9+2*$E1407*信号概况!$C$4*$F1407*信号概况!$C$5*信号相关性!$D$5+2*$E1407*信号概况!$C$4*$G1407*信号概况!$C$6*信号相关性!$D$6+2*$E1407*信号概况!$C$4*$H1407*信号概况!$C$7*信号相关性!$D$7+2*$E1407*信号概况!$C$4*$I1407*信号概况!$C$8*信号相关性!$D$8+2*$E1407*信号概况!$C$4*$J1407*信号概况!$J$5*信号相关性!$D$9+2*$F1407*信号概况!$C$5*$G1407*信号概况!$C$6*信号相关性!$E$6+2*$F1407*信号概况!$C$5*$H1407*信号概况!$C$7*信号相关性!$E$7+2*$F1407*信号概况!$C$5*$I1407*信号概况!$C$8*信号相关性!$E$8+2*$F1407*信号概况!$C$5*$J1407*信号概况!$C$9*信号相关性!$E$9+2*$G1407*信号概况!$C$6*$H1407*信号概况!$C$7*信号相关性!$F$7+2*$G1407*信号概况!$C$6*$I1407*信号概况!$C$8*信号相关性!$F$8+2*$G1407*信号概况!$C$6*$J1407*信号概况!$C$9*信号相关性!$F$9+2*$H1407*信号概况!$C$7*$I1407*信号概况!$C$8*信号相关性!$G$8+2*$H1407*信号概况!$C$7*$J1407*信号概况!$C$9*信号相关性!$G$9+2*$I1407*信号概况!$C$8*$J1407*信号概况!$C$9*信号相关性!$H$9)</f>
        <v>3211.72719558815</v>
      </c>
      <c r="N1407" s="12">
        <f t="shared" si="459"/>
        <v>0.164542116809628</v>
      </c>
      <c r="O1407" s="10">
        <f>$C1407*信号概况!$J$2+$D1407*信号概况!$J$3+$E1407*信号概况!$J$4+$F1407*信号概况!$J$5+$G1407*信号概况!$J$6+$H1407*信号概况!$J$7+$I1407*信号概况!$J$8+$J1407*信号概况!$J$9</f>
        <v>1095.88438262487</v>
      </c>
      <c r="P1407" s="12">
        <f t="shared" si="460"/>
        <v>0.0561439764695479</v>
      </c>
      <c r="Q1407" s="7">
        <f t="shared" si="461"/>
        <v>18.6860476985259</v>
      </c>
    </row>
    <row r="1408" spans="1:17">
      <c r="A1408">
        <v>1406</v>
      </c>
      <c r="B1408">
        <v>19519.18</v>
      </c>
      <c r="C1408" s="7">
        <f t="shared" si="441"/>
        <v>0</v>
      </c>
      <c r="D1408" s="8">
        <f t="shared" si="442"/>
        <v>0.363636363636364</v>
      </c>
      <c r="E1408">
        <f t="shared" si="443"/>
        <v>0</v>
      </c>
      <c r="F1408">
        <f t="shared" si="453"/>
        <v>0.8</v>
      </c>
      <c r="G1408">
        <f t="shared" si="454"/>
        <v>0.06</v>
      </c>
      <c r="H1408">
        <f t="shared" si="455"/>
        <v>0</v>
      </c>
      <c r="I1408">
        <f t="shared" si="456"/>
        <v>0</v>
      </c>
      <c r="J1408">
        <f t="shared" si="457"/>
        <v>0</v>
      </c>
      <c r="K1408">
        <f>SQRT(POWER($C1408*信号概况!$F$2,2)+POWER($D1408*信号概况!$F$3,2)+POWER($E1408*信号概况!$F$4,2)+POWER($F1408*信号概况!$F$5,2)+POWER($G1408*信号概况!$F$6,2)+POWER($H1408*信号概况!$F$7,2)+POWER($I1408*信号概况!$F$8,2)+POWER($J1408*信号概况!$F$9,2)+2*$C1408*信号概况!$F$2*$D1408*信号概况!$F$3*信号相关性!$B$3+2*$C1408*信号概况!$F$2*$E1408*信号概况!$F$4*信号相关性!$B$4+2*$C1408*信号概况!$F$2*$F1408*信号概况!$F$5*信号相关性!$B$5+2*$C1408*信号概况!$F$2*$G1408*信号概况!$F$6*信号相关性!$B$6+2*$C1408*信号概况!$F$2*$H1408*信号概况!$F$7*信号相关性!$B$7+2*$C1408*信号概况!$F$2*$I1408*信号概况!$F$8*信号相关性!$B$8+2*$C1408*信号概况!$F$2*$J1408*信号概况!$F$9*信号相关性!$B$9+2*$D1408*信号概况!$F$3*$E1408*信号概况!$F$4*信号相关性!$C$4+2*$D1408*信号概况!$F$3*$F1408*信号概况!$F$5*信号相关性!$C$5+2*$D1408*信号概况!$F$3*$G1408*信号概况!$F$6*信号相关性!$C$6+2*$D1408*信号概况!$F$3*$H1408*信号概况!$F$7*信号相关性!$C$7+2*$D1408*信号概况!$F$3*$I1408*信号概况!$F$8*信号相关性!$C$8+2*$D1408*信号概况!$F$3*$J1408*信号概况!$F$9*信号相关性!$C$9+2*$E1408*信号概况!$F$4*$F1408*信号概况!$F$5*信号相关性!$D$5+2*$E1408*信号概况!$F$4*$G1408*信号概况!$F$6*信号相关性!$D$6+2*$E1408*信号概况!$F$4*$H1408*信号概况!$F$7*信号相关性!$D$7+2*$E1408*信号概况!$F$4*$I1408*信号概况!$F$8*信号相关性!$D$8+2*$E1408*信号概况!$F$4*$J1408*信号概况!$J$5*信号相关性!$D$9+2*$F1408*信号概况!$F$5*$G1408*信号概况!$F$6*信号相关性!$E$6+2*$F1408*信号概况!$F$5*$H1408*信号概况!$F$7*信号相关性!$E$7+2*$F1408*信号概况!$F$5*$I1408*信号概况!$F$8*信号相关性!$E$8+2*$F1408*信号概况!$F$5*$J1408*信号概况!$F$9*信号相关性!$E$9+2*$G1408*信号概况!$F$6*$H1408*信号概况!$F$7*信号相关性!$F$7+2*$G1408*信号概况!$F$6*$I1408*信号概况!$F$8*信号相关性!$F$8+2*$G1408*信号概况!$F$6*$J1408*信号概况!$F$9*信号相关性!$F$9+2*$H1408*信号概况!$F$7*$I1408*信号概况!$F$8*信号相关性!$G$8+2*$H1408*信号概况!$F$7*$J1408*信号概况!$F$9*信号相关性!$G$9+2*$I1408*信号概况!$F$8*$J1408*信号概况!$F$9*信号相关性!$H$9)</f>
        <v>715.102273273015</v>
      </c>
      <c r="L1408" s="10">
        <f t="shared" si="458"/>
        <v>27.2956480905325</v>
      </c>
      <c r="M1408" s="11">
        <f>SQRT(POWER($C1408*信号概况!$C$2,2)+POWER($D1408*信号概况!$C$3,2)+POWER($E1408*信号概况!$C$4,2)+POWER($F1408*信号概况!$C$5,2)+POWER($G1408*信号概况!$C$6,2)+POWER($H1408*信号概况!$C$7,2)+POWER($I1408*信号概况!$C$8,2)+POWER($J1408*信号概况!$C$9,2)+2*$C1408*信号概况!$C$2*$D1408*信号概况!$C$3*信号相关性!$B$3+2*$C1408*信号概况!$C$2*$E1408*信号概况!$C$4*信号相关性!$B$4+2*$C1408*信号概况!$C$2*$F1408*信号概况!$C$5*信号相关性!$B$5+2*$C1408*信号概况!$C$2*$G1408*信号概况!$C$6*信号相关性!$B$6+2*$C1408*信号概况!$C$2*$H1408*信号概况!$C$7*信号相关性!$B$7+2*$C1408*信号概况!$C$2*$I1408*信号概况!$C$8*信号相关性!$B$8+2*$C1408*信号概况!$C$2*$J1408*信号概况!$C$9*信号相关性!$B$9+2*$D1408*信号概况!$C$3*$E1408*信号概况!$C$4*信号相关性!$C$4+2*$D1408*信号概况!$C$3*$F1408*信号概况!$C$5*信号相关性!$C$5+2*$D1408*信号概况!$C$3*$G1408*信号概况!$C$6*信号相关性!$C$6+2*$D1408*信号概况!$C$3*$H1408*信号概况!$C$7*信号相关性!$C$7+2*$D1408*信号概况!$C$3*$I1408*信号概况!$C$8*信号相关性!$C$8+2*$D1408*信号概况!$C$3*$J1408*信号概况!$C$9*信号相关性!$C$9+2*$E1408*信号概况!$C$4*$F1408*信号概况!$C$5*信号相关性!$D$5+2*$E1408*信号概况!$C$4*$G1408*信号概况!$C$6*信号相关性!$D$6+2*$E1408*信号概况!$C$4*$H1408*信号概况!$C$7*信号相关性!$D$7+2*$E1408*信号概况!$C$4*$I1408*信号概况!$C$8*信号相关性!$D$8+2*$E1408*信号概况!$C$4*$J1408*信号概况!$J$5*信号相关性!$D$9+2*$F1408*信号概况!$C$5*$G1408*信号概况!$C$6*信号相关性!$E$6+2*$F1408*信号概况!$C$5*$H1408*信号概况!$C$7*信号相关性!$E$7+2*$F1408*信号概况!$C$5*$I1408*信号概况!$C$8*信号相关性!$E$8+2*$F1408*信号概况!$C$5*$J1408*信号概况!$C$9*信号相关性!$E$9+2*$G1408*信号概况!$C$6*$H1408*信号概况!$C$7*信号相关性!$F$7+2*$G1408*信号概况!$C$6*$I1408*信号概况!$C$8*信号相关性!$F$8+2*$G1408*信号概况!$C$6*$J1408*信号概况!$C$9*信号相关性!$F$9+2*$H1408*信号概况!$C$7*$I1408*信号概况!$C$8*信号相关性!$G$8+2*$H1408*信号概况!$C$7*$J1408*信号概况!$C$9*信号相关性!$G$9+2*$I1408*信号概况!$C$8*$J1408*信号概况!$C$9*信号相关性!$H$9)</f>
        <v>3524.48513962492</v>
      </c>
      <c r="N1408" s="12">
        <f t="shared" si="459"/>
        <v>0.180565225569154</v>
      </c>
      <c r="O1408" s="10">
        <f>$C1408*信号概况!$J$2+$D1408*信号概况!$J$3+$E1408*信号概况!$J$4+$F1408*信号概况!$J$5+$G1408*信号概况!$J$6+$H1408*信号概况!$J$7+$I1408*信号概况!$J$8+$J1408*信号概况!$J$9</f>
        <v>1120.4125333098</v>
      </c>
      <c r="P1408" s="12">
        <f t="shared" si="460"/>
        <v>0.0574005943543633</v>
      </c>
      <c r="Q1408" s="7">
        <f t="shared" si="461"/>
        <v>17.4366546796826</v>
      </c>
    </row>
    <row r="1409" spans="1:17">
      <c r="A1409">
        <v>1407</v>
      </c>
      <c r="B1409">
        <v>19519.18</v>
      </c>
      <c r="C1409" s="7">
        <f t="shared" si="441"/>
        <v>0</v>
      </c>
      <c r="D1409" s="8">
        <f t="shared" si="442"/>
        <v>0.393939393939394</v>
      </c>
      <c r="E1409">
        <f t="shared" si="443"/>
        <v>0</v>
      </c>
      <c r="F1409">
        <f t="shared" si="453"/>
        <v>0.8</v>
      </c>
      <c r="G1409">
        <f t="shared" si="454"/>
        <v>0.06</v>
      </c>
      <c r="H1409">
        <f t="shared" si="455"/>
        <v>0</v>
      </c>
      <c r="I1409">
        <f t="shared" si="456"/>
        <v>0</v>
      </c>
      <c r="J1409">
        <f t="shared" si="457"/>
        <v>0</v>
      </c>
      <c r="K1409">
        <f>SQRT(POWER($C1409*信号概况!$F$2,2)+POWER($D1409*信号概况!$F$3,2)+POWER($E1409*信号概况!$F$4,2)+POWER($F1409*信号概况!$F$5,2)+POWER($G1409*信号概况!$F$6,2)+POWER($H1409*信号概况!$F$7,2)+POWER($I1409*信号概况!$F$8,2)+POWER($J1409*信号概况!$F$9,2)+2*$C1409*信号概况!$F$2*$D1409*信号概况!$F$3*信号相关性!$B$3+2*$C1409*信号概况!$F$2*$E1409*信号概况!$F$4*信号相关性!$B$4+2*$C1409*信号概况!$F$2*$F1409*信号概况!$F$5*信号相关性!$B$5+2*$C1409*信号概况!$F$2*$G1409*信号概况!$F$6*信号相关性!$B$6+2*$C1409*信号概况!$F$2*$H1409*信号概况!$F$7*信号相关性!$B$7+2*$C1409*信号概况!$F$2*$I1409*信号概况!$F$8*信号相关性!$B$8+2*$C1409*信号概况!$F$2*$J1409*信号概况!$F$9*信号相关性!$B$9+2*$D1409*信号概况!$F$3*$E1409*信号概况!$F$4*信号相关性!$C$4+2*$D1409*信号概况!$F$3*$F1409*信号概况!$F$5*信号相关性!$C$5+2*$D1409*信号概况!$F$3*$G1409*信号概况!$F$6*信号相关性!$C$6+2*$D1409*信号概况!$F$3*$H1409*信号概况!$F$7*信号相关性!$C$7+2*$D1409*信号概况!$F$3*$I1409*信号概况!$F$8*信号相关性!$C$8+2*$D1409*信号概况!$F$3*$J1409*信号概况!$F$9*信号相关性!$C$9+2*$E1409*信号概况!$F$4*$F1409*信号概况!$F$5*信号相关性!$D$5+2*$E1409*信号概况!$F$4*$G1409*信号概况!$F$6*信号相关性!$D$6+2*$E1409*信号概况!$F$4*$H1409*信号概况!$F$7*信号相关性!$D$7+2*$E1409*信号概况!$F$4*$I1409*信号概况!$F$8*信号相关性!$D$8+2*$E1409*信号概况!$F$4*$J1409*信号概况!$J$5*信号相关性!$D$9+2*$F1409*信号概况!$F$5*$G1409*信号概况!$F$6*信号相关性!$E$6+2*$F1409*信号概况!$F$5*$H1409*信号概况!$F$7*信号相关性!$E$7+2*$F1409*信号概况!$F$5*$I1409*信号概况!$F$8*信号相关性!$E$8+2*$F1409*信号概况!$F$5*$J1409*信号概况!$F$9*信号相关性!$E$9+2*$G1409*信号概况!$F$6*$H1409*信号概况!$F$7*信号相关性!$F$7+2*$G1409*信号概况!$F$6*$I1409*信号概况!$F$8*信号相关性!$F$8+2*$G1409*信号概况!$F$6*$J1409*信号概况!$F$9*信号相关性!$F$9+2*$H1409*信号概况!$F$7*$I1409*信号概况!$F$8*信号相关性!$G$8+2*$H1409*信号概况!$F$7*$J1409*信号概况!$F$9*信号相关性!$G$9+2*$I1409*信号概况!$F$8*$J1409*信号概况!$F$9*信号相关性!$H$9)</f>
        <v>779.217992474281</v>
      </c>
      <c r="L1409" s="10">
        <f t="shared" si="458"/>
        <v>25.0497039192075</v>
      </c>
      <c r="M1409" s="11">
        <f>SQRT(POWER($C1409*信号概况!$C$2,2)+POWER($D1409*信号概况!$C$3,2)+POWER($E1409*信号概况!$C$4,2)+POWER($F1409*信号概况!$C$5,2)+POWER($G1409*信号概况!$C$6,2)+POWER($H1409*信号概况!$C$7,2)+POWER($I1409*信号概况!$C$8,2)+POWER($J1409*信号概况!$C$9,2)+2*$C1409*信号概况!$C$2*$D1409*信号概况!$C$3*信号相关性!$B$3+2*$C1409*信号概况!$C$2*$E1409*信号概况!$C$4*信号相关性!$B$4+2*$C1409*信号概况!$C$2*$F1409*信号概况!$C$5*信号相关性!$B$5+2*$C1409*信号概况!$C$2*$G1409*信号概况!$C$6*信号相关性!$B$6+2*$C1409*信号概况!$C$2*$H1409*信号概况!$C$7*信号相关性!$B$7+2*$C1409*信号概况!$C$2*$I1409*信号概况!$C$8*信号相关性!$B$8+2*$C1409*信号概况!$C$2*$J1409*信号概况!$C$9*信号相关性!$B$9+2*$D1409*信号概况!$C$3*$E1409*信号概况!$C$4*信号相关性!$C$4+2*$D1409*信号概况!$C$3*$F1409*信号概况!$C$5*信号相关性!$C$5+2*$D1409*信号概况!$C$3*$G1409*信号概况!$C$6*信号相关性!$C$6+2*$D1409*信号概况!$C$3*$H1409*信号概况!$C$7*信号相关性!$C$7+2*$D1409*信号概况!$C$3*$I1409*信号概况!$C$8*信号相关性!$C$8+2*$D1409*信号概况!$C$3*$J1409*信号概况!$C$9*信号相关性!$C$9+2*$E1409*信号概况!$C$4*$F1409*信号概况!$C$5*信号相关性!$D$5+2*$E1409*信号概况!$C$4*$G1409*信号概况!$C$6*信号相关性!$D$6+2*$E1409*信号概况!$C$4*$H1409*信号概况!$C$7*信号相关性!$D$7+2*$E1409*信号概况!$C$4*$I1409*信号概况!$C$8*信号相关性!$D$8+2*$E1409*信号概况!$C$4*$J1409*信号概况!$J$5*信号相关性!$D$9+2*$F1409*信号概况!$C$5*$G1409*信号概况!$C$6*信号相关性!$E$6+2*$F1409*信号概况!$C$5*$H1409*信号概况!$C$7*信号相关性!$E$7+2*$F1409*信号概况!$C$5*$I1409*信号概况!$C$8*信号相关性!$E$8+2*$F1409*信号概况!$C$5*$J1409*信号概况!$C$9*信号相关性!$E$9+2*$G1409*信号概况!$C$6*$H1409*信号概况!$C$7*信号相关性!$F$7+2*$G1409*信号概况!$C$6*$I1409*信号概况!$C$8*信号相关性!$F$8+2*$G1409*信号概况!$C$6*$J1409*信号概况!$C$9*信号相关性!$F$9+2*$H1409*信号概况!$C$7*$I1409*信号概况!$C$8*信号相关性!$G$8+2*$H1409*信号概况!$C$7*$J1409*信号概况!$C$9*信号相关性!$G$9+2*$I1409*信号概况!$C$8*$J1409*信号概况!$C$9*信号相关性!$H$9)</f>
        <v>3839.16444584176</v>
      </c>
      <c r="N1409" s="12">
        <f t="shared" si="459"/>
        <v>0.196686768903292</v>
      </c>
      <c r="O1409" s="10">
        <f>$C1409*信号概况!$J$2+$D1409*信号概况!$J$3+$E1409*信号概况!$J$4+$F1409*信号概况!$J$5+$G1409*信号概况!$J$6+$H1409*信号概况!$J$7+$I1409*信号概况!$J$8+$J1409*信号概况!$J$9</f>
        <v>1144.94068399473</v>
      </c>
      <c r="P1409" s="12">
        <f t="shared" si="460"/>
        <v>0.0586572122391787</v>
      </c>
      <c r="Q1409" s="7">
        <f t="shared" si="461"/>
        <v>16.3796643958501</v>
      </c>
    </row>
    <row r="1410" spans="1:17">
      <c r="A1410">
        <v>1408</v>
      </c>
      <c r="B1410">
        <v>19519.18</v>
      </c>
      <c r="C1410" s="7">
        <f t="shared" si="441"/>
        <v>0</v>
      </c>
      <c r="D1410" s="8">
        <f t="shared" si="442"/>
        <v>0.424242424242424</v>
      </c>
      <c r="E1410">
        <f t="shared" si="443"/>
        <v>0</v>
      </c>
      <c r="F1410">
        <f t="shared" si="453"/>
        <v>0.8</v>
      </c>
      <c r="G1410">
        <f t="shared" si="454"/>
        <v>0.06</v>
      </c>
      <c r="H1410">
        <f t="shared" si="455"/>
        <v>0</v>
      </c>
      <c r="I1410">
        <f t="shared" si="456"/>
        <v>0</v>
      </c>
      <c r="J1410">
        <f t="shared" si="457"/>
        <v>0</v>
      </c>
      <c r="K1410">
        <f>SQRT(POWER($C1410*信号概况!$F$2,2)+POWER($D1410*信号概况!$F$3,2)+POWER($E1410*信号概况!$F$4,2)+POWER($F1410*信号概况!$F$5,2)+POWER($G1410*信号概况!$F$6,2)+POWER($H1410*信号概况!$F$7,2)+POWER($I1410*信号概况!$F$8,2)+POWER($J1410*信号概况!$F$9,2)+2*$C1410*信号概况!$F$2*$D1410*信号概况!$F$3*信号相关性!$B$3+2*$C1410*信号概况!$F$2*$E1410*信号概况!$F$4*信号相关性!$B$4+2*$C1410*信号概况!$F$2*$F1410*信号概况!$F$5*信号相关性!$B$5+2*$C1410*信号概况!$F$2*$G1410*信号概况!$F$6*信号相关性!$B$6+2*$C1410*信号概况!$F$2*$H1410*信号概况!$F$7*信号相关性!$B$7+2*$C1410*信号概况!$F$2*$I1410*信号概况!$F$8*信号相关性!$B$8+2*$C1410*信号概况!$F$2*$J1410*信号概况!$F$9*信号相关性!$B$9+2*$D1410*信号概况!$F$3*$E1410*信号概况!$F$4*信号相关性!$C$4+2*$D1410*信号概况!$F$3*$F1410*信号概况!$F$5*信号相关性!$C$5+2*$D1410*信号概况!$F$3*$G1410*信号概况!$F$6*信号相关性!$C$6+2*$D1410*信号概况!$F$3*$H1410*信号概况!$F$7*信号相关性!$C$7+2*$D1410*信号概况!$F$3*$I1410*信号概况!$F$8*信号相关性!$C$8+2*$D1410*信号概况!$F$3*$J1410*信号概况!$F$9*信号相关性!$C$9+2*$E1410*信号概况!$F$4*$F1410*信号概况!$F$5*信号相关性!$D$5+2*$E1410*信号概况!$F$4*$G1410*信号概况!$F$6*信号相关性!$D$6+2*$E1410*信号概况!$F$4*$H1410*信号概况!$F$7*信号相关性!$D$7+2*$E1410*信号概况!$F$4*$I1410*信号概况!$F$8*信号相关性!$D$8+2*$E1410*信号概况!$F$4*$J1410*信号概况!$J$5*信号相关性!$D$9+2*$F1410*信号概况!$F$5*$G1410*信号概况!$F$6*信号相关性!$E$6+2*$F1410*信号概况!$F$5*$H1410*信号概况!$F$7*信号相关性!$E$7+2*$F1410*信号概况!$F$5*$I1410*信号概况!$F$8*信号相关性!$E$8+2*$F1410*信号概况!$F$5*$J1410*信号概况!$F$9*信号相关性!$E$9+2*$G1410*信号概况!$F$6*$H1410*信号概况!$F$7*信号相关性!$F$7+2*$G1410*信号概况!$F$6*$I1410*信号概况!$F$8*信号相关性!$F$8+2*$G1410*信号概况!$F$6*$J1410*信号概况!$F$9*信号相关性!$F$9+2*$H1410*信号概况!$F$7*$I1410*信号概况!$F$8*信号相关性!$G$8+2*$H1410*信号概况!$F$7*$J1410*信号概况!$F$9*信号相关性!$G$9+2*$I1410*信号概况!$F$8*$J1410*信号概况!$F$9*信号相关性!$H$9)</f>
        <v>843.758772825858</v>
      </c>
      <c r="L1410" s="10">
        <f t="shared" si="458"/>
        <v>23.1336024331074</v>
      </c>
      <c r="M1410" s="11">
        <f>SQRT(POWER($C1410*信号概况!$C$2,2)+POWER($D1410*信号概况!$C$3,2)+POWER($E1410*信号概况!$C$4,2)+POWER($F1410*信号概况!$C$5,2)+POWER($G1410*信号概况!$C$6,2)+POWER($H1410*信号概况!$C$7,2)+POWER($I1410*信号概况!$C$8,2)+POWER($J1410*信号概况!$C$9,2)+2*$C1410*信号概况!$C$2*$D1410*信号概况!$C$3*信号相关性!$B$3+2*$C1410*信号概况!$C$2*$E1410*信号概况!$C$4*信号相关性!$B$4+2*$C1410*信号概况!$C$2*$F1410*信号概况!$C$5*信号相关性!$B$5+2*$C1410*信号概况!$C$2*$G1410*信号概况!$C$6*信号相关性!$B$6+2*$C1410*信号概况!$C$2*$H1410*信号概况!$C$7*信号相关性!$B$7+2*$C1410*信号概况!$C$2*$I1410*信号概况!$C$8*信号相关性!$B$8+2*$C1410*信号概况!$C$2*$J1410*信号概况!$C$9*信号相关性!$B$9+2*$D1410*信号概况!$C$3*$E1410*信号概况!$C$4*信号相关性!$C$4+2*$D1410*信号概况!$C$3*$F1410*信号概况!$C$5*信号相关性!$C$5+2*$D1410*信号概况!$C$3*$G1410*信号概况!$C$6*信号相关性!$C$6+2*$D1410*信号概况!$C$3*$H1410*信号概况!$C$7*信号相关性!$C$7+2*$D1410*信号概况!$C$3*$I1410*信号概况!$C$8*信号相关性!$C$8+2*$D1410*信号概况!$C$3*$J1410*信号概况!$C$9*信号相关性!$C$9+2*$E1410*信号概况!$C$4*$F1410*信号概况!$C$5*信号相关性!$D$5+2*$E1410*信号概况!$C$4*$G1410*信号概况!$C$6*信号相关性!$D$6+2*$E1410*信号概况!$C$4*$H1410*信号概况!$C$7*信号相关性!$D$7+2*$E1410*信号概况!$C$4*$I1410*信号概况!$C$8*信号相关性!$D$8+2*$E1410*信号概况!$C$4*$J1410*信号概况!$J$5*信号相关性!$D$9+2*$F1410*信号概况!$C$5*$G1410*信号概况!$C$6*信号相关性!$E$6+2*$F1410*信号概况!$C$5*$H1410*信号概况!$C$7*信号相关性!$E$7+2*$F1410*信号概况!$C$5*$I1410*信号概况!$C$8*信号相关性!$E$8+2*$F1410*信号概况!$C$5*$J1410*信号概况!$C$9*信号相关性!$E$9+2*$G1410*信号概况!$C$6*$H1410*信号概况!$C$7*信号相关性!$F$7+2*$G1410*信号概况!$C$6*$I1410*信号概况!$C$8*信号相关性!$F$8+2*$G1410*信号概况!$C$6*$J1410*信号概况!$C$9*信号相关性!$F$9+2*$H1410*信号概况!$C$7*$I1410*信号概况!$C$8*信号相关性!$G$8+2*$H1410*信号概况!$C$7*$J1410*信号概况!$C$9*信号相关性!$G$9+2*$I1410*信号概况!$C$8*$J1410*信号概况!$C$9*信号相关性!$H$9)</f>
        <v>4155.32862806497</v>
      </c>
      <c r="N1410" s="12">
        <f t="shared" si="459"/>
        <v>0.212884384900645</v>
      </c>
      <c r="O1410" s="10">
        <f>$C1410*信号概况!$J$2+$D1410*信号概况!$J$3+$E1410*信号概况!$J$4+$F1410*信号概况!$J$5+$G1410*信号概况!$J$6+$H1410*信号概况!$J$7+$I1410*信号概况!$J$8+$J1410*信号概况!$J$9</f>
        <v>1169.46883467966</v>
      </c>
      <c r="P1410" s="12">
        <f t="shared" si="460"/>
        <v>0.0599138301239942</v>
      </c>
      <c r="Q1410" s="7">
        <f t="shared" si="461"/>
        <v>15.4755925943432</v>
      </c>
    </row>
    <row r="1411" spans="1:17">
      <c r="A1411">
        <v>1409</v>
      </c>
      <c r="B1411">
        <v>19519.18</v>
      </c>
      <c r="C1411" s="7">
        <f t="shared" si="441"/>
        <v>0</v>
      </c>
      <c r="D1411" s="8">
        <f t="shared" si="442"/>
        <v>0.454545454545455</v>
      </c>
      <c r="E1411">
        <f t="shared" si="443"/>
        <v>0</v>
      </c>
      <c r="F1411">
        <f t="shared" si="453"/>
        <v>0.8</v>
      </c>
      <c r="G1411">
        <f t="shared" si="454"/>
        <v>0.06</v>
      </c>
      <c r="H1411">
        <f t="shared" si="455"/>
        <v>0</v>
      </c>
      <c r="I1411">
        <f t="shared" si="456"/>
        <v>0</v>
      </c>
      <c r="J1411">
        <f t="shared" si="457"/>
        <v>0</v>
      </c>
      <c r="K1411">
        <f>SQRT(POWER($C1411*信号概况!$F$2,2)+POWER($D1411*信号概况!$F$3,2)+POWER($E1411*信号概况!$F$4,2)+POWER($F1411*信号概况!$F$5,2)+POWER($G1411*信号概况!$F$6,2)+POWER($H1411*信号概况!$F$7,2)+POWER($I1411*信号概况!$F$8,2)+POWER($J1411*信号概况!$F$9,2)+2*$C1411*信号概况!$F$2*$D1411*信号概况!$F$3*信号相关性!$B$3+2*$C1411*信号概况!$F$2*$E1411*信号概况!$F$4*信号相关性!$B$4+2*$C1411*信号概况!$F$2*$F1411*信号概况!$F$5*信号相关性!$B$5+2*$C1411*信号概况!$F$2*$G1411*信号概况!$F$6*信号相关性!$B$6+2*$C1411*信号概况!$F$2*$H1411*信号概况!$F$7*信号相关性!$B$7+2*$C1411*信号概况!$F$2*$I1411*信号概况!$F$8*信号相关性!$B$8+2*$C1411*信号概况!$F$2*$J1411*信号概况!$F$9*信号相关性!$B$9+2*$D1411*信号概况!$F$3*$E1411*信号概况!$F$4*信号相关性!$C$4+2*$D1411*信号概况!$F$3*$F1411*信号概况!$F$5*信号相关性!$C$5+2*$D1411*信号概况!$F$3*$G1411*信号概况!$F$6*信号相关性!$C$6+2*$D1411*信号概况!$F$3*$H1411*信号概况!$F$7*信号相关性!$C$7+2*$D1411*信号概况!$F$3*$I1411*信号概况!$F$8*信号相关性!$C$8+2*$D1411*信号概况!$F$3*$J1411*信号概况!$F$9*信号相关性!$C$9+2*$E1411*信号概况!$F$4*$F1411*信号概况!$F$5*信号相关性!$D$5+2*$E1411*信号概况!$F$4*$G1411*信号概况!$F$6*信号相关性!$D$6+2*$E1411*信号概况!$F$4*$H1411*信号概况!$F$7*信号相关性!$D$7+2*$E1411*信号概况!$F$4*$I1411*信号概况!$F$8*信号相关性!$D$8+2*$E1411*信号概况!$F$4*$J1411*信号概况!$J$5*信号相关性!$D$9+2*$F1411*信号概况!$F$5*$G1411*信号概况!$F$6*信号相关性!$E$6+2*$F1411*信号概况!$F$5*$H1411*信号概况!$F$7*信号相关性!$E$7+2*$F1411*信号概况!$F$5*$I1411*信号概况!$F$8*信号相关性!$E$8+2*$F1411*信号概况!$F$5*$J1411*信号概况!$F$9*信号相关性!$E$9+2*$G1411*信号概况!$F$6*$H1411*信号概况!$F$7*信号相关性!$F$7+2*$G1411*信号概况!$F$6*$I1411*信号概况!$F$8*信号相关性!$F$8+2*$G1411*信号概况!$F$6*$J1411*信号概况!$F$9*信号相关性!$F$9+2*$H1411*信号概况!$F$7*$I1411*信号概况!$F$8*信号相关性!$G$8+2*$H1411*信号概况!$F$7*$J1411*信号概况!$F$9*信号相关性!$G$9+2*$I1411*信号概况!$F$8*$J1411*信号概况!$F$9*信号相关性!$H$9)</f>
        <v>908.634041853531</v>
      </c>
      <c r="L1411" s="10">
        <f t="shared" si="458"/>
        <v>21.4818938108269</v>
      </c>
      <c r="M1411" s="11">
        <f>SQRT(POWER($C1411*信号概况!$C$2,2)+POWER($D1411*信号概况!$C$3,2)+POWER($E1411*信号概况!$C$4,2)+POWER($F1411*信号概况!$C$5,2)+POWER($G1411*信号概况!$C$6,2)+POWER($H1411*信号概况!$C$7,2)+POWER($I1411*信号概况!$C$8,2)+POWER($J1411*信号概况!$C$9,2)+2*$C1411*信号概况!$C$2*$D1411*信号概况!$C$3*信号相关性!$B$3+2*$C1411*信号概况!$C$2*$E1411*信号概况!$C$4*信号相关性!$B$4+2*$C1411*信号概况!$C$2*$F1411*信号概况!$C$5*信号相关性!$B$5+2*$C1411*信号概况!$C$2*$G1411*信号概况!$C$6*信号相关性!$B$6+2*$C1411*信号概况!$C$2*$H1411*信号概况!$C$7*信号相关性!$B$7+2*$C1411*信号概况!$C$2*$I1411*信号概况!$C$8*信号相关性!$B$8+2*$C1411*信号概况!$C$2*$J1411*信号概况!$C$9*信号相关性!$B$9+2*$D1411*信号概况!$C$3*$E1411*信号概况!$C$4*信号相关性!$C$4+2*$D1411*信号概况!$C$3*$F1411*信号概况!$C$5*信号相关性!$C$5+2*$D1411*信号概况!$C$3*$G1411*信号概况!$C$6*信号相关性!$C$6+2*$D1411*信号概况!$C$3*$H1411*信号概况!$C$7*信号相关性!$C$7+2*$D1411*信号概况!$C$3*$I1411*信号概况!$C$8*信号相关性!$C$8+2*$D1411*信号概况!$C$3*$J1411*信号概况!$C$9*信号相关性!$C$9+2*$E1411*信号概况!$C$4*$F1411*信号概况!$C$5*信号相关性!$D$5+2*$E1411*信号概况!$C$4*$G1411*信号概况!$C$6*信号相关性!$D$6+2*$E1411*信号概况!$C$4*$H1411*信号概况!$C$7*信号相关性!$D$7+2*$E1411*信号概况!$C$4*$I1411*信号概况!$C$8*信号相关性!$D$8+2*$E1411*信号概况!$C$4*$J1411*信号概况!$J$5*信号相关性!$D$9+2*$F1411*信号概况!$C$5*$G1411*信号概况!$C$6*信号相关性!$E$6+2*$F1411*信号概况!$C$5*$H1411*信号概况!$C$7*信号相关性!$E$7+2*$F1411*信号概况!$C$5*$I1411*信号概况!$C$8*信号相关性!$E$8+2*$F1411*信号概况!$C$5*$J1411*信号概况!$C$9*信号相关性!$E$9+2*$G1411*信号概况!$C$6*$H1411*信号概况!$C$7*信号相关性!$F$7+2*$G1411*信号概况!$C$6*$I1411*信号概况!$C$8*信号相关性!$F$8+2*$G1411*信号概况!$C$6*$J1411*信号概况!$C$9*信号相关性!$F$9+2*$H1411*信号概况!$C$7*$I1411*信号概况!$C$8*信号相关性!$G$8+2*$H1411*信号概况!$C$7*$J1411*信号概况!$C$9*信号相关性!$G$9+2*$I1411*信号概况!$C$8*$J1411*信号概况!$C$9*信号相关性!$H$9)</f>
        <v>4472.66280804168</v>
      </c>
      <c r="N1411" s="12">
        <f t="shared" si="459"/>
        <v>0.229141941825511</v>
      </c>
      <c r="O1411" s="10">
        <f>$C1411*信号概况!$J$2+$D1411*信号概况!$J$3+$E1411*信号概况!$J$4+$F1411*信号概况!$J$5+$G1411*信号概况!$J$6+$H1411*信号概况!$J$7+$I1411*信号概况!$J$8+$J1411*信号概况!$J$9</f>
        <v>1193.9969853646</v>
      </c>
      <c r="P1411" s="12">
        <f t="shared" si="460"/>
        <v>0.0611704480088096</v>
      </c>
      <c r="Q1411" s="7">
        <f t="shared" si="461"/>
        <v>14.6945901312901</v>
      </c>
    </row>
    <row r="1412" spans="1:17">
      <c r="A1412">
        <v>1410</v>
      </c>
      <c r="B1412">
        <v>19519.18</v>
      </c>
      <c r="C1412" s="7">
        <f t="shared" ref="C1412:C1475" si="462">MOD(A1412,$T$2*$U$2/0.01+1)/($T$2*100)</f>
        <v>0</v>
      </c>
      <c r="D1412" s="8">
        <f t="shared" ref="D1412:D1475" si="463">MOD(QUOTIENT(A1412,$T$2*$U$2/0.01+1),$T$3*$U$3/0.01+1)/($T$3*100)</f>
        <v>0.484848484848485</v>
      </c>
      <c r="E1412">
        <f t="shared" ref="E1412:E1475" si="464">MOD(QUOTIENT(A1412,($T$2*$U$2/0.01+1)*($T$3*$U$3/0.01+1)),$T$4*$U$4/0.01+1)/($T$4*100)</f>
        <v>0</v>
      </c>
      <c r="F1412">
        <f t="shared" si="453"/>
        <v>0.8</v>
      </c>
      <c r="G1412">
        <f t="shared" si="454"/>
        <v>0.06</v>
      </c>
      <c r="H1412">
        <f t="shared" si="455"/>
        <v>0</v>
      </c>
      <c r="I1412">
        <f t="shared" si="456"/>
        <v>0</v>
      </c>
      <c r="J1412">
        <f t="shared" si="457"/>
        <v>0</v>
      </c>
      <c r="K1412">
        <f>SQRT(POWER($C1412*信号概况!$F$2,2)+POWER($D1412*信号概况!$F$3,2)+POWER($E1412*信号概况!$F$4,2)+POWER($F1412*信号概况!$F$5,2)+POWER($G1412*信号概况!$F$6,2)+POWER($H1412*信号概况!$F$7,2)+POWER($I1412*信号概况!$F$8,2)+POWER($J1412*信号概况!$F$9,2)+2*$C1412*信号概况!$F$2*$D1412*信号概况!$F$3*信号相关性!$B$3+2*$C1412*信号概况!$F$2*$E1412*信号概况!$F$4*信号相关性!$B$4+2*$C1412*信号概况!$F$2*$F1412*信号概况!$F$5*信号相关性!$B$5+2*$C1412*信号概况!$F$2*$G1412*信号概况!$F$6*信号相关性!$B$6+2*$C1412*信号概况!$F$2*$H1412*信号概况!$F$7*信号相关性!$B$7+2*$C1412*信号概况!$F$2*$I1412*信号概况!$F$8*信号相关性!$B$8+2*$C1412*信号概况!$F$2*$J1412*信号概况!$F$9*信号相关性!$B$9+2*$D1412*信号概况!$F$3*$E1412*信号概况!$F$4*信号相关性!$C$4+2*$D1412*信号概况!$F$3*$F1412*信号概况!$F$5*信号相关性!$C$5+2*$D1412*信号概况!$F$3*$G1412*信号概况!$F$6*信号相关性!$C$6+2*$D1412*信号概况!$F$3*$H1412*信号概况!$F$7*信号相关性!$C$7+2*$D1412*信号概况!$F$3*$I1412*信号概况!$F$8*信号相关性!$C$8+2*$D1412*信号概况!$F$3*$J1412*信号概况!$F$9*信号相关性!$C$9+2*$E1412*信号概况!$F$4*$F1412*信号概况!$F$5*信号相关性!$D$5+2*$E1412*信号概况!$F$4*$G1412*信号概况!$F$6*信号相关性!$D$6+2*$E1412*信号概况!$F$4*$H1412*信号概况!$F$7*信号相关性!$D$7+2*$E1412*信号概况!$F$4*$I1412*信号概况!$F$8*信号相关性!$D$8+2*$E1412*信号概况!$F$4*$J1412*信号概况!$J$5*信号相关性!$D$9+2*$F1412*信号概况!$F$5*$G1412*信号概况!$F$6*信号相关性!$E$6+2*$F1412*信号概况!$F$5*$H1412*信号概况!$F$7*信号相关性!$E$7+2*$F1412*信号概况!$F$5*$I1412*信号概况!$F$8*信号相关性!$E$8+2*$F1412*信号概况!$F$5*$J1412*信号概况!$F$9*信号相关性!$E$9+2*$G1412*信号概况!$F$6*$H1412*信号概况!$F$7*信号相关性!$F$7+2*$G1412*信号概况!$F$6*$I1412*信号概况!$F$8*信号相关性!$F$8+2*$G1412*信号概况!$F$6*$J1412*信号概况!$F$9*信号相关性!$F$9+2*$H1412*信号概况!$F$7*$I1412*信号概况!$F$8*信号相关性!$G$8+2*$H1412*信号概况!$F$7*$J1412*信号概况!$F$9*信号相关性!$G$9+2*$I1412*信号概况!$F$8*$J1412*信号概况!$F$9*信号相关性!$H$9)</f>
        <v>973.776948627921</v>
      </c>
      <c r="L1412" s="10">
        <f t="shared" si="458"/>
        <v>20.0448162461671</v>
      </c>
      <c r="M1412" s="11">
        <f>SQRT(POWER($C1412*信号概况!$C$2,2)+POWER($D1412*信号概况!$C$3,2)+POWER($E1412*信号概况!$C$4,2)+POWER($F1412*信号概况!$C$5,2)+POWER($G1412*信号概况!$C$6,2)+POWER($H1412*信号概况!$C$7,2)+POWER($I1412*信号概况!$C$8,2)+POWER($J1412*信号概况!$C$9,2)+2*$C1412*信号概况!$C$2*$D1412*信号概况!$C$3*信号相关性!$B$3+2*$C1412*信号概况!$C$2*$E1412*信号概况!$C$4*信号相关性!$B$4+2*$C1412*信号概况!$C$2*$F1412*信号概况!$C$5*信号相关性!$B$5+2*$C1412*信号概况!$C$2*$G1412*信号概况!$C$6*信号相关性!$B$6+2*$C1412*信号概况!$C$2*$H1412*信号概况!$C$7*信号相关性!$B$7+2*$C1412*信号概况!$C$2*$I1412*信号概况!$C$8*信号相关性!$B$8+2*$C1412*信号概况!$C$2*$J1412*信号概况!$C$9*信号相关性!$B$9+2*$D1412*信号概况!$C$3*$E1412*信号概况!$C$4*信号相关性!$C$4+2*$D1412*信号概况!$C$3*$F1412*信号概况!$C$5*信号相关性!$C$5+2*$D1412*信号概况!$C$3*$G1412*信号概况!$C$6*信号相关性!$C$6+2*$D1412*信号概况!$C$3*$H1412*信号概况!$C$7*信号相关性!$C$7+2*$D1412*信号概况!$C$3*$I1412*信号概况!$C$8*信号相关性!$C$8+2*$D1412*信号概况!$C$3*$J1412*信号概况!$C$9*信号相关性!$C$9+2*$E1412*信号概况!$C$4*$F1412*信号概况!$C$5*信号相关性!$D$5+2*$E1412*信号概况!$C$4*$G1412*信号概况!$C$6*信号相关性!$D$6+2*$E1412*信号概况!$C$4*$H1412*信号概况!$C$7*信号相关性!$D$7+2*$E1412*信号概况!$C$4*$I1412*信号概况!$C$8*信号相关性!$D$8+2*$E1412*信号概况!$C$4*$J1412*信号概况!$J$5*信号相关性!$D$9+2*$F1412*信号概况!$C$5*$G1412*信号概况!$C$6*信号相关性!$E$6+2*$F1412*信号概况!$C$5*$H1412*信号概况!$C$7*信号相关性!$E$7+2*$F1412*信号概况!$C$5*$I1412*信号概况!$C$8*信号相关性!$E$8+2*$F1412*信号概况!$C$5*$J1412*信号概况!$C$9*信号相关性!$E$9+2*$G1412*信号概况!$C$6*$H1412*信号概况!$C$7*信号相关性!$F$7+2*$G1412*信号概况!$C$6*$I1412*信号概况!$C$8*信号相关性!$F$8+2*$G1412*信号概况!$C$6*$J1412*信号概况!$C$9*信号相关性!$F$9+2*$H1412*信号概况!$C$7*$I1412*信号概况!$C$8*信号相关性!$G$8+2*$H1412*信号概况!$C$7*$J1412*信号概况!$C$9*信号相关性!$G$9+2*$I1412*信号概况!$C$8*$J1412*信号概况!$C$9*信号相关性!$H$9)</f>
        <v>4790.9345021493</v>
      </c>
      <c r="N1412" s="12">
        <f t="shared" si="459"/>
        <v>0.245447529155902</v>
      </c>
      <c r="O1412" s="10">
        <f>$C1412*信号概况!$J$2+$D1412*信号概况!$J$3+$E1412*信号概况!$J$4+$F1412*信号概况!$J$5+$G1412*信号概况!$J$6+$H1412*信号概况!$J$7+$I1412*信号概况!$J$8+$J1412*信号概况!$J$9</f>
        <v>1218.52513604953</v>
      </c>
      <c r="P1412" s="12">
        <f t="shared" si="460"/>
        <v>0.062427065893625</v>
      </c>
      <c r="Q1412" s="7">
        <f t="shared" si="461"/>
        <v>14.0138279631926</v>
      </c>
    </row>
    <row r="1413" spans="1:17">
      <c r="A1413">
        <v>1411</v>
      </c>
      <c r="B1413">
        <v>19519.18</v>
      </c>
      <c r="C1413" s="7">
        <f t="shared" si="462"/>
        <v>0</v>
      </c>
      <c r="D1413" s="8">
        <f t="shared" si="463"/>
        <v>0.515151515151515</v>
      </c>
      <c r="E1413">
        <f t="shared" si="464"/>
        <v>0</v>
      </c>
      <c r="F1413">
        <f t="shared" si="453"/>
        <v>0.8</v>
      </c>
      <c r="G1413">
        <f t="shared" si="454"/>
        <v>0.06</v>
      </c>
      <c r="H1413">
        <f t="shared" si="455"/>
        <v>0</v>
      </c>
      <c r="I1413">
        <f t="shared" si="456"/>
        <v>0</v>
      </c>
      <c r="J1413">
        <f t="shared" si="457"/>
        <v>0</v>
      </c>
      <c r="K1413">
        <f>SQRT(POWER($C1413*信号概况!$F$2,2)+POWER($D1413*信号概况!$F$3,2)+POWER($E1413*信号概况!$F$4,2)+POWER($F1413*信号概况!$F$5,2)+POWER($G1413*信号概况!$F$6,2)+POWER($H1413*信号概况!$F$7,2)+POWER($I1413*信号概况!$F$8,2)+POWER($J1413*信号概况!$F$9,2)+2*$C1413*信号概况!$F$2*$D1413*信号概况!$F$3*信号相关性!$B$3+2*$C1413*信号概况!$F$2*$E1413*信号概况!$F$4*信号相关性!$B$4+2*$C1413*信号概况!$F$2*$F1413*信号概况!$F$5*信号相关性!$B$5+2*$C1413*信号概况!$F$2*$G1413*信号概况!$F$6*信号相关性!$B$6+2*$C1413*信号概况!$F$2*$H1413*信号概况!$F$7*信号相关性!$B$7+2*$C1413*信号概况!$F$2*$I1413*信号概况!$F$8*信号相关性!$B$8+2*$C1413*信号概况!$F$2*$J1413*信号概况!$F$9*信号相关性!$B$9+2*$D1413*信号概况!$F$3*$E1413*信号概况!$F$4*信号相关性!$C$4+2*$D1413*信号概况!$F$3*$F1413*信号概况!$F$5*信号相关性!$C$5+2*$D1413*信号概况!$F$3*$G1413*信号概况!$F$6*信号相关性!$C$6+2*$D1413*信号概况!$F$3*$H1413*信号概况!$F$7*信号相关性!$C$7+2*$D1413*信号概况!$F$3*$I1413*信号概况!$F$8*信号相关性!$C$8+2*$D1413*信号概况!$F$3*$J1413*信号概况!$F$9*信号相关性!$C$9+2*$E1413*信号概况!$F$4*$F1413*信号概况!$F$5*信号相关性!$D$5+2*$E1413*信号概况!$F$4*$G1413*信号概况!$F$6*信号相关性!$D$6+2*$E1413*信号概况!$F$4*$H1413*信号概况!$F$7*信号相关性!$D$7+2*$E1413*信号概况!$F$4*$I1413*信号概况!$F$8*信号相关性!$D$8+2*$E1413*信号概况!$F$4*$J1413*信号概况!$J$5*信号相关性!$D$9+2*$F1413*信号概况!$F$5*$G1413*信号概况!$F$6*信号相关性!$E$6+2*$F1413*信号概况!$F$5*$H1413*信号概况!$F$7*信号相关性!$E$7+2*$F1413*信号概况!$F$5*$I1413*信号概况!$F$8*信号相关性!$E$8+2*$F1413*信号概况!$F$5*$J1413*信号概况!$F$9*信号相关性!$E$9+2*$G1413*信号概况!$F$6*$H1413*信号概况!$F$7*信号相关性!$F$7+2*$G1413*信号概况!$F$6*$I1413*信号概况!$F$8*信号相关性!$F$8+2*$G1413*信号概况!$F$6*$J1413*信号概况!$F$9*信号相关性!$F$9+2*$H1413*信号概况!$F$7*$I1413*信号概况!$F$8*信号相关性!$G$8+2*$H1413*信号概况!$F$7*$J1413*信号概况!$F$9*信号相关性!$G$9+2*$I1413*信号概况!$F$8*$J1413*信号概况!$F$9*信号相关性!$H$9)</f>
        <v>1039.13716020199</v>
      </c>
      <c r="L1413" s="10">
        <f t="shared" si="458"/>
        <v>18.7840265439124</v>
      </c>
      <c r="M1413" s="11">
        <f>SQRT(POWER($C1413*信号概况!$C$2,2)+POWER($D1413*信号概况!$C$3,2)+POWER($E1413*信号概况!$C$4,2)+POWER($F1413*信号概况!$C$5,2)+POWER($G1413*信号概况!$C$6,2)+POWER($H1413*信号概况!$C$7,2)+POWER($I1413*信号概况!$C$8,2)+POWER($J1413*信号概况!$C$9,2)+2*$C1413*信号概况!$C$2*$D1413*信号概况!$C$3*信号相关性!$B$3+2*$C1413*信号概况!$C$2*$E1413*信号概况!$C$4*信号相关性!$B$4+2*$C1413*信号概况!$C$2*$F1413*信号概况!$C$5*信号相关性!$B$5+2*$C1413*信号概况!$C$2*$G1413*信号概况!$C$6*信号相关性!$B$6+2*$C1413*信号概况!$C$2*$H1413*信号概况!$C$7*信号相关性!$B$7+2*$C1413*信号概况!$C$2*$I1413*信号概况!$C$8*信号相关性!$B$8+2*$C1413*信号概况!$C$2*$J1413*信号概况!$C$9*信号相关性!$B$9+2*$D1413*信号概况!$C$3*$E1413*信号概况!$C$4*信号相关性!$C$4+2*$D1413*信号概况!$C$3*$F1413*信号概况!$C$5*信号相关性!$C$5+2*$D1413*信号概况!$C$3*$G1413*信号概况!$C$6*信号相关性!$C$6+2*$D1413*信号概况!$C$3*$H1413*信号概况!$C$7*信号相关性!$C$7+2*$D1413*信号概况!$C$3*$I1413*信号概况!$C$8*信号相关性!$C$8+2*$D1413*信号概况!$C$3*$J1413*信号概况!$C$9*信号相关性!$C$9+2*$E1413*信号概况!$C$4*$F1413*信号概况!$C$5*信号相关性!$D$5+2*$E1413*信号概况!$C$4*$G1413*信号概况!$C$6*信号相关性!$D$6+2*$E1413*信号概况!$C$4*$H1413*信号概况!$C$7*信号相关性!$D$7+2*$E1413*信号概况!$C$4*$I1413*信号概况!$C$8*信号相关性!$D$8+2*$E1413*信号概况!$C$4*$J1413*信号概况!$J$5*信号相关性!$D$9+2*$F1413*信号概况!$C$5*$G1413*信号概况!$C$6*信号相关性!$E$6+2*$F1413*信号概况!$C$5*$H1413*信号概况!$C$7*信号相关性!$E$7+2*$F1413*信号概况!$C$5*$I1413*信号概况!$C$8*信号相关性!$E$8+2*$F1413*信号概况!$C$5*$J1413*信号概况!$C$9*信号相关性!$E$9+2*$G1413*信号概况!$C$6*$H1413*信号概况!$C$7*信号相关性!$F$7+2*$G1413*信号概况!$C$6*$I1413*信号概况!$C$8*信号相关性!$F$8+2*$G1413*信号概况!$C$6*$J1413*信号概况!$C$9*信号相关性!$F$9+2*$H1413*信号概况!$C$7*$I1413*信号概况!$C$8*信号相关性!$G$8+2*$H1413*信号概况!$C$7*$J1413*信号概况!$C$9*信号相关性!$G$9+2*$I1413*信号概况!$C$8*$J1413*信号概况!$C$9*信号相关性!$H$9)</f>
        <v>5109.96853567143</v>
      </c>
      <c r="N1413" s="12">
        <f t="shared" si="459"/>
        <v>0.261792172400246</v>
      </c>
      <c r="O1413" s="10">
        <f>$C1413*信号概况!$J$2+$D1413*信号概况!$J$3+$E1413*信号概况!$J$4+$F1413*信号概况!$J$5+$G1413*信号概况!$J$6+$H1413*信号概况!$J$7+$I1413*信号概况!$J$8+$J1413*信号概况!$J$9</f>
        <v>1243.05328673446</v>
      </c>
      <c r="P1413" s="12">
        <f t="shared" si="460"/>
        <v>0.0636836837784404</v>
      </c>
      <c r="Q1413" s="7">
        <f t="shared" si="461"/>
        <v>13.4156307509046</v>
      </c>
    </row>
    <row r="1414" spans="1:17">
      <c r="A1414">
        <v>1412</v>
      </c>
      <c r="B1414">
        <v>19519.18</v>
      </c>
      <c r="C1414" s="7">
        <f t="shared" si="462"/>
        <v>0</v>
      </c>
      <c r="D1414" s="8">
        <f t="shared" si="463"/>
        <v>0.545454545454545</v>
      </c>
      <c r="E1414">
        <f t="shared" si="464"/>
        <v>0</v>
      </c>
      <c r="F1414">
        <f t="shared" si="453"/>
        <v>0.8</v>
      </c>
      <c r="G1414">
        <f t="shared" si="454"/>
        <v>0.06</v>
      </c>
      <c r="H1414">
        <f t="shared" si="455"/>
        <v>0</v>
      </c>
      <c r="I1414">
        <f t="shared" si="456"/>
        <v>0</v>
      </c>
      <c r="J1414">
        <f t="shared" si="457"/>
        <v>0</v>
      </c>
      <c r="K1414">
        <f>SQRT(POWER($C1414*信号概况!$F$2,2)+POWER($D1414*信号概况!$F$3,2)+POWER($E1414*信号概况!$F$4,2)+POWER($F1414*信号概况!$F$5,2)+POWER($G1414*信号概况!$F$6,2)+POWER($H1414*信号概况!$F$7,2)+POWER($I1414*信号概况!$F$8,2)+POWER($J1414*信号概况!$F$9,2)+2*$C1414*信号概况!$F$2*$D1414*信号概况!$F$3*信号相关性!$B$3+2*$C1414*信号概况!$F$2*$E1414*信号概况!$F$4*信号相关性!$B$4+2*$C1414*信号概况!$F$2*$F1414*信号概况!$F$5*信号相关性!$B$5+2*$C1414*信号概况!$F$2*$G1414*信号概况!$F$6*信号相关性!$B$6+2*$C1414*信号概况!$F$2*$H1414*信号概况!$F$7*信号相关性!$B$7+2*$C1414*信号概况!$F$2*$I1414*信号概况!$F$8*信号相关性!$B$8+2*$C1414*信号概况!$F$2*$J1414*信号概况!$F$9*信号相关性!$B$9+2*$D1414*信号概况!$F$3*$E1414*信号概况!$F$4*信号相关性!$C$4+2*$D1414*信号概况!$F$3*$F1414*信号概况!$F$5*信号相关性!$C$5+2*$D1414*信号概况!$F$3*$G1414*信号概况!$F$6*信号相关性!$C$6+2*$D1414*信号概况!$F$3*$H1414*信号概况!$F$7*信号相关性!$C$7+2*$D1414*信号概况!$F$3*$I1414*信号概况!$F$8*信号相关性!$C$8+2*$D1414*信号概况!$F$3*$J1414*信号概况!$F$9*信号相关性!$C$9+2*$E1414*信号概况!$F$4*$F1414*信号概况!$F$5*信号相关性!$D$5+2*$E1414*信号概况!$F$4*$G1414*信号概况!$F$6*信号相关性!$D$6+2*$E1414*信号概况!$F$4*$H1414*信号概况!$F$7*信号相关性!$D$7+2*$E1414*信号概况!$F$4*$I1414*信号概况!$F$8*信号相关性!$D$8+2*$E1414*信号概况!$F$4*$J1414*信号概况!$J$5*信号相关性!$D$9+2*$F1414*信号概况!$F$5*$G1414*信号概况!$F$6*信号相关性!$E$6+2*$F1414*信号概况!$F$5*$H1414*信号概况!$F$7*信号相关性!$E$7+2*$F1414*信号概况!$F$5*$I1414*信号概况!$F$8*信号相关性!$E$8+2*$F1414*信号概况!$F$5*$J1414*信号概况!$F$9*信号相关性!$E$9+2*$G1414*信号概况!$F$6*$H1414*信号概况!$F$7*信号相关性!$F$7+2*$G1414*信号概况!$F$6*$I1414*信号概况!$F$8*信号相关性!$F$8+2*$G1414*信号概况!$F$6*$J1414*信号概况!$F$9*信号相关性!$F$9+2*$H1414*信号概况!$F$7*$I1414*信号概况!$F$8*信号相关性!$G$8+2*$H1414*信号概况!$F$7*$J1414*信号概况!$F$9*信号相关性!$G$9+2*$I1414*信号概况!$F$8*$J1414*信号概况!$F$9*信号相关性!$H$9)</f>
        <v>1104.67610552404</v>
      </c>
      <c r="L1414" s="10">
        <f t="shared" si="458"/>
        <v>17.6695955514856</v>
      </c>
      <c r="M1414" s="11">
        <f>SQRT(POWER($C1414*信号概况!$C$2,2)+POWER($D1414*信号概况!$C$3,2)+POWER($E1414*信号概况!$C$4,2)+POWER($F1414*信号概况!$C$5,2)+POWER($G1414*信号概况!$C$6,2)+POWER($H1414*信号概况!$C$7,2)+POWER($I1414*信号概况!$C$8,2)+POWER($J1414*信号概况!$C$9,2)+2*$C1414*信号概况!$C$2*$D1414*信号概况!$C$3*信号相关性!$B$3+2*$C1414*信号概况!$C$2*$E1414*信号概况!$C$4*信号相关性!$B$4+2*$C1414*信号概况!$C$2*$F1414*信号概况!$C$5*信号相关性!$B$5+2*$C1414*信号概况!$C$2*$G1414*信号概况!$C$6*信号相关性!$B$6+2*$C1414*信号概况!$C$2*$H1414*信号概况!$C$7*信号相关性!$B$7+2*$C1414*信号概况!$C$2*$I1414*信号概况!$C$8*信号相关性!$B$8+2*$C1414*信号概况!$C$2*$J1414*信号概况!$C$9*信号相关性!$B$9+2*$D1414*信号概况!$C$3*$E1414*信号概况!$C$4*信号相关性!$C$4+2*$D1414*信号概况!$C$3*$F1414*信号概况!$C$5*信号相关性!$C$5+2*$D1414*信号概况!$C$3*$G1414*信号概况!$C$6*信号相关性!$C$6+2*$D1414*信号概况!$C$3*$H1414*信号概况!$C$7*信号相关性!$C$7+2*$D1414*信号概况!$C$3*$I1414*信号概况!$C$8*信号相关性!$C$8+2*$D1414*信号概况!$C$3*$J1414*信号概况!$C$9*信号相关性!$C$9+2*$E1414*信号概况!$C$4*$F1414*信号概况!$C$5*信号相关性!$D$5+2*$E1414*信号概况!$C$4*$G1414*信号概况!$C$6*信号相关性!$D$6+2*$E1414*信号概况!$C$4*$H1414*信号概况!$C$7*信号相关性!$D$7+2*$E1414*信号概况!$C$4*$I1414*信号概况!$C$8*信号相关性!$D$8+2*$E1414*信号概况!$C$4*$J1414*信号概况!$J$5*信号相关性!$D$9+2*$F1414*信号概况!$C$5*$G1414*信号概况!$C$6*信号相关性!$E$6+2*$F1414*信号概况!$C$5*$H1414*信号概况!$C$7*信号相关性!$E$7+2*$F1414*信号概况!$C$5*$I1414*信号概况!$C$8*信号相关性!$E$8+2*$F1414*信号概况!$C$5*$J1414*信号概况!$C$9*信号相关性!$E$9+2*$G1414*信号概况!$C$6*$H1414*信号概况!$C$7*信号相关性!$F$7+2*$G1414*信号概况!$C$6*$I1414*信号概况!$C$8*信号相关性!$F$8+2*$G1414*信号概况!$C$6*$J1414*信号概况!$C$9*信号相关性!$F$9+2*$H1414*信号概况!$C$7*$I1414*信号概况!$C$8*信号相关性!$G$8+2*$H1414*信号概况!$C$7*$J1414*信号概况!$C$9*信号相关性!$G$9+2*$I1414*信号概况!$C$8*$J1414*信号概况!$C$9*信号相关性!$H$9)</f>
        <v>5429.63052973604</v>
      </c>
      <c r="N1414" s="12">
        <f t="shared" si="459"/>
        <v>0.278168987105813</v>
      </c>
      <c r="O1414" s="10">
        <f>$C1414*信号概况!$J$2+$D1414*信号概况!$J$3+$E1414*信号概况!$J$4+$F1414*信号概况!$J$5+$G1414*信号概况!$J$6+$H1414*信号概况!$J$7+$I1414*信号概况!$J$8+$J1414*信号概况!$J$9</f>
        <v>1267.58143741939</v>
      </c>
      <c r="P1414" s="12">
        <f t="shared" si="460"/>
        <v>0.0649403016632559</v>
      </c>
      <c r="Q1414" s="7">
        <f t="shared" si="461"/>
        <v>12.8861466070001</v>
      </c>
    </row>
    <row r="1415" spans="1:17">
      <c r="A1415">
        <v>1413</v>
      </c>
      <c r="B1415">
        <v>19519.18</v>
      </c>
      <c r="C1415" s="7">
        <f t="shared" si="462"/>
        <v>0</v>
      </c>
      <c r="D1415" s="8">
        <f t="shared" si="463"/>
        <v>0.575757575757576</v>
      </c>
      <c r="E1415">
        <f t="shared" si="464"/>
        <v>0</v>
      </c>
      <c r="F1415">
        <f t="shared" si="453"/>
        <v>0.8</v>
      </c>
      <c r="G1415">
        <f t="shared" si="454"/>
        <v>0.06</v>
      </c>
      <c r="H1415">
        <f t="shared" si="455"/>
        <v>0</v>
      </c>
      <c r="I1415">
        <f t="shared" si="456"/>
        <v>0</v>
      </c>
      <c r="J1415">
        <f t="shared" si="457"/>
        <v>0</v>
      </c>
      <c r="K1415">
        <f>SQRT(POWER($C1415*信号概况!$F$2,2)+POWER($D1415*信号概况!$F$3,2)+POWER($E1415*信号概况!$F$4,2)+POWER($F1415*信号概况!$F$5,2)+POWER($G1415*信号概况!$F$6,2)+POWER($H1415*信号概况!$F$7,2)+POWER($I1415*信号概况!$F$8,2)+POWER($J1415*信号概况!$F$9,2)+2*$C1415*信号概况!$F$2*$D1415*信号概况!$F$3*信号相关性!$B$3+2*$C1415*信号概况!$F$2*$E1415*信号概况!$F$4*信号相关性!$B$4+2*$C1415*信号概况!$F$2*$F1415*信号概况!$F$5*信号相关性!$B$5+2*$C1415*信号概况!$F$2*$G1415*信号概况!$F$6*信号相关性!$B$6+2*$C1415*信号概况!$F$2*$H1415*信号概况!$F$7*信号相关性!$B$7+2*$C1415*信号概况!$F$2*$I1415*信号概况!$F$8*信号相关性!$B$8+2*$C1415*信号概况!$F$2*$J1415*信号概况!$F$9*信号相关性!$B$9+2*$D1415*信号概况!$F$3*$E1415*信号概况!$F$4*信号相关性!$C$4+2*$D1415*信号概况!$F$3*$F1415*信号概况!$F$5*信号相关性!$C$5+2*$D1415*信号概况!$F$3*$G1415*信号概况!$F$6*信号相关性!$C$6+2*$D1415*信号概况!$F$3*$H1415*信号概况!$F$7*信号相关性!$C$7+2*$D1415*信号概况!$F$3*$I1415*信号概况!$F$8*信号相关性!$C$8+2*$D1415*信号概况!$F$3*$J1415*信号概况!$F$9*信号相关性!$C$9+2*$E1415*信号概况!$F$4*$F1415*信号概况!$F$5*信号相关性!$D$5+2*$E1415*信号概况!$F$4*$G1415*信号概况!$F$6*信号相关性!$D$6+2*$E1415*信号概况!$F$4*$H1415*信号概况!$F$7*信号相关性!$D$7+2*$E1415*信号概况!$F$4*$I1415*信号概况!$F$8*信号相关性!$D$8+2*$E1415*信号概况!$F$4*$J1415*信号概况!$J$5*信号相关性!$D$9+2*$F1415*信号概况!$F$5*$G1415*信号概况!$F$6*信号相关性!$E$6+2*$F1415*信号概况!$F$5*$H1415*信号概况!$F$7*信号相关性!$E$7+2*$F1415*信号概况!$F$5*$I1415*信号概况!$F$8*信号相关性!$E$8+2*$F1415*信号概况!$F$5*$J1415*信号概况!$F$9*信号相关性!$E$9+2*$G1415*信号概况!$F$6*$H1415*信号概况!$F$7*信号相关性!$F$7+2*$G1415*信号概况!$F$6*$I1415*信号概况!$F$8*信号相关性!$F$8+2*$G1415*信号概况!$F$6*$J1415*信号概况!$F$9*信号相关性!$F$9+2*$H1415*信号概况!$F$7*$I1415*信号概况!$F$8*信号相关性!$G$8+2*$H1415*信号概况!$F$7*$J1415*信号概况!$F$9*信号相关性!$G$9+2*$I1415*信号概况!$F$8*$J1415*信号概况!$F$9*信号相关性!$H$9)</f>
        <v>1170.36375836249</v>
      </c>
      <c r="L1415" s="10">
        <f t="shared" si="458"/>
        <v>16.6778746014061</v>
      </c>
      <c r="M1415" s="11">
        <f>SQRT(POWER($C1415*信号概况!$C$2,2)+POWER($D1415*信号概况!$C$3,2)+POWER($E1415*信号概况!$C$4,2)+POWER($F1415*信号概况!$C$5,2)+POWER($G1415*信号概况!$C$6,2)+POWER($H1415*信号概况!$C$7,2)+POWER($I1415*信号概况!$C$8,2)+POWER($J1415*信号概况!$C$9,2)+2*$C1415*信号概况!$C$2*$D1415*信号概况!$C$3*信号相关性!$B$3+2*$C1415*信号概况!$C$2*$E1415*信号概况!$C$4*信号相关性!$B$4+2*$C1415*信号概况!$C$2*$F1415*信号概况!$C$5*信号相关性!$B$5+2*$C1415*信号概况!$C$2*$G1415*信号概况!$C$6*信号相关性!$B$6+2*$C1415*信号概况!$C$2*$H1415*信号概况!$C$7*信号相关性!$B$7+2*$C1415*信号概况!$C$2*$I1415*信号概况!$C$8*信号相关性!$B$8+2*$C1415*信号概况!$C$2*$J1415*信号概况!$C$9*信号相关性!$B$9+2*$D1415*信号概况!$C$3*$E1415*信号概况!$C$4*信号相关性!$C$4+2*$D1415*信号概况!$C$3*$F1415*信号概况!$C$5*信号相关性!$C$5+2*$D1415*信号概况!$C$3*$G1415*信号概况!$C$6*信号相关性!$C$6+2*$D1415*信号概况!$C$3*$H1415*信号概况!$C$7*信号相关性!$C$7+2*$D1415*信号概况!$C$3*$I1415*信号概况!$C$8*信号相关性!$C$8+2*$D1415*信号概况!$C$3*$J1415*信号概况!$C$9*信号相关性!$C$9+2*$E1415*信号概况!$C$4*$F1415*信号概况!$C$5*信号相关性!$D$5+2*$E1415*信号概况!$C$4*$G1415*信号概况!$C$6*信号相关性!$D$6+2*$E1415*信号概况!$C$4*$H1415*信号概况!$C$7*信号相关性!$D$7+2*$E1415*信号概况!$C$4*$I1415*信号概况!$C$8*信号相关性!$D$8+2*$E1415*信号概况!$C$4*$J1415*信号概况!$J$5*信号相关性!$D$9+2*$F1415*信号概况!$C$5*$G1415*信号概况!$C$6*信号相关性!$E$6+2*$F1415*信号概况!$C$5*$H1415*信号概况!$C$7*信号相关性!$E$7+2*$F1415*信号概况!$C$5*$I1415*信号概况!$C$8*信号相关性!$E$8+2*$F1415*信号概况!$C$5*$J1415*信号概况!$C$9*信号相关性!$E$9+2*$G1415*信号概况!$C$6*$H1415*信号概况!$C$7*信号相关性!$F$7+2*$G1415*信号概况!$C$6*$I1415*信号概况!$C$8*信号相关性!$F$8+2*$G1415*信号概况!$C$6*$J1415*信号概况!$C$9*信号相关性!$F$9+2*$H1415*信号概况!$C$7*$I1415*信号概况!$C$8*信号相关性!$G$8+2*$H1415*信号概况!$C$7*$J1415*信号概况!$C$9*信号相关性!$G$9+2*$I1415*信号概况!$C$8*$J1415*信号概况!$C$9*信号相关性!$H$9)</f>
        <v>5749.81575057442</v>
      </c>
      <c r="N1415" s="12">
        <f t="shared" si="459"/>
        <v>0.294572607587738</v>
      </c>
      <c r="O1415" s="10">
        <f>$C1415*信号概况!$J$2+$D1415*信号概况!$J$3+$E1415*信号概况!$J$4+$F1415*信号概况!$J$5+$G1415*信号概况!$J$6+$H1415*信号概况!$J$7+$I1415*信号概况!$J$8+$J1415*信号概况!$J$9</f>
        <v>1292.10958810432</v>
      </c>
      <c r="P1415" s="12">
        <f t="shared" si="460"/>
        <v>0.0661969195480713</v>
      </c>
      <c r="Q1415" s="7">
        <f t="shared" si="461"/>
        <v>12.4143933485949</v>
      </c>
    </row>
    <row r="1416" spans="1:17">
      <c r="A1416">
        <v>1414</v>
      </c>
      <c r="B1416">
        <v>19519.18</v>
      </c>
      <c r="C1416" s="7">
        <f t="shared" si="462"/>
        <v>0</v>
      </c>
      <c r="D1416" s="8">
        <f t="shared" si="463"/>
        <v>0.606060606060606</v>
      </c>
      <c r="E1416">
        <f t="shared" si="464"/>
        <v>0</v>
      </c>
      <c r="F1416">
        <f t="shared" si="453"/>
        <v>0.8</v>
      </c>
      <c r="G1416">
        <f t="shared" si="454"/>
        <v>0.06</v>
      </c>
      <c r="H1416">
        <f t="shared" si="455"/>
        <v>0</v>
      </c>
      <c r="I1416">
        <f t="shared" si="456"/>
        <v>0</v>
      </c>
      <c r="J1416">
        <f t="shared" si="457"/>
        <v>0</v>
      </c>
      <c r="K1416">
        <f>SQRT(POWER($C1416*信号概况!$F$2,2)+POWER($D1416*信号概况!$F$3,2)+POWER($E1416*信号概况!$F$4,2)+POWER($F1416*信号概况!$F$5,2)+POWER($G1416*信号概况!$F$6,2)+POWER($H1416*信号概况!$F$7,2)+POWER($I1416*信号概况!$F$8,2)+POWER($J1416*信号概况!$F$9,2)+2*$C1416*信号概况!$F$2*$D1416*信号概况!$F$3*信号相关性!$B$3+2*$C1416*信号概况!$F$2*$E1416*信号概况!$F$4*信号相关性!$B$4+2*$C1416*信号概况!$F$2*$F1416*信号概况!$F$5*信号相关性!$B$5+2*$C1416*信号概况!$F$2*$G1416*信号概况!$F$6*信号相关性!$B$6+2*$C1416*信号概况!$F$2*$H1416*信号概况!$F$7*信号相关性!$B$7+2*$C1416*信号概况!$F$2*$I1416*信号概况!$F$8*信号相关性!$B$8+2*$C1416*信号概况!$F$2*$J1416*信号概况!$F$9*信号相关性!$B$9+2*$D1416*信号概况!$F$3*$E1416*信号概况!$F$4*信号相关性!$C$4+2*$D1416*信号概况!$F$3*$F1416*信号概况!$F$5*信号相关性!$C$5+2*$D1416*信号概况!$F$3*$G1416*信号概况!$F$6*信号相关性!$C$6+2*$D1416*信号概况!$F$3*$H1416*信号概况!$F$7*信号相关性!$C$7+2*$D1416*信号概况!$F$3*$I1416*信号概况!$F$8*信号相关性!$C$8+2*$D1416*信号概况!$F$3*$J1416*信号概况!$F$9*信号相关性!$C$9+2*$E1416*信号概况!$F$4*$F1416*信号概况!$F$5*信号相关性!$D$5+2*$E1416*信号概况!$F$4*$G1416*信号概况!$F$6*信号相关性!$D$6+2*$E1416*信号概况!$F$4*$H1416*信号概况!$F$7*信号相关性!$D$7+2*$E1416*信号概况!$F$4*$I1416*信号概况!$F$8*信号相关性!$D$8+2*$E1416*信号概况!$F$4*$J1416*信号概况!$J$5*信号相关性!$D$9+2*$F1416*信号概况!$F$5*$G1416*信号概况!$F$6*信号相关性!$E$6+2*$F1416*信号概况!$F$5*$H1416*信号概况!$F$7*信号相关性!$E$7+2*$F1416*信号概况!$F$5*$I1416*信号概况!$F$8*信号相关性!$E$8+2*$F1416*信号概况!$F$5*$J1416*信号概况!$F$9*信号相关性!$E$9+2*$G1416*信号概况!$F$6*$H1416*信号概况!$F$7*信号相关性!$F$7+2*$G1416*信号概况!$F$6*$I1416*信号概况!$F$8*信号相关性!$F$8+2*$G1416*信号概况!$F$6*$J1416*信号概况!$F$9*信号相关性!$F$9+2*$H1416*信号概况!$F$7*$I1416*信号概况!$F$8*信号相关性!$G$8+2*$H1416*信号概况!$F$7*$J1416*信号概况!$F$9*信号相关性!$G$9+2*$I1416*信号概况!$F$8*$J1416*信号概况!$F$9*信号相关性!$H$9)</f>
        <v>1236.17641298908</v>
      </c>
      <c r="L1416" s="10">
        <f t="shared" si="458"/>
        <v>15.7899631435311</v>
      </c>
      <c r="M1416" s="11">
        <f>SQRT(POWER($C1416*信号概况!$C$2,2)+POWER($D1416*信号概况!$C$3,2)+POWER($E1416*信号概况!$C$4,2)+POWER($F1416*信号概况!$C$5,2)+POWER($G1416*信号概况!$C$6,2)+POWER($H1416*信号概况!$C$7,2)+POWER($I1416*信号概况!$C$8,2)+POWER($J1416*信号概况!$C$9,2)+2*$C1416*信号概况!$C$2*$D1416*信号概况!$C$3*信号相关性!$B$3+2*$C1416*信号概况!$C$2*$E1416*信号概况!$C$4*信号相关性!$B$4+2*$C1416*信号概况!$C$2*$F1416*信号概况!$C$5*信号相关性!$B$5+2*$C1416*信号概况!$C$2*$G1416*信号概况!$C$6*信号相关性!$B$6+2*$C1416*信号概况!$C$2*$H1416*信号概况!$C$7*信号相关性!$B$7+2*$C1416*信号概况!$C$2*$I1416*信号概况!$C$8*信号相关性!$B$8+2*$C1416*信号概况!$C$2*$J1416*信号概况!$C$9*信号相关性!$B$9+2*$D1416*信号概况!$C$3*$E1416*信号概况!$C$4*信号相关性!$C$4+2*$D1416*信号概况!$C$3*$F1416*信号概况!$C$5*信号相关性!$C$5+2*$D1416*信号概况!$C$3*$G1416*信号概况!$C$6*信号相关性!$C$6+2*$D1416*信号概况!$C$3*$H1416*信号概况!$C$7*信号相关性!$C$7+2*$D1416*信号概况!$C$3*$I1416*信号概况!$C$8*信号相关性!$C$8+2*$D1416*信号概况!$C$3*$J1416*信号概况!$C$9*信号相关性!$C$9+2*$E1416*信号概况!$C$4*$F1416*信号概况!$C$5*信号相关性!$D$5+2*$E1416*信号概况!$C$4*$G1416*信号概况!$C$6*信号相关性!$D$6+2*$E1416*信号概况!$C$4*$H1416*信号概况!$C$7*信号相关性!$D$7+2*$E1416*信号概况!$C$4*$I1416*信号概况!$C$8*信号相关性!$D$8+2*$E1416*信号概况!$C$4*$J1416*信号概况!$J$5*信号相关性!$D$9+2*$F1416*信号概况!$C$5*$G1416*信号概况!$C$6*信号相关性!$E$6+2*$F1416*信号概况!$C$5*$H1416*信号概况!$C$7*信号相关性!$E$7+2*$F1416*信号概况!$C$5*$I1416*信号概况!$C$8*信号相关性!$E$8+2*$F1416*信号概况!$C$5*$J1416*信号概况!$C$9*信号相关性!$E$9+2*$G1416*信号概况!$C$6*$H1416*信号概况!$C$7*信号相关性!$F$7+2*$G1416*信号概况!$C$6*$I1416*信号概况!$C$8*信号相关性!$F$8+2*$G1416*信号概况!$C$6*$J1416*信号概况!$C$9*信号相关性!$F$9+2*$H1416*信号概况!$C$7*$I1416*信号概况!$C$8*信号相关性!$G$8+2*$H1416*信号概况!$C$7*$J1416*信号概况!$C$9*信号相关性!$G$9+2*$I1416*信号概况!$C$8*$J1416*信号概况!$C$9*信号相关性!$H$9)</f>
        <v>6070.44140601717</v>
      </c>
      <c r="N1416" s="12">
        <f t="shared" si="459"/>
        <v>0.310998792265719</v>
      </c>
      <c r="O1416" s="10">
        <f>$C1416*信号概况!$J$2+$D1416*信号概况!$J$3+$E1416*信号概况!$J$4+$F1416*信号概况!$J$5+$G1416*信号概况!$J$6+$H1416*信号概况!$J$7+$I1416*信号概况!$J$8+$J1416*信号概况!$J$9</f>
        <v>1316.63773878925</v>
      </c>
      <c r="P1416" s="12">
        <f t="shared" si="460"/>
        <v>0.0674535374328867</v>
      </c>
      <c r="Q1416" s="7">
        <f t="shared" si="461"/>
        <v>11.9915682824163</v>
      </c>
    </row>
    <row r="1417" spans="1:17">
      <c r="A1417">
        <v>1415</v>
      </c>
      <c r="B1417">
        <v>19519.18</v>
      </c>
      <c r="C1417" s="7">
        <f t="shared" si="462"/>
        <v>0</v>
      </c>
      <c r="D1417" s="8">
        <f t="shared" si="463"/>
        <v>0.636363636363636</v>
      </c>
      <c r="E1417">
        <f t="shared" si="464"/>
        <v>0</v>
      </c>
      <c r="F1417">
        <f t="shared" si="453"/>
        <v>0.8</v>
      </c>
      <c r="G1417">
        <f t="shared" si="454"/>
        <v>0.06</v>
      </c>
      <c r="H1417">
        <f t="shared" si="455"/>
        <v>0</v>
      </c>
      <c r="I1417">
        <f t="shared" si="456"/>
        <v>0</v>
      </c>
      <c r="J1417">
        <f t="shared" si="457"/>
        <v>0</v>
      </c>
      <c r="K1417">
        <f>SQRT(POWER($C1417*信号概况!$F$2,2)+POWER($D1417*信号概况!$F$3,2)+POWER($E1417*信号概况!$F$4,2)+POWER($F1417*信号概况!$F$5,2)+POWER($G1417*信号概况!$F$6,2)+POWER($H1417*信号概况!$F$7,2)+POWER($I1417*信号概况!$F$8,2)+POWER($J1417*信号概况!$F$9,2)+2*$C1417*信号概况!$F$2*$D1417*信号概况!$F$3*信号相关性!$B$3+2*$C1417*信号概况!$F$2*$E1417*信号概况!$F$4*信号相关性!$B$4+2*$C1417*信号概况!$F$2*$F1417*信号概况!$F$5*信号相关性!$B$5+2*$C1417*信号概况!$F$2*$G1417*信号概况!$F$6*信号相关性!$B$6+2*$C1417*信号概况!$F$2*$H1417*信号概况!$F$7*信号相关性!$B$7+2*$C1417*信号概况!$F$2*$I1417*信号概况!$F$8*信号相关性!$B$8+2*$C1417*信号概况!$F$2*$J1417*信号概况!$F$9*信号相关性!$B$9+2*$D1417*信号概况!$F$3*$E1417*信号概况!$F$4*信号相关性!$C$4+2*$D1417*信号概况!$F$3*$F1417*信号概况!$F$5*信号相关性!$C$5+2*$D1417*信号概况!$F$3*$G1417*信号概况!$F$6*信号相关性!$C$6+2*$D1417*信号概况!$F$3*$H1417*信号概况!$F$7*信号相关性!$C$7+2*$D1417*信号概况!$F$3*$I1417*信号概况!$F$8*信号相关性!$C$8+2*$D1417*信号概况!$F$3*$J1417*信号概况!$F$9*信号相关性!$C$9+2*$E1417*信号概况!$F$4*$F1417*信号概况!$F$5*信号相关性!$D$5+2*$E1417*信号概况!$F$4*$G1417*信号概况!$F$6*信号相关性!$D$6+2*$E1417*信号概况!$F$4*$H1417*信号概况!$F$7*信号相关性!$D$7+2*$E1417*信号概况!$F$4*$I1417*信号概况!$F$8*信号相关性!$D$8+2*$E1417*信号概况!$F$4*$J1417*信号概况!$J$5*信号相关性!$D$9+2*$F1417*信号概况!$F$5*$G1417*信号概况!$F$6*信号相关性!$E$6+2*$F1417*信号概况!$F$5*$H1417*信号概况!$F$7*信号相关性!$E$7+2*$F1417*信号概况!$F$5*$I1417*信号概况!$F$8*信号相关性!$E$8+2*$F1417*信号概况!$F$5*$J1417*信号概况!$F$9*信号相关性!$E$9+2*$G1417*信号概况!$F$6*$H1417*信号概况!$F$7*信号相关性!$F$7+2*$G1417*信号概况!$F$6*$I1417*信号概况!$F$8*信号相关性!$F$8+2*$G1417*信号概况!$F$6*$J1417*信号概况!$F$9*信号相关性!$F$9+2*$H1417*信号概况!$F$7*$I1417*信号概况!$F$8*信号相关性!$G$8+2*$H1417*信号概况!$F$7*$J1417*信号概况!$F$9*信号相关性!$G$9+2*$I1417*信号概况!$F$8*$J1417*信号概况!$F$9*信号相关性!$H$9)</f>
        <v>1302.09511539758</v>
      </c>
      <c r="L1417" s="10">
        <f t="shared" si="458"/>
        <v>14.9905945957258</v>
      </c>
      <c r="M1417" s="11">
        <f>SQRT(POWER($C1417*信号概况!$C$2,2)+POWER($D1417*信号概况!$C$3,2)+POWER($E1417*信号概况!$C$4,2)+POWER($F1417*信号概况!$C$5,2)+POWER($G1417*信号概况!$C$6,2)+POWER($H1417*信号概况!$C$7,2)+POWER($I1417*信号概况!$C$8,2)+POWER($J1417*信号概况!$C$9,2)+2*$C1417*信号概况!$C$2*$D1417*信号概况!$C$3*信号相关性!$B$3+2*$C1417*信号概况!$C$2*$E1417*信号概况!$C$4*信号相关性!$B$4+2*$C1417*信号概况!$C$2*$F1417*信号概况!$C$5*信号相关性!$B$5+2*$C1417*信号概况!$C$2*$G1417*信号概况!$C$6*信号相关性!$B$6+2*$C1417*信号概况!$C$2*$H1417*信号概况!$C$7*信号相关性!$B$7+2*$C1417*信号概况!$C$2*$I1417*信号概况!$C$8*信号相关性!$B$8+2*$C1417*信号概况!$C$2*$J1417*信号概况!$C$9*信号相关性!$B$9+2*$D1417*信号概况!$C$3*$E1417*信号概况!$C$4*信号相关性!$C$4+2*$D1417*信号概况!$C$3*$F1417*信号概况!$C$5*信号相关性!$C$5+2*$D1417*信号概况!$C$3*$G1417*信号概况!$C$6*信号相关性!$C$6+2*$D1417*信号概况!$C$3*$H1417*信号概况!$C$7*信号相关性!$C$7+2*$D1417*信号概况!$C$3*$I1417*信号概况!$C$8*信号相关性!$C$8+2*$D1417*信号概况!$C$3*$J1417*信号概况!$C$9*信号相关性!$C$9+2*$E1417*信号概况!$C$4*$F1417*信号概况!$C$5*信号相关性!$D$5+2*$E1417*信号概况!$C$4*$G1417*信号概况!$C$6*信号相关性!$D$6+2*$E1417*信号概况!$C$4*$H1417*信号概况!$C$7*信号相关性!$D$7+2*$E1417*信号概况!$C$4*$I1417*信号概况!$C$8*信号相关性!$D$8+2*$E1417*信号概况!$C$4*$J1417*信号概况!$J$5*信号相关性!$D$9+2*$F1417*信号概况!$C$5*$G1417*信号概况!$C$6*信号相关性!$E$6+2*$F1417*信号概况!$C$5*$H1417*信号概况!$C$7*信号相关性!$E$7+2*$F1417*信号概况!$C$5*$I1417*信号概况!$C$8*信号相关性!$E$8+2*$F1417*信号概况!$C$5*$J1417*信号概况!$C$9*信号相关性!$E$9+2*$G1417*信号概况!$C$6*$H1417*信号概况!$C$7*信号相关性!$F$7+2*$G1417*信号概况!$C$6*$I1417*信号概况!$C$8*信号相关性!$F$8+2*$G1417*信号概况!$C$6*$J1417*信号概况!$C$9*信号相关性!$F$9+2*$H1417*信号概况!$C$7*$I1417*信号概况!$C$8*信号相关性!$G$8+2*$H1417*信号概况!$C$7*$J1417*信号概况!$C$9*信号相关性!$G$9+2*$I1417*信号概况!$C$8*$J1417*信号概况!$C$9*信号相关性!$H$9)</f>
        <v>6391.44121340752</v>
      </c>
      <c r="N1417" s="12">
        <f t="shared" si="459"/>
        <v>0.327444145369197</v>
      </c>
      <c r="O1417" s="10">
        <f>$C1417*信号概况!$J$2+$D1417*信号概况!$J$3+$E1417*信号概况!$J$4+$F1417*信号概况!$J$5+$G1417*信号概况!$J$6+$H1417*信号概况!$J$7+$I1417*信号概况!$J$8+$J1417*信号概况!$J$9</f>
        <v>1341.16588947418</v>
      </c>
      <c r="P1417" s="12">
        <f t="shared" si="460"/>
        <v>0.0687101553177021</v>
      </c>
      <c r="Q1417" s="7">
        <f t="shared" si="461"/>
        <v>11.610543265938</v>
      </c>
    </row>
    <row r="1418" spans="1:17">
      <c r="A1418">
        <v>1416</v>
      </c>
      <c r="B1418">
        <v>19519.18</v>
      </c>
      <c r="C1418" s="7">
        <f t="shared" si="462"/>
        <v>0</v>
      </c>
      <c r="D1418" s="8">
        <f t="shared" si="463"/>
        <v>0.666666666666667</v>
      </c>
      <c r="E1418">
        <f t="shared" si="464"/>
        <v>0</v>
      </c>
      <c r="F1418">
        <f t="shared" si="453"/>
        <v>0.8</v>
      </c>
      <c r="G1418">
        <f t="shared" si="454"/>
        <v>0.06</v>
      </c>
      <c r="H1418">
        <f t="shared" si="455"/>
        <v>0</v>
      </c>
      <c r="I1418">
        <f t="shared" si="456"/>
        <v>0</v>
      </c>
      <c r="J1418">
        <f t="shared" si="457"/>
        <v>0</v>
      </c>
      <c r="K1418">
        <f>SQRT(POWER($C1418*信号概况!$F$2,2)+POWER($D1418*信号概况!$F$3,2)+POWER($E1418*信号概况!$F$4,2)+POWER($F1418*信号概况!$F$5,2)+POWER($G1418*信号概况!$F$6,2)+POWER($H1418*信号概况!$F$7,2)+POWER($I1418*信号概况!$F$8,2)+POWER($J1418*信号概况!$F$9,2)+2*$C1418*信号概况!$F$2*$D1418*信号概况!$F$3*信号相关性!$B$3+2*$C1418*信号概况!$F$2*$E1418*信号概况!$F$4*信号相关性!$B$4+2*$C1418*信号概况!$F$2*$F1418*信号概况!$F$5*信号相关性!$B$5+2*$C1418*信号概况!$F$2*$G1418*信号概况!$F$6*信号相关性!$B$6+2*$C1418*信号概况!$F$2*$H1418*信号概况!$F$7*信号相关性!$B$7+2*$C1418*信号概况!$F$2*$I1418*信号概况!$F$8*信号相关性!$B$8+2*$C1418*信号概况!$F$2*$J1418*信号概况!$F$9*信号相关性!$B$9+2*$D1418*信号概况!$F$3*$E1418*信号概况!$F$4*信号相关性!$C$4+2*$D1418*信号概况!$F$3*$F1418*信号概况!$F$5*信号相关性!$C$5+2*$D1418*信号概况!$F$3*$G1418*信号概况!$F$6*信号相关性!$C$6+2*$D1418*信号概况!$F$3*$H1418*信号概况!$F$7*信号相关性!$C$7+2*$D1418*信号概况!$F$3*$I1418*信号概况!$F$8*信号相关性!$C$8+2*$D1418*信号概况!$F$3*$J1418*信号概况!$F$9*信号相关性!$C$9+2*$E1418*信号概况!$F$4*$F1418*信号概况!$F$5*信号相关性!$D$5+2*$E1418*信号概况!$F$4*$G1418*信号概况!$F$6*信号相关性!$D$6+2*$E1418*信号概况!$F$4*$H1418*信号概况!$F$7*信号相关性!$D$7+2*$E1418*信号概况!$F$4*$I1418*信号概况!$F$8*信号相关性!$D$8+2*$E1418*信号概况!$F$4*$J1418*信号概况!$J$5*信号相关性!$D$9+2*$F1418*信号概况!$F$5*$G1418*信号概况!$F$6*信号相关性!$E$6+2*$F1418*信号概况!$F$5*$H1418*信号概况!$F$7*信号相关性!$E$7+2*$F1418*信号概况!$F$5*$I1418*信号概况!$F$8*信号相关性!$E$8+2*$F1418*信号概况!$F$5*$J1418*信号概况!$F$9*信号相关性!$E$9+2*$G1418*信号概况!$F$6*$H1418*信号概况!$F$7*信号相关性!$F$7+2*$G1418*信号概况!$F$6*$I1418*信号概况!$F$8*信号相关性!$F$8+2*$G1418*信号概况!$F$6*$J1418*信号概况!$F$9*信号相关性!$F$9+2*$H1418*信号概况!$F$7*$I1418*信号概况!$F$8*信号相关性!$G$8+2*$H1418*信号概况!$F$7*$J1418*信号概况!$F$9*信号相关性!$G$9+2*$I1418*信号概况!$F$8*$J1418*信号概况!$F$9*信号相关性!$H$9)</f>
        <v>1368.10453673083</v>
      </c>
      <c r="L1418" s="10">
        <f t="shared" si="458"/>
        <v>14.2673161852399</v>
      </c>
      <c r="M1418" s="11">
        <f>SQRT(POWER($C1418*信号概况!$C$2,2)+POWER($D1418*信号概况!$C$3,2)+POWER($E1418*信号概况!$C$4,2)+POWER($F1418*信号概况!$C$5,2)+POWER($G1418*信号概况!$C$6,2)+POWER($H1418*信号概况!$C$7,2)+POWER($I1418*信号概况!$C$8,2)+POWER($J1418*信号概况!$C$9,2)+2*$C1418*信号概况!$C$2*$D1418*信号概况!$C$3*信号相关性!$B$3+2*$C1418*信号概况!$C$2*$E1418*信号概况!$C$4*信号相关性!$B$4+2*$C1418*信号概况!$C$2*$F1418*信号概况!$C$5*信号相关性!$B$5+2*$C1418*信号概况!$C$2*$G1418*信号概况!$C$6*信号相关性!$B$6+2*$C1418*信号概况!$C$2*$H1418*信号概况!$C$7*信号相关性!$B$7+2*$C1418*信号概况!$C$2*$I1418*信号概况!$C$8*信号相关性!$B$8+2*$C1418*信号概况!$C$2*$J1418*信号概况!$C$9*信号相关性!$B$9+2*$D1418*信号概况!$C$3*$E1418*信号概况!$C$4*信号相关性!$C$4+2*$D1418*信号概况!$C$3*$F1418*信号概况!$C$5*信号相关性!$C$5+2*$D1418*信号概况!$C$3*$G1418*信号概况!$C$6*信号相关性!$C$6+2*$D1418*信号概况!$C$3*$H1418*信号概况!$C$7*信号相关性!$C$7+2*$D1418*信号概况!$C$3*$I1418*信号概况!$C$8*信号相关性!$C$8+2*$D1418*信号概况!$C$3*$J1418*信号概况!$C$9*信号相关性!$C$9+2*$E1418*信号概况!$C$4*$F1418*信号概况!$C$5*信号相关性!$D$5+2*$E1418*信号概况!$C$4*$G1418*信号概况!$C$6*信号相关性!$D$6+2*$E1418*信号概况!$C$4*$H1418*信号概况!$C$7*信号相关性!$D$7+2*$E1418*信号概况!$C$4*$I1418*信号概况!$C$8*信号相关性!$D$8+2*$E1418*信号概况!$C$4*$J1418*信号概况!$J$5*信号相关性!$D$9+2*$F1418*信号概况!$C$5*$G1418*信号概况!$C$6*信号相关性!$E$6+2*$F1418*信号概况!$C$5*$H1418*信号概况!$C$7*信号相关性!$E$7+2*$F1418*信号概况!$C$5*$I1418*信号概况!$C$8*信号相关性!$E$8+2*$F1418*信号概况!$C$5*$J1418*信号概况!$C$9*信号相关性!$E$9+2*$G1418*信号概况!$C$6*$H1418*信号概况!$C$7*信号相关性!$F$7+2*$G1418*信号概况!$C$6*$I1418*信号概况!$C$8*信号相关性!$F$8+2*$G1418*信号概况!$C$6*$J1418*信号概况!$C$9*信号相关性!$F$9+2*$H1418*信号概况!$C$7*$I1418*信号概况!$C$8*信号相关性!$G$8+2*$H1418*信号概况!$C$7*$J1418*信号概况!$C$9*信号相关性!$G$9+2*$I1418*信号概况!$C$8*$J1418*信号概况!$C$9*信号相关性!$H$9)</f>
        <v>6712.7614978653</v>
      </c>
      <c r="N1418" s="12">
        <f t="shared" si="459"/>
        <v>0.343905917044942</v>
      </c>
      <c r="O1418" s="10">
        <f>$C1418*信号概况!$J$2+$D1418*信号概况!$J$3+$E1418*信号概况!$J$4+$F1418*信号概况!$J$5+$G1418*信号概况!$J$6+$H1418*信号概况!$J$7+$I1418*信号概况!$J$8+$J1418*信号概况!$J$9</f>
        <v>1365.69404015912</v>
      </c>
      <c r="P1418" s="12">
        <f t="shared" si="460"/>
        <v>0.0699667732025175</v>
      </c>
      <c r="Q1418" s="7">
        <f t="shared" si="461"/>
        <v>11.2654910996335</v>
      </c>
    </row>
    <row r="1419" spans="1:17">
      <c r="A1419">
        <v>1417</v>
      </c>
      <c r="B1419">
        <v>19519.18</v>
      </c>
      <c r="C1419" s="7">
        <f t="shared" si="462"/>
        <v>0</v>
      </c>
      <c r="D1419" s="8">
        <f t="shared" si="463"/>
        <v>0.696969696969697</v>
      </c>
      <c r="E1419">
        <f t="shared" si="464"/>
        <v>0</v>
      </c>
      <c r="F1419">
        <f t="shared" si="453"/>
        <v>0.8</v>
      </c>
      <c r="G1419">
        <f t="shared" si="454"/>
        <v>0.06</v>
      </c>
      <c r="H1419">
        <f t="shared" si="455"/>
        <v>0</v>
      </c>
      <c r="I1419">
        <f t="shared" si="456"/>
        <v>0</v>
      </c>
      <c r="J1419">
        <f t="shared" si="457"/>
        <v>0</v>
      </c>
      <c r="K1419">
        <f>SQRT(POWER($C1419*信号概况!$F$2,2)+POWER($D1419*信号概况!$F$3,2)+POWER($E1419*信号概况!$F$4,2)+POWER($F1419*信号概况!$F$5,2)+POWER($G1419*信号概况!$F$6,2)+POWER($H1419*信号概况!$F$7,2)+POWER($I1419*信号概况!$F$8,2)+POWER($J1419*信号概况!$F$9,2)+2*$C1419*信号概况!$F$2*$D1419*信号概况!$F$3*信号相关性!$B$3+2*$C1419*信号概况!$F$2*$E1419*信号概况!$F$4*信号相关性!$B$4+2*$C1419*信号概况!$F$2*$F1419*信号概况!$F$5*信号相关性!$B$5+2*$C1419*信号概况!$F$2*$G1419*信号概况!$F$6*信号相关性!$B$6+2*$C1419*信号概况!$F$2*$H1419*信号概况!$F$7*信号相关性!$B$7+2*$C1419*信号概况!$F$2*$I1419*信号概况!$F$8*信号相关性!$B$8+2*$C1419*信号概况!$F$2*$J1419*信号概况!$F$9*信号相关性!$B$9+2*$D1419*信号概况!$F$3*$E1419*信号概况!$F$4*信号相关性!$C$4+2*$D1419*信号概况!$F$3*$F1419*信号概况!$F$5*信号相关性!$C$5+2*$D1419*信号概况!$F$3*$G1419*信号概况!$F$6*信号相关性!$C$6+2*$D1419*信号概况!$F$3*$H1419*信号概况!$F$7*信号相关性!$C$7+2*$D1419*信号概况!$F$3*$I1419*信号概况!$F$8*信号相关性!$C$8+2*$D1419*信号概况!$F$3*$J1419*信号概况!$F$9*信号相关性!$C$9+2*$E1419*信号概况!$F$4*$F1419*信号概况!$F$5*信号相关性!$D$5+2*$E1419*信号概况!$F$4*$G1419*信号概况!$F$6*信号相关性!$D$6+2*$E1419*信号概况!$F$4*$H1419*信号概况!$F$7*信号相关性!$D$7+2*$E1419*信号概况!$F$4*$I1419*信号概况!$F$8*信号相关性!$D$8+2*$E1419*信号概况!$F$4*$J1419*信号概况!$J$5*信号相关性!$D$9+2*$F1419*信号概况!$F$5*$G1419*信号概况!$F$6*信号相关性!$E$6+2*$F1419*信号概况!$F$5*$H1419*信号概况!$F$7*信号相关性!$E$7+2*$F1419*信号概况!$F$5*$I1419*信号概况!$F$8*信号相关性!$E$8+2*$F1419*信号概况!$F$5*$J1419*信号概况!$F$9*信号相关性!$E$9+2*$G1419*信号概况!$F$6*$H1419*信号概况!$F$7*信号相关性!$F$7+2*$G1419*信号概况!$F$6*$I1419*信号概况!$F$8*信号相关性!$F$8+2*$G1419*信号概况!$F$6*$J1419*信号概况!$F$9*信号相关性!$F$9+2*$H1419*信号概况!$F$7*$I1419*信号概况!$F$8*信号相关性!$G$8+2*$H1419*信号概况!$F$7*$J1419*信号概况!$F$9*信号相关性!$G$9+2*$I1419*信号概况!$F$8*$J1419*信号概况!$F$9*信号相关性!$H$9)</f>
        <v>1434.19215088992</v>
      </c>
      <c r="L1419" s="10">
        <f t="shared" si="458"/>
        <v>13.609877859036</v>
      </c>
      <c r="M1419" s="11">
        <f>SQRT(POWER($C1419*信号概况!$C$2,2)+POWER($D1419*信号概况!$C$3,2)+POWER($E1419*信号概况!$C$4,2)+POWER($F1419*信号概况!$C$5,2)+POWER($G1419*信号概况!$C$6,2)+POWER($H1419*信号概况!$C$7,2)+POWER($I1419*信号概况!$C$8,2)+POWER($J1419*信号概况!$C$9,2)+2*$C1419*信号概况!$C$2*$D1419*信号概况!$C$3*信号相关性!$B$3+2*$C1419*信号概况!$C$2*$E1419*信号概况!$C$4*信号相关性!$B$4+2*$C1419*信号概况!$C$2*$F1419*信号概况!$C$5*信号相关性!$B$5+2*$C1419*信号概况!$C$2*$G1419*信号概况!$C$6*信号相关性!$B$6+2*$C1419*信号概况!$C$2*$H1419*信号概况!$C$7*信号相关性!$B$7+2*$C1419*信号概况!$C$2*$I1419*信号概况!$C$8*信号相关性!$B$8+2*$C1419*信号概况!$C$2*$J1419*信号概况!$C$9*信号相关性!$B$9+2*$D1419*信号概况!$C$3*$E1419*信号概况!$C$4*信号相关性!$C$4+2*$D1419*信号概况!$C$3*$F1419*信号概况!$C$5*信号相关性!$C$5+2*$D1419*信号概况!$C$3*$G1419*信号概况!$C$6*信号相关性!$C$6+2*$D1419*信号概况!$C$3*$H1419*信号概况!$C$7*信号相关性!$C$7+2*$D1419*信号概况!$C$3*$I1419*信号概况!$C$8*信号相关性!$C$8+2*$D1419*信号概况!$C$3*$J1419*信号概况!$C$9*信号相关性!$C$9+2*$E1419*信号概况!$C$4*$F1419*信号概况!$C$5*信号相关性!$D$5+2*$E1419*信号概况!$C$4*$G1419*信号概况!$C$6*信号相关性!$D$6+2*$E1419*信号概况!$C$4*$H1419*信号概况!$C$7*信号相关性!$D$7+2*$E1419*信号概况!$C$4*$I1419*信号概况!$C$8*信号相关性!$D$8+2*$E1419*信号概况!$C$4*$J1419*信号概况!$J$5*信号相关性!$D$9+2*$F1419*信号概况!$C$5*$G1419*信号概况!$C$6*信号相关性!$E$6+2*$F1419*信号概况!$C$5*$H1419*信号概况!$C$7*信号相关性!$E$7+2*$F1419*信号概况!$C$5*$I1419*信号概况!$C$8*信号相关性!$E$8+2*$F1419*信号概况!$C$5*$J1419*信号概况!$C$9*信号相关性!$E$9+2*$G1419*信号概况!$C$6*$H1419*信号概况!$C$7*信号相关性!$F$7+2*$G1419*信号概况!$C$6*$I1419*信号概况!$C$8*信号相关性!$F$8+2*$G1419*信号概况!$C$6*$J1419*信号概况!$C$9*信号相关性!$F$9+2*$H1419*信号概况!$C$7*$I1419*信号概况!$C$8*信号相关性!$G$8+2*$H1419*信号概况!$C$7*$J1419*信号概况!$C$9*信号相关性!$G$9+2*$I1419*信号概况!$C$8*$J1419*信号概况!$C$9*信号相关性!$H$9)</f>
        <v>7034.35834260834</v>
      </c>
      <c r="N1419" s="12">
        <f t="shared" si="459"/>
        <v>0.360381857363288</v>
      </c>
      <c r="O1419" s="10">
        <f>$C1419*信号概况!$J$2+$D1419*信号概况!$J$3+$E1419*信号概况!$J$4+$F1419*信号概况!$J$5+$G1419*信号概况!$J$6+$H1419*信号概况!$J$7+$I1419*信号概况!$J$8+$J1419*信号概况!$J$9</f>
        <v>1390.22219084405</v>
      </c>
      <c r="P1419" s="12">
        <f t="shared" si="460"/>
        <v>0.071223391087333</v>
      </c>
      <c r="Q1419" s="7">
        <f t="shared" si="461"/>
        <v>10.9516059479077</v>
      </c>
    </row>
    <row r="1420" spans="1:17">
      <c r="A1420">
        <v>1418</v>
      </c>
      <c r="B1420">
        <v>19519.18</v>
      </c>
      <c r="C1420" s="7">
        <f t="shared" si="462"/>
        <v>0</v>
      </c>
      <c r="D1420" s="8">
        <f t="shared" si="463"/>
        <v>0.727272727272727</v>
      </c>
      <c r="E1420">
        <f t="shared" si="464"/>
        <v>0</v>
      </c>
      <c r="F1420">
        <f t="shared" ref="F1420:F1451" si="465">MOD(QUOTIENT(A1420,($T$2*$U$2/0.01+1)*($T$3*$U$3/0.01+1)*($T$4*$U$4/0.01+1)),$T$5*$U$5/0.01+1)/($T$5*100)</f>
        <v>0.8</v>
      </c>
      <c r="G1420">
        <f t="shared" ref="G1420:G1451" si="466">MOD(QUOTIENT(A1420,($T$2*$U$2/0.01+1)*($T$3*$U$3/0.01+1)*($T$4*$U$4/0.01+1)*($T$5*$U$5/0.01+1)),$T$6*$U$6/0.01+1)/($T$6*100)</f>
        <v>0.06</v>
      </c>
      <c r="H1420">
        <f t="shared" ref="H1420:H1451" si="467">MOD(QUOTIENT(A1420,($T$2*$U$2/0.01+1)*($T$3*$U$3/0.01+1)*($T$4*$U$4/0.01+1)*($T$5*$U$5/0.01+1)*($T$6*$U$6/0.01+1)),$T$7*$U$7/0.01+1)/($T$7*100)</f>
        <v>0</v>
      </c>
      <c r="I1420">
        <f t="shared" ref="I1420:I1451" si="468">MOD(QUOTIENT(A1420,($T$2*$U$2/0.01+1)*($T$3*$U$3/0.01+1)*($T$4*$U$4/0.01+1)*($T$5*$U$5/0.01+1)*($T$6*$U$6/0.01+1)*($T$7*$U$7/0.01+1)),$T$8*$U$8/0.01+1)/($T$8*100)</f>
        <v>0</v>
      </c>
      <c r="J1420">
        <f t="shared" ref="J1420:J1451" si="469">MOD(QUOTIENT(A1420,($T$2*$U$2/0.01+1)*($T$3*$U$3/0.01+1)*($T$4*$U$4/0.01+1)*($T$5*$U$5/0.01+1)*($T$6*$U$6/0.01+1)*($T$7*$U$7/0.01+1)*($T$8*$U$8/0.01+1)),$T$9*$U$9/0.01)/($T$9*100)</f>
        <v>0</v>
      </c>
      <c r="K1420">
        <f>SQRT(POWER($C1420*信号概况!$F$2,2)+POWER($D1420*信号概况!$F$3,2)+POWER($E1420*信号概况!$F$4,2)+POWER($F1420*信号概况!$F$5,2)+POWER($G1420*信号概况!$F$6,2)+POWER($H1420*信号概况!$F$7,2)+POWER($I1420*信号概况!$F$8,2)+POWER($J1420*信号概况!$F$9,2)+2*$C1420*信号概况!$F$2*$D1420*信号概况!$F$3*信号相关性!$B$3+2*$C1420*信号概况!$F$2*$E1420*信号概况!$F$4*信号相关性!$B$4+2*$C1420*信号概况!$F$2*$F1420*信号概况!$F$5*信号相关性!$B$5+2*$C1420*信号概况!$F$2*$G1420*信号概况!$F$6*信号相关性!$B$6+2*$C1420*信号概况!$F$2*$H1420*信号概况!$F$7*信号相关性!$B$7+2*$C1420*信号概况!$F$2*$I1420*信号概况!$F$8*信号相关性!$B$8+2*$C1420*信号概况!$F$2*$J1420*信号概况!$F$9*信号相关性!$B$9+2*$D1420*信号概况!$F$3*$E1420*信号概况!$F$4*信号相关性!$C$4+2*$D1420*信号概况!$F$3*$F1420*信号概况!$F$5*信号相关性!$C$5+2*$D1420*信号概况!$F$3*$G1420*信号概况!$F$6*信号相关性!$C$6+2*$D1420*信号概况!$F$3*$H1420*信号概况!$F$7*信号相关性!$C$7+2*$D1420*信号概况!$F$3*$I1420*信号概况!$F$8*信号相关性!$C$8+2*$D1420*信号概况!$F$3*$J1420*信号概况!$F$9*信号相关性!$C$9+2*$E1420*信号概况!$F$4*$F1420*信号概况!$F$5*信号相关性!$D$5+2*$E1420*信号概况!$F$4*$G1420*信号概况!$F$6*信号相关性!$D$6+2*$E1420*信号概况!$F$4*$H1420*信号概况!$F$7*信号相关性!$D$7+2*$E1420*信号概况!$F$4*$I1420*信号概况!$F$8*信号相关性!$D$8+2*$E1420*信号概况!$F$4*$J1420*信号概况!$J$5*信号相关性!$D$9+2*$F1420*信号概况!$F$5*$G1420*信号概况!$F$6*信号相关性!$E$6+2*$F1420*信号概况!$F$5*$H1420*信号概况!$F$7*信号相关性!$E$7+2*$F1420*信号概况!$F$5*$I1420*信号概况!$F$8*信号相关性!$E$8+2*$F1420*信号概况!$F$5*$J1420*信号概况!$F$9*信号相关性!$E$9+2*$G1420*信号概况!$F$6*$H1420*信号概况!$F$7*信号相关性!$F$7+2*$G1420*信号概况!$F$6*$I1420*信号概况!$F$8*信号相关性!$F$8+2*$G1420*信号概况!$F$6*$J1420*信号概况!$F$9*信号相关性!$F$9+2*$H1420*信号概况!$F$7*$I1420*信号概况!$F$8*信号相关性!$G$8+2*$H1420*信号概况!$F$7*$J1420*信号概况!$F$9*信号相关性!$G$9+2*$I1420*信号概况!$F$8*$J1420*信号概况!$F$9*信号相关性!$H$9)</f>
        <v>1500.34762515044</v>
      </c>
      <c r="L1420" s="10">
        <f t="shared" ref="L1420:L1451" si="470">B1420/K1420</f>
        <v>13.0097716507818</v>
      </c>
      <c r="M1420" s="11">
        <f>SQRT(POWER($C1420*信号概况!$C$2,2)+POWER($D1420*信号概况!$C$3,2)+POWER($E1420*信号概况!$C$4,2)+POWER($F1420*信号概况!$C$5,2)+POWER($G1420*信号概况!$C$6,2)+POWER($H1420*信号概况!$C$7,2)+POWER($I1420*信号概况!$C$8,2)+POWER($J1420*信号概况!$C$9,2)+2*$C1420*信号概况!$C$2*$D1420*信号概况!$C$3*信号相关性!$B$3+2*$C1420*信号概况!$C$2*$E1420*信号概况!$C$4*信号相关性!$B$4+2*$C1420*信号概况!$C$2*$F1420*信号概况!$C$5*信号相关性!$B$5+2*$C1420*信号概况!$C$2*$G1420*信号概况!$C$6*信号相关性!$B$6+2*$C1420*信号概况!$C$2*$H1420*信号概况!$C$7*信号相关性!$B$7+2*$C1420*信号概况!$C$2*$I1420*信号概况!$C$8*信号相关性!$B$8+2*$C1420*信号概况!$C$2*$J1420*信号概况!$C$9*信号相关性!$B$9+2*$D1420*信号概况!$C$3*$E1420*信号概况!$C$4*信号相关性!$C$4+2*$D1420*信号概况!$C$3*$F1420*信号概况!$C$5*信号相关性!$C$5+2*$D1420*信号概况!$C$3*$G1420*信号概况!$C$6*信号相关性!$C$6+2*$D1420*信号概况!$C$3*$H1420*信号概况!$C$7*信号相关性!$C$7+2*$D1420*信号概况!$C$3*$I1420*信号概况!$C$8*信号相关性!$C$8+2*$D1420*信号概况!$C$3*$J1420*信号概况!$C$9*信号相关性!$C$9+2*$E1420*信号概况!$C$4*$F1420*信号概况!$C$5*信号相关性!$D$5+2*$E1420*信号概况!$C$4*$G1420*信号概况!$C$6*信号相关性!$D$6+2*$E1420*信号概况!$C$4*$H1420*信号概况!$C$7*信号相关性!$D$7+2*$E1420*信号概况!$C$4*$I1420*信号概况!$C$8*信号相关性!$D$8+2*$E1420*信号概况!$C$4*$J1420*信号概况!$J$5*信号相关性!$D$9+2*$F1420*信号概况!$C$5*$G1420*信号概况!$C$6*信号相关性!$E$6+2*$F1420*信号概况!$C$5*$H1420*信号概况!$C$7*信号相关性!$E$7+2*$F1420*信号概况!$C$5*$I1420*信号概况!$C$8*信号相关性!$E$8+2*$F1420*信号概况!$C$5*$J1420*信号概况!$C$9*信号相关性!$E$9+2*$G1420*信号概况!$C$6*$H1420*信号概况!$C$7*信号相关性!$F$7+2*$G1420*信号概况!$C$6*$I1420*信号概况!$C$8*信号相关性!$F$8+2*$G1420*信号概况!$C$6*$J1420*信号概况!$C$9*信号相关性!$F$9+2*$H1420*信号概况!$C$7*$I1420*信号概况!$C$8*信号相关性!$G$8+2*$H1420*信号概况!$C$7*$J1420*信号概况!$C$9*信号相关性!$G$9+2*$I1420*信号概况!$C$8*$J1420*信号概况!$C$9*信号相关性!$H$9)</f>
        <v>7356.19547588606</v>
      </c>
      <c r="N1420" s="12">
        <f t="shared" ref="N1420:N1451" si="471">M1420/B1420</f>
        <v>0.376870108062227</v>
      </c>
      <c r="O1420" s="10">
        <f>$C1420*信号概况!$J$2+$D1420*信号概况!$J$3+$E1420*信号概况!$J$4+$F1420*信号概况!$J$5+$G1420*信号概况!$J$6+$H1420*信号概况!$J$7+$I1420*信号概况!$J$8+$J1420*信号概况!$J$9</f>
        <v>1414.75034152898</v>
      </c>
      <c r="P1420" s="12">
        <f t="shared" ref="P1420:P1451" si="472">O1420/B1420</f>
        <v>0.0724800089721484</v>
      </c>
      <c r="Q1420" s="7">
        <f t="shared" ref="Q1420:Q1451" si="473">(O1420*12-B1420*5%)/K1420</f>
        <v>10.6648918091521</v>
      </c>
    </row>
    <row r="1421" spans="1:17">
      <c r="A1421">
        <v>1419</v>
      </c>
      <c r="B1421">
        <v>19519.18</v>
      </c>
      <c r="C1421" s="7">
        <f t="shared" si="462"/>
        <v>0</v>
      </c>
      <c r="D1421" s="8">
        <f t="shared" si="463"/>
        <v>0.757575757575758</v>
      </c>
      <c r="E1421">
        <f t="shared" si="464"/>
        <v>0</v>
      </c>
      <c r="F1421">
        <f t="shared" si="465"/>
        <v>0.8</v>
      </c>
      <c r="G1421">
        <f t="shared" si="466"/>
        <v>0.06</v>
      </c>
      <c r="H1421">
        <f t="shared" si="467"/>
        <v>0</v>
      </c>
      <c r="I1421">
        <f t="shared" si="468"/>
        <v>0</v>
      </c>
      <c r="J1421">
        <f t="shared" si="469"/>
        <v>0</v>
      </c>
      <c r="K1421">
        <f>SQRT(POWER($C1421*信号概况!$F$2,2)+POWER($D1421*信号概况!$F$3,2)+POWER($E1421*信号概况!$F$4,2)+POWER($F1421*信号概况!$F$5,2)+POWER($G1421*信号概况!$F$6,2)+POWER($H1421*信号概况!$F$7,2)+POWER($I1421*信号概况!$F$8,2)+POWER($J1421*信号概况!$F$9,2)+2*$C1421*信号概况!$F$2*$D1421*信号概况!$F$3*信号相关性!$B$3+2*$C1421*信号概况!$F$2*$E1421*信号概况!$F$4*信号相关性!$B$4+2*$C1421*信号概况!$F$2*$F1421*信号概况!$F$5*信号相关性!$B$5+2*$C1421*信号概况!$F$2*$G1421*信号概况!$F$6*信号相关性!$B$6+2*$C1421*信号概况!$F$2*$H1421*信号概况!$F$7*信号相关性!$B$7+2*$C1421*信号概况!$F$2*$I1421*信号概况!$F$8*信号相关性!$B$8+2*$C1421*信号概况!$F$2*$J1421*信号概况!$F$9*信号相关性!$B$9+2*$D1421*信号概况!$F$3*$E1421*信号概况!$F$4*信号相关性!$C$4+2*$D1421*信号概况!$F$3*$F1421*信号概况!$F$5*信号相关性!$C$5+2*$D1421*信号概况!$F$3*$G1421*信号概况!$F$6*信号相关性!$C$6+2*$D1421*信号概况!$F$3*$H1421*信号概况!$F$7*信号相关性!$C$7+2*$D1421*信号概况!$F$3*$I1421*信号概况!$F$8*信号相关性!$C$8+2*$D1421*信号概况!$F$3*$J1421*信号概况!$F$9*信号相关性!$C$9+2*$E1421*信号概况!$F$4*$F1421*信号概况!$F$5*信号相关性!$D$5+2*$E1421*信号概况!$F$4*$G1421*信号概况!$F$6*信号相关性!$D$6+2*$E1421*信号概况!$F$4*$H1421*信号概况!$F$7*信号相关性!$D$7+2*$E1421*信号概况!$F$4*$I1421*信号概况!$F$8*信号相关性!$D$8+2*$E1421*信号概况!$F$4*$J1421*信号概况!$J$5*信号相关性!$D$9+2*$F1421*信号概况!$F$5*$G1421*信号概况!$F$6*信号相关性!$E$6+2*$F1421*信号概况!$F$5*$H1421*信号概况!$F$7*信号相关性!$E$7+2*$F1421*信号概况!$F$5*$I1421*信号概况!$F$8*信号相关性!$E$8+2*$F1421*信号概况!$F$5*$J1421*信号概况!$F$9*信号相关性!$E$9+2*$G1421*信号概况!$F$6*$H1421*信号概况!$F$7*信号相关性!$F$7+2*$G1421*信号概况!$F$6*$I1421*信号概况!$F$8*信号相关性!$F$8+2*$G1421*信号概况!$F$6*$J1421*信号概况!$F$9*信号相关性!$F$9+2*$H1421*信号概况!$F$7*$I1421*信号概况!$F$8*信号相关性!$G$8+2*$H1421*信号概况!$F$7*$J1421*信号概况!$F$9*信号相关性!$G$9+2*$I1421*信号概况!$F$8*$J1421*信号概况!$F$9*信号相关性!$H$9)</f>
        <v>1566.56236239877</v>
      </c>
      <c r="L1421" s="10">
        <f t="shared" si="470"/>
        <v>12.4598806076967</v>
      </c>
      <c r="M1421" s="11">
        <f>SQRT(POWER($C1421*信号概况!$C$2,2)+POWER($D1421*信号概况!$C$3,2)+POWER($E1421*信号概况!$C$4,2)+POWER($F1421*信号概况!$C$5,2)+POWER($G1421*信号概况!$C$6,2)+POWER($H1421*信号概况!$C$7,2)+POWER($I1421*信号概况!$C$8,2)+POWER($J1421*信号概况!$C$9,2)+2*$C1421*信号概况!$C$2*$D1421*信号概况!$C$3*信号相关性!$B$3+2*$C1421*信号概况!$C$2*$E1421*信号概况!$C$4*信号相关性!$B$4+2*$C1421*信号概况!$C$2*$F1421*信号概况!$C$5*信号相关性!$B$5+2*$C1421*信号概况!$C$2*$G1421*信号概况!$C$6*信号相关性!$B$6+2*$C1421*信号概况!$C$2*$H1421*信号概况!$C$7*信号相关性!$B$7+2*$C1421*信号概况!$C$2*$I1421*信号概况!$C$8*信号相关性!$B$8+2*$C1421*信号概况!$C$2*$J1421*信号概况!$C$9*信号相关性!$B$9+2*$D1421*信号概况!$C$3*$E1421*信号概况!$C$4*信号相关性!$C$4+2*$D1421*信号概况!$C$3*$F1421*信号概况!$C$5*信号相关性!$C$5+2*$D1421*信号概况!$C$3*$G1421*信号概况!$C$6*信号相关性!$C$6+2*$D1421*信号概况!$C$3*$H1421*信号概况!$C$7*信号相关性!$C$7+2*$D1421*信号概况!$C$3*$I1421*信号概况!$C$8*信号相关性!$C$8+2*$D1421*信号概况!$C$3*$J1421*信号概况!$C$9*信号相关性!$C$9+2*$E1421*信号概况!$C$4*$F1421*信号概况!$C$5*信号相关性!$D$5+2*$E1421*信号概况!$C$4*$G1421*信号概况!$C$6*信号相关性!$D$6+2*$E1421*信号概况!$C$4*$H1421*信号概况!$C$7*信号相关性!$D$7+2*$E1421*信号概况!$C$4*$I1421*信号概况!$C$8*信号相关性!$D$8+2*$E1421*信号概况!$C$4*$J1421*信号概况!$J$5*信号相关性!$D$9+2*$F1421*信号概况!$C$5*$G1421*信号概况!$C$6*信号相关性!$E$6+2*$F1421*信号概况!$C$5*$H1421*信号概况!$C$7*信号相关性!$E$7+2*$F1421*信号概况!$C$5*$I1421*信号概况!$C$8*信号相关性!$E$8+2*$F1421*信号概况!$C$5*$J1421*信号概况!$C$9*信号相关性!$E$9+2*$G1421*信号概况!$C$6*$H1421*信号概况!$C$7*信号相关性!$F$7+2*$G1421*信号概况!$C$6*$I1421*信号概况!$C$8*信号相关性!$F$8+2*$G1421*信号概况!$C$6*$J1421*信号概况!$C$9*信号相关性!$F$9+2*$H1421*信号概况!$C$7*$I1421*信号概况!$C$8*信号相关性!$G$8+2*$H1421*信号概况!$C$7*$J1421*信号概况!$C$9*信号相关性!$G$9+2*$I1421*信号概况!$C$8*$J1421*信号概况!$C$9*信号相关性!$H$9)</f>
        <v>7678.24268233896</v>
      </c>
      <c r="N1421" s="12">
        <f t="shared" si="471"/>
        <v>0.393369121158725</v>
      </c>
      <c r="O1421" s="10">
        <f>$C1421*信号概况!$J$2+$D1421*信号概况!$J$3+$E1421*信号概况!$J$4+$F1421*信号概况!$J$5+$G1421*信号概况!$J$6+$H1421*信号概况!$J$7+$I1421*信号概况!$J$8+$J1421*信号概况!$J$9</f>
        <v>1439.27849221391</v>
      </c>
      <c r="P1421" s="12">
        <f t="shared" si="472"/>
        <v>0.0737366268569638</v>
      </c>
      <c r="Q1421" s="7">
        <f t="shared" si="473"/>
        <v>10.4020007742398</v>
      </c>
    </row>
    <row r="1422" spans="1:17">
      <c r="A1422">
        <v>1420</v>
      </c>
      <c r="B1422">
        <v>19519.18</v>
      </c>
      <c r="C1422" s="7">
        <f t="shared" si="462"/>
        <v>0</v>
      </c>
      <c r="D1422" s="8">
        <f t="shared" si="463"/>
        <v>0.787878787878788</v>
      </c>
      <c r="E1422">
        <f t="shared" si="464"/>
        <v>0</v>
      </c>
      <c r="F1422">
        <f t="shared" si="465"/>
        <v>0.8</v>
      </c>
      <c r="G1422">
        <f t="shared" si="466"/>
        <v>0.06</v>
      </c>
      <c r="H1422">
        <f t="shared" si="467"/>
        <v>0</v>
      </c>
      <c r="I1422">
        <f t="shared" si="468"/>
        <v>0</v>
      </c>
      <c r="J1422">
        <f t="shared" si="469"/>
        <v>0</v>
      </c>
      <c r="K1422">
        <f>SQRT(POWER($C1422*信号概况!$F$2,2)+POWER($D1422*信号概况!$F$3,2)+POWER($E1422*信号概况!$F$4,2)+POWER($F1422*信号概况!$F$5,2)+POWER($G1422*信号概况!$F$6,2)+POWER($H1422*信号概况!$F$7,2)+POWER($I1422*信号概况!$F$8,2)+POWER($J1422*信号概况!$F$9,2)+2*$C1422*信号概况!$F$2*$D1422*信号概况!$F$3*信号相关性!$B$3+2*$C1422*信号概况!$F$2*$E1422*信号概况!$F$4*信号相关性!$B$4+2*$C1422*信号概况!$F$2*$F1422*信号概况!$F$5*信号相关性!$B$5+2*$C1422*信号概况!$F$2*$G1422*信号概况!$F$6*信号相关性!$B$6+2*$C1422*信号概况!$F$2*$H1422*信号概况!$F$7*信号相关性!$B$7+2*$C1422*信号概况!$F$2*$I1422*信号概况!$F$8*信号相关性!$B$8+2*$C1422*信号概况!$F$2*$J1422*信号概况!$F$9*信号相关性!$B$9+2*$D1422*信号概况!$F$3*$E1422*信号概况!$F$4*信号相关性!$C$4+2*$D1422*信号概况!$F$3*$F1422*信号概况!$F$5*信号相关性!$C$5+2*$D1422*信号概况!$F$3*$G1422*信号概况!$F$6*信号相关性!$C$6+2*$D1422*信号概况!$F$3*$H1422*信号概况!$F$7*信号相关性!$C$7+2*$D1422*信号概况!$F$3*$I1422*信号概况!$F$8*信号相关性!$C$8+2*$D1422*信号概况!$F$3*$J1422*信号概况!$F$9*信号相关性!$C$9+2*$E1422*信号概况!$F$4*$F1422*信号概况!$F$5*信号相关性!$D$5+2*$E1422*信号概况!$F$4*$G1422*信号概况!$F$6*信号相关性!$D$6+2*$E1422*信号概况!$F$4*$H1422*信号概况!$F$7*信号相关性!$D$7+2*$E1422*信号概况!$F$4*$I1422*信号概况!$F$8*信号相关性!$D$8+2*$E1422*信号概况!$F$4*$J1422*信号概况!$J$5*信号相关性!$D$9+2*$F1422*信号概况!$F$5*$G1422*信号概况!$F$6*信号相关性!$E$6+2*$F1422*信号概况!$F$5*$H1422*信号概况!$F$7*信号相关性!$E$7+2*$F1422*信号概况!$F$5*$I1422*信号概况!$F$8*信号相关性!$E$8+2*$F1422*信号概况!$F$5*$J1422*信号概况!$F$9*信号相关性!$E$9+2*$G1422*信号概况!$F$6*$H1422*信号概况!$F$7*信号相关性!$F$7+2*$G1422*信号概况!$F$6*$I1422*信号概况!$F$8*信号相关性!$F$8+2*$G1422*信号概况!$F$6*$J1422*信号概况!$F$9*信号相关性!$F$9+2*$H1422*信号概况!$F$7*$I1422*信号概况!$F$8*信号相关性!$G$8+2*$H1422*信号概况!$F$7*$J1422*信号概况!$F$9*信号相关性!$G$9+2*$I1422*信号概况!$F$8*$J1422*信号概况!$F$9*信号相关性!$H$9)</f>
        <v>1632.82915292562</v>
      </c>
      <c r="L1422" s="10">
        <f t="shared" si="470"/>
        <v>11.9542084149016</v>
      </c>
      <c r="M1422" s="11">
        <f>SQRT(POWER($C1422*信号概况!$C$2,2)+POWER($D1422*信号概况!$C$3,2)+POWER($E1422*信号概况!$C$4,2)+POWER($F1422*信号概况!$C$5,2)+POWER($G1422*信号概况!$C$6,2)+POWER($H1422*信号概况!$C$7,2)+POWER($I1422*信号概况!$C$8,2)+POWER($J1422*信号概况!$C$9,2)+2*$C1422*信号概况!$C$2*$D1422*信号概况!$C$3*信号相关性!$B$3+2*$C1422*信号概况!$C$2*$E1422*信号概况!$C$4*信号相关性!$B$4+2*$C1422*信号概况!$C$2*$F1422*信号概况!$C$5*信号相关性!$B$5+2*$C1422*信号概况!$C$2*$G1422*信号概况!$C$6*信号相关性!$B$6+2*$C1422*信号概况!$C$2*$H1422*信号概况!$C$7*信号相关性!$B$7+2*$C1422*信号概况!$C$2*$I1422*信号概况!$C$8*信号相关性!$B$8+2*$C1422*信号概况!$C$2*$J1422*信号概况!$C$9*信号相关性!$B$9+2*$D1422*信号概况!$C$3*$E1422*信号概况!$C$4*信号相关性!$C$4+2*$D1422*信号概况!$C$3*$F1422*信号概况!$C$5*信号相关性!$C$5+2*$D1422*信号概况!$C$3*$G1422*信号概况!$C$6*信号相关性!$C$6+2*$D1422*信号概况!$C$3*$H1422*信号概况!$C$7*信号相关性!$C$7+2*$D1422*信号概况!$C$3*$I1422*信号概况!$C$8*信号相关性!$C$8+2*$D1422*信号概况!$C$3*$J1422*信号概况!$C$9*信号相关性!$C$9+2*$E1422*信号概况!$C$4*$F1422*信号概况!$C$5*信号相关性!$D$5+2*$E1422*信号概况!$C$4*$G1422*信号概况!$C$6*信号相关性!$D$6+2*$E1422*信号概况!$C$4*$H1422*信号概况!$C$7*信号相关性!$D$7+2*$E1422*信号概况!$C$4*$I1422*信号概况!$C$8*信号相关性!$D$8+2*$E1422*信号概况!$C$4*$J1422*信号概况!$J$5*信号相关性!$D$9+2*$F1422*信号概况!$C$5*$G1422*信号概况!$C$6*信号相关性!$E$6+2*$F1422*信号概况!$C$5*$H1422*信号概况!$C$7*信号相关性!$E$7+2*$F1422*信号概况!$C$5*$I1422*信号概况!$C$8*信号相关性!$E$8+2*$F1422*信号概况!$C$5*$J1422*信号概况!$C$9*信号相关性!$E$9+2*$G1422*信号概况!$C$6*$H1422*信号概况!$C$7*信号相关性!$F$7+2*$G1422*信号概况!$C$6*$I1422*信号概况!$C$8*信号相关性!$F$8+2*$G1422*信号概况!$C$6*$J1422*信号概况!$C$9*信号相关性!$F$9+2*$H1422*信号概况!$C$7*$I1422*信号概况!$C$8*信号相关性!$G$8+2*$H1422*信号概况!$C$7*$J1422*信号概况!$C$9*信号相关性!$G$9+2*$I1422*信号概况!$C$8*$J1422*信号概况!$C$9*信号相关性!$H$9)</f>
        <v>8000.47459345752</v>
      </c>
      <c r="N1422" s="12">
        <f t="shared" si="471"/>
        <v>0.409877596981918</v>
      </c>
      <c r="O1422" s="10">
        <f>$C1422*信号概况!$J$2+$D1422*信号概况!$J$3+$E1422*信号概况!$J$4+$F1422*信号概况!$J$5+$G1422*信号概况!$J$6+$H1422*信号概况!$J$7+$I1422*信号概况!$J$8+$J1422*信号概况!$J$9</f>
        <v>1463.80664289884</v>
      </c>
      <c r="P1422" s="12">
        <f t="shared" si="472"/>
        <v>0.0749932447417792</v>
      </c>
      <c r="Q1422" s="7">
        <f t="shared" si="473"/>
        <v>10.1601081074903</v>
      </c>
    </row>
    <row r="1423" spans="1:17">
      <c r="A1423">
        <v>1421</v>
      </c>
      <c r="B1423">
        <v>19519.18</v>
      </c>
      <c r="C1423" s="7">
        <f t="shared" si="462"/>
        <v>0</v>
      </c>
      <c r="D1423" s="8">
        <f t="shared" si="463"/>
        <v>0.818181818181818</v>
      </c>
      <c r="E1423">
        <f t="shared" si="464"/>
        <v>0</v>
      </c>
      <c r="F1423">
        <f t="shared" si="465"/>
        <v>0.8</v>
      </c>
      <c r="G1423">
        <f t="shared" si="466"/>
        <v>0.06</v>
      </c>
      <c r="H1423">
        <f t="shared" si="467"/>
        <v>0</v>
      </c>
      <c r="I1423">
        <f t="shared" si="468"/>
        <v>0</v>
      </c>
      <c r="J1423">
        <f t="shared" si="469"/>
        <v>0</v>
      </c>
      <c r="K1423">
        <f>SQRT(POWER($C1423*信号概况!$F$2,2)+POWER($D1423*信号概况!$F$3,2)+POWER($E1423*信号概况!$F$4,2)+POWER($F1423*信号概况!$F$5,2)+POWER($G1423*信号概况!$F$6,2)+POWER($H1423*信号概况!$F$7,2)+POWER($I1423*信号概况!$F$8,2)+POWER($J1423*信号概况!$F$9,2)+2*$C1423*信号概况!$F$2*$D1423*信号概况!$F$3*信号相关性!$B$3+2*$C1423*信号概况!$F$2*$E1423*信号概况!$F$4*信号相关性!$B$4+2*$C1423*信号概况!$F$2*$F1423*信号概况!$F$5*信号相关性!$B$5+2*$C1423*信号概况!$F$2*$G1423*信号概况!$F$6*信号相关性!$B$6+2*$C1423*信号概况!$F$2*$H1423*信号概况!$F$7*信号相关性!$B$7+2*$C1423*信号概况!$F$2*$I1423*信号概况!$F$8*信号相关性!$B$8+2*$C1423*信号概况!$F$2*$J1423*信号概况!$F$9*信号相关性!$B$9+2*$D1423*信号概况!$F$3*$E1423*信号概况!$F$4*信号相关性!$C$4+2*$D1423*信号概况!$F$3*$F1423*信号概况!$F$5*信号相关性!$C$5+2*$D1423*信号概况!$F$3*$G1423*信号概况!$F$6*信号相关性!$C$6+2*$D1423*信号概况!$F$3*$H1423*信号概况!$F$7*信号相关性!$C$7+2*$D1423*信号概况!$F$3*$I1423*信号概况!$F$8*信号相关性!$C$8+2*$D1423*信号概况!$F$3*$J1423*信号概况!$F$9*信号相关性!$C$9+2*$E1423*信号概况!$F$4*$F1423*信号概况!$F$5*信号相关性!$D$5+2*$E1423*信号概况!$F$4*$G1423*信号概况!$F$6*信号相关性!$D$6+2*$E1423*信号概况!$F$4*$H1423*信号概况!$F$7*信号相关性!$D$7+2*$E1423*信号概况!$F$4*$I1423*信号概况!$F$8*信号相关性!$D$8+2*$E1423*信号概况!$F$4*$J1423*信号概况!$J$5*信号相关性!$D$9+2*$F1423*信号概况!$F$5*$G1423*信号概况!$F$6*信号相关性!$E$6+2*$F1423*信号概况!$F$5*$H1423*信号概况!$F$7*信号相关性!$E$7+2*$F1423*信号概况!$F$5*$I1423*信号概况!$F$8*信号相关性!$E$8+2*$F1423*信号概况!$F$5*$J1423*信号概况!$F$9*信号相关性!$E$9+2*$G1423*信号概况!$F$6*$H1423*信号概况!$F$7*信号相关性!$F$7+2*$G1423*信号概况!$F$6*$I1423*信号概况!$F$8*信号相关性!$F$8+2*$G1423*信号概况!$F$6*$J1423*信号概况!$F$9*信号相关性!$F$9+2*$H1423*信号概况!$F$7*$I1423*信号概况!$F$8*信号相关性!$G$8+2*$H1423*信号概况!$F$7*$J1423*信号概况!$F$9*信号相关性!$G$9+2*$I1423*信号概况!$F$8*$J1423*信号概况!$F$9*信号相关性!$H$9)</f>
        <v>1699.14190648477</v>
      </c>
      <c r="L1423" s="10">
        <f t="shared" si="470"/>
        <v>11.4876691143365</v>
      </c>
      <c r="M1423" s="11">
        <f>SQRT(POWER($C1423*信号概况!$C$2,2)+POWER($D1423*信号概况!$C$3,2)+POWER($E1423*信号概况!$C$4,2)+POWER($F1423*信号概况!$C$5,2)+POWER($G1423*信号概况!$C$6,2)+POWER($H1423*信号概况!$C$7,2)+POWER($I1423*信号概况!$C$8,2)+POWER($J1423*信号概况!$C$9,2)+2*$C1423*信号概况!$C$2*$D1423*信号概况!$C$3*信号相关性!$B$3+2*$C1423*信号概况!$C$2*$E1423*信号概况!$C$4*信号相关性!$B$4+2*$C1423*信号概况!$C$2*$F1423*信号概况!$C$5*信号相关性!$B$5+2*$C1423*信号概况!$C$2*$G1423*信号概况!$C$6*信号相关性!$B$6+2*$C1423*信号概况!$C$2*$H1423*信号概况!$C$7*信号相关性!$B$7+2*$C1423*信号概况!$C$2*$I1423*信号概况!$C$8*信号相关性!$B$8+2*$C1423*信号概况!$C$2*$J1423*信号概况!$C$9*信号相关性!$B$9+2*$D1423*信号概况!$C$3*$E1423*信号概况!$C$4*信号相关性!$C$4+2*$D1423*信号概况!$C$3*$F1423*信号概况!$C$5*信号相关性!$C$5+2*$D1423*信号概况!$C$3*$G1423*信号概况!$C$6*信号相关性!$C$6+2*$D1423*信号概况!$C$3*$H1423*信号概况!$C$7*信号相关性!$C$7+2*$D1423*信号概况!$C$3*$I1423*信号概况!$C$8*信号相关性!$C$8+2*$D1423*信号概况!$C$3*$J1423*信号概况!$C$9*信号相关性!$C$9+2*$E1423*信号概况!$C$4*$F1423*信号概况!$C$5*信号相关性!$D$5+2*$E1423*信号概况!$C$4*$G1423*信号概况!$C$6*信号相关性!$D$6+2*$E1423*信号概况!$C$4*$H1423*信号概况!$C$7*信号相关性!$D$7+2*$E1423*信号概况!$C$4*$I1423*信号概况!$C$8*信号相关性!$D$8+2*$E1423*信号概况!$C$4*$J1423*信号概况!$J$5*信号相关性!$D$9+2*$F1423*信号概况!$C$5*$G1423*信号概况!$C$6*信号相关性!$E$6+2*$F1423*信号概况!$C$5*$H1423*信号概况!$C$7*信号相关性!$E$7+2*$F1423*信号概况!$C$5*$I1423*信号概况!$C$8*信号相关性!$E$8+2*$F1423*信号概况!$C$5*$J1423*信号概况!$C$9*信号相关性!$E$9+2*$G1423*信号概况!$C$6*$H1423*信号概况!$C$7*信号相关性!$F$7+2*$G1423*信号概况!$C$6*$I1423*信号概况!$C$8*信号相关性!$F$8+2*$G1423*信号概况!$C$6*$J1423*信号概况!$C$9*信号相关性!$F$9+2*$H1423*信号概况!$C$7*$I1423*信号概况!$C$8*信号相关性!$G$8+2*$H1423*信号概况!$C$7*$J1423*信号概况!$C$9*信号相关性!$G$9+2*$I1423*信号概况!$C$8*$J1423*信号概况!$C$9*信号相关性!$H$9)</f>
        <v>8322.8697559465</v>
      </c>
      <c r="N1423" s="12">
        <f t="shared" si="471"/>
        <v>0.426394436443872</v>
      </c>
      <c r="O1423" s="10">
        <f>$C1423*信号概况!$J$2+$D1423*信号概况!$J$3+$E1423*信号概况!$J$4+$F1423*信号概况!$J$5+$G1423*信号概况!$J$6+$H1423*信号概况!$J$7+$I1423*信号概况!$J$8+$J1423*信号概况!$J$9</f>
        <v>1488.33479358377</v>
      </c>
      <c r="P1423" s="12">
        <f t="shared" si="472"/>
        <v>0.0762498626265947</v>
      </c>
      <c r="Q1423" s="7">
        <f t="shared" si="473"/>
        <v>9.9368148466984</v>
      </c>
    </row>
    <row r="1424" spans="1:17">
      <c r="A1424">
        <v>1422</v>
      </c>
      <c r="B1424">
        <v>19519.18</v>
      </c>
      <c r="C1424" s="7">
        <f t="shared" si="462"/>
        <v>0</v>
      </c>
      <c r="D1424" s="8">
        <f t="shared" si="463"/>
        <v>0.848484848484849</v>
      </c>
      <c r="E1424">
        <f t="shared" si="464"/>
        <v>0</v>
      </c>
      <c r="F1424">
        <f t="shared" si="465"/>
        <v>0.8</v>
      </c>
      <c r="G1424">
        <f t="shared" si="466"/>
        <v>0.06</v>
      </c>
      <c r="H1424">
        <f t="shared" si="467"/>
        <v>0</v>
      </c>
      <c r="I1424">
        <f t="shared" si="468"/>
        <v>0</v>
      </c>
      <c r="J1424">
        <f t="shared" si="469"/>
        <v>0</v>
      </c>
      <c r="K1424">
        <f>SQRT(POWER($C1424*信号概况!$F$2,2)+POWER($D1424*信号概况!$F$3,2)+POWER($E1424*信号概况!$F$4,2)+POWER($F1424*信号概况!$F$5,2)+POWER($G1424*信号概况!$F$6,2)+POWER($H1424*信号概况!$F$7,2)+POWER($I1424*信号概况!$F$8,2)+POWER($J1424*信号概况!$F$9,2)+2*$C1424*信号概况!$F$2*$D1424*信号概况!$F$3*信号相关性!$B$3+2*$C1424*信号概况!$F$2*$E1424*信号概况!$F$4*信号相关性!$B$4+2*$C1424*信号概况!$F$2*$F1424*信号概况!$F$5*信号相关性!$B$5+2*$C1424*信号概况!$F$2*$G1424*信号概况!$F$6*信号相关性!$B$6+2*$C1424*信号概况!$F$2*$H1424*信号概况!$F$7*信号相关性!$B$7+2*$C1424*信号概况!$F$2*$I1424*信号概况!$F$8*信号相关性!$B$8+2*$C1424*信号概况!$F$2*$J1424*信号概况!$F$9*信号相关性!$B$9+2*$D1424*信号概况!$F$3*$E1424*信号概况!$F$4*信号相关性!$C$4+2*$D1424*信号概况!$F$3*$F1424*信号概况!$F$5*信号相关性!$C$5+2*$D1424*信号概况!$F$3*$G1424*信号概况!$F$6*信号相关性!$C$6+2*$D1424*信号概况!$F$3*$H1424*信号概况!$F$7*信号相关性!$C$7+2*$D1424*信号概况!$F$3*$I1424*信号概况!$F$8*信号相关性!$C$8+2*$D1424*信号概况!$F$3*$J1424*信号概况!$F$9*信号相关性!$C$9+2*$E1424*信号概况!$F$4*$F1424*信号概况!$F$5*信号相关性!$D$5+2*$E1424*信号概况!$F$4*$G1424*信号概况!$F$6*信号相关性!$D$6+2*$E1424*信号概况!$F$4*$H1424*信号概况!$F$7*信号相关性!$D$7+2*$E1424*信号概况!$F$4*$I1424*信号概况!$F$8*信号相关性!$D$8+2*$E1424*信号概况!$F$4*$J1424*信号概况!$J$5*信号相关性!$D$9+2*$F1424*信号概况!$F$5*$G1424*信号概况!$F$6*信号相关性!$E$6+2*$F1424*信号概况!$F$5*$H1424*信号概况!$F$7*信号相关性!$E$7+2*$F1424*信号概况!$F$5*$I1424*信号概况!$F$8*信号相关性!$E$8+2*$F1424*信号概况!$F$5*$J1424*信号概况!$F$9*信号相关性!$E$9+2*$G1424*信号概况!$F$6*$H1424*信号概况!$F$7*信号相关性!$F$7+2*$G1424*信号概况!$F$6*$I1424*信号概况!$F$8*信号相关性!$F$8+2*$G1424*信号概况!$F$6*$J1424*信号概况!$F$9*信号相关性!$F$9+2*$H1424*信号概况!$F$7*$I1424*信号概况!$F$8*信号相关性!$G$8+2*$H1424*信号概况!$F$7*$J1424*信号概况!$F$9*信号相关性!$G$9+2*$I1424*信号概况!$F$8*$J1424*信号概况!$F$9*信号相关性!$H$9)</f>
        <v>1765.49544391118</v>
      </c>
      <c r="L1424" s="10">
        <f t="shared" si="470"/>
        <v>11.055922045745</v>
      </c>
      <c r="M1424" s="11">
        <f>SQRT(POWER($C1424*信号概况!$C$2,2)+POWER($D1424*信号概况!$C$3,2)+POWER($E1424*信号概况!$C$4,2)+POWER($F1424*信号概况!$C$5,2)+POWER($G1424*信号概况!$C$6,2)+POWER($H1424*信号概况!$C$7,2)+POWER($I1424*信号概况!$C$8,2)+POWER($J1424*信号概况!$C$9,2)+2*$C1424*信号概况!$C$2*$D1424*信号概况!$C$3*信号相关性!$B$3+2*$C1424*信号概况!$C$2*$E1424*信号概况!$C$4*信号相关性!$B$4+2*$C1424*信号概况!$C$2*$F1424*信号概况!$C$5*信号相关性!$B$5+2*$C1424*信号概况!$C$2*$G1424*信号概况!$C$6*信号相关性!$B$6+2*$C1424*信号概况!$C$2*$H1424*信号概况!$C$7*信号相关性!$B$7+2*$C1424*信号概况!$C$2*$I1424*信号概况!$C$8*信号相关性!$B$8+2*$C1424*信号概况!$C$2*$J1424*信号概况!$C$9*信号相关性!$B$9+2*$D1424*信号概况!$C$3*$E1424*信号概况!$C$4*信号相关性!$C$4+2*$D1424*信号概况!$C$3*$F1424*信号概况!$C$5*信号相关性!$C$5+2*$D1424*信号概况!$C$3*$G1424*信号概况!$C$6*信号相关性!$C$6+2*$D1424*信号概况!$C$3*$H1424*信号概况!$C$7*信号相关性!$C$7+2*$D1424*信号概况!$C$3*$I1424*信号概况!$C$8*信号相关性!$C$8+2*$D1424*信号概况!$C$3*$J1424*信号概况!$C$9*信号相关性!$C$9+2*$E1424*信号概况!$C$4*$F1424*信号概况!$C$5*信号相关性!$D$5+2*$E1424*信号概况!$C$4*$G1424*信号概况!$C$6*信号相关性!$D$6+2*$E1424*信号概况!$C$4*$H1424*信号概况!$C$7*信号相关性!$D$7+2*$E1424*信号概况!$C$4*$I1424*信号概况!$C$8*信号相关性!$D$8+2*$E1424*信号概况!$C$4*$J1424*信号概况!$J$5*信号相关性!$D$9+2*$F1424*信号概况!$C$5*$G1424*信号概况!$C$6*信号相关性!$E$6+2*$F1424*信号概况!$C$5*$H1424*信号概况!$C$7*信号相关性!$E$7+2*$F1424*信号概况!$C$5*$I1424*信号概况!$C$8*信号相关性!$E$8+2*$F1424*信号概况!$C$5*$J1424*信号概况!$C$9*信号相关性!$E$9+2*$G1424*信号概况!$C$6*$H1424*信号概况!$C$7*信号相关性!$F$7+2*$G1424*信号概况!$C$6*$I1424*信号概况!$C$8*信号相关性!$F$8+2*$G1424*信号概况!$C$6*$J1424*信号概况!$C$9*信号相关性!$F$9+2*$H1424*信号概况!$C$7*$I1424*信号概况!$C$8*信号相关性!$G$8+2*$H1424*信号概况!$C$7*$J1424*信号概况!$C$9*信号相关性!$G$9+2*$I1424*信号概况!$C$8*$J1424*信号概况!$C$9*信号相关性!$H$9)</f>
        <v>8645.40990645099</v>
      </c>
      <c r="N1424" s="12">
        <f t="shared" si="471"/>
        <v>0.442918703882591</v>
      </c>
      <c r="O1424" s="10">
        <f>$C1424*信号概况!$J$2+$D1424*信号概况!$J$3+$E1424*信号概况!$J$4+$F1424*信号概况!$J$5+$G1424*信号概况!$J$6+$H1424*信号概况!$J$7+$I1424*信号概况!$J$8+$J1424*信号概况!$J$9</f>
        <v>1512.86294426871</v>
      </c>
      <c r="P1424" s="12">
        <f t="shared" si="472"/>
        <v>0.0775064805114101</v>
      </c>
      <c r="Q1424" s="7">
        <f t="shared" si="473"/>
        <v>9.73007117660319</v>
      </c>
    </row>
    <row r="1425" spans="1:17">
      <c r="A1425">
        <v>1423</v>
      </c>
      <c r="B1425">
        <v>19519.18</v>
      </c>
      <c r="C1425" s="7">
        <f t="shared" si="462"/>
        <v>0</v>
      </c>
      <c r="D1425" s="8">
        <f t="shared" si="463"/>
        <v>0.878787878787879</v>
      </c>
      <c r="E1425">
        <f t="shared" si="464"/>
        <v>0</v>
      </c>
      <c r="F1425">
        <f t="shared" si="465"/>
        <v>0.8</v>
      </c>
      <c r="G1425">
        <f t="shared" si="466"/>
        <v>0.06</v>
      </c>
      <c r="H1425">
        <f t="shared" si="467"/>
        <v>0</v>
      </c>
      <c r="I1425">
        <f t="shared" si="468"/>
        <v>0</v>
      </c>
      <c r="J1425">
        <f t="shared" si="469"/>
        <v>0</v>
      </c>
      <c r="K1425">
        <f>SQRT(POWER($C1425*信号概况!$F$2,2)+POWER($D1425*信号概况!$F$3,2)+POWER($E1425*信号概况!$F$4,2)+POWER($F1425*信号概况!$F$5,2)+POWER($G1425*信号概况!$F$6,2)+POWER($H1425*信号概况!$F$7,2)+POWER($I1425*信号概况!$F$8,2)+POWER($J1425*信号概况!$F$9,2)+2*$C1425*信号概况!$F$2*$D1425*信号概况!$F$3*信号相关性!$B$3+2*$C1425*信号概况!$F$2*$E1425*信号概况!$F$4*信号相关性!$B$4+2*$C1425*信号概况!$F$2*$F1425*信号概况!$F$5*信号相关性!$B$5+2*$C1425*信号概况!$F$2*$G1425*信号概况!$F$6*信号相关性!$B$6+2*$C1425*信号概况!$F$2*$H1425*信号概况!$F$7*信号相关性!$B$7+2*$C1425*信号概况!$F$2*$I1425*信号概况!$F$8*信号相关性!$B$8+2*$C1425*信号概况!$F$2*$J1425*信号概况!$F$9*信号相关性!$B$9+2*$D1425*信号概况!$F$3*$E1425*信号概况!$F$4*信号相关性!$C$4+2*$D1425*信号概况!$F$3*$F1425*信号概况!$F$5*信号相关性!$C$5+2*$D1425*信号概况!$F$3*$G1425*信号概况!$F$6*信号相关性!$C$6+2*$D1425*信号概况!$F$3*$H1425*信号概况!$F$7*信号相关性!$C$7+2*$D1425*信号概况!$F$3*$I1425*信号概况!$F$8*信号相关性!$C$8+2*$D1425*信号概况!$F$3*$J1425*信号概况!$F$9*信号相关性!$C$9+2*$E1425*信号概况!$F$4*$F1425*信号概况!$F$5*信号相关性!$D$5+2*$E1425*信号概况!$F$4*$G1425*信号概况!$F$6*信号相关性!$D$6+2*$E1425*信号概况!$F$4*$H1425*信号概况!$F$7*信号相关性!$D$7+2*$E1425*信号概况!$F$4*$I1425*信号概况!$F$8*信号相关性!$D$8+2*$E1425*信号概况!$F$4*$J1425*信号概况!$J$5*信号相关性!$D$9+2*$F1425*信号概况!$F$5*$G1425*信号概况!$F$6*信号相关性!$E$6+2*$F1425*信号概况!$F$5*$H1425*信号概况!$F$7*信号相关性!$E$7+2*$F1425*信号概况!$F$5*$I1425*信号概况!$F$8*信号相关性!$E$8+2*$F1425*信号概况!$F$5*$J1425*信号概况!$F$9*信号相关性!$E$9+2*$G1425*信号概况!$F$6*$H1425*信号概况!$F$7*信号相关性!$F$7+2*$G1425*信号概况!$F$6*$I1425*信号概况!$F$8*信号相关性!$F$8+2*$G1425*信号概况!$F$6*$J1425*信号概况!$F$9*信号相关性!$F$9+2*$H1425*信号概况!$F$7*$I1425*信号概况!$F$8*信号相关性!$G$8+2*$H1425*信号概况!$F$7*$J1425*信号概况!$F$9*信号相关性!$G$9+2*$I1425*信号概况!$F$8*$J1425*信号概况!$F$9*信号相关性!$H$9)</f>
        <v>1831.88533345817</v>
      </c>
      <c r="L1425" s="10">
        <f t="shared" si="470"/>
        <v>10.6552411570174</v>
      </c>
      <c r="M1425" s="11">
        <f>SQRT(POWER($C1425*信号概况!$C$2,2)+POWER($D1425*信号概况!$C$3,2)+POWER($E1425*信号概况!$C$4,2)+POWER($F1425*信号概况!$C$5,2)+POWER($G1425*信号概况!$C$6,2)+POWER($H1425*信号概况!$C$7,2)+POWER($I1425*信号概况!$C$8,2)+POWER($J1425*信号概况!$C$9,2)+2*$C1425*信号概况!$C$2*$D1425*信号概况!$C$3*信号相关性!$B$3+2*$C1425*信号概况!$C$2*$E1425*信号概况!$C$4*信号相关性!$B$4+2*$C1425*信号概况!$C$2*$F1425*信号概况!$C$5*信号相关性!$B$5+2*$C1425*信号概况!$C$2*$G1425*信号概况!$C$6*信号相关性!$B$6+2*$C1425*信号概况!$C$2*$H1425*信号概况!$C$7*信号相关性!$B$7+2*$C1425*信号概况!$C$2*$I1425*信号概况!$C$8*信号相关性!$B$8+2*$C1425*信号概况!$C$2*$J1425*信号概况!$C$9*信号相关性!$B$9+2*$D1425*信号概况!$C$3*$E1425*信号概况!$C$4*信号相关性!$C$4+2*$D1425*信号概况!$C$3*$F1425*信号概况!$C$5*信号相关性!$C$5+2*$D1425*信号概况!$C$3*$G1425*信号概况!$C$6*信号相关性!$C$6+2*$D1425*信号概况!$C$3*$H1425*信号概况!$C$7*信号相关性!$C$7+2*$D1425*信号概况!$C$3*$I1425*信号概况!$C$8*信号相关性!$C$8+2*$D1425*信号概况!$C$3*$J1425*信号概况!$C$9*信号相关性!$C$9+2*$E1425*信号概况!$C$4*$F1425*信号概况!$C$5*信号相关性!$D$5+2*$E1425*信号概况!$C$4*$G1425*信号概况!$C$6*信号相关性!$D$6+2*$E1425*信号概况!$C$4*$H1425*信号概况!$C$7*信号相关性!$D$7+2*$E1425*信号概况!$C$4*$I1425*信号概况!$C$8*信号相关性!$D$8+2*$E1425*信号概况!$C$4*$J1425*信号概况!$J$5*信号相关性!$D$9+2*$F1425*信号概况!$C$5*$G1425*信号概况!$C$6*信号相关性!$E$6+2*$F1425*信号概况!$C$5*$H1425*信号概况!$C$7*信号相关性!$E$7+2*$F1425*信号概况!$C$5*$I1425*信号概况!$C$8*信号相关性!$E$8+2*$F1425*信号概况!$C$5*$J1425*信号概况!$C$9*信号相关性!$E$9+2*$G1425*信号概况!$C$6*$H1425*信号概况!$C$7*信号相关性!$F$7+2*$G1425*信号概况!$C$6*$I1425*信号概况!$C$8*信号相关性!$F$8+2*$G1425*信号概况!$C$6*$J1425*信号概况!$C$9*信号相关性!$F$9+2*$H1425*信号概况!$C$7*$I1425*信号概况!$C$8*信号相关性!$G$8+2*$H1425*信号概况!$C$7*$J1425*信号概况!$C$9*信号相关性!$G$9+2*$I1425*信号概况!$C$8*$J1425*信号概况!$C$9*信号相关性!$H$9)</f>
        <v>8968.07940134871</v>
      </c>
      <c r="N1425" s="12">
        <f t="shared" si="471"/>
        <v>0.459449597849331</v>
      </c>
      <c r="O1425" s="10">
        <f>$C1425*信号概况!$J$2+$D1425*信号概况!$J$3+$E1425*信号概况!$J$4+$F1425*信号概况!$J$5+$G1425*信号概况!$J$6+$H1425*信号概况!$J$7+$I1425*信号概况!$J$8+$J1425*信号概况!$J$9</f>
        <v>1537.39109495364</v>
      </c>
      <c r="P1425" s="12">
        <f t="shared" si="472"/>
        <v>0.0787630983962255</v>
      </c>
      <c r="Q1425" s="7">
        <f t="shared" si="473"/>
        <v>9.53811563437721</v>
      </c>
    </row>
    <row r="1426" spans="1:17">
      <c r="A1426">
        <v>1424</v>
      </c>
      <c r="B1426">
        <v>19519.18</v>
      </c>
      <c r="C1426" s="7">
        <f t="shared" si="462"/>
        <v>0</v>
      </c>
      <c r="D1426" s="8">
        <f t="shared" si="463"/>
        <v>0.909090909090909</v>
      </c>
      <c r="E1426">
        <f t="shared" si="464"/>
        <v>0</v>
      </c>
      <c r="F1426">
        <f t="shared" si="465"/>
        <v>0.8</v>
      </c>
      <c r="G1426">
        <f t="shared" si="466"/>
        <v>0.06</v>
      </c>
      <c r="H1426">
        <f t="shared" si="467"/>
        <v>0</v>
      </c>
      <c r="I1426">
        <f t="shared" si="468"/>
        <v>0</v>
      </c>
      <c r="J1426">
        <f t="shared" si="469"/>
        <v>0</v>
      </c>
      <c r="K1426">
        <f>SQRT(POWER($C1426*信号概况!$F$2,2)+POWER($D1426*信号概况!$F$3,2)+POWER($E1426*信号概况!$F$4,2)+POWER($F1426*信号概况!$F$5,2)+POWER($G1426*信号概况!$F$6,2)+POWER($H1426*信号概况!$F$7,2)+POWER($I1426*信号概况!$F$8,2)+POWER($J1426*信号概况!$F$9,2)+2*$C1426*信号概况!$F$2*$D1426*信号概况!$F$3*信号相关性!$B$3+2*$C1426*信号概况!$F$2*$E1426*信号概况!$F$4*信号相关性!$B$4+2*$C1426*信号概况!$F$2*$F1426*信号概况!$F$5*信号相关性!$B$5+2*$C1426*信号概况!$F$2*$G1426*信号概况!$F$6*信号相关性!$B$6+2*$C1426*信号概况!$F$2*$H1426*信号概况!$F$7*信号相关性!$B$7+2*$C1426*信号概况!$F$2*$I1426*信号概况!$F$8*信号相关性!$B$8+2*$C1426*信号概况!$F$2*$J1426*信号概况!$F$9*信号相关性!$B$9+2*$D1426*信号概况!$F$3*$E1426*信号概况!$F$4*信号相关性!$C$4+2*$D1426*信号概况!$F$3*$F1426*信号概况!$F$5*信号相关性!$C$5+2*$D1426*信号概况!$F$3*$G1426*信号概况!$F$6*信号相关性!$C$6+2*$D1426*信号概况!$F$3*$H1426*信号概况!$F$7*信号相关性!$C$7+2*$D1426*信号概况!$F$3*$I1426*信号概况!$F$8*信号相关性!$C$8+2*$D1426*信号概况!$F$3*$J1426*信号概况!$F$9*信号相关性!$C$9+2*$E1426*信号概况!$F$4*$F1426*信号概况!$F$5*信号相关性!$D$5+2*$E1426*信号概况!$F$4*$G1426*信号概况!$F$6*信号相关性!$D$6+2*$E1426*信号概况!$F$4*$H1426*信号概况!$F$7*信号相关性!$D$7+2*$E1426*信号概况!$F$4*$I1426*信号概况!$F$8*信号相关性!$D$8+2*$E1426*信号概况!$F$4*$J1426*信号概况!$J$5*信号相关性!$D$9+2*$F1426*信号概况!$F$5*$G1426*信号概况!$F$6*信号相关性!$E$6+2*$F1426*信号概况!$F$5*$H1426*信号概况!$F$7*信号相关性!$E$7+2*$F1426*信号概况!$F$5*$I1426*信号概况!$F$8*信号相关性!$E$8+2*$F1426*信号概况!$F$5*$J1426*信号概况!$F$9*信号相关性!$E$9+2*$G1426*信号概况!$F$6*$H1426*信号概况!$F$7*信号相关性!$F$7+2*$G1426*信号概况!$F$6*$I1426*信号概况!$F$8*信号相关性!$F$8+2*$G1426*信号概况!$F$6*$J1426*信号概况!$F$9*信号相关性!$F$9+2*$H1426*信号概况!$F$7*$I1426*信号概况!$F$8*信号相关性!$G$8+2*$H1426*信号概况!$F$7*$J1426*信号概况!$F$9*信号相关性!$G$9+2*$I1426*信号概况!$F$8*$J1426*信号概况!$F$9*信号相关性!$H$9)</f>
        <v>1898.30776108003</v>
      </c>
      <c r="L1426" s="10">
        <f t="shared" si="470"/>
        <v>10.2824106818669</v>
      </c>
      <c r="M1426" s="11">
        <f>SQRT(POWER($C1426*信号概况!$C$2,2)+POWER($D1426*信号概况!$C$3,2)+POWER($E1426*信号概况!$C$4,2)+POWER($F1426*信号概况!$C$5,2)+POWER($G1426*信号概况!$C$6,2)+POWER($H1426*信号概况!$C$7,2)+POWER($I1426*信号概况!$C$8,2)+POWER($J1426*信号概况!$C$9,2)+2*$C1426*信号概况!$C$2*$D1426*信号概况!$C$3*信号相关性!$B$3+2*$C1426*信号概况!$C$2*$E1426*信号概况!$C$4*信号相关性!$B$4+2*$C1426*信号概况!$C$2*$F1426*信号概况!$C$5*信号相关性!$B$5+2*$C1426*信号概况!$C$2*$G1426*信号概况!$C$6*信号相关性!$B$6+2*$C1426*信号概况!$C$2*$H1426*信号概况!$C$7*信号相关性!$B$7+2*$C1426*信号概况!$C$2*$I1426*信号概况!$C$8*信号相关性!$B$8+2*$C1426*信号概况!$C$2*$J1426*信号概况!$C$9*信号相关性!$B$9+2*$D1426*信号概况!$C$3*$E1426*信号概况!$C$4*信号相关性!$C$4+2*$D1426*信号概况!$C$3*$F1426*信号概况!$C$5*信号相关性!$C$5+2*$D1426*信号概况!$C$3*$G1426*信号概况!$C$6*信号相关性!$C$6+2*$D1426*信号概况!$C$3*$H1426*信号概况!$C$7*信号相关性!$C$7+2*$D1426*信号概况!$C$3*$I1426*信号概况!$C$8*信号相关性!$C$8+2*$D1426*信号概况!$C$3*$J1426*信号概况!$C$9*信号相关性!$C$9+2*$E1426*信号概况!$C$4*$F1426*信号概况!$C$5*信号相关性!$D$5+2*$E1426*信号概况!$C$4*$G1426*信号概况!$C$6*信号相关性!$D$6+2*$E1426*信号概况!$C$4*$H1426*信号概况!$C$7*信号相关性!$D$7+2*$E1426*信号概况!$C$4*$I1426*信号概况!$C$8*信号相关性!$D$8+2*$E1426*信号概况!$C$4*$J1426*信号概况!$J$5*信号相关性!$D$9+2*$F1426*信号概况!$C$5*$G1426*信号概况!$C$6*信号相关性!$E$6+2*$F1426*信号概况!$C$5*$H1426*信号概况!$C$7*信号相关性!$E$7+2*$F1426*信号概况!$C$5*$I1426*信号概况!$C$8*信号相关性!$E$8+2*$F1426*信号概况!$C$5*$J1426*信号概况!$C$9*信号相关性!$E$9+2*$G1426*信号概况!$C$6*$H1426*信号概况!$C$7*信号相关性!$F$7+2*$G1426*信号概况!$C$6*$I1426*信号概况!$C$8*信号相关性!$F$8+2*$G1426*信号概况!$C$6*$J1426*信号概况!$C$9*信号相关性!$F$9+2*$H1426*信号概况!$C$7*$I1426*信号概况!$C$8*信号相关性!$G$8+2*$H1426*信号概况!$C$7*$J1426*信号概况!$C$9*信号相关性!$G$9+2*$I1426*信号概况!$C$8*$J1426*信号概况!$C$9*信号相关性!$H$9)</f>
        <v>9290.86476435059</v>
      </c>
      <c r="N1426" s="12">
        <f t="shared" si="471"/>
        <v>0.475986427931429</v>
      </c>
      <c r="O1426" s="10">
        <f>$C1426*信号概况!$J$2+$D1426*信号概况!$J$3+$E1426*信号概况!$J$4+$F1426*信号概况!$J$5+$G1426*信号概况!$J$6+$H1426*信号概况!$J$7+$I1426*信号概况!$J$8+$J1426*信号概况!$J$9</f>
        <v>1561.91924563857</v>
      </c>
      <c r="P1426" s="12">
        <f t="shared" si="472"/>
        <v>0.0800197162810409</v>
      </c>
      <c r="Q1426" s="7">
        <f t="shared" si="473"/>
        <v>9.35942649128422</v>
      </c>
    </row>
    <row r="1427" spans="1:17">
      <c r="A1427">
        <v>1425</v>
      </c>
      <c r="B1427">
        <v>19519.18</v>
      </c>
      <c r="C1427" s="7">
        <f t="shared" si="462"/>
        <v>0</v>
      </c>
      <c r="D1427" s="8">
        <f t="shared" si="463"/>
        <v>0.939393939393939</v>
      </c>
      <c r="E1427">
        <f t="shared" si="464"/>
        <v>0</v>
      </c>
      <c r="F1427">
        <f t="shared" si="465"/>
        <v>0.8</v>
      </c>
      <c r="G1427">
        <f t="shared" si="466"/>
        <v>0.06</v>
      </c>
      <c r="H1427">
        <f t="shared" si="467"/>
        <v>0</v>
      </c>
      <c r="I1427">
        <f t="shared" si="468"/>
        <v>0</v>
      </c>
      <c r="J1427">
        <f t="shared" si="469"/>
        <v>0</v>
      </c>
      <c r="K1427">
        <f>SQRT(POWER($C1427*信号概况!$F$2,2)+POWER($D1427*信号概况!$F$3,2)+POWER($E1427*信号概况!$F$4,2)+POWER($F1427*信号概况!$F$5,2)+POWER($G1427*信号概况!$F$6,2)+POWER($H1427*信号概况!$F$7,2)+POWER($I1427*信号概况!$F$8,2)+POWER($J1427*信号概况!$F$9,2)+2*$C1427*信号概况!$F$2*$D1427*信号概况!$F$3*信号相关性!$B$3+2*$C1427*信号概况!$F$2*$E1427*信号概况!$F$4*信号相关性!$B$4+2*$C1427*信号概况!$F$2*$F1427*信号概况!$F$5*信号相关性!$B$5+2*$C1427*信号概况!$F$2*$G1427*信号概况!$F$6*信号相关性!$B$6+2*$C1427*信号概况!$F$2*$H1427*信号概况!$F$7*信号相关性!$B$7+2*$C1427*信号概况!$F$2*$I1427*信号概况!$F$8*信号相关性!$B$8+2*$C1427*信号概况!$F$2*$J1427*信号概况!$F$9*信号相关性!$B$9+2*$D1427*信号概况!$F$3*$E1427*信号概况!$F$4*信号相关性!$C$4+2*$D1427*信号概况!$F$3*$F1427*信号概况!$F$5*信号相关性!$C$5+2*$D1427*信号概况!$F$3*$G1427*信号概况!$F$6*信号相关性!$C$6+2*$D1427*信号概况!$F$3*$H1427*信号概况!$F$7*信号相关性!$C$7+2*$D1427*信号概况!$F$3*$I1427*信号概况!$F$8*信号相关性!$C$8+2*$D1427*信号概况!$F$3*$J1427*信号概况!$F$9*信号相关性!$C$9+2*$E1427*信号概况!$F$4*$F1427*信号概况!$F$5*信号相关性!$D$5+2*$E1427*信号概况!$F$4*$G1427*信号概况!$F$6*信号相关性!$D$6+2*$E1427*信号概况!$F$4*$H1427*信号概况!$F$7*信号相关性!$D$7+2*$E1427*信号概况!$F$4*$I1427*信号概况!$F$8*信号相关性!$D$8+2*$E1427*信号概况!$F$4*$J1427*信号概况!$J$5*信号相关性!$D$9+2*$F1427*信号概况!$F$5*$G1427*信号概况!$F$6*信号相关性!$E$6+2*$F1427*信号概况!$F$5*$H1427*信号概况!$F$7*信号相关性!$E$7+2*$F1427*信号概况!$F$5*$I1427*信号概况!$F$8*信号相关性!$E$8+2*$F1427*信号概况!$F$5*$J1427*信号概况!$F$9*信号相关性!$E$9+2*$G1427*信号概况!$F$6*$H1427*信号概况!$F$7*信号相关性!$F$7+2*$G1427*信号概况!$F$6*$I1427*信号概况!$F$8*信号相关性!$F$8+2*$G1427*信号概况!$F$6*$J1427*信号概况!$F$9*信号相关性!$F$9+2*$H1427*信号概况!$F$7*$I1427*信号概况!$F$8*信号相关性!$G$8+2*$H1427*信号概况!$F$7*$J1427*信号概况!$F$9*信号相关性!$G$9+2*$I1427*信号概况!$F$8*$J1427*信号概况!$F$9*信号相关性!$H$9)</f>
        <v>1964.7594267451</v>
      </c>
      <c r="L1427" s="10">
        <f t="shared" si="470"/>
        <v>9.934641225942</v>
      </c>
      <c r="M1427" s="11">
        <f>SQRT(POWER($C1427*信号概况!$C$2,2)+POWER($D1427*信号概况!$C$3,2)+POWER($E1427*信号概况!$C$4,2)+POWER($F1427*信号概况!$C$5,2)+POWER($G1427*信号概况!$C$6,2)+POWER($H1427*信号概况!$C$7,2)+POWER($I1427*信号概况!$C$8,2)+POWER($J1427*信号概况!$C$9,2)+2*$C1427*信号概况!$C$2*$D1427*信号概况!$C$3*信号相关性!$B$3+2*$C1427*信号概况!$C$2*$E1427*信号概况!$C$4*信号相关性!$B$4+2*$C1427*信号概况!$C$2*$F1427*信号概况!$C$5*信号相关性!$B$5+2*$C1427*信号概况!$C$2*$G1427*信号概况!$C$6*信号相关性!$B$6+2*$C1427*信号概况!$C$2*$H1427*信号概况!$C$7*信号相关性!$B$7+2*$C1427*信号概况!$C$2*$I1427*信号概况!$C$8*信号相关性!$B$8+2*$C1427*信号概况!$C$2*$J1427*信号概况!$C$9*信号相关性!$B$9+2*$D1427*信号概况!$C$3*$E1427*信号概况!$C$4*信号相关性!$C$4+2*$D1427*信号概况!$C$3*$F1427*信号概况!$C$5*信号相关性!$C$5+2*$D1427*信号概况!$C$3*$G1427*信号概况!$C$6*信号相关性!$C$6+2*$D1427*信号概况!$C$3*$H1427*信号概况!$C$7*信号相关性!$C$7+2*$D1427*信号概况!$C$3*$I1427*信号概况!$C$8*信号相关性!$C$8+2*$D1427*信号概况!$C$3*$J1427*信号概况!$C$9*信号相关性!$C$9+2*$E1427*信号概况!$C$4*$F1427*信号概况!$C$5*信号相关性!$D$5+2*$E1427*信号概况!$C$4*$G1427*信号概况!$C$6*信号相关性!$D$6+2*$E1427*信号概况!$C$4*$H1427*信号概况!$C$7*信号相关性!$D$7+2*$E1427*信号概况!$C$4*$I1427*信号概况!$C$8*信号相关性!$D$8+2*$E1427*信号概况!$C$4*$J1427*信号概况!$J$5*信号相关性!$D$9+2*$F1427*信号概况!$C$5*$G1427*信号概况!$C$6*信号相关性!$E$6+2*$F1427*信号概况!$C$5*$H1427*信号概况!$C$7*信号相关性!$E$7+2*$F1427*信号概况!$C$5*$I1427*信号概况!$C$8*信号相关性!$E$8+2*$F1427*信号概况!$C$5*$J1427*信号概况!$C$9*信号相关性!$E$9+2*$G1427*信号概况!$C$6*$H1427*信号概况!$C$7*信号相关性!$F$7+2*$G1427*信号概况!$C$6*$I1427*信号概况!$C$8*信号相关性!$F$8+2*$G1427*信号概况!$C$6*$J1427*信号概况!$C$9*信号相关性!$F$9+2*$H1427*信号概况!$C$7*$I1427*信号概况!$C$8*信号相关性!$G$8+2*$H1427*信号概况!$C$7*$J1427*信号概况!$C$9*信号相关性!$G$9+2*$I1427*信号概况!$C$8*$J1427*信号概况!$C$9*信号相关性!$H$9)</f>
        <v>9613.75432452016</v>
      </c>
      <c r="N1427" s="12">
        <f t="shared" si="471"/>
        <v>0.492528596207431</v>
      </c>
      <c r="O1427" s="10">
        <f>$C1427*信号概况!$J$2+$D1427*信号概况!$J$3+$E1427*信号概况!$J$4+$F1427*信号概况!$J$5+$G1427*信号概况!$J$6+$H1427*信号概况!$J$7+$I1427*信号概况!$J$8+$J1427*信号概况!$J$9</f>
        <v>1586.4473963235</v>
      </c>
      <c r="P1427" s="12">
        <f t="shared" si="472"/>
        <v>0.0812763341658564</v>
      </c>
      <c r="Q1427" s="7">
        <f t="shared" si="473"/>
        <v>9.19268257987356</v>
      </c>
    </row>
    <row r="1428" spans="1:17">
      <c r="A1428">
        <v>1426</v>
      </c>
      <c r="B1428">
        <v>19519.18</v>
      </c>
      <c r="C1428" s="7">
        <f t="shared" si="462"/>
        <v>0</v>
      </c>
      <c r="D1428" s="8">
        <f t="shared" si="463"/>
        <v>0.96969696969697</v>
      </c>
      <c r="E1428">
        <f t="shared" si="464"/>
        <v>0</v>
      </c>
      <c r="F1428">
        <f t="shared" si="465"/>
        <v>0.8</v>
      </c>
      <c r="G1428">
        <f t="shared" si="466"/>
        <v>0.06</v>
      </c>
      <c r="H1428">
        <f t="shared" si="467"/>
        <v>0</v>
      </c>
      <c r="I1428">
        <f t="shared" si="468"/>
        <v>0</v>
      </c>
      <c r="J1428">
        <f t="shared" si="469"/>
        <v>0</v>
      </c>
      <c r="K1428">
        <f>SQRT(POWER($C1428*信号概况!$F$2,2)+POWER($D1428*信号概况!$F$3,2)+POWER($E1428*信号概况!$F$4,2)+POWER($F1428*信号概况!$F$5,2)+POWER($G1428*信号概况!$F$6,2)+POWER($H1428*信号概况!$F$7,2)+POWER($I1428*信号概况!$F$8,2)+POWER($J1428*信号概况!$F$9,2)+2*$C1428*信号概况!$F$2*$D1428*信号概况!$F$3*信号相关性!$B$3+2*$C1428*信号概况!$F$2*$E1428*信号概况!$F$4*信号相关性!$B$4+2*$C1428*信号概况!$F$2*$F1428*信号概况!$F$5*信号相关性!$B$5+2*$C1428*信号概况!$F$2*$G1428*信号概况!$F$6*信号相关性!$B$6+2*$C1428*信号概况!$F$2*$H1428*信号概况!$F$7*信号相关性!$B$7+2*$C1428*信号概况!$F$2*$I1428*信号概况!$F$8*信号相关性!$B$8+2*$C1428*信号概况!$F$2*$J1428*信号概况!$F$9*信号相关性!$B$9+2*$D1428*信号概况!$F$3*$E1428*信号概况!$F$4*信号相关性!$C$4+2*$D1428*信号概况!$F$3*$F1428*信号概况!$F$5*信号相关性!$C$5+2*$D1428*信号概况!$F$3*$G1428*信号概况!$F$6*信号相关性!$C$6+2*$D1428*信号概况!$F$3*$H1428*信号概况!$F$7*信号相关性!$C$7+2*$D1428*信号概况!$F$3*$I1428*信号概况!$F$8*信号相关性!$C$8+2*$D1428*信号概况!$F$3*$J1428*信号概况!$F$9*信号相关性!$C$9+2*$E1428*信号概况!$F$4*$F1428*信号概况!$F$5*信号相关性!$D$5+2*$E1428*信号概况!$F$4*$G1428*信号概况!$F$6*信号相关性!$D$6+2*$E1428*信号概况!$F$4*$H1428*信号概况!$F$7*信号相关性!$D$7+2*$E1428*信号概况!$F$4*$I1428*信号概况!$F$8*信号相关性!$D$8+2*$E1428*信号概况!$F$4*$J1428*信号概况!$J$5*信号相关性!$D$9+2*$F1428*信号概况!$F$5*$G1428*信号概况!$F$6*信号相关性!$E$6+2*$F1428*信号概况!$F$5*$H1428*信号概况!$F$7*信号相关性!$E$7+2*$F1428*信号概况!$F$5*$I1428*信号概况!$F$8*信号相关性!$E$8+2*$F1428*信号概况!$F$5*$J1428*信号概况!$F$9*信号相关性!$E$9+2*$G1428*信号概况!$F$6*$H1428*信号概况!$F$7*信号相关性!$F$7+2*$G1428*信号概况!$F$6*$I1428*信号概况!$F$8*信号相关性!$F$8+2*$G1428*信号概况!$F$6*$J1428*信号概况!$F$9*信号相关性!$F$9+2*$H1428*信号概况!$F$7*$I1428*信号概况!$F$8*信号相关性!$G$8+2*$H1428*信号概况!$F$7*$J1428*信号概况!$F$9*信号相关性!$G$9+2*$I1428*信号概况!$F$8*$J1428*信号概况!$F$9*信号相关性!$H$9)</f>
        <v>2031.23746089922</v>
      </c>
      <c r="L1428" s="10">
        <f t="shared" si="470"/>
        <v>9.60950178191325</v>
      </c>
      <c r="M1428" s="11">
        <f>SQRT(POWER($C1428*信号概况!$C$2,2)+POWER($D1428*信号概况!$C$3,2)+POWER($E1428*信号概况!$C$4,2)+POWER($F1428*信号概况!$C$5,2)+POWER($G1428*信号概况!$C$6,2)+POWER($H1428*信号概况!$C$7,2)+POWER($I1428*信号概况!$C$8,2)+POWER($J1428*信号概况!$C$9,2)+2*$C1428*信号概况!$C$2*$D1428*信号概况!$C$3*信号相关性!$B$3+2*$C1428*信号概况!$C$2*$E1428*信号概况!$C$4*信号相关性!$B$4+2*$C1428*信号概况!$C$2*$F1428*信号概况!$C$5*信号相关性!$B$5+2*$C1428*信号概况!$C$2*$G1428*信号概况!$C$6*信号相关性!$B$6+2*$C1428*信号概况!$C$2*$H1428*信号概况!$C$7*信号相关性!$B$7+2*$C1428*信号概况!$C$2*$I1428*信号概况!$C$8*信号相关性!$B$8+2*$C1428*信号概况!$C$2*$J1428*信号概况!$C$9*信号相关性!$B$9+2*$D1428*信号概况!$C$3*$E1428*信号概况!$C$4*信号相关性!$C$4+2*$D1428*信号概况!$C$3*$F1428*信号概况!$C$5*信号相关性!$C$5+2*$D1428*信号概况!$C$3*$G1428*信号概况!$C$6*信号相关性!$C$6+2*$D1428*信号概况!$C$3*$H1428*信号概况!$C$7*信号相关性!$C$7+2*$D1428*信号概况!$C$3*$I1428*信号概况!$C$8*信号相关性!$C$8+2*$D1428*信号概况!$C$3*$J1428*信号概况!$C$9*信号相关性!$C$9+2*$E1428*信号概况!$C$4*$F1428*信号概况!$C$5*信号相关性!$D$5+2*$E1428*信号概况!$C$4*$G1428*信号概况!$C$6*信号相关性!$D$6+2*$E1428*信号概况!$C$4*$H1428*信号概况!$C$7*信号相关性!$D$7+2*$E1428*信号概况!$C$4*$I1428*信号概况!$C$8*信号相关性!$D$8+2*$E1428*信号概况!$C$4*$J1428*信号概况!$J$5*信号相关性!$D$9+2*$F1428*信号概况!$C$5*$G1428*信号概况!$C$6*信号相关性!$E$6+2*$F1428*信号概况!$C$5*$H1428*信号概况!$C$7*信号相关性!$E$7+2*$F1428*信号概况!$C$5*$I1428*信号概况!$C$8*信号相关性!$E$8+2*$F1428*信号概况!$C$5*$J1428*信号概况!$C$9*信号相关性!$E$9+2*$G1428*信号概况!$C$6*$H1428*信号概况!$C$7*信号相关性!$F$7+2*$G1428*信号概况!$C$6*$I1428*信号概况!$C$8*信号相关性!$F$8+2*$G1428*信号概况!$C$6*$J1428*信号概况!$C$9*信号相关性!$F$9+2*$H1428*信号概况!$C$7*$I1428*信号概况!$C$8*信号相关性!$G$8+2*$H1428*信号概况!$C$7*$J1428*信号概况!$C$9*信号相关性!$G$9+2*$I1428*信号概况!$C$8*$J1428*信号概况!$C$9*信号相关性!$H$9)</f>
        <v>9936.73792435077</v>
      </c>
      <c r="N1428" s="12">
        <f t="shared" si="471"/>
        <v>0.509075582291406</v>
      </c>
      <c r="O1428" s="10">
        <f>$C1428*信号概况!$J$2+$D1428*信号概况!$J$3+$E1428*信号概况!$J$4+$F1428*信号概况!$J$5+$G1428*信号概况!$J$6+$H1428*信号概况!$J$7+$I1428*信号概况!$J$8+$J1428*信号概况!$J$9</f>
        <v>1610.97554700843</v>
      </c>
      <c r="P1428" s="12">
        <f t="shared" si="472"/>
        <v>0.0825329520506718</v>
      </c>
      <c r="Q1428" s="7">
        <f t="shared" si="473"/>
        <v>9.03673150847423</v>
      </c>
    </row>
    <row r="1429" spans="1:17">
      <c r="A1429">
        <v>1427</v>
      </c>
      <c r="B1429">
        <v>19519.18</v>
      </c>
      <c r="C1429" s="7">
        <f t="shared" si="462"/>
        <v>0</v>
      </c>
      <c r="D1429" s="8">
        <f t="shared" si="463"/>
        <v>1</v>
      </c>
      <c r="E1429">
        <f t="shared" si="464"/>
        <v>0</v>
      </c>
      <c r="F1429">
        <f t="shared" si="465"/>
        <v>0.8</v>
      </c>
      <c r="G1429">
        <f t="shared" si="466"/>
        <v>0.06</v>
      </c>
      <c r="H1429">
        <f t="shared" si="467"/>
        <v>0</v>
      </c>
      <c r="I1429">
        <f t="shared" si="468"/>
        <v>0</v>
      </c>
      <c r="J1429">
        <f t="shared" si="469"/>
        <v>0</v>
      </c>
      <c r="K1429">
        <f>SQRT(POWER($C1429*信号概况!$F$2,2)+POWER($D1429*信号概况!$F$3,2)+POWER($E1429*信号概况!$F$4,2)+POWER($F1429*信号概况!$F$5,2)+POWER($G1429*信号概况!$F$6,2)+POWER($H1429*信号概况!$F$7,2)+POWER($I1429*信号概况!$F$8,2)+POWER($J1429*信号概况!$F$9,2)+2*$C1429*信号概况!$F$2*$D1429*信号概况!$F$3*信号相关性!$B$3+2*$C1429*信号概况!$F$2*$E1429*信号概况!$F$4*信号相关性!$B$4+2*$C1429*信号概况!$F$2*$F1429*信号概况!$F$5*信号相关性!$B$5+2*$C1429*信号概况!$F$2*$G1429*信号概况!$F$6*信号相关性!$B$6+2*$C1429*信号概况!$F$2*$H1429*信号概况!$F$7*信号相关性!$B$7+2*$C1429*信号概况!$F$2*$I1429*信号概况!$F$8*信号相关性!$B$8+2*$C1429*信号概况!$F$2*$J1429*信号概况!$F$9*信号相关性!$B$9+2*$D1429*信号概况!$F$3*$E1429*信号概况!$F$4*信号相关性!$C$4+2*$D1429*信号概况!$F$3*$F1429*信号概况!$F$5*信号相关性!$C$5+2*$D1429*信号概况!$F$3*$G1429*信号概况!$F$6*信号相关性!$C$6+2*$D1429*信号概况!$F$3*$H1429*信号概况!$F$7*信号相关性!$C$7+2*$D1429*信号概况!$F$3*$I1429*信号概况!$F$8*信号相关性!$C$8+2*$D1429*信号概况!$F$3*$J1429*信号概况!$F$9*信号相关性!$C$9+2*$E1429*信号概况!$F$4*$F1429*信号概况!$F$5*信号相关性!$D$5+2*$E1429*信号概况!$F$4*$G1429*信号概况!$F$6*信号相关性!$D$6+2*$E1429*信号概况!$F$4*$H1429*信号概况!$F$7*信号相关性!$D$7+2*$E1429*信号概况!$F$4*$I1429*信号概况!$F$8*信号相关性!$D$8+2*$E1429*信号概况!$F$4*$J1429*信号概况!$J$5*信号相关性!$D$9+2*$F1429*信号概况!$F$5*$G1429*信号概况!$F$6*信号相关性!$E$6+2*$F1429*信号概况!$F$5*$H1429*信号概况!$F$7*信号相关性!$E$7+2*$F1429*信号概况!$F$5*$I1429*信号概况!$F$8*信号相关性!$E$8+2*$F1429*信号概况!$F$5*$J1429*信号概况!$F$9*信号相关性!$E$9+2*$G1429*信号概况!$F$6*$H1429*信号概况!$F$7*信号相关性!$F$7+2*$G1429*信号概况!$F$6*$I1429*信号概况!$F$8*信号相关性!$F$8+2*$G1429*信号概况!$F$6*$J1429*信号概况!$F$9*信号相关性!$F$9+2*$H1429*信号概况!$F$7*$I1429*信号概况!$F$8*信号相关性!$G$8+2*$H1429*信号概况!$F$7*$J1429*信号概况!$F$9*信号相关性!$G$9+2*$I1429*信号概况!$F$8*$J1429*信号概况!$F$9*信号相关性!$H$9)</f>
        <v>2097.73935666623</v>
      </c>
      <c r="L1429" s="10">
        <f t="shared" si="470"/>
        <v>9.30486427590332</v>
      </c>
      <c r="M1429" s="11">
        <f>SQRT(POWER($C1429*信号概况!$C$2,2)+POWER($D1429*信号概况!$C$3,2)+POWER($E1429*信号概况!$C$4,2)+POWER($F1429*信号概况!$C$5,2)+POWER($G1429*信号概况!$C$6,2)+POWER($H1429*信号概况!$C$7,2)+POWER($I1429*信号概况!$C$8,2)+POWER($J1429*信号概况!$C$9,2)+2*$C1429*信号概况!$C$2*$D1429*信号概况!$C$3*信号相关性!$B$3+2*$C1429*信号概况!$C$2*$E1429*信号概况!$C$4*信号相关性!$B$4+2*$C1429*信号概况!$C$2*$F1429*信号概况!$C$5*信号相关性!$B$5+2*$C1429*信号概况!$C$2*$G1429*信号概况!$C$6*信号相关性!$B$6+2*$C1429*信号概况!$C$2*$H1429*信号概况!$C$7*信号相关性!$B$7+2*$C1429*信号概况!$C$2*$I1429*信号概况!$C$8*信号相关性!$B$8+2*$C1429*信号概况!$C$2*$J1429*信号概况!$C$9*信号相关性!$B$9+2*$D1429*信号概况!$C$3*$E1429*信号概况!$C$4*信号相关性!$C$4+2*$D1429*信号概况!$C$3*$F1429*信号概况!$C$5*信号相关性!$C$5+2*$D1429*信号概况!$C$3*$G1429*信号概况!$C$6*信号相关性!$C$6+2*$D1429*信号概况!$C$3*$H1429*信号概况!$C$7*信号相关性!$C$7+2*$D1429*信号概况!$C$3*$I1429*信号概况!$C$8*信号相关性!$C$8+2*$D1429*信号概况!$C$3*$J1429*信号概况!$C$9*信号相关性!$C$9+2*$E1429*信号概况!$C$4*$F1429*信号概况!$C$5*信号相关性!$D$5+2*$E1429*信号概况!$C$4*$G1429*信号概况!$C$6*信号相关性!$D$6+2*$E1429*信号概况!$C$4*$H1429*信号概况!$C$7*信号相关性!$D$7+2*$E1429*信号概况!$C$4*$I1429*信号概况!$C$8*信号相关性!$D$8+2*$E1429*信号概况!$C$4*$J1429*信号概况!$J$5*信号相关性!$D$9+2*$F1429*信号概况!$C$5*$G1429*信号概况!$C$6*信号相关性!$E$6+2*$F1429*信号概况!$C$5*$H1429*信号概况!$C$7*信号相关性!$E$7+2*$F1429*信号概况!$C$5*$I1429*信号概况!$C$8*信号相关性!$E$8+2*$F1429*信号概况!$C$5*$J1429*信号概况!$C$9*信号相关性!$E$9+2*$G1429*信号概况!$C$6*$H1429*信号概况!$C$7*信号相关性!$F$7+2*$G1429*信号概况!$C$6*$I1429*信号概况!$C$8*信号相关性!$F$8+2*$G1429*信号概况!$C$6*$J1429*信号概况!$C$9*信号相关性!$F$9+2*$H1429*信号概况!$C$7*$I1429*信号概况!$C$8*信号相关性!$G$8+2*$H1429*信号概况!$C$7*$J1429*信号概况!$C$9*信号相关性!$G$9+2*$I1429*信号概况!$C$8*$J1429*信号概况!$C$9*信号相关性!$H$9)</f>
        <v>10259.8066826063</v>
      </c>
      <c r="N1429" s="12">
        <f t="shared" si="471"/>
        <v>0.525626931182885</v>
      </c>
      <c r="O1429" s="10">
        <f>$C1429*信号概况!$J$2+$D1429*信号概况!$J$3+$E1429*信号概况!$J$4+$F1429*信号概况!$J$5+$G1429*信号概况!$J$6+$H1429*信号概况!$J$7+$I1429*信号概况!$J$8+$J1429*信号概况!$J$9</f>
        <v>1635.50369769336</v>
      </c>
      <c r="P1429" s="12">
        <f t="shared" si="472"/>
        <v>0.0837895699354872</v>
      </c>
      <c r="Q1429" s="7">
        <f t="shared" si="473"/>
        <v>8.89056369803705</v>
      </c>
    </row>
    <row r="1430" spans="1:17">
      <c r="A1430">
        <v>1428</v>
      </c>
      <c r="B1430">
        <v>19519.18</v>
      </c>
      <c r="C1430" s="7">
        <f t="shared" si="462"/>
        <v>0</v>
      </c>
      <c r="D1430" s="8">
        <f t="shared" si="463"/>
        <v>0</v>
      </c>
      <c r="E1430">
        <f t="shared" si="464"/>
        <v>0</v>
      </c>
      <c r="F1430">
        <f t="shared" si="465"/>
        <v>0.9</v>
      </c>
      <c r="G1430">
        <f t="shared" si="466"/>
        <v>0.06</v>
      </c>
      <c r="H1430">
        <f t="shared" si="467"/>
        <v>0</v>
      </c>
      <c r="I1430">
        <f t="shared" si="468"/>
        <v>0</v>
      </c>
      <c r="J1430">
        <f t="shared" si="469"/>
        <v>0</v>
      </c>
      <c r="K1430">
        <f>SQRT(POWER($C1430*信号概况!$F$2,2)+POWER($D1430*信号概况!$F$3,2)+POWER($E1430*信号概况!$F$4,2)+POWER($F1430*信号概况!$F$5,2)+POWER($G1430*信号概况!$F$6,2)+POWER($H1430*信号概况!$F$7,2)+POWER($I1430*信号概况!$F$8,2)+POWER($J1430*信号概况!$F$9,2)+2*$C1430*信号概况!$F$2*$D1430*信号概况!$F$3*信号相关性!$B$3+2*$C1430*信号概况!$F$2*$E1430*信号概况!$F$4*信号相关性!$B$4+2*$C1430*信号概况!$F$2*$F1430*信号概况!$F$5*信号相关性!$B$5+2*$C1430*信号概况!$F$2*$G1430*信号概况!$F$6*信号相关性!$B$6+2*$C1430*信号概况!$F$2*$H1430*信号概况!$F$7*信号相关性!$B$7+2*$C1430*信号概况!$F$2*$I1430*信号概况!$F$8*信号相关性!$B$8+2*$C1430*信号概况!$F$2*$J1430*信号概况!$F$9*信号相关性!$B$9+2*$D1430*信号概况!$F$3*$E1430*信号概况!$F$4*信号相关性!$C$4+2*$D1430*信号概况!$F$3*$F1430*信号概况!$F$5*信号相关性!$C$5+2*$D1430*信号概况!$F$3*$G1430*信号概况!$F$6*信号相关性!$C$6+2*$D1430*信号概况!$F$3*$H1430*信号概况!$F$7*信号相关性!$C$7+2*$D1430*信号概况!$F$3*$I1430*信号概况!$F$8*信号相关性!$C$8+2*$D1430*信号概况!$F$3*$J1430*信号概况!$F$9*信号相关性!$C$9+2*$E1430*信号概况!$F$4*$F1430*信号概况!$F$5*信号相关性!$D$5+2*$E1430*信号概况!$F$4*$G1430*信号概况!$F$6*信号相关性!$D$6+2*$E1430*信号概况!$F$4*$H1430*信号概况!$F$7*信号相关性!$D$7+2*$E1430*信号概况!$F$4*$I1430*信号概况!$F$8*信号相关性!$D$8+2*$E1430*信号概况!$F$4*$J1430*信号概况!$J$5*信号相关性!$D$9+2*$F1430*信号概况!$F$5*$G1430*信号概况!$F$6*信号相关性!$E$6+2*$F1430*信号概况!$F$5*$H1430*信号概况!$F$7*信号相关性!$E$7+2*$F1430*信号概况!$F$5*$I1430*信号概况!$F$8*信号相关性!$E$8+2*$F1430*信号概况!$F$5*$J1430*信号概况!$F$9*信号相关性!$E$9+2*$G1430*信号概况!$F$6*$H1430*信号概况!$F$7*信号相关性!$F$7+2*$G1430*信号概况!$F$6*$I1430*信号概况!$F$8*信号相关性!$F$8+2*$G1430*信号概况!$F$6*$J1430*信号概况!$F$9*信号相关性!$F$9+2*$H1430*信号概况!$F$7*$I1430*信号概况!$F$8*信号相关性!$G$8+2*$H1430*信号概况!$F$7*$J1430*信号概况!$F$9*信号相关性!$G$9+2*$I1430*信号概况!$F$8*$J1430*信号概况!$F$9*信号相关性!$H$9)</f>
        <v>257.429258468623</v>
      </c>
      <c r="L1430" s="10">
        <f t="shared" si="470"/>
        <v>75.8234713338894</v>
      </c>
      <c r="M1430" s="11">
        <f>SQRT(POWER($C1430*信号概况!$C$2,2)+POWER($D1430*信号概况!$C$3,2)+POWER($E1430*信号概况!$C$4,2)+POWER($F1430*信号概况!$C$5,2)+POWER($G1430*信号概况!$C$6,2)+POWER($H1430*信号概况!$C$7,2)+POWER($I1430*信号概况!$C$8,2)+POWER($J1430*信号概况!$C$9,2)+2*$C1430*信号概况!$C$2*$D1430*信号概况!$C$3*信号相关性!$B$3+2*$C1430*信号概况!$C$2*$E1430*信号概况!$C$4*信号相关性!$B$4+2*$C1430*信号概况!$C$2*$F1430*信号概况!$C$5*信号相关性!$B$5+2*$C1430*信号概况!$C$2*$G1430*信号概况!$C$6*信号相关性!$B$6+2*$C1430*信号概况!$C$2*$H1430*信号概况!$C$7*信号相关性!$B$7+2*$C1430*信号概况!$C$2*$I1430*信号概况!$C$8*信号相关性!$B$8+2*$C1430*信号概况!$C$2*$J1430*信号概况!$C$9*信号相关性!$B$9+2*$D1430*信号概况!$C$3*$E1430*信号概况!$C$4*信号相关性!$C$4+2*$D1430*信号概况!$C$3*$F1430*信号概况!$C$5*信号相关性!$C$5+2*$D1430*信号概况!$C$3*$G1430*信号概况!$C$6*信号相关性!$C$6+2*$D1430*信号概况!$C$3*$H1430*信号概况!$C$7*信号相关性!$C$7+2*$D1430*信号概况!$C$3*$I1430*信号概况!$C$8*信号相关性!$C$8+2*$D1430*信号概况!$C$3*$J1430*信号概况!$C$9*信号相关性!$C$9+2*$E1430*信号概况!$C$4*$F1430*信号概况!$C$5*信号相关性!$D$5+2*$E1430*信号概况!$C$4*$G1430*信号概况!$C$6*信号相关性!$D$6+2*$E1430*信号概况!$C$4*$H1430*信号概况!$C$7*信号相关性!$D$7+2*$E1430*信号概况!$C$4*$I1430*信号概况!$C$8*信号相关性!$D$8+2*$E1430*信号概况!$C$4*$J1430*信号概况!$J$5*信号相关性!$D$9+2*$F1430*信号概况!$C$5*$G1430*信号概况!$C$6*信号相关性!$E$6+2*$F1430*信号概况!$C$5*$H1430*信号概况!$C$7*信号相关性!$E$7+2*$F1430*信号概况!$C$5*$I1430*信号概况!$C$8*信号相关性!$E$8+2*$F1430*信号概况!$C$5*$J1430*信号概况!$C$9*信号相关性!$E$9+2*$G1430*信号概况!$C$6*$H1430*信号概况!$C$7*信号相关性!$F$7+2*$G1430*信号概况!$C$6*$I1430*信号概况!$C$8*信号相关性!$F$8+2*$G1430*信号概况!$C$6*$J1430*信号概况!$C$9*信号相关性!$F$9+2*$H1430*信号概况!$C$7*$I1430*信号概况!$C$8*信号相关性!$G$8+2*$H1430*信号概况!$C$7*$J1430*信号概况!$C$9*信号相关性!$G$9+2*$I1430*信号概况!$C$8*$J1430*信号概况!$C$9*信号相关性!$H$9)</f>
        <v>1094.54179266878</v>
      </c>
      <c r="N1430" s="12">
        <f t="shared" si="471"/>
        <v>0.0560751933569333</v>
      </c>
      <c r="O1430" s="10">
        <f>$C1430*信号概况!$J$2+$D1430*信号概况!$J$3+$E1430*信号概况!$J$4+$F1430*信号概况!$J$5+$G1430*信号概况!$J$6+$H1430*信号概况!$J$7+$I1430*信号概况!$J$8+$J1430*信号概况!$J$9</f>
        <v>888.032552977947</v>
      </c>
      <c r="P1430" s="12">
        <f t="shared" si="472"/>
        <v>0.0454953821307016</v>
      </c>
      <c r="Q1430" s="7">
        <f t="shared" si="473"/>
        <v>37.6042400670446</v>
      </c>
    </row>
    <row r="1431" spans="1:17">
      <c r="A1431">
        <v>1429</v>
      </c>
      <c r="B1431">
        <v>19519.18</v>
      </c>
      <c r="C1431" s="7">
        <f t="shared" si="462"/>
        <v>0</v>
      </c>
      <c r="D1431" s="8">
        <f t="shared" si="463"/>
        <v>0.0303030303030303</v>
      </c>
      <c r="E1431">
        <f t="shared" si="464"/>
        <v>0</v>
      </c>
      <c r="F1431">
        <f t="shared" si="465"/>
        <v>0.9</v>
      </c>
      <c r="G1431">
        <f t="shared" si="466"/>
        <v>0.06</v>
      </c>
      <c r="H1431">
        <f t="shared" si="467"/>
        <v>0</v>
      </c>
      <c r="I1431">
        <f t="shared" si="468"/>
        <v>0</v>
      </c>
      <c r="J1431">
        <f t="shared" si="469"/>
        <v>0</v>
      </c>
      <c r="K1431">
        <f>SQRT(POWER($C1431*信号概况!$F$2,2)+POWER($D1431*信号概况!$F$3,2)+POWER($E1431*信号概况!$F$4,2)+POWER($F1431*信号概况!$F$5,2)+POWER($G1431*信号概况!$F$6,2)+POWER($H1431*信号概况!$F$7,2)+POWER($I1431*信号概况!$F$8,2)+POWER($J1431*信号概况!$F$9,2)+2*$C1431*信号概况!$F$2*$D1431*信号概况!$F$3*信号相关性!$B$3+2*$C1431*信号概况!$F$2*$E1431*信号概况!$F$4*信号相关性!$B$4+2*$C1431*信号概况!$F$2*$F1431*信号概况!$F$5*信号相关性!$B$5+2*$C1431*信号概况!$F$2*$G1431*信号概况!$F$6*信号相关性!$B$6+2*$C1431*信号概况!$F$2*$H1431*信号概况!$F$7*信号相关性!$B$7+2*$C1431*信号概况!$F$2*$I1431*信号概况!$F$8*信号相关性!$B$8+2*$C1431*信号概况!$F$2*$J1431*信号概况!$F$9*信号相关性!$B$9+2*$D1431*信号概况!$F$3*$E1431*信号概况!$F$4*信号相关性!$C$4+2*$D1431*信号概况!$F$3*$F1431*信号概况!$F$5*信号相关性!$C$5+2*$D1431*信号概况!$F$3*$G1431*信号概况!$F$6*信号相关性!$C$6+2*$D1431*信号概况!$F$3*$H1431*信号概况!$F$7*信号相关性!$C$7+2*$D1431*信号概况!$F$3*$I1431*信号概况!$F$8*信号相关性!$C$8+2*$D1431*信号概况!$F$3*$J1431*信号概况!$F$9*信号相关性!$C$9+2*$E1431*信号概况!$F$4*$F1431*信号概况!$F$5*信号相关性!$D$5+2*$E1431*信号概况!$F$4*$G1431*信号概况!$F$6*信号相关性!$D$6+2*$E1431*信号概况!$F$4*$H1431*信号概况!$F$7*信号相关性!$D$7+2*$E1431*信号概况!$F$4*$I1431*信号概况!$F$8*信号相关性!$D$8+2*$E1431*信号概况!$F$4*$J1431*信号概况!$J$5*信号相关性!$D$9+2*$F1431*信号概况!$F$5*$G1431*信号概况!$F$6*信号相关性!$E$6+2*$F1431*信号概况!$F$5*$H1431*信号概况!$F$7*信号相关性!$E$7+2*$F1431*信号概况!$F$5*$I1431*信号概况!$F$8*信号相关性!$E$8+2*$F1431*信号概况!$F$5*$J1431*信号概况!$F$9*信号相关性!$E$9+2*$G1431*信号概况!$F$6*$H1431*信号概况!$F$7*信号相关性!$F$7+2*$G1431*信号概况!$F$6*$I1431*信号概况!$F$8*信号相关性!$F$8+2*$G1431*信号概况!$F$6*$J1431*信号概况!$F$9*信号相关性!$F$9+2*$H1431*信号概况!$F$7*$I1431*信号概况!$F$8*信号相关性!$G$8+2*$H1431*信号概况!$F$7*$J1431*信号概况!$F$9*信号相关性!$G$9+2*$I1431*信号概况!$F$8*$J1431*信号概况!$F$9*信号相关性!$H$9)</f>
        <v>232.344619061393</v>
      </c>
      <c r="L1431" s="10">
        <f t="shared" si="470"/>
        <v>84.0096064150398</v>
      </c>
      <c r="M1431" s="11">
        <f>SQRT(POWER($C1431*信号概况!$C$2,2)+POWER($D1431*信号概况!$C$3,2)+POWER($E1431*信号概况!$C$4,2)+POWER($F1431*信号概况!$C$5,2)+POWER($G1431*信号概况!$C$6,2)+POWER($H1431*信号概况!$C$7,2)+POWER($I1431*信号概况!$C$8,2)+POWER($J1431*信号概况!$C$9,2)+2*$C1431*信号概况!$C$2*$D1431*信号概况!$C$3*信号相关性!$B$3+2*$C1431*信号概况!$C$2*$E1431*信号概况!$C$4*信号相关性!$B$4+2*$C1431*信号概况!$C$2*$F1431*信号概况!$C$5*信号相关性!$B$5+2*$C1431*信号概况!$C$2*$G1431*信号概况!$C$6*信号相关性!$B$6+2*$C1431*信号概况!$C$2*$H1431*信号概况!$C$7*信号相关性!$B$7+2*$C1431*信号概况!$C$2*$I1431*信号概况!$C$8*信号相关性!$B$8+2*$C1431*信号概况!$C$2*$J1431*信号概况!$C$9*信号相关性!$B$9+2*$D1431*信号概况!$C$3*$E1431*信号概况!$C$4*信号相关性!$C$4+2*$D1431*信号概况!$C$3*$F1431*信号概况!$C$5*信号相关性!$C$5+2*$D1431*信号概况!$C$3*$G1431*信号概况!$C$6*信号相关性!$C$6+2*$D1431*信号概况!$C$3*$H1431*信号概况!$C$7*信号相关性!$C$7+2*$D1431*信号概况!$C$3*$I1431*信号概况!$C$8*信号相关性!$C$8+2*$D1431*信号概况!$C$3*$J1431*信号概况!$C$9*信号相关性!$C$9+2*$E1431*信号概况!$C$4*$F1431*信号概况!$C$5*信号相关性!$D$5+2*$E1431*信号概况!$C$4*$G1431*信号概况!$C$6*信号相关性!$D$6+2*$E1431*信号概况!$C$4*$H1431*信号概况!$C$7*信号相关性!$D$7+2*$E1431*信号概况!$C$4*$I1431*信号概况!$C$8*信号相关性!$D$8+2*$E1431*信号概况!$C$4*$J1431*信号概况!$J$5*信号相关性!$D$9+2*$F1431*信号概况!$C$5*$G1431*信号概况!$C$6*信号相关性!$E$6+2*$F1431*信号概况!$C$5*$H1431*信号概况!$C$7*信号相关性!$E$7+2*$F1431*信号概况!$C$5*$I1431*信号概况!$C$8*信号相关性!$E$8+2*$F1431*信号概况!$C$5*$J1431*信号概况!$C$9*信号相关性!$E$9+2*$G1431*信号概况!$C$6*$H1431*信号概况!$C$7*信号相关性!$F$7+2*$G1431*信号概况!$C$6*$I1431*信号概况!$C$8*信号相关性!$F$8+2*$G1431*信号概况!$C$6*$J1431*信号概况!$C$9*信号相关性!$F$9+2*$H1431*信号概况!$C$7*$I1431*信号概况!$C$8*信号相关性!$G$8+2*$H1431*信号概况!$C$7*$J1431*信号概况!$C$9*信号相关性!$G$9+2*$I1431*信号概况!$C$8*$J1431*信号概况!$C$9*信号相关性!$H$9)</f>
        <v>985.490026129056</v>
      </c>
      <c r="N1431" s="12">
        <f t="shared" si="471"/>
        <v>0.0504882902933964</v>
      </c>
      <c r="O1431" s="10">
        <f>$C1431*信号概况!$J$2+$D1431*信号概况!$J$3+$E1431*信号概况!$J$4+$F1431*信号概况!$J$5+$G1431*信号概况!$J$6+$H1431*信号概况!$J$7+$I1431*信号概况!$J$8+$J1431*信号概况!$J$9</f>
        <v>912.560703662879</v>
      </c>
      <c r="P1431" s="12">
        <f t="shared" si="472"/>
        <v>0.046752000015517</v>
      </c>
      <c r="Q1431" s="7">
        <f t="shared" si="473"/>
        <v>42.9309251242822</v>
      </c>
    </row>
    <row r="1432" spans="1:17">
      <c r="A1432">
        <v>1430</v>
      </c>
      <c r="B1432">
        <v>19519.18</v>
      </c>
      <c r="C1432" s="7">
        <f t="shared" si="462"/>
        <v>0</v>
      </c>
      <c r="D1432" s="8">
        <f t="shared" si="463"/>
        <v>0.0606060606060606</v>
      </c>
      <c r="E1432">
        <f t="shared" si="464"/>
        <v>0</v>
      </c>
      <c r="F1432">
        <f t="shared" si="465"/>
        <v>0.9</v>
      </c>
      <c r="G1432">
        <f t="shared" si="466"/>
        <v>0.06</v>
      </c>
      <c r="H1432">
        <f t="shared" si="467"/>
        <v>0</v>
      </c>
      <c r="I1432">
        <f t="shared" si="468"/>
        <v>0</v>
      </c>
      <c r="J1432">
        <f t="shared" si="469"/>
        <v>0</v>
      </c>
      <c r="K1432">
        <f>SQRT(POWER($C1432*信号概况!$F$2,2)+POWER($D1432*信号概况!$F$3,2)+POWER($E1432*信号概况!$F$4,2)+POWER($F1432*信号概况!$F$5,2)+POWER($G1432*信号概况!$F$6,2)+POWER($H1432*信号概况!$F$7,2)+POWER($I1432*信号概况!$F$8,2)+POWER($J1432*信号概况!$F$9,2)+2*$C1432*信号概况!$F$2*$D1432*信号概况!$F$3*信号相关性!$B$3+2*$C1432*信号概况!$F$2*$E1432*信号概况!$F$4*信号相关性!$B$4+2*$C1432*信号概况!$F$2*$F1432*信号概况!$F$5*信号相关性!$B$5+2*$C1432*信号概况!$F$2*$G1432*信号概况!$F$6*信号相关性!$B$6+2*$C1432*信号概况!$F$2*$H1432*信号概况!$F$7*信号相关性!$B$7+2*$C1432*信号概况!$F$2*$I1432*信号概况!$F$8*信号相关性!$B$8+2*$C1432*信号概况!$F$2*$J1432*信号概况!$F$9*信号相关性!$B$9+2*$D1432*信号概况!$F$3*$E1432*信号概况!$F$4*信号相关性!$C$4+2*$D1432*信号概况!$F$3*$F1432*信号概况!$F$5*信号相关性!$C$5+2*$D1432*信号概况!$F$3*$G1432*信号概况!$F$6*信号相关性!$C$6+2*$D1432*信号概况!$F$3*$H1432*信号概况!$F$7*信号相关性!$C$7+2*$D1432*信号概况!$F$3*$I1432*信号概况!$F$8*信号相关性!$C$8+2*$D1432*信号概况!$F$3*$J1432*信号概况!$F$9*信号相关性!$C$9+2*$E1432*信号概况!$F$4*$F1432*信号概况!$F$5*信号相关性!$D$5+2*$E1432*信号概况!$F$4*$G1432*信号概况!$F$6*信号相关性!$D$6+2*$E1432*信号概况!$F$4*$H1432*信号概况!$F$7*信号相关性!$D$7+2*$E1432*信号概况!$F$4*$I1432*信号概况!$F$8*信号相关性!$D$8+2*$E1432*信号概况!$F$4*$J1432*信号概况!$J$5*信号相关性!$D$9+2*$F1432*信号概况!$F$5*$G1432*信号概况!$F$6*信号相关性!$E$6+2*$F1432*信号概况!$F$5*$H1432*信号概况!$F$7*信号相关性!$E$7+2*$F1432*信号概况!$F$5*$I1432*信号概况!$F$8*信号相关性!$E$8+2*$F1432*信号概况!$F$5*$J1432*信号概况!$F$9*信号相关性!$E$9+2*$G1432*信号概况!$F$6*$H1432*信号概况!$F$7*信号相关性!$F$7+2*$G1432*信号概况!$F$6*$I1432*信号概况!$F$8*信号相关性!$F$8+2*$G1432*信号概况!$F$6*$J1432*信号概况!$F$9*信号相关性!$F$9+2*$H1432*信号概况!$F$7*$I1432*信号概况!$F$8*信号相关性!$G$8+2*$H1432*信号概况!$F$7*$J1432*信号概况!$F$9*信号相关性!$G$9+2*$I1432*信号概况!$F$8*$J1432*信号概况!$F$9*信号相关性!$H$9)</f>
        <v>225.026641239207</v>
      </c>
      <c r="L1432" s="10">
        <f t="shared" si="470"/>
        <v>86.7416404231479</v>
      </c>
      <c r="M1432" s="11">
        <f>SQRT(POWER($C1432*信号概况!$C$2,2)+POWER($D1432*信号概况!$C$3,2)+POWER($E1432*信号概况!$C$4,2)+POWER($F1432*信号概况!$C$5,2)+POWER($G1432*信号概况!$C$6,2)+POWER($H1432*信号概况!$C$7,2)+POWER($I1432*信号概况!$C$8,2)+POWER($J1432*信号概况!$C$9,2)+2*$C1432*信号概况!$C$2*$D1432*信号概况!$C$3*信号相关性!$B$3+2*$C1432*信号概况!$C$2*$E1432*信号概况!$C$4*信号相关性!$B$4+2*$C1432*信号概况!$C$2*$F1432*信号概况!$C$5*信号相关性!$B$5+2*$C1432*信号概况!$C$2*$G1432*信号概况!$C$6*信号相关性!$B$6+2*$C1432*信号概况!$C$2*$H1432*信号概况!$C$7*信号相关性!$B$7+2*$C1432*信号概况!$C$2*$I1432*信号概况!$C$8*信号相关性!$B$8+2*$C1432*信号概况!$C$2*$J1432*信号概况!$C$9*信号相关性!$B$9+2*$D1432*信号概况!$C$3*$E1432*信号概况!$C$4*信号相关性!$C$4+2*$D1432*信号概况!$C$3*$F1432*信号概况!$C$5*信号相关性!$C$5+2*$D1432*信号概况!$C$3*$G1432*信号概况!$C$6*信号相关性!$C$6+2*$D1432*信号概况!$C$3*$H1432*信号概况!$C$7*信号相关性!$C$7+2*$D1432*信号概况!$C$3*$I1432*信号概况!$C$8*信号相关性!$C$8+2*$D1432*信号概况!$C$3*$J1432*信号概况!$C$9*信号相关性!$C$9+2*$E1432*信号概况!$C$4*$F1432*信号概况!$C$5*信号相关性!$D$5+2*$E1432*信号概况!$C$4*$G1432*信号概况!$C$6*信号相关性!$D$6+2*$E1432*信号概况!$C$4*$H1432*信号概况!$C$7*信号相关性!$D$7+2*$E1432*信号概况!$C$4*$I1432*信号概况!$C$8*信号相关性!$D$8+2*$E1432*信号概况!$C$4*$J1432*信号概况!$J$5*信号相关性!$D$9+2*$F1432*信号概况!$C$5*$G1432*信号概况!$C$6*信号相关性!$E$6+2*$F1432*信号概况!$C$5*$H1432*信号概况!$C$7*信号相关性!$E$7+2*$F1432*信号概况!$C$5*$I1432*信号概况!$C$8*信号相关性!$E$8+2*$F1432*信号概况!$C$5*$J1432*信号概况!$C$9*信号相关性!$E$9+2*$G1432*信号概况!$C$6*$H1432*信号概况!$C$7*信号相关性!$F$7+2*$G1432*信号概况!$C$6*$I1432*信号概况!$C$8*信号相关性!$F$8+2*$G1432*信号概况!$C$6*$J1432*信号概况!$C$9*信号相关性!$F$9+2*$H1432*信号概况!$C$7*$I1432*信号概况!$C$8*信号相关性!$G$8+2*$H1432*信号概况!$C$7*$J1432*信号概况!$C$9*信号相关性!$G$9+2*$I1432*信号概况!$C$8*$J1432*信号概况!$C$9*信号相关性!$H$9)</f>
        <v>977.109855401797</v>
      </c>
      <c r="N1432" s="12">
        <f t="shared" si="471"/>
        <v>0.0500589602330527</v>
      </c>
      <c r="O1432" s="10">
        <f>$C1432*信号概况!$J$2+$D1432*信号概况!$J$3+$E1432*信号概况!$J$4+$F1432*信号概况!$J$5+$G1432*信号概况!$J$6+$H1432*信号概况!$J$7+$I1432*信号概况!$J$8+$J1432*信号概况!$J$9</f>
        <v>937.08885434781</v>
      </c>
      <c r="P1432" s="12">
        <f t="shared" si="472"/>
        <v>0.0480086179003324</v>
      </c>
      <c r="Q1432" s="7">
        <f t="shared" si="473"/>
        <v>45.6350732323178</v>
      </c>
    </row>
    <row r="1433" spans="1:17">
      <c r="A1433">
        <v>1431</v>
      </c>
      <c r="B1433">
        <v>19519.18</v>
      </c>
      <c r="C1433" s="7">
        <f t="shared" si="462"/>
        <v>0</v>
      </c>
      <c r="D1433" s="8">
        <f t="shared" si="463"/>
        <v>0.0909090909090909</v>
      </c>
      <c r="E1433">
        <f t="shared" si="464"/>
        <v>0</v>
      </c>
      <c r="F1433">
        <f t="shared" si="465"/>
        <v>0.9</v>
      </c>
      <c r="G1433">
        <f t="shared" si="466"/>
        <v>0.06</v>
      </c>
      <c r="H1433">
        <f t="shared" si="467"/>
        <v>0</v>
      </c>
      <c r="I1433">
        <f t="shared" si="468"/>
        <v>0</v>
      </c>
      <c r="J1433">
        <f t="shared" si="469"/>
        <v>0</v>
      </c>
      <c r="K1433">
        <f>SQRT(POWER($C1433*信号概况!$F$2,2)+POWER($D1433*信号概况!$F$3,2)+POWER($E1433*信号概况!$F$4,2)+POWER($F1433*信号概况!$F$5,2)+POWER($G1433*信号概况!$F$6,2)+POWER($H1433*信号概况!$F$7,2)+POWER($I1433*信号概况!$F$8,2)+POWER($J1433*信号概况!$F$9,2)+2*$C1433*信号概况!$F$2*$D1433*信号概况!$F$3*信号相关性!$B$3+2*$C1433*信号概况!$F$2*$E1433*信号概况!$F$4*信号相关性!$B$4+2*$C1433*信号概况!$F$2*$F1433*信号概况!$F$5*信号相关性!$B$5+2*$C1433*信号概况!$F$2*$G1433*信号概况!$F$6*信号相关性!$B$6+2*$C1433*信号概况!$F$2*$H1433*信号概况!$F$7*信号相关性!$B$7+2*$C1433*信号概况!$F$2*$I1433*信号概况!$F$8*信号相关性!$B$8+2*$C1433*信号概况!$F$2*$J1433*信号概况!$F$9*信号相关性!$B$9+2*$D1433*信号概况!$F$3*$E1433*信号概况!$F$4*信号相关性!$C$4+2*$D1433*信号概况!$F$3*$F1433*信号概况!$F$5*信号相关性!$C$5+2*$D1433*信号概况!$F$3*$G1433*信号概况!$F$6*信号相关性!$C$6+2*$D1433*信号概况!$F$3*$H1433*信号概况!$F$7*信号相关性!$C$7+2*$D1433*信号概况!$F$3*$I1433*信号概况!$F$8*信号相关性!$C$8+2*$D1433*信号概况!$F$3*$J1433*信号概况!$F$9*信号相关性!$C$9+2*$E1433*信号概况!$F$4*$F1433*信号概况!$F$5*信号相关性!$D$5+2*$E1433*信号概况!$F$4*$G1433*信号概况!$F$6*信号相关性!$D$6+2*$E1433*信号概况!$F$4*$H1433*信号概况!$F$7*信号相关性!$D$7+2*$E1433*信号概况!$F$4*$I1433*信号概况!$F$8*信号相关性!$D$8+2*$E1433*信号概况!$F$4*$J1433*信号概况!$J$5*信号相关性!$D$9+2*$F1433*信号概况!$F$5*$G1433*信号概况!$F$6*信号相关性!$E$6+2*$F1433*信号概况!$F$5*$H1433*信号概况!$F$7*信号相关性!$E$7+2*$F1433*信号概况!$F$5*$I1433*信号概况!$F$8*信号相关性!$E$8+2*$F1433*信号概况!$F$5*$J1433*信号概况!$F$9*信号相关性!$E$9+2*$G1433*信号概况!$F$6*$H1433*信号概况!$F$7*信号相关性!$F$7+2*$G1433*信号概况!$F$6*$I1433*信号概况!$F$8*信号相关性!$F$8+2*$G1433*信号概况!$F$6*$J1433*信号概况!$F$9*信号相关性!$F$9+2*$H1433*信号概况!$F$7*$I1433*信号概况!$F$8*信号相关性!$G$8+2*$H1433*信号概况!$F$7*$J1433*信号概况!$F$9*信号相关性!$G$9+2*$I1433*信号概况!$F$8*$J1433*信号概况!$F$9*信号相关性!$H$9)</f>
        <v>237.125968416682</v>
      </c>
      <c r="L1433" s="10">
        <f t="shared" si="470"/>
        <v>82.3156574977083</v>
      </c>
      <c r="M1433" s="11">
        <f>SQRT(POWER($C1433*信号概况!$C$2,2)+POWER($D1433*信号概况!$C$3,2)+POWER($E1433*信号概况!$C$4,2)+POWER($F1433*信号概况!$C$5,2)+POWER($G1433*信号概况!$C$6,2)+POWER($H1433*信号概况!$C$7,2)+POWER($I1433*信号概况!$C$8,2)+POWER($J1433*信号概况!$C$9,2)+2*$C1433*信号概况!$C$2*$D1433*信号概况!$C$3*信号相关性!$B$3+2*$C1433*信号概况!$C$2*$E1433*信号概况!$C$4*信号相关性!$B$4+2*$C1433*信号概况!$C$2*$F1433*信号概况!$C$5*信号相关性!$B$5+2*$C1433*信号概况!$C$2*$G1433*信号概况!$C$6*信号相关性!$B$6+2*$C1433*信号概况!$C$2*$H1433*信号概况!$C$7*信号相关性!$B$7+2*$C1433*信号概况!$C$2*$I1433*信号概况!$C$8*信号相关性!$B$8+2*$C1433*信号概况!$C$2*$J1433*信号概况!$C$9*信号相关性!$B$9+2*$D1433*信号概况!$C$3*$E1433*信号概况!$C$4*信号相关性!$C$4+2*$D1433*信号概况!$C$3*$F1433*信号概况!$C$5*信号相关性!$C$5+2*$D1433*信号概况!$C$3*$G1433*信号概况!$C$6*信号相关性!$C$6+2*$D1433*信号概况!$C$3*$H1433*信号概况!$C$7*信号相关性!$C$7+2*$D1433*信号概况!$C$3*$I1433*信号概况!$C$8*信号相关性!$C$8+2*$D1433*信号概况!$C$3*$J1433*信号概况!$C$9*信号相关性!$C$9+2*$E1433*信号概况!$C$4*$F1433*信号概况!$C$5*信号相关性!$D$5+2*$E1433*信号概况!$C$4*$G1433*信号概况!$C$6*信号相关性!$D$6+2*$E1433*信号概况!$C$4*$H1433*信号概况!$C$7*信号相关性!$D$7+2*$E1433*信号概况!$C$4*$I1433*信号概况!$C$8*信号相关性!$D$8+2*$E1433*信号概况!$C$4*$J1433*信号概况!$J$5*信号相关性!$D$9+2*$F1433*信号概况!$C$5*$G1433*信号概况!$C$6*信号相关性!$E$6+2*$F1433*信号概况!$C$5*$H1433*信号概况!$C$7*信号相关性!$E$7+2*$F1433*信号概况!$C$5*$I1433*信号概况!$C$8*信号相关性!$E$8+2*$F1433*信号概况!$C$5*$J1433*信号概况!$C$9*信号相关性!$E$9+2*$G1433*信号概况!$C$6*$H1433*信号概况!$C$7*信号相关性!$F$7+2*$G1433*信号概况!$C$6*$I1433*信号概况!$C$8*信号相关性!$F$8+2*$G1433*信号概况!$C$6*$J1433*信号概况!$C$9*信号相关性!$F$9+2*$H1433*信号概况!$C$7*$I1433*信号概况!$C$8*信号相关性!$G$8+2*$H1433*信号概况!$C$7*$J1433*信号概况!$C$9*信号相关性!$G$9+2*$I1433*信号概况!$C$8*$J1433*信号概况!$C$9*信号相关性!$H$9)</f>
        <v>1071.7653519633</v>
      </c>
      <c r="N1433" s="12">
        <f t="shared" si="471"/>
        <v>0.0549083184828103</v>
      </c>
      <c r="O1433" s="10">
        <f>$C1433*信号概况!$J$2+$D1433*信号概况!$J$3+$E1433*信号概况!$J$4+$F1433*信号概况!$J$5+$G1433*信号概况!$J$6+$H1433*信号概况!$J$7+$I1433*信号概况!$J$8+$J1433*信号概况!$J$9</f>
        <v>961.617005032742</v>
      </c>
      <c r="P1433" s="12">
        <f t="shared" si="472"/>
        <v>0.0492652357851478</v>
      </c>
      <c r="Q1433" s="7">
        <f t="shared" si="473"/>
        <v>44.5478204303234</v>
      </c>
    </row>
    <row r="1434" spans="1:17">
      <c r="A1434">
        <v>1432</v>
      </c>
      <c r="B1434">
        <v>19519.18</v>
      </c>
      <c r="C1434" s="7">
        <f t="shared" si="462"/>
        <v>0</v>
      </c>
      <c r="D1434" s="8">
        <f t="shared" si="463"/>
        <v>0.121212121212121</v>
      </c>
      <c r="E1434">
        <f t="shared" si="464"/>
        <v>0</v>
      </c>
      <c r="F1434">
        <f t="shared" si="465"/>
        <v>0.9</v>
      </c>
      <c r="G1434">
        <f t="shared" si="466"/>
        <v>0.06</v>
      </c>
      <c r="H1434">
        <f t="shared" si="467"/>
        <v>0</v>
      </c>
      <c r="I1434">
        <f t="shared" si="468"/>
        <v>0</v>
      </c>
      <c r="J1434">
        <f t="shared" si="469"/>
        <v>0</v>
      </c>
      <c r="K1434">
        <f>SQRT(POWER($C1434*信号概况!$F$2,2)+POWER($D1434*信号概况!$F$3,2)+POWER($E1434*信号概况!$F$4,2)+POWER($F1434*信号概况!$F$5,2)+POWER($G1434*信号概况!$F$6,2)+POWER($H1434*信号概况!$F$7,2)+POWER($I1434*信号概况!$F$8,2)+POWER($J1434*信号概况!$F$9,2)+2*$C1434*信号概况!$F$2*$D1434*信号概况!$F$3*信号相关性!$B$3+2*$C1434*信号概况!$F$2*$E1434*信号概况!$F$4*信号相关性!$B$4+2*$C1434*信号概况!$F$2*$F1434*信号概况!$F$5*信号相关性!$B$5+2*$C1434*信号概况!$F$2*$G1434*信号概况!$F$6*信号相关性!$B$6+2*$C1434*信号概况!$F$2*$H1434*信号概况!$F$7*信号相关性!$B$7+2*$C1434*信号概况!$F$2*$I1434*信号概况!$F$8*信号相关性!$B$8+2*$C1434*信号概况!$F$2*$J1434*信号概况!$F$9*信号相关性!$B$9+2*$D1434*信号概况!$F$3*$E1434*信号概况!$F$4*信号相关性!$C$4+2*$D1434*信号概况!$F$3*$F1434*信号概况!$F$5*信号相关性!$C$5+2*$D1434*信号概况!$F$3*$G1434*信号概况!$F$6*信号相关性!$C$6+2*$D1434*信号概况!$F$3*$H1434*信号概况!$F$7*信号相关性!$C$7+2*$D1434*信号概况!$F$3*$I1434*信号概况!$F$8*信号相关性!$C$8+2*$D1434*信号概况!$F$3*$J1434*信号概况!$F$9*信号相关性!$C$9+2*$E1434*信号概况!$F$4*$F1434*信号概况!$F$5*信号相关性!$D$5+2*$E1434*信号概况!$F$4*$G1434*信号概况!$F$6*信号相关性!$D$6+2*$E1434*信号概况!$F$4*$H1434*信号概况!$F$7*信号相关性!$D$7+2*$E1434*信号概况!$F$4*$I1434*信号概况!$F$8*信号相关性!$D$8+2*$E1434*信号概况!$F$4*$J1434*信号概况!$J$5*信号相关性!$D$9+2*$F1434*信号概况!$F$5*$G1434*信号概况!$F$6*信号相关性!$E$6+2*$F1434*信号概况!$F$5*$H1434*信号概况!$F$7*信号相关性!$E$7+2*$F1434*信号概况!$F$5*$I1434*信号概况!$F$8*信号相关性!$E$8+2*$F1434*信号概况!$F$5*$J1434*信号概况!$F$9*信号相关性!$E$9+2*$G1434*信号概况!$F$6*$H1434*信号概况!$F$7*信号相关性!$F$7+2*$G1434*信号概况!$F$6*$I1434*信号概况!$F$8*信号相关性!$F$8+2*$G1434*信号概况!$F$6*$J1434*信号概况!$F$9*信号相关性!$F$9+2*$H1434*信号概况!$F$7*$I1434*信号概况!$F$8*信号相关性!$G$8+2*$H1434*信号概况!$F$7*$J1434*信号概况!$F$9*信号相关性!$G$9+2*$I1434*信号概况!$F$8*$J1434*信号概况!$F$9*信号相关性!$H$9)</f>
        <v>266.006069286465</v>
      </c>
      <c r="L1434" s="10">
        <f t="shared" si="470"/>
        <v>73.3787016678163</v>
      </c>
      <c r="M1434" s="11">
        <f>SQRT(POWER($C1434*信号概况!$C$2,2)+POWER($D1434*信号概况!$C$3,2)+POWER($E1434*信号概况!$C$4,2)+POWER($F1434*信号概况!$C$5,2)+POWER($G1434*信号概况!$C$6,2)+POWER($H1434*信号概况!$C$7,2)+POWER($I1434*信号概况!$C$8,2)+POWER($J1434*信号概况!$C$9,2)+2*$C1434*信号概况!$C$2*$D1434*信号概况!$C$3*信号相关性!$B$3+2*$C1434*信号概况!$C$2*$E1434*信号概况!$C$4*信号相关性!$B$4+2*$C1434*信号概况!$C$2*$F1434*信号概况!$C$5*信号相关性!$B$5+2*$C1434*信号概况!$C$2*$G1434*信号概况!$C$6*信号相关性!$B$6+2*$C1434*信号概况!$C$2*$H1434*信号概况!$C$7*信号相关性!$B$7+2*$C1434*信号概况!$C$2*$I1434*信号概况!$C$8*信号相关性!$B$8+2*$C1434*信号概况!$C$2*$J1434*信号概况!$C$9*信号相关性!$B$9+2*$D1434*信号概况!$C$3*$E1434*信号概况!$C$4*信号相关性!$C$4+2*$D1434*信号概况!$C$3*$F1434*信号概况!$C$5*信号相关性!$C$5+2*$D1434*信号概况!$C$3*$G1434*信号概况!$C$6*信号相关性!$C$6+2*$D1434*信号概况!$C$3*$H1434*信号概况!$C$7*信号相关性!$C$7+2*$D1434*信号概况!$C$3*$I1434*信号概况!$C$8*信号相关性!$C$8+2*$D1434*信号概况!$C$3*$J1434*信号概况!$C$9*信号相关性!$C$9+2*$E1434*信号概况!$C$4*$F1434*信号概况!$C$5*信号相关性!$D$5+2*$E1434*信号概况!$C$4*$G1434*信号概况!$C$6*信号相关性!$D$6+2*$E1434*信号概况!$C$4*$H1434*信号概况!$C$7*信号相关性!$D$7+2*$E1434*信号概况!$C$4*$I1434*信号概况!$C$8*信号相关性!$D$8+2*$E1434*信号概况!$C$4*$J1434*信号概况!$J$5*信号相关性!$D$9+2*$F1434*信号概况!$C$5*$G1434*信号概况!$C$6*信号相关性!$E$6+2*$F1434*信号概况!$C$5*$H1434*信号概况!$C$7*信号相关性!$E$7+2*$F1434*信号概况!$C$5*$I1434*信号概况!$C$8*信号相关性!$E$8+2*$F1434*信号概况!$C$5*$J1434*信号概况!$C$9*信号相关性!$E$9+2*$G1434*信号概况!$C$6*$H1434*信号概况!$C$7*信号相关性!$F$7+2*$G1434*信号概况!$C$6*$I1434*信号概况!$C$8*信号相关性!$F$8+2*$G1434*信号概况!$C$6*$J1434*信号概况!$C$9*信号相关性!$F$9+2*$H1434*信号概况!$C$7*$I1434*信号概况!$C$8*信号相关性!$G$8+2*$H1434*信号概况!$C$7*$J1434*信号概况!$C$9*信号相关性!$G$9+2*$I1434*信号概况!$C$8*$J1434*信号概况!$C$9*信号相关性!$H$9)</f>
        <v>1246.19520623253</v>
      </c>
      <c r="N1434" s="12">
        <f t="shared" si="471"/>
        <v>0.0638446495310012</v>
      </c>
      <c r="O1434" s="10">
        <f>$C1434*信号概况!$J$2+$D1434*信号概况!$J$3+$E1434*信号概况!$J$4+$F1434*信号概况!$J$5+$G1434*信号概况!$J$6+$H1434*信号概况!$J$7+$I1434*信号概况!$J$8+$J1434*信号概况!$J$9</f>
        <v>986.145155717673</v>
      </c>
      <c r="P1434" s="12">
        <f t="shared" si="472"/>
        <v>0.0505218536699633</v>
      </c>
      <c r="Q1434" s="7">
        <f t="shared" si="473"/>
        <v>40.8178012544488</v>
      </c>
    </row>
    <row r="1435" spans="1:17">
      <c r="A1435">
        <v>1433</v>
      </c>
      <c r="B1435">
        <v>19519.18</v>
      </c>
      <c r="C1435" s="7">
        <f t="shared" si="462"/>
        <v>0</v>
      </c>
      <c r="D1435" s="8">
        <f t="shared" si="463"/>
        <v>0.151515151515152</v>
      </c>
      <c r="E1435">
        <f t="shared" si="464"/>
        <v>0</v>
      </c>
      <c r="F1435">
        <f t="shared" si="465"/>
        <v>0.9</v>
      </c>
      <c r="G1435">
        <f t="shared" si="466"/>
        <v>0.06</v>
      </c>
      <c r="H1435">
        <f t="shared" si="467"/>
        <v>0</v>
      </c>
      <c r="I1435">
        <f t="shared" si="468"/>
        <v>0</v>
      </c>
      <c r="J1435">
        <f t="shared" si="469"/>
        <v>0</v>
      </c>
      <c r="K1435">
        <f>SQRT(POWER($C1435*信号概况!$F$2,2)+POWER($D1435*信号概况!$F$3,2)+POWER($E1435*信号概况!$F$4,2)+POWER($F1435*信号概况!$F$5,2)+POWER($G1435*信号概况!$F$6,2)+POWER($H1435*信号概况!$F$7,2)+POWER($I1435*信号概况!$F$8,2)+POWER($J1435*信号概况!$F$9,2)+2*$C1435*信号概况!$F$2*$D1435*信号概况!$F$3*信号相关性!$B$3+2*$C1435*信号概况!$F$2*$E1435*信号概况!$F$4*信号相关性!$B$4+2*$C1435*信号概况!$F$2*$F1435*信号概况!$F$5*信号相关性!$B$5+2*$C1435*信号概况!$F$2*$G1435*信号概况!$F$6*信号相关性!$B$6+2*$C1435*信号概况!$F$2*$H1435*信号概况!$F$7*信号相关性!$B$7+2*$C1435*信号概况!$F$2*$I1435*信号概况!$F$8*信号相关性!$B$8+2*$C1435*信号概况!$F$2*$J1435*信号概况!$F$9*信号相关性!$B$9+2*$D1435*信号概况!$F$3*$E1435*信号概况!$F$4*信号相关性!$C$4+2*$D1435*信号概况!$F$3*$F1435*信号概况!$F$5*信号相关性!$C$5+2*$D1435*信号概况!$F$3*$G1435*信号概况!$F$6*信号相关性!$C$6+2*$D1435*信号概况!$F$3*$H1435*信号概况!$F$7*信号相关性!$C$7+2*$D1435*信号概况!$F$3*$I1435*信号概况!$F$8*信号相关性!$C$8+2*$D1435*信号概况!$F$3*$J1435*信号概况!$F$9*信号相关性!$C$9+2*$E1435*信号概况!$F$4*$F1435*信号概况!$F$5*信号相关性!$D$5+2*$E1435*信号概况!$F$4*$G1435*信号概况!$F$6*信号相关性!$D$6+2*$E1435*信号概况!$F$4*$H1435*信号概况!$F$7*信号相关性!$D$7+2*$E1435*信号概况!$F$4*$I1435*信号概况!$F$8*信号相关性!$D$8+2*$E1435*信号概况!$F$4*$J1435*信号概况!$J$5*信号相关性!$D$9+2*$F1435*信号概况!$F$5*$G1435*信号概况!$F$6*信号相关性!$E$6+2*$F1435*信号概况!$F$5*$H1435*信号概况!$F$7*信号相关性!$E$7+2*$F1435*信号概况!$F$5*$I1435*信号概况!$F$8*信号相关性!$E$8+2*$F1435*信号概况!$F$5*$J1435*信号概况!$F$9*信号相关性!$E$9+2*$G1435*信号概况!$F$6*$H1435*信号概况!$F$7*信号相关性!$F$7+2*$G1435*信号概况!$F$6*$I1435*信号概况!$F$8*信号相关性!$F$8+2*$G1435*信号概况!$F$6*$J1435*信号概况!$F$9*信号相关性!$F$9+2*$H1435*信号概况!$F$7*$I1435*信号概况!$F$8*信号相关性!$G$8+2*$H1435*信号概况!$F$7*$J1435*信号概况!$F$9*信号相关性!$G$9+2*$I1435*信号概况!$F$8*$J1435*信号概况!$F$9*信号相关性!$H$9)</f>
        <v>306.966612624985</v>
      </c>
      <c r="L1435" s="10">
        <f t="shared" si="470"/>
        <v>63.58730623205</v>
      </c>
      <c r="M1435" s="11">
        <f>SQRT(POWER($C1435*信号概况!$C$2,2)+POWER($D1435*信号概况!$C$3,2)+POWER($E1435*信号概况!$C$4,2)+POWER($F1435*信号概况!$C$5,2)+POWER($G1435*信号概况!$C$6,2)+POWER($H1435*信号概况!$C$7,2)+POWER($I1435*信号概况!$C$8,2)+POWER($J1435*信号概况!$C$9,2)+2*$C1435*信号概况!$C$2*$D1435*信号概况!$C$3*信号相关性!$B$3+2*$C1435*信号概况!$C$2*$E1435*信号概况!$C$4*信号相关性!$B$4+2*$C1435*信号概况!$C$2*$F1435*信号概况!$C$5*信号相关性!$B$5+2*$C1435*信号概况!$C$2*$G1435*信号概况!$C$6*信号相关性!$B$6+2*$C1435*信号概况!$C$2*$H1435*信号概况!$C$7*信号相关性!$B$7+2*$C1435*信号概况!$C$2*$I1435*信号概况!$C$8*信号相关性!$B$8+2*$C1435*信号概况!$C$2*$J1435*信号概况!$C$9*信号相关性!$B$9+2*$D1435*信号概况!$C$3*$E1435*信号概况!$C$4*信号相关性!$C$4+2*$D1435*信号概况!$C$3*$F1435*信号概况!$C$5*信号相关性!$C$5+2*$D1435*信号概况!$C$3*$G1435*信号概况!$C$6*信号相关性!$C$6+2*$D1435*信号概况!$C$3*$H1435*信号概况!$C$7*信号相关性!$C$7+2*$D1435*信号概况!$C$3*$I1435*信号概况!$C$8*信号相关性!$C$8+2*$D1435*信号概况!$C$3*$J1435*信号概况!$C$9*信号相关性!$C$9+2*$E1435*信号概况!$C$4*$F1435*信号概况!$C$5*信号相关性!$D$5+2*$E1435*信号概况!$C$4*$G1435*信号概况!$C$6*信号相关性!$D$6+2*$E1435*信号概况!$C$4*$H1435*信号概况!$C$7*信号相关性!$D$7+2*$E1435*信号概况!$C$4*$I1435*信号概况!$C$8*信号相关性!$D$8+2*$E1435*信号概况!$C$4*$J1435*信号概况!$J$5*信号相关性!$D$9+2*$F1435*信号概况!$C$5*$G1435*信号概况!$C$6*信号相关性!$E$6+2*$F1435*信号概况!$C$5*$H1435*信号概况!$C$7*信号相关性!$E$7+2*$F1435*信号概况!$C$5*$I1435*信号概况!$C$8*信号相关性!$E$8+2*$F1435*信号概况!$C$5*$J1435*信号概况!$C$9*信号相关性!$E$9+2*$G1435*信号概况!$C$6*$H1435*信号概况!$C$7*信号相关性!$F$7+2*$G1435*信号概况!$C$6*$I1435*信号概况!$C$8*信号相关性!$F$8+2*$G1435*信号概况!$C$6*$J1435*信号概况!$C$9*信号相关性!$F$9+2*$H1435*信号概况!$C$7*$I1435*信号概况!$C$8*信号相关性!$G$8+2*$H1435*信号概况!$C$7*$J1435*信号概况!$C$9*信号相关性!$G$9+2*$I1435*信号概况!$C$8*$J1435*信号概况!$C$9*信号相关性!$H$9)</f>
        <v>1472.31390560134</v>
      </c>
      <c r="N1435" s="12">
        <f t="shared" si="471"/>
        <v>0.0754290859350311</v>
      </c>
      <c r="O1435" s="10">
        <f>$C1435*信号概况!$J$2+$D1435*信号概况!$J$3+$E1435*信号概况!$J$4+$F1435*信号概况!$J$5+$G1435*信号概况!$J$6+$H1435*信号概况!$J$7+$I1435*信号概况!$J$8+$J1435*信号概况!$J$9</f>
        <v>1010.6733064026</v>
      </c>
      <c r="P1435" s="12">
        <f t="shared" si="472"/>
        <v>0.0517784715547787</v>
      </c>
      <c r="Q1435" s="7">
        <f t="shared" si="473"/>
        <v>36.3300770121719</v>
      </c>
    </row>
    <row r="1436" spans="1:17">
      <c r="A1436">
        <v>1434</v>
      </c>
      <c r="B1436">
        <v>19519.18</v>
      </c>
      <c r="C1436" s="7">
        <f t="shared" si="462"/>
        <v>0</v>
      </c>
      <c r="D1436" s="8">
        <f t="shared" si="463"/>
        <v>0.181818181818182</v>
      </c>
      <c r="E1436">
        <f t="shared" si="464"/>
        <v>0</v>
      </c>
      <c r="F1436">
        <f t="shared" si="465"/>
        <v>0.9</v>
      </c>
      <c r="G1436">
        <f t="shared" si="466"/>
        <v>0.06</v>
      </c>
      <c r="H1436">
        <f t="shared" si="467"/>
        <v>0</v>
      </c>
      <c r="I1436">
        <f t="shared" si="468"/>
        <v>0</v>
      </c>
      <c r="J1436">
        <f t="shared" si="469"/>
        <v>0</v>
      </c>
      <c r="K1436">
        <f>SQRT(POWER($C1436*信号概况!$F$2,2)+POWER($D1436*信号概况!$F$3,2)+POWER($E1436*信号概况!$F$4,2)+POWER($F1436*信号概况!$F$5,2)+POWER($G1436*信号概况!$F$6,2)+POWER($H1436*信号概况!$F$7,2)+POWER($I1436*信号概况!$F$8,2)+POWER($J1436*信号概况!$F$9,2)+2*$C1436*信号概况!$F$2*$D1436*信号概况!$F$3*信号相关性!$B$3+2*$C1436*信号概况!$F$2*$E1436*信号概况!$F$4*信号相关性!$B$4+2*$C1436*信号概况!$F$2*$F1436*信号概况!$F$5*信号相关性!$B$5+2*$C1436*信号概况!$F$2*$G1436*信号概况!$F$6*信号相关性!$B$6+2*$C1436*信号概况!$F$2*$H1436*信号概况!$F$7*信号相关性!$B$7+2*$C1436*信号概况!$F$2*$I1436*信号概况!$F$8*信号相关性!$B$8+2*$C1436*信号概况!$F$2*$J1436*信号概况!$F$9*信号相关性!$B$9+2*$D1436*信号概况!$F$3*$E1436*信号概况!$F$4*信号相关性!$C$4+2*$D1436*信号概况!$F$3*$F1436*信号概况!$F$5*信号相关性!$C$5+2*$D1436*信号概况!$F$3*$G1436*信号概况!$F$6*信号相关性!$C$6+2*$D1436*信号概况!$F$3*$H1436*信号概况!$F$7*信号相关性!$C$7+2*$D1436*信号概况!$F$3*$I1436*信号概况!$F$8*信号相关性!$C$8+2*$D1436*信号概况!$F$3*$J1436*信号概况!$F$9*信号相关性!$C$9+2*$E1436*信号概况!$F$4*$F1436*信号概况!$F$5*信号相关性!$D$5+2*$E1436*信号概况!$F$4*$G1436*信号概况!$F$6*信号相关性!$D$6+2*$E1436*信号概况!$F$4*$H1436*信号概况!$F$7*信号相关性!$D$7+2*$E1436*信号概况!$F$4*$I1436*信号概况!$F$8*信号相关性!$D$8+2*$E1436*信号概况!$F$4*$J1436*信号概况!$J$5*信号相关性!$D$9+2*$F1436*信号概况!$F$5*$G1436*信号概况!$F$6*信号相关性!$E$6+2*$F1436*信号概况!$F$5*$H1436*信号概况!$F$7*信号相关性!$E$7+2*$F1436*信号概况!$F$5*$I1436*信号概况!$F$8*信号相关性!$E$8+2*$F1436*信号概况!$F$5*$J1436*信号概况!$F$9*信号相关性!$E$9+2*$G1436*信号概况!$F$6*$H1436*信号概况!$F$7*信号相关性!$F$7+2*$G1436*信号概况!$F$6*$I1436*信号概况!$F$8*信号相关性!$F$8+2*$G1436*信号概况!$F$6*$J1436*信号概况!$F$9*信号相关性!$F$9+2*$H1436*信号概况!$F$7*$I1436*信号概况!$F$8*信号相关性!$G$8+2*$H1436*信号概况!$F$7*$J1436*信号概况!$F$9*信号相关性!$G$9+2*$I1436*信号概况!$F$8*$J1436*信号概况!$F$9*信号相关性!$H$9)</f>
        <v>355.860284388713</v>
      </c>
      <c r="L1436" s="10">
        <f t="shared" si="470"/>
        <v>54.8506839798926</v>
      </c>
      <c r="M1436" s="11">
        <f>SQRT(POWER($C1436*信号概况!$C$2,2)+POWER($D1436*信号概况!$C$3,2)+POWER($E1436*信号概况!$C$4,2)+POWER($F1436*信号概况!$C$5,2)+POWER($G1436*信号概况!$C$6,2)+POWER($H1436*信号概况!$C$7,2)+POWER($I1436*信号概况!$C$8,2)+POWER($J1436*信号概况!$C$9,2)+2*$C1436*信号概况!$C$2*$D1436*信号概况!$C$3*信号相关性!$B$3+2*$C1436*信号概况!$C$2*$E1436*信号概况!$C$4*信号相关性!$B$4+2*$C1436*信号概况!$C$2*$F1436*信号概况!$C$5*信号相关性!$B$5+2*$C1436*信号概况!$C$2*$G1436*信号概况!$C$6*信号相关性!$B$6+2*$C1436*信号概况!$C$2*$H1436*信号概况!$C$7*信号相关性!$B$7+2*$C1436*信号概况!$C$2*$I1436*信号概况!$C$8*信号相关性!$B$8+2*$C1436*信号概况!$C$2*$J1436*信号概况!$C$9*信号相关性!$B$9+2*$D1436*信号概况!$C$3*$E1436*信号概况!$C$4*信号相关性!$C$4+2*$D1436*信号概况!$C$3*$F1436*信号概况!$C$5*信号相关性!$C$5+2*$D1436*信号概况!$C$3*$G1436*信号概况!$C$6*信号相关性!$C$6+2*$D1436*信号概况!$C$3*$H1436*信号概况!$C$7*信号相关性!$C$7+2*$D1436*信号概况!$C$3*$I1436*信号概况!$C$8*信号相关性!$C$8+2*$D1436*信号概况!$C$3*$J1436*信号概况!$C$9*信号相关性!$C$9+2*$E1436*信号概况!$C$4*$F1436*信号概况!$C$5*信号相关性!$D$5+2*$E1436*信号概况!$C$4*$G1436*信号概况!$C$6*信号相关性!$D$6+2*$E1436*信号概况!$C$4*$H1436*信号概况!$C$7*信号相关性!$D$7+2*$E1436*信号概况!$C$4*$I1436*信号概况!$C$8*信号相关性!$D$8+2*$E1436*信号概况!$C$4*$J1436*信号概况!$J$5*信号相关性!$D$9+2*$F1436*信号概况!$C$5*$G1436*信号概况!$C$6*信号相关性!$E$6+2*$F1436*信号概况!$C$5*$H1436*信号概况!$C$7*信号相关性!$E$7+2*$F1436*信号概况!$C$5*$I1436*信号概况!$C$8*信号相关性!$E$8+2*$F1436*信号概况!$C$5*$J1436*信号概况!$C$9*信号相关性!$E$9+2*$G1436*信号概况!$C$6*$H1436*信号概况!$C$7*信号相关性!$F$7+2*$G1436*信号概况!$C$6*$I1436*信号概况!$C$8*信号相关性!$F$8+2*$G1436*信号概况!$C$6*$J1436*信号概况!$C$9*信号相关性!$F$9+2*$H1436*信号概况!$C$7*$I1436*信号概况!$C$8*信号相关性!$G$8+2*$H1436*信号概况!$C$7*$J1436*信号概况!$C$9*信号相关性!$G$9+2*$I1436*信号概况!$C$8*$J1436*信号概况!$C$9*信号相关性!$H$9)</f>
        <v>1729.97057877856</v>
      </c>
      <c r="N1436" s="12">
        <f t="shared" si="471"/>
        <v>0.0886292651012268</v>
      </c>
      <c r="O1436" s="10">
        <f>$C1436*信号概况!$J$2+$D1436*信号概况!$J$3+$E1436*信号概况!$J$4+$F1436*信号概况!$J$5+$G1436*信号概况!$J$6+$H1436*信号概况!$J$7+$I1436*信号概况!$J$8+$J1436*信号概况!$J$9</f>
        <v>1035.20145708754</v>
      </c>
      <c r="P1436" s="12">
        <f t="shared" si="472"/>
        <v>0.0530350894395941</v>
      </c>
      <c r="Q1436" s="7">
        <f t="shared" si="473"/>
        <v>32.1655969693636</v>
      </c>
    </row>
    <row r="1437" spans="1:17">
      <c r="A1437">
        <v>1435</v>
      </c>
      <c r="B1437">
        <v>19519.18</v>
      </c>
      <c r="C1437" s="7">
        <f t="shared" si="462"/>
        <v>0</v>
      </c>
      <c r="D1437" s="8">
        <f t="shared" si="463"/>
        <v>0.212121212121212</v>
      </c>
      <c r="E1437">
        <f t="shared" si="464"/>
        <v>0</v>
      </c>
      <c r="F1437">
        <f t="shared" si="465"/>
        <v>0.9</v>
      </c>
      <c r="G1437">
        <f t="shared" si="466"/>
        <v>0.06</v>
      </c>
      <c r="H1437">
        <f t="shared" si="467"/>
        <v>0</v>
      </c>
      <c r="I1437">
        <f t="shared" si="468"/>
        <v>0</v>
      </c>
      <c r="J1437">
        <f t="shared" si="469"/>
        <v>0</v>
      </c>
      <c r="K1437">
        <f>SQRT(POWER($C1437*信号概况!$F$2,2)+POWER($D1437*信号概况!$F$3,2)+POWER($E1437*信号概况!$F$4,2)+POWER($F1437*信号概况!$F$5,2)+POWER($G1437*信号概况!$F$6,2)+POWER($H1437*信号概况!$F$7,2)+POWER($I1437*信号概况!$F$8,2)+POWER($J1437*信号概况!$F$9,2)+2*$C1437*信号概况!$F$2*$D1437*信号概况!$F$3*信号相关性!$B$3+2*$C1437*信号概况!$F$2*$E1437*信号概况!$F$4*信号相关性!$B$4+2*$C1437*信号概况!$F$2*$F1437*信号概况!$F$5*信号相关性!$B$5+2*$C1437*信号概况!$F$2*$G1437*信号概况!$F$6*信号相关性!$B$6+2*$C1437*信号概况!$F$2*$H1437*信号概况!$F$7*信号相关性!$B$7+2*$C1437*信号概况!$F$2*$I1437*信号概况!$F$8*信号相关性!$B$8+2*$C1437*信号概况!$F$2*$J1437*信号概况!$F$9*信号相关性!$B$9+2*$D1437*信号概况!$F$3*$E1437*信号概况!$F$4*信号相关性!$C$4+2*$D1437*信号概况!$F$3*$F1437*信号概况!$F$5*信号相关性!$C$5+2*$D1437*信号概况!$F$3*$G1437*信号概况!$F$6*信号相关性!$C$6+2*$D1437*信号概况!$F$3*$H1437*信号概况!$F$7*信号相关性!$C$7+2*$D1437*信号概况!$F$3*$I1437*信号概况!$F$8*信号相关性!$C$8+2*$D1437*信号概况!$F$3*$J1437*信号概况!$F$9*信号相关性!$C$9+2*$E1437*信号概况!$F$4*$F1437*信号概况!$F$5*信号相关性!$D$5+2*$E1437*信号概况!$F$4*$G1437*信号概况!$F$6*信号相关性!$D$6+2*$E1437*信号概况!$F$4*$H1437*信号概况!$F$7*信号相关性!$D$7+2*$E1437*信号概况!$F$4*$I1437*信号概况!$F$8*信号相关性!$D$8+2*$E1437*信号概况!$F$4*$J1437*信号概况!$J$5*信号相关性!$D$9+2*$F1437*信号概况!$F$5*$G1437*信号概况!$F$6*信号相关性!$E$6+2*$F1437*信号概况!$F$5*$H1437*信号概况!$F$7*信号相关性!$E$7+2*$F1437*信号概况!$F$5*$I1437*信号概况!$F$8*信号相关性!$E$8+2*$F1437*信号概况!$F$5*$J1437*信号概况!$F$9*信号相关性!$E$9+2*$G1437*信号概况!$F$6*$H1437*信号概况!$F$7*信号相关性!$F$7+2*$G1437*信号概况!$F$6*$I1437*信号概况!$F$8*信号相关性!$F$8+2*$G1437*信号概况!$F$6*$J1437*信号概况!$F$9*信号相关性!$F$9+2*$H1437*信号概况!$F$7*$I1437*信号概况!$F$8*信号相关性!$G$8+2*$H1437*信号概况!$F$7*$J1437*信号概况!$F$9*信号相关性!$G$9+2*$I1437*信号概况!$F$8*$J1437*信号概况!$F$9*信号相关性!$H$9)</f>
        <v>409.857720573261</v>
      </c>
      <c r="L1437" s="10">
        <f t="shared" si="470"/>
        <v>47.6242828186788</v>
      </c>
      <c r="M1437" s="11">
        <f>SQRT(POWER($C1437*信号概况!$C$2,2)+POWER($D1437*信号概况!$C$3,2)+POWER($E1437*信号概况!$C$4,2)+POWER($F1437*信号概况!$C$5,2)+POWER($G1437*信号概况!$C$6,2)+POWER($H1437*信号概况!$C$7,2)+POWER($I1437*信号概况!$C$8,2)+POWER($J1437*信号概况!$C$9,2)+2*$C1437*信号概况!$C$2*$D1437*信号概况!$C$3*信号相关性!$B$3+2*$C1437*信号概况!$C$2*$E1437*信号概况!$C$4*信号相关性!$B$4+2*$C1437*信号概况!$C$2*$F1437*信号概况!$C$5*信号相关性!$B$5+2*$C1437*信号概况!$C$2*$G1437*信号概况!$C$6*信号相关性!$B$6+2*$C1437*信号概况!$C$2*$H1437*信号概况!$C$7*信号相关性!$B$7+2*$C1437*信号概况!$C$2*$I1437*信号概况!$C$8*信号相关性!$B$8+2*$C1437*信号概况!$C$2*$J1437*信号概况!$C$9*信号相关性!$B$9+2*$D1437*信号概况!$C$3*$E1437*信号概况!$C$4*信号相关性!$C$4+2*$D1437*信号概况!$C$3*$F1437*信号概况!$C$5*信号相关性!$C$5+2*$D1437*信号概况!$C$3*$G1437*信号概况!$C$6*信号相关性!$C$6+2*$D1437*信号概况!$C$3*$H1437*信号概况!$C$7*信号相关性!$C$7+2*$D1437*信号概况!$C$3*$I1437*信号概况!$C$8*信号相关性!$C$8+2*$D1437*信号概况!$C$3*$J1437*信号概况!$C$9*信号相关性!$C$9+2*$E1437*信号概况!$C$4*$F1437*信号概况!$C$5*信号相关性!$D$5+2*$E1437*信号概况!$C$4*$G1437*信号概况!$C$6*信号相关性!$D$6+2*$E1437*信号概况!$C$4*$H1437*信号概况!$C$7*信号相关性!$D$7+2*$E1437*信号概况!$C$4*$I1437*信号概况!$C$8*信号相关性!$D$8+2*$E1437*信号概况!$C$4*$J1437*信号概况!$J$5*信号相关性!$D$9+2*$F1437*信号概况!$C$5*$G1437*信号概况!$C$6*信号相关性!$E$6+2*$F1437*信号概况!$C$5*$H1437*信号概况!$C$7*信号相关性!$E$7+2*$F1437*信号概况!$C$5*$I1437*信号概况!$C$8*信号相关性!$E$8+2*$F1437*信号概况!$C$5*$J1437*信号概况!$C$9*信号相关性!$E$9+2*$G1437*信号概况!$C$6*$H1437*信号概况!$C$7*信号相关性!$F$7+2*$G1437*信号概况!$C$6*$I1437*信号概况!$C$8*信号相关性!$F$8+2*$G1437*信号概况!$C$6*$J1437*信号概况!$C$9*信号相关性!$F$9+2*$H1437*信号概况!$C$7*$I1437*信号概况!$C$8*信号相关性!$G$8+2*$H1437*信号概况!$C$7*$J1437*信号概况!$C$9*信号相关性!$G$9+2*$I1437*信号概况!$C$8*$J1437*信号概况!$C$9*信号相关性!$H$9)</f>
        <v>2007.05565256024</v>
      </c>
      <c r="N1437" s="12">
        <f t="shared" si="471"/>
        <v>0.102824793488263</v>
      </c>
      <c r="O1437" s="10">
        <f>$C1437*信号概况!$J$2+$D1437*信号概况!$J$3+$E1437*信号概况!$J$4+$F1437*信号概况!$J$5+$G1437*信号概况!$J$6+$H1437*信号概况!$J$7+$I1437*信号概况!$J$8+$J1437*信号概况!$J$9</f>
        <v>1059.72960777247</v>
      </c>
      <c r="P1437" s="12">
        <f t="shared" si="472"/>
        <v>0.0542917073244095</v>
      </c>
      <c r="Q1437" s="7">
        <f t="shared" si="473"/>
        <v>28.6460293509854</v>
      </c>
    </row>
    <row r="1438" spans="1:17">
      <c r="A1438">
        <v>1436</v>
      </c>
      <c r="B1438">
        <v>19519.18</v>
      </c>
      <c r="C1438" s="7">
        <f t="shared" si="462"/>
        <v>0</v>
      </c>
      <c r="D1438" s="8">
        <f t="shared" si="463"/>
        <v>0.242424242424242</v>
      </c>
      <c r="E1438">
        <f t="shared" si="464"/>
        <v>0</v>
      </c>
      <c r="F1438">
        <f t="shared" si="465"/>
        <v>0.9</v>
      </c>
      <c r="G1438">
        <f t="shared" si="466"/>
        <v>0.06</v>
      </c>
      <c r="H1438">
        <f t="shared" si="467"/>
        <v>0</v>
      </c>
      <c r="I1438">
        <f t="shared" si="468"/>
        <v>0</v>
      </c>
      <c r="J1438">
        <f t="shared" si="469"/>
        <v>0</v>
      </c>
      <c r="K1438">
        <f>SQRT(POWER($C1438*信号概况!$F$2,2)+POWER($D1438*信号概况!$F$3,2)+POWER($E1438*信号概况!$F$4,2)+POWER($F1438*信号概况!$F$5,2)+POWER($G1438*信号概况!$F$6,2)+POWER($H1438*信号概况!$F$7,2)+POWER($I1438*信号概况!$F$8,2)+POWER($J1438*信号概况!$F$9,2)+2*$C1438*信号概况!$F$2*$D1438*信号概况!$F$3*信号相关性!$B$3+2*$C1438*信号概况!$F$2*$E1438*信号概况!$F$4*信号相关性!$B$4+2*$C1438*信号概况!$F$2*$F1438*信号概况!$F$5*信号相关性!$B$5+2*$C1438*信号概况!$F$2*$G1438*信号概况!$F$6*信号相关性!$B$6+2*$C1438*信号概况!$F$2*$H1438*信号概况!$F$7*信号相关性!$B$7+2*$C1438*信号概况!$F$2*$I1438*信号概况!$F$8*信号相关性!$B$8+2*$C1438*信号概况!$F$2*$J1438*信号概况!$F$9*信号相关性!$B$9+2*$D1438*信号概况!$F$3*$E1438*信号概况!$F$4*信号相关性!$C$4+2*$D1438*信号概况!$F$3*$F1438*信号概况!$F$5*信号相关性!$C$5+2*$D1438*信号概况!$F$3*$G1438*信号概况!$F$6*信号相关性!$C$6+2*$D1438*信号概况!$F$3*$H1438*信号概况!$F$7*信号相关性!$C$7+2*$D1438*信号概况!$F$3*$I1438*信号概况!$F$8*信号相关性!$C$8+2*$D1438*信号概况!$F$3*$J1438*信号概况!$F$9*信号相关性!$C$9+2*$E1438*信号概况!$F$4*$F1438*信号概况!$F$5*信号相关性!$D$5+2*$E1438*信号概况!$F$4*$G1438*信号概况!$F$6*信号相关性!$D$6+2*$E1438*信号概况!$F$4*$H1438*信号概况!$F$7*信号相关性!$D$7+2*$E1438*信号概况!$F$4*$I1438*信号概况!$F$8*信号相关性!$D$8+2*$E1438*信号概况!$F$4*$J1438*信号概况!$J$5*信号相关性!$D$9+2*$F1438*信号概况!$F$5*$G1438*信号概况!$F$6*信号相关性!$E$6+2*$F1438*信号概况!$F$5*$H1438*信号概况!$F$7*信号相关性!$E$7+2*$F1438*信号概况!$F$5*$I1438*信号概况!$F$8*信号相关性!$E$8+2*$F1438*信号概况!$F$5*$J1438*信号概况!$F$9*信号相关性!$E$9+2*$G1438*信号概况!$F$6*$H1438*信号概况!$F$7*信号相关性!$F$7+2*$G1438*信号概况!$F$6*$I1438*信号概况!$F$8*信号相关性!$F$8+2*$G1438*信号概况!$F$6*$J1438*信号概况!$F$9*信号相关性!$F$9+2*$H1438*信号概况!$F$7*$I1438*信号概况!$F$8*信号相关性!$G$8+2*$H1438*信号概况!$F$7*$J1438*信号概况!$F$9*信号相关性!$G$9+2*$I1438*信号概况!$F$8*$J1438*信号概况!$F$9*信号相关性!$H$9)</f>
        <v>467.192603314028</v>
      </c>
      <c r="L1438" s="10">
        <f t="shared" si="470"/>
        <v>41.7797282352949</v>
      </c>
      <c r="M1438" s="11">
        <f>SQRT(POWER($C1438*信号概况!$C$2,2)+POWER($D1438*信号概况!$C$3,2)+POWER($E1438*信号概况!$C$4,2)+POWER($F1438*信号概况!$C$5,2)+POWER($G1438*信号概况!$C$6,2)+POWER($H1438*信号概况!$C$7,2)+POWER($I1438*信号概况!$C$8,2)+POWER($J1438*信号概况!$C$9,2)+2*$C1438*信号概况!$C$2*$D1438*信号概况!$C$3*信号相关性!$B$3+2*$C1438*信号概况!$C$2*$E1438*信号概况!$C$4*信号相关性!$B$4+2*$C1438*信号概况!$C$2*$F1438*信号概况!$C$5*信号相关性!$B$5+2*$C1438*信号概况!$C$2*$G1438*信号概况!$C$6*信号相关性!$B$6+2*$C1438*信号概况!$C$2*$H1438*信号概况!$C$7*信号相关性!$B$7+2*$C1438*信号概况!$C$2*$I1438*信号概况!$C$8*信号相关性!$B$8+2*$C1438*信号概况!$C$2*$J1438*信号概况!$C$9*信号相关性!$B$9+2*$D1438*信号概况!$C$3*$E1438*信号概况!$C$4*信号相关性!$C$4+2*$D1438*信号概况!$C$3*$F1438*信号概况!$C$5*信号相关性!$C$5+2*$D1438*信号概况!$C$3*$G1438*信号概况!$C$6*信号相关性!$C$6+2*$D1438*信号概况!$C$3*$H1438*信号概况!$C$7*信号相关性!$C$7+2*$D1438*信号概况!$C$3*$I1438*信号概况!$C$8*信号相关性!$C$8+2*$D1438*信号概况!$C$3*$J1438*信号概况!$C$9*信号相关性!$C$9+2*$E1438*信号概况!$C$4*$F1438*信号概况!$C$5*信号相关性!$D$5+2*$E1438*信号概况!$C$4*$G1438*信号概况!$C$6*信号相关性!$D$6+2*$E1438*信号概况!$C$4*$H1438*信号概况!$C$7*信号相关性!$D$7+2*$E1438*信号概况!$C$4*$I1438*信号概况!$C$8*信号相关性!$D$8+2*$E1438*信号概况!$C$4*$J1438*信号概况!$J$5*信号相关性!$D$9+2*$F1438*信号概况!$C$5*$G1438*信号概况!$C$6*信号相关性!$E$6+2*$F1438*信号概况!$C$5*$H1438*信号概况!$C$7*信号相关性!$E$7+2*$F1438*信号概况!$C$5*$I1438*信号概况!$C$8*信号相关性!$E$8+2*$F1438*信号概况!$C$5*$J1438*信号概况!$C$9*信号相关性!$E$9+2*$G1438*信号概况!$C$6*$H1438*信号概况!$C$7*信号相关性!$F$7+2*$G1438*信号概况!$C$6*$I1438*信号概况!$C$8*信号相关性!$F$8+2*$G1438*信号概况!$C$6*$J1438*信号概况!$C$9*信号相关性!$F$9+2*$H1438*信号概况!$C$7*$I1438*信号概况!$C$8*信号相关性!$G$8+2*$H1438*信号概况!$C$7*$J1438*信号概况!$C$9*信号相关性!$G$9+2*$I1438*信号概况!$C$8*$J1438*信号概况!$C$9*信号相关性!$H$9)</f>
        <v>2296.54758359822</v>
      </c>
      <c r="N1438" s="12">
        <f t="shared" si="471"/>
        <v>0.117655945772221</v>
      </c>
      <c r="O1438" s="10">
        <f>$C1438*信号概况!$J$2+$D1438*信号概况!$J$3+$E1438*信号概况!$J$4+$F1438*信号概况!$J$5+$G1438*信号概况!$J$6+$H1438*信号概况!$J$7+$I1438*信号概况!$J$8+$J1438*信号概况!$J$9</f>
        <v>1084.2577584574</v>
      </c>
      <c r="P1438" s="12">
        <f t="shared" si="472"/>
        <v>0.0555483252092249</v>
      </c>
      <c r="Q1438" s="7">
        <f t="shared" si="473"/>
        <v>25.7605407622416</v>
      </c>
    </row>
    <row r="1439" spans="1:17">
      <c r="A1439">
        <v>1437</v>
      </c>
      <c r="B1439">
        <v>19519.18</v>
      </c>
      <c r="C1439" s="7">
        <f t="shared" si="462"/>
        <v>0</v>
      </c>
      <c r="D1439" s="8">
        <f t="shared" si="463"/>
        <v>0.272727272727273</v>
      </c>
      <c r="E1439">
        <f t="shared" si="464"/>
        <v>0</v>
      </c>
      <c r="F1439">
        <f t="shared" si="465"/>
        <v>0.9</v>
      </c>
      <c r="G1439">
        <f t="shared" si="466"/>
        <v>0.06</v>
      </c>
      <c r="H1439">
        <f t="shared" si="467"/>
        <v>0</v>
      </c>
      <c r="I1439">
        <f t="shared" si="468"/>
        <v>0</v>
      </c>
      <c r="J1439">
        <f t="shared" si="469"/>
        <v>0</v>
      </c>
      <c r="K1439">
        <f>SQRT(POWER($C1439*信号概况!$F$2,2)+POWER($D1439*信号概况!$F$3,2)+POWER($E1439*信号概况!$F$4,2)+POWER($F1439*信号概况!$F$5,2)+POWER($G1439*信号概况!$F$6,2)+POWER($H1439*信号概况!$F$7,2)+POWER($I1439*信号概况!$F$8,2)+POWER($J1439*信号概况!$F$9,2)+2*$C1439*信号概况!$F$2*$D1439*信号概况!$F$3*信号相关性!$B$3+2*$C1439*信号概况!$F$2*$E1439*信号概况!$F$4*信号相关性!$B$4+2*$C1439*信号概况!$F$2*$F1439*信号概况!$F$5*信号相关性!$B$5+2*$C1439*信号概况!$F$2*$G1439*信号概况!$F$6*信号相关性!$B$6+2*$C1439*信号概况!$F$2*$H1439*信号概况!$F$7*信号相关性!$B$7+2*$C1439*信号概况!$F$2*$I1439*信号概况!$F$8*信号相关性!$B$8+2*$C1439*信号概况!$F$2*$J1439*信号概况!$F$9*信号相关性!$B$9+2*$D1439*信号概况!$F$3*$E1439*信号概况!$F$4*信号相关性!$C$4+2*$D1439*信号概况!$F$3*$F1439*信号概况!$F$5*信号相关性!$C$5+2*$D1439*信号概况!$F$3*$G1439*信号概况!$F$6*信号相关性!$C$6+2*$D1439*信号概况!$F$3*$H1439*信号概况!$F$7*信号相关性!$C$7+2*$D1439*信号概况!$F$3*$I1439*信号概况!$F$8*信号相关性!$C$8+2*$D1439*信号概况!$F$3*$J1439*信号概况!$F$9*信号相关性!$C$9+2*$E1439*信号概况!$F$4*$F1439*信号概况!$F$5*信号相关性!$D$5+2*$E1439*信号概况!$F$4*$G1439*信号概况!$F$6*信号相关性!$D$6+2*$E1439*信号概况!$F$4*$H1439*信号概况!$F$7*信号相关性!$D$7+2*$E1439*信号概况!$F$4*$I1439*信号概况!$F$8*信号相关性!$D$8+2*$E1439*信号概况!$F$4*$J1439*信号概况!$J$5*信号相关性!$D$9+2*$F1439*信号概况!$F$5*$G1439*信号概况!$F$6*信号相关性!$E$6+2*$F1439*信号概况!$F$5*$H1439*信号概况!$F$7*信号相关性!$E$7+2*$F1439*信号概况!$F$5*$I1439*信号概况!$F$8*信号相关性!$E$8+2*$F1439*信号概况!$F$5*$J1439*信号概况!$F$9*信号相关性!$E$9+2*$G1439*信号概况!$F$6*$H1439*信号概况!$F$7*信号相关性!$F$7+2*$G1439*信号概况!$F$6*$I1439*信号概况!$F$8*信号相关性!$F$8+2*$G1439*信号概况!$F$6*$J1439*信号概况!$F$9*信号相关性!$F$9+2*$H1439*信号概况!$F$7*$I1439*信号概况!$F$8*信号相关性!$G$8+2*$H1439*信号概况!$F$7*$J1439*信号概况!$F$9*信号相关性!$G$9+2*$I1439*信号概况!$F$8*$J1439*信号概况!$F$9*信号相关性!$H$9)</f>
        <v>526.776303983677</v>
      </c>
      <c r="L1439" s="10">
        <f t="shared" si="470"/>
        <v>37.0540205631665</v>
      </c>
      <c r="M1439" s="11">
        <f>SQRT(POWER($C1439*信号概况!$C$2,2)+POWER($D1439*信号概况!$C$3,2)+POWER($E1439*信号概况!$C$4,2)+POWER($F1439*信号概况!$C$5,2)+POWER($G1439*信号概况!$C$6,2)+POWER($H1439*信号概况!$C$7,2)+POWER($I1439*信号概况!$C$8,2)+POWER($J1439*信号概况!$C$9,2)+2*$C1439*信号概况!$C$2*$D1439*信号概况!$C$3*信号相关性!$B$3+2*$C1439*信号概况!$C$2*$E1439*信号概况!$C$4*信号相关性!$B$4+2*$C1439*信号概况!$C$2*$F1439*信号概况!$C$5*信号相关性!$B$5+2*$C1439*信号概况!$C$2*$G1439*信号概况!$C$6*信号相关性!$B$6+2*$C1439*信号概况!$C$2*$H1439*信号概况!$C$7*信号相关性!$B$7+2*$C1439*信号概况!$C$2*$I1439*信号概况!$C$8*信号相关性!$B$8+2*$C1439*信号概况!$C$2*$J1439*信号概况!$C$9*信号相关性!$B$9+2*$D1439*信号概况!$C$3*$E1439*信号概况!$C$4*信号相关性!$C$4+2*$D1439*信号概况!$C$3*$F1439*信号概况!$C$5*信号相关性!$C$5+2*$D1439*信号概况!$C$3*$G1439*信号概况!$C$6*信号相关性!$C$6+2*$D1439*信号概况!$C$3*$H1439*信号概况!$C$7*信号相关性!$C$7+2*$D1439*信号概况!$C$3*$I1439*信号概况!$C$8*信号相关性!$C$8+2*$D1439*信号概况!$C$3*$J1439*信号概况!$C$9*信号相关性!$C$9+2*$E1439*信号概况!$C$4*$F1439*信号概况!$C$5*信号相关性!$D$5+2*$E1439*信号概况!$C$4*$G1439*信号概况!$C$6*信号相关性!$D$6+2*$E1439*信号概况!$C$4*$H1439*信号概况!$C$7*信号相关性!$D$7+2*$E1439*信号概况!$C$4*$I1439*信号概况!$C$8*信号相关性!$D$8+2*$E1439*信号概况!$C$4*$J1439*信号概况!$J$5*信号相关性!$D$9+2*$F1439*信号概况!$C$5*$G1439*信号概况!$C$6*信号相关性!$E$6+2*$F1439*信号概况!$C$5*$H1439*信号概况!$C$7*信号相关性!$E$7+2*$F1439*信号概况!$C$5*$I1439*信号概况!$C$8*信号相关性!$E$8+2*$F1439*信号概况!$C$5*$J1439*信号概况!$C$9*信号相关性!$E$9+2*$G1439*信号概况!$C$6*$H1439*信号概况!$C$7*信号相关性!$F$7+2*$G1439*信号概况!$C$6*$I1439*信号概况!$C$8*信号相关性!$F$8+2*$G1439*信号概况!$C$6*$J1439*信号概况!$C$9*信号相关性!$F$9+2*$H1439*信号概况!$C$7*$I1439*信号概况!$C$8*信号相关性!$G$8+2*$H1439*信号概况!$C$7*$J1439*信号概况!$C$9*信号相关性!$G$9+2*$I1439*信号概况!$C$8*$J1439*信号概况!$C$9*信号相关性!$H$9)</f>
        <v>2594.29632794904</v>
      </c>
      <c r="N1439" s="12">
        <f t="shared" si="471"/>
        <v>0.132910108311365</v>
      </c>
      <c r="O1439" s="10">
        <f>$C1439*信号概况!$J$2+$D1439*信号概况!$J$3+$E1439*信号概况!$J$4+$F1439*信号概况!$J$5+$G1439*信号概况!$J$6+$H1439*信号概况!$J$7+$I1439*信号概况!$J$8+$J1439*信号概况!$J$9</f>
        <v>1108.78590914233</v>
      </c>
      <c r="P1439" s="12">
        <f t="shared" si="472"/>
        <v>0.0568049430940404</v>
      </c>
      <c r="Q1439" s="7">
        <f t="shared" si="473"/>
        <v>23.4055173257946</v>
      </c>
    </row>
    <row r="1440" spans="1:17">
      <c r="A1440">
        <v>1438</v>
      </c>
      <c r="B1440">
        <v>19519.18</v>
      </c>
      <c r="C1440" s="7">
        <f t="shared" si="462"/>
        <v>0</v>
      </c>
      <c r="D1440" s="8">
        <f t="shared" si="463"/>
        <v>0.303030303030303</v>
      </c>
      <c r="E1440">
        <f t="shared" si="464"/>
        <v>0</v>
      </c>
      <c r="F1440">
        <f t="shared" si="465"/>
        <v>0.9</v>
      </c>
      <c r="G1440">
        <f t="shared" si="466"/>
        <v>0.06</v>
      </c>
      <c r="H1440">
        <f t="shared" si="467"/>
        <v>0</v>
      </c>
      <c r="I1440">
        <f t="shared" si="468"/>
        <v>0</v>
      </c>
      <c r="J1440">
        <f t="shared" si="469"/>
        <v>0</v>
      </c>
      <c r="K1440">
        <f>SQRT(POWER($C1440*信号概况!$F$2,2)+POWER($D1440*信号概况!$F$3,2)+POWER($E1440*信号概况!$F$4,2)+POWER($F1440*信号概况!$F$5,2)+POWER($G1440*信号概况!$F$6,2)+POWER($H1440*信号概况!$F$7,2)+POWER($I1440*信号概况!$F$8,2)+POWER($J1440*信号概况!$F$9,2)+2*$C1440*信号概况!$F$2*$D1440*信号概况!$F$3*信号相关性!$B$3+2*$C1440*信号概况!$F$2*$E1440*信号概况!$F$4*信号相关性!$B$4+2*$C1440*信号概况!$F$2*$F1440*信号概况!$F$5*信号相关性!$B$5+2*$C1440*信号概况!$F$2*$G1440*信号概况!$F$6*信号相关性!$B$6+2*$C1440*信号概况!$F$2*$H1440*信号概况!$F$7*信号相关性!$B$7+2*$C1440*信号概况!$F$2*$I1440*信号概况!$F$8*信号相关性!$B$8+2*$C1440*信号概况!$F$2*$J1440*信号概况!$F$9*信号相关性!$B$9+2*$D1440*信号概况!$F$3*$E1440*信号概况!$F$4*信号相关性!$C$4+2*$D1440*信号概况!$F$3*$F1440*信号概况!$F$5*信号相关性!$C$5+2*$D1440*信号概况!$F$3*$G1440*信号概况!$F$6*信号相关性!$C$6+2*$D1440*信号概况!$F$3*$H1440*信号概况!$F$7*信号相关性!$C$7+2*$D1440*信号概况!$F$3*$I1440*信号概况!$F$8*信号相关性!$C$8+2*$D1440*信号概况!$F$3*$J1440*信号概况!$F$9*信号相关性!$C$9+2*$E1440*信号概况!$F$4*$F1440*信号概况!$F$5*信号相关性!$D$5+2*$E1440*信号概况!$F$4*$G1440*信号概况!$F$6*信号相关性!$D$6+2*$E1440*信号概况!$F$4*$H1440*信号概况!$F$7*信号相关性!$D$7+2*$E1440*信号概况!$F$4*$I1440*信号概况!$F$8*信号相关性!$D$8+2*$E1440*信号概况!$F$4*$J1440*信号概况!$J$5*信号相关性!$D$9+2*$F1440*信号概况!$F$5*$G1440*信号概况!$F$6*信号相关性!$E$6+2*$F1440*信号概况!$F$5*$H1440*信号概况!$F$7*信号相关性!$E$7+2*$F1440*信号概况!$F$5*$I1440*信号概况!$F$8*信号相关性!$E$8+2*$F1440*信号概况!$F$5*$J1440*信号概况!$F$9*信号相关性!$E$9+2*$G1440*信号概况!$F$6*$H1440*信号概况!$F$7*信号相关性!$F$7+2*$G1440*信号概况!$F$6*$I1440*信号概况!$F$8*信号相关性!$F$8+2*$G1440*信号概况!$F$6*$J1440*信号概况!$F$9*信号相关性!$F$9+2*$H1440*信号概况!$F$7*$I1440*信号概况!$F$8*信号相关性!$G$8+2*$H1440*信号概况!$F$7*$J1440*信号概况!$F$9*信号相关性!$G$9+2*$I1440*信号概况!$F$8*$J1440*信号概况!$F$9*信号相关性!$H$9)</f>
        <v>587.925495837359</v>
      </c>
      <c r="L1440" s="10">
        <f t="shared" si="470"/>
        <v>33.2000910628984</v>
      </c>
      <c r="M1440" s="11">
        <f>SQRT(POWER($C1440*信号概况!$C$2,2)+POWER($D1440*信号概况!$C$3,2)+POWER($E1440*信号概况!$C$4,2)+POWER($F1440*信号概况!$C$5,2)+POWER($G1440*信号概况!$C$6,2)+POWER($H1440*信号概况!$C$7,2)+POWER($I1440*信号概况!$C$8,2)+POWER($J1440*信号概况!$C$9,2)+2*$C1440*信号概况!$C$2*$D1440*信号概况!$C$3*信号相关性!$B$3+2*$C1440*信号概况!$C$2*$E1440*信号概况!$C$4*信号相关性!$B$4+2*$C1440*信号概况!$C$2*$F1440*信号概况!$C$5*信号相关性!$B$5+2*$C1440*信号概况!$C$2*$G1440*信号概况!$C$6*信号相关性!$B$6+2*$C1440*信号概况!$C$2*$H1440*信号概况!$C$7*信号相关性!$B$7+2*$C1440*信号概况!$C$2*$I1440*信号概况!$C$8*信号相关性!$B$8+2*$C1440*信号概况!$C$2*$J1440*信号概况!$C$9*信号相关性!$B$9+2*$D1440*信号概况!$C$3*$E1440*信号概况!$C$4*信号相关性!$C$4+2*$D1440*信号概况!$C$3*$F1440*信号概况!$C$5*信号相关性!$C$5+2*$D1440*信号概况!$C$3*$G1440*信号概况!$C$6*信号相关性!$C$6+2*$D1440*信号概况!$C$3*$H1440*信号概况!$C$7*信号相关性!$C$7+2*$D1440*信号概况!$C$3*$I1440*信号概况!$C$8*信号相关性!$C$8+2*$D1440*信号概况!$C$3*$J1440*信号概况!$C$9*信号相关性!$C$9+2*$E1440*信号概况!$C$4*$F1440*信号概况!$C$5*信号相关性!$D$5+2*$E1440*信号概况!$C$4*$G1440*信号概况!$C$6*信号相关性!$D$6+2*$E1440*信号概况!$C$4*$H1440*信号概况!$C$7*信号相关性!$D$7+2*$E1440*信号概况!$C$4*$I1440*信号概况!$C$8*信号相关性!$D$8+2*$E1440*信号概况!$C$4*$J1440*信号概况!$J$5*信号相关性!$D$9+2*$F1440*信号概况!$C$5*$G1440*信号概况!$C$6*信号相关性!$E$6+2*$F1440*信号概况!$C$5*$H1440*信号概况!$C$7*信号相关性!$E$7+2*$F1440*信号概况!$C$5*$I1440*信号概况!$C$8*信号相关性!$E$8+2*$F1440*信号概况!$C$5*$J1440*信号概况!$C$9*信号相关性!$E$9+2*$G1440*信号概况!$C$6*$H1440*信号概况!$C$7*信号相关性!$F$7+2*$G1440*信号概况!$C$6*$I1440*信号概况!$C$8*信号相关性!$F$8+2*$G1440*信号概况!$C$6*$J1440*信号概况!$C$9*信号相关性!$F$9+2*$H1440*信号概况!$C$7*$I1440*信号概况!$C$8*信号相关性!$G$8+2*$H1440*信号概况!$C$7*$J1440*信号概况!$C$9*信号相关性!$G$9+2*$I1440*信号概况!$C$8*$J1440*信号概况!$C$9*信号相关性!$H$9)</f>
        <v>2897.75780439137</v>
      </c>
      <c r="N1440" s="12">
        <f t="shared" si="471"/>
        <v>0.148456943600672</v>
      </c>
      <c r="O1440" s="10">
        <f>$C1440*信号概况!$J$2+$D1440*信号概况!$J$3+$E1440*信号概况!$J$4+$F1440*信号概况!$J$5+$G1440*信号概况!$J$6+$H1440*信号概况!$J$7+$I1440*信号概况!$J$8+$J1440*信号概况!$J$9</f>
        <v>1133.31405982726</v>
      </c>
      <c r="P1440" s="12">
        <f t="shared" si="472"/>
        <v>0.0580615609788558</v>
      </c>
      <c r="Q1440" s="7">
        <f t="shared" si="473"/>
        <v>21.4717847878796</v>
      </c>
    </row>
    <row r="1441" spans="1:17">
      <c r="A1441">
        <v>1439</v>
      </c>
      <c r="B1441">
        <v>19519.18</v>
      </c>
      <c r="C1441" s="7">
        <f t="shared" si="462"/>
        <v>0</v>
      </c>
      <c r="D1441" s="8">
        <f t="shared" si="463"/>
        <v>0.333333333333333</v>
      </c>
      <c r="E1441">
        <f t="shared" si="464"/>
        <v>0</v>
      </c>
      <c r="F1441">
        <f t="shared" si="465"/>
        <v>0.9</v>
      </c>
      <c r="G1441">
        <f t="shared" si="466"/>
        <v>0.06</v>
      </c>
      <c r="H1441">
        <f t="shared" si="467"/>
        <v>0</v>
      </c>
      <c r="I1441">
        <f t="shared" si="468"/>
        <v>0</v>
      </c>
      <c r="J1441">
        <f t="shared" si="469"/>
        <v>0</v>
      </c>
      <c r="K1441">
        <f>SQRT(POWER($C1441*信号概况!$F$2,2)+POWER($D1441*信号概况!$F$3,2)+POWER($E1441*信号概况!$F$4,2)+POWER($F1441*信号概况!$F$5,2)+POWER($G1441*信号概况!$F$6,2)+POWER($H1441*信号概况!$F$7,2)+POWER($I1441*信号概况!$F$8,2)+POWER($J1441*信号概况!$F$9,2)+2*$C1441*信号概况!$F$2*$D1441*信号概况!$F$3*信号相关性!$B$3+2*$C1441*信号概况!$F$2*$E1441*信号概况!$F$4*信号相关性!$B$4+2*$C1441*信号概况!$F$2*$F1441*信号概况!$F$5*信号相关性!$B$5+2*$C1441*信号概况!$F$2*$G1441*信号概况!$F$6*信号相关性!$B$6+2*$C1441*信号概况!$F$2*$H1441*信号概况!$F$7*信号相关性!$B$7+2*$C1441*信号概况!$F$2*$I1441*信号概况!$F$8*信号相关性!$B$8+2*$C1441*信号概况!$F$2*$J1441*信号概况!$F$9*信号相关性!$B$9+2*$D1441*信号概况!$F$3*$E1441*信号概况!$F$4*信号相关性!$C$4+2*$D1441*信号概况!$F$3*$F1441*信号概况!$F$5*信号相关性!$C$5+2*$D1441*信号概况!$F$3*$G1441*信号概况!$F$6*信号相关性!$C$6+2*$D1441*信号概况!$F$3*$H1441*信号概况!$F$7*信号相关性!$C$7+2*$D1441*信号概况!$F$3*$I1441*信号概况!$F$8*信号相关性!$C$8+2*$D1441*信号概况!$F$3*$J1441*信号概况!$F$9*信号相关性!$C$9+2*$E1441*信号概况!$F$4*$F1441*信号概况!$F$5*信号相关性!$D$5+2*$E1441*信号概况!$F$4*$G1441*信号概况!$F$6*信号相关性!$D$6+2*$E1441*信号概况!$F$4*$H1441*信号概况!$F$7*信号相关性!$D$7+2*$E1441*信号概况!$F$4*$I1441*信号概况!$F$8*信号相关性!$D$8+2*$E1441*信号概况!$F$4*$J1441*信号概况!$J$5*信号相关性!$D$9+2*$F1441*信号概况!$F$5*$G1441*信号概况!$F$6*信号相关性!$E$6+2*$F1441*信号概况!$F$5*$H1441*信号概况!$F$7*信号相关性!$E$7+2*$F1441*信号概况!$F$5*$I1441*信号概况!$F$8*信号相关性!$E$8+2*$F1441*信号概况!$F$5*$J1441*信号概况!$F$9*信号相关性!$E$9+2*$G1441*信号概况!$F$6*$H1441*信号概况!$F$7*信号相关性!$F$7+2*$G1441*信号概况!$F$6*$I1441*信号概况!$F$8*信号相关性!$F$8+2*$G1441*信号概况!$F$6*$J1441*信号概况!$F$9*信号相关性!$F$9+2*$H1441*信号概况!$F$7*$I1441*信号概况!$F$8*信号相关性!$G$8+2*$H1441*信号概况!$F$7*$J1441*信号概况!$F$9*信号相关性!$G$9+2*$I1441*信号概况!$F$8*$J1441*信号概况!$F$9*信号相关性!$H$9)</f>
        <v>650.198639834044</v>
      </c>
      <c r="L1441" s="10">
        <f t="shared" si="470"/>
        <v>30.0203334860591</v>
      </c>
      <c r="M1441" s="11">
        <f>SQRT(POWER($C1441*信号概况!$C$2,2)+POWER($D1441*信号概况!$C$3,2)+POWER($E1441*信号概况!$C$4,2)+POWER($F1441*信号概况!$C$5,2)+POWER($G1441*信号概况!$C$6,2)+POWER($H1441*信号概况!$C$7,2)+POWER($I1441*信号概况!$C$8,2)+POWER($J1441*信号概况!$C$9,2)+2*$C1441*信号概况!$C$2*$D1441*信号概况!$C$3*信号相关性!$B$3+2*$C1441*信号概况!$C$2*$E1441*信号概况!$C$4*信号相关性!$B$4+2*$C1441*信号概况!$C$2*$F1441*信号概况!$C$5*信号相关性!$B$5+2*$C1441*信号概况!$C$2*$G1441*信号概况!$C$6*信号相关性!$B$6+2*$C1441*信号概况!$C$2*$H1441*信号概况!$C$7*信号相关性!$B$7+2*$C1441*信号概况!$C$2*$I1441*信号概况!$C$8*信号相关性!$B$8+2*$C1441*信号概况!$C$2*$J1441*信号概况!$C$9*信号相关性!$B$9+2*$D1441*信号概况!$C$3*$E1441*信号概况!$C$4*信号相关性!$C$4+2*$D1441*信号概况!$C$3*$F1441*信号概况!$C$5*信号相关性!$C$5+2*$D1441*信号概况!$C$3*$G1441*信号概况!$C$6*信号相关性!$C$6+2*$D1441*信号概况!$C$3*$H1441*信号概况!$C$7*信号相关性!$C$7+2*$D1441*信号概况!$C$3*$I1441*信号概况!$C$8*信号相关性!$C$8+2*$D1441*信号概况!$C$3*$J1441*信号概况!$C$9*信号相关性!$C$9+2*$E1441*信号概况!$C$4*$F1441*信号概况!$C$5*信号相关性!$D$5+2*$E1441*信号概况!$C$4*$G1441*信号概况!$C$6*信号相关性!$D$6+2*$E1441*信号概况!$C$4*$H1441*信号概况!$C$7*信号相关性!$D$7+2*$E1441*信号概况!$C$4*$I1441*信号概况!$C$8*信号相关性!$D$8+2*$E1441*信号概况!$C$4*$J1441*信号概况!$J$5*信号相关性!$D$9+2*$F1441*信号概况!$C$5*$G1441*信号概况!$C$6*信号相关性!$E$6+2*$F1441*信号概况!$C$5*$H1441*信号概况!$C$7*信号相关性!$E$7+2*$F1441*信号概况!$C$5*$I1441*信号概况!$C$8*信号相关性!$E$8+2*$F1441*信号概况!$C$5*$J1441*信号概况!$C$9*信号相关性!$E$9+2*$G1441*信号概况!$C$6*$H1441*信号概况!$C$7*信号相关性!$F$7+2*$G1441*信号概况!$C$6*$I1441*信号概况!$C$8*信号相关性!$F$8+2*$G1441*信号概况!$C$6*$J1441*信号概况!$C$9*信号相关性!$F$9+2*$H1441*信号概况!$C$7*$I1441*信号概况!$C$8*信号相关性!$G$8+2*$H1441*信号概况!$C$7*$J1441*信号概况!$C$9*信号相关性!$G$9+2*$I1441*信号概况!$C$8*$J1441*信号概况!$C$9*信号相关性!$H$9)</f>
        <v>3205.30987126589</v>
      </c>
      <c r="N1441" s="12">
        <f t="shared" si="471"/>
        <v>0.164213346629617</v>
      </c>
      <c r="O1441" s="10">
        <f>$C1441*信号概况!$J$2+$D1441*信号概况!$J$3+$E1441*信号概况!$J$4+$F1441*信号概况!$J$5+$G1441*信号概况!$J$6+$H1441*信号概况!$J$7+$I1441*信号概况!$J$8+$J1441*信号概况!$J$9</f>
        <v>1157.84221051219</v>
      </c>
      <c r="P1441" s="12">
        <f t="shared" si="472"/>
        <v>0.0593181788636712</v>
      </c>
      <c r="Q1441" s="7">
        <f t="shared" si="473"/>
        <v>19.8680014609744</v>
      </c>
    </row>
    <row r="1442" spans="1:17">
      <c r="A1442">
        <v>1440</v>
      </c>
      <c r="B1442">
        <v>19519.18</v>
      </c>
      <c r="C1442" s="7">
        <f t="shared" si="462"/>
        <v>0</v>
      </c>
      <c r="D1442" s="8">
        <f t="shared" si="463"/>
        <v>0.363636363636364</v>
      </c>
      <c r="E1442">
        <f t="shared" si="464"/>
        <v>0</v>
      </c>
      <c r="F1442">
        <f t="shared" si="465"/>
        <v>0.9</v>
      </c>
      <c r="G1442">
        <f t="shared" si="466"/>
        <v>0.06</v>
      </c>
      <c r="H1442">
        <f t="shared" si="467"/>
        <v>0</v>
      </c>
      <c r="I1442">
        <f t="shared" si="468"/>
        <v>0</v>
      </c>
      <c r="J1442">
        <f t="shared" si="469"/>
        <v>0</v>
      </c>
      <c r="K1442">
        <f>SQRT(POWER($C1442*信号概况!$F$2,2)+POWER($D1442*信号概况!$F$3,2)+POWER($E1442*信号概况!$F$4,2)+POWER($F1442*信号概况!$F$5,2)+POWER($G1442*信号概况!$F$6,2)+POWER($H1442*信号概况!$F$7,2)+POWER($I1442*信号概况!$F$8,2)+POWER($J1442*信号概况!$F$9,2)+2*$C1442*信号概况!$F$2*$D1442*信号概况!$F$3*信号相关性!$B$3+2*$C1442*信号概况!$F$2*$E1442*信号概况!$F$4*信号相关性!$B$4+2*$C1442*信号概况!$F$2*$F1442*信号概况!$F$5*信号相关性!$B$5+2*$C1442*信号概况!$F$2*$G1442*信号概况!$F$6*信号相关性!$B$6+2*$C1442*信号概况!$F$2*$H1442*信号概况!$F$7*信号相关性!$B$7+2*$C1442*信号概况!$F$2*$I1442*信号概况!$F$8*信号相关性!$B$8+2*$C1442*信号概况!$F$2*$J1442*信号概况!$F$9*信号相关性!$B$9+2*$D1442*信号概况!$F$3*$E1442*信号概况!$F$4*信号相关性!$C$4+2*$D1442*信号概况!$F$3*$F1442*信号概况!$F$5*信号相关性!$C$5+2*$D1442*信号概况!$F$3*$G1442*信号概况!$F$6*信号相关性!$C$6+2*$D1442*信号概况!$F$3*$H1442*信号概况!$F$7*信号相关性!$C$7+2*$D1442*信号概况!$F$3*$I1442*信号概况!$F$8*信号相关性!$C$8+2*$D1442*信号概况!$F$3*$J1442*信号概况!$F$9*信号相关性!$C$9+2*$E1442*信号概况!$F$4*$F1442*信号概况!$F$5*信号相关性!$D$5+2*$E1442*信号概况!$F$4*$G1442*信号概况!$F$6*信号相关性!$D$6+2*$E1442*信号概况!$F$4*$H1442*信号概况!$F$7*信号相关性!$D$7+2*$E1442*信号概况!$F$4*$I1442*信号概况!$F$8*信号相关性!$D$8+2*$E1442*信号概况!$F$4*$J1442*信号概况!$J$5*信号相关性!$D$9+2*$F1442*信号概况!$F$5*$G1442*信号概况!$F$6*信号相关性!$E$6+2*$F1442*信号概况!$F$5*$H1442*信号概况!$F$7*信号相关性!$E$7+2*$F1442*信号概况!$F$5*$I1442*信号概况!$F$8*信号相关性!$E$8+2*$F1442*信号概况!$F$5*$J1442*信号概况!$F$9*信号相关性!$E$9+2*$G1442*信号概况!$F$6*$H1442*信号概况!$F$7*信号相关性!$F$7+2*$G1442*信号概况!$F$6*$I1442*信号概况!$F$8*信号相关性!$F$8+2*$G1442*信号概况!$F$6*$J1442*信号概况!$F$9*信号相关性!$F$9+2*$H1442*信号概况!$F$7*$I1442*信号概况!$F$8*信号相关性!$G$8+2*$H1442*信号概况!$F$7*$J1442*信号概况!$F$9*信号相关性!$G$9+2*$I1442*信号概况!$F$8*$J1442*信号概况!$F$9*信号相关性!$H$9)</f>
        <v>713.301424503003</v>
      </c>
      <c r="L1442" s="10">
        <f t="shared" si="470"/>
        <v>27.3645605202599</v>
      </c>
      <c r="M1442" s="11">
        <f>SQRT(POWER($C1442*信号概况!$C$2,2)+POWER($D1442*信号概况!$C$3,2)+POWER($E1442*信号概况!$C$4,2)+POWER($F1442*信号概况!$C$5,2)+POWER($G1442*信号概况!$C$6,2)+POWER($H1442*信号概况!$C$7,2)+POWER($I1442*信号概况!$C$8,2)+POWER($J1442*信号概况!$C$9,2)+2*$C1442*信号概况!$C$2*$D1442*信号概况!$C$3*信号相关性!$B$3+2*$C1442*信号概况!$C$2*$E1442*信号概况!$C$4*信号相关性!$B$4+2*$C1442*信号概况!$C$2*$F1442*信号概况!$C$5*信号相关性!$B$5+2*$C1442*信号概况!$C$2*$G1442*信号概况!$C$6*信号相关性!$B$6+2*$C1442*信号概况!$C$2*$H1442*信号概况!$C$7*信号相关性!$B$7+2*$C1442*信号概况!$C$2*$I1442*信号概况!$C$8*信号相关性!$B$8+2*$C1442*信号概况!$C$2*$J1442*信号概况!$C$9*信号相关性!$B$9+2*$D1442*信号概况!$C$3*$E1442*信号概况!$C$4*信号相关性!$C$4+2*$D1442*信号概况!$C$3*$F1442*信号概况!$C$5*信号相关性!$C$5+2*$D1442*信号概况!$C$3*$G1442*信号概况!$C$6*信号相关性!$C$6+2*$D1442*信号概况!$C$3*$H1442*信号概况!$C$7*信号相关性!$C$7+2*$D1442*信号概况!$C$3*$I1442*信号概况!$C$8*信号相关性!$C$8+2*$D1442*信号概况!$C$3*$J1442*信号概况!$C$9*信号相关性!$C$9+2*$E1442*信号概况!$C$4*$F1442*信号概况!$C$5*信号相关性!$D$5+2*$E1442*信号概况!$C$4*$G1442*信号概况!$C$6*信号相关性!$D$6+2*$E1442*信号概况!$C$4*$H1442*信号概况!$C$7*信号相关性!$D$7+2*$E1442*信号概况!$C$4*$I1442*信号概况!$C$8*信号相关性!$D$8+2*$E1442*信号概况!$C$4*$J1442*信号概况!$J$5*信号相关性!$D$9+2*$F1442*信号概况!$C$5*$G1442*信号概况!$C$6*信号相关性!$E$6+2*$F1442*信号概况!$C$5*$H1442*信号概况!$C$7*信号相关性!$E$7+2*$F1442*信号概况!$C$5*$I1442*信号概况!$C$8*信号相关性!$E$8+2*$F1442*信号概况!$C$5*$J1442*信号概况!$C$9*信号相关性!$E$9+2*$G1442*信号概况!$C$6*$H1442*信号概况!$C$7*信号相关性!$F$7+2*$G1442*信号概况!$C$6*$I1442*信号概况!$C$8*信号相关性!$F$8+2*$G1442*信号概况!$C$6*$J1442*信号概况!$C$9*信号相关性!$F$9+2*$H1442*信号概况!$C$7*$I1442*信号概况!$C$8*信号相关性!$G$8+2*$H1442*信号概况!$C$7*$J1442*信号概况!$C$9*信号相关性!$G$9+2*$I1442*信号概况!$C$8*$J1442*信号概况!$C$9*信号相关性!$H$9)</f>
        <v>3515.8792173481</v>
      </c>
      <c r="N1442" s="12">
        <f t="shared" si="471"/>
        <v>0.180124329882101</v>
      </c>
      <c r="O1442" s="10">
        <f>$C1442*信号概况!$J$2+$D1442*信号概况!$J$3+$E1442*信号概况!$J$4+$F1442*信号概况!$J$5+$G1442*信号概况!$J$6+$H1442*信号概况!$J$7+$I1442*信号概况!$J$8+$J1442*信号概况!$J$9</f>
        <v>1182.37036119713</v>
      </c>
      <c r="P1442" s="12">
        <f t="shared" si="472"/>
        <v>0.0605747967484866</v>
      </c>
      <c r="Q1442" s="7">
        <f t="shared" si="473"/>
        <v>18.5230042735039</v>
      </c>
    </row>
    <row r="1443" spans="1:17">
      <c r="A1443">
        <v>1441</v>
      </c>
      <c r="B1443">
        <v>19519.18</v>
      </c>
      <c r="C1443" s="7">
        <f t="shared" si="462"/>
        <v>0</v>
      </c>
      <c r="D1443" s="8">
        <f t="shared" si="463"/>
        <v>0.393939393939394</v>
      </c>
      <c r="E1443">
        <f t="shared" si="464"/>
        <v>0</v>
      </c>
      <c r="F1443">
        <f t="shared" si="465"/>
        <v>0.9</v>
      </c>
      <c r="G1443">
        <f t="shared" si="466"/>
        <v>0.06</v>
      </c>
      <c r="H1443">
        <f t="shared" si="467"/>
        <v>0</v>
      </c>
      <c r="I1443">
        <f t="shared" si="468"/>
        <v>0</v>
      </c>
      <c r="J1443">
        <f t="shared" si="469"/>
        <v>0</v>
      </c>
      <c r="K1443">
        <f>SQRT(POWER($C1443*信号概况!$F$2,2)+POWER($D1443*信号概况!$F$3,2)+POWER($E1443*信号概况!$F$4,2)+POWER($F1443*信号概况!$F$5,2)+POWER($G1443*信号概况!$F$6,2)+POWER($H1443*信号概况!$F$7,2)+POWER($I1443*信号概况!$F$8,2)+POWER($J1443*信号概况!$F$9,2)+2*$C1443*信号概况!$F$2*$D1443*信号概况!$F$3*信号相关性!$B$3+2*$C1443*信号概况!$F$2*$E1443*信号概况!$F$4*信号相关性!$B$4+2*$C1443*信号概况!$F$2*$F1443*信号概况!$F$5*信号相关性!$B$5+2*$C1443*信号概况!$F$2*$G1443*信号概况!$F$6*信号相关性!$B$6+2*$C1443*信号概况!$F$2*$H1443*信号概况!$F$7*信号相关性!$B$7+2*$C1443*信号概况!$F$2*$I1443*信号概况!$F$8*信号相关性!$B$8+2*$C1443*信号概况!$F$2*$J1443*信号概况!$F$9*信号相关性!$B$9+2*$D1443*信号概况!$F$3*$E1443*信号概况!$F$4*信号相关性!$C$4+2*$D1443*信号概况!$F$3*$F1443*信号概况!$F$5*信号相关性!$C$5+2*$D1443*信号概况!$F$3*$G1443*信号概况!$F$6*信号相关性!$C$6+2*$D1443*信号概况!$F$3*$H1443*信号概况!$F$7*信号相关性!$C$7+2*$D1443*信号概况!$F$3*$I1443*信号概况!$F$8*信号相关性!$C$8+2*$D1443*信号概况!$F$3*$J1443*信号概况!$F$9*信号相关性!$C$9+2*$E1443*信号概况!$F$4*$F1443*信号概况!$F$5*信号相关性!$D$5+2*$E1443*信号概况!$F$4*$G1443*信号概况!$F$6*信号相关性!$D$6+2*$E1443*信号概况!$F$4*$H1443*信号概况!$F$7*信号相关性!$D$7+2*$E1443*信号概况!$F$4*$I1443*信号概况!$F$8*信号相关性!$D$8+2*$E1443*信号概况!$F$4*$J1443*信号概况!$J$5*信号相关性!$D$9+2*$F1443*信号概况!$F$5*$G1443*信号概况!$F$6*信号相关性!$E$6+2*$F1443*信号概况!$F$5*$H1443*信号概况!$F$7*信号相关性!$E$7+2*$F1443*信号概况!$F$5*$I1443*信号概况!$F$8*信号相关性!$E$8+2*$F1443*信号概况!$F$5*$J1443*信号概况!$F$9*信号相关性!$E$9+2*$G1443*信号概况!$F$6*$H1443*信号概况!$F$7*信号相关性!$F$7+2*$G1443*信号概况!$F$6*$I1443*信号概况!$F$8*信号相关性!$F$8+2*$G1443*信号概况!$F$6*$J1443*信号概况!$F$9*信号相关性!$F$9+2*$H1443*信号概况!$F$7*$I1443*信号概况!$F$8*信号相关性!$G$8+2*$H1443*信号概况!$F$7*$J1443*信号概况!$F$9*信号相关性!$G$9+2*$I1443*信号概况!$F$8*$J1443*信号概况!$F$9*信号相关性!$H$9)</f>
        <v>777.031750653421</v>
      </c>
      <c r="L1443" s="10">
        <f t="shared" si="470"/>
        <v>25.1201832918487</v>
      </c>
      <c r="M1443" s="11">
        <f>SQRT(POWER($C1443*信号概况!$C$2,2)+POWER($D1443*信号概况!$C$3,2)+POWER($E1443*信号概况!$C$4,2)+POWER($F1443*信号概况!$C$5,2)+POWER($G1443*信号概况!$C$6,2)+POWER($H1443*信号概况!$C$7,2)+POWER($I1443*信号概况!$C$8,2)+POWER($J1443*信号概况!$C$9,2)+2*$C1443*信号概况!$C$2*$D1443*信号概况!$C$3*信号相关性!$B$3+2*$C1443*信号概况!$C$2*$E1443*信号概况!$C$4*信号相关性!$B$4+2*$C1443*信号概况!$C$2*$F1443*信号概况!$C$5*信号相关性!$B$5+2*$C1443*信号概况!$C$2*$G1443*信号概况!$C$6*信号相关性!$B$6+2*$C1443*信号概况!$C$2*$H1443*信号概况!$C$7*信号相关性!$B$7+2*$C1443*信号概况!$C$2*$I1443*信号概况!$C$8*信号相关性!$B$8+2*$C1443*信号概况!$C$2*$J1443*信号概况!$C$9*信号相关性!$B$9+2*$D1443*信号概况!$C$3*$E1443*信号概况!$C$4*信号相关性!$C$4+2*$D1443*信号概况!$C$3*$F1443*信号概况!$C$5*信号相关性!$C$5+2*$D1443*信号概况!$C$3*$G1443*信号概况!$C$6*信号相关性!$C$6+2*$D1443*信号概况!$C$3*$H1443*信号概况!$C$7*信号相关性!$C$7+2*$D1443*信号概况!$C$3*$I1443*信号概况!$C$8*信号相关性!$C$8+2*$D1443*信号概况!$C$3*$J1443*信号概况!$C$9*信号相关性!$C$9+2*$E1443*信号概况!$C$4*$F1443*信号概况!$C$5*信号相关性!$D$5+2*$E1443*信号概况!$C$4*$G1443*信号概况!$C$6*信号相关性!$D$6+2*$E1443*信号概况!$C$4*$H1443*信号概况!$C$7*信号相关性!$D$7+2*$E1443*信号概况!$C$4*$I1443*信号概况!$C$8*信号相关性!$D$8+2*$E1443*信号概况!$C$4*$J1443*信号概况!$J$5*信号相关性!$D$9+2*$F1443*信号概况!$C$5*$G1443*信号概况!$C$6*信号相关性!$E$6+2*$F1443*信号概况!$C$5*$H1443*信号概况!$C$7*信号相关性!$E$7+2*$F1443*信号概况!$C$5*$I1443*信号概况!$C$8*信号相关性!$E$8+2*$F1443*信号概况!$C$5*$J1443*信号概况!$C$9*信号相关性!$E$9+2*$G1443*信号概况!$C$6*$H1443*信号概况!$C$7*信号相关性!$F$7+2*$G1443*信号概况!$C$6*$I1443*信号概况!$C$8*信号相关性!$F$8+2*$G1443*信号概况!$C$6*$J1443*信号概况!$C$9*信号相关性!$F$9+2*$H1443*信号概况!$C$7*$I1443*信号概况!$C$8*信号相关性!$G$8+2*$H1443*信号概况!$C$7*$J1443*信号概况!$C$9*信号相关性!$G$9+2*$I1443*信号概况!$C$8*$J1443*信号概况!$C$9*信号相关性!$H$9)</f>
        <v>3828.73166901889</v>
      </c>
      <c r="N1443" s="12">
        <f t="shared" si="471"/>
        <v>0.196152280424633</v>
      </c>
      <c r="O1443" s="10">
        <f>$C1443*信号概况!$J$2+$D1443*信号概况!$J$3+$E1443*信号概况!$J$4+$F1443*信号概况!$J$5+$G1443*信号概况!$J$6+$H1443*信号概况!$J$7+$I1443*信号概况!$J$8+$J1443*信号概况!$J$9</f>
        <v>1206.89851188206</v>
      </c>
      <c r="P1443" s="12">
        <f t="shared" si="472"/>
        <v>0.0618314146333021</v>
      </c>
      <c r="Q1443" s="7">
        <f t="shared" si="473"/>
        <v>17.3825884608017</v>
      </c>
    </row>
    <row r="1444" spans="1:17">
      <c r="A1444">
        <v>1442</v>
      </c>
      <c r="B1444">
        <v>19519.18</v>
      </c>
      <c r="C1444" s="7">
        <f t="shared" si="462"/>
        <v>0</v>
      </c>
      <c r="D1444" s="8">
        <f t="shared" si="463"/>
        <v>0.424242424242424</v>
      </c>
      <c r="E1444">
        <f t="shared" si="464"/>
        <v>0</v>
      </c>
      <c r="F1444">
        <f t="shared" si="465"/>
        <v>0.9</v>
      </c>
      <c r="G1444">
        <f t="shared" si="466"/>
        <v>0.06</v>
      </c>
      <c r="H1444">
        <f t="shared" si="467"/>
        <v>0</v>
      </c>
      <c r="I1444">
        <f t="shared" si="468"/>
        <v>0</v>
      </c>
      <c r="J1444">
        <f t="shared" si="469"/>
        <v>0</v>
      </c>
      <c r="K1444">
        <f>SQRT(POWER($C1444*信号概况!$F$2,2)+POWER($D1444*信号概况!$F$3,2)+POWER($E1444*信号概况!$F$4,2)+POWER($F1444*信号概况!$F$5,2)+POWER($G1444*信号概况!$F$6,2)+POWER($H1444*信号概况!$F$7,2)+POWER($I1444*信号概况!$F$8,2)+POWER($J1444*信号概况!$F$9,2)+2*$C1444*信号概况!$F$2*$D1444*信号概况!$F$3*信号相关性!$B$3+2*$C1444*信号概况!$F$2*$E1444*信号概况!$F$4*信号相关性!$B$4+2*$C1444*信号概况!$F$2*$F1444*信号概况!$F$5*信号相关性!$B$5+2*$C1444*信号概况!$F$2*$G1444*信号概况!$F$6*信号相关性!$B$6+2*$C1444*信号概况!$F$2*$H1444*信号概况!$F$7*信号相关性!$B$7+2*$C1444*信号概况!$F$2*$I1444*信号概况!$F$8*信号相关性!$B$8+2*$C1444*信号概况!$F$2*$J1444*信号概况!$F$9*信号相关性!$B$9+2*$D1444*信号概况!$F$3*$E1444*信号概况!$F$4*信号相关性!$C$4+2*$D1444*信号概况!$F$3*$F1444*信号概况!$F$5*信号相关性!$C$5+2*$D1444*信号概况!$F$3*$G1444*信号概况!$F$6*信号相关性!$C$6+2*$D1444*信号概况!$F$3*$H1444*信号概况!$F$7*信号相关性!$C$7+2*$D1444*信号概况!$F$3*$I1444*信号概况!$F$8*信号相关性!$C$8+2*$D1444*信号概况!$F$3*$J1444*信号概况!$F$9*信号相关性!$C$9+2*$E1444*信号概况!$F$4*$F1444*信号概况!$F$5*信号相关性!$D$5+2*$E1444*信号概况!$F$4*$G1444*信号概况!$F$6*信号相关性!$D$6+2*$E1444*信号概况!$F$4*$H1444*信号概况!$F$7*信号相关性!$D$7+2*$E1444*信号概况!$F$4*$I1444*信号概况!$F$8*信号相关性!$D$8+2*$E1444*信号概况!$F$4*$J1444*信号概况!$J$5*信号相关性!$D$9+2*$F1444*信号概况!$F$5*$G1444*信号概况!$F$6*信号相关性!$E$6+2*$F1444*信号概况!$F$5*$H1444*信号概况!$F$7*信号相关性!$E$7+2*$F1444*信号概况!$F$5*$I1444*信号概况!$F$8*信号相关性!$E$8+2*$F1444*信号概况!$F$5*$J1444*信号概况!$F$9*信号相关性!$E$9+2*$G1444*信号概况!$F$6*$H1444*信号概况!$F$7*信号相关性!$F$7+2*$G1444*信号概况!$F$6*$I1444*信号概况!$F$8*信号相关性!$F$8+2*$G1444*信号概况!$F$6*$J1444*信号概况!$F$9*信号相关性!$F$9+2*$H1444*信号概况!$F$7*$I1444*信号概况!$F$8*信号相关性!$G$8+2*$H1444*信号概况!$F$7*$J1444*信号概况!$F$9*信号相关性!$G$9+2*$I1444*信号概况!$F$8*$J1444*信号概况!$F$9*信号相关性!$H$9)</f>
        <v>841.247008445537</v>
      </c>
      <c r="L1444" s="10">
        <f t="shared" si="470"/>
        <v>23.2026738924965</v>
      </c>
      <c r="M1444" s="11">
        <f>SQRT(POWER($C1444*信号概况!$C$2,2)+POWER($D1444*信号概况!$C$3,2)+POWER($E1444*信号概况!$C$4,2)+POWER($F1444*信号概况!$C$5,2)+POWER($G1444*信号概况!$C$6,2)+POWER($H1444*信号概况!$C$7,2)+POWER($I1444*信号概况!$C$8,2)+POWER($J1444*信号概况!$C$9,2)+2*$C1444*信号概况!$C$2*$D1444*信号概况!$C$3*信号相关性!$B$3+2*$C1444*信号概况!$C$2*$E1444*信号概况!$C$4*信号相关性!$B$4+2*$C1444*信号概况!$C$2*$F1444*信号概况!$C$5*信号相关性!$B$5+2*$C1444*信号概况!$C$2*$G1444*信号概况!$C$6*信号相关性!$B$6+2*$C1444*信号概况!$C$2*$H1444*信号概况!$C$7*信号相关性!$B$7+2*$C1444*信号概况!$C$2*$I1444*信号概况!$C$8*信号相关性!$B$8+2*$C1444*信号概况!$C$2*$J1444*信号概况!$C$9*信号相关性!$B$9+2*$D1444*信号概况!$C$3*$E1444*信号概况!$C$4*信号相关性!$C$4+2*$D1444*信号概况!$C$3*$F1444*信号概况!$C$5*信号相关性!$C$5+2*$D1444*信号概况!$C$3*$G1444*信号概况!$C$6*信号相关性!$C$6+2*$D1444*信号概况!$C$3*$H1444*信号概况!$C$7*信号相关性!$C$7+2*$D1444*信号概况!$C$3*$I1444*信号概况!$C$8*信号相关性!$C$8+2*$D1444*信号概况!$C$3*$J1444*信号概况!$C$9*信号相关性!$C$9+2*$E1444*信号概况!$C$4*$F1444*信号概况!$C$5*信号相关性!$D$5+2*$E1444*信号概况!$C$4*$G1444*信号概况!$C$6*信号相关性!$D$6+2*$E1444*信号概况!$C$4*$H1444*信号概况!$C$7*信号相关性!$D$7+2*$E1444*信号概况!$C$4*$I1444*信号概况!$C$8*信号相关性!$D$8+2*$E1444*信号概况!$C$4*$J1444*信号概况!$J$5*信号相关性!$D$9+2*$F1444*信号概况!$C$5*$G1444*信号概况!$C$6*信号相关性!$E$6+2*$F1444*信号概况!$C$5*$H1444*信号概况!$C$7*信号相关性!$E$7+2*$F1444*信号概况!$C$5*$I1444*信号概况!$C$8*信号相关性!$E$8+2*$F1444*信号概况!$C$5*$J1444*信号概况!$C$9*信号相关性!$E$9+2*$G1444*信号概况!$C$6*$H1444*信号概况!$C$7*信号相关性!$F$7+2*$G1444*信号概况!$C$6*$I1444*信号概况!$C$8*信号相关性!$F$8+2*$G1444*信号概况!$C$6*$J1444*信号概况!$C$9*信号相关性!$F$9+2*$H1444*信号概况!$C$7*$I1444*信号概况!$C$8*信号相关性!$G$8+2*$H1444*信号概况!$C$7*$J1444*信号概况!$C$9*信号相关性!$G$9+2*$I1444*信号概况!$C$8*$J1444*信号概况!$C$9*信号相关性!$H$9)</f>
        <v>4143.35008633573</v>
      </c>
      <c r="N1444" s="12">
        <f t="shared" si="471"/>
        <v>0.212270704319328</v>
      </c>
      <c r="O1444" s="10">
        <f>$C1444*信号概况!$J$2+$D1444*信号概况!$J$3+$E1444*信号概况!$J$4+$F1444*信号概况!$J$5+$G1444*信号概况!$J$6+$H1444*信号概况!$J$7+$I1444*信号概况!$J$8+$J1444*信号概况!$J$9</f>
        <v>1231.42666256699</v>
      </c>
      <c r="P1444" s="12">
        <f t="shared" si="472"/>
        <v>0.0630880325181175</v>
      </c>
      <c r="Q1444" s="7">
        <f t="shared" si="473"/>
        <v>16.4055988458203</v>
      </c>
    </row>
    <row r="1445" spans="1:17">
      <c r="A1445">
        <v>1443</v>
      </c>
      <c r="B1445">
        <v>19519.18</v>
      </c>
      <c r="C1445" s="7">
        <f t="shared" si="462"/>
        <v>0</v>
      </c>
      <c r="D1445" s="8">
        <f t="shared" si="463"/>
        <v>0.454545454545455</v>
      </c>
      <c r="E1445">
        <f t="shared" si="464"/>
        <v>0</v>
      </c>
      <c r="F1445">
        <f t="shared" si="465"/>
        <v>0.9</v>
      </c>
      <c r="G1445">
        <f t="shared" si="466"/>
        <v>0.06</v>
      </c>
      <c r="H1445">
        <f t="shared" si="467"/>
        <v>0</v>
      </c>
      <c r="I1445">
        <f t="shared" si="468"/>
        <v>0</v>
      </c>
      <c r="J1445">
        <f t="shared" si="469"/>
        <v>0</v>
      </c>
      <c r="K1445">
        <f>SQRT(POWER($C1445*信号概况!$F$2,2)+POWER($D1445*信号概况!$F$3,2)+POWER($E1445*信号概况!$F$4,2)+POWER($F1445*信号概况!$F$5,2)+POWER($G1445*信号概况!$F$6,2)+POWER($H1445*信号概况!$F$7,2)+POWER($I1445*信号概况!$F$8,2)+POWER($J1445*信号概况!$F$9,2)+2*$C1445*信号概况!$F$2*$D1445*信号概况!$F$3*信号相关性!$B$3+2*$C1445*信号概况!$F$2*$E1445*信号概况!$F$4*信号相关性!$B$4+2*$C1445*信号概况!$F$2*$F1445*信号概况!$F$5*信号相关性!$B$5+2*$C1445*信号概况!$F$2*$G1445*信号概况!$F$6*信号相关性!$B$6+2*$C1445*信号概况!$F$2*$H1445*信号概况!$F$7*信号相关性!$B$7+2*$C1445*信号概况!$F$2*$I1445*信号概况!$F$8*信号相关性!$B$8+2*$C1445*信号概况!$F$2*$J1445*信号概况!$F$9*信号相关性!$B$9+2*$D1445*信号概况!$F$3*$E1445*信号概况!$F$4*信号相关性!$C$4+2*$D1445*信号概况!$F$3*$F1445*信号概况!$F$5*信号相关性!$C$5+2*$D1445*信号概况!$F$3*$G1445*信号概况!$F$6*信号相关性!$C$6+2*$D1445*信号概况!$F$3*$H1445*信号概况!$F$7*信号相关性!$C$7+2*$D1445*信号概况!$F$3*$I1445*信号概况!$F$8*信号相关性!$C$8+2*$D1445*信号概况!$F$3*$J1445*信号概况!$F$9*信号相关性!$C$9+2*$E1445*信号概况!$F$4*$F1445*信号概况!$F$5*信号相关性!$D$5+2*$E1445*信号概况!$F$4*$G1445*信号概况!$F$6*信号相关性!$D$6+2*$E1445*信号概况!$F$4*$H1445*信号概况!$F$7*信号相关性!$D$7+2*$E1445*信号概况!$F$4*$I1445*信号概况!$F$8*信号相关性!$D$8+2*$E1445*信号概况!$F$4*$J1445*信号概况!$J$5*信号相关性!$D$9+2*$F1445*信号概况!$F$5*$G1445*信号概况!$F$6*信号相关性!$E$6+2*$F1445*信号概况!$F$5*$H1445*信号概况!$F$7*信号相关性!$E$7+2*$F1445*信号概况!$F$5*$I1445*信号概况!$F$8*信号相关性!$E$8+2*$F1445*信号概况!$F$5*$J1445*信号概况!$F$9*信号相关性!$E$9+2*$G1445*信号概况!$F$6*$H1445*信号概况!$F$7*信号相关性!$F$7+2*$G1445*信号概况!$F$6*$I1445*信号概况!$F$8*信号相关性!$F$8+2*$G1445*信号概况!$F$6*$J1445*信号概况!$F$9*信号相关性!$F$9+2*$H1445*信号概况!$F$7*$I1445*信号概况!$F$8*信号相关性!$G$8+2*$H1445*信号概况!$F$7*$J1445*信号概况!$F$9*信号相关性!$G$9+2*$I1445*信号概况!$F$8*$J1445*信号概况!$F$9*信号相关性!$H$9)</f>
        <v>905.844073383021</v>
      </c>
      <c r="L1445" s="10">
        <f t="shared" si="470"/>
        <v>21.5480573020724</v>
      </c>
      <c r="M1445" s="11">
        <f>SQRT(POWER($C1445*信号概况!$C$2,2)+POWER($D1445*信号概况!$C$3,2)+POWER($E1445*信号概况!$C$4,2)+POWER($F1445*信号概况!$C$5,2)+POWER($G1445*信号概况!$C$6,2)+POWER($H1445*信号概况!$C$7,2)+POWER($I1445*信号概况!$C$8,2)+POWER($J1445*信号概况!$C$9,2)+2*$C1445*信号概况!$C$2*$D1445*信号概况!$C$3*信号相关性!$B$3+2*$C1445*信号概况!$C$2*$E1445*信号概况!$C$4*信号相关性!$B$4+2*$C1445*信号概况!$C$2*$F1445*信号概况!$C$5*信号相关性!$B$5+2*$C1445*信号概况!$C$2*$G1445*信号概况!$C$6*信号相关性!$B$6+2*$C1445*信号概况!$C$2*$H1445*信号概况!$C$7*信号相关性!$B$7+2*$C1445*信号概况!$C$2*$I1445*信号概况!$C$8*信号相关性!$B$8+2*$C1445*信号概况!$C$2*$J1445*信号概况!$C$9*信号相关性!$B$9+2*$D1445*信号概况!$C$3*$E1445*信号概况!$C$4*信号相关性!$C$4+2*$D1445*信号概况!$C$3*$F1445*信号概况!$C$5*信号相关性!$C$5+2*$D1445*信号概况!$C$3*$G1445*信号概况!$C$6*信号相关性!$C$6+2*$D1445*信号概况!$C$3*$H1445*信号概况!$C$7*信号相关性!$C$7+2*$D1445*信号概况!$C$3*$I1445*信号概况!$C$8*信号相关性!$C$8+2*$D1445*信号概况!$C$3*$J1445*信号概况!$C$9*信号相关性!$C$9+2*$E1445*信号概况!$C$4*$F1445*信号概况!$C$5*信号相关性!$D$5+2*$E1445*信号概况!$C$4*$G1445*信号概况!$C$6*信号相关性!$D$6+2*$E1445*信号概况!$C$4*$H1445*信号概况!$C$7*信号相关性!$D$7+2*$E1445*信号概况!$C$4*$I1445*信号概况!$C$8*信号相关性!$D$8+2*$E1445*信号概况!$C$4*$J1445*信号概况!$J$5*信号相关性!$D$9+2*$F1445*信号概况!$C$5*$G1445*信号概况!$C$6*信号相关性!$E$6+2*$F1445*信号概况!$C$5*$H1445*信号概况!$C$7*信号相关性!$E$7+2*$F1445*信号概况!$C$5*$I1445*信号概况!$C$8*信号相关性!$E$8+2*$F1445*信号概况!$C$5*$J1445*信号概况!$C$9*信号相关性!$E$9+2*$G1445*信号概况!$C$6*$H1445*信号概况!$C$7*信号相关性!$F$7+2*$G1445*信号概况!$C$6*$I1445*信号概况!$C$8*信号相关性!$F$8+2*$G1445*信号概况!$C$6*$J1445*信号概况!$C$9*信号相关性!$F$9+2*$H1445*信号概况!$C$7*$I1445*信号概况!$C$8*信号相关性!$G$8+2*$H1445*信号概况!$C$7*$J1445*信号概况!$C$9*信号相关性!$G$9+2*$I1445*信号概况!$C$8*$J1445*信号概况!$C$9*信号相关性!$H$9)</f>
        <v>4459.36070583561</v>
      </c>
      <c r="N1445" s="12">
        <f t="shared" si="471"/>
        <v>0.228460453043397</v>
      </c>
      <c r="O1445" s="10">
        <f>$C1445*信号概况!$J$2+$D1445*信号概况!$J$3+$E1445*信号概况!$J$4+$F1445*信号概况!$J$5+$G1445*信号概况!$J$6+$H1445*信号概况!$J$7+$I1445*信号概况!$J$8+$J1445*信号概况!$J$9</f>
        <v>1255.95481325192</v>
      </c>
      <c r="P1445" s="12">
        <f t="shared" si="472"/>
        <v>0.0643446504029329</v>
      </c>
      <c r="Q1445" s="7">
        <f t="shared" si="473"/>
        <v>15.5606237024669</v>
      </c>
    </row>
    <row r="1446" spans="1:17">
      <c r="A1446">
        <v>1444</v>
      </c>
      <c r="B1446">
        <v>19519.18</v>
      </c>
      <c r="C1446" s="7">
        <f t="shared" si="462"/>
        <v>0</v>
      </c>
      <c r="D1446" s="8">
        <f t="shared" si="463"/>
        <v>0.484848484848485</v>
      </c>
      <c r="E1446">
        <f t="shared" si="464"/>
        <v>0</v>
      </c>
      <c r="F1446">
        <f t="shared" si="465"/>
        <v>0.9</v>
      </c>
      <c r="G1446">
        <f t="shared" si="466"/>
        <v>0.06</v>
      </c>
      <c r="H1446">
        <f t="shared" si="467"/>
        <v>0</v>
      </c>
      <c r="I1446">
        <f t="shared" si="468"/>
        <v>0</v>
      </c>
      <c r="J1446">
        <f t="shared" si="469"/>
        <v>0</v>
      </c>
      <c r="K1446">
        <f>SQRT(POWER($C1446*信号概况!$F$2,2)+POWER($D1446*信号概况!$F$3,2)+POWER($E1446*信号概况!$F$4,2)+POWER($F1446*信号概况!$F$5,2)+POWER($G1446*信号概况!$F$6,2)+POWER($H1446*信号概况!$F$7,2)+POWER($I1446*信号概况!$F$8,2)+POWER($J1446*信号概况!$F$9,2)+2*$C1446*信号概况!$F$2*$D1446*信号概况!$F$3*信号相关性!$B$3+2*$C1446*信号概况!$F$2*$E1446*信号概况!$F$4*信号相关性!$B$4+2*$C1446*信号概况!$F$2*$F1446*信号概况!$F$5*信号相关性!$B$5+2*$C1446*信号概况!$F$2*$G1446*信号概况!$F$6*信号相关性!$B$6+2*$C1446*信号概况!$F$2*$H1446*信号概况!$F$7*信号相关性!$B$7+2*$C1446*信号概况!$F$2*$I1446*信号概况!$F$8*信号相关性!$B$8+2*$C1446*信号概况!$F$2*$J1446*信号概况!$F$9*信号相关性!$B$9+2*$D1446*信号概况!$F$3*$E1446*信号概况!$F$4*信号相关性!$C$4+2*$D1446*信号概况!$F$3*$F1446*信号概况!$F$5*信号相关性!$C$5+2*$D1446*信号概况!$F$3*$G1446*信号概况!$F$6*信号相关性!$C$6+2*$D1446*信号概况!$F$3*$H1446*信号概况!$F$7*信号相关性!$C$7+2*$D1446*信号概况!$F$3*$I1446*信号概况!$F$8*信号相关性!$C$8+2*$D1446*信号概况!$F$3*$J1446*信号概况!$F$9*信号相关性!$C$9+2*$E1446*信号概况!$F$4*$F1446*信号概况!$F$5*信号相关性!$D$5+2*$E1446*信号概况!$F$4*$G1446*信号概况!$F$6*信号相关性!$D$6+2*$E1446*信号概况!$F$4*$H1446*信号概况!$F$7*信号相关性!$D$7+2*$E1446*信号概况!$F$4*$I1446*信号概况!$F$8*信号相关性!$D$8+2*$E1446*信号概况!$F$4*$J1446*信号概况!$J$5*信号相关性!$D$9+2*$F1446*信号概况!$F$5*$G1446*信号概况!$F$6*信号相关性!$E$6+2*$F1446*信号概况!$F$5*$H1446*信号概况!$F$7*信号相关性!$E$7+2*$F1446*信号概况!$F$5*$I1446*信号概况!$F$8*信号相关性!$E$8+2*$F1446*信号概况!$F$5*$J1446*信号概况!$F$9*信号相关性!$E$9+2*$G1446*信号概况!$F$6*$H1446*信号概况!$F$7*信号相关性!$F$7+2*$G1446*信号概况!$F$6*$I1446*信号概况!$F$8*信号相关性!$F$8+2*$G1446*信号概况!$F$6*$J1446*信号概况!$F$9*信号相关性!$F$9+2*$H1446*信号概况!$F$7*$I1446*信号概况!$F$8*信号相关性!$G$8+2*$H1446*信号概况!$F$7*$J1446*信号概况!$F$9*信号相关性!$G$9+2*$I1446*信号概况!$F$8*$J1446*信号概况!$F$9*信号相关性!$H$9)</f>
        <v>970.746727894181</v>
      </c>
      <c r="L1446" s="10">
        <f t="shared" si="470"/>
        <v>20.107386859127</v>
      </c>
      <c r="M1446" s="11">
        <f>SQRT(POWER($C1446*信号概况!$C$2,2)+POWER($D1446*信号概况!$C$3,2)+POWER($E1446*信号概况!$C$4,2)+POWER($F1446*信号概况!$C$5,2)+POWER($G1446*信号概况!$C$6,2)+POWER($H1446*信号概况!$C$7,2)+POWER($I1446*信号概况!$C$8,2)+POWER($J1446*信号概况!$C$9,2)+2*$C1446*信号概况!$C$2*$D1446*信号概况!$C$3*信号相关性!$B$3+2*$C1446*信号概况!$C$2*$E1446*信号概况!$C$4*信号相关性!$B$4+2*$C1446*信号概况!$C$2*$F1446*信号概况!$C$5*信号相关性!$B$5+2*$C1446*信号概况!$C$2*$G1446*信号概况!$C$6*信号相关性!$B$6+2*$C1446*信号概况!$C$2*$H1446*信号概况!$C$7*信号相关性!$B$7+2*$C1446*信号概况!$C$2*$I1446*信号概况!$C$8*信号相关性!$B$8+2*$C1446*信号概况!$C$2*$J1446*信号概况!$C$9*信号相关性!$B$9+2*$D1446*信号概况!$C$3*$E1446*信号概况!$C$4*信号相关性!$C$4+2*$D1446*信号概况!$C$3*$F1446*信号概况!$C$5*信号相关性!$C$5+2*$D1446*信号概况!$C$3*$G1446*信号概况!$C$6*信号相关性!$C$6+2*$D1446*信号概况!$C$3*$H1446*信号概况!$C$7*信号相关性!$C$7+2*$D1446*信号概况!$C$3*$I1446*信号概况!$C$8*信号相关性!$C$8+2*$D1446*信号概况!$C$3*$J1446*信号概况!$C$9*信号相关性!$C$9+2*$E1446*信号概况!$C$4*$F1446*信号概况!$C$5*信号相关性!$D$5+2*$E1446*信号概况!$C$4*$G1446*信号概况!$C$6*信号相关性!$D$6+2*$E1446*信号概况!$C$4*$H1446*信号概况!$C$7*信号相关性!$D$7+2*$E1446*信号概况!$C$4*$I1446*信号概况!$C$8*信号相关性!$D$8+2*$E1446*信号概况!$C$4*$J1446*信号概况!$J$5*信号相关性!$D$9+2*$F1446*信号概况!$C$5*$G1446*信号概况!$C$6*信号相关性!$E$6+2*$F1446*信号概况!$C$5*$H1446*信号概况!$C$7*信号相关性!$E$7+2*$F1446*信号概况!$C$5*$I1446*信号概况!$C$8*信号相关性!$E$8+2*$F1446*信号概况!$C$5*$J1446*信号概况!$C$9*信号相关性!$E$9+2*$G1446*信号概况!$C$6*$H1446*信号概况!$C$7*信号相关性!$F$7+2*$G1446*信号概况!$C$6*$I1446*信号概况!$C$8*信号相关性!$F$8+2*$G1446*信号概况!$C$6*$J1446*信号概况!$C$9*信号相关性!$F$9+2*$H1446*信号概况!$C$7*$I1446*信号概况!$C$8*信号相关性!$G$8+2*$H1446*信号概况!$C$7*$J1446*信号概况!$C$9*信号相关性!$G$9+2*$I1446*信号概况!$C$8*$J1446*信号概况!$C$9*信号相关性!$H$9)</f>
        <v>4776.48721277314</v>
      </c>
      <c r="N1446" s="12">
        <f t="shared" si="471"/>
        <v>0.244707370533656</v>
      </c>
      <c r="O1446" s="10">
        <f>$C1446*信号概况!$J$2+$D1446*信号概况!$J$3+$E1446*信号概况!$J$4+$F1446*信号概况!$J$5+$G1446*信号概况!$J$6+$H1446*信号概况!$J$7+$I1446*信号概况!$J$8+$J1446*信号概况!$J$9</f>
        <v>1280.48296393685</v>
      </c>
      <c r="P1446" s="12">
        <f t="shared" si="472"/>
        <v>0.0656012682877483</v>
      </c>
      <c r="Q1446" s="7">
        <f t="shared" si="473"/>
        <v>14.8234716159773</v>
      </c>
    </row>
    <row r="1447" spans="1:17">
      <c r="A1447">
        <v>1445</v>
      </c>
      <c r="B1447">
        <v>19519.18</v>
      </c>
      <c r="C1447" s="7">
        <f t="shared" si="462"/>
        <v>0</v>
      </c>
      <c r="D1447" s="8">
        <f t="shared" si="463"/>
        <v>0.515151515151515</v>
      </c>
      <c r="E1447">
        <f t="shared" si="464"/>
        <v>0</v>
      </c>
      <c r="F1447">
        <f t="shared" si="465"/>
        <v>0.9</v>
      </c>
      <c r="G1447">
        <f t="shared" si="466"/>
        <v>0.06</v>
      </c>
      <c r="H1447">
        <f t="shared" si="467"/>
        <v>0</v>
      </c>
      <c r="I1447">
        <f t="shared" si="468"/>
        <v>0</v>
      </c>
      <c r="J1447">
        <f t="shared" si="469"/>
        <v>0</v>
      </c>
      <c r="K1447">
        <f>SQRT(POWER($C1447*信号概况!$F$2,2)+POWER($D1447*信号概况!$F$3,2)+POWER($E1447*信号概况!$F$4,2)+POWER($F1447*信号概况!$F$5,2)+POWER($G1447*信号概况!$F$6,2)+POWER($H1447*信号概况!$F$7,2)+POWER($I1447*信号概况!$F$8,2)+POWER($J1447*信号概况!$F$9,2)+2*$C1447*信号概况!$F$2*$D1447*信号概况!$F$3*信号相关性!$B$3+2*$C1447*信号概况!$F$2*$E1447*信号概况!$F$4*信号相关性!$B$4+2*$C1447*信号概况!$F$2*$F1447*信号概况!$F$5*信号相关性!$B$5+2*$C1447*信号概况!$F$2*$G1447*信号概况!$F$6*信号相关性!$B$6+2*$C1447*信号概况!$F$2*$H1447*信号概况!$F$7*信号相关性!$B$7+2*$C1447*信号概况!$F$2*$I1447*信号概况!$F$8*信号相关性!$B$8+2*$C1447*信号概况!$F$2*$J1447*信号概况!$F$9*信号相关性!$B$9+2*$D1447*信号概况!$F$3*$E1447*信号概况!$F$4*信号相关性!$C$4+2*$D1447*信号概况!$F$3*$F1447*信号概况!$F$5*信号相关性!$C$5+2*$D1447*信号概况!$F$3*$G1447*信号概况!$F$6*信号相关性!$C$6+2*$D1447*信号概况!$F$3*$H1447*信号概况!$F$7*信号相关性!$C$7+2*$D1447*信号概况!$F$3*$I1447*信号概况!$F$8*信号相关性!$C$8+2*$D1447*信号概况!$F$3*$J1447*信号概况!$F$9*信号相关性!$C$9+2*$E1447*信号概况!$F$4*$F1447*信号概况!$F$5*信号相关性!$D$5+2*$E1447*信号概况!$F$4*$G1447*信号概况!$F$6*信号相关性!$D$6+2*$E1447*信号概况!$F$4*$H1447*信号概况!$F$7*信号相关性!$D$7+2*$E1447*信号概况!$F$4*$I1447*信号概况!$F$8*信号相关性!$D$8+2*$E1447*信号概况!$F$4*$J1447*信号概况!$J$5*信号相关性!$D$9+2*$F1447*信号概况!$F$5*$G1447*信号概况!$F$6*信号相关性!$E$6+2*$F1447*信号概况!$F$5*$H1447*信号概况!$F$7*信号相关性!$E$7+2*$F1447*信号概况!$F$5*$I1447*信号概况!$F$8*信号相关性!$E$8+2*$F1447*信号概况!$F$5*$J1447*信号概况!$F$9*信号相关性!$E$9+2*$G1447*信号概况!$F$6*$H1447*信号概况!$F$7*信号相关性!$F$7+2*$G1447*信号概况!$F$6*$I1447*信号概况!$F$8*信号相关性!$F$8+2*$G1447*信号概况!$F$6*$J1447*信号概况!$F$9*信号相关性!$F$9+2*$H1447*信号概况!$F$7*$I1447*信号概况!$F$8*信号相关性!$G$8+2*$H1447*信号概况!$F$7*$J1447*信号概况!$F$9*信号相关性!$G$9+2*$I1447*信号概况!$F$8*$J1447*信号概况!$F$9*信号相关性!$H$9)</f>
        <v>1035.89753475955</v>
      </c>
      <c r="L1447" s="10">
        <f t="shared" si="470"/>
        <v>18.8427709739948</v>
      </c>
      <c r="M1447" s="11">
        <f>SQRT(POWER($C1447*信号概况!$C$2,2)+POWER($D1447*信号概况!$C$3,2)+POWER($E1447*信号概况!$C$4,2)+POWER($F1447*信号概况!$C$5,2)+POWER($G1447*信号概况!$C$6,2)+POWER($H1447*信号概况!$C$7,2)+POWER($I1447*信号概况!$C$8,2)+POWER($J1447*信号概况!$C$9,2)+2*$C1447*信号概况!$C$2*$D1447*信号概况!$C$3*信号相关性!$B$3+2*$C1447*信号概况!$C$2*$E1447*信号概况!$C$4*信号相关性!$B$4+2*$C1447*信号概况!$C$2*$F1447*信号概况!$C$5*信号相关性!$B$5+2*$C1447*信号概况!$C$2*$G1447*信号概况!$C$6*信号相关性!$B$6+2*$C1447*信号概况!$C$2*$H1447*信号概况!$C$7*信号相关性!$B$7+2*$C1447*信号概况!$C$2*$I1447*信号概况!$C$8*信号相关性!$B$8+2*$C1447*信号概况!$C$2*$J1447*信号概况!$C$9*信号相关性!$B$9+2*$D1447*信号概况!$C$3*$E1447*信号概况!$C$4*信号相关性!$C$4+2*$D1447*信号概况!$C$3*$F1447*信号概况!$C$5*信号相关性!$C$5+2*$D1447*信号概况!$C$3*$G1447*信号概况!$C$6*信号相关性!$C$6+2*$D1447*信号概况!$C$3*$H1447*信号概况!$C$7*信号相关性!$C$7+2*$D1447*信号概况!$C$3*$I1447*信号概况!$C$8*信号相关性!$C$8+2*$D1447*信号概况!$C$3*$J1447*信号概况!$C$9*信号相关性!$C$9+2*$E1447*信号概况!$C$4*$F1447*信号概况!$C$5*信号相关性!$D$5+2*$E1447*信号概况!$C$4*$G1447*信号概况!$C$6*信号相关性!$D$6+2*$E1447*信号概况!$C$4*$H1447*信号概况!$C$7*信号相关性!$D$7+2*$E1447*信号概况!$C$4*$I1447*信号概况!$C$8*信号相关性!$D$8+2*$E1447*信号概况!$C$4*$J1447*信号概况!$J$5*信号相关性!$D$9+2*$F1447*信号概况!$C$5*$G1447*信号概况!$C$6*信号相关性!$E$6+2*$F1447*信号概况!$C$5*$H1447*信号概况!$C$7*信号相关性!$E$7+2*$F1447*信号概况!$C$5*$I1447*信号概况!$C$8*信号相关性!$E$8+2*$F1447*信号概况!$C$5*$J1447*信号概况!$C$9*信号相关性!$E$9+2*$G1447*信号概况!$C$6*$H1447*信号概况!$C$7*信号相关性!$F$7+2*$G1447*信号概况!$C$6*$I1447*信号概况!$C$8*信号相关性!$F$8+2*$G1447*信号概况!$C$6*$J1447*信号概况!$C$9*信号相关性!$F$9+2*$H1447*信号概况!$C$7*$I1447*信号概况!$C$8*信号相关性!$G$8+2*$H1447*信号概况!$C$7*$J1447*信号概况!$C$9*信号相关性!$G$9+2*$I1447*信号概况!$C$8*$J1447*信号概况!$C$9*信号相关性!$H$9)</f>
        <v>5094.52122431952</v>
      </c>
      <c r="N1447" s="12">
        <f t="shared" si="471"/>
        <v>0.2610007809918</v>
      </c>
      <c r="O1447" s="10">
        <f>$C1447*信号概况!$J$2+$D1447*信号概况!$J$3+$E1447*信号概况!$J$4+$F1447*信号概况!$J$5+$G1447*信号概况!$J$6+$H1447*信号概况!$J$7+$I1447*信号概况!$J$8+$J1447*信号概况!$J$9</f>
        <v>1305.01111462178</v>
      </c>
      <c r="P1447" s="12">
        <f t="shared" si="472"/>
        <v>0.0668578861725638</v>
      </c>
      <c r="Q1447" s="7">
        <f t="shared" si="473"/>
        <v>14.1753154947607</v>
      </c>
    </row>
    <row r="1448" spans="1:17">
      <c r="A1448">
        <v>1446</v>
      </c>
      <c r="B1448">
        <v>19519.18</v>
      </c>
      <c r="C1448" s="7">
        <f t="shared" si="462"/>
        <v>0</v>
      </c>
      <c r="D1448" s="8">
        <f t="shared" si="463"/>
        <v>0.545454545454545</v>
      </c>
      <c r="E1448">
        <f t="shared" si="464"/>
        <v>0</v>
      </c>
      <c r="F1448">
        <f t="shared" si="465"/>
        <v>0.9</v>
      </c>
      <c r="G1448">
        <f t="shared" si="466"/>
        <v>0.06</v>
      </c>
      <c r="H1448">
        <f t="shared" si="467"/>
        <v>0</v>
      </c>
      <c r="I1448">
        <f t="shared" si="468"/>
        <v>0</v>
      </c>
      <c r="J1448">
        <f t="shared" si="469"/>
        <v>0</v>
      </c>
      <c r="K1448">
        <f>SQRT(POWER($C1448*信号概况!$F$2,2)+POWER($D1448*信号概况!$F$3,2)+POWER($E1448*信号概况!$F$4,2)+POWER($F1448*信号概况!$F$5,2)+POWER($G1448*信号概况!$F$6,2)+POWER($H1448*信号概况!$F$7,2)+POWER($I1448*信号概况!$F$8,2)+POWER($J1448*信号概况!$F$9,2)+2*$C1448*信号概况!$F$2*$D1448*信号概况!$F$3*信号相关性!$B$3+2*$C1448*信号概况!$F$2*$E1448*信号概况!$F$4*信号相关性!$B$4+2*$C1448*信号概况!$F$2*$F1448*信号概况!$F$5*信号相关性!$B$5+2*$C1448*信号概况!$F$2*$G1448*信号概况!$F$6*信号相关性!$B$6+2*$C1448*信号概况!$F$2*$H1448*信号概况!$F$7*信号相关性!$B$7+2*$C1448*信号概况!$F$2*$I1448*信号概况!$F$8*信号相关性!$B$8+2*$C1448*信号概况!$F$2*$J1448*信号概况!$F$9*信号相关性!$B$9+2*$D1448*信号概况!$F$3*$E1448*信号概况!$F$4*信号相关性!$C$4+2*$D1448*信号概况!$F$3*$F1448*信号概况!$F$5*信号相关性!$C$5+2*$D1448*信号概况!$F$3*$G1448*信号概况!$F$6*信号相关性!$C$6+2*$D1448*信号概况!$F$3*$H1448*信号概况!$F$7*信号相关性!$C$7+2*$D1448*信号概况!$F$3*$I1448*信号概况!$F$8*信号相关性!$C$8+2*$D1448*信号概况!$F$3*$J1448*信号概况!$F$9*信号相关性!$C$9+2*$E1448*信号概况!$F$4*$F1448*信号概况!$F$5*信号相关性!$D$5+2*$E1448*信号概况!$F$4*$G1448*信号概况!$F$6*信号相关性!$D$6+2*$E1448*信号概况!$F$4*$H1448*信号概况!$F$7*信号相关性!$D$7+2*$E1448*信号概况!$F$4*$I1448*信号概况!$F$8*信号相关性!$D$8+2*$E1448*信号概况!$F$4*$J1448*信号概况!$J$5*信号相关性!$D$9+2*$F1448*信号概况!$F$5*$G1448*信号概况!$F$6*信号相关性!$E$6+2*$F1448*信号概况!$F$5*$H1448*信号概况!$F$7*信号相关性!$E$7+2*$F1448*信号概况!$F$5*$I1448*信号概况!$F$8*信号相关性!$E$8+2*$F1448*信号概况!$F$5*$J1448*信号概况!$F$9*信号相关性!$E$9+2*$G1448*信号概况!$F$6*$H1448*信号概况!$F$7*信号相关性!$F$7+2*$G1448*信号概况!$F$6*$I1448*信号概况!$F$8*信号相关性!$F$8+2*$G1448*信号概况!$F$6*$J1448*信号概况!$F$9*信号相关性!$F$9+2*$H1448*信号概况!$F$7*$I1448*信号概况!$F$8*信号相关性!$G$8+2*$H1448*信号概况!$F$7*$J1448*信号概况!$F$9*信号相关性!$G$9+2*$I1448*信号概况!$F$8*$J1448*信号概况!$F$9*信号相关性!$H$9)</f>
        <v>1101.25245229879</v>
      </c>
      <c r="L1448" s="10">
        <f t="shared" si="470"/>
        <v>17.7245280673428</v>
      </c>
      <c r="M1448" s="11">
        <f>SQRT(POWER($C1448*信号概况!$C$2,2)+POWER($D1448*信号概况!$C$3,2)+POWER($E1448*信号概况!$C$4,2)+POWER($F1448*信号概况!$C$5,2)+POWER($G1448*信号概况!$C$6,2)+POWER($H1448*信号概况!$C$7,2)+POWER($I1448*信号概况!$C$8,2)+POWER($J1448*信号概况!$C$9,2)+2*$C1448*信号概况!$C$2*$D1448*信号概况!$C$3*信号相关性!$B$3+2*$C1448*信号概况!$C$2*$E1448*信号概况!$C$4*信号相关性!$B$4+2*$C1448*信号概况!$C$2*$F1448*信号概况!$C$5*信号相关性!$B$5+2*$C1448*信号概况!$C$2*$G1448*信号概况!$C$6*信号相关性!$B$6+2*$C1448*信号概况!$C$2*$H1448*信号概况!$C$7*信号相关性!$B$7+2*$C1448*信号概况!$C$2*$I1448*信号概况!$C$8*信号相关性!$B$8+2*$C1448*信号概况!$C$2*$J1448*信号概况!$C$9*信号相关性!$B$9+2*$D1448*信号概况!$C$3*$E1448*信号概况!$C$4*信号相关性!$C$4+2*$D1448*信号概况!$C$3*$F1448*信号概况!$C$5*信号相关性!$C$5+2*$D1448*信号概况!$C$3*$G1448*信号概况!$C$6*信号相关性!$C$6+2*$D1448*信号概况!$C$3*$H1448*信号概况!$C$7*信号相关性!$C$7+2*$D1448*信号概况!$C$3*$I1448*信号概况!$C$8*信号相关性!$C$8+2*$D1448*信号概况!$C$3*$J1448*信号概况!$C$9*信号相关性!$C$9+2*$E1448*信号概况!$C$4*$F1448*信号概况!$C$5*信号相关性!$D$5+2*$E1448*信号概况!$C$4*$G1448*信号概况!$C$6*信号相关性!$D$6+2*$E1448*信号概况!$C$4*$H1448*信号概况!$C$7*信号相关性!$D$7+2*$E1448*信号概况!$C$4*$I1448*信号概况!$C$8*信号相关性!$D$8+2*$E1448*信号概况!$C$4*$J1448*信号概况!$J$5*信号相关性!$D$9+2*$F1448*信号概况!$C$5*$G1448*信号概况!$C$6*信号相关性!$E$6+2*$F1448*信号概况!$C$5*$H1448*信号概况!$C$7*信号相关性!$E$7+2*$F1448*信号概况!$C$5*$I1448*信号概况!$C$8*信号相关性!$E$8+2*$F1448*信号概况!$C$5*$J1448*信号概况!$C$9*信号相关性!$E$9+2*$G1448*信号概况!$C$6*$H1448*信号概况!$C$7*信号相关性!$F$7+2*$G1448*信号概况!$C$6*$I1448*信号概况!$C$8*信号相关性!$F$8+2*$G1448*信号概况!$C$6*$J1448*信号概况!$C$9*信号相关性!$F$9+2*$H1448*信号概况!$C$7*$I1448*信号概况!$C$8*信号相关性!$G$8+2*$H1448*信号概况!$C$7*$J1448*信号概况!$C$9*信号相关性!$G$9+2*$I1448*信号概况!$C$8*$J1448*信号概况!$C$9*信号相关性!$H$9)</f>
        <v>5413.30279390698</v>
      </c>
      <c r="N1448" s="12">
        <f t="shared" si="471"/>
        <v>0.277332490089593</v>
      </c>
      <c r="O1448" s="10">
        <f>$C1448*信号概况!$J$2+$D1448*信号概况!$J$3+$E1448*信号概况!$J$4+$F1448*信号概况!$J$5+$G1448*信号概况!$J$6+$H1448*信号概况!$J$7+$I1448*信号概况!$J$8+$J1448*信号概况!$J$9</f>
        <v>1329.53926530671</v>
      </c>
      <c r="P1448" s="12">
        <f t="shared" si="472"/>
        <v>0.0681145040573792</v>
      </c>
      <c r="Q1448" s="7">
        <f t="shared" si="473"/>
        <v>13.6013428641307</v>
      </c>
    </row>
    <row r="1449" spans="1:17">
      <c r="A1449">
        <v>1447</v>
      </c>
      <c r="B1449">
        <v>19519.18</v>
      </c>
      <c r="C1449" s="7">
        <f t="shared" si="462"/>
        <v>0</v>
      </c>
      <c r="D1449" s="8">
        <f t="shared" si="463"/>
        <v>0.575757575757576</v>
      </c>
      <c r="E1449">
        <f t="shared" si="464"/>
        <v>0</v>
      </c>
      <c r="F1449">
        <f t="shared" si="465"/>
        <v>0.9</v>
      </c>
      <c r="G1449">
        <f t="shared" si="466"/>
        <v>0.06</v>
      </c>
      <c r="H1449">
        <f t="shared" si="467"/>
        <v>0</v>
      </c>
      <c r="I1449">
        <f t="shared" si="468"/>
        <v>0</v>
      </c>
      <c r="J1449">
        <f t="shared" si="469"/>
        <v>0</v>
      </c>
      <c r="K1449">
        <f>SQRT(POWER($C1449*信号概况!$F$2,2)+POWER($D1449*信号概况!$F$3,2)+POWER($E1449*信号概况!$F$4,2)+POWER($F1449*信号概况!$F$5,2)+POWER($G1449*信号概况!$F$6,2)+POWER($H1449*信号概况!$F$7,2)+POWER($I1449*信号概况!$F$8,2)+POWER($J1449*信号概况!$F$9,2)+2*$C1449*信号概况!$F$2*$D1449*信号概况!$F$3*信号相关性!$B$3+2*$C1449*信号概况!$F$2*$E1449*信号概况!$F$4*信号相关性!$B$4+2*$C1449*信号概况!$F$2*$F1449*信号概况!$F$5*信号相关性!$B$5+2*$C1449*信号概况!$F$2*$G1449*信号概况!$F$6*信号相关性!$B$6+2*$C1449*信号概况!$F$2*$H1449*信号概况!$F$7*信号相关性!$B$7+2*$C1449*信号概况!$F$2*$I1449*信号概况!$F$8*信号相关性!$B$8+2*$C1449*信号概况!$F$2*$J1449*信号概况!$F$9*信号相关性!$B$9+2*$D1449*信号概况!$F$3*$E1449*信号概况!$F$4*信号相关性!$C$4+2*$D1449*信号概况!$F$3*$F1449*信号概况!$F$5*信号相关性!$C$5+2*$D1449*信号概况!$F$3*$G1449*信号概况!$F$6*信号相关性!$C$6+2*$D1449*信号概况!$F$3*$H1449*信号概况!$F$7*信号相关性!$C$7+2*$D1449*信号概况!$F$3*$I1449*信号概况!$F$8*信号相关性!$C$8+2*$D1449*信号概况!$F$3*$J1449*信号概况!$F$9*信号相关性!$C$9+2*$E1449*信号概况!$F$4*$F1449*信号概况!$F$5*信号相关性!$D$5+2*$E1449*信号概况!$F$4*$G1449*信号概况!$F$6*信号相关性!$D$6+2*$E1449*信号概况!$F$4*$H1449*信号概况!$F$7*信号相关性!$D$7+2*$E1449*信号概况!$F$4*$I1449*信号概况!$F$8*信号相关性!$D$8+2*$E1449*信号概况!$F$4*$J1449*信号概况!$J$5*信号相关性!$D$9+2*$F1449*信号概况!$F$5*$G1449*信号概况!$F$6*信号相关性!$E$6+2*$F1449*信号概况!$F$5*$H1449*信号概况!$F$7*信号相关性!$E$7+2*$F1449*信号概况!$F$5*$I1449*信号概况!$F$8*信号相关性!$E$8+2*$F1449*信号概况!$F$5*$J1449*信号概况!$F$9*信号相关性!$E$9+2*$G1449*信号概况!$F$6*$H1449*信号概况!$F$7*信号相关性!$F$7+2*$G1449*信号概况!$F$6*$I1449*信号概况!$F$8*信号相关性!$F$8+2*$G1449*信号概况!$F$6*$J1449*信号概况!$F$9*信号相关性!$F$9+2*$H1449*信号概况!$F$7*$I1449*信号概况!$F$8*信号相关性!$G$8+2*$H1449*信号概况!$F$7*$J1449*信号概况!$F$9*信号相关性!$G$9+2*$I1449*信号概况!$F$8*$J1449*信号概况!$F$9*信号相关性!$H$9)</f>
        <v>1166.77718234324</v>
      </c>
      <c r="L1449" s="10">
        <f t="shared" si="470"/>
        <v>16.7291410008548</v>
      </c>
      <c r="M1449" s="11">
        <f>SQRT(POWER($C1449*信号概况!$C$2,2)+POWER($D1449*信号概况!$C$3,2)+POWER($E1449*信号概况!$C$4,2)+POWER($F1449*信号概况!$C$5,2)+POWER($G1449*信号概况!$C$6,2)+POWER($H1449*信号概况!$C$7,2)+POWER($I1449*信号概况!$C$8,2)+POWER($J1449*信号概况!$C$9,2)+2*$C1449*信号概况!$C$2*$D1449*信号概况!$C$3*信号相关性!$B$3+2*$C1449*信号概况!$C$2*$E1449*信号概况!$C$4*信号相关性!$B$4+2*$C1449*信号概况!$C$2*$F1449*信号概况!$C$5*信号相关性!$B$5+2*$C1449*信号概况!$C$2*$G1449*信号概况!$C$6*信号相关性!$B$6+2*$C1449*信号概况!$C$2*$H1449*信号概况!$C$7*信号相关性!$B$7+2*$C1449*信号概况!$C$2*$I1449*信号概况!$C$8*信号相关性!$B$8+2*$C1449*信号概况!$C$2*$J1449*信号概况!$C$9*信号相关性!$B$9+2*$D1449*信号概况!$C$3*$E1449*信号概况!$C$4*信号相关性!$C$4+2*$D1449*信号概况!$C$3*$F1449*信号概况!$C$5*信号相关性!$C$5+2*$D1449*信号概况!$C$3*$G1449*信号概况!$C$6*信号相关性!$C$6+2*$D1449*信号概况!$C$3*$H1449*信号概况!$C$7*信号相关性!$C$7+2*$D1449*信号概况!$C$3*$I1449*信号概况!$C$8*信号相关性!$C$8+2*$D1449*信号概况!$C$3*$J1449*信号概况!$C$9*信号相关性!$C$9+2*$E1449*信号概况!$C$4*$F1449*信号概况!$C$5*信号相关性!$D$5+2*$E1449*信号概况!$C$4*$G1449*信号概况!$C$6*信号相关性!$D$6+2*$E1449*信号概况!$C$4*$H1449*信号概况!$C$7*信号相关性!$D$7+2*$E1449*信号概况!$C$4*$I1449*信号概况!$C$8*信号相关性!$D$8+2*$E1449*信号概况!$C$4*$J1449*信号概况!$J$5*信号相关性!$D$9+2*$F1449*信号概况!$C$5*$G1449*信号概况!$C$6*信号相关性!$E$6+2*$F1449*信号概况!$C$5*$H1449*信号概况!$C$7*信号相关性!$E$7+2*$F1449*信号概况!$C$5*$I1449*信号概况!$C$8*信号相关性!$E$8+2*$F1449*信号概况!$C$5*$J1449*信号概况!$C$9*信号相关性!$E$9+2*$G1449*信号概况!$C$6*$H1449*信号概况!$C$7*信号相关性!$F$7+2*$G1449*信号概况!$C$6*$I1449*信号概况!$C$8*信号相关性!$F$8+2*$G1449*信号概况!$C$6*$J1449*信号概况!$C$9*信号相关性!$F$9+2*$H1449*信号概况!$C$7*$I1449*信号概况!$C$8*信号相关性!$G$8+2*$H1449*信号概况!$C$7*$J1449*信号概况!$C$9*信号相关性!$G$9+2*$I1449*信号概况!$C$8*$J1449*信号概况!$C$9*信号相关性!$H$9)</f>
        <v>5732.70721336982</v>
      </c>
      <c r="N1449" s="12">
        <f t="shared" si="471"/>
        <v>0.293696108820648</v>
      </c>
      <c r="O1449" s="10">
        <f>$C1449*信号概况!$J$2+$D1449*信号概况!$J$3+$E1449*信号概况!$J$4+$F1449*信号概况!$J$5+$G1449*信号概况!$J$6+$H1449*信号概况!$J$7+$I1449*信号概况!$J$8+$J1449*信号概况!$J$9</f>
        <v>1354.06741599165</v>
      </c>
      <c r="P1449" s="12">
        <f t="shared" si="472"/>
        <v>0.0693711219421946</v>
      </c>
      <c r="Q1449" s="7">
        <f t="shared" si="473"/>
        <v>13.0897743142588</v>
      </c>
    </row>
    <row r="1450" spans="1:17">
      <c r="A1450">
        <v>1448</v>
      </c>
      <c r="B1450">
        <v>19519.18</v>
      </c>
      <c r="C1450" s="7">
        <f t="shared" si="462"/>
        <v>0</v>
      </c>
      <c r="D1450" s="8">
        <f t="shared" si="463"/>
        <v>0.606060606060606</v>
      </c>
      <c r="E1450">
        <f t="shared" si="464"/>
        <v>0</v>
      </c>
      <c r="F1450">
        <f t="shared" si="465"/>
        <v>0.9</v>
      </c>
      <c r="G1450">
        <f t="shared" si="466"/>
        <v>0.06</v>
      </c>
      <c r="H1450">
        <f t="shared" si="467"/>
        <v>0</v>
      </c>
      <c r="I1450">
        <f t="shared" si="468"/>
        <v>0</v>
      </c>
      <c r="J1450">
        <f t="shared" si="469"/>
        <v>0</v>
      </c>
      <c r="K1450">
        <f>SQRT(POWER($C1450*信号概况!$F$2,2)+POWER($D1450*信号概况!$F$3,2)+POWER($E1450*信号概况!$F$4,2)+POWER($F1450*信号概况!$F$5,2)+POWER($G1450*信号概况!$F$6,2)+POWER($H1450*信号概况!$F$7,2)+POWER($I1450*信号概况!$F$8,2)+POWER($J1450*信号概况!$F$9,2)+2*$C1450*信号概况!$F$2*$D1450*信号概况!$F$3*信号相关性!$B$3+2*$C1450*信号概况!$F$2*$E1450*信号概况!$F$4*信号相关性!$B$4+2*$C1450*信号概况!$F$2*$F1450*信号概况!$F$5*信号相关性!$B$5+2*$C1450*信号概况!$F$2*$G1450*信号概况!$F$6*信号相关性!$B$6+2*$C1450*信号概况!$F$2*$H1450*信号概况!$F$7*信号相关性!$B$7+2*$C1450*信号概况!$F$2*$I1450*信号概况!$F$8*信号相关性!$B$8+2*$C1450*信号概况!$F$2*$J1450*信号概况!$F$9*信号相关性!$B$9+2*$D1450*信号概况!$F$3*$E1450*信号概况!$F$4*信号相关性!$C$4+2*$D1450*信号概况!$F$3*$F1450*信号概况!$F$5*信号相关性!$C$5+2*$D1450*信号概况!$F$3*$G1450*信号概况!$F$6*信号相关性!$C$6+2*$D1450*信号概况!$F$3*$H1450*信号概况!$F$7*信号相关性!$C$7+2*$D1450*信号概况!$F$3*$I1450*信号概况!$F$8*信号相关性!$C$8+2*$D1450*信号概况!$F$3*$J1450*信号概况!$F$9*信号相关性!$C$9+2*$E1450*信号概况!$F$4*$F1450*信号概况!$F$5*信号相关性!$D$5+2*$E1450*信号概况!$F$4*$G1450*信号概况!$F$6*信号相关性!$D$6+2*$E1450*信号概况!$F$4*$H1450*信号概况!$F$7*信号相关性!$D$7+2*$E1450*信号概况!$F$4*$I1450*信号概况!$F$8*信号相关性!$D$8+2*$E1450*信号概况!$F$4*$J1450*信号概况!$J$5*信号相关性!$D$9+2*$F1450*信号概况!$F$5*$G1450*信号概况!$F$6*信号相关性!$E$6+2*$F1450*信号概况!$F$5*$H1450*信号概况!$F$7*信号相关性!$E$7+2*$F1450*信号概况!$F$5*$I1450*信号概况!$F$8*信号相关性!$E$8+2*$F1450*信号概况!$F$5*$J1450*信号概况!$F$9*信号相关性!$E$9+2*$G1450*信号概况!$F$6*$H1450*信号概况!$F$7*信号相关性!$F$7+2*$G1450*信号概况!$F$6*$I1450*信号概况!$F$8*信号相关性!$F$8+2*$G1450*信号概况!$F$6*$J1450*信号概况!$F$9*信号相关性!$F$9+2*$H1450*信号概况!$F$7*$I1450*信号概况!$F$8*信号相关性!$G$8+2*$H1450*信号概况!$F$7*$J1450*信号概况!$F$9*信号相关性!$G$9+2*$I1450*信号概况!$F$8*$J1450*信号概况!$F$9*信号相关性!$H$9)</f>
        <v>1232.4446401965</v>
      </c>
      <c r="L1450" s="10">
        <f t="shared" si="470"/>
        <v>15.8377742605038</v>
      </c>
      <c r="M1450" s="11">
        <f>SQRT(POWER($C1450*信号概况!$C$2,2)+POWER($D1450*信号概况!$C$3,2)+POWER($E1450*信号概况!$C$4,2)+POWER($F1450*信号概况!$C$5,2)+POWER($G1450*信号概况!$C$6,2)+POWER($H1450*信号概况!$C$7,2)+POWER($I1450*信号概况!$C$8,2)+POWER($J1450*信号概况!$C$9,2)+2*$C1450*信号概况!$C$2*$D1450*信号概况!$C$3*信号相关性!$B$3+2*$C1450*信号概况!$C$2*$E1450*信号概况!$C$4*信号相关性!$B$4+2*$C1450*信号概况!$C$2*$F1450*信号概况!$C$5*信号相关性!$B$5+2*$C1450*信号概况!$C$2*$G1450*信号概况!$C$6*信号相关性!$B$6+2*$C1450*信号概况!$C$2*$H1450*信号概况!$C$7*信号相关性!$B$7+2*$C1450*信号概况!$C$2*$I1450*信号概况!$C$8*信号相关性!$B$8+2*$C1450*信号概况!$C$2*$J1450*信号概况!$C$9*信号相关性!$B$9+2*$D1450*信号概况!$C$3*$E1450*信号概况!$C$4*信号相关性!$C$4+2*$D1450*信号概况!$C$3*$F1450*信号概况!$C$5*信号相关性!$C$5+2*$D1450*信号概况!$C$3*$G1450*信号概况!$C$6*信号相关性!$C$6+2*$D1450*信号概况!$C$3*$H1450*信号概况!$C$7*信号相关性!$C$7+2*$D1450*信号概况!$C$3*$I1450*信号概况!$C$8*信号相关性!$C$8+2*$D1450*信号概况!$C$3*$J1450*信号概况!$C$9*信号相关性!$C$9+2*$E1450*信号概况!$C$4*$F1450*信号概况!$C$5*信号相关性!$D$5+2*$E1450*信号概况!$C$4*$G1450*信号概况!$C$6*信号相关性!$D$6+2*$E1450*信号概况!$C$4*$H1450*信号概况!$C$7*信号相关性!$D$7+2*$E1450*信号概况!$C$4*$I1450*信号概况!$C$8*信号相关性!$D$8+2*$E1450*信号概况!$C$4*$J1450*信号概况!$J$5*信号相关性!$D$9+2*$F1450*信号概况!$C$5*$G1450*信号概况!$C$6*信号相关性!$E$6+2*$F1450*信号概况!$C$5*$H1450*信号概况!$C$7*信号相关性!$E$7+2*$F1450*信号概况!$C$5*$I1450*信号概况!$C$8*信号相关性!$E$8+2*$F1450*信号概况!$C$5*$J1450*信号概况!$C$9*信号相关性!$E$9+2*$G1450*信号概况!$C$6*$H1450*信号概况!$C$7*信号相关性!$F$7+2*$G1450*信号概况!$C$6*$I1450*信号概况!$C$8*信号相关性!$F$8+2*$G1450*信号概况!$C$6*$J1450*信号概况!$C$9*信号相关性!$F$9+2*$H1450*信号概况!$C$7*$I1450*信号概况!$C$8*信号相关性!$G$8+2*$H1450*信号概况!$C$7*$J1450*信号概况!$C$9*信号相关性!$G$9+2*$I1450*信号概况!$C$8*$J1450*信号概况!$C$9*信号相关性!$H$9)</f>
        <v>6052.63587804073</v>
      </c>
      <c r="N1450" s="12">
        <f t="shared" si="471"/>
        <v>0.310086585504141</v>
      </c>
      <c r="O1450" s="10">
        <f>$C1450*信号概况!$J$2+$D1450*信号概况!$J$3+$E1450*信号概况!$J$4+$F1450*信号概况!$J$5+$G1450*信号概况!$J$6+$H1450*信号概况!$J$7+$I1450*信号概况!$J$8+$J1450*信号概况!$J$9</f>
        <v>1378.59556667658</v>
      </c>
      <c r="P1450" s="12">
        <f t="shared" si="472"/>
        <v>0.07062773982701</v>
      </c>
      <c r="Q1450" s="7">
        <f t="shared" si="473"/>
        <v>12.6311456858922</v>
      </c>
    </row>
    <row r="1451" spans="1:17">
      <c r="A1451">
        <v>1449</v>
      </c>
      <c r="B1451">
        <v>19519.18</v>
      </c>
      <c r="C1451" s="7">
        <f t="shared" si="462"/>
        <v>0</v>
      </c>
      <c r="D1451" s="8">
        <f t="shared" si="463"/>
        <v>0.636363636363636</v>
      </c>
      <c r="E1451">
        <f t="shared" si="464"/>
        <v>0</v>
      </c>
      <c r="F1451">
        <f t="shared" si="465"/>
        <v>0.9</v>
      </c>
      <c r="G1451">
        <f t="shared" si="466"/>
        <v>0.06</v>
      </c>
      <c r="H1451">
        <f t="shared" si="467"/>
        <v>0</v>
      </c>
      <c r="I1451">
        <f t="shared" si="468"/>
        <v>0</v>
      </c>
      <c r="J1451">
        <f t="shared" si="469"/>
        <v>0</v>
      </c>
      <c r="K1451">
        <f>SQRT(POWER($C1451*信号概况!$F$2,2)+POWER($D1451*信号概况!$F$3,2)+POWER($E1451*信号概况!$F$4,2)+POWER($F1451*信号概况!$F$5,2)+POWER($G1451*信号概况!$F$6,2)+POWER($H1451*信号概况!$F$7,2)+POWER($I1451*信号概况!$F$8,2)+POWER($J1451*信号概况!$F$9,2)+2*$C1451*信号概况!$F$2*$D1451*信号概况!$F$3*信号相关性!$B$3+2*$C1451*信号概况!$F$2*$E1451*信号概况!$F$4*信号相关性!$B$4+2*$C1451*信号概况!$F$2*$F1451*信号概况!$F$5*信号相关性!$B$5+2*$C1451*信号概况!$F$2*$G1451*信号概况!$F$6*信号相关性!$B$6+2*$C1451*信号概况!$F$2*$H1451*信号概况!$F$7*信号相关性!$B$7+2*$C1451*信号概况!$F$2*$I1451*信号概况!$F$8*信号相关性!$B$8+2*$C1451*信号概况!$F$2*$J1451*信号概况!$F$9*信号相关性!$B$9+2*$D1451*信号概况!$F$3*$E1451*信号概况!$F$4*信号相关性!$C$4+2*$D1451*信号概况!$F$3*$F1451*信号概况!$F$5*信号相关性!$C$5+2*$D1451*信号概况!$F$3*$G1451*信号概况!$F$6*信号相关性!$C$6+2*$D1451*信号概况!$F$3*$H1451*信号概况!$F$7*信号相关性!$C$7+2*$D1451*信号概况!$F$3*$I1451*信号概况!$F$8*信号相关性!$C$8+2*$D1451*信号概况!$F$3*$J1451*信号概况!$F$9*信号相关性!$C$9+2*$E1451*信号概况!$F$4*$F1451*信号概况!$F$5*信号相关性!$D$5+2*$E1451*信号概况!$F$4*$G1451*信号概况!$F$6*信号相关性!$D$6+2*$E1451*信号概况!$F$4*$H1451*信号概况!$F$7*信号相关性!$D$7+2*$E1451*信号概况!$F$4*$I1451*信号概况!$F$8*信号相关性!$D$8+2*$E1451*信号概况!$F$4*$J1451*信号概况!$J$5*信号相关性!$D$9+2*$F1451*信号概况!$F$5*$G1451*信号概况!$F$6*信号相关性!$E$6+2*$F1451*信号概况!$F$5*$H1451*信号概况!$F$7*信号相关性!$E$7+2*$F1451*信号概况!$F$5*$I1451*信号概况!$F$8*信号相关性!$E$8+2*$F1451*信号概况!$F$5*$J1451*信号概况!$F$9*信号相关性!$E$9+2*$G1451*信号概况!$F$6*$H1451*信号概况!$F$7*信号相关性!$F$7+2*$G1451*信号概况!$F$6*$I1451*信号概况!$F$8*信号相关性!$F$8+2*$G1451*信号概况!$F$6*$J1451*信号概况!$F$9*信号相关性!$F$9+2*$H1451*信号概况!$F$7*$I1451*信号概况!$F$8*信号相关性!$G$8+2*$H1451*信号概况!$F$7*$J1451*信号概况!$F$9*信号相关性!$G$9+2*$I1451*信号概况!$F$8*$J1451*信号概况!$F$9*信号相关性!$H$9)</f>
        <v>1298.23316759004</v>
      </c>
      <c r="L1451" s="10">
        <f t="shared" si="470"/>
        <v>15.0351881983066</v>
      </c>
      <c r="M1451" s="11">
        <f>SQRT(POWER($C1451*信号概况!$C$2,2)+POWER($D1451*信号概况!$C$3,2)+POWER($E1451*信号概况!$C$4,2)+POWER($F1451*信号概况!$C$5,2)+POWER($G1451*信号概况!$C$6,2)+POWER($H1451*信号概况!$C$7,2)+POWER($I1451*信号概况!$C$8,2)+POWER($J1451*信号概况!$C$9,2)+2*$C1451*信号概况!$C$2*$D1451*信号概况!$C$3*信号相关性!$B$3+2*$C1451*信号概况!$C$2*$E1451*信号概况!$C$4*信号相关性!$B$4+2*$C1451*信号概况!$C$2*$F1451*信号概况!$C$5*信号相关性!$B$5+2*$C1451*信号概况!$C$2*$G1451*信号概况!$C$6*信号相关性!$B$6+2*$C1451*信号概况!$C$2*$H1451*信号概况!$C$7*信号相关性!$B$7+2*$C1451*信号概况!$C$2*$I1451*信号概况!$C$8*信号相关性!$B$8+2*$C1451*信号概况!$C$2*$J1451*信号概况!$C$9*信号相关性!$B$9+2*$D1451*信号概况!$C$3*$E1451*信号概况!$C$4*信号相关性!$C$4+2*$D1451*信号概况!$C$3*$F1451*信号概况!$C$5*信号相关性!$C$5+2*$D1451*信号概况!$C$3*$G1451*信号概况!$C$6*信号相关性!$C$6+2*$D1451*信号概况!$C$3*$H1451*信号概况!$C$7*信号相关性!$C$7+2*$D1451*信号概况!$C$3*$I1451*信号概况!$C$8*信号相关性!$C$8+2*$D1451*信号概况!$C$3*$J1451*信号概况!$C$9*信号相关性!$C$9+2*$E1451*信号概况!$C$4*$F1451*信号概况!$C$5*信号相关性!$D$5+2*$E1451*信号概况!$C$4*$G1451*信号概况!$C$6*信号相关性!$D$6+2*$E1451*信号概况!$C$4*$H1451*信号概况!$C$7*信号相关性!$D$7+2*$E1451*信号概况!$C$4*$I1451*信号概况!$C$8*信号相关性!$D$8+2*$E1451*信号概况!$C$4*$J1451*信号概况!$J$5*信号相关性!$D$9+2*$F1451*信号概况!$C$5*$G1451*信号概况!$C$6*信号相关性!$E$6+2*$F1451*信号概况!$C$5*$H1451*信号概况!$C$7*信号相关性!$E$7+2*$F1451*信号概况!$C$5*$I1451*信号概况!$C$8*信号相关性!$E$8+2*$F1451*信号概况!$C$5*$J1451*信号概况!$C$9*信号相关性!$E$9+2*$G1451*信号概况!$C$6*$H1451*信号概况!$C$7*信号相关性!$F$7+2*$G1451*信号概况!$C$6*$I1451*信号概况!$C$8*信号相关性!$F$8+2*$G1451*信号概况!$C$6*$J1451*信号概况!$C$9*信号相关性!$F$9+2*$H1451*信号概况!$C$7*$I1451*信号概况!$C$8*信号相关性!$G$8+2*$H1451*信号概况!$C$7*$J1451*信号概况!$C$9*信号相关性!$G$9+2*$I1451*信号概况!$C$8*$J1451*信号概况!$C$9*信号相关性!$H$9)</f>
        <v>6373.00983619918</v>
      </c>
      <c r="N1451" s="12">
        <f t="shared" si="471"/>
        <v>0.326499875312343</v>
      </c>
      <c r="O1451" s="10">
        <f>$C1451*信号概况!$J$2+$D1451*信号概况!$J$3+$E1451*信号概况!$J$4+$F1451*信号概况!$J$5+$G1451*信号概况!$J$6+$H1451*信号概况!$J$7+$I1451*信号概况!$J$8+$J1451*信号概况!$J$9</f>
        <v>1403.12371736151</v>
      </c>
      <c r="P1451" s="12">
        <f t="shared" si="472"/>
        <v>0.0718843577118254</v>
      </c>
      <c r="Q1451" s="7">
        <f t="shared" si="473"/>
        <v>12.2177787506249</v>
      </c>
    </row>
    <row r="1452" spans="1:17">
      <c r="A1452">
        <v>1450</v>
      </c>
      <c r="B1452">
        <v>19519.18</v>
      </c>
      <c r="C1452" s="7">
        <f t="shared" si="462"/>
        <v>0</v>
      </c>
      <c r="D1452" s="8">
        <f t="shared" si="463"/>
        <v>0.666666666666667</v>
      </c>
      <c r="E1452">
        <f t="shared" si="464"/>
        <v>0</v>
      </c>
      <c r="F1452">
        <f t="shared" ref="F1452:F1493" si="474">MOD(QUOTIENT(A1452,($T$2*$U$2/0.01+1)*($T$3*$U$3/0.01+1)*($T$4*$U$4/0.01+1)),$T$5*$U$5/0.01+1)/($T$5*100)</f>
        <v>0.9</v>
      </c>
      <c r="G1452">
        <f t="shared" ref="G1452:G1493" si="475">MOD(QUOTIENT(A1452,($T$2*$U$2/0.01+1)*($T$3*$U$3/0.01+1)*($T$4*$U$4/0.01+1)*($T$5*$U$5/0.01+1)),$T$6*$U$6/0.01+1)/($T$6*100)</f>
        <v>0.06</v>
      </c>
      <c r="H1452">
        <f t="shared" ref="H1452:H1493" si="476">MOD(QUOTIENT(A1452,($T$2*$U$2/0.01+1)*($T$3*$U$3/0.01+1)*($T$4*$U$4/0.01+1)*($T$5*$U$5/0.01+1)*($T$6*$U$6/0.01+1)),$T$7*$U$7/0.01+1)/($T$7*100)</f>
        <v>0</v>
      </c>
      <c r="I1452">
        <f t="shared" ref="I1452:I1493" si="477">MOD(QUOTIENT(A1452,($T$2*$U$2/0.01+1)*($T$3*$U$3/0.01+1)*($T$4*$U$4/0.01+1)*($T$5*$U$5/0.01+1)*($T$6*$U$6/0.01+1)*($T$7*$U$7/0.01+1)),$T$8*$U$8/0.01+1)/($T$8*100)</f>
        <v>0</v>
      </c>
      <c r="J1452">
        <f t="shared" ref="J1452:J1493" si="478">MOD(QUOTIENT(A1452,($T$2*$U$2/0.01+1)*($T$3*$U$3/0.01+1)*($T$4*$U$4/0.01+1)*($T$5*$U$5/0.01+1)*($T$6*$U$6/0.01+1)*($T$7*$U$7/0.01+1)*($T$8*$U$8/0.01+1)),$T$9*$U$9/0.01)/($T$9*100)</f>
        <v>0</v>
      </c>
      <c r="K1452">
        <f>SQRT(POWER($C1452*信号概况!$F$2,2)+POWER($D1452*信号概况!$F$3,2)+POWER($E1452*信号概况!$F$4,2)+POWER($F1452*信号概况!$F$5,2)+POWER($G1452*信号概况!$F$6,2)+POWER($H1452*信号概况!$F$7,2)+POWER($I1452*信号概况!$F$8,2)+POWER($J1452*信号概况!$F$9,2)+2*$C1452*信号概况!$F$2*$D1452*信号概况!$F$3*信号相关性!$B$3+2*$C1452*信号概况!$F$2*$E1452*信号概况!$F$4*信号相关性!$B$4+2*$C1452*信号概况!$F$2*$F1452*信号概况!$F$5*信号相关性!$B$5+2*$C1452*信号概况!$F$2*$G1452*信号概况!$F$6*信号相关性!$B$6+2*$C1452*信号概况!$F$2*$H1452*信号概况!$F$7*信号相关性!$B$7+2*$C1452*信号概况!$F$2*$I1452*信号概况!$F$8*信号相关性!$B$8+2*$C1452*信号概况!$F$2*$J1452*信号概况!$F$9*信号相关性!$B$9+2*$D1452*信号概况!$F$3*$E1452*信号概况!$F$4*信号相关性!$C$4+2*$D1452*信号概况!$F$3*$F1452*信号概况!$F$5*信号相关性!$C$5+2*$D1452*信号概况!$F$3*$G1452*信号概况!$F$6*信号相关性!$C$6+2*$D1452*信号概况!$F$3*$H1452*信号概况!$F$7*信号相关性!$C$7+2*$D1452*信号概况!$F$3*$I1452*信号概况!$F$8*信号相关性!$C$8+2*$D1452*信号概况!$F$3*$J1452*信号概况!$F$9*信号相关性!$C$9+2*$E1452*信号概况!$F$4*$F1452*信号概况!$F$5*信号相关性!$D$5+2*$E1452*信号概况!$F$4*$G1452*信号概况!$F$6*信号相关性!$D$6+2*$E1452*信号概况!$F$4*$H1452*信号概况!$F$7*信号相关性!$D$7+2*$E1452*信号概况!$F$4*$I1452*信号概况!$F$8*信号相关性!$D$8+2*$E1452*信号概况!$F$4*$J1452*信号概况!$J$5*信号相关性!$D$9+2*$F1452*信号概况!$F$5*$G1452*信号概况!$F$6*信号相关性!$E$6+2*$F1452*信号概况!$F$5*$H1452*信号概况!$F$7*信号相关性!$E$7+2*$F1452*信号概况!$F$5*$I1452*信号概况!$F$8*信号相关性!$E$8+2*$F1452*信号概况!$F$5*$J1452*信号概况!$F$9*信号相关性!$E$9+2*$G1452*信号概况!$F$6*$H1452*信号概况!$F$7*信号相关性!$F$7+2*$G1452*信号概况!$F$6*$I1452*信号概况!$F$8*信号相关性!$F$8+2*$G1452*信号概况!$F$6*$J1452*信号概况!$F$9*信号相关性!$F$9+2*$H1452*信号概况!$F$7*$I1452*信号概况!$F$8*信号相关性!$G$8+2*$H1452*信号概况!$F$7*$J1452*信号概况!$F$9*信号相关性!$G$9+2*$I1452*信号概况!$F$8*$J1452*信号概况!$F$9*信号相关性!$H$9)</f>
        <v>1364.12524794544</v>
      </c>
      <c r="L1452" s="10">
        <f t="shared" ref="L1452:L1493" si="479">B1452/K1452</f>
        <v>14.3089353630824</v>
      </c>
      <c r="M1452" s="11">
        <f>SQRT(POWER($C1452*信号概况!$C$2,2)+POWER($D1452*信号概况!$C$3,2)+POWER($E1452*信号概况!$C$4,2)+POWER($F1452*信号概况!$C$5,2)+POWER($G1452*信号概况!$C$6,2)+POWER($H1452*信号概况!$C$7,2)+POWER($I1452*信号概况!$C$8,2)+POWER($J1452*信号概况!$C$9,2)+2*$C1452*信号概况!$C$2*$D1452*信号概况!$C$3*信号相关性!$B$3+2*$C1452*信号概况!$C$2*$E1452*信号概况!$C$4*信号相关性!$B$4+2*$C1452*信号概况!$C$2*$F1452*信号概况!$C$5*信号相关性!$B$5+2*$C1452*信号概况!$C$2*$G1452*信号概况!$C$6*信号相关性!$B$6+2*$C1452*信号概况!$C$2*$H1452*信号概况!$C$7*信号相关性!$B$7+2*$C1452*信号概况!$C$2*$I1452*信号概况!$C$8*信号相关性!$B$8+2*$C1452*信号概况!$C$2*$J1452*信号概况!$C$9*信号相关性!$B$9+2*$D1452*信号概况!$C$3*$E1452*信号概况!$C$4*信号相关性!$C$4+2*$D1452*信号概况!$C$3*$F1452*信号概况!$C$5*信号相关性!$C$5+2*$D1452*信号概况!$C$3*$G1452*信号概况!$C$6*信号相关性!$C$6+2*$D1452*信号概况!$C$3*$H1452*信号概况!$C$7*信号相关性!$C$7+2*$D1452*信号概况!$C$3*$I1452*信号概况!$C$8*信号相关性!$C$8+2*$D1452*信号概况!$C$3*$J1452*信号概况!$C$9*信号相关性!$C$9+2*$E1452*信号概况!$C$4*$F1452*信号概况!$C$5*信号相关性!$D$5+2*$E1452*信号概况!$C$4*$G1452*信号概况!$C$6*信号相关性!$D$6+2*$E1452*信号概况!$C$4*$H1452*信号概况!$C$7*信号相关性!$D$7+2*$E1452*信号概况!$C$4*$I1452*信号概况!$C$8*信号相关性!$D$8+2*$E1452*信号概况!$C$4*$J1452*信号概况!$J$5*信号相关性!$D$9+2*$F1452*信号概况!$C$5*$G1452*信号概况!$C$6*信号相关性!$E$6+2*$F1452*信号概况!$C$5*$H1452*信号概况!$C$7*信号相关性!$E$7+2*$F1452*信号概况!$C$5*$I1452*信号概况!$C$8*信号相关性!$E$8+2*$F1452*信号概况!$C$5*$J1452*信号概况!$C$9*信号相关性!$E$9+2*$G1452*信号概况!$C$6*$H1452*信号概况!$C$7*信号相关性!$F$7+2*$G1452*信号概况!$C$6*$I1452*信号概况!$C$8*信号相关性!$F$8+2*$G1452*信号概况!$C$6*$J1452*信号概况!$C$9*信号相关性!$F$9+2*$H1452*信号概况!$C$7*$I1452*信号概况!$C$8*信号相关性!$G$8+2*$H1452*信号概况!$C$7*$J1452*信号概况!$C$9*信号相关性!$G$9+2*$I1452*信号概况!$C$8*$J1452*信号概况!$C$9*信号相关性!$H$9)</f>
        <v>6693.76515084444</v>
      </c>
      <c r="N1452" s="12">
        <f t="shared" ref="N1452:N1493" si="480">M1452/B1452</f>
        <v>0.342932702646548</v>
      </c>
      <c r="O1452" s="10">
        <f>$C1452*信号概况!$J$2+$D1452*信号概况!$J$3+$E1452*信号概况!$J$4+$F1452*信号概况!$J$5+$G1452*信号概况!$J$6+$H1452*信号概况!$J$7+$I1452*信号概况!$J$8+$J1452*信号概况!$J$9</f>
        <v>1427.65186804644</v>
      </c>
      <c r="P1452" s="12">
        <f t="shared" ref="P1452:P1493" si="481">O1452/B1452</f>
        <v>0.0731409755966409</v>
      </c>
      <c r="Q1452" s="7">
        <f t="shared" ref="Q1452:Q1493" si="482">(O1452*12-B1452*5%)/K1452</f>
        <v>11.8433871383073</v>
      </c>
    </row>
    <row r="1453" spans="1:17">
      <c r="A1453">
        <v>1451</v>
      </c>
      <c r="B1453">
        <v>19519.18</v>
      </c>
      <c r="C1453" s="7">
        <f t="shared" si="462"/>
        <v>0</v>
      </c>
      <c r="D1453" s="8">
        <f t="shared" si="463"/>
        <v>0.696969696969697</v>
      </c>
      <c r="E1453">
        <f t="shared" si="464"/>
        <v>0</v>
      </c>
      <c r="F1453">
        <f t="shared" si="474"/>
        <v>0.9</v>
      </c>
      <c r="G1453">
        <f t="shared" si="475"/>
        <v>0.06</v>
      </c>
      <c r="H1453">
        <f t="shared" si="476"/>
        <v>0</v>
      </c>
      <c r="I1453">
        <f t="shared" si="477"/>
        <v>0</v>
      </c>
      <c r="J1453">
        <f t="shared" si="478"/>
        <v>0</v>
      </c>
      <c r="K1453">
        <f>SQRT(POWER($C1453*信号概况!$F$2,2)+POWER($D1453*信号概况!$F$3,2)+POWER($E1453*信号概况!$F$4,2)+POWER($F1453*信号概况!$F$5,2)+POWER($G1453*信号概况!$F$6,2)+POWER($H1453*信号概况!$F$7,2)+POWER($I1453*信号概况!$F$8,2)+POWER($J1453*信号概况!$F$9,2)+2*$C1453*信号概况!$F$2*$D1453*信号概况!$F$3*信号相关性!$B$3+2*$C1453*信号概况!$F$2*$E1453*信号概况!$F$4*信号相关性!$B$4+2*$C1453*信号概况!$F$2*$F1453*信号概况!$F$5*信号相关性!$B$5+2*$C1453*信号概况!$F$2*$G1453*信号概况!$F$6*信号相关性!$B$6+2*$C1453*信号概况!$F$2*$H1453*信号概况!$F$7*信号相关性!$B$7+2*$C1453*信号概况!$F$2*$I1453*信号概况!$F$8*信号相关性!$B$8+2*$C1453*信号概况!$F$2*$J1453*信号概况!$F$9*信号相关性!$B$9+2*$D1453*信号概况!$F$3*$E1453*信号概况!$F$4*信号相关性!$C$4+2*$D1453*信号概况!$F$3*$F1453*信号概况!$F$5*信号相关性!$C$5+2*$D1453*信号概况!$F$3*$G1453*信号概况!$F$6*信号相关性!$C$6+2*$D1453*信号概况!$F$3*$H1453*信号概况!$F$7*信号相关性!$C$7+2*$D1453*信号概况!$F$3*$I1453*信号概况!$F$8*信号相关性!$C$8+2*$D1453*信号概况!$F$3*$J1453*信号概况!$F$9*信号相关性!$C$9+2*$E1453*信号概况!$F$4*$F1453*信号概况!$F$5*信号相关性!$D$5+2*$E1453*信号概况!$F$4*$G1453*信号概况!$F$6*信号相关性!$D$6+2*$E1453*信号概况!$F$4*$H1453*信号概况!$F$7*信号相关性!$D$7+2*$E1453*信号概况!$F$4*$I1453*信号概况!$F$8*信号相关性!$D$8+2*$E1453*信号概况!$F$4*$J1453*信号概况!$J$5*信号相关性!$D$9+2*$F1453*信号概况!$F$5*$G1453*信号概况!$F$6*信号相关性!$E$6+2*$F1453*信号概况!$F$5*$H1453*信号概况!$F$7*信号相关性!$E$7+2*$F1453*信号概况!$F$5*$I1453*信号概况!$F$8*信号相关性!$E$8+2*$F1453*信号概况!$F$5*$J1453*信号概况!$F$9*信号相关性!$E$9+2*$G1453*信号概况!$F$6*$H1453*信号概况!$F$7*信号相关性!$F$7+2*$G1453*信号概况!$F$6*$I1453*信号概况!$F$8*信号相关性!$F$8+2*$G1453*信号概况!$F$6*$J1453*信号概况!$F$9*信号相关性!$F$9+2*$H1453*信号概况!$F$7*$I1453*信号概况!$F$8*信号相关性!$G$8+2*$H1453*信号概况!$F$7*$J1453*信号概况!$F$9*信号相关性!$G$9+2*$I1453*信号概况!$F$8*$J1453*信号概况!$F$9*信号相关性!$H$9)</f>
        <v>1430.10656774349</v>
      </c>
      <c r="L1453" s="10">
        <f t="shared" si="479"/>
        <v>13.6487590787018</v>
      </c>
      <c r="M1453" s="11">
        <f>SQRT(POWER($C1453*信号概况!$C$2,2)+POWER($D1453*信号概况!$C$3,2)+POWER($E1453*信号概况!$C$4,2)+POWER($F1453*信号概况!$C$5,2)+POWER($G1453*信号概况!$C$6,2)+POWER($H1453*信号概况!$C$7,2)+POWER($I1453*信号概况!$C$8,2)+POWER($J1453*信号概况!$C$9,2)+2*$C1453*信号概况!$C$2*$D1453*信号概况!$C$3*信号相关性!$B$3+2*$C1453*信号概况!$C$2*$E1453*信号概况!$C$4*信号相关性!$B$4+2*$C1453*信号概况!$C$2*$F1453*信号概况!$C$5*信号相关性!$B$5+2*$C1453*信号概况!$C$2*$G1453*信号概况!$C$6*信号相关性!$B$6+2*$C1453*信号概况!$C$2*$H1453*信号概况!$C$7*信号相关性!$B$7+2*$C1453*信号概况!$C$2*$I1453*信号概况!$C$8*信号相关性!$B$8+2*$C1453*信号概况!$C$2*$J1453*信号概况!$C$9*信号相关性!$B$9+2*$D1453*信号概况!$C$3*$E1453*信号概况!$C$4*信号相关性!$C$4+2*$D1453*信号概况!$C$3*$F1453*信号概况!$C$5*信号相关性!$C$5+2*$D1453*信号概况!$C$3*$G1453*信号概况!$C$6*信号相关性!$C$6+2*$D1453*信号概况!$C$3*$H1453*信号概况!$C$7*信号相关性!$C$7+2*$D1453*信号概况!$C$3*$I1453*信号概况!$C$8*信号相关性!$C$8+2*$D1453*信号概况!$C$3*$J1453*信号概况!$C$9*信号相关性!$C$9+2*$E1453*信号概况!$C$4*$F1453*信号概况!$C$5*信号相关性!$D$5+2*$E1453*信号概况!$C$4*$G1453*信号概况!$C$6*信号相关性!$D$6+2*$E1453*信号概况!$C$4*$H1453*信号概况!$C$7*信号相关性!$D$7+2*$E1453*信号概况!$C$4*$I1453*信号概况!$C$8*信号相关性!$D$8+2*$E1453*信号概况!$C$4*$J1453*信号概况!$J$5*信号相关性!$D$9+2*$F1453*信号概况!$C$5*$G1453*信号概况!$C$6*信号相关性!$E$6+2*$F1453*信号概况!$C$5*$H1453*信号概况!$C$7*信号相关性!$E$7+2*$F1453*信号概况!$C$5*$I1453*信号概况!$C$8*信号相关性!$E$8+2*$F1453*信号概况!$C$5*$J1453*信号概况!$C$9*信号相关性!$E$9+2*$G1453*信号概况!$C$6*$H1453*信号概况!$C$7*信号相关性!$F$7+2*$G1453*信号概况!$C$6*$I1453*信号概况!$C$8*信号相关性!$F$8+2*$G1453*信号概况!$C$6*$J1453*信号概况!$C$9*信号相关性!$F$9+2*$H1453*信号概况!$C$7*$I1453*信号概况!$C$8*信号相关性!$G$8+2*$H1453*信号概况!$C$7*$J1453*信号概况!$C$9*信号相关性!$G$9+2*$I1453*信号概况!$C$8*$J1453*信号概况!$C$9*信号相关性!$H$9)</f>
        <v>7014.84950938005</v>
      </c>
      <c r="N1453" s="12">
        <f t="shared" si="480"/>
        <v>0.359382387445582</v>
      </c>
      <c r="O1453" s="10">
        <f>$C1453*信号概况!$J$2+$D1453*信号概况!$J$3+$E1453*信号概况!$J$4+$F1453*信号概况!$J$5+$G1453*信号概况!$J$6+$H1453*信号概况!$J$7+$I1453*信号概况!$J$8+$J1453*信号概况!$J$9</f>
        <v>1452.18001873137</v>
      </c>
      <c r="P1453" s="12">
        <f t="shared" si="481"/>
        <v>0.0743975934814563</v>
      </c>
      <c r="Q1453" s="7">
        <f t="shared" si="482"/>
        <v>11.502779999628</v>
      </c>
    </row>
    <row r="1454" spans="1:17">
      <c r="A1454">
        <v>1452</v>
      </c>
      <c r="B1454">
        <v>19519.18</v>
      </c>
      <c r="C1454" s="7">
        <f t="shared" si="462"/>
        <v>0</v>
      </c>
      <c r="D1454" s="8">
        <f t="shared" si="463"/>
        <v>0.727272727272727</v>
      </c>
      <c r="E1454">
        <f t="shared" si="464"/>
        <v>0</v>
      </c>
      <c r="F1454">
        <f t="shared" si="474"/>
        <v>0.9</v>
      </c>
      <c r="G1454">
        <f t="shared" si="475"/>
        <v>0.06</v>
      </c>
      <c r="H1454">
        <f t="shared" si="476"/>
        <v>0</v>
      </c>
      <c r="I1454">
        <f t="shared" si="477"/>
        <v>0</v>
      </c>
      <c r="J1454">
        <f t="shared" si="478"/>
        <v>0</v>
      </c>
      <c r="K1454">
        <f>SQRT(POWER($C1454*信号概况!$F$2,2)+POWER($D1454*信号概况!$F$3,2)+POWER($E1454*信号概况!$F$4,2)+POWER($F1454*信号概况!$F$5,2)+POWER($G1454*信号概况!$F$6,2)+POWER($H1454*信号概况!$F$7,2)+POWER($I1454*信号概况!$F$8,2)+POWER($J1454*信号概况!$F$9,2)+2*$C1454*信号概况!$F$2*$D1454*信号概况!$F$3*信号相关性!$B$3+2*$C1454*信号概况!$F$2*$E1454*信号概况!$F$4*信号相关性!$B$4+2*$C1454*信号概况!$F$2*$F1454*信号概况!$F$5*信号相关性!$B$5+2*$C1454*信号概况!$F$2*$G1454*信号概况!$F$6*信号相关性!$B$6+2*$C1454*信号概况!$F$2*$H1454*信号概况!$F$7*信号相关性!$B$7+2*$C1454*信号概况!$F$2*$I1454*信号概况!$F$8*信号相关性!$B$8+2*$C1454*信号概况!$F$2*$J1454*信号概况!$F$9*信号相关性!$B$9+2*$D1454*信号概况!$F$3*$E1454*信号概况!$F$4*信号相关性!$C$4+2*$D1454*信号概况!$F$3*$F1454*信号概况!$F$5*信号相关性!$C$5+2*$D1454*信号概况!$F$3*$G1454*信号概况!$F$6*信号相关性!$C$6+2*$D1454*信号概况!$F$3*$H1454*信号概况!$F$7*信号相关性!$C$7+2*$D1454*信号概况!$F$3*$I1454*信号概况!$F$8*信号相关性!$C$8+2*$D1454*信号概况!$F$3*$J1454*信号概况!$F$9*信号相关性!$C$9+2*$E1454*信号概况!$F$4*$F1454*信号概况!$F$5*信号相关性!$D$5+2*$E1454*信号概况!$F$4*$G1454*信号概况!$F$6*信号相关性!$D$6+2*$E1454*信号概况!$F$4*$H1454*信号概况!$F$7*信号相关性!$D$7+2*$E1454*信号概况!$F$4*$I1454*信号概况!$F$8*信号相关性!$D$8+2*$E1454*信号概况!$F$4*$J1454*信号概况!$J$5*信号相关性!$D$9+2*$F1454*信号概况!$F$5*$G1454*信号概况!$F$6*信号相关性!$E$6+2*$F1454*信号概况!$F$5*$H1454*信号概况!$F$7*信号相关性!$E$7+2*$F1454*信号概况!$F$5*$I1454*信号概况!$F$8*信号相关性!$E$8+2*$F1454*信号概况!$F$5*$J1454*信号概况!$F$9*信号相关性!$E$9+2*$G1454*信号概况!$F$6*$H1454*信号概况!$F$7*信号相关性!$F$7+2*$G1454*信号概况!$F$6*$I1454*信号概况!$F$8*信号相关性!$F$8+2*$G1454*信号概况!$F$6*$J1454*信号概况!$F$9*信号相关性!$F$9+2*$H1454*信号概况!$F$7*$I1454*信号概况!$F$8*信号相关性!$G$8+2*$H1454*信号概况!$F$7*$J1454*信号概况!$F$9*信号相关性!$G$9+2*$I1454*信号概况!$F$8*$J1454*信号概况!$F$9*信号相关性!$H$9)</f>
        <v>1496.16532057573</v>
      </c>
      <c r="L1454" s="10">
        <f t="shared" si="479"/>
        <v>13.0461385059299</v>
      </c>
      <c r="M1454" s="11">
        <f>SQRT(POWER($C1454*信号概况!$C$2,2)+POWER($D1454*信号概况!$C$3,2)+POWER($E1454*信号概况!$C$4,2)+POWER($F1454*信号概况!$C$5,2)+POWER($G1454*信号概况!$C$6,2)+POWER($H1454*信号概况!$C$7,2)+POWER($I1454*信号概况!$C$8,2)+POWER($J1454*信号概况!$C$9,2)+2*$C1454*信号概况!$C$2*$D1454*信号概况!$C$3*信号相关性!$B$3+2*$C1454*信号概况!$C$2*$E1454*信号概况!$C$4*信号相关性!$B$4+2*$C1454*信号概况!$C$2*$F1454*信号概况!$C$5*信号相关性!$B$5+2*$C1454*信号概况!$C$2*$G1454*信号概况!$C$6*信号相关性!$B$6+2*$C1454*信号概况!$C$2*$H1454*信号概况!$C$7*信号相关性!$B$7+2*$C1454*信号概况!$C$2*$I1454*信号概况!$C$8*信号相关性!$B$8+2*$C1454*信号概况!$C$2*$J1454*信号概况!$C$9*信号相关性!$B$9+2*$D1454*信号概况!$C$3*$E1454*信号概况!$C$4*信号相关性!$C$4+2*$D1454*信号概况!$C$3*$F1454*信号概况!$C$5*信号相关性!$C$5+2*$D1454*信号概况!$C$3*$G1454*信号概况!$C$6*信号相关性!$C$6+2*$D1454*信号概况!$C$3*$H1454*信号概况!$C$7*信号相关性!$C$7+2*$D1454*信号概况!$C$3*$I1454*信号概况!$C$8*信号相关性!$C$8+2*$D1454*信号概况!$C$3*$J1454*信号概况!$C$9*信号相关性!$C$9+2*$E1454*信号概况!$C$4*$F1454*信号概况!$C$5*信号相关性!$D$5+2*$E1454*信号概况!$C$4*$G1454*信号概况!$C$6*信号相关性!$D$6+2*$E1454*信号概况!$C$4*$H1454*信号概况!$C$7*信号相关性!$D$7+2*$E1454*信号概况!$C$4*$I1454*信号概况!$C$8*信号相关性!$D$8+2*$E1454*信号概况!$C$4*$J1454*信号概况!$J$5*信号相关性!$D$9+2*$F1454*信号概况!$C$5*$G1454*信号概况!$C$6*信号相关性!$E$6+2*$F1454*信号概况!$C$5*$H1454*信号概况!$C$7*信号相关性!$E$7+2*$F1454*信号概况!$C$5*$I1454*信号概况!$C$8*信号相关性!$E$8+2*$F1454*信号概况!$C$5*$J1454*信号概况!$C$9*信号相关性!$E$9+2*$G1454*信号概况!$C$6*$H1454*信号概况!$C$7*信号相关性!$F$7+2*$G1454*信号概况!$C$6*$I1454*信号概况!$C$8*信号相关性!$F$8+2*$G1454*信号概况!$C$6*$J1454*信号概况!$C$9*信号相关性!$F$9+2*$H1454*信号概况!$C$7*$I1454*信号概况!$C$8*信号相关性!$G$8+2*$H1454*信号概况!$C$7*$J1454*信号概况!$C$9*信号相关性!$G$9+2*$I1454*信号概况!$C$8*$J1454*信号概况!$C$9*信号相关性!$H$9)</f>
        <v>7336.21970813729</v>
      </c>
      <c r="N1454" s="12">
        <f t="shared" si="480"/>
        <v>0.375846716313764</v>
      </c>
      <c r="O1454" s="10">
        <f>$C1454*信号概况!$J$2+$D1454*信号概况!$J$3+$E1454*信号概况!$J$4+$F1454*信号概况!$J$5+$G1454*信号概况!$J$6+$H1454*信号概况!$J$7+$I1454*信号概况!$J$8+$J1454*信号概况!$J$9</f>
        <v>1476.7081694163</v>
      </c>
      <c r="P1454" s="12">
        <f t="shared" si="481"/>
        <v>0.0756542113662717</v>
      </c>
      <c r="Q1454" s="7">
        <f t="shared" si="482"/>
        <v>11.1916369151989</v>
      </c>
    </row>
    <row r="1455" spans="1:17">
      <c r="A1455">
        <v>1453</v>
      </c>
      <c r="B1455">
        <v>19519.18</v>
      </c>
      <c r="C1455" s="7">
        <f t="shared" si="462"/>
        <v>0</v>
      </c>
      <c r="D1455" s="8">
        <f t="shared" si="463"/>
        <v>0.757575757575758</v>
      </c>
      <c r="E1455">
        <f t="shared" si="464"/>
        <v>0</v>
      </c>
      <c r="F1455">
        <f t="shared" si="474"/>
        <v>0.9</v>
      </c>
      <c r="G1455">
        <f t="shared" si="475"/>
        <v>0.06</v>
      </c>
      <c r="H1455">
        <f t="shared" si="476"/>
        <v>0</v>
      </c>
      <c r="I1455">
        <f t="shared" si="477"/>
        <v>0</v>
      </c>
      <c r="J1455">
        <f t="shared" si="478"/>
        <v>0</v>
      </c>
      <c r="K1455">
        <f>SQRT(POWER($C1455*信号概况!$F$2,2)+POWER($D1455*信号概况!$F$3,2)+POWER($E1455*信号概况!$F$4,2)+POWER($F1455*信号概况!$F$5,2)+POWER($G1455*信号概况!$F$6,2)+POWER($H1455*信号概况!$F$7,2)+POWER($I1455*信号概况!$F$8,2)+POWER($J1455*信号概况!$F$9,2)+2*$C1455*信号概况!$F$2*$D1455*信号概况!$F$3*信号相关性!$B$3+2*$C1455*信号概况!$F$2*$E1455*信号概况!$F$4*信号相关性!$B$4+2*$C1455*信号概况!$F$2*$F1455*信号概况!$F$5*信号相关性!$B$5+2*$C1455*信号概况!$F$2*$G1455*信号概况!$F$6*信号相关性!$B$6+2*$C1455*信号概况!$F$2*$H1455*信号概况!$F$7*信号相关性!$B$7+2*$C1455*信号概况!$F$2*$I1455*信号概况!$F$8*信号相关性!$B$8+2*$C1455*信号概况!$F$2*$J1455*信号概况!$F$9*信号相关性!$B$9+2*$D1455*信号概况!$F$3*$E1455*信号概况!$F$4*信号相关性!$C$4+2*$D1455*信号概况!$F$3*$F1455*信号概况!$F$5*信号相关性!$C$5+2*$D1455*信号概况!$F$3*$G1455*信号概况!$F$6*信号相关性!$C$6+2*$D1455*信号概况!$F$3*$H1455*信号概况!$F$7*信号相关性!$C$7+2*$D1455*信号概况!$F$3*$I1455*信号概况!$F$8*信号相关性!$C$8+2*$D1455*信号概况!$F$3*$J1455*信号概况!$F$9*信号相关性!$C$9+2*$E1455*信号概况!$F$4*$F1455*信号概况!$F$5*信号相关性!$D$5+2*$E1455*信号概况!$F$4*$G1455*信号概况!$F$6*信号相关性!$D$6+2*$E1455*信号概况!$F$4*$H1455*信号概况!$F$7*信号相关性!$D$7+2*$E1455*信号概况!$F$4*$I1455*信号概况!$F$8*信号相关性!$D$8+2*$E1455*信号概况!$F$4*$J1455*信号概况!$J$5*信号相关性!$D$9+2*$F1455*信号概况!$F$5*$G1455*信号概况!$F$6*信号相关性!$E$6+2*$F1455*信号概况!$F$5*$H1455*信号概况!$F$7*信号相关性!$E$7+2*$F1455*信号概况!$F$5*$I1455*信号概况!$F$8*信号相关性!$E$8+2*$F1455*信号概况!$F$5*$J1455*信号概况!$F$9*信号相关性!$E$9+2*$G1455*信号概况!$F$6*$H1455*信号概况!$F$7*信号相关性!$F$7+2*$G1455*信号概况!$F$6*$I1455*信号概况!$F$8*信号相关性!$F$8+2*$G1455*信号概况!$F$6*$J1455*信号概况!$F$9*信号相关性!$F$9+2*$H1455*信号概况!$F$7*$I1455*信号概况!$F$8*信号相关性!$G$8+2*$H1455*信号概况!$F$7*$J1455*信号概况!$F$9*信号相关性!$G$9+2*$I1455*信号概况!$F$8*$J1455*信号概况!$F$9*信号相关性!$H$9)</f>
        <v>1562.29168411453</v>
      </c>
      <c r="L1455" s="10">
        <f t="shared" si="479"/>
        <v>12.493940919274</v>
      </c>
      <c r="M1455" s="11">
        <f>SQRT(POWER($C1455*信号概况!$C$2,2)+POWER($D1455*信号概况!$C$3,2)+POWER($E1455*信号概况!$C$4,2)+POWER($F1455*信号概况!$C$5,2)+POWER($G1455*信号概况!$C$6,2)+POWER($H1455*信号概况!$C$7,2)+POWER($I1455*信号概况!$C$8,2)+POWER($J1455*信号概况!$C$9,2)+2*$C1455*信号概况!$C$2*$D1455*信号概况!$C$3*信号相关性!$B$3+2*$C1455*信号概况!$C$2*$E1455*信号概况!$C$4*信号相关性!$B$4+2*$C1455*信号概况!$C$2*$F1455*信号概况!$C$5*信号相关性!$B$5+2*$C1455*信号概况!$C$2*$G1455*信号概况!$C$6*信号相关性!$B$6+2*$C1455*信号概况!$C$2*$H1455*信号概况!$C$7*信号相关性!$B$7+2*$C1455*信号概况!$C$2*$I1455*信号概况!$C$8*信号相关性!$B$8+2*$C1455*信号概况!$C$2*$J1455*信号概况!$C$9*信号相关性!$B$9+2*$D1455*信号概况!$C$3*$E1455*信号概况!$C$4*信号相关性!$C$4+2*$D1455*信号概况!$C$3*$F1455*信号概况!$C$5*信号相关性!$C$5+2*$D1455*信号概况!$C$3*$G1455*信号概况!$C$6*信号相关性!$C$6+2*$D1455*信号概况!$C$3*$H1455*信号概况!$C$7*信号相关性!$C$7+2*$D1455*信号概况!$C$3*$I1455*信号概况!$C$8*信号相关性!$C$8+2*$D1455*信号概况!$C$3*$J1455*信号概况!$C$9*信号相关性!$C$9+2*$E1455*信号概况!$C$4*$F1455*信号概况!$C$5*信号相关性!$D$5+2*$E1455*信号概况!$C$4*$G1455*信号概况!$C$6*信号相关性!$D$6+2*$E1455*信号概况!$C$4*$H1455*信号概况!$C$7*信号相关性!$D$7+2*$E1455*信号概况!$C$4*$I1455*信号概况!$C$8*信号相关性!$D$8+2*$E1455*信号概况!$C$4*$J1455*信号概况!$J$5*信号相关性!$D$9+2*$F1455*信号概况!$C$5*$G1455*信号概况!$C$6*信号相关性!$E$6+2*$F1455*信号概况!$C$5*$H1455*信号概况!$C$7*信号相关性!$E$7+2*$F1455*信号概况!$C$5*$I1455*信号概况!$C$8*信号相关性!$E$8+2*$F1455*信号概况!$C$5*$J1455*信号概况!$C$9*信号相关性!$E$9+2*$G1455*信号概况!$C$6*$H1455*信号概况!$C$7*信号相关性!$F$7+2*$G1455*信号概况!$C$6*$I1455*信号概况!$C$8*信号相关性!$F$8+2*$G1455*信号概况!$C$6*$J1455*信号概况!$C$9*信号相关性!$F$9+2*$H1455*信号概况!$C$7*$I1455*信号概况!$C$8*信号相关性!$G$8+2*$H1455*信号概况!$C$7*$J1455*信号概况!$C$9*信号相关性!$G$9+2*$I1455*信号概况!$C$8*$J1455*信号概况!$C$9*信号相关性!$H$9)</f>
        <v>7657.83976034342</v>
      </c>
      <c r="N1455" s="12">
        <f t="shared" si="480"/>
        <v>0.392323845588975</v>
      </c>
      <c r="O1455" s="10">
        <f>$C1455*信号概况!$J$2+$D1455*信号概况!$J$3+$E1455*信号概况!$J$4+$F1455*信号概况!$J$5+$G1455*信号概况!$J$6+$H1455*信号概况!$J$7+$I1455*信号概况!$J$8+$J1455*信号概况!$J$9</f>
        <v>1501.23632010124</v>
      </c>
      <c r="P1455" s="12">
        <f t="shared" si="481"/>
        <v>0.0769108292510871</v>
      </c>
      <c r="Q1455" s="7">
        <f t="shared" si="482"/>
        <v>10.9063352346218</v>
      </c>
    </row>
    <row r="1456" spans="1:17">
      <c r="A1456">
        <v>1454</v>
      </c>
      <c r="B1456">
        <v>19519.18</v>
      </c>
      <c r="C1456" s="7">
        <f t="shared" si="462"/>
        <v>0</v>
      </c>
      <c r="D1456" s="8">
        <f t="shared" si="463"/>
        <v>0.787878787878788</v>
      </c>
      <c r="E1456">
        <f t="shared" si="464"/>
        <v>0</v>
      </c>
      <c r="F1456">
        <f t="shared" si="474"/>
        <v>0.9</v>
      </c>
      <c r="G1456">
        <f t="shared" si="475"/>
        <v>0.06</v>
      </c>
      <c r="H1456">
        <f t="shared" si="476"/>
        <v>0</v>
      </c>
      <c r="I1456">
        <f t="shared" si="477"/>
        <v>0</v>
      </c>
      <c r="J1456">
        <f t="shared" si="478"/>
        <v>0</v>
      </c>
      <c r="K1456">
        <f>SQRT(POWER($C1456*信号概况!$F$2,2)+POWER($D1456*信号概况!$F$3,2)+POWER($E1456*信号概况!$F$4,2)+POWER($F1456*信号概况!$F$5,2)+POWER($G1456*信号概况!$F$6,2)+POWER($H1456*信号概况!$F$7,2)+POWER($I1456*信号概况!$F$8,2)+POWER($J1456*信号概况!$F$9,2)+2*$C1456*信号概况!$F$2*$D1456*信号概况!$F$3*信号相关性!$B$3+2*$C1456*信号概况!$F$2*$E1456*信号概况!$F$4*信号相关性!$B$4+2*$C1456*信号概况!$F$2*$F1456*信号概况!$F$5*信号相关性!$B$5+2*$C1456*信号概况!$F$2*$G1456*信号概况!$F$6*信号相关性!$B$6+2*$C1456*信号概况!$F$2*$H1456*信号概况!$F$7*信号相关性!$B$7+2*$C1456*信号概况!$F$2*$I1456*信号概况!$F$8*信号相关性!$B$8+2*$C1456*信号概况!$F$2*$J1456*信号概况!$F$9*信号相关性!$B$9+2*$D1456*信号概况!$F$3*$E1456*信号概况!$F$4*信号相关性!$C$4+2*$D1456*信号概况!$F$3*$F1456*信号概况!$F$5*信号相关性!$C$5+2*$D1456*信号概况!$F$3*$G1456*信号概况!$F$6*信号相关性!$C$6+2*$D1456*信号概况!$F$3*$H1456*信号概况!$F$7*信号相关性!$C$7+2*$D1456*信号概况!$F$3*$I1456*信号概况!$F$8*信号相关性!$C$8+2*$D1456*信号概况!$F$3*$J1456*信号概况!$F$9*信号相关性!$C$9+2*$E1456*信号概况!$F$4*$F1456*信号概况!$F$5*信号相关性!$D$5+2*$E1456*信号概况!$F$4*$G1456*信号概况!$F$6*信号相关性!$D$6+2*$E1456*信号概况!$F$4*$H1456*信号概况!$F$7*信号相关性!$D$7+2*$E1456*信号概况!$F$4*$I1456*信号概况!$F$8*信号相关性!$D$8+2*$E1456*信号概况!$F$4*$J1456*信号概况!$J$5*信号相关性!$D$9+2*$F1456*信号概况!$F$5*$G1456*信号概况!$F$6*信号相关性!$E$6+2*$F1456*信号概况!$F$5*$H1456*信号概况!$F$7*信号相关性!$E$7+2*$F1456*信号概况!$F$5*$I1456*信号概况!$F$8*信号相关性!$E$8+2*$F1456*信号概况!$F$5*$J1456*信号概况!$F$9*信号相关性!$E$9+2*$G1456*信号概况!$F$6*$H1456*信号概况!$F$7*信号相关性!$F$7+2*$G1456*信号概况!$F$6*$I1456*信号概况!$F$8*信号相关性!$F$8+2*$G1456*信号概况!$F$6*$J1456*信号概况!$F$9*信号相关性!$F$9+2*$H1456*信号概况!$F$7*$I1456*信号概况!$F$8*信号相关性!$G$8+2*$H1456*信号概况!$F$7*$J1456*信号概况!$F$9*信号相关性!$G$9+2*$I1456*信号概况!$F$8*$J1456*信号概况!$F$9*信号相关性!$H$9)</f>
        <v>1628.47742212868</v>
      </c>
      <c r="L1456" s="10">
        <f t="shared" si="479"/>
        <v>11.986153283283</v>
      </c>
      <c r="M1456" s="11">
        <f>SQRT(POWER($C1456*信号概况!$C$2,2)+POWER($D1456*信号概况!$C$3,2)+POWER($E1456*信号概况!$C$4,2)+POWER($F1456*信号概况!$C$5,2)+POWER($G1456*信号概况!$C$6,2)+POWER($H1456*信号概况!$C$7,2)+POWER($I1456*信号概况!$C$8,2)+POWER($J1456*信号概况!$C$9,2)+2*$C1456*信号概况!$C$2*$D1456*信号概况!$C$3*信号相关性!$B$3+2*$C1456*信号概况!$C$2*$E1456*信号概况!$C$4*信号相关性!$B$4+2*$C1456*信号概况!$C$2*$F1456*信号概况!$C$5*信号相关性!$B$5+2*$C1456*信号概况!$C$2*$G1456*信号概况!$C$6*信号相关性!$B$6+2*$C1456*信号概况!$C$2*$H1456*信号概况!$C$7*信号相关性!$B$7+2*$C1456*信号概况!$C$2*$I1456*信号概况!$C$8*信号相关性!$B$8+2*$C1456*信号概况!$C$2*$J1456*信号概况!$C$9*信号相关性!$B$9+2*$D1456*信号概况!$C$3*$E1456*信号概况!$C$4*信号相关性!$C$4+2*$D1456*信号概况!$C$3*$F1456*信号概况!$C$5*信号相关性!$C$5+2*$D1456*信号概况!$C$3*$G1456*信号概况!$C$6*信号相关性!$C$6+2*$D1456*信号概况!$C$3*$H1456*信号概况!$C$7*信号相关性!$C$7+2*$D1456*信号概况!$C$3*$I1456*信号概况!$C$8*信号相关性!$C$8+2*$D1456*信号概况!$C$3*$J1456*信号概况!$C$9*信号相关性!$C$9+2*$E1456*信号概况!$C$4*$F1456*信号概况!$C$5*信号相关性!$D$5+2*$E1456*信号概况!$C$4*$G1456*信号概况!$C$6*信号相关性!$D$6+2*$E1456*信号概况!$C$4*$H1456*信号概况!$C$7*信号相关性!$D$7+2*$E1456*信号概况!$C$4*$I1456*信号概况!$C$8*信号相关性!$D$8+2*$E1456*信号概况!$C$4*$J1456*信号概况!$J$5*信号相关性!$D$9+2*$F1456*信号概况!$C$5*$G1456*信号概况!$C$6*信号相关性!$E$6+2*$F1456*信号概况!$C$5*$H1456*信号概况!$C$7*信号相关性!$E$7+2*$F1456*信号概况!$C$5*$I1456*信号概况!$C$8*信号相关性!$E$8+2*$F1456*信号概况!$C$5*$J1456*信号概况!$C$9*信号相关性!$E$9+2*$G1456*信号概况!$C$6*$H1456*信号概况!$C$7*信号相关性!$F$7+2*$G1456*信号概况!$C$6*$I1456*信号概况!$C$8*信号相关性!$F$8+2*$G1456*信号概况!$C$6*$J1456*信号概况!$C$9*信号相关性!$F$9+2*$H1456*信号概况!$C$7*$I1456*信号概况!$C$8*信号相关性!$G$8+2*$H1456*信号概况!$C$7*$J1456*信号概况!$C$9*信号相关性!$G$9+2*$I1456*信号概况!$C$8*$J1456*信号概况!$C$9*信号相关性!$H$9)</f>
        <v>7979.67945511305</v>
      </c>
      <c r="N1456" s="12">
        <f t="shared" si="480"/>
        <v>0.408812227517398</v>
      </c>
      <c r="O1456" s="10">
        <f>$C1456*信号概况!$J$2+$D1456*信号概况!$J$3+$E1456*信号概况!$J$4+$F1456*信号概况!$J$5+$G1456*信号概况!$J$6+$H1456*信号概况!$J$7+$I1456*信号概况!$J$8+$J1456*信号概况!$J$9</f>
        <v>1525.76447078617</v>
      </c>
      <c r="P1456" s="12">
        <f t="shared" si="481"/>
        <v>0.0781674471359026</v>
      </c>
      <c r="Q1456" s="7">
        <f t="shared" si="482"/>
        <v>10.6438163734421</v>
      </c>
    </row>
    <row r="1457" spans="1:17">
      <c r="A1457">
        <v>1455</v>
      </c>
      <c r="B1457">
        <v>19519.18</v>
      </c>
      <c r="C1457" s="7">
        <f t="shared" si="462"/>
        <v>0</v>
      </c>
      <c r="D1457" s="8">
        <f t="shared" si="463"/>
        <v>0.818181818181818</v>
      </c>
      <c r="E1457">
        <f t="shared" si="464"/>
        <v>0</v>
      </c>
      <c r="F1457">
        <f t="shared" si="474"/>
        <v>0.9</v>
      </c>
      <c r="G1457">
        <f t="shared" si="475"/>
        <v>0.06</v>
      </c>
      <c r="H1457">
        <f t="shared" si="476"/>
        <v>0</v>
      </c>
      <c r="I1457">
        <f t="shared" si="477"/>
        <v>0</v>
      </c>
      <c r="J1457">
        <f t="shared" si="478"/>
        <v>0</v>
      </c>
      <c r="K1457">
        <f>SQRT(POWER($C1457*信号概况!$F$2,2)+POWER($D1457*信号概况!$F$3,2)+POWER($E1457*信号概况!$F$4,2)+POWER($F1457*信号概况!$F$5,2)+POWER($G1457*信号概况!$F$6,2)+POWER($H1457*信号概况!$F$7,2)+POWER($I1457*信号概况!$F$8,2)+POWER($J1457*信号概况!$F$9,2)+2*$C1457*信号概况!$F$2*$D1457*信号概况!$F$3*信号相关性!$B$3+2*$C1457*信号概况!$F$2*$E1457*信号概况!$F$4*信号相关性!$B$4+2*$C1457*信号概况!$F$2*$F1457*信号概况!$F$5*信号相关性!$B$5+2*$C1457*信号概况!$F$2*$G1457*信号概况!$F$6*信号相关性!$B$6+2*$C1457*信号概况!$F$2*$H1457*信号概况!$F$7*信号相关性!$B$7+2*$C1457*信号概况!$F$2*$I1457*信号概况!$F$8*信号相关性!$B$8+2*$C1457*信号概况!$F$2*$J1457*信号概况!$F$9*信号相关性!$B$9+2*$D1457*信号概况!$F$3*$E1457*信号概况!$F$4*信号相关性!$C$4+2*$D1457*信号概况!$F$3*$F1457*信号概况!$F$5*信号相关性!$C$5+2*$D1457*信号概况!$F$3*$G1457*信号概况!$F$6*信号相关性!$C$6+2*$D1457*信号概况!$F$3*$H1457*信号概况!$F$7*信号相关性!$C$7+2*$D1457*信号概况!$F$3*$I1457*信号概况!$F$8*信号相关性!$C$8+2*$D1457*信号概况!$F$3*$J1457*信号概况!$F$9*信号相关性!$C$9+2*$E1457*信号概况!$F$4*$F1457*信号概况!$F$5*信号相关性!$D$5+2*$E1457*信号概况!$F$4*$G1457*信号概况!$F$6*信号相关性!$D$6+2*$E1457*信号概况!$F$4*$H1457*信号概况!$F$7*信号相关性!$D$7+2*$E1457*信号概况!$F$4*$I1457*信号概况!$F$8*信号相关性!$D$8+2*$E1457*信号概况!$F$4*$J1457*信号概况!$J$5*信号相关性!$D$9+2*$F1457*信号概况!$F$5*$G1457*信号概况!$F$6*信号相关性!$E$6+2*$F1457*信号概况!$F$5*$H1457*信号概况!$F$7*信号相关性!$E$7+2*$F1457*信号概况!$F$5*$I1457*信号概况!$F$8*信号相关性!$E$8+2*$F1457*信号概况!$F$5*$J1457*信号概况!$F$9*信号相关性!$E$9+2*$G1457*信号概况!$F$6*$H1457*信号概况!$F$7*信号相关性!$F$7+2*$G1457*信号概况!$F$6*$I1457*信号概况!$F$8*信号相关性!$F$8+2*$G1457*信号概况!$F$6*$J1457*信号概况!$F$9*信号相关性!$F$9+2*$H1457*信号概况!$F$7*$I1457*信号概况!$F$8*信号相关性!$G$8+2*$H1457*信号概况!$F$7*$J1457*信号概况!$F$9*信号相关性!$G$9+2*$I1457*信号概况!$F$8*$J1457*信号概况!$F$9*信号相关性!$H$9)</f>
        <v>1694.71557816699</v>
      </c>
      <c r="L1457" s="10">
        <f t="shared" si="479"/>
        <v>11.5176730841832</v>
      </c>
      <c r="M1457" s="11">
        <f>SQRT(POWER($C1457*信号概况!$C$2,2)+POWER($D1457*信号概况!$C$3,2)+POWER($E1457*信号概况!$C$4,2)+POWER($F1457*信号概况!$C$5,2)+POWER($G1457*信号概况!$C$6,2)+POWER($H1457*信号概况!$C$7,2)+POWER($I1457*信号概况!$C$8,2)+POWER($J1457*信号概况!$C$9,2)+2*$C1457*信号概况!$C$2*$D1457*信号概况!$C$3*信号相关性!$B$3+2*$C1457*信号概况!$C$2*$E1457*信号概况!$C$4*信号相关性!$B$4+2*$C1457*信号概况!$C$2*$F1457*信号概况!$C$5*信号相关性!$B$5+2*$C1457*信号概况!$C$2*$G1457*信号概况!$C$6*信号相关性!$B$6+2*$C1457*信号概况!$C$2*$H1457*信号概况!$C$7*信号相关性!$B$7+2*$C1457*信号概况!$C$2*$I1457*信号概况!$C$8*信号相关性!$B$8+2*$C1457*信号概况!$C$2*$J1457*信号概况!$C$9*信号相关性!$B$9+2*$D1457*信号概况!$C$3*$E1457*信号概况!$C$4*信号相关性!$C$4+2*$D1457*信号概况!$C$3*$F1457*信号概况!$C$5*信号相关性!$C$5+2*$D1457*信号概况!$C$3*$G1457*信号概况!$C$6*信号相关性!$C$6+2*$D1457*信号概况!$C$3*$H1457*信号概况!$C$7*信号相关性!$C$7+2*$D1457*信号概况!$C$3*$I1457*信号概况!$C$8*信号相关性!$C$8+2*$D1457*信号概况!$C$3*$J1457*信号概况!$C$9*信号相关性!$C$9+2*$E1457*信号概况!$C$4*$F1457*信号概况!$C$5*信号相关性!$D$5+2*$E1457*信号概况!$C$4*$G1457*信号概况!$C$6*信号相关性!$D$6+2*$E1457*信号概况!$C$4*$H1457*信号概况!$C$7*信号相关性!$D$7+2*$E1457*信号概况!$C$4*$I1457*信号概况!$C$8*信号相关性!$D$8+2*$E1457*信号概况!$C$4*$J1457*信号概况!$J$5*信号相关性!$D$9+2*$F1457*信号概况!$C$5*$G1457*信号概况!$C$6*信号相关性!$E$6+2*$F1457*信号概况!$C$5*$H1457*信号概况!$C$7*信号相关性!$E$7+2*$F1457*信号概况!$C$5*$I1457*信号概况!$C$8*信号相关性!$E$8+2*$F1457*信号概况!$C$5*$J1457*信号概况!$C$9*信号相关性!$E$9+2*$G1457*信号概况!$C$6*$H1457*信号概况!$C$7*信号相关性!$F$7+2*$G1457*信号概况!$C$6*$I1457*信号概况!$C$8*信号相关性!$F$8+2*$G1457*信号概况!$C$6*$J1457*信号概况!$C$9*信号相关性!$F$9+2*$H1457*信号概况!$C$7*$I1457*信号概况!$C$8*信号相关性!$G$8+2*$H1457*信号概况!$C$7*$J1457*信号概况!$C$9*信号相关性!$G$9+2*$I1457*信号概况!$C$8*$J1457*信号概况!$C$9*信号相关性!$H$9)</f>
        <v>8301.71324726604</v>
      </c>
      <c r="N1457" s="12">
        <f t="shared" si="480"/>
        <v>0.425310553377039</v>
      </c>
      <c r="O1457" s="10">
        <f>$C1457*信号概况!$J$2+$D1457*信号概况!$J$3+$E1457*信号概况!$J$4+$F1457*信号概况!$J$5+$G1457*信号概况!$J$6+$H1457*信号概况!$J$7+$I1457*信号概况!$J$8+$J1457*信号概况!$J$9</f>
        <v>1550.2926214711</v>
      </c>
      <c r="P1457" s="12">
        <f t="shared" si="481"/>
        <v>0.079424065020718</v>
      </c>
      <c r="Q1457" s="7">
        <f t="shared" si="482"/>
        <v>10.4014813368973</v>
      </c>
    </row>
    <row r="1458" spans="1:17">
      <c r="A1458">
        <v>1456</v>
      </c>
      <c r="B1458">
        <v>19519.18</v>
      </c>
      <c r="C1458" s="7">
        <f t="shared" si="462"/>
        <v>0</v>
      </c>
      <c r="D1458" s="8">
        <f t="shared" si="463"/>
        <v>0.848484848484849</v>
      </c>
      <c r="E1458">
        <f t="shared" si="464"/>
        <v>0</v>
      </c>
      <c r="F1458">
        <f t="shared" si="474"/>
        <v>0.9</v>
      </c>
      <c r="G1458">
        <f t="shared" si="475"/>
        <v>0.06</v>
      </c>
      <c r="H1458">
        <f t="shared" si="476"/>
        <v>0</v>
      </c>
      <c r="I1458">
        <f t="shared" si="477"/>
        <v>0</v>
      </c>
      <c r="J1458">
        <f t="shared" si="478"/>
        <v>0</v>
      </c>
      <c r="K1458">
        <f>SQRT(POWER($C1458*信号概况!$F$2,2)+POWER($D1458*信号概况!$F$3,2)+POWER($E1458*信号概况!$F$4,2)+POWER($F1458*信号概况!$F$5,2)+POWER($G1458*信号概况!$F$6,2)+POWER($H1458*信号概况!$F$7,2)+POWER($I1458*信号概况!$F$8,2)+POWER($J1458*信号概况!$F$9,2)+2*$C1458*信号概况!$F$2*$D1458*信号概况!$F$3*信号相关性!$B$3+2*$C1458*信号概况!$F$2*$E1458*信号概况!$F$4*信号相关性!$B$4+2*$C1458*信号概况!$F$2*$F1458*信号概况!$F$5*信号相关性!$B$5+2*$C1458*信号概况!$F$2*$G1458*信号概况!$F$6*信号相关性!$B$6+2*$C1458*信号概况!$F$2*$H1458*信号概况!$F$7*信号相关性!$B$7+2*$C1458*信号概况!$F$2*$I1458*信号概况!$F$8*信号相关性!$B$8+2*$C1458*信号概况!$F$2*$J1458*信号概况!$F$9*信号相关性!$B$9+2*$D1458*信号概况!$F$3*$E1458*信号概况!$F$4*信号相关性!$C$4+2*$D1458*信号概况!$F$3*$F1458*信号概况!$F$5*信号相关性!$C$5+2*$D1458*信号概况!$F$3*$G1458*信号概况!$F$6*信号相关性!$C$6+2*$D1458*信号概况!$F$3*$H1458*信号概况!$F$7*信号相关性!$C$7+2*$D1458*信号概况!$F$3*$I1458*信号概况!$F$8*信号相关性!$C$8+2*$D1458*信号概况!$F$3*$J1458*信号概况!$F$9*信号相关性!$C$9+2*$E1458*信号概况!$F$4*$F1458*信号概况!$F$5*信号相关性!$D$5+2*$E1458*信号概况!$F$4*$G1458*信号概况!$F$6*信号相关性!$D$6+2*$E1458*信号概况!$F$4*$H1458*信号概况!$F$7*信号相关性!$D$7+2*$E1458*信号概况!$F$4*$I1458*信号概况!$F$8*信号相关性!$D$8+2*$E1458*信号概况!$F$4*$J1458*信号概况!$J$5*信号相关性!$D$9+2*$F1458*信号概况!$F$5*$G1458*信号概况!$F$6*信号相关性!$E$6+2*$F1458*信号概况!$F$5*$H1458*信号概况!$F$7*信号相关性!$E$7+2*$F1458*信号概况!$F$5*$I1458*信号概况!$F$8*信号相关性!$E$8+2*$F1458*信号概况!$F$5*$J1458*信号概况!$F$9*信号相关性!$E$9+2*$G1458*信号概况!$F$6*$H1458*信号概况!$F$7*信号相关性!$F$7+2*$G1458*信号概况!$F$6*$I1458*信号概况!$F$8*信号相关性!$F$8+2*$G1458*信号概况!$F$6*$J1458*信号概况!$F$9*信号相关性!$F$9+2*$H1458*信号概况!$F$7*$I1458*信号概况!$F$8*信号相关性!$G$8+2*$H1458*信号概况!$F$7*$J1458*信号概况!$F$9*信号相关性!$G$9+2*$I1458*信号概况!$F$8*$J1458*信号概况!$F$9*信号相关性!$H$9)</f>
        <v>1761.00023729426</v>
      </c>
      <c r="L1458" s="10">
        <f t="shared" si="479"/>
        <v>11.0841438783625</v>
      </c>
      <c r="M1458" s="11">
        <f>SQRT(POWER($C1458*信号概况!$C$2,2)+POWER($D1458*信号概况!$C$3,2)+POWER($E1458*信号概况!$C$4,2)+POWER($F1458*信号概况!$C$5,2)+POWER($G1458*信号概况!$C$6,2)+POWER($H1458*信号概况!$C$7,2)+POWER($I1458*信号概况!$C$8,2)+POWER($J1458*信号概况!$C$9,2)+2*$C1458*信号概况!$C$2*$D1458*信号概况!$C$3*信号相关性!$B$3+2*$C1458*信号概况!$C$2*$E1458*信号概况!$C$4*信号相关性!$B$4+2*$C1458*信号概况!$C$2*$F1458*信号概况!$C$5*信号相关性!$B$5+2*$C1458*信号概况!$C$2*$G1458*信号概况!$C$6*信号相关性!$B$6+2*$C1458*信号概况!$C$2*$H1458*信号概况!$C$7*信号相关性!$B$7+2*$C1458*信号概况!$C$2*$I1458*信号概况!$C$8*信号相关性!$B$8+2*$C1458*信号概况!$C$2*$J1458*信号概况!$C$9*信号相关性!$B$9+2*$D1458*信号概况!$C$3*$E1458*信号概况!$C$4*信号相关性!$C$4+2*$D1458*信号概况!$C$3*$F1458*信号概况!$C$5*信号相关性!$C$5+2*$D1458*信号概况!$C$3*$G1458*信号概况!$C$6*信号相关性!$C$6+2*$D1458*信号概况!$C$3*$H1458*信号概况!$C$7*信号相关性!$C$7+2*$D1458*信号概况!$C$3*$I1458*信号概况!$C$8*信号相关性!$C$8+2*$D1458*信号概况!$C$3*$J1458*信号概况!$C$9*信号相关性!$C$9+2*$E1458*信号概况!$C$4*$F1458*信号概况!$C$5*信号相关性!$D$5+2*$E1458*信号概况!$C$4*$G1458*信号概况!$C$6*信号相关性!$D$6+2*$E1458*信号概况!$C$4*$H1458*信号概况!$C$7*信号相关性!$D$7+2*$E1458*信号概况!$C$4*$I1458*信号概况!$C$8*信号相关性!$D$8+2*$E1458*信号概况!$C$4*$J1458*信号概况!$J$5*信号相关性!$D$9+2*$F1458*信号概况!$C$5*$G1458*信号概况!$C$6*信号相关性!$E$6+2*$F1458*信号概况!$C$5*$H1458*信号概况!$C$7*信号相关性!$E$7+2*$F1458*信号概况!$C$5*$I1458*信号概况!$C$8*信号相关性!$E$8+2*$F1458*信号概况!$C$5*$J1458*信号概况!$C$9*信号相关性!$E$9+2*$G1458*信号概况!$C$6*$H1458*信号概况!$C$7*信号相关性!$F$7+2*$G1458*信号概况!$C$6*$I1458*信号概况!$C$8*信号相关性!$F$8+2*$G1458*信号概况!$C$6*$J1458*信号概况!$C$9*信号相关性!$F$9+2*$H1458*信号概况!$C$7*$I1458*信号概况!$C$8*信号相关性!$G$8+2*$H1458*信号概况!$C$7*$J1458*信号概况!$C$9*信号相关性!$G$9+2*$I1458*信号概况!$C$8*$J1458*信号概况!$C$9*信号相关性!$H$9)</f>
        <v>8623.91939291722</v>
      </c>
      <c r="N1458" s="12">
        <f t="shared" si="480"/>
        <v>0.441817709192559</v>
      </c>
      <c r="O1458" s="10">
        <f>$C1458*信号概况!$J$2+$D1458*信号概况!$J$3+$E1458*信号概况!$J$4+$F1458*信号概况!$J$5+$G1458*信号概况!$J$6+$H1458*信号概况!$J$7+$I1458*信号概况!$J$8+$J1458*信号概况!$J$9</f>
        <v>1574.82077215603</v>
      </c>
      <c r="P1458" s="12">
        <f t="shared" si="481"/>
        <v>0.0806806829055334</v>
      </c>
      <c r="Q1458" s="7">
        <f t="shared" si="482"/>
        <v>10.1771083764355</v>
      </c>
    </row>
    <row r="1459" spans="1:17">
      <c r="A1459">
        <v>1457</v>
      </c>
      <c r="B1459">
        <v>19519.18</v>
      </c>
      <c r="C1459" s="7">
        <f t="shared" si="462"/>
        <v>0</v>
      </c>
      <c r="D1459" s="8">
        <f t="shared" si="463"/>
        <v>0.878787878787879</v>
      </c>
      <c r="E1459">
        <f t="shared" si="464"/>
        <v>0</v>
      </c>
      <c r="F1459">
        <f t="shared" si="474"/>
        <v>0.9</v>
      </c>
      <c r="G1459">
        <f t="shared" si="475"/>
        <v>0.06</v>
      </c>
      <c r="H1459">
        <f t="shared" si="476"/>
        <v>0</v>
      </c>
      <c r="I1459">
        <f t="shared" si="477"/>
        <v>0</v>
      </c>
      <c r="J1459">
        <f t="shared" si="478"/>
        <v>0</v>
      </c>
      <c r="K1459">
        <f>SQRT(POWER($C1459*信号概况!$F$2,2)+POWER($D1459*信号概况!$F$3,2)+POWER($E1459*信号概况!$F$4,2)+POWER($F1459*信号概况!$F$5,2)+POWER($G1459*信号概况!$F$6,2)+POWER($H1459*信号概况!$F$7,2)+POWER($I1459*信号概况!$F$8,2)+POWER($J1459*信号概况!$F$9,2)+2*$C1459*信号概况!$F$2*$D1459*信号概况!$F$3*信号相关性!$B$3+2*$C1459*信号概况!$F$2*$E1459*信号概况!$F$4*信号相关性!$B$4+2*$C1459*信号概况!$F$2*$F1459*信号概况!$F$5*信号相关性!$B$5+2*$C1459*信号概况!$F$2*$G1459*信号概况!$F$6*信号相关性!$B$6+2*$C1459*信号概况!$F$2*$H1459*信号概况!$F$7*信号相关性!$B$7+2*$C1459*信号概况!$F$2*$I1459*信号概况!$F$8*信号相关性!$B$8+2*$C1459*信号概况!$F$2*$J1459*信号概况!$F$9*信号相关性!$B$9+2*$D1459*信号概况!$F$3*$E1459*信号概况!$F$4*信号相关性!$C$4+2*$D1459*信号概况!$F$3*$F1459*信号概况!$F$5*信号相关性!$C$5+2*$D1459*信号概况!$F$3*$G1459*信号概况!$F$6*信号相关性!$C$6+2*$D1459*信号概况!$F$3*$H1459*信号概况!$F$7*信号相关性!$C$7+2*$D1459*信号概况!$F$3*$I1459*信号概况!$F$8*信号相关性!$C$8+2*$D1459*信号概况!$F$3*$J1459*信号概况!$F$9*信号相关性!$C$9+2*$E1459*信号概况!$F$4*$F1459*信号概况!$F$5*信号相关性!$D$5+2*$E1459*信号概况!$F$4*$G1459*信号概况!$F$6*信号相关性!$D$6+2*$E1459*信号概况!$F$4*$H1459*信号概况!$F$7*信号相关性!$D$7+2*$E1459*信号概况!$F$4*$I1459*信号概况!$F$8*信号相关性!$D$8+2*$E1459*信号概况!$F$4*$J1459*信号概况!$J$5*信号相关性!$D$9+2*$F1459*信号概况!$F$5*$G1459*信号概况!$F$6*信号相关性!$E$6+2*$F1459*信号概况!$F$5*$H1459*信号概况!$F$7*信号相关性!$E$7+2*$F1459*信号概况!$F$5*$I1459*信号概况!$F$8*信号相关性!$E$8+2*$F1459*信号概况!$F$5*$J1459*信号概况!$F$9*信号相关性!$E$9+2*$G1459*信号概况!$F$6*$H1459*信号概况!$F$7*信号相关性!$F$7+2*$G1459*信号概况!$F$6*$I1459*信号概况!$F$8*信号相关性!$F$8+2*$G1459*信号概况!$F$6*$J1459*信号概况!$F$9*信号相关性!$F$9+2*$H1459*信号概况!$F$7*$I1459*信号概况!$F$8*信号相关性!$G$8+2*$H1459*信号概况!$F$7*$J1459*信号概况!$F$9*信号相关性!$G$9+2*$I1459*信号概况!$F$8*$J1459*信号概况!$F$9*信号相关性!$H$9)</f>
        <v>1827.32633894127</v>
      </c>
      <c r="L1459" s="10">
        <f t="shared" si="479"/>
        <v>10.6818249067154</v>
      </c>
      <c r="M1459" s="11">
        <f>SQRT(POWER($C1459*信号概况!$C$2,2)+POWER($D1459*信号概况!$C$3,2)+POWER($E1459*信号概况!$C$4,2)+POWER($F1459*信号概况!$C$5,2)+POWER($G1459*信号概况!$C$6,2)+POWER($H1459*信号概况!$C$7,2)+POWER($I1459*信号概况!$C$8,2)+POWER($J1459*信号概况!$C$9,2)+2*$C1459*信号概况!$C$2*$D1459*信号概况!$C$3*信号相关性!$B$3+2*$C1459*信号概况!$C$2*$E1459*信号概况!$C$4*信号相关性!$B$4+2*$C1459*信号概况!$C$2*$F1459*信号概况!$C$5*信号相关性!$B$5+2*$C1459*信号概况!$C$2*$G1459*信号概况!$C$6*信号相关性!$B$6+2*$C1459*信号概况!$C$2*$H1459*信号概况!$C$7*信号相关性!$B$7+2*$C1459*信号概况!$C$2*$I1459*信号概况!$C$8*信号相关性!$B$8+2*$C1459*信号概况!$C$2*$J1459*信号概况!$C$9*信号相关性!$B$9+2*$D1459*信号概况!$C$3*$E1459*信号概况!$C$4*信号相关性!$C$4+2*$D1459*信号概况!$C$3*$F1459*信号概况!$C$5*信号相关性!$C$5+2*$D1459*信号概况!$C$3*$G1459*信号概况!$C$6*信号相关性!$C$6+2*$D1459*信号概况!$C$3*$H1459*信号概况!$C$7*信号相关性!$C$7+2*$D1459*信号概况!$C$3*$I1459*信号概况!$C$8*信号相关性!$C$8+2*$D1459*信号概况!$C$3*$J1459*信号概况!$C$9*信号相关性!$C$9+2*$E1459*信号概况!$C$4*$F1459*信号概况!$C$5*信号相关性!$D$5+2*$E1459*信号概况!$C$4*$G1459*信号概况!$C$6*信号相关性!$D$6+2*$E1459*信号概况!$C$4*$H1459*信号概况!$C$7*信号相关性!$D$7+2*$E1459*信号概况!$C$4*$I1459*信号概况!$C$8*信号相关性!$D$8+2*$E1459*信号概况!$C$4*$J1459*信号概况!$J$5*信号相关性!$D$9+2*$F1459*信号概况!$C$5*$G1459*信号概况!$C$6*信号相关性!$E$6+2*$F1459*信号概况!$C$5*$H1459*信号概况!$C$7*信号相关性!$E$7+2*$F1459*信号概况!$C$5*$I1459*信号概况!$C$8*信号相关性!$E$8+2*$F1459*信号概况!$C$5*$J1459*信号概况!$C$9*信号相关性!$E$9+2*$G1459*信号概况!$C$6*$H1459*信号概况!$C$7*信号相关性!$F$7+2*$G1459*信号概况!$C$6*$I1459*信号概况!$C$8*信号相关性!$F$8+2*$G1459*信号概况!$C$6*$J1459*信号概况!$C$9*信号相关性!$F$9+2*$H1459*信号概况!$C$7*$I1459*信号概况!$C$8*信号相关性!$G$8+2*$H1459*信号概况!$C$7*$J1459*信号概况!$C$9*信号相关性!$G$9+2*$I1459*信号概况!$C$8*$J1459*信号概况!$C$9*信号相关性!$H$9)</f>
        <v>8946.27926981139</v>
      </c>
      <c r="N1459" s="12">
        <f t="shared" si="480"/>
        <v>0.458332740914905</v>
      </c>
      <c r="O1459" s="10">
        <f>$C1459*信号概况!$J$2+$D1459*信号概况!$J$3+$E1459*信号概况!$J$4+$F1459*信号概况!$J$5+$G1459*信号概况!$J$6+$H1459*信号概况!$J$7+$I1459*信号概况!$J$8+$J1459*信号概况!$J$9</f>
        <v>1599.34892284096</v>
      </c>
      <c r="P1459" s="12">
        <f t="shared" si="481"/>
        <v>0.0819373007903488</v>
      </c>
      <c r="Q1459" s="7">
        <f t="shared" si="482"/>
        <v>9.96878755912082</v>
      </c>
    </row>
    <row r="1460" spans="1:17">
      <c r="A1460">
        <v>1458</v>
      </c>
      <c r="B1460">
        <v>19519.18</v>
      </c>
      <c r="C1460" s="7">
        <f t="shared" si="462"/>
        <v>0</v>
      </c>
      <c r="D1460" s="8">
        <f t="shared" si="463"/>
        <v>0.909090909090909</v>
      </c>
      <c r="E1460">
        <f t="shared" si="464"/>
        <v>0</v>
      </c>
      <c r="F1460">
        <f t="shared" si="474"/>
        <v>0.9</v>
      </c>
      <c r="G1460">
        <f t="shared" si="475"/>
        <v>0.06</v>
      </c>
      <c r="H1460">
        <f t="shared" si="476"/>
        <v>0</v>
      </c>
      <c r="I1460">
        <f t="shared" si="477"/>
        <v>0</v>
      </c>
      <c r="J1460">
        <f t="shared" si="478"/>
        <v>0</v>
      </c>
      <c r="K1460">
        <f>SQRT(POWER($C1460*信号概况!$F$2,2)+POWER($D1460*信号概况!$F$3,2)+POWER($E1460*信号概况!$F$4,2)+POWER($F1460*信号概况!$F$5,2)+POWER($G1460*信号概况!$F$6,2)+POWER($H1460*信号概况!$F$7,2)+POWER($I1460*信号概况!$F$8,2)+POWER($J1460*信号概况!$F$9,2)+2*$C1460*信号概况!$F$2*$D1460*信号概况!$F$3*信号相关性!$B$3+2*$C1460*信号概况!$F$2*$E1460*信号概况!$F$4*信号相关性!$B$4+2*$C1460*信号概况!$F$2*$F1460*信号概况!$F$5*信号相关性!$B$5+2*$C1460*信号概况!$F$2*$G1460*信号概况!$F$6*信号相关性!$B$6+2*$C1460*信号概况!$F$2*$H1460*信号概况!$F$7*信号相关性!$B$7+2*$C1460*信号概况!$F$2*$I1460*信号概况!$F$8*信号相关性!$B$8+2*$C1460*信号概况!$F$2*$J1460*信号概况!$F$9*信号相关性!$B$9+2*$D1460*信号概况!$F$3*$E1460*信号概况!$F$4*信号相关性!$C$4+2*$D1460*信号概况!$F$3*$F1460*信号概况!$F$5*信号相关性!$C$5+2*$D1460*信号概况!$F$3*$G1460*信号概况!$F$6*信号相关性!$C$6+2*$D1460*信号概况!$F$3*$H1460*信号概况!$F$7*信号相关性!$C$7+2*$D1460*信号概况!$F$3*$I1460*信号概况!$F$8*信号相关性!$C$8+2*$D1460*信号概况!$F$3*$J1460*信号概况!$F$9*信号相关性!$C$9+2*$E1460*信号概况!$F$4*$F1460*信号概况!$F$5*信号相关性!$D$5+2*$E1460*信号概况!$F$4*$G1460*信号概况!$F$6*信号相关性!$D$6+2*$E1460*信号概况!$F$4*$H1460*信号概况!$F$7*信号相关性!$D$7+2*$E1460*信号概况!$F$4*$I1460*信号概况!$F$8*信号相关性!$D$8+2*$E1460*信号概况!$F$4*$J1460*信号概况!$J$5*信号相关性!$D$9+2*$F1460*信号概况!$F$5*$G1460*信号概况!$F$6*信号相关性!$E$6+2*$F1460*信号概况!$F$5*$H1460*信号概况!$F$7*信号相关性!$E$7+2*$F1460*信号概况!$F$5*$I1460*信号概况!$F$8*信号相关性!$E$8+2*$F1460*信号概况!$F$5*$J1460*信号概况!$F$9*信号相关性!$E$9+2*$G1460*信号概况!$F$6*$H1460*信号概况!$F$7*信号相关性!$F$7+2*$G1460*信号概况!$F$6*$I1460*信号概况!$F$8*信号相关性!$F$8+2*$G1460*信号概况!$F$6*$J1460*信号概况!$F$9*信号相关性!$F$9+2*$H1460*信号概况!$F$7*$I1460*信号概况!$F$8*信号相关性!$G$8+2*$H1460*信号概况!$F$7*$J1460*信号概况!$F$9*信号相关性!$G$9+2*$I1460*信号概况!$F$8*$J1460*信号概况!$F$9*信号相关性!$H$9)</f>
        <v>1893.68952856484</v>
      </c>
      <c r="L1460" s="10">
        <f t="shared" si="479"/>
        <v>10.307486895591</v>
      </c>
      <c r="M1460" s="11">
        <f>SQRT(POWER($C1460*信号概况!$C$2,2)+POWER($D1460*信号概况!$C$3,2)+POWER($E1460*信号概况!$C$4,2)+POWER($F1460*信号概况!$C$5,2)+POWER($G1460*信号概况!$C$6,2)+POWER($H1460*信号概况!$C$7,2)+POWER($I1460*信号概况!$C$8,2)+POWER($J1460*信号概况!$C$9,2)+2*$C1460*信号概况!$C$2*$D1460*信号概况!$C$3*信号相关性!$B$3+2*$C1460*信号概况!$C$2*$E1460*信号概况!$C$4*信号相关性!$B$4+2*$C1460*信号概况!$C$2*$F1460*信号概况!$C$5*信号相关性!$B$5+2*$C1460*信号概况!$C$2*$G1460*信号概况!$C$6*信号相关性!$B$6+2*$C1460*信号概况!$C$2*$H1460*信号概况!$C$7*信号相关性!$B$7+2*$C1460*信号概况!$C$2*$I1460*信号概况!$C$8*信号相关性!$B$8+2*$C1460*信号概况!$C$2*$J1460*信号概况!$C$9*信号相关性!$B$9+2*$D1460*信号概况!$C$3*$E1460*信号概况!$C$4*信号相关性!$C$4+2*$D1460*信号概况!$C$3*$F1460*信号概况!$C$5*信号相关性!$C$5+2*$D1460*信号概况!$C$3*$G1460*信号概况!$C$6*信号相关性!$C$6+2*$D1460*信号概况!$C$3*$H1460*信号概况!$C$7*信号相关性!$C$7+2*$D1460*信号概况!$C$3*$I1460*信号概况!$C$8*信号相关性!$C$8+2*$D1460*信号概况!$C$3*$J1460*信号概况!$C$9*信号相关性!$C$9+2*$E1460*信号概况!$C$4*$F1460*信号概况!$C$5*信号相关性!$D$5+2*$E1460*信号概况!$C$4*$G1460*信号概况!$C$6*信号相关性!$D$6+2*$E1460*信号概况!$C$4*$H1460*信号概况!$C$7*信号相关性!$D$7+2*$E1460*信号概况!$C$4*$I1460*信号概况!$C$8*信号相关性!$D$8+2*$E1460*信号概况!$C$4*$J1460*信号概况!$J$5*信号相关性!$D$9+2*$F1460*信号概况!$C$5*$G1460*信号概况!$C$6*信号相关性!$E$6+2*$F1460*信号概况!$C$5*$H1460*信号概况!$C$7*信号相关性!$E$7+2*$F1460*信号概况!$C$5*$I1460*信号概况!$C$8*信号相关性!$E$8+2*$F1460*信号概况!$C$5*$J1460*信号概况!$C$9*信号相关性!$E$9+2*$G1460*信号概况!$C$6*$H1460*信号概况!$C$7*信号相关性!$F$7+2*$G1460*信号概况!$C$6*$I1460*信号概况!$C$8*信号相关性!$F$8+2*$G1460*信号概况!$C$6*$J1460*信号概况!$C$9*信号相关性!$F$9+2*$H1460*信号概况!$C$7*$I1460*信号概况!$C$8*信号相关性!$G$8+2*$H1460*信号概况!$C$7*$J1460*信号概况!$C$9*信号相关性!$G$9+2*$I1460*信号概况!$C$8*$J1460*信号概况!$C$9*信号相关性!$H$9)</f>
        <v>9268.77683805165</v>
      </c>
      <c r="N1460" s="12">
        <f t="shared" si="480"/>
        <v>0.474854826793526</v>
      </c>
      <c r="O1460" s="10">
        <f>$C1460*信号概况!$J$2+$D1460*信号概况!$J$3+$E1460*信号概况!$J$4+$F1460*信号概况!$J$5+$G1460*信号概况!$J$6+$H1460*信号概况!$J$7+$I1460*信号概况!$J$8+$J1460*信号概况!$J$9</f>
        <v>1623.87707352589</v>
      </c>
      <c r="P1460" s="12">
        <f t="shared" si="481"/>
        <v>0.0831939186751642</v>
      </c>
      <c r="Q1460" s="7">
        <f t="shared" si="482"/>
        <v>9.77486837366588</v>
      </c>
    </row>
    <row r="1461" spans="1:17">
      <c r="A1461">
        <v>1459</v>
      </c>
      <c r="B1461">
        <v>19519.18</v>
      </c>
      <c r="C1461" s="7">
        <f t="shared" si="462"/>
        <v>0</v>
      </c>
      <c r="D1461" s="8">
        <f t="shared" si="463"/>
        <v>0.939393939393939</v>
      </c>
      <c r="E1461">
        <f t="shared" si="464"/>
        <v>0</v>
      </c>
      <c r="F1461">
        <f t="shared" si="474"/>
        <v>0.9</v>
      </c>
      <c r="G1461">
        <f t="shared" si="475"/>
        <v>0.06</v>
      </c>
      <c r="H1461">
        <f t="shared" si="476"/>
        <v>0</v>
      </c>
      <c r="I1461">
        <f t="shared" si="477"/>
        <v>0</v>
      </c>
      <c r="J1461">
        <f t="shared" si="478"/>
        <v>0</v>
      </c>
      <c r="K1461">
        <f>SQRT(POWER($C1461*信号概况!$F$2,2)+POWER($D1461*信号概况!$F$3,2)+POWER($E1461*信号概况!$F$4,2)+POWER($F1461*信号概况!$F$5,2)+POWER($G1461*信号概况!$F$6,2)+POWER($H1461*信号概况!$F$7,2)+POWER($I1461*信号概况!$F$8,2)+POWER($J1461*信号概况!$F$9,2)+2*$C1461*信号概况!$F$2*$D1461*信号概况!$F$3*信号相关性!$B$3+2*$C1461*信号概况!$F$2*$E1461*信号概况!$F$4*信号相关性!$B$4+2*$C1461*信号概况!$F$2*$F1461*信号概况!$F$5*信号相关性!$B$5+2*$C1461*信号概况!$F$2*$G1461*信号概况!$F$6*信号相关性!$B$6+2*$C1461*信号概况!$F$2*$H1461*信号概况!$F$7*信号相关性!$B$7+2*$C1461*信号概况!$F$2*$I1461*信号概况!$F$8*信号相关性!$B$8+2*$C1461*信号概况!$F$2*$J1461*信号概况!$F$9*信号相关性!$B$9+2*$D1461*信号概况!$F$3*$E1461*信号概况!$F$4*信号相关性!$C$4+2*$D1461*信号概况!$F$3*$F1461*信号概况!$F$5*信号相关性!$C$5+2*$D1461*信号概况!$F$3*$G1461*信号概况!$F$6*信号相关性!$C$6+2*$D1461*信号概况!$F$3*$H1461*信号概况!$F$7*信号相关性!$C$7+2*$D1461*信号概况!$F$3*$I1461*信号概况!$F$8*信号相关性!$C$8+2*$D1461*信号概况!$F$3*$J1461*信号概况!$F$9*信号相关性!$C$9+2*$E1461*信号概况!$F$4*$F1461*信号概况!$F$5*信号相关性!$D$5+2*$E1461*信号概况!$F$4*$G1461*信号概况!$F$6*信号相关性!$D$6+2*$E1461*信号概况!$F$4*$H1461*信号概况!$F$7*信号相关性!$D$7+2*$E1461*信号概况!$F$4*$I1461*信号概况!$F$8*信号相关性!$D$8+2*$E1461*信号概况!$F$4*$J1461*信号概况!$J$5*信号相关性!$D$9+2*$F1461*信号概况!$F$5*$G1461*信号概况!$F$6*信号相关性!$E$6+2*$F1461*信号概况!$F$5*$H1461*信号概况!$F$7*信号相关性!$E$7+2*$F1461*信号概况!$F$5*$I1461*信号概况!$F$8*信号相关性!$E$8+2*$F1461*信号概况!$F$5*$J1461*信号概况!$F$9*信号相关性!$E$9+2*$G1461*信号概况!$F$6*$H1461*信号概况!$F$7*信号相关性!$F$7+2*$G1461*信号概况!$F$6*$I1461*信号概况!$F$8*信号相关性!$F$8+2*$G1461*信号概况!$F$6*$J1461*信号概况!$F$9*信号相关性!$F$9+2*$H1461*信号概况!$F$7*$I1461*信号概况!$F$8*信号相关性!$G$8+2*$H1461*信号概况!$F$7*$J1461*信号概况!$F$9*信号相关性!$G$9+2*$I1461*信号概况!$F$8*$J1461*信号概况!$F$9*信号相关性!$H$9)</f>
        <v>1960.08603907412</v>
      </c>
      <c r="L1461" s="10">
        <f t="shared" si="479"/>
        <v>9.9583281605435</v>
      </c>
      <c r="M1461" s="11">
        <f>SQRT(POWER($C1461*信号概况!$C$2,2)+POWER($D1461*信号概况!$C$3,2)+POWER($E1461*信号概况!$C$4,2)+POWER($F1461*信号概况!$C$5,2)+POWER($G1461*信号概况!$C$6,2)+POWER($H1461*信号概况!$C$7,2)+POWER($I1461*信号概况!$C$8,2)+POWER($J1461*信号概况!$C$9,2)+2*$C1461*信号概况!$C$2*$D1461*信号概况!$C$3*信号相关性!$B$3+2*$C1461*信号概况!$C$2*$E1461*信号概况!$C$4*信号相关性!$B$4+2*$C1461*信号概况!$C$2*$F1461*信号概况!$C$5*信号相关性!$B$5+2*$C1461*信号概况!$C$2*$G1461*信号概况!$C$6*信号相关性!$B$6+2*$C1461*信号概况!$C$2*$H1461*信号概况!$C$7*信号相关性!$B$7+2*$C1461*信号概况!$C$2*$I1461*信号概况!$C$8*信号相关性!$B$8+2*$C1461*信号概况!$C$2*$J1461*信号概况!$C$9*信号相关性!$B$9+2*$D1461*信号概况!$C$3*$E1461*信号概况!$C$4*信号相关性!$C$4+2*$D1461*信号概况!$C$3*$F1461*信号概况!$C$5*信号相关性!$C$5+2*$D1461*信号概况!$C$3*$G1461*信号概况!$C$6*信号相关性!$C$6+2*$D1461*信号概况!$C$3*$H1461*信号概况!$C$7*信号相关性!$C$7+2*$D1461*信号概况!$C$3*$I1461*信号概况!$C$8*信号相关性!$C$8+2*$D1461*信号概况!$C$3*$J1461*信号概况!$C$9*信号相关性!$C$9+2*$E1461*信号概况!$C$4*$F1461*信号概况!$C$5*信号相关性!$D$5+2*$E1461*信号概况!$C$4*$G1461*信号概况!$C$6*信号相关性!$D$6+2*$E1461*信号概况!$C$4*$H1461*信号概况!$C$7*信号相关性!$D$7+2*$E1461*信号概况!$C$4*$I1461*信号概况!$C$8*信号相关性!$D$8+2*$E1461*信号概况!$C$4*$J1461*信号概况!$J$5*信号相关性!$D$9+2*$F1461*信号概况!$C$5*$G1461*信号概况!$C$6*信号相关性!$E$6+2*$F1461*信号概况!$C$5*$H1461*信号概况!$C$7*信号相关性!$E$7+2*$F1461*信号概况!$C$5*$I1461*信号概况!$C$8*信号相关性!$E$8+2*$F1461*信号概况!$C$5*$J1461*信号概况!$C$9*信号相关性!$E$9+2*$G1461*信号概况!$C$6*$H1461*信号概况!$C$7*信号相关性!$F$7+2*$G1461*信号概况!$C$6*$I1461*信号概况!$C$8*信号相关性!$F$8+2*$G1461*信号概况!$C$6*$J1461*信号概况!$C$9*信号相关性!$F$9+2*$H1461*信号概况!$C$7*$I1461*信号概况!$C$8*信号相关性!$G$8+2*$H1461*信号概况!$C$7*$J1461*信号概况!$C$9*信号相关性!$G$9+2*$I1461*信号概况!$C$8*$J1461*信号概况!$C$9*信号相关性!$H$9)</f>
        <v>9591.39820860185</v>
      </c>
      <c r="N1461" s="12">
        <f t="shared" si="480"/>
        <v>0.491383255270039</v>
      </c>
      <c r="O1461" s="10">
        <f>$C1461*信号概况!$J$2+$D1461*信号概况!$J$3+$E1461*信号概况!$J$4+$F1461*信号概况!$J$5+$G1461*信号概况!$J$6+$H1461*信号概况!$J$7+$I1461*信号概况!$J$8+$J1461*信号概况!$J$9</f>
        <v>1648.40522421082</v>
      </c>
      <c r="P1461" s="12">
        <f t="shared" si="481"/>
        <v>0.0844505365599797</v>
      </c>
      <c r="Q1461" s="7">
        <f t="shared" si="482"/>
        <v>9.59391746875188</v>
      </c>
    </row>
    <row r="1462" spans="1:17">
      <c r="A1462">
        <v>1460</v>
      </c>
      <c r="B1462">
        <v>19519.18</v>
      </c>
      <c r="C1462" s="7">
        <f t="shared" si="462"/>
        <v>0</v>
      </c>
      <c r="D1462" s="8">
        <f t="shared" si="463"/>
        <v>0.96969696969697</v>
      </c>
      <c r="E1462">
        <f t="shared" si="464"/>
        <v>0</v>
      </c>
      <c r="F1462">
        <f t="shared" si="474"/>
        <v>0.9</v>
      </c>
      <c r="G1462">
        <f t="shared" si="475"/>
        <v>0.06</v>
      </c>
      <c r="H1462">
        <f t="shared" si="476"/>
        <v>0</v>
      </c>
      <c r="I1462">
        <f t="shared" si="477"/>
        <v>0</v>
      </c>
      <c r="J1462">
        <f t="shared" si="478"/>
        <v>0</v>
      </c>
      <c r="K1462">
        <f>SQRT(POWER($C1462*信号概况!$F$2,2)+POWER($D1462*信号概况!$F$3,2)+POWER($E1462*信号概况!$F$4,2)+POWER($F1462*信号概况!$F$5,2)+POWER($G1462*信号概况!$F$6,2)+POWER($H1462*信号概况!$F$7,2)+POWER($I1462*信号概况!$F$8,2)+POWER($J1462*信号概况!$F$9,2)+2*$C1462*信号概况!$F$2*$D1462*信号概况!$F$3*信号相关性!$B$3+2*$C1462*信号概况!$F$2*$E1462*信号概况!$F$4*信号相关性!$B$4+2*$C1462*信号概况!$F$2*$F1462*信号概况!$F$5*信号相关性!$B$5+2*$C1462*信号概况!$F$2*$G1462*信号概况!$F$6*信号相关性!$B$6+2*$C1462*信号概况!$F$2*$H1462*信号概况!$F$7*信号相关性!$B$7+2*$C1462*信号概况!$F$2*$I1462*信号概况!$F$8*信号相关性!$B$8+2*$C1462*信号概况!$F$2*$J1462*信号概况!$F$9*信号相关性!$B$9+2*$D1462*信号概况!$F$3*$E1462*信号概况!$F$4*信号相关性!$C$4+2*$D1462*信号概况!$F$3*$F1462*信号概况!$F$5*信号相关性!$C$5+2*$D1462*信号概况!$F$3*$G1462*信号概况!$F$6*信号相关性!$C$6+2*$D1462*信号概况!$F$3*$H1462*信号概况!$F$7*信号相关性!$C$7+2*$D1462*信号概况!$F$3*$I1462*信号概况!$F$8*信号相关性!$C$8+2*$D1462*信号概况!$F$3*$J1462*信号概况!$F$9*信号相关性!$C$9+2*$E1462*信号概况!$F$4*$F1462*信号概况!$F$5*信号相关性!$D$5+2*$E1462*信号概况!$F$4*$G1462*信号概况!$F$6*信号相关性!$D$6+2*$E1462*信号概况!$F$4*$H1462*信号概况!$F$7*信号相关性!$D$7+2*$E1462*信号概况!$F$4*$I1462*信号概况!$F$8*信号相关性!$D$8+2*$E1462*信号概况!$F$4*$J1462*信号概况!$J$5*信号相关性!$D$9+2*$F1462*信号概况!$F$5*$G1462*信号概况!$F$6*信号相关性!$E$6+2*$F1462*信号概况!$F$5*$H1462*信号概况!$F$7*信号相关性!$E$7+2*$F1462*信号概况!$F$5*$I1462*信号概况!$F$8*信号相关性!$E$8+2*$F1462*信号概况!$F$5*$J1462*信号概况!$F$9*信号相关性!$E$9+2*$G1462*信号概况!$F$6*$H1462*信号概况!$F$7*信号相关性!$F$7+2*$G1462*信号概况!$F$6*$I1462*信号概况!$F$8*信号相关性!$F$8+2*$G1462*信号概况!$F$6*$J1462*信号概况!$F$9*信号相关性!$F$9+2*$H1462*信号概况!$F$7*$I1462*信号概况!$F$8*信号相关性!$G$8+2*$H1462*信号概况!$F$7*$J1462*信号概况!$F$9*信号相关性!$G$9+2*$I1462*信号概况!$F$8*$J1462*信号概况!$F$9*信号相关性!$H$9)</f>
        <v>2026.51259530257</v>
      </c>
      <c r="L1462" s="10">
        <f t="shared" si="479"/>
        <v>9.63190657943365</v>
      </c>
      <c r="M1462" s="11">
        <f>SQRT(POWER($C1462*信号概况!$C$2,2)+POWER($D1462*信号概况!$C$3,2)+POWER($E1462*信号概况!$C$4,2)+POWER($F1462*信号概况!$C$5,2)+POWER($G1462*信号概况!$C$6,2)+POWER($H1462*信号概况!$C$7,2)+POWER($I1462*信号概况!$C$8,2)+POWER($J1462*信号概况!$C$9,2)+2*$C1462*信号概况!$C$2*$D1462*信号概况!$C$3*信号相关性!$B$3+2*$C1462*信号概况!$C$2*$E1462*信号概况!$C$4*信号相关性!$B$4+2*$C1462*信号概况!$C$2*$F1462*信号概况!$C$5*信号相关性!$B$5+2*$C1462*信号概况!$C$2*$G1462*信号概况!$C$6*信号相关性!$B$6+2*$C1462*信号概况!$C$2*$H1462*信号概况!$C$7*信号相关性!$B$7+2*$C1462*信号概况!$C$2*$I1462*信号概况!$C$8*信号相关性!$B$8+2*$C1462*信号概况!$C$2*$J1462*信号概况!$C$9*信号相关性!$B$9+2*$D1462*信号概况!$C$3*$E1462*信号概况!$C$4*信号相关性!$C$4+2*$D1462*信号概况!$C$3*$F1462*信号概况!$C$5*信号相关性!$C$5+2*$D1462*信号概况!$C$3*$G1462*信号概况!$C$6*信号相关性!$C$6+2*$D1462*信号概况!$C$3*$H1462*信号概况!$C$7*信号相关性!$C$7+2*$D1462*信号概况!$C$3*$I1462*信号概况!$C$8*信号相关性!$C$8+2*$D1462*信号概况!$C$3*$J1462*信号概况!$C$9*信号相关性!$C$9+2*$E1462*信号概况!$C$4*$F1462*信号概况!$C$5*信号相关性!$D$5+2*$E1462*信号概况!$C$4*$G1462*信号概况!$C$6*信号相关性!$D$6+2*$E1462*信号概况!$C$4*$H1462*信号概况!$C$7*信号相关性!$D$7+2*$E1462*信号概况!$C$4*$I1462*信号概况!$C$8*信号相关性!$D$8+2*$E1462*信号概况!$C$4*$J1462*信号概况!$J$5*信号相关性!$D$9+2*$F1462*信号概况!$C$5*$G1462*信号概况!$C$6*信号相关性!$E$6+2*$F1462*信号概况!$C$5*$H1462*信号概况!$C$7*信号相关性!$E$7+2*$F1462*信号概况!$C$5*$I1462*信号概况!$C$8*信号相关性!$E$8+2*$F1462*信号概况!$C$5*$J1462*信号概况!$C$9*信号相关性!$E$9+2*$G1462*信号概况!$C$6*$H1462*信号概况!$C$7*信号相关性!$F$7+2*$G1462*信号概况!$C$6*$I1462*信号概况!$C$8*信号相关性!$F$8+2*$G1462*信号概况!$C$6*$J1462*信号概况!$C$9*信号相关性!$F$9+2*$H1462*信号概况!$C$7*$I1462*信号概况!$C$8*信号相关性!$G$8+2*$H1462*信号概况!$C$7*$J1462*信号概况!$C$9*信号相关性!$G$9+2*$I1462*信号概况!$C$8*$J1462*信号概况!$C$9*信号相关性!$H$9)</f>
        <v>9914.13129530575</v>
      </c>
      <c r="N1462" s="12">
        <f t="shared" si="480"/>
        <v>0.507917407150595</v>
      </c>
      <c r="O1462" s="10">
        <f>$C1462*信号概况!$J$2+$D1462*信号概况!$J$3+$E1462*信号概况!$J$4+$F1462*信号概况!$J$5+$G1462*信号概况!$J$6+$H1462*信号概况!$J$7+$I1462*信号概况!$J$8+$J1462*信号概况!$J$9</f>
        <v>1672.93337489576</v>
      </c>
      <c r="P1462" s="12">
        <f t="shared" si="481"/>
        <v>0.0857071544447951</v>
      </c>
      <c r="Q1462" s="7">
        <f t="shared" si="482"/>
        <v>9.42468432864461</v>
      </c>
    </row>
    <row r="1463" spans="1:17">
      <c r="A1463">
        <v>1461</v>
      </c>
      <c r="B1463">
        <v>19519.18</v>
      </c>
      <c r="C1463" s="7">
        <f t="shared" si="462"/>
        <v>0</v>
      </c>
      <c r="D1463" s="8">
        <f t="shared" si="463"/>
        <v>1</v>
      </c>
      <c r="E1463">
        <f t="shared" si="464"/>
        <v>0</v>
      </c>
      <c r="F1463">
        <f t="shared" si="474"/>
        <v>0.9</v>
      </c>
      <c r="G1463">
        <f t="shared" si="475"/>
        <v>0.06</v>
      </c>
      <c r="H1463">
        <f t="shared" si="476"/>
        <v>0</v>
      </c>
      <c r="I1463">
        <f t="shared" si="477"/>
        <v>0</v>
      </c>
      <c r="J1463">
        <f t="shared" si="478"/>
        <v>0</v>
      </c>
      <c r="K1463">
        <f>SQRT(POWER($C1463*信号概况!$F$2,2)+POWER($D1463*信号概况!$F$3,2)+POWER($E1463*信号概况!$F$4,2)+POWER($F1463*信号概况!$F$5,2)+POWER($G1463*信号概况!$F$6,2)+POWER($H1463*信号概况!$F$7,2)+POWER($I1463*信号概况!$F$8,2)+POWER($J1463*信号概况!$F$9,2)+2*$C1463*信号概况!$F$2*$D1463*信号概况!$F$3*信号相关性!$B$3+2*$C1463*信号概况!$F$2*$E1463*信号概况!$F$4*信号相关性!$B$4+2*$C1463*信号概况!$F$2*$F1463*信号概况!$F$5*信号相关性!$B$5+2*$C1463*信号概况!$F$2*$G1463*信号概况!$F$6*信号相关性!$B$6+2*$C1463*信号概况!$F$2*$H1463*信号概况!$F$7*信号相关性!$B$7+2*$C1463*信号概况!$F$2*$I1463*信号概况!$F$8*信号相关性!$B$8+2*$C1463*信号概况!$F$2*$J1463*信号概况!$F$9*信号相关性!$B$9+2*$D1463*信号概况!$F$3*$E1463*信号概况!$F$4*信号相关性!$C$4+2*$D1463*信号概况!$F$3*$F1463*信号概况!$F$5*信号相关性!$C$5+2*$D1463*信号概况!$F$3*$G1463*信号概况!$F$6*信号相关性!$C$6+2*$D1463*信号概况!$F$3*$H1463*信号概况!$F$7*信号相关性!$C$7+2*$D1463*信号概况!$F$3*$I1463*信号概况!$F$8*信号相关性!$C$8+2*$D1463*信号概况!$F$3*$J1463*信号概况!$F$9*信号相关性!$C$9+2*$E1463*信号概况!$F$4*$F1463*信号概况!$F$5*信号相关性!$D$5+2*$E1463*信号概况!$F$4*$G1463*信号概况!$F$6*信号相关性!$D$6+2*$E1463*信号概况!$F$4*$H1463*信号概况!$F$7*信号相关性!$D$7+2*$E1463*信号概况!$F$4*$I1463*信号概况!$F$8*信号相关性!$D$8+2*$E1463*信号概况!$F$4*$J1463*信号概况!$J$5*信号相关性!$D$9+2*$F1463*信号概况!$F$5*$G1463*信号概况!$F$6*信号相关性!$E$6+2*$F1463*信号概况!$F$5*$H1463*信号概况!$F$7*信号相关性!$E$7+2*$F1463*信号概况!$F$5*$I1463*信号概况!$F$8*信号相关性!$E$8+2*$F1463*信号概况!$F$5*$J1463*信号概况!$F$9*信号相关性!$E$9+2*$G1463*信号概况!$F$6*$H1463*信号概况!$F$7*信号相关性!$F$7+2*$G1463*信号概况!$F$6*$I1463*信号概况!$F$8*信号相关性!$F$8+2*$G1463*信号概况!$F$6*$J1463*信号概况!$F$9*信号相关性!$F$9+2*$H1463*信号概况!$F$7*$I1463*信号概况!$F$8*信号相关性!$G$8+2*$H1463*信号概况!$F$7*$J1463*信号概况!$F$9*信号相关性!$G$9+2*$I1463*信号概况!$F$8*$J1463*信号概况!$F$9*信号相关性!$H$9)</f>
        <v>2092.96633647944</v>
      </c>
      <c r="L1463" s="10">
        <f t="shared" si="479"/>
        <v>9.32608406537154</v>
      </c>
      <c r="M1463" s="11">
        <f>SQRT(POWER($C1463*信号概况!$C$2,2)+POWER($D1463*信号概况!$C$3,2)+POWER($E1463*信号概况!$C$4,2)+POWER($F1463*信号概况!$C$5,2)+POWER($G1463*信号概况!$C$6,2)+POWER($H1463*信号概况!$C$7,2)+POWER($I1463*信号概况!$C$8,2)+POWER($J1463*信号概况!$C$9,2)+2*$C1463*信号概况!$C$2*$D1463*信号概况!$C$3*信号相关性!$B$3+2*$C1463*信号概况!$C$2*$E1463*信号概况!$C$4*信号相关性!$B$4+2*$C1463*信号概况!$C$2*$F1463*信号概况!$C$5*信号相关性!$B$5+2*$C1463*信号概况!$C$2*$G1463*信号概况!$C$6*信号相关性!$B$6+2*$C1463*信号概况!$C$2*$H1463*信号概况!$C$7*信号相关性!$B$7+2*$C1463*信号概况!$C$2*$I1463*信号概况!$C$8*信号相关性!$B$8+2*$C1463*信号概况!$C$2*$J1463*信号概况!$C$9*信号相关性!$B$9+2*$D1463*信号概况!$C$3*$E1463*信号概况!$C$4*信号相关性!$C$4+2*$D1463*信号概况!$C$3*$F1463*信号概况!$C$5*信号相关性!$C$5+2*$D1463*信号概况!$C$3*$G1463*信号概况!$C$6*信号相关性!$C$6+2*$D1463*信号概况!$C$3*$H1463*信号概况!$C$7*信号相关性!$C$7+2*$D1463*信号概况!$C$3*$I1463*信号概况!$C$8*信号相关性!$C$8+2*$D1463*信号概况!$C$3*$J1463*信号概况!$C$9*信号相关性!$C$9+2*$E1463*信号概况!$C$4*$F1463*信号概况!$C$5*信号相关性!$D$5+2*$E1463*信号概况!$C$4*$G1463*信号概况!$C$6*信号相关性!$D$6+2*$E1463*信号概况!$C$4*$H1463*信号概况!$C$7*信号相关性!$D$7+2*$E1463*信号概况!$C$4*$I1463*信号概况!$C$8*信号相关性!$D$8+2*$E1463*信号概况!$C$4*$J1463*信号概况!$J$5*信号相关性!$D$9+2*$F1463*信号概况!$C$5*$G1463*信号概况!$C$6*信号相关性!$E$6+2*$F1463*信号概况!$C$5*$H1463*信号概况!$C$7*信号相关性!$E$7+2*$F1463*信号概况!$C$5*$I1463*信号概况!$C$8*信号相关性!$E$8+2*$F1463*信号概况!$C$5*$J1463*信号概况!$C$9*信号相关性!$E$9+2*$G1463*信号概况!$C$6*$H1463*信号概况!$C$7*信号相关性!$F$7+2*$G1463*信号概况!$C$6*$I1463*信号概况!$C$8*信号相关性!$F$8+2*$G1463*信号概况!$C$6*$J1463*信号概况!$C$9*信号相关性!$F$9+2*$H1463*信号概况!$C$7*$I1463*信号概况!$C$8*信号相关性!$G$8+2*$H1463*信号概况!$C$7*$J1463*信号概况!$C$9*信号相关性!$G$9+2*$I1463*信号概况!$C$8*$J1463*信号概况!$C$9*信号相关性!$H$9)</f>
        <v>10236.9655321962</v>
      </c>
      <c r="N1463" s="12">
        <f t="shared" si="480"/>
        <v>0.524456741123152</v>
      </c>
      <c r="O1463" s="10">
        <f>$C1463*信号概况!$J$2+$D1463*信号概况!$J$3+$E1463*信号概况!$J$4+$F1463*信号概况!$J$5+$G1463*信号概况!$J$6+$H1463*信号概况!$J$7+$I1463*信号概况!$J$8+$J1463*信号概况!$J$9</f>
        <v>1697.46152558069</v>
      </c>
      <c r="P1463" s="12">
        <f t="shared" si="481"/>
        <v>0.0869637723296105</v>
      </c>
      <c r="Q1463" s="7">
        <f t="shared" si="482"/>
        <v>9.26607321338477</v>
      </c>
    </row>
    <row r="1464" spans="1:17">
      <c r="A1464">
        <v>1462</v>
      </c>
      <c r="B1464">
        <v>19519.18</v>
      </c>
      <c r="C1464" s="7">
        <f t="shared" si="462"/>
        <v>0</v>
      </c>
      <c r="D1464" s="8">
        <f t="shared" si="463"/>
        <v>0</v>
      </c>
      <c r="E1464">
        <f t="shared" si="464"/>
        <v>0</v>
      </c>
      <c r="F1464">
        <f t="shared" si="474"/>
        <v>1</v>
      </c>
      <c r="G1464">
        <f t="shared" si="475"/>
        <v>0.06</v>
      </c>
      <c r="H1464">
        <f t="shared" si="476"/>
        <v>0</v>
      </c>
      <c r="I1464">
        <f t="shared" si="477"/>
        <v>0</v>
      </c>
      <c r="J1464">
        <f t="shared" si="478"/>
        <v>0</v>
      </c>
      <c r="K1464">
        <f>SQRT(POWER($C1464*信号概况!$F$2,2)+POWER($D1464*信号概况!$F$3,2)+POWER($E1464*信号概况!$F$4,2)+POWER($F1464*信号概况!$F$5,2)+POWER($G1464*信号概况!$F$6,2)+POWER($H1464*信号概况!$F$7,2)+POWER($I1464*信号概况!$F$8,2)+POWER($J1464*信号概况!$F$9,2)+2*$C1464*信号概况!$F$2*$D1464*信号概况!$F$3*信号相关性!$B$3+2*$C1464*信号概况!$F$2*$E1464*信号概况!$F$4*信号相关性!$B$4+2*$C1464*信号概况!$F$2*$F1464*信号概况!$F$5*信号相关性!$B$5+2*$C1464*信号概况!$F$2*$G1464*信号概况!$F$6*信号相关性!$B$6+2*$C1464*信号概况!$F$2*$H1464*信号概况!$F$7*信号相关性!$B$7+2*$C1464*信号概况!$F$2*$I1464*信号概况!$F$8*信号相关性!$B$8+2*$C1464*信号概况!$F$2*$J1464*信号概况!$F$9*信号相关性!$B$9+2*$D1464*信号概况!$F$3*$E1464*信号概况!$F$4*信号相关性!$C$4+2*$D1464*信号概况!$F$3*$F1464*信号概况!$F$5*信号相关性!$C$5+2*$D1464*信号概况!$F$3*$G1464*信号概况!$F$6*信号相关性!$C$6+2*$D1464*信号概况!$F$3*$H1464*信号概况!$F$7*信号相关性!$C$7+2*$D1464*信号概况!$F$3*$I1464*信号概况!$F$8*信号相关性!$C$8+2*$D1464*信号概况!$F$3*$J1464*信号概况!$F$9*信号相关性!$C$9+2*$E1464*信号概况!$F$4*$F1464*信号概况!$F$5*信号相关性!$D$5+2*$E1464*信号概况!$F$4*$G1464*信号概况!$F$6*信号相关性!$D$6+2*$E1464*信号概况!$F$4*$H1464*信号概况!$F$7*信号相关性!$D$7+2*$E1464*信号概况!$F$4*$I1464*信号概况!$F$8*信号相关性!$D$8+2*$E1464*信号概况!$F$4*$J1464*信号概况!$J$5*信号相关性!$D$9+2*$F1464*信号概况!$F$5*$G1464*信号概况!$F$6*信号相关性!$E$6+2*$F1464*信号概况!$F$5*$H1464*信号概况!$F$7*信号相关性!$E$7+2*$F1464*信号概况!$F$5*$I1464*信号概况!$F$8*信号相关性!$E$8+2*$F1464*信号概况!$F$5*$J1464*信号概况!$F$9*信号相关性!$E$9+2*$G1464*信号概况!$F$6*$H1464*信号概况!$F$7*信号相关性!$F$7+2*$G1464*信号概况!$F$6*$I1464*信号概况!$F$8*信号相关性!$F$8+2*$G1464*信号概况!$F$6*$J1464*信号概况!$F$9*信号相关性!$F$9+2*$H1464*信号概况!$F$7*$I1464*信号概况!$F$8*信号相关性!$G$8+2*$H1464*信号概况!$F$7*$J1464*信号概况!$F$9*信号相关性!$G$9+2*$I1464*信号概况!$F$8*$J1464*信号概况!$F$9*信号相关性!$H$9)</f>
        <v>273.018529405836</v>
      </c>
      <c r="L1464" s="10">
        <f t="shared" si="479"/>
        <v>71.4939753081197</v>
      </c>
      <c r="M1464" s="11">
        <f>SQRT(POWER($C1464*信号概况!$C$2,2)+POWER($D1464*信号概况!$C$3,2)+POWER($E1464*信号概况!$C$4,2)+POWER($F1464*信号概况!$C$5,2)+POWER($G1464*信号概况!$C$6,2)+POWER($H1464*信号概况!$C$7,2)+POWER($I1464*信号概况!$C$8,2)+POWER($J1464*信号概况!$C$9,2)+2*$C1464*信号概况!$C$2*$D1464*信号概况!$C$3*信号相关性!$B$3+2*$C1464*信号概况!$C$2*$E1464*信号概况!$C$4*信号相关性!$B$4+2*$C1464*信号概况!$C$2*$F1464*信号概况!$C$5*信号相关性!$B$5+2*$C1464*信号概况!$C$2*$G1464*信号概况!$C$6*信号相关性!$B$6+2*$C1464*信号概况!$C$2*$H1464*信号概况!$C$7*信号相关性!$B$7+2*$C1464*信号概况!$C$2*$I1464*信号概况!$C$8*信号相关性!$B$8+2*$C1464*信号概况!$C$2*$J1464*信号概况!$C$9*信号相关性!$B$9+2*$D1464*信号概况!$C$3*$E1464*信号概况!$C$4*信号相关性!$C$4+2*$D1464*信号概况!$C$3*$F1464*信号概况!$C$5*信号相关性!$C$5+2*$D1464*信号概况!$C$3*$G1464*信号概况!$C$6*信号相关性!$C$6+2*$D1464*信号概况!$C$3*$H1464*信号概况!$C$7*信号相关性!$C$7+2*$D1464*信号概况!$C$3*$I1464*信号概况!$C$8*信号相关性!$C$8+2*$D1464*信号概况!$C$3*$J1464*信号概况!$C$9*信号相关性!$C$9+2*$E1464*信号概况!$C$4*$F1464*信号概况!$C$5*信号相关性!$D$5+2*$E1464*信号概况!$C$4*$G1464*信号概况!$C$6*信号相关性!$D$6+2*$E1464*信号概况!$C$4*$H1464*信号概况!$C$7*信号相关性!$D$7+2*$E1464*信号概况!$C$4*$I1464*信号概况!$C$8*信号相关性!$D$8+2*$E1464*信号概况!$C$4*$J1464*信号概况!$J$5*信号相关性!$D$9+2*$F1464*信号概况!$C$5*$G1464*信号概况!$C$6*信号相关性!$E$6+2*$F1464*信号概况!$C$5*$H1464*信号概况!$C$7*信号相关性!$E$7+2*$F1464*信号概况!$C$5*$I1464*信号概况!$C$8*信号相关性!$E$8+2*$F1464*信号概况!$C$5*$J1464*信号概况!$C$9*信号相关性!$E$9+2*$G1464*信号概况!$C$6*$H1464*信号概况!$C$7*信号相关性!$F$7+2*$G1464*信号概况!$C$6*$I1464*信号概况!$C$8*信号相关性!$F$8+2*$G1464*信号概况!$C$6*$J1464*信号概况!$C$9*信号相关性!$F$9+2*$H1464*信号概况!$C$7*$I1464*信号概况!$C$8*信号相关性!$G$8+2*$H1464*信号概况!$C$7*$J1464*信号概况!$C$9*信号相关性!$G$9+2*$I1464*信号概况!$C$8*$J1464*信号概况!$C$9*信号相关性!$H$9)</f>
        <v>1179.32999299178</v>
      </c>
      <c r="N1464" s="12">
        <f t="shared" si="480"/>
        <v>0.0604190336372624</v>
      </c>
      <c r="O1464" s="10">
        <f>$C1464*信号概况!$J$2+$D1464*信号概况!$J$3+$E1464*信号概况!$J$4+$F1464*信号概况!$J$5+$G1464*信号概况!$J$6+$H1464*信号概况!$J$7+$I1464*信号概况!$J$8+$J1464*信号概况!$J$9</f>
        <v>949.990380865271</v>
      </c>
      <c r="P1464" s="12">
        <f t="shared" si="481"/>
        <v>0.0486695845248249</v>
      </c>
      <c r="Q1464" s="7">
        <f t="shared" si="482"/>
        <v>38.1802861258853</v>
      </c>
    </row>
    <row r="1465" spans="1:17">
      <c r="A1465">
        <v>1463</v>
      </c>
      <c r="B1465">
        <v>19519.18</v>
      </c>
      <c r="C1465" s="7">
        <f t="shared" si="462"/>
        <v>0</v>
      </c>
      <c r="D1465" s="8">
        <f t="shared" si="463"/>
        <v>0.0303030303030303</v>
      </c>
      <c r="E1465">
        <f t="shared" si="464"/>
        <v>0</v>
      </c>
      <c r="F1465">
        <f t="shared" si="474"/>
        <v>1</v>
      </c>
      <c r="G1465">
        <f t="shared" si="475"/>
        <v>0.06</v>
      </c>
      <c r="H1465">
        <f t="shared" si="476"/>
        <v>0</v>
      </c>
      <c r="I1465">
        <f t="shared" si="477"/>
        <v>0</v>
      </c>
      <c r="J1465">
        <f t="shared" si="478"/>
        <v>0</v>
      </c>
      <c r="K1465">
        <f>SQRT(POWER($C1465*信号概况!$F$2,2)+POWER($D1465*信号概况!$F$3,2)+POWER($E1465*信号概况!$F$4,2)+POWER($F1465*信号概况!$F$5,2)+POWER($G1465*信号概况!$F$6,2)+POWER($H1465*信号概况!$F$7,2)+POWER($I1465*信号概况!$F$8,2)+POWER($J1465*信号概况!$F$9,2)+2*$C1465*信号概况!$F$2*$D1465*信号概况!$F$3*信号相关性!$B$3+2*$C1465*信号概况!$F$2*$E1465*信号概况!$F$4*信号相关性!$B$4+2*$C1465*信号概况!$F$2*$F1465*信号概况!$F$5*信号相关性!$B$5+2*$C1465*信号概况!$F$2*$G1465*信号概况!$F$6*信号相关性!$B$6+2*$C1465*信号概况!$F$2*$H1465*信号概况!$F$7*信号相关性!$B$7+2*$C1465*信号概况!$F$2*$I1465*信号概况!$F$8*信号相关性!$B$8+2*$C1465*信号概况!$F$2*$J1465*信号概况!$F$9*信号相关性!$B$9+2*$D1465*信号概况!$F$3*$E1465*信号概况!$F$4*信号相关性!$C$4+2*$D1465*信号概况!$F$3*$F1465*信号概况!$F$5*信号相关性!$C$5+2*$D1465*信号概况!$F$3*$G1465*信号概况!$F$6*信号相关性!$C$6+2*$D1465*信号概况!$F$3*$H1465*信号概况!$F$7*信号相关性!$C$7+2*$D1465*信号概况!$F$3*$I1465*信号概况!$F$8*信号相关性!$C$8+2*$D1465*信号概况!$F$3*$J1465*信号概况!$F$9*信号相关性!$C$9+2*$E1465*信号概况!$F$4*$F1465*信号概况!$F$5*信号相关性!$D$5+2*$E1465*信号概况!$F$4*$G1465*信号概况!$F$6*信号相关性!$D$6+2*$E1465*信号概况!$F$4*$H1465*信号概况!$F$7*信号相关性!$D$7+2*$E1465*信号概况!$F$4*$I1465*信号概况!$F$8*信号相关性!$D$8+2*$E1465*信号概况!$F$4*$J1465*信号概况!$J$5*信号相关性!$D$9+2*$F1465*信号概况!$F$5*$G1465*信号概况!$F$6*信号相关性!$E$6+2*$F1465*信号概况!$F$5*$H1465*信号概况!$F$7*信号相关性!$E$7+2*$F1465*信号概况!$F$5*$I1465*信号概况!$F$8*信号相关性!$E$8+2*$F1465*信号概况!$F$5*$J1465*信号概况!$F$9*信号相关性!$E$9+2*$G1465*信号概况!$F$6*$H1465*信号概况!$F$7*信号相关性!$F$7+2*$G1465*信号概况!$F$6*$I1465*信号概况!$F$8*信号相关性!$F$8+2*$G1465*信号概况!$F$6*$J1465*信号概况!$F$9*信号相关性!$F$9+2*$H1465*信号概况!$F$7*$I1465*信号概况!$F$8*信号相关性!$G$8+2*$H1465*信号概况!$F$7*$J1465*信号概况!$F$9*信号相关性!$G$9+2*$I1465*信号概况!$F$8*$J1465*信号概况!$F$9*信号相关性!$H$9)</f>
        <v>247.837279399404</v>
      </c>
      <c r="L1465" s="10">
        <f t="shared" si="479"/>
        <v>78.7580465993726</v>
      </c>
      <c r="M1465" s="11">
        <f>SQRT(POWER($C1465*信号概况!$C$2,2)+POWER($D1465*信号概况!$C$3,2)+POWER($E1465*信号概况!$C$4,2)+POWER($F1465*信号概况!$C$5,2)+POWER($G1465*信号概况!$C$6,2)+POWER($H1465*信号概况!$C$7,2)+POWER($I1465*信号概况!$C$8,2)+POWER($J1465*信号概况!$C$9,2)+2*$C1465*信号概况!$C$2*$D1465*信号概况!$C$3*信号相关性!$B$3+2*$C1465*信号概况!$C$2*$E1465*信号概况!$C$4*信号相关性!$B$4+2*$C1465*信号概况!$C$2*$F1465*信号概况!$C$5*信号相关性!$B$5+2*$C1465*信号概况!$C$2*$G1465*信号概况!$C$6*信号相关性!$B$6+2*$C1465*信号概况!$C$2*$H1465*信号概况!$C$7*信号相关性!$B$7+2*$C1465*信号概况!$C$2*$I1465*信号概况!$C$8*信号相关性!$B$8+2*$C1465*信号概况!$C$2*$J1465*信号概况!$C$9*信号相关性!$B$9+2*$D1465*信号概况!$C$3*$E1465*信号概况!$C$4*信号相关性!$C$4+2*$D1465*信号概况!$C$3*$F1465*信号概况!$C$5*信号相关性!$C$5+2*$D1465*信号概况!$C$3*$G1465*信号概况!$C$6*信号相关性!$C$6+2*$D1465*信号概况!$C$3*$H1465*信号概况!$C$7*信号相关性!$C$7+2*$D1465*信号概况!$C$3*$I1465*信号概况!$C$8*信号相关性!$C$8+2*$D1465*信号概况!$C$3*$J1465*信号概况!$C$9*信号相关性!$C$9+2*$E1465*信号概况!$C$4*$F1465*信号概况!$C$5*信号相关性!$D$5+2*$E1465*信号概况!$C$4*$G1465*信号概况!$C$6*信号相关性!$D$6+2*$E1465*信号概况!$C$4*$H1465*信号概况!$C$7*信号相关性!$D$7+2*$E1465*信号概况!$C$4*$I1465*信号概况!$C$8*信号相关性!$D$8+2*$E1465*信号概况!$C$4*$J1465*信号概况!$J$5*信号相关性!$D$9+2*$F1465*信号概况!$C$5*$G1465*信号概况!$C$6*信号相关性!$E$6+2*$F1465*信号概况!$C$5*$H1465*信号概况!$C$7*信号相关性!$E$7+2*$F1465*信号概况!$C$5*$I1465*信号概况!$C$8*信号相关性!$E$8+2*$F1465*信号概况!$C$5*$J1465*信号概况!$C$9*信号相关性!$E$9+2*$G1465*信号概况!$C$6*$H1465*信号概况!$C$7*信号相关性!$F$7+2*$G1465*信号概况!$C$6*$I1465*信号概况!$C$8*信号相关性!$F$8+2*$G1465*信号概况!$C$6*$J1465*信号概况!$C$9*信号相关性!$F$9+2*$H1465*信号概况!$C$7*$I1465*信号概况!$C$8*信号相关性!$G$8+2*$H1465*信号概况!$C$7*$J1465*信号概况!$C$9*信号相关性!$G$9+2*$I1465*信号概况!$C$8*$J1465*信号概况!$C$9*信号相关性!$H$9)</f>
        <v>1069.85020804811</v>
      </c>
      <c r="N1465" s="12">
        <f t="shared" si="480"/>
        <v>0.0548102024802326</v>
      </c>
      <c r="O1465" s="10">
        <f>$C1465*信号概况!$J$2+$D1465*信号概况!$J$3+$E1465*信号概况!$J$4+$F1465*信号概况!$J$5+$G1465*信号概况!$J$6+$H1465*信号概况!$J$7+$I1465*信号概况!$J$8+$J1465*信号概况!$J$9</f>
        <v>974.518531550203</v>
      </c>
      <c r="P1465" s="12">
        <f t="shared" si="481"/>
        <v>0.0499262024096403</v>
      </c>
      <c r="Q1465" s="7">
        <f t="shared" si="482"/>
        <v>43.2471797809293</v>
      </c>
    </row>
    <row r="1466" spans="1:17">
      <c r="A1466">
        <v>1464</v>
      </c>
      <c r="B1466">
        <v>19519.18</v>
      </c>
      <c r="C1466" s="7">
        <f t="shared" si="462"/>
        <v>0</v>
      </c>
      <c r="D1466" s="8">
        <f t="shared" si="463"/>
        <v>0.0606060606060606</v>
      </c>
      <c r="E1466">
        <f t="shared" si="464"/>
        <v>0</v>
      </c>
      <c r="F1466">
        <f t="shared" si="474"/>
        <v>1</v>
      </c>
      <c r="G1466">
        <f t="shared" si="475"/>
        <v>0.06</v>
      </c>
      <c r="H1466">
        <f t="shared" si="476"/>
        <v>0</v>
      </c>
      <c r="I1466">
        <f t="shared" si="477"/>
        <v>0</v>
      </c>
      <c r="J1466">
        <f t="shared" si="478"/>
        <v>0</v>
      </c>
      <c r="K1466">
        <f>SQRT(POWER($C1466*信号概况!$F$2,2)+POWER($D1466*信号概况!$F$3,2)+POWER($E1466*信号概况!$F$4,2)+POWER($F1466*信号概况!$F$5,2)+POWER($G1466*信号概况!$F$6,2)+POWER($H1466*信号概况!$F$7,2)+POWER($I1466*信号概况!$F$8,2)+POWER($J1466*信号概况!$F$9,2)+2*$C1466*信号概况!$F$2*$D1466*信号概况!$F$3*信号相关性!$B$3+2*$C1466*信号概况!$F$2*$E1466*信号概况!$F$4*信号相关性!$B$4+2*$C1466*信号概况!$F$2*$F1466*信号概况!$F$5*信号相关性!$B$5+2*$C1466*信号概况!$F$2*$G1466*信号概况!$F$6*信号相关性!$B$6+2*$C1466*信号概况!$F$2*$H1466*信号概况!$F$7*信号相关性!$B$7+2*$C1466*信号概况!$F$2*$I1466*信号概况!$F$8*信号相关性!$B$8+2*$C1466*信号概况!$F$2*$J1466*信号概况!$F$9*信号相关性!$B$9+2*$D1466*信号概况!$F$3*$E1466*信号概况!$F$4*信号相关性!$C$4+2*$D1466*信号概况!$F$3*$F1466*信号概况!$F$5*信号相关性!$C$5+2*$D1466*信号概况!$F$3*$G1466*信号概况!$F$6*信号相关性!$C$6+2*$D1466*信号概况!$F$3*$H1466*信号概况!$F$7*信号相关性!$C$7+2*$D1466*信号概况!$F$3*$I1466*信号概况!$F$8*信号相关性!$C$8+2*$D1466*信号概况!$F$3*$J1466*信号概况!$F$9*信号相关性!$C$9+2*$E1466*信号概况!$F$4*$F1466*信号概况!$F$5*信号相关性!$D$5+2*$E1466*信号概况!$F$4*$G1466*信号概况!$F$6*信号相关性!$D$6+2*$E1466*信号概况!$F$4*$H1466*信号概况!$F$7*信号相关性!$D$7+2*$E1466*信号概况!$F$4*$I1466*信号概况!$F$8*信号相关性!$D$8+2*$E1466*信号概况!$F$4*$J1466*信号概况!$J$5*信号相关性!$D$9+2*$F1466*信号概况!$F$5*$G1466*信号概况!$F$6*信号相关性!$E$6+2*$F1466*信号概况!$F$5*$H1466*信号概况!$F$7*信号相关性!$E$7+2*$F1466*信号概况!$F$5*$I1466*信号概况!$F$8*信号相关性!$E$8+2*$F1466*信号概况!$F$5*$J1466*信号概况!$F$9*信号相关性!$E$9+2*$G1466*信号概况!$F$6*$H1466*信号概况!$F$7*信号相关性!$F$7+2*$G1466*信号概况!$F$6*$I1466*信号概况!$F$8*信号相关性!$F$8+2*$G1466*信号概况!$F$6*$J1466*信号概况!$F$9*信号相关性!$F$9+2*$H1466*信号概况!$F$7*$I1466*信号概况!$F$8*信号相关性!$G$8+2*$H1466*信号概况!$F$7*$J1466*信号概况!$F$9*信号相关性!$G$9+2*$I1466*信号概况!$F$8*$J1466*信号概况!$F$9*信号相关性!$H$9)</f>
        <v>239.261959138529</v>
      </c>
      <c r="L1466" s="10">
        <f t="shared" si="479"/>
        <v>81.5807914901287</v>
      </c>
      <c r="M1466" s="11">
        <f>SQRT(POWER($C1466*信号概况!$C$2,2)+POWER($D1466*信号概况!$C$3,2)+POWER($E1466*信号概况!$C$4,2)+POWER($F1466*信号概况!$C$5,2)+POWER($G1466*信号概况!$C$6,2)+POWER($H1466*信号概况!$C$7,2)+POWER($I1466*信号概况!$C$8,2)+POWER($J1466*信号概况!$C$9,2)+2*$C1466*信号概况!$C$2*$D1466*信号概况!$C$3*信号相关性!$B$3+2*$C1466*信号概况!$C$2*$E1466*信号概况!$C$4*信号相关性!$B$4+2*$C1466*信号概况!$C$2*$F1466*信号概况!$C$5*信号相关性!$B$5+2*$C1466*信号概况!$C$2*$G1466*信号概况!$C$6*信号相关性!$B$6+2*$C1466*信号概况!$C$2*$H1466*信号概况!$C$7*信号相关性!$B$7+2*$C1466*信号概况!$C$2*$I1466*信号概况!$C$8*信号相关性!$B$8+2*$C1466*信号概况!$C$2*$J1466*信号概况!$C$9*信号相关性!$B$9+2*$D1466*信号概况!$C$3*$E1466*信号概况!$C$4*信号相关性!$C$4+2*$D1466*信号概况!$C$3*$F1466*信号概况!$C$5*信号相关性!$C$5+2*$D1466*信号概况!$C$3*$G1466*信号概况!$C$6*信号相关性!$C$6+2*$D1466*信号概况!$C$3*$H1466*信号概况!$C$7*信号相关性!$C$7+2*$D1466*信号概况!$C$3*$I1466*信号概况!$C$8*信号相关性!$C$8+2*$D1466*信号概况!$C$3*$J1466*信号概况!$C$9*信号相关性!$C$9+2*$E1466*信号概况!$C$4*$F1466*信号概况!$C$5*信号相关性!$D$5+2*$E1466*信号概况!$C$4*$G1466*信号概况!$C$6*信号相关性!$D$6+2*$E1466*信号概况!$C$4*$H1466*信号概况!$C$7*信号相关性!$D$7+2*$E1466*信号概况!$C$4*$I1466*信号概况!$C$8*信号相关性!$D$8+2*$E1466*信号概况!$C$4*$J1466*信号概况!$J$5*信号相关性!$D$9+2*$F1466*信号概况!$C$5*$G1466*信号概况!$C$6*信号相关性!$E$6+2*$F1466*信号概况!$C$5*$H1466*信号概况!$C$7*信号相关性!$E$7+2*$F1466*信号概况!$C$5*$I1466*信号概况!$C$8*信号相关性!$E$8+2*$F1466*信号概况!$C$5*$J1466*信号概况!$C$9*信号相关性!$E$9+2*$G1466*信号概况!$C$6*$H1466*信号概况!$C$7*信号相关性!$F$7+2*$G1466*信号概况!$C$6*$I1466*信号概况!$C$8*信号相关性!$F$8+2*$G1466*信号概况!$C$6*$J1466*信号概况!$C$9*信号相关性!$F$9+2*$H1466*信号概况!$C$7*$I1466*信号概况!$C$8*信号相关性!$G$8+2*$H1466*信号概况!$C$7*$J1466*信号概况!$C$9*信号相关性!$G$9+2*$I1466*信号概况!$C$8*$J1466*信号概况!$C$9*信号相关性!$H$9)</f>
        <v>1052.9596028212</v>
      </c>
      <c r="N1466" s="12">
        <f t="shared" si="480"/>
        <v>0.0539448687302029</v>
      </c>
      <c r="O1466" s="10">
        <f>$C1466*信号概况!$J$2+$D1466*信号概况!$J$3+$E1466*信号概况!$J$4+$F1466*信号概况!$J$5+$G1466*信号概况!$J$6+$H1466*信号概况!$J$7+$I1466*信号概况!$J$8+$J1466*信号概况!$J$9</f>
        <v>999.046682235134</v>
      </c>
      <c r="P1466" s="12">
        <f t="shared" si="481"/>
        <v>0.0511828202944557</v>
      </c>
      <c r="Q1466" s="7">
        <f t="shared" si="482"/>
        <v>46.0273803093182</v>
      </c>
    </row>
    <row r="1467" spans="1:17">
      <c r="A1467">
        <v>1465</v>
      </c>
      <c r="B1467">
        <v>19519.18</v>
      </c>
      <c r="C1467" s="7">
        <f t="shared" si="462"/>
        <v>0</v>
      </c>
      <c r="D1467" s="8">
        <f t="shared" si="463"/>
        <v>0.0909090909090909</v>
      </c>
      <c r="E1467">
        <f t="shared" si="464"/>
        <v>0</v>
      </c>
      <c r="F1467">
        <f t="shared" si="474"/>
        <v>1</v>
      </c>
      <c r="G1467">
        <f t="shared" si="475"/>
        <v>0.06</v>
      </c>
      <c r="H1467">
        <f t="shared" si="476"/>
        <v>0</v>
      </c>
      <c r="I1467">
        <f t="shared" si="477"/>
        <v>0</v>
      </c>
      <c r="J1467">
        <f t="shared" si="478"/>
        <v>0</v>
      </c>
      <c r="K1467">
        <f>SQRT(POWER($C1467*信号概况!$F$2,2)+POWER($D1467*信号概况!$F$3,2)+POWER($E1467*信号概况!$F$4,2)+POWER($F1467*信号概况!$F$5,2)+POWER($G1467*信号概况!$F$6,2)+POWER($H1467*信号概况!$F$7,2)+POWER($I1467*信号概况!$F$8,2)+POWER($J1467*信号概况!$F$9,2)+2*$C1467*信号概况!$F$2*$D1467*信号概况!$F$3*信号相关性!$B$3+2*$C1467*信号概况!$F$2*$E1467*信号概况!$F$4*信号相关性!$B$4+2*$C1467*信号概况!$F$2*$F1467*信号概况!$F$5*信号相关性!$B$5+2*$C1467*信号概况!$F$2*$G1467*信号概况!$F$6*信号相关性!$B$6+2*$C1467*信号概况!$F$2*$H1467*信号概况!$F$7*信号相关性!$B$7+2*$C1467*信号概况!$F$2*$I1467*信号概况!$F$8*信号相关性!$B$8+2*$C1467*信号概况!$F$2*$J1467*信号概况!$F$9*信号相关性!$B$9+2*$D1467*信号概况!$F$3*$E1467*信号概况!$F$4*信号相关性!$C$4+2*$D1467*信号概况!$F$3*$F1467*信号概况!$F$5*信号相关性!$C$5+2*$D1467*信号概况!$F$3*$G1467*信号概况!$F$6*信号相关性!$C$6+2*$D1467*信号概况!$F$3*$H1467*信号概况!$F$7*信号相关性!$C$7+2*$D1467*信号概况!$F$3*$I1467*信号概况!$F$8*信号相关性!$C$8+2*$D1467*信号概况!$F$3*$J1467*信号概况!$F$9*信号相关性!$C$9+2*$E1467*信号概况!$F$4*$F1467*信号概况!$F$5*信号相关性!$D$5+2*$E1467*信号概况!$F$4*$G1467*信号概况!$F$6*信号相关性!$D$6+2*$E1467*信号概况!$F$4*$H1467*信号概况!$F$7*信号相关性!$D$7+2*$E1467*信号概况!$F$4*$I1467*信号概况!$F$8*信号相关性!$D$8+2*$E1467*信号概况!$F$4*$J1467*信号概况!$J$5*信号相关性!$D$9+2*$F1467*信号概况!$F$5*$G1467*信号概况!$F$6*信号相关性!$E$6+2*$F1467*信号概况!$F$5*$H1467*信号概况!$F$7*信号相关性!$E$7+2*$F1467*信号概况!$F$5*$I1467*信号概况!$F$8*信号相关性!$E$8+2*$F1467*信号概况!$F$5*$J1467*信号概况!$F$9*信号相关性!$E$9+2*$G1467*信号概况!$F$6*$H1467*信号概况!$F$7*信号相关性!$F$7+2*$G1467*信号概况!$F$6*$I1467*信号概况!$F$8*信号相关性!$F$8+2*$G1467*信号概况!$F$6*$J1467*信号概况!$F$9*信号相关性!$F$9+2*$H1467*信号概况!$F$7*$I1467*信号概况!$F$8*信号相关性!$G$8+2*$H1467*信号概况!$F$7*$J1467*信号概况!$F$9*信号相关性!$G$9+2*$I1467*信号概况!$F$8*$J1467*信号概况!$F$9*信号相关性!$H$9)</f>
        <v>249.014098980462</v>
      </c>
      <c r="L1467" s="10">
        <f t="shared" si="479"/>
        <v>78.3858427290556</v>
      </c>
      <c r="M1467" s="11">
        <f>SQRT(POWER($C1467*信号概况!$C$2,2)+POWER($D1467*信号概况!$C$3,2)+POWER($E1467*信号概况!$C$4,2)+POWER($F1467*信号概况!$C$5,2)+POWER($G1467*信号概况!$C$6,2)+POWER($H1467*信号概况!$C$7,2)+POWER($I1467*信号概况!$C$8,2)+POWER($J1467*信号概况!$C$9,2)+2*$C1467*信号概况!$C$2*$D1467*信号概况!$C$3*信号相关性!$B$3+2*$C1467*信号概况!$C$2*$E1467*信号概况!$C$4*信号相关性!$B$4+2*$C1467*信号概况!$C$2*$F1467*信号概况!$C$5*信号相关性!$B$5+2*$C1467*信号概况!$C$2*$G1467*信号概况!$C$6*信号相关性!$B$6+2*$C1467*信号概况!$C$2*$H1467*信号概况!$C$7*信号相关性!$B$7+2*$C1467*信号概况!$C$2*$I1467*信号概况!$C$8*信号相关性!$B$8+2*$C1467*信号概况!$C$2*$J1467*信号概况!$C$9*信号相关性!$B$9+2*$D1467*信号概况!$C$3*$E1467*信号概况!$C$4*信号相关性!$C$4+2*$D1467*信号概况!$C$3*$F1467*信号概况!$C$5*信号相关性!$C$5+2*$D1467*信号概况!$C$3*$G1467*信号概况!$C$6*信号相关性!$C$6+2*$D1467*信号概况!$C$3*$H1467*信号概况!$C$7*信号相关性!$C$7+2*$D1467*信号概况!$C$3*$I1467*信号概况!$C$8*信号相关性!$C$8+2*$D1467*信号概况!$C$3*$J1467*信号概况!$C$9*信号相关性!$C$9+2*$E1467*信号概况!$C$4*$F1467*信号概况!$C$5*信号相关性!$D$5+2*$E1467*信号概况!$C$4*$G1467*信号概况!$C$6*信号相关性!$D$6+2*$E1467*信号概况!$C$4*$H1467*信号概况!$C$7*信号相关性!$D$7+2*$E1467*信号概况!$C$4*$I1467*信号概况!$C$8*信号相关性!$D$8+2*$E1467*信号概况!$C$4*$J1467*信号概况!$J$5*信号相关性!$D$9+2*$F1467*信号概况!$C$5*$G1467*信号概况!$C$6*信号相关性!$E$6+2*$F1467*信号概况!$C$5*$H1467*信号概况!$C$7*信号相关性!$E$7+2*$F1467*信号概况!$C$5*$I1467*信号概况!$C$8*信号相关性!$E$8+2*$F1467*信号概况!$C$5*$J1467*信号概况!$C$9*信号相关性!$E$9+2*$G1467*信号概况!$C$6*$H1467*信号概况!$C$7*信号相关性!$F$7+2*$G1467*信号概况!$C$6*$I1467*信号概况!$C$8*信号相关性!$F$8+2*$G1467*信号概况!$C$6*$J1467*信号概况!$C$9*信号相关性!$F$9+2*$H1467*信号概况!$C$7*$I1467*信号概况!$C$8*信号相关性!$G$8+2*$H1467*信号概况!$C$7*$J1467*信号概况!$C$9*信号相关性!$G$9+2*$I1467*信号概况!$C$8*$J1467*信号概况!$C$9*信号相关性!$H$9)</f>
        <v>1132.8073997412</v>
      </c>
      <c r="N1467" s="12">
        <f t="shared" si="480"/>
        <v>0.0580356039414154</v>
      </c>
      <c r="O1467" s="10">
        <f>$C1467*信号概况!$J$2+$D1467*信号概况!$J$3+$E1467*信号概况!$J$4+$F1467*信号概况!$J$5+$G1467*信号概况!$J$6+$H1467*信号概况!$J$7+$I1467*信号概况!$J$8+$J1467*信号概况!$J$9</f>
        <v>1023.57483292007</v>
      </c>
      <c r="P1467" s="12">
        <f t="shared" si="481"/>
        <v>0.0524394381792711</v>
      </c>
      <c r="Q1467" s="7">
        <f t="shared" si="482"/>
        <v>45.4068225105918</v>
      </c>
    </row>
    <row r="1468" spans="1:17">
      <c r="A1468">
        <v>1466</v>
      </c>
      <c r="B1468">
        <v>19519.18</v>
      </c>
      <c r="C1468" s="7">
        <f t="shared" si="462"/>
        <v>0</v>
      </c>
      <c r="D1468" s="8">
        <f t="shared" si="463"/>
        <v>0.121212121212121</v>
      </c>
      <c r="E1468">
        <f t="shared" si="464"/>
        <v>0</v>
      </c>
      <c r="F1468">
        <f t="shared" si="474"/>
        <v>1</v>
      </c>
      <c r="G1468">
        <f t="shared" si="475"/>
        <v>0.06</v>
      </c>
      <c r="H1468">
        <f t="shared" si="476"/>
        <v>0</v>
      </c>
      <c r="I1468">
        <f t="shared" si="477"/>
        <v>0</v>
      </c>
      <c r="J1468">
        <f t="shared" si="478"/>
        <v>0</v>
      </c>
      <c r="K1468">
        <f>SQRT(POWER($C1468*信号概况!$F$2,2)+POWER($D1468*信号概况!$F$3,2)+POWER($E1468*信号概况!$F$4,2)+POWER($F1468*信号概况!$F$5,2)+POWER($G1468*信号概况!$F$6,2)+POWER($H1468*信号概况!$F$7,2)+POWER($I1468*信号概况!$F$8,2)+POWER($J1468*信号概况!$F$9,2)+2*$C1468*信号概况!$F$2*$D1468*信号概况!$F$3*信号相关性!$B$3+2*$C1468*信号概况!$F$2*$E1468*信号概况!$F$4*信号相关性!$B$4+2*$C1468*信号概况!$F$2*$F1468*信号概况!$F$5*信号相关性!$B$5+2*$C1468*信号概况!$F$2*$G1468*信号概况!$F$6*信号相关性!$B$6+2*$C1468*信号概况!$F$2*$H1468*信号概况!$F$7*信号相关性!$B$7+2*$C1468*信号概况!$F$2*$I1468*信号概况!$F$8*信号相关性!$B$8+2*$C1468*信号概况!$F$2*$J1468*信号概况!$F$9*信号相关性!$B$9+2*$D1468*信号概况!$F$3*$E1468*信号概况!$F$4*信号相关性!$C$4+2*$D1468*信号概况!$F$3*$F1468*信号概况!$F$5*信号相关性!$C$5+2*$D1468*信号概况!$F$3*$G1468*信号概况!$F$6*信号相关性!$C$6+2*$D1468*信号概况!$F$3*$H1468*信号概况!$F$7*信号相关性!$C$7+2*$D1468*信号概况!$F$3*$I1468*信号概况!$F$8*信号相关性!$C$8+2*$D1468*信号概况!$F$3*$J1468*信号概况!$F$9*信号相关性!$C$9+2*$E1468*信号概况!$F$4*$F1468*信号概况!$F$5*信号相关性!$D$5+2*$E1468*信号概况!$F$4*$G1468*信号概况!$F$6*信号相关性!$D$6+2*$E1468*信号概况!$F$4*$H1468*信号概况!$F$7*信号相关性!$D$7+2*$E1468*信号概况!$F$4*$I1468*信号概况!$F$8*信号相关性!$D$8+2*$E1468*信号概况!$F$4*$J1468*信号概况!$J$5*信号相关性!$D$9+2*$F1468*信号概况!$F$5*$G1468*信号概况!$F$6*信号相关性!$E$6+2*$F1468*信号概况!$F$5*$H1468*信号概况!$F$7*信号相关性!$E$7+2*$F1468*信号概况!$F$5*$I1468*信号概况!$F$8*信号相关性!$E$8+2*$F1468*信号概况!$F$5*$J1468*信号概况!$F$9*信号相关性!$E$9+2*$G1468*信号概况!$F$6*$H1468*信号概况!$F$7*信号相关性!$F$7+2*$G1468*信号概况!$F$6*$I1468*信号概况!$F$8*信号相关性!$F$8+2*$G1468*信号概况!$F$6*$J1468*信号概况!$F$9*信号相关性!$F$9+2*$H1468*信号概况!$F$7*$I1468*信号概况!$F$8*信号相关性!$G$8+2*$H1468*信号概况!$F$7*$J1468*信号概况!$F$9*信号相关性!$G$9+2*$I1468*信号概况!$F$8*$J1468*信号概况!$F$9*信号相关性!$H$9)</f>
        <v>275.151824018725</v>
      </c>
      <c r="L1468" s="10">
        <f t="shared" si="479"/>
        <v>70.9396714690564</v>
      </c>
      <c r="M1468" s="11">
        <f>SQRT(POWER($C1468*信号概况!$C$2,2)+POWER($D1468*信号概况!$C$3,2)+POWER($E1468*信号概况!$C$4,2)+POWER($F1468*信号概况!$C$5,2)+POWER($G1468*信号概况!$C$6,2)+POWER($H1468*信号概况!$C$7,2)+POWER($I1468*信号概况!$C$8,2)+POWER($J1468*信号概况!$C$9,2)+2*$C1468*信号概况!$C$2*$D1468*信号概况!$C$3*信号相关性!$B$3+2*$C1468*信号概况!$C$2*$E1468*信号概况!$C$4*信号相关性!$B$4+2*$C1468*信号概况!$C$2*$F1468*信号概况!$C$5*信号相关性!$B$5+2*$C1468*信号概况!$C$2*$G1468*信号概况!$C$6*信号相关性!$B$6+2*$C1468*信号概况!$C$2*$H1468*信号概况!$C$7*信号相关性!$B$7+2*$C1468*信号概况!$C$2*$I1468*信号概况!$C$8*信号相关性!$B$8+2*$C1468*信号概况!$C$2*$J1468*信号概况!$C$9*信号相关性!$B$9+2*$D1468*信号概况!$C$3*$E1468*信号概况!$C$4*信号相关性!$C$4+2*$D1468*信号概况!$C$3*$F1468*信号概况!$C$5*信号相关性!$C$5+2*$D1468*信号概况!$C$3*$G1468*信号概况!$C$6*信号相关性!$C$6+2*$D1468*信号概况!$C$3*$H1468*信号概况!$C$7*信号相关性!$C$7+2*$D1468*信号概况!$C$3*$I1468*信号概况!$C$8*信号相关性!$C$8+2*$D1468*信号概况!$C$3*$J1468*信号概况!$C$9*信号相关性!$C$9+2*$E1468*信号概况!$C$4*$F1468*信号概况!$C$5*信号相关性!$D$5+2*$E1468*信号概况!$C$4*$G1468*信号概况!$C$6*信号相关性!$D$6+2*$E1468*信号概况!$C$4*$H1468*信号概况!$C$7*信号相关性!$D$7+2*$E1468*信号概况!$C$4*$I1468*信号概况!$C$8*信号相关性!$D$8+2*$E1468*信号概况!$C$4*$J1468*信号概况!$J$5*信号相关性!$D$9+2*$F1468*信号概况!$C$5*$G1468*信号概况!$C$6*信号相关性!$E$6+2*$F1468*信号概况!$C$5*$H1468*信号概况!$C$7*信号相关性!$E$7+2*$F1468*信号概况!$C$5*$I1468*信号概况!$C$8*信号相关性!$E$8+2*$F1468*信号概况!$C$5*$J1468*信号概况!$C$9*信号相关性!$E$9+2*$G1468*信号概况!$C$6*$H1468*信号概况!$C$7*信号相关性!$F$7+2*$G1468*信号概况!$C$6*$I1468*信号概况!$C$8*信号相关性!$F$8+2*$G1468*信号概况!$C$6*$J1468*信号概况!$C$9*信号相关性!$F$9+2*$H1468*信号概况!$C$7*$I1468*信号概况!$C$8*信号相关性!$G$8+2*$H1468*信号概况!$C$7*$J1468*信号概况!$C$9*信号相关性!$G$9+2*$I1468*信号概况!$C$8*$J1468*信号概况!$C$9*信号相关性!$H$9)</f>
        <v>1291.57481659626</v>
      </c>
      <c r="N1468" s="12">
        <f t="shared" si="480"/>
        <v>0.0661695223158073</v>
      </c>
      <c r="O1468" s="10">
        <f>$C1468*信号概况!$J$2+$D1468*信号概况!$J$3+$E1468*信号概况!$J$4+$F1468*信号概况!$J$5+$G1468*信号概况!$J$6+$H1468*信号概况!$J$7+$I1468*信号概况!$J$8+$J1468*信号概况!$J$9</f>
        <v>1048.102983605</v>
      </c>
      <c r="P1468" s="12">
        <f t="shared" si="481"/>
        <v>0.0536960560640866</v>
      </c>
      <c r="Q1468" s="7">
        <f t="shared" si="482"/>
        <v>42.1631833429912</v>
      </c>
    </row>
    <row r="1469" spans="1:17">
      <c r="A1469">
        <v>1467</v>
      </c>
      <c r="B1469">
        <v>19519.18</v>
      </c>
      <c r="C1469" s="7">
        <f t="shared" si="462"/>
        <v>0</v>
      </c>
      <c r="D1469" s="8">
        <f t="shared" si="463"/>
        <v>0.151515151515152</v>
      </c>
      <c r="E1469">
        <f t="shared" si="464"/>
        <v>0</v>
      </c>
      <c r="F1469">
        <f t="shared" si="474"/>
        <v>1</v>
      </c>
      <c r="G1469">
        <f t="shared" si="475"/>
        <v>0.06</v>
      </c>
      <c r="H1469">
        <f t="shared" si="476"/>
        <v>0</v>
      </c>
      <c r="I1469">
        <f t="shared" si="477"/>
        <v>0</v>
      </c>
      <c r="J1469">
        <f t="shared" si="478"/>
        <v>0</v>
      </c>
      <c r="K1469">
        <f>SQRT(POWER($C1469*信号概况!$F$2,2)+POWER($D1469*信号概况!$F$3,2)+POWER($E1469*信号概况!$F$4,2)+POWER($F1469*信号概况!$F$5,2)+POWER($G1469*信号概况!$F$6,2)+POWER($H1469*信号概况!$F$7,2)+POWER($I1469*信号概况!$F$8,2)+POWER($J1469*信号概况!$F$9,2)+2*$C1469*信号概况!$F$2*$D1469*信号概况!$F$3*信号相关性!$B$3+2*$C1469*信号概况!$F$2*$E1469*信号概况!$F$4*信号相关性!$B$4+2*$C1469*信号概况!$F$2*$F1469*信号概况!$F$5*信号相关性!$B$5+2*$C1469*信号概况!$F$2*$G1469*信号概况!$F$6*信号相关性!$B$6+2*$C1469*信号概况!$F$2*$H1469*信号概况!$F$7*信号相关性!$B$7+2*$C1469*信号概况!$F$2*$I1469*信号概况!$F$8*信号相关性!$B$8+2*$C1469*信号概况!$F$2*$J1469*信号概况!$F$9*信号相关性!$B$9+2*$D1469*信号概况!$F$3*$E1469*信号概况!$F$4*信号相关性!$C$4+2*$D1469*信号概况!$F$3*$F1469*信号概况!$F$5*信号相关性!$C$5+2*$D1469*信号概况!$F$3*$G1469*信号概况!$F$6*信号相关性!$C$6+2*$D1469*信号概况!$F$3*$H1469*信号概况!$F$7*信号相关性!$C$7+2*$D1469*信号概况!$F$3*$I1469*信号概况!$F$8*信号相关性!$C$8+2*$D1469*信号概况!$F$3*$J1469*信号概况!$F$9*信号相关性!$C$9+2*$E1469*信号概况!$F$4*$F1469*信号概况!$F$5*信号相关性!$D$5+2*$E1469*信号概况!$F$4*$G1469*信号概况!$F$6*信号相关性!$D$6+2*$E1469*信号概况!$F$4*$H1469*信号概况!$F$7*信号相关性!$D$7+2*$E1469*信号概况!$F$4*$I1469*信号概况!$F$8*信号相关性!$D$8+2*$E1469*信号概况!$F$4*$J1469*信号概况!$J$5*信号相关性!$D$9+2*$F1469*信号概况!$F$5*$G1469*信号概况!$F$6*信号相关性!$E$6+2*$F1469*信号概况!$F$5*$H1469*信号概况!$F$7*信号相关性!$E$7+2*$F1469*信号概况!$F$5*$I1469*信号概况!$F$8*信号相关性!$E$8+2*$F1469*信号概况!$F$5*$J1469*信号概况!$F$9*信号相关性!$E$9+2*$G1469*信号概况!$F$6*$H1469*信号概况!$F$7*信号相关性!$F$7+2*$G1469*信号概况!$F$6*$I1469*信号概况!$F$8*信号相关性!$F$8+2*$G1469*信号概况!$F$6*$J1469*信号概况!$F$9*信号相关性!$F$9+2*$H1469*信号概况!$F$7*$I1469*信号概况!$F$8*信号相关性!$G$8+2*$H1469*信号概况!$F$7*$J1469*信号概况!$F$9*信号相关性!$G$9+2*$I1469*信号概况!$F$8*$J1469*信号概况!$F$9*信号相关性!$H$9)</f>
        <v>313.604527072151</v>
      </c>
      <c r="L1469" s="10">
        <f t="shared" si="479"/>
        <v>62.2413846580385</v>
      </c>
      <c r="M1469" s="11">
        <f>SQRT(POWER($C1469*信号概况!$C$2,2)+POWER($D1469*信号概况!$C$3,2)+POWER($E1469*信号概况!$C$4,2)+POWER($F1469*信号概况!$C$5,2)+POWER($G1469*信号概况!$C$6,2)+POWER($H1469*信号概况!$C$7,2)+POWER($I1469*信号概况!$C$8,2)+POWER($J1469*信号概况!$C$9,2)+2*$C1469*信号概况!$C$2*$D1469*信号概况!$C$3*信号相关性!$B$3+2*$C1469*信号概况!$C$2*$E1469*信号概况!$C$4*信号相关性!$B$4+2*$C1469*信号概况!$C$2*$F1469*信号概况!$C$5*信号相关性!$B$5+2*$C1469*信号概况!$C$2*$G1469*信号概况!$C$6*信号相关性!$B$6+2*$C1469*信号概况!$C$2*$H1469*信号概况!$C$7*信号相关性!$B$7+2*$C1469*信号概况!$C$2*$I1469*信号概况!$C$8*信号相关性!$B$8+2*$C1469*信号概况!$C$2*$J1469*信号概况!$C$9*信号相关性!$B$9+2*$D1469*信号概况!$C$3*$E1469*信号概况!$C$4*信号相关性!$C$4+2*$D1469*信号概况!$C$3*$F1469*信号概况!$C$5*信号相关性!$C$5+2*$D1469*信号概况!$C$3*$G1469*信号概况!$C$6*信号相关性!$C$6+2*$D1469*信号概况!$C$3*$H1469*信号概况!$C$7*信号相关性!$C$7+2*$D1469*信号概况!$C$3*$I1469*信号概况!$C$8*信号相关性!$C$8+2*$D1469*信号概况!$C$3*$J1469*信号概况!$C$9*信号相关性!$C$9+2*$E1469*信号概况!$C$4*$F1469*信号概况!$C$5*信号相关性!$D$5+2*$E1469*信号概况!$C$4*$G1469*信号概况!$C$6*信号相关性!$D$6+2*$E1469*信号概况!$C$4*$H1469*信号概况!$C$7*信号相关性!$D$7+2*$E1469*信号概况!$C$4*$I1469*信号概况!$C$8*信号相关性!$D$8+2*$E1469*信号概况!$C$4*$J1469*信号概况!$J$5*信号相关性!$D$9+2*$F1469*信号概况!$C$5*$G1469*信号概况!$C$6*信号相关性!$E$6+2*$F1469*信号概况!$C$5*$H1469*信号概况!$C$7*信号相关性!$E$7+2*$F1469*信号概况!$C$5*$I1469*信号概况!$C$8*信号相关性!$E$8+2*$F1469*信号概况!$C$5*$J1469*信号概况!$C$9*信号相关性!$E$9+2*$G1469*信号概况!$C$6*$H1469*信号概况!$C$7*信号相关性!$F$7+2*$G1469*信号概况!$C$6*$I1469*信号概况!$C$8*信号相关性!$F$8+2*$G1469*信号概况!$C$6*$J1469*信号概况!$C$9*信号相关性!$F$9+2*$H1469*信号概况!$C$7*$I1469*信号概况!$C$8*信号相关性!$G$8+2*$H1469*信号概况!$C$7*$J1469*信号概况!$C$9*信号相关性!$G$9+2*$I1469*信号概况!$C$8*$J1469*信号概况!$C$9*信号相关性!$H$9)</f>
        <v>1504.48085100646</v>
      </c>
      <c r="N1469" s="12">
        <f t="shared" si="480"/>
        <v>0.0770770519564072</v>
      </c>
      <c r="O1469" s="10">
        <f>$C1469*信号概况!$J$2+$D1469*信号概况!$J$3+$E1469*信号概况!$J$4+$F1469*信号概况!$J$5+$G1469*信号概况!$J$6+$H1469*信号概况!$J$7+$I1469*信号概况!$J$8+$J1469*信号概况!$J$9</f>
        <v>1072.63113428993</v>
      </c>
      <c r="P1469" s="12">
        <f t="shared" si="481"/>
        <v>0.054952673948902</v>
      </c>
      <c r="Q1469" s="7">
        <f t="shared" si="482"/>
        <v>37.9318969739947</v>
      </c>
    </row>
    <row r="1470" spans="1:17">
      <c r="A1470">
        <v>1468</v>
      </c>
      <c r="B1470">
        <v>19519.18</v>
      </c>
      <c r="C1470" s="7">
        <f t="shared" si="462"/>
        <v>0</v>
      </c>
      <c r="D1470" s="8">
        <f t="shared" si="463"/>
        <v>0.181818181818182</v>
      </c>
      <c r="E1470">
        <f t="shared" si="464"/>
        <v>0</v>
      </c>
      <c r="F1470">
        <f t="shared" si="474"/>
        <v>1</v>
      </c>
      <c r="G1470">
        <f t="shared" si="475"/>
        <v>0.06</v>
      </c>
      <c r="H1470">
        <f t="shared" si="476"/>
        <v>0</v>
      </c>
      <c r="I1470">
        <f t="shared" si="477"/>
        <v>0</v>
      </c>
      <c r="J1470">
        <f t="shared" si="478"/>
        <v>0</v>
      </c>
      <c r="K1470">
        <f>SQRT(POWER($C1470*信号概况!$F$2,2)+POWER($D1470*信号概况!$F$3,2)+POWER($E1470*信号概况!$F$4,2)+POWER($F1470*信号概况!$F$5,2)+POWER($G1470*信号概况!$F$6,2)+POWER($H1470*信号概况!$F$7,2)+POWER($I1470*信号概况!$F$8,2)+POWER($J1470*信号概况!$F$9,2)+2*$C1470*信号概况!$F$2*$D1470*信号概况!$F$3*信号相关性!$B$3+2*$C1470*信号概况!$F$2*$E1470*信号概况!$F$4*信号相关性!$B$4+2*$C1470*信号概况!$F$2*$F1470*信号概况!$F$5*信号相关性!$B$5+2*$C1470*信号概况!$F$2*$G1470*信号概况!$F$6*信号相关性!$B$6+2*$C1470*信号概况!$F$2*$H1470*信号概况!$F$7*信号相关性!$B$7+2*$C1470*信号概况!$F$2*$I1470*信号概况!$F$8*信号相关性!$B$8+2*$C1470*信号概况!$F$2*$J1470*信号概况!$F$9*信号相关性!$B$9+2*$D1470*信号概况!$F$3*$E1470*信号概况!$F$4*信号相关性!$C$4+2*$D1470*信号概况!$F$3*$F1470*信号概况!$F$5*信号相关性!$C$5+2*$D1470*信号概况!$F$3*$G1470*信号概况!$F$6*信号相关性!$C$6+2*$D1470*信号概况!$F$3*$H1470*信号概况!$F$7*信号相关性!$C$7+2*$D1470*信号概况!$F$3*$I1470*信号概况!$F$8*信号相关性!$C$8+2*$D1470*信号概况!$F$3*$J1470*信号概况!$F$9*信号相关性!$C$9+2*$E1470*信号概况!$F$4*$F1470*信号概况!$F$5*信号相关性!$D$5+2*$E1470*信号概况!$F$4*$G1470*信号概况!$F$6*信号相关性!$D$6+2*$E1470*信号概况!$F$4*$H1470*信号概况!$F$7*信号相关性!$D$7+2*$E1470*信号概况!$F$4*$I1470*信号概况!$F$8*信号相关性!$D$8+2*$E1470*信号概况!$F$4*$J1470*信号概况!$J$5*信号相关性!$D$9+2*$F1470*信号概况!$F$5*$G1470*信号概况!$F$6*信号相关性!$E$6+2*$F1470*信号概况!$F$5*$H1470*信号概况!$F$7*信号相关性!$E$7+2*$F1470*信号概况!$F$5*$I1470*信号概况!$F$8*信号相关性!$E$8+2*$F1470*信号概况!$F$5*$J1470*信号概况!$F$9*信号相关性!$E$9+2*$G1470*信号概况!$F$6*$H1470*信号概况!$F$7*信号相关性!$F$7+2*$G1470*信号概况!$F$6*$I1470*信号概况!$F$8*信号相关性!$F$8+2*$G1470*信号概况!$F$6*$J1470*信号概况!$F$9*信号相关性!$F$9+2*$H1470*信号概况!$F$7*$I1470*信号概况!$F$8*信号相关性!$G$8+2*$H1470*信号概况!$F$7*$J1470*信号概况!$F$9*信号相关性!$G$9+2*$I1470*信号概况!$F$8*$J1470*信号概况!$F$9*信号相关性!$H$9)</f>
        <v>360.45227271998</v>
      </c>
      <c r="L1470" s="10">
        <f t="shared" si="479"/>
        <v>54.1519126865475</v>
      </c>
      <c r="M1470" s="11">
        <f>SQRT(POWER($C1470*信号概况!$C$2,2)+POWER($D1470*信号概况!$C$3,2)+POWER($E1470*信号概况!$C$4,2)+POWER($F1470*信号概况!$C$5,2)+POWER($G1470*信号概况!$C$6,2)+POWER($H1470*信号概况!$C$7,2)+POWER($I1470*信号概况!$C$8,2)+POWER($J1470*信号概况!$C$9,2)+2*$C1470*信号概况!$C$2*$D1470*信号概况!$C$3*信号相关性!$B$3+2*$C1470*信号概况!$C$2*$E1470*信号概况!$C$4*信号相关性!$B$4+2*$C1470*信号概况!$C$2*$F1470*信号概况!$C$5*信号相关性!$B$5+2*$C1470*信号概况!$C$2*$G1470*信号概况!$C$6*信号相关性!$B$6+2*$C1470*信号概况!$C$2*$H1470*信号概况!$C$7*信号相关性!$B$7+2*$C1470*信号概况!$C$2*$I1470*信号概况!$C$8*信号相关性!$B$8+2*$C1470*信号概况!$C$2*$J1470*信号概况!$C$9*信号相关性!$B$9+2*$D1470*信号概况!$C$3*$E1470*信号概况!$C$4*信号相关性!$C$4+2*$D1470*信号概况!$C$3*$F1470*信号概况!$C$5*信号相关性!$C$5+2*$D1470*信号概况!$C$3*$G1470*信号概况!$C$6*信号相关性!$C$6+2*$D1470*信号概况!$C$3*$H1470*信号概况!$C$7*信号相关性!$C$7+2*$D1470*信号概况!$C$3*$I1470*信号概况!$C$8*信号相关性!$C$8+2*$D1470*信号概况!$C$3*$J1470*信号概况!$C$9*信号相关性!$C$9+2*$E1470*信号概况!$C$4*$F1470*信号概况!$C$5*信号相关性!$D$5+2*$E1470*信号概况!$C$4*$G1470*信号概况!$C$6*信号相关性!$D$6+2*$E1470*信号概况!$C$4*$H1470*信号概况!$C$7*信号相关性!$D$7+2*$E1470*信号概况!$C$4*$I1470*信号概况!$C$8*信号相关性!$D$8+2*$E1470*信号概况!$C$4*$J1470*信号概况!$J$5*信号相关性!$D$9+2*$F1470*信号概况!$C$5*$G1470*信号概况!$C$6*信号相关性!$E$6+2*$F1470*信号概况!$C$5*$H1470*信号概况!$C$7*信号相关性!$E$7+2*$F1470*信号概况!$C$5*$I1470*信号概况!$C$8*信号相关性!$E$8+2*$F1470*信号概况!$C$5*$J1470*信号概况!$C$9*信号相关性!$E$9+2*$G1470*信号概况!$C$6*$H1470*信号概况!$C$7*信号相关性!$F$7+2*$G1470*信号概况!$C$6*$I1470*信号概况!$C$8*信号相关性!$F$8+2*$G1470*信号概况!$C$6*$J1470*信号概况!$C$9*信号相关性!$F$9+2*$H1470*信号概况!$C$7*$I1470*信号概况!$C$8*信号相关性!$G$8+2*$H1470*信号概况!$C$7*$J1470*信号概况!$C$9*信号相关性!$G$9+2*$I1470*信号概况!$C$8*$J1470*信号概况!$C$9*信号相关性!$H$9)</f>
        <v>1751.89725082461</v>
      </c>
      <c r="N1470" s="12">
        <f t="shared" si="480"/>
        <v>0.0897526049160165</v>
      </c>
      <c r="O1470" s="10">
        <f>$C1470*信号概况!$J$2+$D1470*信号概况!$J$3+$E1470*信号概况!$J$4+$F1470*信号概况!$J$5+$G1470*信号概况!$J$6+$H1470*信号概况!$J$7+$I1470*信号概况!$J$8+$J1470*信号概况!$J$9</f>
        <v>1097.15928497486</v>
      </c>
      <c r="P1470" s="12">
        <f t="shared" si="481"/>
        <v>0.0562092918337174</v>
      </c>
      <c r="Q1470" s="7">
        <f t="shared" si="482"/>
        <v>33.8184923282982</v>
      </c>
    </row>
    <row r="1471" spans="1:17">
      <c r="A1471">
        <v>1469</v>
      </c>
      <c r="B1471">
        <v>19519.18</v>
      </c>
      <c r="C1471" s="7">
        <f t="shared" si="462"/>
        <v>0</v>
      </c>
      <c r="D1471" s="8">
        <f t="shared" si="463"/>
        <v>0.212121212121212</v>
      </c>
      <c r="E1471">
        <f t="shared" si="464"/>
        <v>0</v>
      </c>
      <c r="F1471">
        <f t="shared" si="474"/>
        <v>1</v>
      </c>
      <c r="G1471">
        <f t="shared" si="475"/>
        <v>0.06</v>
      </c>
      <c r="H1471">
        <f t="shared" si="476"/>
        <v>0</v>
      </c>
      <c r="I1471">
        <f t="shared" si="477"/>
        <v>0</v>
      </c>
      <c r="J1471">
        <f t="shared" si="478"/>
        <v>0</v>
      </c>
      <c r="K1471">
        <f>SQRT(POWER($C1471*信号概况!$F$2,2)+POWER($D1471*信号概况!$F$3,2)+POWER($E1471*信号概况!$F$4,2)+POWER($F1471*信号概况!$F$5,2)+POWER($G1471*信号概况!$F$6,2)+POWER($H1471*信号概况!$F$7,2)+POWER($I1471*信号概况!$F$8,2)+POWER($J1471*信号概况!$F$9,2)+2*$C1471*信号概况!$F$2*$D1471*信号概况!$F$3*信号相关性!$B$3+2*$C1471*信号概况!$F$2*$E1471*信号概况!$F$4*信号相关性!$B$4+2*$C1471*信号概况!$F$2*$F1471*信号概况!$F$5*信号相关性!$B$5+2*$C1471*信号概况!$F$2*$G1471*信号概况!$F$6*信号相关性!$B$6+2*$C1471*信号概况!$F$2*$H1471*信号概况!$F$7*信号相关性!$B$7+2*$C1471*信号概况!$F$2*$I1471*信号概况!$F$8*信号相关性!$B$8+2*$C1471*信号概况!$F$2*$J1471*信号概况!$F$9*信号相关性!$B$9+2*$D1471*信号概况!$F$3*$E1471*信号概况!$F$4*信号相关性!$C$4+2*$D1471*信号概况!$F$3*$F1471*信号概况!$F$5*信号相关性!$C$5+2*$D1471*信号概况!$F$3*$G1471*信号概况!$F$6*信号相关性!$C$6+2*$D1471*信号概况!$F$3*$H1471*信号概况!$F$7*信号相关性!$C$7+2*$D1471*信号概况!$F$3*$I1471*信号概况!$F$8*信号相关性!$C$8+2*$D1471*信号概况!$F$3*$J1471*信号概况!$F$9*信号相关性!$C$9+2*$E1471*信号概况!$F$4*$F1471*信号概况!$F$5*信号相关性!$D$5+2*$E1471*信号概况!$F$4*$G1471*信号概况!$F$6*信号相关性!$D$6+2*$E1471*信号概况!$F$4*$H1471*信号概况!$F$7*信号相关性!$D$7+2*$E1471*信号概况!$F$4*$I1471*信号概况!$F$8*信号相关性!$D$8+2*$E1471*信号概况!$F$4*$J1471*信号概况!$J$5*信号相关性!$D$9+2*$F1471*信号概况!$F$5*$G1471*信号概况!$F$6*信号相关性!$E$6+2*$F1471*信号概况!$F$5*$H1471*信号概况!$F$7*信号相关性!$E$7+2*$F1471*信号概况!$F$5*$I1471*信号概况!$F$8*信号相关性!$E$8+2*$F1471*信号概况!$F$5*$J1471*信号概况!$F$9*信号相关性!$E$9+2*$G1471*信号概况!$F$6*$H1471*信号概况!$F$7*信号相关性!$F$7+2*$G1471*信号概况!$F$6*$I1471*信号概况!$F$8*信号相关性!$F$8+2*$G1471*信号概况!$F$6*$J1471*信号概况!$F$9*信号相关性!$F$9+2*$H1471*信号概况!$F$7*$I1471*信号概况!$F$8*信号相关性!$G$8+2*$H1471*信号概况!$F$7*$J1471*信号概况!$F$9*信号相关性!$G$9+2*$I1471*信号概况!$F$8*$J1471*信号概况!$F$9*信号相关性!$H$9)</f>
        <v>412.847006513777</v>
      </c>
      <c r="L1471" s="10">
        <f t="shared" si="479"/>
        <v>47.2794514481932</v>
      </c>
      <c r="M1471" s="11">
        <f>SQRT(POWER($C1471*信号概况!$C$2,2)+POWER($D1471*信号概况!$C$3,2)+POWER($E1471*信号概况!$C$4,2)+POWER($F1471*信号概况!$C$5,2)+POWER($G1471*信号概况!$C$6,2)+POWER($H1471*信号概况!$C$7,2)+POWER($I1471*信号概况!$C$8,2)+POWER($J1471*信号概况!$C$9,2)+2*$C1471*信号概况!$C$2*$D1471*信号概况!$C$3*信号相关性!$B$3+2*$C1471*信号概况!$C$2*$E1471*信号概况!$C$4*信号相关性!$B$4+2*$C1471*信号概况!$C$2*$F1471*信号概况!$C$5*信号相关性!$B$5+2*$C1471*信号概况!$C$2*$G1471*信号概况!$C$6*信号相关性!$B$6+2*$C1471*信号概况!$C$2*$H1471*信号概况!$C$7*信号相关性!$B$7+2*$C1471*信号概况!$C$2*$I1471*信号概况!$C$8*信号相关性!$B$8+2*$C1471*信号概况!$C$2*$J1471*信号概况!$C$9*信号相关性!$B$9+2*$D1471*信号概况!$C$3*$E1471*信号概况!$C$4*信号相关性!$C$4+2*$D1471*信号概况!$C$3*$F1471*信号概况!$C$5*信号相关性!$C$5+2*$D1471*信号概况!$C$3*$G1471*信号概况!$C$6*信号相关性!$C$6+2*$D1471*信号概况!$C$3*$H1471*信号概况!$C$7*信号相关性!$C$7+2*$D1471*信号概况!$C$3*$I1471*信号概况!$C$8*信号相关性!$C$8+2*$D1471*信号概况!$C$3*$J1471*信号概况!$C$9*信号相关性!$C$9+2*$E1471*信号概况!$C$4*$F1471*信号概况!$C$5*信号相关性!$D$5+2*$E1471*信号概况!$C$4*$G1471*信号概况!$C$6*信号相关性!$D$6+2*$E1471*信号概况!$C$4*$H1471*信号概况!$C$7*信号相关性!$D$7+2*$E1471*信号概况!$C$4*$I1471*信号概况!$C$8*信号相关性!$D$8+2*$E1471*信号概况!$C$4*$J1471*信号概况!$J$5*信号相关性!$D$9+2*$F1471*信号概况!$C$5*$G1471*信号概况!$C$6*信号相关性!$E$6+2*$F1471*信号概况!$C$5*$H1471*信号概况!$C$7*信号相关性!$E$7+2*$F1471*信号概况!$C$5*$I1471*信号概况!$C$8*信号相关性!$E$8+2*$F1471*信号概况!$C$5*$J1471*信号概况!$C$9*信号相关性!$E$9+2*$G1471*信号概况!$C$6*$H1471*信号概况!$C$7*信号相关性!$F$7+2*$G1471*信号概况!$C$6*$I1471*信号概况!$C$8*信号相关性!$F$8+2*$G1471*信号概况!$C$6*$J1471*信号概况!$C$9*信号相关性!$F$9+2*$H1471*信号概况!$C$7*$I1471*信号概况!$C$8*信号相关性!$G$8+2*$H1471*信号概况!$C$7*$J1471*信号概况!$C$9*信号相关性!$G$9+2*$I1471*信号概况!$C$8*$J1471*信号概况!$C$9*信号相关性!$H$9)</f>
        <v>2021.19013110364</v>
      </c>
      <c r="N1471" s="12">
        <f t="shared" si="480"/>
        <v>0.103548926292172</v>
      </c>
      <c r="O1471" s="10">
        <f>$C1471*信号概况!$J$2+$D1471*信号概况!$J$3+$E1471*信号概况!$J$4+$F1471*信号概况!$J$5+$G1471*信号概况!$J$6+$H1471*信号概况!$J$7+$I1471*信号概况!$J$8+$J1471*信号概况!$J$9</f>
        <v>1121.68743565979</v>
      </c>
      <c r="P1471" s="12">
        <f t="shared" si="481"/>
        <v>0.0574659097185328</v>
      </c>
      <c r="Q1471" s="7">
        <f t="shared" si="482"/>
        <v>30.2395076891538</v>
      </c>
    </row>
    <row r="1472" spans="1:17">
      <c r="A1472">
        <v>1470</v>
      </c>
      <c r="B1472">
        <v>19519.18</v>
      </c>
      <c r="C1472" s="7">
        <f t="shared" si="462"/>
        <v>0</v>
      </c>
      <c r="D1472" s="8">
        <f t="shared" si="463"/>
        <v>0.242424242424242</v>
      </c>
      <c r="E1472">
        <f t="shared" si="464"/>
        <v>0</v>
      </c>
      <c r="F1472">
        <f t="shared" si="474"/>
        <v>1</v>
      </c>
      <c r="G1472">
        <f t="shared" si="475"/>
        <v>0.06</v>
      </c>
      <c r="H1472">
        <f t="shared" si="476"/>
        <v>0</v>
      </c>
      <c r="I1472">
        <f t="shared" si="477"/>
        <v>0</v>
      </c>
      <c r="J1472">
        <f t="shared" si="478"/>
        <v>0</v>
      </c>
      <c r="K1472">
        <f>SQRT(POWER($C1472*信号概况!$F$2,2)+POWER($D1472*信号概况!$F$3,2)+POWER($E1472*信号概况!$F$4,2)+POWER($F1472*信号概况!$F$5,2)+POWER($G1472*信号概况!$F$6,2)+POWER($H1472*信号概况!$F$7,2)+POWER($I1472*信号概况!$F$8,2)+POWER($J1472*信号概况!$F$9,2)+2*$C1472*信号概况!$F$2*$D1472*信号概况!$F$3*信号相关性!$B$3+2*$C1472*信号概况!$F$2*$E1472*信号概况!$F$4*信号相关性!$B$4+2*$C1472*信号概况!$F$2*$F1472*信号概况!$F$5*信号相关性!$B$5+2*$C1472*信号概况!$F$2*$G1472*信号概况!$F$6*信号相关性!$B$6+2*$C1472*信号概况!$F$2*$H1472*信号概况!$F$7*信号相关性!$B$7+2*$C1472*信号概况!$F$2*$I1472*信号概况!$F$8*信号相关性!$B$8+2*$C1472*信号概况!$F$2*$J1472*信号概况!$F$9*信号相关性!$B$9+2*$D1472*信号概况!$F$3*$E1472*信号概况!$F$4*信号相关性!$C$4+2*$D1472*信号概况!$F$3*$F1472*信号概况!$F$5*信号相关性!$C$5+2*$D1472*信号概况!$F$3*$G1472*信号概况!$F$6*信号相关性!$C$6+2*$D1472*信号概况!$F$3*$H1472*信号概况!$F$7*信号相关性!$C$7+2*$D1472*信号概况!$F$3*$I1472*信号概况!$F$8*信号相关性!$C$8+2*$D1472*信号概况!$F$3*$J1472*信号概况!$F$9*信号相关性!$C$9+2*$E1472*信号概况!$F$4*$F1472*信号概况!$F$5*信号相关性!$D$5+2*$E1472*信号概况!$F$4*$G1472*信号概况!$F$6*信号相关性!$D$6+2*$E1472*信号概况!$F$4*$H1472*信号概况!$F$7*信号相关性!$D$7+2*$E1472*信号概况!$F$4*$I1472*信号概况!$F$8*信号相关性!$D$8+2*$E1472*信号概况!$F$4*$J1472*信号概况!$J$5*信号相关性!$D$9+2*$F1472*信号概况!$F$5*$G1472*信号概况!$F$6*信号相关性!$E$6+2*$F1472*信号概况!$F$5*$H1472*信号概况!$F$7*信号相关性!$E$7+2*$F1472*信号概况!$F$5*$I1472*信号概况!$F$8*信号相关性!$E$8+2*$F1472*信号概况!$F$5*$J1472*信号概况!$F$9*信号相关性!$E$9+2*$G1472*信号概况!$F$6*$H1472*信号概况!$F$7*信号相关性!$F$7+2*$G1472*信号概况!$F$6*$I1472*信号概况!$F$8*信号相关性!$F$8+2*$G1472*信号概况!$F$6*$J1472*信号概况!$F$9*信号相关性!$F$9+2*$H1472*信号概况!$F$7*$I1472*信号概况!$F$8*信号相关性!$G$8+2*$H1472*信号概况!$F$7*$J1472*信号概况!$F$9*信号相关性!$G$9+2*$I1472*信号概况!$F$8*$J1472*信号概况!$F$9*信号相关性!$H$9)</f>
        <v>468.933075220025</v>
      </c>
      <c r="L1472" s="10">
        <f t="shared" si="479"/>
        <v>41.6246603864348</v>
      </c>
      <c r="M1472" s="11">
        <f>SQRT(POWER($C1472*信号概况!$C$2,2)+POWER($D1472*信号概况!$C$3,2)+POWER($E1472*信号概况!$C$4,2)+POWER($F1472*信号概况!$C$5,2)+POWER($G1472*信号概况!$C$6,2)+POWER($H1472*信号概况!$C$7,2)+POWER($I1472*信号概况!$C$8,2)+POWER($J1472*信号概况!$C$9,2)+2*$C1472*信号概况!$C$2*$D1472*信号概况!$C$3*信号相关性!$B$3+2*$C1472*信号概况!$C$2*$E1472*信号概况!$C$4*信号相关性!$B$4+2*$C1472*信号概况!$C$2*$F1472*信号概况!$C$5*信号相关性!$B$5+2*$C1472*信号概况!$C$2*$G1472*信号概况!$C$6*信号相关性!$B$6+2*$C1472*信号概况!$C$2*$H1472*信号概况!$C$7*信号相关性!$B$7+2*$C1472*信号概况!$C$2*$I1472*信号概况!$C$8*信号相关性!$B$8+2*$C1472*信号概况!$C$2*$J1472*信号概况!$C$9*信号相关性!$B$9+2*$D1472*信号概况!$C$3*$E1472*信号概况!$C$4*信号相关性!$C$4+2*$D1472*信号概况!$C$3*$F1472*信号概况!$C$5*信号相关性!$C$5+2*$D1472*信号概况!$C$3*$G1472*信号概况!$C$6*信号相关性!$C$6+2*$D1472*信号概况!$C$3*$H1472*信号概况!$C$7*信号相关性!$C$7+2*$D1472*信号概况!$C$3*$I1472*信号概况!$C$8*信号相关性!$C$8+2*$D1472*信号概况!$C$3*$J1472*信号概况!$C$9*信号相关性!$C$9+2*$E1472*信号概况!$C$4*$F1472*信号概况!$C$5*信号相关性!$D$5+2*$E1472*信号概况!$C$4*$G1472*信号概况!$C$6*信号相关性!$D$6+2*$E1472*信号概况!$C$4*$H1472*信号概况!$C$7*信号相关性!$D$7+2*$E1472*信号概况!$C$4*$I1472*信号概况!$C$8*信号相关性!$D$8+2*$E1472*信号概况!$C$4*$J1472*信号概况!$J$5*信号相关性!$D$9+2*$F1472*信号概况!$C$5*$G1472*信号概况!$C$6*信号相关性!$E$6+2*$F1472*信号概况!$C$5*$H1472*信号概况!$C$7*信号相关性!$E$7+2*$F1472*信号概况!$C$5*$I1472*信号概况!$C$8*信号相关性!$E$8+2*$F1472*信号概况!$C$5*$J1472*信号概况!$C$9*信号相关性!$E$9+2*$G1472*信号概况!$C$6*$H1472*信号概况!$C$7*信号相关性!$F$7+2*$G1472*信号概况!$C$6*$I1472*信号概况!$C$8*信号相关性!$F$8+2*$G1472*信号概况!$C$6*$J1472*信号概况!$C$9*信号相关性!$F$9+2*$H1472*信号概况!$C$7*$I1472*信号概况!$C$8*信号相关性!$G$8+2*$H1472*信号概况!$C$7*$J1472*信号概况!$C$9*信号相关性!$G$9+2*$I1472*信号概况!$C$8*$J1472*信号概况!$C$9*信号相关性!$H$9)</f>
        <v>2304.70374168067</v>
      </c>
      <c r="N1472" s="12">
        <f t="shared" si="480"/>
        <v>0.118073799292833</v>
      </c>
      <c r="O1472" s="10">
        <f>$C1472*信号概况!$J$2+$D1472*信号概况!$J$3+$E1472*信号概况!$J$4+$F1472*信号概况!$J$5+$G1472*信号概况!$J$6+$H1472*信号概况!$J$7+$I1472*信号概况!$J$8+$J1472*信号概况!$J$9</f>
        <v>1146.21558634472</v>
      </c>
      <c r="P1472" s="12">
        <f t="shared" si="481"/>
        <v>0.0587225276033483</v>
      </c>
      <c r="Q1472" s="7">
        <f t="shared" si="482"/>
        <v>27.2504302029472</v>
      </c>
    </row>
    <row r="1473" spans="1:17">
      <c r="A1473">
        <v>1471</v>
      </c>
      <c r="B1473">
        <v>19519.18</v>
      </c>
      <c r="C1473" s="7">
        <f t="shared" si="462"/>
        <v>0</v>
      </c>
      <c r="D1473" s="8">
        <f t="shared" si="463"/>
        <v>0.272727272727273</v>
      </c>
      <c r="E1473">
        <f t="shared" si="464"/>
        <v>0</v>
      </c>
      <c r="F1473">
        <f t="shared" si="474"/>
        <v>1</v>
      </c>
      <c r="G1473">
        <f t="shared" si="475"/>
        <v>0.06</v>
      </c>
      <c r="H1473">
        <f t="shared" si="476"/>
        <v>0</v>
      </c>
      <c r="I1473">
        <f t="shared" si="477"/>
        <v>0</v>
      </c>
      <c r="J1473">
        <f t="shared" si="478"/>
        <v>0</v>
      </c>
      <c r="K1473">
        <f>SQRT(POWER($C1473*信号概况!$F$2,2)+POWER($D1473*信号概况!$F$3,2)+POWER($E1473*信号概况!$F$4,2)+POWER($F1473*信号概况!$F$5,2)+POWER($G1473*信号概况!$F$6,2)+POWER($H1473*信号概况!$F$7,2)+POWER($I1473*信号概况!$F$8,2)+POWER($J1473*信号概况!$F$9,2)+2*$C1473*信号概况!$F$2*$D1473*信号概况!$F$3*信号相关性!$B$3+2*$C1473*信号概况!$F$2*$E1473*信号概况!$F$4*信号相关性!$B$4+2*$C1473*信号概况!$F$2*$F1473*信号概况!$F$5*信号相关性!$B$5+2*$C1473*信号概况!$F$2*$G1473*信号概况!$F$6*信号相关性!$B$6+2*$C1473*信号概况!$F$2*$H1473*信号概况!$F$7*信号相关性!$B$7+2*$C1473*信号概况!$F$2*$I1473*信号概况!$F$8*信号相关性!$B$8+2*$C1473*信号概况!$F$2*$J1473*信号概况!$F$9*信号相关性!$B$9+2*$D1473*信号概况!$F$3*$E1473*信号概况!$F$4*信号相关性!$C$4+2*$D1473*信号概况!$F$3*$F1473*信号概况!$F$5*信号相关性!$C$5+2*$D1473*信号概况!$F$3*$G1473*信号概况!$F$6*信号相关性!$C$6+2*$D1473*信号概况!$F$3*$H1473*信号概况!$F$7*信号相关性!$C$7+2*$D1473*信号概况!$F$3*$I1473*信号概况!$F$8*信号相关性!$C$8+2*$D1473*信号概况!$F$3*$J1473*信号概况!$F$9*信号相关性!$C$9+2*$E1473*信号概况!$F$4*$F1473*信号概况!$F$5*信号相关性!$D$5+2*$E1473*信号概况!$F$4*$G1473*信号概况!$F$6*信号相关性!$D$6+2*$E1473*信号概况!$F$4*$H1473*信号概况!$F$7*信号相关性!$D$7+2*$E1473*信号概况!$F$4*$I1473*信号概况!$F$8*信号相关性!$D$8+2*$E1473*信号概况!$F$4*$J1473*信号概况!$J$5*信号相关性!$D$9+2*$F1473*信号概况!$F$5*$G1473*信号概况!$F$6*信号相关性!$E$6+2*$F1473*信号概况!$F$5*$H1473*信号概况!$F$7*信号相关性!$E$7+2*$F1473*信号概况!$F$5*$I1473*信号概况!$F$8*信号相关性!$E$8+2*$F1473*信号概况!$F$5*$J1473*信号概况!$F$9*信号相关性!$E$9+2*$G1473*信号概况!$F$6*$H1473*信号概况!$F$7*信号相关性!$F$7+2*$G1473*信号概况!$F$6*$I1473*信号概况!$F$8*信号相关性!$F$8+2*$G1473*信号概况!$F$6*$J1473*信号概况!$F$9*信号相关性!$F$9+2*$H1473*信号概况!$F$7*$I1473*信号概况!$F$8*信号相关性!$G$8+2*$H1473*信号概况!$F$7*$J1473*信号概况!$F$9*信号相关性!$G$9+2*$I1473*信号概况!$F$8*$J1473*信号概况!$F$9*信号相关性!$H$9)</f>
        <v>527.534430774683</v>
      </c>
      <c r="L1473" s="10">
        <f t="shared" si="479"/>
        <v>37.0007697342828</v>
      </c>
      <c r="M1473" s="11">
        <f>SQRT(POWER($C1473*信号概况!$C$2,2)+POWER($D1473*信号概况!$C$3,2)+POWER($E1473*信号概况!$C$4,2)+POWER($F1473*信号概况!$C$5,2)+POWER($G1473*信号概况!$C$6,2)+POWER($H1473*信号概况!$C$7,2)+POWER($I1473*信号概况!$C$8,2)+POWER($J1473*信号概况!$C$9,2)+2*$C1473*信号概况!$C$2*$D1473*信号概况!$C$3*信号相关性!$B$3+2*$C1473*信号概况!$C$2*$E1473*信号概况!$C$4*信号相关性!$B$4+2*$C1473*信号概况!$C$2*$F1473*信号概况!$C$5*信号相关性!$B$5+2*$C1473*信号概况!$C$2*$G1473*信号概况!$C$6*信号相关性!$B$6+2*$C1473*信号概况!$C$2*$H1473*信号概况!$C$7*信号相关性!$B$7+2*$C1473*信号概况!$C$2*$I1473*信号概况!$C$8*信号相关性!$B$8+2*$C1473*信号概况!$C$2*$J1473*信号概况!$C$9*信号相关性!$B$9+2*$D1473*信号概况!$C$3*$E1473*信号概况!$C$4*信号相关性!$C$4+2*$D1473*信号概况!$C$3*$F1473*信号概况!$C$5*信号相关性!$C$5+2*$D1473*信号概况!$C$3*$G1473*信号概况!$C$6*信号相关性!$C$6+2*$D1473*信号概况!$C$3*$H1473*信号概况!$C$7*信号相关性!$C$7+2*$D1473*信号概况!$C$3*$I1473*信号概况!$C$8*信号相关性!$C$8+2*$D1473*信号概况!$C$3*$J1473*信号概况!$C$9*信号相关性!$C$9+2*$E1473*信号概况!$C$4*$F1473*信号概况!$C$5*信号相关性!$D$5+2*$E1473*信号概况!$C$4*$G1473*信号概况!$C$6*信号相关性!$D$6+2*$E1473*信号概况!$C$4*$H1473*信号概况!$C$7*信号相关性!$D$7+2*$E1473*信号概况!$C$4*$I1473*信号概况!$C$8*信号相关性!$D$8+2*$E1473*信号概况!$C$4*$J1473*信号概况!$J$5*信号相关性!$D$9+2*$F1473*信号概况!$C$5*$G1473*信号概况!$C$6*信号相关性!$E$6+2*$F1473*信号概况!$C$5*$H1473*信号概况!$C$7*信号相关性!$E$7+2*$F1473*信号概况!$C$5*$I1473*信号概况!$C$8*信号相关性!$E$8+2*$F1473*信号概况!$C$5*$J1473*信号概况!$C$9*信号相关性!$E$9+2*$G1473*信号概况!$C$6*$H1473*信号概况!$C$7*信号相关性!$F$7+2*$G1473*信号概况!$C$6*$I1473*信号概况!$C$8*信号相关性!$F$8+2*$G1473*信号概况!$C$6*$J1473*信号概况!$C$9*信号相关性!$F$9+2*$H1473*信号概况!$C$7*$I1473*信号概况!$C$8*信号相关性!$G$8+2*$H1473*信号概况!$C$7*$J1473*信号概况!$C$9*信号相关性!$G$9+2*$I1473*信号概况!$C$8*$J1473*信号概况!$C$9*信号相关性!$H$9)</f>
        <v>2597.78624024096</v>
      </c>
      <c r="N1473" s="12">
        <f t="shared" si="480"/>
        <v>0.133088902312544</v>
      </c>
      <c r="O1473" s="10">
        <f>$C1473*信号概况!$J$2+$D1473*信号概况!$J$3+$E1473*信号概况!$J$4+$F1473*信号概况!$J$5+$G1473*信号概况!$J$6+$H1473*信号概况!$J$7+$I1473*信号概况!$J$8+$J1473*信号概况!$J$9</f>
        <v>1170.74373702965</v>
      </c>
      <c r="P1473" s="12">
        <f t="shared" si="481"/>
        <v>0.0599791454881637</v>
      </c>
      <c r="Q1473" s="7">
        <f t="shared" si="482"/>
        <v>24.781256126085</v>
      </c>
    </row>
    <row r="1474" spans="1:17">
      <c r="A1474">
        <v>1472</v>
      </c>
      <c r="B1474">
        <v>19519.18</v>
      </c>
      <c r="C1474" s="7">
        <f t="shared" si="462"/>
        <v>0</v>
      </c>
      <c r="D1474" s="8">
        <f t="shared" si="463"/>
        <v>0.303030303030303</v>
      </c>
      <c r="E1474">
        <f t="shared" si="464"/>
        <v>0</v>
      </c>
      <c r="F1474">
        <f t="shared" si="474"/>
        <v>1</v>
      </c>
      <c r="G1474">
        <f t="shared" si="475"/>
        <v>0.06</v>
      </c>
      <c r="H1474">
        <f t="shared" si="476"/>
        <v>0</v>
      </c>
      <c r="I1474">
        <f t="shared" si="477"/>
        <v>0</v>
      </c>
      <c r="J1474">
        <f t="shared" si="478"/>
        <v>0</v>
      </c>
      <c r="K1474">
        <f>SQRT(POWER($C1474*信号概况!$F$2,2)+POWER($D1474*信号概况!$F$3,2)+POWER($E1474*信号概况!$F$4,2)+POWER($F1474*信号概况!$F$5,2)+POWER($G1474*信号概况!$F$6,2)+POWER($H1474*信号概况!$F$7,2)+POWER($I1474*信号概况!$F$8,2)+POWER($J1474*信号概况!$F$9,2)+2*$C1474*信号概况!$F$2*$D1474*信号概况!$F$3*信号相关性!$B$3+2*$C1474*信号概况!$F$2*$E1474*信号概况!$F$4*信号相关性!$B$4+2*$C1474*信号概况!$F$2*$F1474*信号概况!$F$5*信号相关性!$B$5+2*$C1474*信号概况!$F$2*$G1474*信号概况!$F$6*信号相关性!$B$6+2*$C1474*信号概况!$F$2*$H1474*信号概况!$F$7*信号相关性!$B$7+2*$C1474*信号概况!$F$2*$I1474*信号概况!$F$8*信号相关性!$B$8+2*$C1474*信号概况!$F$2*$J1474*信号概况!$F$9*信号相关性!$B$9+2*$D1474*信号概况!$F$3*$E1474*信号概况!$F$4*信号相关性!$C$4+2*$D1474*信号概况!$F$3*$F1474*信号概况!$F$5*信号相关性!$C$5+2*$D1474*信号概况!$F$3*$G1474*信号概况!$F$6*信号相关性!$C$6+2*$D1474*信号概况!$F$3*$H1474*信号概况!$F$7*信号相关性!$C$7+2*$D1474*信号概况!$F$3*$I1474*信号概况!$F$8*信号相关性!$C$8+2*$D1474*信号概况!$F$3*$J1474*信号概况!$F$9*信号相关性!$C$9+2*$E1474*信号概况!$F$4*$F1474*信号概况!$F$5*信号相关性!$D$5+2*$E1474*信号概况!$F$4*$G1474*信号概况!$F$6*信号相关性!$D$6+2*$E1474*信号概况!$F$4*$H1474*信号概况!$F$7*信号相关性!$D$7+2*$E1474*信号概况!$F$4*$I1474*信号概况!$F$8*信号相关性!$D$8+2*$E1474*信号概况!$F$4*$J1474*信号概况!$J$5*信号相关性!$D$9+2*$F1474*信号概况!$F$5*$G1474*信号概况!$F$6*信号相关性!$E$6+2*$F1474*信号概况!$F$5*$H1474*信号概况!$F$7*信号相关性!$E$7+2*$F1474*信号概况!$F$5*$I1474*信号概况!$F$8*信号相关性!$E$8+2*$F1474*信号概况!$F$5*$J1474*信号概况!$F$9*信号相关性!$E$9+2*$G1474*信号概况!$F$6*$H1474*信号概况!$F$7*信号相关性!$F$7+2*$G1474*信号概况!$F$6*$I1474*信号概况!$F$8*信号相关性!$F$8+2*$G1474*信号概况!$F$6*$J1474*信号概况!$F$9*信号相关性!$F$9+2*$H1474*信号概况!$F$7*$I1474*信号概况!$F$8*信号相关性!$G$8+2*$H1474*信号概况!$F$7*$J1474*信号概况!$F$9*信号相关性!$G$9+2*$I1474*信号概况!$F$8*$J1474*信号概况!$F$9*信号相关性!$H$9)</f>
        <v>587.899388194752</v>
      </c>
      <c r="L1474" s="10">
        <f t="shared" si="479"/>
        <v>33.2015654242082</v>
      </c>
      <c r="M1474" s="11">
        <f>SQRT(POWER($C1474*信号概况!$C$2,2)+POWER($D1474*信号概况!$C$3,2)+POWER($E1474*信号概况!$C$4,2)+POWER($F1474*信号概况!$C$5,2)+POWER($G1474*信号概况!$C$6,2)+POWER($H1474*信号概况!$C$7,2)+POWER($I1474*信号概况!$C$8,2)+POWER($J1474*信号概况!$C$9,2)+2*$C1474*信号概况!$C$2*$D1474*信号概况!$C$3*信号相关性!$B$3+2*$C1474*信号概况!$C$2*$E1474*信号概况!$C$4*信号相关性!$B$4+2*$C1474*信号概况!$C$2*$F1474*信号概况!$C$5*信号相关性!$B$5+2*$C1474*信号概况!$C$2*$G1474*信号概况!$C$6*信号相关性!$B$6+2*$C1474*信号概况!$C$2*$H1474*信号概况!$C$7*信号相关性!$B$7+2*$C1474*信号概况!$C$2*$I1474*信号概况!$C$8*信号相关性!$B$8+2*$C1474*信号概况!$C$2*$J1474*信号概况!$C$9*信号相关性!$B$9+2*$D1474*信号概况!$C$3*$E1474*信号概况!$C$4*信号相关性!$C$4+2*$D1474*信号概况!$C$3*$F1474*信号概况!$C$5*信号相关性!$C$5+2*$D1474*信号概况!$C$3*$G1474*信号概况!$C$6*信号相关性!$C$6+2*$D1474*信号概况!$C$3*$H1474*信号概况!$C$7*信号相关性!$C$7+2*$D1474*信号概况!$C$3*$I1474*信号概况!$C$8*信号相关性!$C$8+2*$D1474*信号概况!$C$3*$J1474*信号概况!$C$9*信号相关性!$C$9+2*$E1474*信号概况!$C$4*$F1474*信号概况!$C$5*信号相关性!$D$5+2*$E1474*信号概况!$C$4*$G1474*信号概况!$C$6*信号相关性!$D$6+2*$E1474*信号概况!$C$4*$H1474*信号概况!$C$7*信号相关性!$D$7+2*$E1474*信号概况!$C$4*$I1474*信号概况!$C$8*信号相关性!$D$8+2*$E1474*信号概况!$C$4*$J1474*信号概况!$J$5*信号相关性!$D$9+2*$F1474*信号概况!$C$5*$G1474*信号概况!$C$6*信号相关性!$E$6+2*$F1474*信号概况!$C$5*$H1474*信号概况!$C$7*信号相关性!$E$7+2*$F1474*信号概况!$C$5*$I1474*信号概况!$C$8*信号相关性!$E$8+2*$F1474*信号概况!$C$5*$J1474*信号概况!$C$9*信号相关性!$E$9+2*$G1474*信号概况!$C$6*$H1474*信号概况!$C$7*信号相关性!$F$7+2*$G1474*信号概况!$C$6*$I1474*信号概况!$C$8*信号相关性!$F$8+2*$G1474*信号概况!$C$6*$J1474*信号概况!$C$9*信号相关性!$F$9+2*$H1474*信号概况!$C$7*$I1474*信号概况!$C$8*信号相关性!$G$8+2*$H1474*信号概况!$C$7*$J1474*信号概况!$C$9*信号相关性!$G$9+2*$I1474*信号概况!$C$8*$J1474*信号概况!$C$9*信号相关性!$H$9)</f>
        <v>2897.53543296296</v>
      </c>
      <c r="N1474" s="12">
        <f t="shared" si="480"/>
        <v>0.148445551143181</v>
      </c>
      <c r="O1474" s="10">
        <f>$C1474*信号概况!$J$2+$D1474*信号概况!$J$3+$E1474*信号概况!$J$4+$F1474*信号概况!$J$5+$G1474*信号概况!$J$6+$H1474*信号概况!$J$7+$I1474*信号概况!$J$8+$J1474*信号概况!$J$9</f>
        <v>1195.27188771459</v>
      </c>
      <c r="P1474" s="12">
        <f t="shared" si="481"/>
        <v>0.0612357633729791</v>
      </c>
      <c r="Q1474" s="7">
        <f t="shared" si="482"/>
        <v>22.7374001759411</v>
      </c>
    </row>
    <row r="1475" spans="1:17">
      <c r="A1475">
        <v>1473</v>
      </c>
      <c r="B1475">
        <v>19519.18</v>
      </c>
      <c r="C1475" s="7">
        <f t="shared" si="462"/>
        <v>0</v>
      </c>
      <c r="D1475" s="8">
        <f t="shared" si="463"/>
        <v>0.333333333333333</v>
      </c>
      <c r="E1475">
        <f t="shared" si="464"/>
        <v>0</v>
      </c>
      <c r="F1475">
        <f t="shared" si="474"/>
        <v>1</v>
      </c>
      <c r="G1475">
        <f t="shared" si="475"/>
        <v>0.06</v>
      </c>
      <c r="H1475">
        <f t="shared" si="476"/>
        <v>0</v>
      </c>
      <c r="I1475">
        <f t="shared" si="477"/>
        <v>0</v>
      </c>
      <c r="J1475">
        <f t="shared" si="478"/>
        <v>0</v>
      </c>
      <c r="K1475">
        <f>SQRT(POWER($C1475*信号概况!$F$2,2)+POWER($D1475*信号概况!$F$3,2)+POWER($E1475*信号概况!$F$4,2)+POWER($F1475*信号概况!$F$5,2)+POWER($G1475*信号概况!$F$6,2)+POWER($H1475*信号概况!$F$7,2)+POWER($I1475*信号概况!$F$8,2)+POWER($J1475*信号概况!$F$9,2)+2*$C1475*信号概况!$F$2*$D1475*信号概况!$F$3*信号相关性!$B$3+2*$C1475*信号概况!$F$2*$E1475*信号概况!$F$4*信号相关性!$B$4+2*$C1475*信号概况!$F$2*$F1475*信号概况!$F$5*信号相关性!$B$5+2*$C1475*信号概况!$F$2*$G1475*信号概况!$F$6*信号相关性!$B$6+2*$C1475*信号概况!$F$2*$H1475*信号概况!$F$7*信号相关性!$B$7+2*$C1475*信号概况!$F$2*$I1475*信号概况!$F$8*信号相关性!$B$8+2*$C1475*信号概况!$F$2*$J1475*信号概况!$F$9*信号相关性!$B$9+2*$D1475*信号概况!$F$3*$E1475*信号概况!$F$4*信号相关性!$C$4+2*$D1475*信号概况!$F$3*$F1475*信号概况!$F$5*信号相关性!$C$5+2*$D1475*信号概况!$F$3*$G1475*信号概况!$F$6*信号相关性!$C$6+2*$D1475*信号概况!$F$3*$H1475*信号概况!$F$7*信号相关性!$C$7+2*$D1475*信号概况!$F$3*$I1475*信号概况!$F$8*信号相关性!$C$8+2*$D1475*信号概况!$F$3*$J1475*信号概况!$F$9*信号相关性!$C$9+2*$E1475*信号概况!$F$4*$F1475*信号概况!$F$5*信号相关性!$D$5+2*$E1475*信号概况!$F$4*$G1475*信号概况!$F$6*信号相关性!$D$6+2*$E1475*信号概况!$F$4*$H1475*信号概况!$F$7*信号相关性!$D$7+2*$E1475*信号概况!$F$4*$I1475*信号概况!$F$8*信号相关性!$D$8+2*$E1475*信号概况!$F$4*$J1475*信号概况!$J$5*信号相关性!$D$9+2*$F1475*信号概况!$F$5*$G1475*信号概况!$F$6*信号相关性!$E$6+2*$F1475*信号概况!$F$5*$H1475*信号概况!$F$7*信号相关性!$E$7+2*$F1475*信号概况!$F$5*$I1475*信号概况!$F$8*信号相关性!$E$8+2*$F1475*信号概况!$F$5*$J1475*信号概况!$F$9*信号相关性!$E$9+2*$G1475*信号概况!$F$6*$H1475*信号概况!$F$7*信号相关性!$F$7+2*$G1475*信号概况!$F$6*$I1475*信号概况!$F$8*信号相关性!$F$8+2*$G1475*信号概况!$F$6*$J1475*信号概况!$F$9*信号相关性!$F$9+2*$H1475*信号概况!$F$7*$I1475*信号概况!$F$8*信号相关性!$G$8+2*$H1475*信号概况!$F$7*$J1475*信号概况!$F$9*信号相关性!$G$9+2*$I1475*信号概况!$F$8*$J1475*信号概况!$F$9*信号相关性!$H$9)</f>
        <v>649.536430076323</v>
      </c>
      <c r="L1475" s="10">
        <f t="shared" si="479"/>
        <v>30.0509395565487</v>
      </c>
      <c r="M1475" s="11">
        <f>SQRT(POWER($C1475*信号概况!$C$2,2)+POWER($D1475*信号概况!$C$3,2)+POWER($E1475*信号概况!$C$4,2)+POWER($F1475*信号概况!$C$5,2)+POWER($G1475*信号概况!$C$6,2)+POWER($H1475*信号概况!$C$7,2)+POWER($I1475*信号概况!$C$8,2)+POWER($J1475*信号概况!$C$9,2)+2*$C1475*信号概况!$C$2*$D1475*信号概况!$C$3*信号相关性!$B$3+2*$C1475*信号概况!$C$2*$E1475*信号概况!$C$4*信号相关性!$B$4+2*$C1475*信号概况!$C$2*$F1475*信号概况!$C$5*信号相关性!$B$5+2*$C1475*信号概况!$C$2*$G1475*信号概况!$C$6*信号相关性!$B$6+2*$C1475*信号概况!$C$2*$H1475*信号概况!$C$7*信号相关性!$B$7+2*$C1475*信号概况!$C$2*$I1475*信号概况!$C$8*信号相关性!$B$8+2*$C1475*信号概况!$C$2*$J1475*信号概况!$C$9*信号相关性!$B$9+2*$D1475*信号概况!$C$3*$E1475*信号概况!$C$4*信号相关性!$C$4+2*$D1475*信号概况!$C$3*$F1475*信号概况!$C$5*信号相关性!$C$5+2*$D1475*信号概况!$C$3*$G1475*信号概况!$C$6*信号相关性!$C$6+2*$D1475*信号概况!$C$3*$H1475*信号概况!$C$7*信号相关性!$C$7+2*$D1475*信号概况!$C$3*$I1475*信号概况!$C$8*信号相关性!$C$8+2*$D1475*信号概况!$C$3*$J1475*信号概况!$C$9*信号相关性!$C$9+2*$E1475*信号概况!$C$4*$F1475*信号概况!$C$5*信号相关性!$D$5+2*$E1475*信号概况!$C$4*$G1475*信号概况!$C$6*信号相关性!$D$6+2*$E1475*信号概况!$C$4*$H1475*信号概况!$C$7*信号相关性!$D$7+2*$E1475*信号概况!$C$4*$I1475*信号概况!$C$8*信号相关性!$D$8+2*$E1475*信号概况!$C$4*$J1475*信号概况!$J$5*信号相关性!$D$9+2*$F1475*信号概况!$C$5*$G1475*信号概况!$C$6*信号相关性!$E$6+2*$F1475*信号概况!$C$5*$H1475*信号概况!$C$7*信号相关性!$E$7+2*$F1475*信号概况!$C$5*$I1475*信号概况!$C$8*信号相关性!$E$8+2*$F1475*信号概况!$C$5*$J1475*信号概况!$C$9*信号相关性!$E$9+2*$G1475*信号概况!$C$6*$H1475*信号概况!$C$7*信号相关性!$F$7+2*$G1475*信号概况!$C$6*$I1475*信号概况!$C$8*信号相关性!$F$8+2*$G1475*信号概况!$C$6*$J1475*信号概况!$C$9*信号相关性!$F$9+2*$H1475*信号概况!$C$7*$I1475*信号概况!$C$8*信号相关性!$G$8+2*$H1475*信号概况!$C$7*$J1475*信号概况!$C$9*信号相关性!$G$9+2*$I1475*信号概况!$C$8*$J1475*信号概况!$C$9*信号相关性!$H$9)</f>
        <v>3202.07964341748</v>
      </c>
      <c r="N1475" s="12">
        <f t="shared" si="480"/>
        <v>0.164047856693646</v>
      </c>
      <c r="O1475" s="10">
        <f>$C1475*信号概况!$J$2+$D1475*信号概况!$J$3+$E1475*信号概况!$J$4+$F1475*信号概况!$J$5+$G1475*信号概况!$J$6+$H1475*信号概况!$J$7+$I1475*信号概况!$J$8+$J1475*信号概况!$J$9</f>
        <v>1219.80003839952</v>
      </c>
      <c r="P1475" s="12">
        <f t="shared" si="481"/>
        <v>0.0624923812577945</v>
      </c>
      <c r="Q1475" s="7">
        <f t="shared" si="482"/>
        <v>21.0329102852459</v>
      </c>
    </row>
    <row r="1476" spans="1:17">
      <c r="A1476">
        <v>1474</v>
      </c>
      <c r="B1476">
        <v>19519.18</v>
      </c>
      <c r="C1476" s="7">
        <f t="shared" ref="C1476:C1539" si="483">MOD(A1476,$T$2*$U$2/0.01+1)/($T$2*100)</f>
        <v>0</v>
      </c>
      <c r="D1476" s="8">
        <f t="shared" ref="D1476:D1539" si="484">MOD(QUOTIENT(A1476,$T$2*$U$2/0.01+1),$T$3*$U$3/0.01+1)/($T$3*100)</f>
        <v>0.363636363636364</v>
      </c>
      <c r="E1476">
        <f t="shared" ref="E1476:E1539" si="485">MOD(QUOTIENT(A1476,($T$2*$U$2/0.01+1)*($T$3*$U$3/0.01+1)),$T$4*$U$4/0.01+1)/($T$4*100)</f>
        <v>0</v>
      </c>
      <c r="F1476">
        <f t="shared" si="474"/>
        <v>1</v>
      </c>
      <c r="G1476">
        <f t="shared" si="475"/>
        <v>0.06</v>
      </c>
      <c r="H1476">
        <f t="shared" si="476"/>
        <v>0</v>
      </c>
      <c r="I1476">
        <f t="shared" si="477"/>
        <v>0</v>
      </c>
      <c r="J1476">
        <f t="shared" si="478"/>
        <v>0</v>
      </c>
      <c r="K1476">
        <f>SQRT(POWER($C1476*信号概况!$F$2,2)+POWER($D1476*信号概况!$F$3,2)+POWER($E1476*信号概况!$F$4,2)+POWER($F1476*信号概况!$F$5,2)+POWER($G1476*信号概况!$F$6,2)+POWER($H1476*信号概况!$F$7,2)+POWER($I1476*信号概况!$F$8,2)+POWER($J1476*信号概况!$F$9,2)+2*$C1476*信号概况!$F$2*$D1476*信号概况!$F$3*信号相关性!$B$3+2*$C1476*信号概况!$F$2*$E1476*信号概况!$F$4*信号相关性!$B$4+2*$C1476*信号概况!$F$2*$F1476*信号概况!$F$5*信号相关性!$B$5+2*$C1476*信号概况!$F$2*$G1476*信号概况!$F$6*信号相关性!$B$6+2*$C1476*信号概况!$F$2*$H1476*信号概况!$F$7*信号相关性!$B$7+2*$C1476*信号概况!$F$2*$I1476*信号概况!$F$8*信号相关性!$B$8+2*$C1476*信号概况!$F$2*$J1476*信号概况!$F$9*信号相关性!$B$9+2*$D1476*信号概况!$F$3*$E1476*信号概况!$F$4*信号相关性!$C$4+2*$D1476*信号概况!$F$3*$F1476*信号概况!$F$5*信号相关性!$C$5+2*$D1476*信号概况!$F$3*$G1476*信号概况!$F$6*信号相关性!$C$6+2*$D1476*信号概况!$F$3*$H1476*信号概况!$F$7*信号相关性!$C$7+2*$D1476*信号概况!$F$3*$I1476*信号概况!$F$8*信号相关性!$C$8+2*$D1476*信号概况!$F$3*$J1476*信号概况!$F$9*信号相关性!$C$9+2*$E1476*信号概况!$F$4*$F1476*信号概况!$F$5*信号相关性!$D$5+2*$E1476*信号概况!$F$4*$G1476*信号概况!$F$6*信号相关性!$D$6+2*$E1476*信号概况!$F$4*$H1476*信号概况!$F$7*信号相关性!$D$7+2*$E1476*信号概况!$F$4*$I1476*信号概况!$F$8*信号相关性!$D$8+2*$E1476*信号概况!$F$4*$J1476*信号概况!$J$5*信号相关性!$D$9+2*$F1476*信号概况!$F$5*$G1476*信号概况!$F$6*信号相关性!$E$6+2*$F1476*信号概况!$F$5*$H1476*信号概况!$F$7*信号相关性!$E$7+2*$F1476*信号概况!$F$5*$I1476*信号概况!$F$8*信号相关性!$E$8+2*$F1476*信号概况!$F$5*$J1476*信号概况!$F$9*信号相关性!$E$9+2*$G1476*信号概况!$F$6*$H1476*信号概况!$F$7*信号相关性!$F$7+2*$G1476*信号概况!$F$6*$I1476*信号概况!$F$8*信号相关性!$F$8+2*$G1476*信号概况!$F$6*$J1476*信号概况!$F$9*信号相关性!$F$9+2*$H1476*信号概况!$F$7*$I1476*信号概况!$F$8*信号相关性!$G$8+2*$H1476*信号概况!$F$7*$J1476*信号概况!$F$9*信号相关性!$G$9+2*$I1476*信号概况!$F$8*$J1476*信号概况!$F$9*信号相关性!$H$9)</f>
        <v>712.115317713613</v>
      </c>
      <c r="L1476" s="10">
        <f t="shared" si="479"/>
        <v>27.4101392210888</v>
      </c>
      <c r="M1476" s="11">
        <f>SQRT(POWER($C1476*信号概况!$C$2,2)+POWER($D1476*信号概况!$C$3,2)+POWER($E1476*信号概况!$C$4,2)+POWER($F1476*信号概况!$C$5,2)+POWER($G1476*信号概况!$C$6,2)+POWER($H1476*信号概况!$C$7,2)+POWER($I1476*信号概况!$C$8,2)+POWER($J1476*信号概况!$C$9,2)+2*$C1476*信号概况!$C$2*$D1476*信号概况!$C$3*信号相关性!$B$3+2*$C1476*信号概况!$C$2*$E1476*信号概况!$C$4*信号相关性!$B$4+2*$C1476*信号概况!$C$2*$F1476*信号概况!$C$5*信号相关性!$B$5+2*$C1476*信号概况!$C$2*$G1476*信号概况!$C$6*信号相关性!$B$6+2*$C1476*信号概况!$C$2*$H1476*信号概况!$C$7*信号相关性!$B$7+2*$C1476*信号概况!$C$2*$I1476*信号概况!$C$8*信号相关性!$B$8+2*$C1476*信号概况!$C$2*$J1476*信号概况!$C$9*信号相关性!$B$9+2*$D1476*信号概况!$C$3*$E1476*信号概况!$C$4*信号相关性!$C$4+2*$D1476*信号概况!$C$3*$F1476*信号概况!$C$5*信号相关性!$C$5+2*$D1476*信号概况!$C$3*$G1476*信号概况!$C$6*信号相关性!$C$6+2*$D1476*信号概况!$C$3*$H1476*信号概况!$C$7*信号相关性!$C$7+2*$D1476*信号概况!$C$3*$I1476*信号概况!$C$8*信号相关性!$C$8+2*$D1476*信号概况!$C$3*$J1476*信号概况!$C$9*信号相关性!$C$9+2*$E1476*信号概况!$C$4*$F1476*信号概况!$C$5*信号相关性!$D$5+2*$E1476*信号概况!$C$4*$G1476*信号概况!$C$6*信号相关性!$D$6+2*$E1476*信号概况!$C$4*$H1476*信号概况!$C$7*信号相关性!$D$7+2*$E1476*信号概况!$C$4*$I1476*信号概况!$C$8*信号相关性!$D$8+2*$E1476*信号概况!$C$4*$J1476*信号概况!$J$5*信号相关性!$D$9+2*$F1476*信号概况!$C$5*$G1476*信号概况!$C$6*信号相关性!$E$6+2*$F1476*信号概况!$C$5*$H1476*信号概况!$C$7*信号相关性!$E$7+2*$F1476*信号概况!$C$5*$I1476*信号概况!$C$8*信号相关性!$E$8+2*$F1476*信号概况!$C$5*$J1476*信号概况!$C$9*信号相关性!$E$9+2*$G1476*信号概况!$C$6*$H1476*信号概况!$C$7*信号相关性!$F$7+2*$G1476*信号概况!$C$6*$I1476*信号概况!$C$8*信号相关性!$F$8+2*$G1476*信号概况!$C$6*$J1476*信号概况!$C$9*信号相关性!$F$9+2*$H1476*信号概况!$C$7*$I1476*信号概况!$C$8*信号相关性!$G$8+2*$H1476*信号概况!$C$7*$J1476*信号概况!$C$9*信号相关性!$G$9+2*$I1476*信号概况!$C$8*$J1476*信号概况!$C$9*信号相关性!$H$9)</f>
        <v>3510.17103892726</v>
      </c>
      <c r="N1476" s="12">
        <f t="shared" si="480"/>
        <v>0.179831890424047</v>
      </c>
      <c r="O1476" s="10">
        <f>$C1476*信号概况!$J$2+$D1476*信号概况!$J$3+$E1476*信号概况!$J$4+$F1476*信号概况!$J$5+$G1476*信号概况!$J$6+$H1476*信号概况!$J$7+$I1476*信号概况!$J$8+$J1476*信号概况!$J$9</f>
        <v>1244.32818908445</v>
      </c>
      <c r="P1476" s="12">
        <f t="shared" si="481"/>
        <v>0.06374899914261</v>
      </c>
      <c r="Q1476" s="7">
        <f t="shared" si="482"/>
        <v>19.5979203393937</v>
      </c>
    </row>
    <row r="1477" spans="1:17">
      <c r="A1477">
        <v>1475</v>
      </c>
      <c r="B1477">
        <v>19519.18</v>
      </c>
      <c r="C1477" s="7">
        <f t="shared" si="483"/>
        <v>0</v>
      </c>
      <c r="D1477" s="8">
        <f t="shared" si="484"/>
        <v>0.393939393939394</v>
      </c>
      <c r="E1477">
        <f t="shared" si="485"/>
        <v>0</v>
      </c>
      <c r="F1477">
        <f t="shared" si="474"/>
        <v>1</v>
      </c>
      <c r="G1477">
        <f t="shared" si="475"/>
        <v>0.06</v>
      </c>
      <c r="H1477">
        <f t="shared" si="476"/>
        <v>0</v>
      </c>
      <c r="I1477">
        <f t="shared" si="477"/>
        <v>0</v>
      </c>
      <c r="J1477">
        <f t="shared" si="478"/>
        <v>0</v>
      </c>
      <c r="K1477">
        <f>SQRT(POWER($C1477*信号概况!$F$2,2)+POWER($D1477*信号概况!$F$3,2)+POWER($E1477*信号概况!$F$4,2)+POWER($F1477*信号概况!$F$5,2)+POWER($G1477*信号概况!$F$6,2)+POWER($H1477*信号概况!$F$7,2)+POWER($I1477*信号概况!$F$8,2)+POWER($J1477*信号概况!$F$9,2)+2*$C1477*信号概况!$F$2*$D1477*信号概况!$F$3*信号相关性!$B$3+2*$C1477*信号概况!$F$2*$E1477*信号概况!$F$4*信号相关性!$B$4+2*$C1477*信号概况!$F$2*$F1477*信号概况!$F$5*信号相关性!$B$5+2*$C1477*信号概况!$F$2*$G1477*信号概况!$F$6*信号相关性!$B$6+2*$C1477*信号概况!$F$2*$H1477*信号概况!$F$7*信号相关性!$B$7+2*$C1477*信号概况!$F$2*$I1477*信号概况!$F$8*信号相关性!$B$8+2*$C1477*信号概况!$F$2*$J1477*信号概况!$F$9*信号相关性!$B$9+2*$D1477*信号概况!$F$3*$E1477*信号概况!$F$4*信号相关性!$C$4+2*$D1477*信号概况!$F$3*$F1477*信号概况!$F$5*信号相关性!$C$5+2*$D1477*信号概况!$F$3*$G1477*信号概况!$F$6*信号相关性!$C$6+2*$D1477*信号概况!$F$3*$H1477*信号概况!$F$7*信号相关性!$C$7+2*$D1477*信号概况!$F$3*$I1477*信号概况!$F$8*信号相关性!$C$8+2*$D1477*信号概况!$F$3*$J1477*信号概况!$F$9*信号相关性!$C$9+2*$E1477*信号概况!$F$4*$F1477*信号概况!$F$5*信号相关性!$D$5+2*$E1477*信号概况!$F$4*$G1477*信号概况!$F$6*信号相关性!$D$6+2*$E1477*信号概况!$F$4*$H1477*信号概况!$F$7*信号相关性!$D$7+2*$E1477*信号概况!$F$4*$I1477*信号概况!$F$8*信号相关性!$D$8+2*$E1477*信号概况!$F$4*$J1477*信号概况!$J$5*信号相关性!$D$9+2*$F1477*信号概况!$F$5*$G1477*信号概况!$F$6*信号相关性!$E$6+2*$F1477*信号概况!$F$5*$H1477*信号概况!$F$7*信号相关性!$E$7+2*$F1477*信号概况!$F$5*$I1477*信号概况!$F$8*信号相关性!$E$8+2*$F1477*信号概况!$F$5*$J1477*信号概况!$F$9*信号相关性!$E$9+2*$G1477*信号概况!$F$6*$H1477*信号概况!$F$7*信号相关性!$F$7+2*$G1477*信号概况!$F$6*$I1477*信号概况!$F$8*信号相关性!$F$8+2*$G1477*信号概况!$F$6*$J1477*信号概况!$F$9*信号相关性!$F$9+2*$H1477*信号概况!$F$7*$I1477*信号概况!$F$8*信号相关性!$G$8+2*$H1477*信号概况!$F$7*$J1477*信号概况!$F$9*信号相关性!$G$9+2*$I1477*信号概况!$F$8*$J1477*信号概况!$F$9*信号相关性!$H$9)</f>
        <v>775.408051169164</v>
      </c>
      <c r="L1477" s="10">
        <f t="shared" si="479"/>
        <v>25.1727847944948</v>
      </c>
      <c r="M1477" s="11">
        <f>SQRT(POWER($C1477*信号概况!$C$2,2)+POWER($D1477*信号概况!$C$3,2)+POWER($E1477*信号概况!$C$4,2)+POWER($F1477*信号概况!$C$5,2)+POWER($G1477*信号概况!$C$6,2)+POWER($H1477*信号概况!$C$7,2)+POWER($I1477*信号概况!$C$8,2)+POWER($J1477*信号概况!$C$9,2)+2*$C1477*信号概况!$C$2*$D1477*信号概况!$C$3*信号相关性!$B$3+2*$C1477*信号概况!$C$2*$E1477*信号概况!$C$4*信号相关性!$B$4+2*$C1477*信号概况!$C$2*$F1477*信号概况!$C$5*信号相关性!$B$5+2*$C1477*信号概况!$C$2*$G1477*信号概况!$C$6*信号相关性!$B$6+2*$C1477*信号概况!$C$2*$H1477*信号概况!$C$7*信号相关性!$B$7+2*$C1477*信号概况!$C$2*$I1477*信号概况!$C$8*信号相关性!$B$8+2*$C1477*信号概况!$C$2*$J1477*信号概况!$C$9*信号相关性!$B$9+2*$D1477*信号概况!$C$3*$E1477*信号概况!$C$4*信号相关性!$C$4+2*$D1477*信号概况!$C$3*$F1477*信号概况!$C$5*信号相关性!$C$5+2*$D1477*信号概况!$C$3*$G1477*信号概况!$C$6*信号相关性!$C$6+2*$D1477*信号概况!$C$3*$H1477*信号概况!$C$7*信号相关性!$C$7+2*$D1477*信号概况!$C$3*$I1477*信号概况!$C$8*信号相关性!$C$8+2*$D1477*信号概况!$C$3*$J1477*信号概况!$C$9*信号相关性!$C$9+2*$E1477*信号概况!$C$4*$F1477*信号概况!$C$5*信号相关性!$D$5+2*$E1477*信号概况!$C$4*$G1477*信号概况!$C$6*信号相关性!$D$6+2*$E1477*信号概况!$C$4*$H1477*信号概况!$C$7*信号相关性!$D$7+2*$E1477*信号概况!$C$4*$I1477*信号概况!$C$8*信号相关性!$D$8+2*$E1477*信号概况!$C$4*$J1477*信号概况!$J$5*信号相关性!$D$9+2*$F1477*信号概况!$C$5*$G1477*信号概况!$C$6*信号相关性!$E$6+2*$F1477*信号概况!$C$5*$H1477*信号概况!$C$7*信号相关性!$E$7+2*$F1477*信号概况!$C$5*$I1477*信号概况!$C$8*信号相关性!$E$8+2*$F1477*信号概况!$C$5*$J1477*信号概况!$C$9*信号相关性!$E$9+2*$G1477*信号概况!$C$6*$H1477*信号概况!$C$7*信号相关性!$F$7+2*$G1477*信号概况!$C$6*$I1477*信号概况!$C$8*信号相关性!$F$8+2*$G1477*信号概况!$C$6*$J1477*信号概况!$C$9*信号相关性!$F$9+2*$H1477*信号概况!$C$7*$I1477*信号概况!$C$8*信号相关性!$G$8+2*$H1477*信号概况!$C$7*$J1477*信号概况!$C$9*信号相关性!$G$9+2*$I1477*信号概况!$C$8*$J1477*信号概况!$C$9*信号相关性!$H$9)</f>
        <v>3820.95166476637</v>
      </c>
      <c r="N1477" s="12">
        <f t="shared" si="480"/>
        <v>0.195753697889275</v>
      </c>
      <c r="O1477" s="10">
        <f>$C1477*信号概况!$J$2+$D1477*信号概况!$J$3+$E1477*信号概况!$J$4+$F1477*信号概况!$J$5+$G1477*信号概况!$J$6+$H1477*信号概况!$J$7+$I1477*信号概况!$J$8+$J1477*信号概况!$J$9</f>
        <v>1268.85633976938</v>
      </c>
      <c r="P1477" s="12">
        <f t="shared" si="481"/>
        <v>0.0650056170274254</v>
      </c>
      <c r="Q1477" s="7">
        <f t="shared" si="482"/>
        <v>18.377829654652</v>
      </c>
    </row>
    <row r="1478" spans="1:17">
      <c r="A1478">
        <v>1476</v>
      </c>
      <c r="B1478">
        <v>19519.18</v>
      </c>
      <c r="C1478" s="7">
        <f t="shared" si="483"/>
        <v>0</v>
      </c>
      <c r="D1478" s="8">
        <f t="shared" si="484"/>
        <v>0.424242424242424</v>
      </c>
      <c r="E1478">
        <f t="shared" si="485"/>
        <v>0</v>
      </c>
      <c r="F1478">
        <f t="shared" si="474"/>
        <v>1</v>
      </c>
      <c r="G1478">
        <f t="shared" si="475"/>
        <v>0.06</v>
      </c>
      <c r="H1478">
        <f t="shared" si="476"/>
        <v>0</v>
      </c>
      <c r="I1478">
        <f t="shared" si="477"/>
        <v>0</v>
      </c>
      <c r="J1478">
        <f t="shared" si="478"/>
        <v>0</v>
      </c>
      <c r="K1478">
        <f>SQRT(POWER($C1478*信号概况!$F$2,2)+POWER($D1478*信号概况!$F$3,2)+POWER($E1478*信号概况!$F$4,2)+POWER($F1478*信号概况!$F$5,2)+POWER($G1478*信号概况!$F$6,2)+POWER($H1478*信号概况!$F$7,2)+POWER($I1478*信号概况!$F$8,2)+POWER($J1478*信号概况!$F$9,2)+2*$C1478*信号概况!$F$2*$D1478*信号概况!$F$3*信号相关性!$B$3+2*$C1478*信号概况!$F$2*$E1478*信号概况!$F$4*信号相关性!$B$4+2*$C1478*信号概况!$F$2*$F1478*信号概况!$F$5*信号相关性!$B$5+2*$C1478*信号概况!$F$2*$G1478*信号概况!$F$6*信号相关性!$B$6+2*$C1478*信号概况!$F$2*$H1478*信号概况!$F$7*信号相关性!$B$7+2*$C1478*信号概况!$F$2*$I1478*信号概况!$F$8*信号相关性!$B$8+2*$C1478*信号概况!$F$2*$J1478*信号概况!$F$9*信号相关性!$B$9+2*$D1478*信号概况!$F$3*$E1478*信号概况!$F$4*信号相关性!$C$4+2*$D1478*信号概况!$F$3*$F1478*信号概况!$F$5*信号相关性!$C$5+2*$D1478*信号概况!$F$3*$G1478*信号概况!$F$6*信号相关性!$C$6+2*$D1478*信号概况!$F$3*$H1478*信号概况!$F$7*信号相关性!$C$7+2*$D1478*信号概况!$F$3*$I1478*信号概况!$F$8*信号相关性!$C$8+2*$D1478*信号概况!$F$3*$J1478*信号概况!$F$9*信号相关性!$C$9+2*$E1478*信号概况!$F$4*$F1478*信号概况!$F$5*信号相关性!$D$5+2*$E1478*信号概况!$F$4*$G1478*信号概况!$F$6*信号相关性!$D$6+2*$E1478*信号概况!$F$4*$H1478*信号概况!$F$7*信号相关性!$D$7+2*$E1478*信号概况!$F$4*$I1478*信号概况!$F$8*信号相关性!$D$8+2*$E1478*信号概况!$F$4*$J1478*信号概况!$J$5*信号相关性!$D$9+2*$F1478*信号概况!$F$5*$G1478*信号概况!$F$6*信号相关性!$E$6+2*$F1478*信号概况!$F$5*$H1478*信号概况!$F$7*信号相关性!$E$7+2*$F1478*信号概况!$F$5*$I1478*信号概况!$F$8*信号相关性!$E$8+2*$F1478*信号概况!$F$5*$J1478*信号概况!$F$9*信号相关性!$E$9+2*$G1478*信号概况!$F$6*$H1478*信号概况!$F$7*信号相关性!$F$7+2*$G1478*信号概况!$F$6*$I1478*信号概况!$F$8*信号相关性!$F$8+2*$G1478*信号概况!$F$6*$J1478*信号概况!$F$9*信号相关性!$F$9+2*$H1478*信号概况!$F$7*$I1478*信号概况!$F$8*信号相关性!$G$8+2*$H1478*信号概况!$F$7*$J1478*信号概况!$F$9*信号相关性!$G$9+2*$I1478*信号概况!$F$8*$J1478*信号概况!$F$9*信号相关性!$H$9)</f>
        <v>839.253140764513</v>
      </c>
      <c r="L1478" s="10">
        <f t="shared" si="479"/>
        <v>23.2577979776389</v>
      </c>
      <c r="M1478" s="11">
        <f>SQRT(POWER($C1478*信号概况!$C$2,2)+POWER($D1478*信号概况!$C$3,2)+POWER($E1478*信号概况!$C$4,2)+POWER($F1478*信号概况!$C$5,2)+POWER($G1478*信号概况!$C$6,2)+POWER($H1478*信号概况!$C$7,2)+POWER($I1478*信号概况!$C$8,2)+POWER($J1478*信号概况!$C$9,2)+2*$C1478*信号概况!$C$2*$D1478*信号概况!$C$3*信号相关性!$B$3+2*$C1478*信号概况!$C$2*$E1478*信号概况!$C$4*信号相关性!$B$4+2*$C1478*信号概况!$C$2*$F1478*信号概况!$C$5*信号相关性!$B$5+2*$C1478*信号概况!$C$2*$G1478*信号概况!$C$6*信号相关性!$B$6+2*$C1478*信号概况!$C$2*$H1478*信号概况!$C$7*信号相关性!$B$7+2*$C1478*信号概况!$C$2*$I1478*信号概况!$C$8*信号相关性!$B$8+2*$C1478*信号概况!$C$2*$J1478*信号概况!$C$9*信号相关性!$B$9+2*$D1478*信号概况!$C$3*$E1478*信号概况!$C$4*信号相关性!$C$4+2*$D1478*信号概况!$C$3*$F1478*信号概况!$C$5*信号相关性!$C$5+2*$D1478*信号概况!$C$3*$G1478*信号概况!$C$6*信号相关性!$C$6+2*$D1478*信号概况!$C$3*$H1478*信号概况!$C$7*信号相关性!$C$7+2*$D1478*信号概况!$C$3*$I1478*信号概况!$C$8*信号相关性!$C$8+2*$D1478*信号概况!$C$3*$J1478*信号概况!$C$9*信号相关性!$C$9+2*$E1478*信号概况!$C$4*$F1478*信号概况!$C$5*信号相关性!$D$5+2*$E1478*信号概况!$C$4*$G1478*信号概况!$C$6*信号相关性!$D$6+2*$E1478*信号概况!$C$4*$H1478*信号概况!$C$7*信号相关性!$D$7+2*$E1478*信号概况!$C$4*$I1478*信号概况!$C$8*信号相关性!$D$8+2*$E1478*信号概况!$C$4*$J1478*信号概况!$J$5*信号相关性!$D$9+2*$F1478*信号概况!$C$5*$G1478*信号概况!$C$6*信号相关性!$E$6+2*$F1478*信号概况!$C$5*$H1478*信号概况!$C$7*信号相关性!$E$7+2*$F1478*信号概况!$C$5*$I1478*信号概况!$C$8*信号相关性!$E$8+2*$F1478*信号概况!$C$5*$J1478*信号概况!$C$9*信号相关性!$E$9+2*$G1478*信号概况!$C$6*$H1478*信号概况!$C$7*信号相关性!$F$7+2*$G1478*信号概况!$C$6*$I1478*信号概况!$C$8*信号相关性!$F$8+2*$G1478*信号概况!$C$6*$J1478*信号概况!$C$9*信号相关性!$F$9+2*$H1478*信号概况!$C$7*$I1478*信号概况!$C$8*信号相关性!$G$8+2*$H1478*信号概况!$C$7*$J1478*信号概况!$C$9*信号相关性!$G$9+2*$I1478*信号概况!$C$8*$J1478*信号概况!$C$9*信号相关性!$H$9)</f>
        <v>4133.81503561304</v>
      </c>
      <c r="N1478" s="12">
        <f t="shared" si="480"/>
        <v>0.211782207839317</v>
      </c>
      <c r="O1478" s="10">
        <f>$C1478*信号概况!$J$2+$D1478*信号概况!$J$3+$E1478*信号概况!$J$4+$F1478*信号概况!$J$5+$G1478*信号概况!$J$6+$H1478*信号概况!$J$7+$I1478*信号概况!$J$8+$J1478*信号概况!$J$9</f>
        <v>1293.38449045431</v>
      </c>
      <c r="P1478" s="12">
        <f t="shared" si="481"/>
        <v>0.0662622349122408</v>
      </c>
      <c r="Q1478" s="7">
        <f t="shared" si="482"/>
        <v>17.330474178747</v>
      </c>
    </row>
    <row r="1479" spans="1:17">
      <c r="A1479">
        <v>1477</v>
      </c>
      <c r="B1479">
        <v>19519.18</v>
      </c>
      <c r="C1479" s="7">
        <f t="shared" si="483"/>
        <v>0</v>
      </c>
      <c r="D1479" s="8">
        <f t="shared" si="484"/>
        <v>0.454545454545455</v>
      </c>
      <c r="E1479">
        <f t="shared" si="485"/>
        <v>0</v>
      </c>
      <c r="F1479">
        <f t="shared" si="474"/>
        <v>1</v>
      </c>
      <c r="G1479">
        <f t="shared" si="475"/>
        <v>0.06</v>
      </c>
      <c r="H1479">
        <f t="shared" si="476"/>
        <v>0</v>
      </c>
      <c r="I1479">
        <f t="shared" si="477"/>
        <v>0</v>
      </c>
      <c r="J1479">
        <f t="shared" si="478"/>
        <v>0</v>
      </c>
      <c r="K1479">
        <f>SQRT(POWER($C1479*信号概况!$F$2,2)+POWER($D1479*信号概况!$F$3,2)+POWER($E1479*信号概况!$F$4,2)+POWER($F1479*信号概况!$F$5,2)+POWER($G1479*信号概况!$F$6,2)+POWER($H1479*信号概况!$F$7,2)+POWER($I1479*信号概况!$F$8,2)+POWER($J1479*信号概况!$F$9,2)+2*$C1479*信号概况!$F$2*$D1479*信号概况!$F$3*信号相关性!$B$3+2*$C1479*信号概况!$F$2*$E1479*信号概况!$F$4*信号相关性!$B$4+2*$C1479*信号概况!$F$2*$F1479*信号概况!$F$5*信号相关性!$B$5+2*$C1479*信号概况!$F$2*$G1479*信号概况!$F$6*信号相关性!$B$6+2*$C1479*信号概况!$F$2*$H1479*信号概况!$F$7*信号相关性!$B$7+2*$C1479*信号概况!$F$2*$I1479*信号概况!$F$8*信号相关性!$B$8+2*$C1479*信号概况!$F$2*$J1479*信号概况!$F$9*信号相关性!$B$9+2*$D1479*信号概况!$F$3*$E1479*信号概况!$F$4*信号相关性!$C$4+2*$D1479*信号概况!$F$3*$F1479*信号概况!$F$5*信号相关性!$C$5+2*$D1479*信号概况!$F$3*$G1479*信号概况!$F$6*信号相关性!$C$6+2*$D1479*信号概况!$F$3*$H1479*信号概况!$F$7*信号相关性!$C$7+2*$D1479*信号概况!$F$3*$I1479*信号概况!$F$8*信号相关性!$C$8+2*$D1479*信号概况!$F$3*$J1479*信号概况!$F$9*信号相关性!$C$9+2*$E1479*信号概况!$F$4*$F1479*信号概况!$F$5*信号相关性!$D$5+2*$E1479*信号概况!$F$4*$G1479*信号概况!$F$6*信号相关性!$D$6+2*$E1479*信号概况!$F$4*$H1479*信号概况!$F$7*信号相关性!$D$7+2*$E1479*信号概况!$F$4*$I1479*信号概况!$F$8*信号相关性!$D$8+2*$E1479*信号概况!$F$4*$J1479*信号概况!$J$5*信号相关性!$D$9+2*$F1479*信号概况!$F$5*$G1479*信号概况!$F$6*信号相关性!$E$6+2*$F1479*信号概况!$F$5*$H1479*信号概况!$F$7*信号相关性!$E$7+2*$F1479*信号概况!$F$5*$I1479*信号概况!$F$8*信号相关性!$E$8+2*$F1479*信号概况!$F$5*$J1479*信号概况!$F$9*信号相关性!$E$9+2*$G1479*信号概况!$F$6*$H1479*信号概况!$F$7*信号相关性!$F$7+2*$G1479*信号概况!$F$6*$I1479*信号概况!$F$8*信号相关性!$F$8+2*$G1479*信号概况!$F$6*$J1479*信号概况!$F$9*信号相关性!$F$9+2*$H1479*信号概况!$F$7*$I1479*信号概况!$F$8*信号相关性!$G$8+2*$H1479*信号概况!$F$7*$J1479*信号概况!$F$9*信号相关性!$G$9+2*$I1479*信号概况!$F$8*$J1479*信号概况!$F$9*信号相关性!$H$9)</f>
        <v>903.533503041128</v>
      </c>
      <c r="L1479" s="10">
        <f t="shared" si="479"/>
        <v>21.6031612931917</v>
      </c>
      <c r="M1479" s="11">
        <f>SQRT(POWER($C1479*信号概况!$C$2,2)+POWER($D1479*信号概况!$C$3,2)+POWER($E1479*信号概况!$C$4,2)+POWER($F1479*信号概况!$C$5,2)+POWER($G1479*信号概况!$C$6,2)+POWER($H1479*信号概况!$C$7,2)+POWER($I1479*信号概况!$C$8,2)+POWER($J1479*信号概况!$C$9,2)+2*$C1479*信号概况!$C$2*$D1479*信号概况!$C$3*信号相关性!$B$3+2*$C1479*信号概况!$C$2*$E1479*信号概况!$C$4*信号相关性!$B$4+2*$C1479*信号概况!$C$2*$F1479*信号概况!$C$5*信号相关性!$B$5+2*$C1479*信号概况!$C$2*$G1479*信号概况!$C$6*信号相关性!$B$6+2*$C1479*信号概况!$C$2*$H1479*信号概况!$C$7*信号相关性!$B$7+2*$C1479*信号概况!$C$2*$I1479*信号概况!$C$8*信号相关性!$B$8+2*$C1479*信号概况!$C$2*$J1479*信号概况!$C$9*信号相关性!$B$9+2*$D1479*信号概况!$C$3*$E1479*信号概况!$C$4*信号相关性!$C$4+2*$D1479*信号概况!$C$3*$F1479*信号概况!$C$5*信号相关性!$C$5+2*$D1479*信号概况!$C$3*$G1479*信号概况!$C$6*信号相关性!$C$6+2*$D1479*信号概况!$C$3*$H1479*信号概况!$C$7*信号相关性!$C$7+2*$D1479*信号概况!$C$3*$I1479*信号概况!$C$8*信号相关性!$C$8+2*$D1479*信号概况!$C$3*$J1479*信号概况!$C$9*信号相关性!$C$9+2*$E1479*信号概况!$C$4*$F1479*信号概况!$C$5*信号相关性!$D$5+2*$E1479*信号概况!$C$4*$G1479*信号概况!$C$6*信号相关性!$D$6+2*$E1479*信号概况!$C$4*$H1479*信号概况!$C$7*信号相关性!$D$7+2*$E1479*信号概况!$C$4*$I1479*信号概况!$C$8*信号相关性!$D$8+2*$E1479*信号概况!$C$4*$J1479*信号概况!$J$5*信号相关性!$D$9+2*$F1479*信号概况!$C$5*$G1479*信号概况!$C$6*信号相关性!$E$6+2*$F1479*信号概况!$C$5*$H1479*信号概况!$C$7*信号相关性!$E$7+2*$F1479*信号概况!$C$5*$I1479*信号概况!$C$8*信号相关性!$E$8+2*$F1479*信号概况!$C$5*$J1479*信号概况!$C$9*信号相关性!$E$9+2*$G1479*信号概况!$C$6*$H1479*信号概况!$C$7*信号相关性!$F$7+2*$G1479*信号概况!$C$6*$I1479*信号概况!$C$8*信号相关性!$F$8+2*$G1479*信号概况!$C$6*$J1479*信号概况!$C$9*信号相关性!$F$9+2*$H1479*信号概况!$C$7*$I1479*信号概况!$C$8*信号相关性!$G$8+2*$H1479*信号概况!$C$7*$J1479*信号概况!$C$9*信号相关性!$G$9+2*$I1479*信号概况!$C$8*$J1479*信号概况!$C$9*信号相关性!$H$9)</f>
        <v>4448.32171667721</v>
      </c>
      <c r="N1479" s="12">
        <f t="shared" si="480"/>
        <v>0.227894907300266</v>
      </c>
      <c r="O1479" s="10">
        <f>$C1479*信号概况!$J$2+$D1479*信号概况!$J$3+$E1479*信号概况!$J$4+$F1479*信号概况!$J$5+$G1479*信号概况!$J$6+$H1479*信号概况!$J$7+$I1479*信号概况!$J$8+$J1479*信号概况!$J$9</f>
        <v>1317.91264113924</v>
      </c>
      <c r="P1479" s="12">
        <f t="shared" si="481"/>
        <v>0.0675188527970562</v>
      </c>
      <c r="Q1479" s="7">
        <f t="shared" si="482"/>
        <v>16.4232899430133</v>
      </c>
    </row>
    <row r="1480" spans="1:17">
      <c r="A1480">
        <v>1478</v>
      </c>
      <c r="B1480">
        <v>19519.18</v>
      </c>
      <c r="C1480" s="7">
        <f t="shared" si="483"/>
        <v>0</v>
      </c>
      <c r="D1480" s="8">
        <f t="shared" si="484"/>
        <v>0.484848484848485</v>
      </c>
      <c r="E1480">
        <f t="shared" si="485"/>
        <v>0</v>
      </c>
      <c r="F1480">
        <f t="shared" si="474"/>
        <v>1</v>
      </c>
      <c r="G1480">
        <f t="shared" si="475"/>
        <v>0.06</v>
      </c>
      <c r="H1480">
        <f t="shared" si="476"/>
        <v>0</v>
      </c>
      <c r="I1480">
        <f t="shared" si="477"/>
        <v>0</v>
      </c>
      <c r="J1480">
        <f t="shared" si="478"/>
        <v>0</v>
      </c>
      <c r="K1480">
        <f>SQRT(POWER($C1480*信号概况!$F$2,2)+POWER($D1480*信号概况!$F$3,2)+POWER($E1480*信号概况!$F$4,2)+POWER($F1480*信号概况!$F$5,2)+POWER($G1480*信号概况!$F$6,2)+POWER($H1480*信号概况!$F$7,2)+POWER($I1480*信号概况!$F$8,2)+POWER($J1480*信号概况!$F$9,2)+2*$C1480*信号概况!$F$2*$D1480*信号概况!$F$3*信号相关性!$B$3+2*$C1480*信号概况!$F$2*$E1480*信号概况!$F$4*信号相关性!$B$4+2*$C1480*信号概况!$F$2*$F1480*信号概况!$F$5*信号相关性!$B$5+2*$C1480*信号概况!$F$2*$G1480*信号概况!$F$6*信号相关性!$B$6+2*$C1480*信号概况!$F$2*$H1480*信号概况!$F$7*信号相关性!$B$7+2*$C1480*信号概况!$F$2*$I1480*信号概况!$F$8*信号相关性!$B$8+2*$C1480*信号概况!$F$2*$J1480*信号概况!$F$9*信号相关性!$B$9+2*$D1480*信号概况!$F$3*$E1480*信号概况!$F$4*信号相关性!$C$4+2*$D1480*信号概况!$F$3*$F1480*信号概况!$F$5*信号相关性!$C$5+2*$D1480*信号概况!$F$3*$G1480*信号概况!$F$6*信号相关性!$C$6+2*$D1480*信号概况!$F$3*$H1480*信号概况!$F$7*信号相关性!$C$7+2*$D1480*信号概况!$F$3*$I1480*信号概况!$F$8*信号相关性!$C$8+2*$D1480*信号概况!$F$3*$J1480*信号概况!$F$9*信号相关性!$C$9+2*$E1480*信号概况!$F$4*$F1480*信号概况!$F$5*信号相关性!$D$5+2*$E1480*信号概况!$F$4*$G1480*信号概况!$F$6*信号相关性!$D$6+2*$E1480*信号概况!$F$4*$H1480*信号概况!$F$7*信号相关性!$D$7+2*$E1480*信号概况!$F$4*$I1480*信号概况!$F$8*信号相关性!$D$8+2*$E1480*信号概况!$F$4*$J1480*信号概况!$J$5*信号相关性!$D$9+2*$F1480*信号概况!$F$5*$G1480*信号概况!$F$6*信号相关性!$E$6+2*$F1480*信号概况!$F$5*$H1480*信号概况!$F$7*信号相关性!$E$7+2*$F1480*信号概况!$F$5*$I1480*信号概况!$F$8*信号相关性!$E$8+2*$F1480*信号概况!$F$5*$J1480*信号概况!$F$9*信号相关性!$E$9+2*$G1480*信号概况!$F$6*$H1480*信号概况!$F$7*信号相关性!$F$7+2*$G1480*信号概况!$F$6*$I1480*信号概况!$F$8*信号相关性!$F$8+2*$G1480*信号概况!$F$6*$J1480*信号概况!$F$9*信号相关性!$F$9+2*$H1480*信号概况!$F$7*$I1480*信号概况!$F$8*信号相关性!$G$8+2*$H1480*信号概况!$F$7*$J1480*信号概况!$F$9*信号相关性!$G$9+2*$I1480*信号概况!$F$8*$J1480*信号概况!$F$9*信号相关性!$H$9)</f>
        <v>968.162443147833</v>
      </c>
      <c r="L1480" s="10">
        <f t="shared" si="479"/>
        <v>20.161058857578</v>
      </c>
      <c r="M1480" s="11">
        <f>SQRT(POWER($C1480*信号概况!$C$2,2)+POWER($D1480*信号概况!$C$3,2)+POWER($E1480*信号概况!$C$4,2)+POWER($F1480*信号概况!$C$5,2)+POWER($G1480*信号概况!$C$6,2)+POWER($H1480*信号概况!$C$7,2)+POWER($I1480*信号概况!$C$8,2)+POWER($J1480*信号概况!$C$9,2)+2*$C1480*信号概况!$C$2*$D1480*信号概况!$C$3*信号相关性!$B$3+2*$C1480*信号概况!$C$2*$E1480*信号概况!$C$4*信号相关性!$B$4+2*$C1480*信号概况!$C$2*$F1480*信号概况!$C$5*信号相关性!$B$5+2*$C1480*信号概况!$C$2*$G1480*信号概况!$C$6*信号相关性!$B$6+2*$C1480*信号概况!$C$2*$H1480*信号概况!$C$7*信号相关性!$B$7+2*$C1480*信号概况!$C$2*$I1480*信号概况!$C$8*信号相关性!$B$8+2*$C1480*信号概况!$C$2*$J1480*信号概况!$C$9*信号相关性!$B$9+2*$D1480*信号概况!$C$3*$E1480*信号概况!$C$4*信号相关性!$C$4+2*$D1480*信号概况!$C$3*$F1480*信号概况!$C$5*信号相关性!$C$5+2*$D1480*信号概况!$C$3*$G1480*信号概况!$C$6*信号相关性!$C$6+2*$D1480*信号概况!$C$3*$H1480*信号概况!$C$7*信号相关性!$C$7+2*$D1480*信号概况!$C$3*$I1480*信号概况!$C$8*信号相关性!$C$8+2*$D1480*信号概况!$C$3*$J1480*信号概况!$C$9*信号相关性!$C$9+2*$E1480*信号概况!$C$4*$F1480*信号概况!$C$5*信号相关性!$D$5+2*$E1480*信号概况!$C$4*$G1480*信号概况!$C$6*信号相关性!$D$6+2*$E1480*信号概况!$C$4*$H1480*信号概况!$C$7*信号相关性!$D$7+2*$E1480*信号概况!$C$4*$I1480*信号概况!$C$8*信号相关性!$D$8+2*$E1480*信号概况!$C$4*$J1480*信号概况!$J$5*信号相关性!$D$9+2*$F1480*信号概况!$C$5*$G1480*信号概况!$C$6*信号相关性!$E$6+2*$F1480*信号概况!$C$5*$H1480*信号概况!$C$7*信号相关性!$E$7+2*$F1480*信号概况!$C$5*$I1480*信号概况!$C$8*信号相关性!$E$8+2*$F1480*信号概况!$C$5*$J1480*信号概况!$C$9*信号相关性!$E$9+2*$G1480*信号概况!$C$6*$H1480*信号概况!$C$7*信号相关性!$F$7+2*$G1480*信号概况!$C$6*$I1480*信号概况!$C$8*信号相关性!$F$8+2*$G1480*信号概况!$C$6*$J1480*信号概况!$C$9*信号相关性!$F$9+2*$H1480*信号概况!$C$7*$I1480*信号概况!$C$8*信号相关性!$G$8+2*$H1480*信号概况!$C$7*$J1480*信号概况!$C$9*信号相关性!$G$9+2*$I1480*信号概况!$C$8*$J1480*信号概况!$C$9*信号相关性!$H$9)</f>
        <v>4764.14626808267</v>
      </c>
      <c r="N1480" s="12">
        <f t="shared" si="480"/>
        <v>0.244075123446921</v>
      </c>
      <c r="O1480" s="10">
        <f>$C1480*信号概况!$J$2+$D1480*信号概况!$J$3+$E1480*信号概况!$J$4+$F1480*信号概况!$J$5+$G1480*信号概况!$J$6+$H1480*信号概况!$J$7+$I1480*信号概况!$J$8+$J1480*信号概况!$J$9</f>
        <v>1342.44079182418</v>
      </c>
      <c r="P1480" s="12">
        <f t="shared" si="481"/>
        <v>0.0687754706818716</v>
      </c>
      <c r="Q1480" s="7">
        <f t="shared" si="482"/>
        <v>15.6309828056192</v>
      </c>
    </row>
    <row r="1481" spans="1:17">
      <c r="A1481">
        <v>1479</v>
      </c>
      <c r="B1481">
        <v>19519.18</v>
      </c>
      <c r="C1481" s="7">
        <f t="shared" si="483"/>
        <v>0</v>
      </c>
      <c r="D1481" s="8">
        <f t="shared" si="484"/>
        <v>0.515151515151515</v>
      </c>
      <c r="E1481">
        <f t="shared" si="485"/>
        <v>0</v>
      </c>
      <c r="F1481">
        <f t="shared" si="474"/>
        <v>1</v>
      </c>
      <c r="G1481">
        <f t="shared" si="475"/>
        <v>0.06</v>
      </c>
      <c r="H1481">
        <f t="shared" si="476"/>
        <v>0</v>
      </c>
      <c r="I1481">
        <f t="shared" si="477"/>
        <v>0</v>
      </c>
      <c r="J1481">
        <f t="shared" si="478"/>
        <v>0</v>
      </c>
      <c r="K1481">
        <f>SQRT(POWER($C1481*信号概况!$F$2,2)+POWER($D1481*信号概况!$F$3,2)+POWER($E1481*信号概况!$F$4,2)+POWER($F1481*信号概况!$F$5,2)+POWER($G1481*信号概况!$F$6,2)+POWER($H1481*信号概况!$F$7,2)+POWER($I1481*信号概况!$F$8,2)+POWER($J1481*信号概况!$F$9,2)+2*$C1481*信号概况!$F$2*$D1481*信号概况!$F$3*信号相关性!$B$3+2*$C1481*信号概况!$F$2*$E1481*信号概况!$F$4*信号相关性!$B$4+2*$C1481*信号概况!$F$2*$F1481*信号概况!$F$5*信号相关性!$B$5+2*$C1481*信号概况!$F$2*$G1481*信号概况!$F$6*信号相关性!$B$6+2*$C1481*信号概况!$F$2*$H1481*信号概况!$F$7*信号相关性!$B$7+2*$C1481*信号概况!$F$2*$I1481*信号概况!$F$8*信号相关性!$B$8+2*$C1481*信号概况!$F$2*$J1481*信号概况!$F$9*信号相关性!$B$9+2*$D1481*信号概况!$F$3*$E1481*信号概况!$F$4*信号相关性!$C$4+2*$D1481*信号概况!$F$3*$F1481*信号概况!$F$5*信号相关性!$C$5+2*$D1481*信号概况!$F$3*$G1481*信号概况!$F$6*信号相关性!$C$6+2*$D1481*信号概况!$F$3*$H1481*信号概况!$F$7*信号相关性!$C$7+2*$D1481*信号概况!$F$3*$I1481*信号概况!$F$8*信号相关性!$C$8+2*$D1481*信号概况!$F$3*$J1481*信号概况!$F$9*信号相关性!$C$9+2*$E1481*信号概况!$F$4*$F1481*信号概况!$F$5*信号相关性!$D$5+2*$E1481*信号概况!$F$4*$G1481*信号概况!$F$6*信号相关性!$D$6+2*$E1481*信号概况!$F$4*$H1481*信号概况!$F$7*信号相关性!$D$7+2*$E1481*信号概况!$F$4*$I1481*信号概况!$F$8*信号相关性!$D$8+2*$E1481*信号概况!$F$4*$J1481*信号概况!$J$5*信号相关性!$D$9+2*$F1481*信号概况!$F$5*$G1481*信号概况!$F$6*信号相关性!$E$6+2*$F1481*信号概况!$F$5*$H1481*信号概况!$F$7*信号相关性!$E$7+2*$F1481*信号概况!$F$5*$I1481*信号概况!$F$8*信号相关性!$E$8+2*$F1481*信号概况!$F$5*$J1481*信号概况!$F$9*信号相关性!$E$9+2*$G1481*信号概况!$F$6*$H1481*信号概况!$F$7*信号相关性!$F$7+2*$G1481*信号概况!$F$6*$I1481*信号概况!$F$8*信号相关性!$F$8+2*$G1481*信号概况!$F$6*$J1481*信号概况!$F$9*信号相关性!$F$9+2*$H1481*信号概况!$F$7*$I1481*信号概况!$F$8*信号相关性!$G$8+2*$H1481*信号概况!$F$7*$J1481*信号概况!$F$9*信号相关性!$G$9+2*$I1481*信号概况!$F$8*$J1481*信号概况!$F$9*信号相关性!$H$9)</f>
        <v>1033.07454227453</v>
      </c>
      <c r="L1481" s="10">
        <f t="shared" si="479"/>
        <v>18.8942609669042</v>
      </c>
      <c r="M1481" s="11">
        <f>SQRT(POWER($C1481*信号概况!$C$2,2)+POWER($D1481*信号概况!$C$3,2)+POWER($E1481*信号概况!$C$4,2)+POWER($F1481*信号概况!$C$5,2)+POWER($G1481*信号概况!$C$6,2)+POWER($H1481*信号概况!$C$7,2)+POWER($I1481*信号概况!$C$8,2)+POWER($J1481*信号概况!$C$9,2)+2*$C1481*信号概况!$C$2*$D1481*信号概况!$C$3*信号相关性!$B$3+2*$C1481*信号概况!$C$2*$E1481*信号概况!$C$4*信号相关性!$B$4+2*$C1481*信号概况!$C$2*$F1481*信号概况!$C$5*信号相关性!$B$5+2*$C1481*信号概况!$C$2*$G1481*信号概况!$C$6*信号相关性!$B$6+2*$C1481*信号概况!$C$2*$H1481*信号概况!$C$7*信号相关性!$B$7+2*$C1481*信号概况!$C$2*$I1481*信号概况!$C$8*信号相关性!$B$8+2*$C1481*信号概况!$C$2*$J1481*信号概况!$C$9*信号相关性!$B$9+2*$D1481*信号概况!$C$3*$E1481*信号概况!$C$4*信号相关性!$C$4+2*$D1481*信号概况!$C$3*$F1481*信号概况!$C$5*信号相关性!$C$5+2*$D1481*信号概况!$C$3*$G1481*信号概况!$C$6*信号相关性!$C$6+2*$D1481*信号概况!$C$3*$H1481*信号概况!$C$7*信号相关性!$C$7+2*$D1481*信号概况!$C$3*$I1481*信号概况!$C$8*信号相关性!$C$8+2*$D1481*信号概况!$C$3*$J1481*信号概况!$C$9*信号相关性!$C$9+2*$E1481*信号概况!$C$4*$F1481*信号概况!$C$5*信号相关性!$D$5+2*$E1481*信号概况!$C$4*$G1481*信号概况!$C$6*信号相关性!$D$6+2*$E1481*信号概况!$C$4*$H1481*信号概况!$C$7*信号相关性!$D$7+2*$E1481*信号概况!$C$4*$I1481*信号概况!$C$8*信号相关性!$D$8+2*$E1481*信号概况!$C$4*$J1481*信号概况!$J$5*信号相关性!$D$9+2*$F1481*信号概况!$C$5*$G1481*信号概况!$C$6*信号相关性!$E$6+2*$F1481*信号概况!$C$5*$H1481*信号概况!$C$7*信号相关性!$E$7+2*$F1481*信号概况!$C$5*$I1481*信号概况!$C$8*信号相关性!$E$8+2*$F1481*信号概况!$C$5*$J1481*信号概况!$C$9*信号相关性!$E$9+2*$G1481*信号概况!$C$6*$H1481*信号概况!$C$7*信号相关性!$F$7+2*$G1481*信号概况!$C$6*$I1481*信号概况!$C$8*信号相关性!$F$8+2*$G1481*信号概况!$C$6*$J1481*信号概况!$C$9*信号相关性!$F$9+2*$H1481*信号概况!$C$7*$I1481*信号概况!$C$8*信号相关性!$G$8+2*$H1481*信号概况!$C$7*$J1481*信号概况!$C$9*信号相关性!$G$9+2*$I1481*信号概况!$C$8*$J1481*信号概况!$C$9*信号相关性!$H$9)</f>
        <v>5081.04294948706</v>
      </c>
      <c r="N1481" s="12">
        <f t="shared" si="480"/>
        <v>0.260310266593528</v>
      </c>
      <c r="O1481" s="10">
        <f>$C1481*信号概况!$J$2+$D1481*信号概况!$J$3+$E1481*信号概况!$J$4+$F1481*信号概况!$J$5+$G1481*信号概况!$J$6+$H1481*信号概况!$J$7+$I1481*信号概况!$J$8+$J1481*信号概况!$J$9</f>
        <v>1366.96894250911</v>
      </c>
      <c r="P1481" s="12">
        <f t="shared" si="481"/>
        <v>0.0700320885666871</v>
      </c>
      <c r="Q1481" s="7">
        <f t="shared" si="482"/>
        <v>14.9337416408908</v>
      </c>
    </row>
    <row r="1482" spans="1:17">
      <c r="A1482">
        <v>1480</v>
      </c>
      <c r="B1482">
        <v>19519.18</v>
      </c>
      <c r="C1482" s="7">
        <f t="shared" si="483"/>
        <v>0</v>
      </c>
      <c r="D1482" s="8">
        <f t="shared" si="484"/>
        <v>0.545454545454545</v>
      </c>
      <c r="E1482">
        <f t="shared" si="485"/>
        <v>0</v>
      </c>
      <c r="F1482">
        <f t="shared" si="474"/>
        <v>1</v>
      </c>
      <c r="G1482">
        <f t="shared" si="475"/>
        <v>0.06</v>
      </c>
      <c r="H1482">
        <f t="shared" si="476"/>
        <v>0</v>
      </c>
      <c r="I1482">
        <f t="shared" si="477"/>
        <v>0</v>
      </c>
      <c r="J1482">
        <f t="shared" si="478"/>
        <v>0</v>
      </c>
      <c r="K1482">
        <f>SQRT(POWER($C1482*信号概况!$F$2,2)+POWER($D1482*信号概况!$F$3,2)+POWER($E1482*信号概况!$F$4,2)+POWER($F1482*信号概况!$F$5,2)+POWER($G1482*信号概况!$F$6,2)+POWER($H1482*信号概况!$F$7,2)+POWER($I1482*信号概况!$F$8,2)+POWER($J1482*信号概况!$F$9,2)+2*$C1482*信号概况!$F$2*$D1482*信号概况!$F$3*信号相关性!$B$3+2*$C1482*信号概况!$F$2*$E1482*信号概况!$F$4*信号相关性!$B$4+2*$C1482*信号概况!$F$2*$F1482*信号概况!$F$5*信号相关性!$B$5+2*$C1482*信号概况!$F$2*$G1482*信号概况!$F$6*信号相关性!$B$6+2*$C1482*信号概况!$F$2*$H1482*信号概况!$F$7*信号相关性!$B$7+2*$C1482*信号概况!$F$2*$I1482*信号概况!$F$8*信号相关性!$B$8+2*$C1482*信号概况!$F$2*$J1482*信号概况!$F$9*信号相关性!$B$9+2*$D1482*信号概况!$F$3*$E1482*信号概况!$F$4*信号相关性!$C$4+2*$D1482*信号概况!$F$3*$F1482*信号概况!$F$5*信号相关性!$C$5+2*$D1482*信号概况!$F$3*$G1482*信号概况!$F$6*信号相关性!$C$6+2*$D1482*信号概况!$F$3*$H1482*信号概况!$F$7*信号相关性!$C$7+2*$D1482*信号概况!$F$3*$I1482*信号概况!$F$8*信号相关性!$C$8+2*$D1482*信号概况!$F$3*$J1482*信号概况!$F$9*信号相关性!$C$9+2*$E1482*信号概况!$F$4*$F1482*信号概况!$F$5*信号相关性!$D$5+2*$E1482*信号概况!$F$4*$G1482*信号概况!$F$6*信号相关性!$D$6+2*$E1482*信号概况!$F$4*$H1482*信号概况!$F$7*信号相关性!$D$7+2*$E1482*信号概况!$F$4*$I1482*信号概况!$F$8*信号相关性!$D$8+2*$E1482*信号概况!$F$4*$J1482*信号概况!$J$5*信号相关性!$D$9+2*$F1482*信号概况!$F$5*$G1482*信号概况!$F$6*信号相关性!$E$6+2*$F1482*信号概况!$F$5*$H1482*信号概况!$F$7*信号相关性!$E$7+2*$F1482*信号概况!$F$5*$I1482*信号概况!$F$8*信号相关性!$E$8+2*$F1482*信号概况!$F$5*$J1482*信号概况!$F$9*信号相关性!$E$9+2*$G1482*信号概况!$F$6*$H1482*信号概况!$F$7*信号相关性!$F$7+2*$G1482*信号概况!$F$6*$I1482*信号概况!$F$8*信号相关性!$F$8+2*$G1482*信号概况!$F$6*$J1482*信号概况!$F$9*信号相关性!$F$9+2*$H1482*信号概况!$F$7*$I1482*信号概况!$F$8*信号相关性!$G$8+2*$H1482*信号概况!$F$7*$J1482*信号概况!$F$9*信号相关性!$G$9+2*$I1482*信号概况!$F$8*$J1482*信号概况!$F$9*信号相关性!$H$9)</f>
        <v>1098.21959181168</v>
      </c>
      <c r="L1482" s="10">
        <f t="shared" si="479"/>
        <v>17.7734764026566</v>
      </c>
      <c r="M1482" s="11">
        <f>SQRT(POWER($C1482*信号概况!$C$2,2)+POWER($D1482*信号概况!$C$3,2)+POWER($E1482*信号概况!$C$4,2)+POWER($F1482*信号概况!$C$5,2)+POWER($G1482*信号概况!$C$6,2)+POWER($H1482*信号概况!$C$7,2)+POWER($I1482*信号概况!$C$8,2)+POWER($J1482*信号概况!$C$9,2)+2*$C1482*信号概况!$C$2*$D1482*信号概况!$C$3*信号相关性!$B$3+2*$C1482*信号概况!$C$2*$E1482*信号概况!$C$4*信号相关性!$B$4+2*$C1482*信号概况!$C$2*$F1482*信号概况!$C$5*信号相关性!$B$5+2*$C1482*信号概况!$C$2*$G1482*信号概况!$C$6*信号相关性!$B$6+2*$C1482*信号概况!$C$2*$H1482*信号概况!$C$7*信号相关性!$B$7+2*$C1482*信号概况!$C$2*$I1482*信号概况!$C$8*信号相关性!$B$8+2*$C1482*信号概况!$C$2*$J1482*信号概况!$C$9*信号相关性!$B$9+2*$D1482*信号概况!$C$3*$E1482*信号概况!$C$4*信号相关性!$C$4+2*$D1482*信号概况!$C$3*$F1482*信号概况!$C$5*信号相关性!$C$5+2*$D1482*信号概况!$C$3*$G1482*信号概况!$C$6*信号相关性!$C$6+2*$D1482*信号概况!$C$3*$H1482*信号概况!$C$7*信号相关性!$C$7+2*$D1482*信号概况!$C$3*$I1482*信号概况!$C$8*信号相关性!$C$8+2*$D1482*信号概况!$C$3*$J1482*信号概况!$C$9*信号相关性!$C$9+2*$E1482*信号概况!$C$4*$F1482*信号概况!$C$5*信号相关性!$D$5+2*$E1482*信号概况!$C$4*$G1482*信号概况!$C$6*信号相关性!$D$6+2*$E1482*信号概况!$C$4*$H1482*信号概况!$C$7*信号相关性!$D$7+2*$E1482*信号概况!$C$4*$I1482*信号概况!$C$8*信号相关性!$D$8+2*$E1482*信号概况!$C$4*$J1482*信号概况!$J$5*信号相关性!$D$9+2*$F1482*信号概况!$C$5*$G1482*信号概况!$C$6*信号相关性!$E$6+2*$F1482*信号概况!$C$5*$H1482*信号概况!$C$7*信号相关性!$E$7+2*$F1482*信号概况!$C$5*$I1482*信号概况!$C$8*信号相关性!$E$8+2*$F1482*信号概况!$C$5*$J1482*信号概况!$C$9*信号相关性!$E$9+2*$G1482*信号概况!$C$6*$H1482*信号概况!$C$7*信号相关性!$F$7+2*$G1482*信号概况!$C$6*$I1482*信号概况!$C$8*信号相关性!$F$8+2*$G1482*信号概况!$C$6*$J1482*信号概况!$C$9*信号相关性!$F$9+2*$H1482*信号概况!$C$7*$I1482*信号概况!$C$8*信号相关性!$G$8+2*$H1482*信号概况!$C$7*$J1482*信号概况!$C$9*信号相关性!$G$9+2*$I1482*信号概况!$C$8*$J1482*信号概况!$C$9*信号相关性!$H$9)</f>
        <v>5398.82297057428</v>
      </c>
      <c r="N1482" s="12">
        <f t="shared" si="480"/>
        <v>0.276590664698736</v>
      </c>
      <c r="O1482" s="10">
        <f>$C1482*信号概况!$J$2+$D1482*信号概况!$J$3+$E1482*信号概况!$J$4+$F1482*信号概况!$J$5+$G1482*信号概况!$J$6+$H1482*信号概况!$J$7+$I1482*信号概况!$J$8+$J1482*信号概况!$J$9</f>
        <v>1391.49709319404</v>
      </c>
      <c r="P1482" s="12">
        <f t="shared" si="481"/>
        <v>0.0712887064515025</v>
      </c>
      <c r="Q1482" s="7">
        <f t="shared" si="482"/>
        <v>14.3159038825675</v>
      </c>
    </row>
    <row r="1483" spans="1:17">
      <c r="A1483">
        <v>1481</v>
      </c>
      <c r="B1483">
        <v>19519.18</v>
      </c>
      <c r="C1483" s="7">
        <f t="shared" si="483"/>
        <v>0</v>
      </c>
      <c r="D1483" s="8">
        <f t="shared" si="484"/>
        <v>0.575757575757576</v>
      </c>
      <c r="E1483">
        <f t="shared" si="485"/>
        <v>0</v>
      </c>
      <c r="F1483">
        <f t="shared" si="474"/>
        <v>1</v>
      </c>
      <c r="G1483">
        <f t="shared" si="475"/>
        <v>0.06</v>
      </c>
      <c r="H1483">
        <f t="shared" si="476"/>
        <v>0</v>
      </c>
      <c r="I1483">
        <f t="shared" si="477"/>
        <v>0</v>
      </c>
      <c r="J1483">
        <f t="shared" si="478"/>
        <v>0</v>
      </c>
      <c r="K1483">
        <f>SQRT(POWER($C1483*信号概况!$F$2,2)+POWER($D1483*信号概况!$F$3,2)+POWER($E1483*信号概况!$F$4,2)+POWER($F1483*信号概况!$F$5,2)+POWER($G1483*信号概况!$F$6,2)+POWER($H1483*信号概况!$F$7,2)+POWER($I1483*信号概况!$F$8,2)+POWER($J1483*信号概况!$F$9,2)+2*$C1483*信号概况!$F$2*$D1483*信号概况!$F$3*信号相关性!$B$3+2*$C1483*信号概况!$F$2*$E1483*信号概况!$F$4*信号相关性!$B$4+2*$C1483*信号概况!$F$2*$F1483*信号概况!$F$5*信号相关性!$B$5+2*$C1483*信号概况!$F$2*$G1483*信号概况!$F$6*信号相关性!$B$6+2*$C1483*信号概况!$F$2*$H1483*信号概况!$F$7*信号相关性!$B$7+2*$C1483*信号概况!$F$2*$I1483*信号概况!$F$8*信号相关性!$B$8+2*$C1483*信号概况!$F$2*$J1483*信号概况!$F$9*信号相关性!$B$9+2*$D1483*信号概况!$F$3*$E1483*信号概况!$F$4*信号相关性!$C$4+2*$D1483*信号概况!$F$3*$F1483*信号概况!$F$5*信号相关性!$C$5+2*$D1483*信号概况!$F$3*$G1483*信号概况!$F$6*信号相关性!$C$6+2*$D1483*信号概况!$F$3*$H1483*信号概况!$F$7*信号相关性!$C$7+2*$D1483*信号概况!$F$3*$I1483*信号概况!$F$8*信号相关性!$C$8+2*$D1483*信号概况!$F$3*$J1483*信号概况!$F$9*信号相关性!$C$9+2*$E1483*信号概况!$F$4*$F1483*信号概况!$F$5*信号相关性!$D$5+2*$E1483*信号概况!$F$4*$G1483*信号概况!$F$6*信号相关性!$D$6+2*$E1483*信号概况!$F$4*$H1483*信号概况!$F$7*信号相关性!$D$7+2*$E1483*信号概况!$F$4*$I1483*信号概况!$F$8*信号相关性!$D$8+2*$E1483*信号概况!$F$4*$J1483*信号概况!$J$5*信号相关性!$D$9+2*$F1483*信号概况!$F$5*$G1483*信号概况!$F$6*信号相关性!$E$6+2*$F1483*信号概况!$F$5*$H1483*信号概况!$F$7*信号相关性!$E$7+2*$F1483*信号概况!$F$5*$I1483*信号概况!$F$8*信号相关性!$E$8+2*$F1483*信号概况!$F$5*$J1483*信号概况!$F$9*信号相关性!$E$9+2*$G1483*信号概况!$F$6*$H1483*信号概况!$F$7*信号相关性!$F$7+2*$G1483*信号概况!$F$6*$I1483*信号概况!$F$8*信号相关性!$F$8+2*$G1483*信号概况!$F$6*$J1483*信号概况!$F$9*信号相关性!$F$9+2*$H1483*信号概况!$F$7*$I1483*信号概况!$F$8*信号相关性!$G$8+2*$H1483*信号概况!$F$7*$J1483*信号概况!$F$9*信号相关性!$G$9+2*$I1483*信号概况!$F$8*$J1483*信号概况!$F$9*信号相关性!$H$9)</f>
        <v>1163.55846529163</v>
      </c>
      <c r="L1483" s="10">
        <f t="shared" si="479"/>
        <v>16.775418324259</v>
      </c>
      <c r="M1483" s="11">
        <f>SQRT(POWER($C1483*信号概况!$C$2,2)+POWER($D1483*信号概况!$C$3,2)+POWER($E1483*信号概况!$C$4,2)+POWER($F1483*信号概况!$C$5,2)+POWER($G1483*信号概况!$C$6,2)+POWER($H1483*信号概况!$C$7,2)+POWER($I1483*信号概况!$C$8,2)+POWER($J1483*信号概况!$C$9,2)+2*$C1483*信号概况!$C$2*$D1483*信号概况!$C$3*信号相关性!$B$3+2*$C1483*信号概况!$C$2*$E1483*信号概况!$C$4*信号相关性!$B$4+2*$C1483*信号概况!$C$2*$F1483*信号概况!$C$5*信号相关性!$B$5+2*$C1483*信号概况!$C$2*$G1483*信号概况!$C$6*信号相关性!$B$6+2*$C1483*信号概况!$C$2*$H1483*信号概况!$C$7*信号相关性!$B$7+2*$C1483*信号概况!$C$2*$I1483*信号概况!$C$8*信号相关性!$B$8+2*$C1483*信号概况!$C$2*$J1483*信号概况!$C$9*信号相关性!$B$9+2*$D1483*信号概况!$C$3*$E1483*信号概况!$C$4*信号相关性!$C$4+2*$D1483*信号概况!$C$3*$F1483*信号概况!$C$5*信号相关性!$C$5+2*$D1483*信号概况!$C$3*$G1483*信号概况!$C$6*信号相关性!$C$6+2*$D1483*信号概况!$C$3*$H1483*信号概况!$C$7*信号相关性!$C$7+2*$D1483*信号概况!$C$3*$I1483*信号概况!$C$8*信号相关性!$C$8+2*$D1483*信号概况!$C$3*$J1483*信号概况!$C$9*信号相关性!$C$9+2*$E1483*信号概况!$C$4*$F1483*信号概况!$C$5*信号相关性!$D$5+2*$E1483*信号概况!$C$4*$G1483*信号概况!$C$6*信号相关性!$D$6+2*$E1483*信号概况!$C$4*$H1483*信号概况!$C$7*信号相关性!$D$7+2*$E1483*信号概况!$C$4*$I1483*信号概况!$C$8*信号相关性!$D$8+2*$E1483*信号概况!$C$4*$J1483*信号概况!$J$5*信号相关性!$D$9+2*$F1483*信号概况!$C$5*$G1483*信号概况!$C$6*信号相关性!$E$6+2*$F1483*信号概况!$C$5*$H1483*信号概况!$C$7*信号相关性!$E$7+2*$F1483*信号概况!$C$5*$I1483*信号概况!$C$8*信号相关性!$E$8+2*$F1483*信号概况!$C$5*$J1483*信号概况!$C$9*信号相关性!$E$9+2*$G1483*信号概况!$C$6*$H1483*信号概况!$C$7*信号相关性!$F$7+2*$G1483*信号概况!$C$6*$I1483*信号概况!$C$8*信号相关性!$F$8+2*$G1483*信号概况!$C$6*$J1483*信号概况!$C$9*信号相关性!$F$9+2*$H1483*信号概况!$C$7*$I1483*信号概况!$C$8*信号相关性!$G$8+2*$H1483*信号概况!$C$7*$J1483*信号概况!$C$9*信号相关性!$G$9+2*$I1483*信号概况!$C$8*$J1483*信号概况!$C$9*信号相关性!$H$9)</f>
        <v>5717.3390404008</v>
      </c>
      <c r="N1483" s="12">
        <f t="shared" si="480"/>
        <v>0.292908771802955</v>
      </c>
      <c r="O1483" s="10">
        <f>$C1483*信号概况!$J$2+$D1483*信号概况!$J$3+$E1483*信号概况!$J$4+$F1483*信号概况!$J$5+$G1483*信号概况!$J$6+$H1483*信号概况!$J$7+$I1483*信号概况!$J$8+$J1483*信号概况!$J$9</f>
        <v>1416.02524387897</v>
      </c>
      <c r="P1483" s="12">
        <f t="shared" si="481"/>
        <v>0.0725453243363179</v>
      </c>
      <c r="Q1483" s="7">
        <f t="shared" si="482"/>
        <v>13.7649670423164</v>
      </c>
    </row>
    <row r="1484" spans="1:17">
      <c r="A1484">
        <v>1482</v>
      </c>
      <c r="B1484">
        <v>19519.18</v>
      </c>
      <c r="C1484" s="7">
        <f t="shared" si="483"/>
        <v>0</v>
      </c>
      <c r="D1484" s="8">
        <f t="shared" si="484"/>
        <v>0.606060606060606</v>
      </c>
      <c r="E1484">
        <f t="shared" si="485"/>
        <v>0</v>
      </c>
      <c r="F1484">
        <f t="shared" si="474"/>
        <v>1</v>
      </c>
      <c r="G1484">
        <f t="shared" si="475"/>
        <v>0.06</v>
      </c>
      <c r="H1484">
        <f t="shared" si="476"/>
        <v>0</v>
      </c>
      <c r="I1484">
        <f t="shared" si="477"/>
        <v>0</v>
      </c>
      <c r="J1484">
        <f t="shared" si="478"/>
        <v>0</v>
      </c>
      <c r="K1484">
        <f>SQRT(POWER($C1484*信号概况!$F$2,2)+POWER($D1484*信号概况!$F$3,2)+POWER($E1484*信号概况!$F$4,2)+POWER($F1484*信号概况!$F$5,2)+POWER($G1484*信号概况!$F$6,2)+POWER($H1484*信号概况!$F$7,2)+POWER($I1484*信号概况!$F$8,2)+POWER($J1484*信号概况!$F$9,2)+2*$C1484*信号概况!$F$2*$D1484*信号概况!$F$3*信号相关性!$B$3+2*$C1484*信号概况!$F$2*$E1484*信号概况!$F$4*信号相关性!$B$4+2*$C1484*信号概况!$F$2*$F1484*信号概况!$F$5*信号相关性!$B$5+2*$C1484*信号概况!$F$2*$G1484*信号概况!$F$6*信号相关性!$B$6+2*$C1484*信号概况!$F$2*$H1484*信号概况!$F$7*信号相关性!$B$7+2*$C1484*信号概况!$F$2*$I1484*信号概况!$F$8*信号相关性!$B$8+2*$C1484*信号概况!$F$2*$J1484*信号概况!$F$9*信号相关性!$B$9+2*$D1484*信号概况!$F$3*$E1484*信号概况!$F$4*信号相关性!$C$4+2*$D1484*信号概况!$F$3*$F1484*信号概况!$F$5*信号相关性!$C$5+2*$D1484*信号概况!$F$3*$G1484*信号概况!$F$6*信号相关性!$C$6+2*$D1484*信号概况!$F$3*$H1484*信号概况!$F$7*信号相关性!$C$7+2*$D1484*信号概况!$F$3*$I1484*信号概况!$F$8*信号相关性!$C$8+2*$D1484*信号概况!$F$3*$J1484*信号概况!$F$9*信号相关性!$C$9+2*$E1484*信号概况!$F$4*$F1484*信号概况!$F$5*信号相关性!$D$5+2*$E1484*信号概况!$F$4*$G1484*信号概况!$F$6*信号相关性!$D$6+2*$E1484*信号概况!$F$4*$H1484*信号概况!$F$7*信号相关性!$D$7+2*$E1484*信号概况!$F$4*$I1484*信号概况!$F$8*信号相关性!$D$8+2*$E1484*信号概况!$F$4*$J1484*信号概况!$J$5*信号相关性!$D$9+2*$F1484*信号概况!$F$5*$G1484*信号概况!$F$6*信号相关性!$E$6+2*$F1484*信号概况!$F$5*$H1484*信号概况!$F$7*信号相关性!$E$7+2*$F1484*信号概况!$F$5*$I1484*信号概况!$F$8*信号相关性!$E$8+2*$F1484*信号概况!$F$5*$J1484*信号概况!$F$9*信号相关性!$E$9+2*$G1484*信号概况!$F$6*$H1484*信号概况!$F$7*信号相关性!$F$7+2*$G1484*信号概况!$F$6*$I1484*信号概况!$F$8*信号相关性!$F$8+2*$G1484*信号概况!$F$6*$J1484*信号概况!$F$9*信号相关性!$F$9+2*$H1484*信号概况!$F$7*$I1484*信号概况!$F$8*信号相关性!$G$8+2*$H1484*信号概况!$F$7*$J1484*信号概况!$F$9*信号相关性!$G$9+2*$I1484*信号概况!$F$8*$J1484*信号概况!$F$9*信号相关性!$H$9)</f>
        <v>1229.06025110007</v>
      </c>
      <c r="L1484" s="10">
        <f t="shared" si="479"/>
        <v>15.8813857844067</v>
      </c>
      <c r="M1484" s="11">
        <f>SQRT(POWER($C1484*信号概况!$C$2,2)+POWER($D1484*信号概况!$C$3,2)+POWER($E1484*信号概况!$C$4,2)+POWER($F1484*信号概况!$C$5,2)+POWER($G1484*信号概况!$C$6,2)+POWER($H1484*信号概况!$C$7,2)+POWER($I1484*信号概况!$C$8,2)+POWER($J1484*信号概况!$C$9,2)+2*$C1484*信号概况!$C$2*$D1484*信号概况!$C$3*信号相关性!$B$3+2*$C1484*信号概况!$C$2*$E1484*信号概况!$C$4*信号相关性!$B$4+2*$C1484*信号概况!$C$2*$F1484*信号概况!$C$5*信号相关性!$B$5+2*$C1484*信号概况!$C$2*$G1484*信号概况!$C$6*信号相关性!$B$6+2*$C1484*信号概况!$C$2*$H1484*信号概况!$C$7*信号相关性!$B$7+2*$C1484*信号概况!$C$2*$I1484*信号概况!$C$8*信号相关性!$B$8+2*$C1484*信号概况!$C$2*$J1484*信号概况!$C$9*信号相关性!$B$9+2*$D1484*信号概况!$C$3*$E1484*信号概况!$C$4*信号相关性!$C$4+2*$D1484*信号概况!$C$3*$F1484*信号概况!$C$5*信号相关性!$C$5+2*$D1484*信号概况!$C$3*$G1484*信号概况!$C$6*信号相关性!$C$6+2*$D1484*信号概况!$C$3*$H1484*信号概况!$C$7*信号相关性!$C$7+2*$D1484*信号概况!$C$3*$I1484*信号概况!$C$8*信号相关性!$C$8+2*$D1484*信号概况!$C$3*$J1484*信号概况!$C$9*信号相关性!$C$9+2*$E1484*信号概况!$C$4*$F1484*信号概况!$C$5*信号相关性!$D$5+2*$E1484*信号概况!$C$4*$G1484*信号概况!$C$6*信号相关性!$D$6+2*$E1484*信号概况!$C$4*$H1484*信号概况!$C$7*信号相关性!$D$7+2*$E1484*信号概况!$C$4*$I1484*信号概况!$C$8*信号相关性!$D$8+2*$E1484*信号概况!$C$4*$J1484*信号概况!$J$5*信号相关性!$D$9+2*$F1484*信号概况!$C$5*$G1484*信号概况!$C$6*信号相关性!$E$6+2*$F1484*信号概况!$C$5*$H1484*信号概况!$C$7*信号相关性!$E$7+2*$F1484*信号概况!$C$5*$I1484*信号概况!$C$8*信号相关性!$E$8+2*$F1484*信号概况!$C$5*$J1484*信号概况!$C$9*信号相关性!$E$9+2*$G1484*信号概况!$C$6*$H1484*信号概况!$C$7*信号相关性!$F$7+2*$G1484*信号概况!$C$6*$I1484*信号概况!$C$8*信号相关性!$F$8+2*$G1484*信号概况!$C$6*$J1484*信号概况!$C$9*信号相关性!$F$9+2*$H1484*信号概况!$C$7*$I1484*信号概况!$C$8*信号相关性!$G$8+2*$H1484*信号概况!$C$7*$J1484*信号概况!$C$9*信号相关性!$G$9+2*$I1484*信号概况!$C$8*$J1484*信号概况!$C$9*信号相关性!$H$9)</f>
        <v>6036.47464671259</v>
      </c>
      <c r="N1484" s="12">
        <f t="shared" si="480"/>
        <v>0.309258618789959</v>
      </c>
      <c r="O1484" s="10">
        <f>$C1484*信号概况!$J$2+$D1484*信号概况!$J$3+$E1484*信号概况!$J$4+$F1484*信号概况!$J$5+$G1484*信号概况!$J$6+$H1484*信号概况!$J$7+$I1484*信号概况!$J$8+$J1484*信号概况!$J$9</f>
        <v>1440.5533945639</v>
      </c>
      <c r="P1484" s="12">
        <f t="shared" si="481"/>
        <v>0.0738019422211333</v>
      </c>
      <c r="Q1484" s="7">
        <f t="shared" si="482"/>
        <v>13.2708561034074</v>
      </c>
    </row>
    <row r="1485" spans="1:17">
      <c r="A1485">
        <v>1483</v>
      </c>
      <c r="B1485">
        <v>19519.18</v>
      </c>
      <c r="C1485" s="7">
        <f t="shared" si="483"/>
        <v>0</v>
      </c>
      <c r="D1485" s="8">
        <f t="shared" si="484"/>
        <v>0.636363636363636</v>
      </c>
      <c r="E1485">
        <f t="shared" si="485"/>
        <v>0</v>
      </c>
      <c r="F1485">
        <f t="shared" si="474"/>
        <v>1</v>
      </c>
      <c r="G1485">
        <f t="shared" si="475"/>
        <v>0.06</v>
      </c>
      <c r="H1485">
        <f t="shared" si="476"/>
        <v>0</v>
      </c>
      <c r="I1485">
        <f t="shared" si="477"/>
        <v>0</v>
      </c>
      <c r="J1485">
        <f t="shared" si="478"/>
        <v>0</v>
      </c>
      <c r="K1485">
        <f>SQRT(POWER($C1485*信号概况!$F$2,2)+POWER($D1485*信号概况!$F$3,2)+POWER($E1485*信号概况!$F$4,2)+POWER($F1485*信号概况!$F$5,2)+POWER($G1485*信号概况!$F$6,2)+POWER($H1485*信号概况!$F$7,2)+POWER($I1485*信号概况!$F$8,2)+POWER($J1485*信号概况!$F$9,2)+2*$C1485*信号概况!$F$2*$D1485*信号概况!$F$3*信号相关性!$B$3+2*$C1485*信号概况!$F$2*$E1485*信号概况!$F$4*信号相关性!$B$4+2*$C1485*信号概况!$F$2*$F1485*信号概况!$F$5*信号相关性!$B$5+2*$C1485*信号概况!$F$2*$G1485*信号概况!$F$6*信号相关性!$B$6+2*$C1485*信号概况!$F$2*$H1485*信号概况!$F$7*信号相关性!$B$7+2*$C1485*信号概况!$F$2*$I1485*信号概况!$F$8*信号相关性!$B$8+2*$C1485*信号概况!$F$2*$J1485*信号概况!$F$9*信号相关性!$B$9+2*$D1485*信号概况!$F$3*$E1485*信号概况!$F$4*信号相关性!$C$4+2*$D1485*信号概况!$F$3*$F1485*信号概况!$F$5*信号相关性!$C$5+2*$D1485*信号概况!$F$3*$G1485*信号概况!$F$6*信号相关性!$C$6+2*$D1485*信号概况!$F$3*$H1485*信号概况!$F$7*信号相关性!$C$7+2*$D1485*信号概况!$F$3*$I1485*信号概况!$F$8*信号相关性!$C$8+2*$D1485*信号概况!$F$3*$J1485*信号概况!$F$9*信号相关性!$C$9+2*$E1485*信号概况!$F$4*$F1485*信号概况!$F$5*信号相关性!$D$5+2*$E1485*信号概况!$F$4*$G1485*信号概况!$F$6*信号相关性!$D$6+2*$E1485*信号概况!$F$4*$H1485*信号概况!$F$7*信号相关性!$D$7+2*$E1485*信号概况!$F$4*$I1485*信号概况!$F$8*信号相关性!$D$8+2*$E1485*信号概况!$F$4*$J1485*信号概况!$J$5*信号相关性!$D$9+2*$F1485*信号概况!$F$5*$G1485*信号概况!$F$6*信号相关性!$E$6+2*$F1485*信号概况!$F$5*$H1485*信号概况!$F$7*信号相关性!$E$7+2*$F1485*信号概况!$F$5*$I1485*信号概况!$F$8*信号相关性!$E$8+2*$F1485*信号概况!$F$5*$J1485*信号概况!$F$9*信号相关性!$E$9+2*$G1485*信号概况!$F$6*$H1485*信号概况!$F$7*信号相关性!$F$7+2*$G1485*信号概况!$F$6*$I1485*信号概况!$F$8*信号相关性!$F$8+2*$G1485*信号概况!$F$6*$J1485*信号概况!$F$9*信号相关性!$F$9+2*$H1485*信号概况!$F$7*$I1485*信号概况!$F$8*信号相关性!$G$8+2*$H1485*信号概况!$F$7*$J1485*信号概况!$F$9*信号相关性!$G$9+2*$I1485*信号概况!$F$8*$J1485*信号概况!$F$9*信号相关性!$H$9)</f>
        <v>1294.70022317371</v>
      </c>
      <c r="L1485" s="10">
        <f t="shared" si="479"/>
        <v>15.0762158302193</v>
      </c>
      <c r="M1485" s="11">
        <f>SQRT(POWER($C1485*信号概况!$C$2,2)+POWER($D1485*信号概况!$C$3,2)+POWER($E1485*信号概况!$C$4,2)+POWER($F1485*信号概况!$C$5,2)+POWER($G1485*信号概况!$C$6,2)+POWER($H1485*信号概况!$C$7,2)+POWER($I1485*信号概况!$C$8,2)+POWER($J1485*信号概况!$C$9,2)+2*$C1485*信号概况!$C$2*$D1485*信号概况!$C$3*信号相关性!$B$3+2*$C1485*信号概况!$C$2*$E1485*信号概况!$C$4*信号相关性!$B$4+2*$C1485*信号概况!$C$2*$F1485*信号概况!$C$5*信号相关性!$B$5+2*$C1485*信号概况!$C$2*$G1485*信号概况!$C$6*信号相关性!$B$6+2*$C1485*信号概况!$C$2*$H1485*信号概况!$C$7*信号相关性!$B$7+2*$C1485*信号概况!$C$2*$I1485*信号概况!$C$8*信号相关性!$B$8+2*$C1485*信号概况!$C$2*$J1485*信号概况!$C$9*信号相关性!$B$9+2*$D1485*信号概况!$C$3*$E1485*信号概况!$C$4*信号相关性!$C$4+2*$D1485*信号概况!$C$3*$F1485*信号概况!$C$5*信号相关性!$C$5+2*$D1485*信号概况!$C$3*$G1485*信号概况!$C$6*信号相关性!$C$6+2*$D1485*信号概况!$C$3*$H1485*信号概况!$C$7*信号相关性!$C$7+2*$D1485*信号概况!$C$3*$I1485*信号概况!$C$8*信号相关性!$C$8+2*$D1485*信号概况!$C$3*$J1485*信号概况!$C$9*信号相关性!$C$9+2*$E1485*信号概况!$C$4*$F1485*信号概况!$C$5*信号相关性!$D$5+2*$E1485*信号概况!$C$4*$G1485*信号概况!$C$6*信号相关性!$D$6+2*$E1485*信号概况!$C$4*$H1485*信号概况!$C$7*信号相关性!$D$7+2*$E1485*信号概况!$C$4*$I1485*信号概况!$C$8*信号相关性!$D$8+2*$E1485*信号概况!$C$4*$J1485*信号概况!$J$5*信号相关性!$D$9+2*$F1485*信号概况!$C$5*$G1485*信号概况!$C$6*信号相关性!$E$6+2*$F1485*信号概况!$C$5*$H1485*信号概况!$C$7*信号相关性!$E$7+2*$F1485*信号概况!$C$5*$I1485*信号概况!$C$8*信号相关性!$E$8+2*$F1485*信号概况!$C$5*$J1485*信号概况!$C$9*信号相关性!$E$9+2*$G1485*信号概况!$C$6*$H1485*信号概况!$C$7*信号相关性!$F$7+2*$G1485*信号概况!$C$6*$I1485*信号概况!$C$8*信号相关性!$F$8+2*$G1485*信号概况!$C$6*$J1485*信号概况!$C$9*信号相关性!$F$9+2*$H1485*信号概况!$C$7*$I1485*信号概况!$C$8*信号相关性!$G$8+2*$H1485*信号概况!$C$7*$J1485*信号概况!$C$9*信号相关性!$G$9+2*$I1485*信号概况!$C$8*$J1485*信号概况!$C$9*信号相关性!$H$9)</f>
        <v>6356.13647117012</v>
      </c>
      <c r="N1485" s="12">
        <f t="shared" si="480"/>
        <v>0.325635424806274</v>
      </c>
      <c r="O1485" s="10">
        <f>$C1485*信号概况!$J$2+$D1485*信号概况!$J$3+$E1485*信号概况!$J$4+$F1485*信号概况!$J$5+$G1485*信号概况!$J$6+$H1485*信号概况!$J$7+$I1485*信号概况!$J$8+$J1485*信号概况!$J$9</f>
        <v>1465.08154524883</v>
      </c>
      <c r="P1485" s="12">
        <f t="shared" si="481"/>
        <v>0.0750585601059488</v>
      </c>
      <c r="Q1485" s="7">
        <f t="shared" si="482"/>
        <v>12.8253778332423</v>
      </c>
    </row>
    <row r="1486" spans="1:17">
      <c r="A1486">
        <v>1484</v>
      </c>
      <c r="B1486">
        <v>19519.18</v>
      </c>
      <c r="C1486" s="7">
        <f t="shared" si="483"/>
        <v>0</v>
      </c>
      <c r="D1486" s="8">
        <f t="shared" si="484"/>
        <v>0.666666666666667</v>
      </c>
      <c r="E1486">
        <f t="shared" si="485"/>
        <v>0</v>
      </c>
      <c r="F1486">
        <f t="shared" si="474"/>
        <v>1</v>
      </c>
      <c r="G1486">
        <f t="shared" si="475"/>
        <v>0.06</v>
      </c>
      <c r="H1486">
        <f t="shared" si="476"/>
        <v>0</v>
      </c>
      <c r="I1486">
        <f t="shared" si="477"/>
        <v>0</v>
      </c>
      <c r="J1486">
        <f t="shared" si="478"/>
        <v>0</v>
      </c>
      <c r="K1486">
        <f>SQRT(POWER($C1486*信号概况!$F$2,2)+POWER($D1486*信号概况!$F$3,2)+POWER($E1486*信号概况!$F$4,2)+POWER($F1486*信号概况!$F$5,2)+POWER($G1486*信号概况!$F$6,2)+POWER($H1486*信号概况!$F$7,2)+POWER($I1486*信号概况!$F$8,2)+POWER($J1486*信号概况!$F$9,2)+2*$C1486*信号概况!$F$2*$D1486*信号概况!$F$3*信号相关性!$B$3+2*$C1486*信号概况!$F$2*$E1486*信号概况!$F$4*信号相关性!$B$4+2*$C1486*信号概况!$F$2*$F1486*信号概况!$F$5*信号相关性!$B$5+2*$C1486*信号概况!$F$2*$G1486*信号概况!$F$6*信号相关性!$B$6+2*$C1486*信号概况!$F$2*$H1486*信号概况!$F$7*信号相关性!$B$7+2*$C1486*信号概况!$F$2*$I1486*信号概况!$F$8*信号相关性!$B$8+2*$C1486*信号概况!$F$2*$J1486*信号概况!$F$9*信号相关性!$B$9+2*$D1486*信号概况!$F$3*$E1486*信号概况!$F$4*信号相关性!$C$4+2*$D1486*信号概况!$F$3*$F1486*信号概况!$F$5*信号相关性!$C$5+2*$D1486*信号概况!$F$3*$G1486*信号概况!$F$6*信号相关性!$C$6+2*$D1486*信号概况!$F$3*$H1486*信号概况!$F$7*信号相关性!$C$7+2*$D1486*信号概况!$F$3*$I1486*信号概况!$F$8*信号相关性!$C$8+2*$D1486*信号概况!$F$3*$J1486*信号概况!$F$9*信号相关性!$C$9+2*$E1486*信号概况!$F$4*$F1486*信号概况!$F$5*信号相关性!$D$5+2*$E1486*信号概况!$F$4*$G1486*信号概况!$F$6*信号相关性!$D$6+2*$E1486*信号概况!$F$4*$H1486*信号概况!$F$7*信号相关性!$D$7+2*$E1486*信号概况!$F$4*$I1486*信号概况!$F$8*信号相关性!$D$8+2*$E1486*信号概况!$F$4*$J1486*信号概况!$J$5*信号相关性!$D$9+2*$F1486*信号概况!$F$5*$G1486*信号概况!$F$6*信号相关性!$E$6+2*$F1486*信号概况!$F$5*$H1486*信号概况!$F$7*信号相关性!$E$7+2*$F1486*信号概况!$F$5*$I1486*信号概况!$F$8*信号相关性!$E$8+2*$F1486*信号概况!$F$5*$J1486*信号概况!$F$9*信号相关性!$E$9+2*$G1486*信号概况!$F$6*$H1486*信号概况!$F$7*信号相关性!$F$7+2*$G1486*信号概况!$F$6*$I1486*信号概况!$F$8*信号相关性!$F$8+2*$G1486*信号概况!$F$6*$J1486*信号概况!$F$9*信号相关性!$F$9+2*$H1486*信号概况!$F$7*$I1486*信号概况!$F$8*信号相关性!$G$8+2*$H1486*信号概况!$F$7*$J1486*信号概况!$F$9*信号相关性!$G$9+2*$I1486*信号概况!$F$8*$J1486*信号概况!$F$9*信号相关性!$H$9)</f>
        <v>1360.45837985125</v>
      </c>
      <c r="L1486" s="10">
        <f t="shared" si="479"/>
        <v>14.3475024955443</v>
      </c>
      <c r="M1486" s="11">
        <f>SQRT(POWER($C1486*信号概况!$C$2,2)+POWER($D1486*信号概况!$C$3,2)+POWER($E1486*信号概况!$C$4,2)+POWER($F1486*信号概况!$C$5,2)+POWER($G1486*信号概况!$C$6,2)+POWER($H1486*信号概况!$C$7,2)+POWER($I1486*信号概况!$C$8,2)+POWER($J1486*信号概况!$C$9,2)+2*$C1486*信号概况!$C$2*$D1486*信号概况!$C$3*信号相关性!$B$3+2*$C1486*信号概况!$C$2*$E1486*信号概况!$C$4*信号相关性!$B$4+2*$C1486*信号概况!$C$2*$F1486*信号概况!$C$5*信号相关性!$B$5+2*$C1486*信号概况!$C$2*$G1486*信号概况!$C$6*信号相关性!$B$6+2*$C1486*信号概况!$C$2*$H1486*信号概况!$C$7*信号相关性!$B$7+2*$C1486*信号概况!$C$2*$I1486*信号概况!$C$8*信号相关性!$B$8+2*$C1486*信号概况!$C$2*$J1486*信号概况!$C$9*信号相关性!$B$9+2*$D1486*信号概况!$C$3*$E1486*信号概况!$C$4*信号相关性!$C$4+2*$D1486*信号概况!$C$3*$F1486*信号概况!$C$5*信号相关性!$C$5+2*$D1486*信号概况!$C$3*$G1486*信号概况!$C$6*信号相关性!$C$6+2*$D1486*信号概况!$C$3*$H1486*信号概况!$C$7*信号相关性!$C$7+2*$D1486*信号概况!$C$3*$I1486*信号概况!$C$8*信号相关性!$C$8+2*$D1486*信号概况!$C$3*$J1486*信号概况!$C$9*信号相关性!$C$9+2*$E1486*信号概况!$C$4*$F1486*信号概况!$C$5*信号相关性!$D$5+2*$E1486*信号概况!$C$4*$G1486*信号概况!$C$6*信号相关性!$D$6+2*$E1486*信号概况!$C$4*$H1486*信号概况!$C$7*信号相关性!$D$7+2*$E1486*信号概况!$C$4*$I1486*信号概况!$C$8*信号相关性!$D$8+2*$E1486*信号概况!$C$4*$J1486*信号概况!$J$5*信号相关性!$D$9+2*$F1486*信号概况!$C$5*$G1486*信号概况!$C$6*信号相关性!$E$6+2*$F1486*信号概况!$C$5*$H1486*信号概况!$C$7*信号相关性!$E$7+2*$F1486*信号概况!$C$5*$I1486*信号概况!$C$8*信号相关性!$E$8+2*$F1486*信号概况!$C$5*$J1486*信号概况!$C$9*信号相关性!$E$9+2*$G1486*信号概况!$C$6*$H1486*信号概况!$C$7*信号相关性!$F$7+2*$G1486*信号概况!$C$6*$I1486*信号概况!$C$8*信号相关性!$F$8+2*$G1486*信号概况!$C$6*$J1486*信号概况!$C$9*信号相关性!$F$9+2*$H1486*信号概况!$C$7*$I1486*信号概况!$C$8*信号相关性!$G$8+2*$H1486*信号概况!$C$7*$J1486*信号概况!$C$9*信号相关性!$G$9+2*$I1486*信号概况!$C$8*$J1486*信号概况!$C$9*信号相关性!$H$9)</f>
        <v>6676.24892751133</v>
      </c>
      <c r="N1486" s="12">
        <f t="shared" si="480"/>
        <v>0.342035317442194</v>
      </c>
      <c r="O1486" s="10">
        <f>$C1486*信号概况!$J$2+$D1486*信号概况!$J$3+$E1486*信号概况!$J$4+$F1486*信号概况!$J$5+$G1486*信号概况!$J$6+$H1486*信号概况!$J$7+$I1486*信号概况!$J$8+$J1486*信号概况!$J$9</f>
        <v>1489.60969593376</v>
      </c>
      <c r="P1486" s="12">
        <f t="shared" si="481"/>
        <v>0.0763151779907642</v>
      </c>
      <c r="Q1486" s="7">
        <f t="shared" si="482"/>
        <v>12.4218113552676</v>
      </c>
    </row>
    <row r="1487" spans="1:17">
      <c r="A1487">
        <v>1485</v>
      </c>
      <c r="B1487">
        <v>19519.18</v>
      </c>
      <c r="C1487" s="7">
        <f t="shared" si="483"/>
        <v>0</v>
      </c>
      <c r="D1487" s="8">
        <f t="shared" si="484"/>
        <v>0.696969696969697</v>
      </c>
      <c r="E1487">
        <f t="shared" si="485"/>
        <v>0</v>
      </c>
      <c r="F1487">
        <f t="shared" si="474"/>
        <v>1</v>
      </c>
      <c r="G1487">
        <f t="shared" si="475"/>
        <v>0.06</v>
      </c>
      <c r="H1487">
        <f t="shared" si="476"/>
        <v>0</v>
      </c>
      <c r="I1487">
        <f t="shared" si="477"/>
        <v>0</v>
      </c>
      <c r="J1487">
        <f t="shared" si="478"/>
        <v>0</v>
      </c>
      <c r="K1487">
        <f>SQRT(POWER($C1487*信号概况!$F$2,2)+POWER($D1487*信号概况!$F$3,2)+POWER($E1487*信号概况!$F$4,2)+POWER($F1487*信号概况!$F$5,2)+POWER($G1487*信号概况!$F$6,2)+POWER($H1487*信号概况!$F$7,2)+POWER($I1487*信号概况!$F$8,2)+POWER($J1487*信号概况!$F$9,2)+2*$C1487*信号概况!$F$2*$D1487*信号概况!$F$3*信号相关性!$B$3+2*$C1487*信号概况!$F$2*$E1487*信号概况!$F$4*信号相关性!$B$4+2*$C1487*信号概况!$F$2*$F1487*信号概况!$F$5*信号相关性!$B$5+2*$C1487*信号概况!$F$2*$G1487*信号概况!$F$6*信号相关性!$B$6+2*$C1487*信号概况!$F$2*$H1487*信号概况!$F$7*信号相关性!$B$7+2*$C1487*信号概况!$F$2*$I1487*信号概况!$F$8*信号相关性!$B$8+2*$C1487*信号概况!$F$2*$J1487*信号概况!$F$9*信号相关性!$B$9+2*$D1487*信号概况!$F$3*$E1487*信号概况!$F$4*信号相关性!$C$4+2*$D1487*信号概况!$F$3*$F1487*信号概况!$F$5*信号相关性!$C$5+2*$D1487*信号概况!$F$3*$G1487*信号概况!$F$6*信号相关性!$C$6+2*$D1487*信号概况!$F$3*$H1487*信号概况!$F$7*信号相关性!$C$7+2*$D1487*信号概况!$F$3*$I1487*信号概况!$F$8*信号相关性!$C$8+2*$D1487*信号概况!$F$3*$J1487*信号概况!$F$9*信号相关性!$C$9+2*$E1487*信号概况!$F$4*$F1487*信号概况!$F$5*信号相关性!$D$5+2*$E1487*信号概况!$F$4*$G1487*信号概况!$F$6*信号相关性!$D$6+2*$E1487*信号概况!$F$4*$H1487*信号概况!$F$7*信号相关性!$D$7+2*$E1487*信号概况!$F$4*$I1487*信号概况!$F$8*信号相关性!$D$8+2*$E1487*信号概况!$F$4*$J1487*信号概况!$J$5*信号相关性!$D$9+2*$F1487*信号概况!$F$5*$G1487*信号概况!$F$6*信号相关性!$E$6+2*$F1487*信号概况!$F$5*$H1487*信号概况!$F$7*信号相关性!$E$7+2*$F1487*信号概况!$F$5*$I1487*信号概况!$F$8*信号相关性!$E$8+2*$F1487*信号概况!$F$5*$J1487*信号概况!$F$9*信号相关性!$E$9+2*$G1487*信号概况!$F$6*$H1487*信号概况!$F$7*信号相关性!$F$7+2*$G1487*信号概况!$F$6*$I1487*信号概况!$F$8*信号相关性!$F$8+2*$G1487*信号概况!$F$6*$J1487*信号概况!$F$9*信号相关性!$F$9+2*$H1487*信号概况!$F$7*$I1487*信号概况!$F$8*信号相关性!$G$8+2*$H1487*信号概况!$F$7*$J1487*信号概况!$F$9*信号相关性!$G$9+2*$I1487*信号概况!$F$8*$J1487*信号概况!$F$9*信号相关性!$H$9)</f>
        <v>1426.31837508266</v>
      </c>
      <c r="L1487" s="10">
        <f t="shared" si="479"/>
        <v>13.6850091403112</v>
      </c>
      <c r="M1487" s="11">
        <f>SQRT(POWER($C1487*信号概况!$C$2,2)+POWER($D1487*信号概况!$C$3,2)+POWER($E1487*信号概况!$C$4,2)+POWER($F1487*信号概况!$C$5,2)+POWER($G1487*信号概况!$C$6,2)+POWER($H1487*信号概况!$C$7,2)+POWER($I1487*信号概况!$C$8,2)+POWER($J1487*信号概况!$C$9,2)+2*$C1487*信号概况!$C$2*$D1487*信号概况!$C$3*信号相关性!$B$3+2*$C1487*信号概况!$C$2*$E1487*信号概况!$C$4*信号相关性!$B$4+2*$C1487*信号概况!$C$2*$F1487*信号概况!$C$5*信号相关性!$B$5+2*$C1487*信号概况!$C$2*$G1487*信号概况!$C$6*信号相关性!$B$6+2*$C1487*信号概况!$C$2*$H1487*信号概况!$C$7*信号相关性!$B$7+2*$C1487*信号概况!$C$2*$I1487*信号概况!$C$8*信号相关性!$B$8+2*$C1487*信号概况!$C$2*$J1487*信号概况!$C$9*信号相关性!$B$9+2*$D1487*信号概况!$C$3*$E1487*信号概况!$C$4*信号相关性!$C$4+2*$D1487*信号概况!$C$3*$F1487*信号概况!$C$5*信号相关性!$C$5+2*$D1487*信号概况!$C$3*$G1487*信号概况!$C$6*信号相关性!$C$6+2*$D1487*信号概况!$C$3*$H1487*信号概况!$C$7*信号相关性!$C$7+2*$D1487*信号概况!$C$3*$I1487*信号概况!$C$8*信号相关性!$C$8+2*$D1487*信号概况!$C$3*$J1487*信号概况!$C$9*信号相关性!$C$9+2*$E1487*信号概况!$C$4*$F1487*信号概况!$C$5*信号相关性!$D$5+2*$E1487*信号概况!$C$4*$G1487*信号概况!$C$6*信号相关性!$D$6+2*$E1487*信号概况!$C$4*$H1487*信号概况!$C$7*信号相关性!$D$7+2*$E1487*信号概况!$C$4*$I1487*信号概况!$C$8*信号相关性!$D$8+2*$E1487*信号概况!$C$4*$J1487*信号概况!$J$5*信号相关性!$D$9+2*$F1487*信号概况!$C$5*$G1487*信号概况!$C$6*信号相关性!$E$6+2*$F1487*信号概况!$C$5*$H1487*信号概况!$C$7*信号相关性!$E$7+2*$F1487*信号概况!$C$5*$I1487*信号概况!$C$8*信号相关性!$E$8+2*$F1487*信号概况!$C$5*$J1487*信号概况!$C$9*信号相关性!$E$9+2*$G1487*信号概况!$C$6*$H1487*信号概况!$C$7*信号相关性!$F$7+2*$G1487*信号概况!$C$6*$I1487*信号概况!$C$8*信号相关性!$F$8+2*$G1487*信号概况!$C$6*$J1487*信号概况!$C$9*信号相关性!$F$9+2*$H1487*信号概况!$C$7*$I1487*信号概况!$C$8*信号相关性!$G$8+2*$H1487*信号概况!$C$7*$J1487*信号概况!$C$9*信号相关性!$G$9+2*$I1487*信号概况!$C$8*$J1487*信号概况!$C$9*信号相关性!$H$9)</f>
        <v>6996.75016463184</v>
      </c>
      <c r="N1487" s="12">
        <f t="shared" si="480"/>
        <v>0.358455127962949</v>
      </c>
      <c r="O1487" s="10">
        <f>$C1487*信号概况!$J$2+$D1487*信号概况!$J$3+$E1487*信号概况!$J$4+$F1487*信号概况!$J$5+$G1487*信号概况!$J$6+$H1487*信号概况!$J$7+$I1487*信号概况!$J$8+$J1487*信号概况!$J$9</f>
        <v>1514.1378466187</v>
      </c>
      <c r="P1487" s="12">
        <f t="shared" si="481"/>
        <v>0.0775717958755796</v>
      </c>
      <c r="Q1487" s="7">
        <f t="shared" si="482"/>
        <v>12.0545983700363</v>
      </c>
    </row>
    <row r="1488" spans="1:17">
      <c r="A1488">
        <v>1486</v>
      </c>
      <c r="B1488">
        <v>19519.18</v>
      </c>
      <c r="C1488" s="7">
        <f t="shared" si="483"/>
        <v>0</v>
      </c>
      <c r="D1488" s="8">
        <f t="shared" si="484"/>
        <v>0.727272727272727</v>
      </c>
      <c r="E1488">
        <f t="shared" si="485"/>
        <v>0</v>
      </c>
      <c r="F1488">
        <f t="shared" si="474"/>
        <v>1</v>
      </c>
      <c r="G1488">
        <f t="shared" si="475"/>
        <v>0.06</v>
      </c>
      <c r="H1488">
        <f t="shared" si="476"/>
        <v>0</v>
      </c>
      <c r="I1488">
        <f t="shared" si="477"/>
        <v>0</v>
      </c>
      <c r="J1488">
        <f t="shared" si="478"/>
        <v>0</v>
      </c>
      <c r="K1488">
        <f>SQRT(POWER($C1488*信号概况!$F$2,2)+POWER($D1488*信号概况!$F$3,2)+POWER($E1488*信号概况!$F$4,2)+POWER($F1488*信号概况!$F$5,2)+POWER($G1488*信号概况!$F$6,2)+POWER($H1488*信号概况!$F$7,2)+POWER($I1488*信号概况!$F$8,2)+POWER($J1488*信号概况!$F$9,2)+2*$C1488*信号概况!$F$2*$D1488*信号概况!$F$3*信号相关性!$B$3+2*$C1488*信号概况!$F$2*$E1488*信号概况!$F$4*信号相关性!$B$4+2*$C1488*信号概况!$F$2*$F1488*信号概况!$F$5*信号相关性!$B$5+2*$C1488*信号概况!$F$2*$G1488*信号概况!$F$6*信号相关性!$B$6+2*$C1488*信号概况!$F$2*$H1488*信号概况!$F$7*信号相关性!$B$7+2*$C1488*信号概况!$F$2*$I1488*信号概况!$F$8*信号相关性!$B$8+2*$C1488*信号概况!$F$2*$J1488*信号概况!$F$9*信号相关性!$B$9+2*$D1488*信号概况!$F$3*$E1488*信号概况!$F$4*信号相关性!$C$4+2*$D1488*信号概况!$F$3*$F1488*信号概况!$F$5*信号相关性!$C$5+2*$D1488*信号概况!$F$3*$G1488*信号概况!$F$6*信号相关性!$C$6+2*$D1488*信号概况!$F$3*$H1488*信号概况!$F$7*信号相关性!$C$7+2*$D1488*信号概况!$F$3*$I1488*信号概况!$F$8*信号相关性!$C$8+2*$D1488*信号概况!$F$3*$J1488*信号概况!$F$9*信号相关性!$C$9+2*$E1488*信号概况!$F$4*$F1488*信号概况!$F$5*信号相关性!$D$5+2*$E1488*信号概况!$F$4*$G1488*信号概况!$F$6*信号相关性!$D$6+2*$E1488*信号概况!$F$4*$H1488*信号概况!$F$7*信号相关性!$D$7+2*$E1488*信号概况!$F$4*$I1488*信号概况!$F$8*信号相关性!$D$8+2*$E1488*信号概况!$F$4*$J1488*信号概况!$J$5*信号相关性!$D$9+2*$F1488*信号概况!$F$5*$G1488*信号概况!$F$6*信号相关性!$E$6+2*$F1488*信号概况!$F$5*$H1488*信号概况!$F$7*信号相关性!$E$7+2*$F1488*信号概况!$F$5*$I1488*信号概况!$F$8*信号相关性!$E$8+2*$F1488*信号概况!$F$5*$J1488*信号概况!$F$9*信号相关性!$E$9+2*$G1488*信号概况!$F$6*$H1488*信号概况!$F$7*信号相关性!$F$7+2*$G1488*信号概况!$F$6*$I1488*信号概况!$F$8*信号相关性!$F$8+2*$G1488*信号概况!$F$6*$J1488*信号概况!$F$9*信号相关性!$F$9+2*$H1488*信号概况!$F$7*$I1488*信号概况!$F$8*信号相关性!$G$8+2*$H1488*信号概况!$F$7*$J1488*信号概况!$F$9*信号相关性!$G$9+2*$I1488*信号概况!$F$8*$J1488*信号概况!$F$9*信号相关性!$H$9)</f>
        <v>1492.26672524014</v>
      </c>
      <c r="L1488" s="10">
        <f t="shared" si="479"/>
        <v>13.0802219669268</v>
      </c>
      <c r="M1488" s="11">
        <f>SQRT(POWER($C1488*信号概况!$C$2,2)+POWER($D1488*信号概况!$C$3,2)+POWER($E1488*信号概况!$C$4,2)+POWER($F1488*信号概况!$C$5,2)+POWER($G1488*信号概况!$C$6,2)+POWER($H1488*信号概况!$C$7,2)+POWER($I1488*信号概况!$C$8,2)+POWER($J1488*信号概况!$C$9,2)+2*$C1488*信号概况!$C$2*$D1488*信号概况!$C$3*信号相关性!$B$3+2*$C1488*信号概况!$C$2*$E1488*信号概况!$C$4*信号相关性!$B$4+2*$C1488*信号概况!$C$2*$F1488*信号概况!$C$5*信号相关性!$B$5+2*$C1488*信号概况!$C$2*$G1488*信号概况!$C$6*信号相关性!$B$6+2*$C1488*信号概况!$C$2*$H1488*信号概况!$C$7*信号相关性!$B$7+2*$C1488*信号概况!$C$2*$I1488*信号概况!$C$8*信号相关性!$B$8+2*$C1488*信号概况!$C$2*$J1488*信号概况!$C$9*信号相关性!$B$9+2*$D1488*信号概况!$C$3*$E1488*信号概况!$C$4*信号相关性!$C$4+2*$D1488*信号概况!$C$3*$F1488*信号概况!$C$5*信号相关性!$C$5+2*$D1488*信号概况!$C$3*$G1488*信号概况!$C$6*信号相关性!$C$6+2*$D1488*信号概况!$C$3*$H1488*信号概况!$C$7*信号相关性!$C$7+2*$D1488*信号概况!$C$3*$I1488*信号概况!$C$8*信号相关性!$C$8+2*$D1488*信号概况!$C$3*$J1488*信号概况!$C$9*信号相关性!$C$9+2*$E1488*信号概况!$C$4*$F1488*信号概况!$C$5*信号相关性!$D$5+2*$E1488*信号概况!$C$4*$G1488*信号概况!$C$6*信号相关性!$D$6+2*$E1488*信号概况!$C$4*$H1488*信号概况!$C$7*信号相关性!$D$7+2*$E1488*信号概况!$C$4*$I1488*信号概况!$C$8*信号相关性!$D$8+2*$E1488*信号概况!$C$4*$J1488*信号概况!$J$5*信号相关性!$D$9+2*$F1488*信号概况!$C$5*$G1488*信号概况!$C$6*信号相关性!$E$6+2*$F1488*信号概况!$C$5*$H1488*信号概况!$C$7*信号相关性!$E$7+2*$F1488*信号概况!$C$5*$I1488*信号概况!$C$8*信号相关性!$E$8+2*$F1488*信号概况!$C$5*$J1488*信号概况!$C$9*信号相关性!$E$9+2*$G1488*信号概况!$C$6*$H1488*信号概况!$C$7*信号相关性!$F$7+2*$G1488*信号概况!$C$6*$I1488*信号概况!$C$8*信号相关性!$F$8+2*$G1488*信号概况!$C$6*$J1488*信号概况!$C$9*信号相关性!$F$9+2*$H1488*信号概况!$C$7*$I1488*信号概况!$C$8*信号相关性!$G$8+2*$H1488*信号概况!$C$7*$J1488*信号概况!$C$9*信号相关性!$G$9+2*$I1488*信号概况!$C$8*$J1488*信号概况!$C$9*信号相关性!$H$9)</f>
        <v>7317.58909837641</v>
      </c>
      <c r="N1488" s="12">
        <f t="shared" si="480"/>
        <v>0.374892239242448</v>
      </c>
      <c r="O1488" s="10">
        <f>$C1488*信号概况!$J$2+$D1488*信号概况!$J$3+$E1488*信号概况!$J$4+$F1488*信号概况!$J$5+$G1488*信号概况!$J$6+$H1488*信号概况!$J$7+$I1488*信号概况!$J$8+$J1488*信号概况!$J$9</f>
        <v>1538.66599730363</v>
      </c>
      <c r="P1488" s="12">
        <f t="shared" si="481"/>
        <v>0.078828413760395</v>
      </c>
      <c r="Q1488" s="7">
        <f t="shared" si="482"/>
        <v>11.7191066930942</v>
      </c>
    </row>
    <row r="1489" spans="1:17">
      <c r="A1489">
        <v>1487</v>
      </c>
      <c r="B1489">
        <v>19519.18</v>
      </c>
      <c r="C1489" s="7">
        <f t="shared" si="483"/>
        <v>0</v>
      </c>
      <c r="D1489" s="8">
        <f t="shared" si="484"/>
        <v>0.757575757575758</v>
      </c>
      <c r="E1489">
        <f t="shared" si="485"/>
        <v>0</v>
      </c>
      <c r="F1489">
        <f t="shared" si="474"/>
        <v>1</v>
      </c>
      <c r="G1489">
        <f t="shared" si="475"/>
        <v>0.06</v>
      </c>
      <c r="H1489">
        <f t="shared" si="476"/>
        <v>0</v>
      </c>
      <c r="I1489">
        <f t="shared" si="477"/>
        <v>0</v>
      </c>
      <c r="J1489">
        <f t="shared" si="478"/>
        <v>0</v>
      </c>
      <c r="K1489">
        <f>SQRT(POWER($C1489*信号概况!$F$2,2)+POWER($D1489*信号概况!$F$3,2)+POWER($E1489*信号概况!$F$4,2)+POWER($F1489*信号概况!$F$5,2)+POWER($G1489*信号概况!$F$6,2)+POWER($H1489*信号概况!$F$7,2)+POWER($I1489*信号概况!$F$8,2)+POWER($J1489*信号概况!$F$9,2)+2*$C1489*信号概况!$F$2*$D1489*信号概况!$F$3*信号相关性!$B$3+2*$C1489*信号概况!$F$2*$E1489*信号概况!$F$4*信号相关性!$B$4+2*$C1489*信号概况!$F$2*$F1489*信号概况!$F$5*信号相关性!$B$5+2*$C1489*信号概况!$F$2*$G1489*信号概况!$F$6*信号相关性!$B$6+2*$C1489*信号概况!$F$2*$H1489*信号概况!$F$7*信号相关性!$B$7+2*$C1489*信号概况!$F$2*$I1489*信号概况!$F$8*信号相关性!$B$8+2*$C1489*信号概况!$F$2*$J1489*信号概况!$F$9*信号相关性!$B$9+2*$D1489*信号概况!$F$3*$E1489*信号概况!$F$4*信号相关性!$C$4+2*$D1489*信号概况!$F$3*$F1489*信号概况!$F$5*信号相关性!$C$5+2*$D1489*信号概况!$F$3*$G1489*信号概况!$F$6*信号相关性!$C$6+2*$D1489*信号概况!$F$3*$H1489*信号概况!$F$7*信号相关性!$C$7+2*$D1489*信号概况!$F$3*$I1489*信号概况!$F$8*信号相关性!$C$8+2*$D1489*信号概况!$F$3*$J1489*信号概况!$F$9*信号相关性!$C$9+2*$E1489*信号概况!$F$4*$F1489*信号概况!$F$5*信号相关性!$D$5+2*$E1489*信号概况!$F$4*$G1489*信号概况!$F$6*信号相关性!$D$6+2*$E1489*信号概况!$F$4*$H1489*信号概况!$F$7*信号相关性!$D$7+2*$E1489*信号概况!$F$4*$I1489*信号概况!$F$8*信号相关性!$D$8+2*$E1489*信号概况!$F$4*$J1489*信号概况!$J$5*信号相关性!$D$9+2*$F1489*信号概况!$F$5*$G1489*信号概况!$F$6*信号相关性!$E$6+2*$F1489*信号概况!$F$5*$H1489*信号概况!$F$7*信号相关性!$E$7+2*$F1489*信号概况!$F$5*$I1489*信号概况!$F$8*信号相关性!$E$8+2*$F1489*信号概况!$F$5*$J1489*信号概况!$F$9*信号相关性!$E$9+2*$G1489*信号概况!$F$6*$H1489*信号概况!$F$7*信号相关性!$F$7+2*$G1489*信号概况!$F$6*$I1489*信号概况!$F$8*信号相关性!$F$8+2*$G1489*信号概况!$F$6*$J1489*信号概况!$F$9*信号相关性!$F$9+2*$H1489*信号概况!$F$7*$I1489*信号概况!$F$8*信号相关性!$G$8+2*$H1489*信号概况!$F$7*$J1489*信号概况!$F$9*信号相关性!$G$9+2*$I1489*信号概况!$F$8*$J1489*信号概况!$F$9*信号相关性!$H$9)</f>
        <v>1558.29221258048</v>
      </c>
      <c r="L1489" s="10">
        <f t="shared" si="479"/>
        <v>12.5260075372365</v>
      </c>
      <c r="M1489" s="11">
        <f>SQRT(POWER($C1489*信号概况!$C$2,2)+POWER($D1489*信号概况!$C$3,2)+POWER($E1489*信号概况!$C$4,2)+POWER($F1489*信号概况!$C$5,2)+POWER($G1489*信号概况!$C$6,2)+POWER($H1489*信号概况!$C$7,2)+POWER($I1489*信号概况!$C$8,2)+POWER($J1489*信号概况!$C$9,2)+2*$C1489*信号概况!$C$2*$D1489*信号概况!$C$3*信号相关性!$B$3+2*$C1489*信号概况!$C$2*$E1489*信号概况!$C$4*信号相关性!$B$4+2*$C1489*信号概况!$C$2*$F1489*信号概况!$C$5*信号相关性!$B$5+2*$C1489*信号概况!$C$2*$G1489*信号概况!$C$6*信号相关性!$B$6+2*$C1489*信号概况!$C$2*$H1489*信号概况!$C$7*信号相关性!$B$7+2*$C1489*信号概况!$C$2*$I1489*信号概况!$C$8*信号相关性!$B$8+2*$C1489*信号概况!$C$2*$J1489*信号概况!$C$9*信号相关性!$B$9+2*$D1489*信号概况!$C$3*$E1489*信号概况!$C$4*信号相关性!$C$4+2*$D1489*信号概况!$C$3*$F1489*信号概况!$C$5*信号相关性!$C$5+2*$D1489*信号概况!$C$3*$G1489*信号概况!$C$6*信号相关性!$C$6+2*$D1489*信号概况!$C$3*$H1489*信号概况!$C$7*信号相关性!$C$7+2*$D1489*信号概况!$C$3*$I1489*信号概况!$C$8*信号相关性!$C$8+2*$D1489*信号概况!$C$3*$J1489*信号概况!$C$9*信号相关性!$C$9+2*$E1489*信号概况!$C$4*$F1489*信号概况!$C$5*信号相关性!$D$5+2*$E1489*信号概况!$C$4*$G1489*信号概况!$C$6*信号相关性!$D$6+2*$E1489*信号概况!$C$4*$H1489*信号概况!$C$7*信号相关性!$D$7+2*$E1489*信号概况!$C$4*$I1489*信号概况!$C$8*信号相关性!$D$8+2*$E1489*信号概况!$C$4*$J1489*信号概况!$J$5*信号相关性!$D$9+2*$F1489*信号概况!$C$5*$G1489*信号概况!$C$6*信号相关性!$E$6+2*$F1489*信号概况!$C$5*$H1489*信号概况!$C$7*信号相关性!$E$7+2*$F1489*信号概况!$C$5*$I1489*信号概况!$C$8*信号相关性!$E$8+2*$F1489*信号概况!$C$5*$J1489*信号概况!$C$9*信号相关性!$E$9+2*$G1489*信号概况!$C$6*$H1489*信号概况!$C$7*信号相关性!$F$7+2*$G1489*信号概况!$C$6*$I1489*信号概况!$C$8*信号相关性!$F$8+2*$G1489*信号概况!$C$6*$J1489*信号概况!$C$9*信号相关性!$F$9+2*$H1489*信号概况!$C$7*$I1489*信号概况!$C$8*信号相关性!$G$8+2*$H1489*信号概况!$C$7*$J1489*信号概况!$C$9*信号相关性!$G$9+2*$I1489*信号概况!$C$8*$J1489*信号概况!$C$9*信号相关性!$H$9)</f>
        <v>7638.72317742313</v>
      </c>
      <c r="N1489" s="12">
        <f t="shared" si="480"/>
        <v>0.39134447130582</v>
      </c>
      <c r="O1489" s="10">
        <f>$C1489*信号概况!$J$2+$D1489*信号概况!$J$3+$E1489*信号概况!$J$4+$F1489*信号概况!$J$5+$G1489*信号概况!$J$6+$H1489*信号概况!$J$7+$I1489*信号概况!$J$8+$J1489*信号概况!$J$9</f>
        <v>1563.19414798856</v>
      </c>
      <c r="P1489" s="12">
        <f t="shared" si="481"/>
        <v>0.0800850316452104</v>
      </c>
      <c r="Q1489" s="7">
        <f t="shared" si="482"/>
        <v>11.4114481432309</v>
      </c>
    </row>
    <row r="1490" spans="1:17">
      <c r="A1490">
        <v>1488</v>
      </c>
      <c r="B1490">
        <v>19519.18</v>
      </c>
      <c r="C1490" s="7">
        <f t="shared" si="483"/>
        <v>0</v>
      </c>
      <c r="D1490" s="8">
        <f t="shared" si="484"/>
        <v>0.787878787878788</v>
      </c>
      <c r="E1490">
        <f t="shared" si="485"/>
        <v>0</v>
      </c>
      <c r="F1490">
        <f t="shared" si="474"/>
        <v>1</v>
      </c>
      <c r="G1490">
        <f t="shared" si="475"/>
        <v>0.06</v>
      </c>
      <c r="H1490">
        <f t="shared" si="476"/>
        <v>0</v>
      </c>
      <c r="I1490">
        <f t="shared" si="477"/>
        <v>0</v>
      </c>
      <c r="J1490">
        <f t="shared" si="478"/>
        <v>0</v>
      </c>
      <c r="K1490">
        <f>SQRT(POWER($C1490*信号概况!$F$2,2)+POWER($D1490*信号概况!$F$3,2)+POWER($E1490*信号概况!$F$4,2)+POWER($F1490*信号概况!$F$5,2)+POWER($G1490*信号概况!$F$6,2)+POWER($H1490*信号概况!$F$7,2)+POWER($I1490*信号概况!$F$8,2)+POWER($J1490*信号概况!$F$9,2)+2*$C1490*信号概况!$F$2*$D1490*信号概况!$F$3*信号相关性!$B$3+2*$C1490*信号概况!$F$2*$E1490*信号概况!$F$4*信号相关性!$B$4+2*$C1490*信号概况!$F$2*$F1490*信号概况!$F$5*信号相关性!$B$5+2*$C1490*信号概况!$F$2*$G1490*信号概况!$F$6*信号相关性!$B$6+2*$C1490*信号概况!$F$2*$H1490*信号概况!$F$7*信号相关性!$B$7+2*$C1490*信号概况!$F$2*$I1490*信号概况!$F$8*信号相关性!$B$8+2*$C1490*信号概况!$F$2*$J1490*信号概况!$F$9*信号相关性!$B$9+2*$D1490*信号概况!$F$3*$E1490*信号概况!$F$4*信号相关性!$C$4+2*$D1490*信号概况!$F$3*$F1490*信号概况!$F$5*信号相关性!$C$5+2*$D1490*信号概况!$F$3*$G1490*信号概况!$F$6*信号相关性!$C$6+2*$D1490*信号概况!$F$3*$H1490*信号概况!$F$7*信号相关性!$C$7+2*$D1490*信号概况!$F$3*$I1490*信号概况!$F$8*信号相关性!$C$8+2*$D1490*信号概况!$F$3*$J1490*信号概况!$F$9*信号相关性!$C$9+2*$E1490*信号概况!$F$4*$F1490*信号概况!$F$5*信号相关性!$D$5+2*$E1490*信号概况!$F$4*$G1490*信号概况!$F$6*信号相关性!$D$6+2*$E1490*信号概况!$F$4*$H1490*信号概况!$F$7*信号相关性!$D$7+2*$E1490*信号概况!$F$4*$I1490*信号概况!$F$8*信号相关性!$D$8+2*$E1490*信号概况!$F$4*$J1490*信号概况!$J$5*信号相关性!$D$9+2*$F1490*信号概况!$F$5*$G1490*信号概况!$F$6*信号相关性!$E$6+2*$F1490*信号概况!$F$5*$H1490*信号概况!$F$7*信号相关性!$E$7+2*$F1490*信号概况!$F$5*$I1490*信号概况!$F$8*信号相关性!$E$8+2*$F1490*信号概况!$F$5*$J1490*信号概况!$F$9*信号相关性!$E$9+2*$G1490*信号概况!$F$6*$H1490*信号概况!$F$7*信号相关性!$F$7+2*$G1490*信号概况!$F$6*$I1490*信号概况!$F$8*信号相关性!$F$8+2*$G1490*信号概况!$F$6*$J1490*信号概况!$F$9*信号相关性!$F$9+2*$H1490*信号概况!$F$7*$I1490*信号概况!$F$8*信号相关性!$G$8+2*$H1490*信号概况!$F$7*$J1490*信号概况!$F$9*信号相关性!$G$9+2*$I1490*信号概况!$F$8*$J1490*信号概况!$F$9*信号相关性!$H$9)</f>
        <v>1624.38543107495</v>
      </c>
      <c r="L1490" s="10">
        <f t="shared" si="479"/>
        <v>12.0163476146687</v>
      </c>
      <c r="M1490" s="11">
        <f>SQRT(POWER($C1490*信号概况!$C$2,2)+POWER($D1490*信号概况!$C$3,2)+POWER($E1490*信号概况!$C$4,2)+POWER($F1490*信号概况!$C$5,2)+POWER($G1490*信号概况!$C$6,2)+POWER($H1490*信号概况!$C$7,2)+POWER($I1490*信号概况!$C$8,2)+POWER($J1490*信号概况!$C$9,2)+2*$C1490*信号概况!$C$2*$D1490*信号概况!$C$3*信号相关性!$B$3+2*$C1490*信号概况!$C$2*$E1490*信号概况!$C$4*信号相关性!$B$4+2*$C1490*信号概况!$C$2*$F1490*信号概况!$C$5*信号相关性!$B$5+2*$C1490*信号概况!$C$2*$G1490*信号概况!$C$6*信号相关性!$B$6+2*$C1490*信号概况!$C$2*$H1490*信号概况!$C$7*信号相关性!$B$7+2*$C1490*信号概况!$C$2*$I1490*信号概况!$C$8*信号相关性!$B$8+2*$C1490*信号概况!$C$2*$J1490*信号概况!$C$9*信号相关性!$B$9+2*$D1490*信号概况!$C$3*$E1490*信号概况!$C$4*信号相关性!$C$4+2*$D1490*信号概况!$C$3*$F1490*信号概况!$C$5*信号相关性!$C$5+2*$D1490*信号概况!$C$3*$G1490*信号概况!$C$6*信号相关性!$C$6+2*$D1490*信号概况!$C$3*$H1490*信号概况!$C$7*信号相关性!$C$7+2*$D1490*信号概况!$C$3*$I1490*信号概况!$C$8*信号相关性!$C$8+2*$D1490*信号概况!$C$3*$J1490*信号概况!$C$9*信号相关性!$C$9+2*$E1490*信号概况!$C$4*$F1490*信号概况!$C$5*信号相关性!$D$5+2*$E1490*信号概况!$C$4*$G1490*信号概况!$C$6*信号相关性!$D$6+2*$E1490*信号概况!$C$4*$H1490*信号概况!$C$7*信号相关性!$D$7+2*$E1490*信号概况!$C$4*$I1490*信号概况!$C$8*信号相关性!$D$8+2*$E1490*信号概况!$C$4*$J1490*信号概况!$J$5*信号相关性!$D$9+2*$F1490*信号概况!$C$5*$G1490*信号概况!$C$6*信号相关性!$E$6+2*$F1490*信号概况!$C$5*$H1490*信号概况!$C$7*信号相关性!$E$7+2*$F1490*信号概况!$C$5*$I1490*信号概况!$C$8*信号相关性!$E$8+2*$F1490*信号概况!$C$5*$J1490*信号概况!$C$9*信号相关性!$E$9+2*$G1490*信号概况!$C$6*$H1490*信号概况!$C$7*信号相关性!$F$7+2*$G1490*信号概况!$C$6*$I1490*信号概况!$C$8*信号相关性!$F$8+2*$G1490*信号概况!$C$6*$J1490*信号概况!$C$9*信号相关性!$F$9+2*$H1490*信号概况!$C$7*$I1490*信号概况!$C$8*信号相关性!$G$8+2*$H1490*信号概况!$C$7*$J1490*信号概况!$C$9*信号相关性!$G$9+2*$I1490*信号概况!$C$8*$J1490*信号概况!$C$9*信号相关性!$H$9)</f>
        <v>7960.11668081237</v>
      </c>
      <c r="N1490" s="12">
        <f t="shared" si="480"/>
        <v>0.407809994108993</v>
      </c>
      <c r="O1490" s="10">
        <f>$C1490*信号概况!$J$2+$D1490*信号概况!$J$3+$E1490*信号概况!$J$4+$F1490*信号概况!$J$5+$G1490*信号概况!$J$6+$H1490*信号概况!$J$7+$I1490*信号概况!$J$8+$J1490*信号概况!$J$9</f>
        <v>1587.72229867349</v>
      </c>
      <c r="P1490" s="12">
        <f t="shared" si="481"/>
        <v>0.0813416495300259</v>
      </c>
      <c r="Q1490" s="7">
        <f t="shared" si="482"/>
        <v>11.1283370549067</v>
      </c>
    </row>
    <row r="1491" spans="1:17">
      <c r="A1491">
        <v>1489</v>
      </c>
      <c r="B1491">
        <v>19519.18</v>
      </c>
      <c r="C1491" s="7">
        <f t="shared" si="483"/>
        <v>0</v>
      </c>
      <c r="D1491" s="8">
        <f t="shared" si="484"/>
        <v>0.818181818181818</v>
      </c>
      <c r="E1491">
        <f t="shared" si="485"/>
        <v>0</v>
      </c>
      <c r="F1491">
        <f t="shared" si="474"/>
        <v>1</v>
      </c>
      <c r="G1491">
        <f t="shared" si="475"/>
        <v>0.06</v>
      </c>
      <c r="H1491">
        <f t="shared" si="476"/>
        <v>0</v>
      </c>
      <c r="I1491">
        <f t="shared" si="477"/>
        <v>0</v>
      </c>
      <c r="J1491">
        <f t="shared" si="478"/>
        <v>0</v>
      </c>
      <c r="K1491">
        <f>SQRT(POWER($C1491*信号概况!$F$2,2)+POWER($D1491*信号概况!$F$3,2)+POWER($E1491*信号概况!$F$4,2)+POWER($F1491*信号概况!$F$5,2)+POWER($G1491*信号概况!$F$6,2)+POWER($H1491*信号概况!$F$7,2)+POWER($I1491*信号概况!$F$8,2)+POWER($J1491*信号概况!$F$9,2)+2*$C1491*信号概况!$F$2*$D1491*信号概况!$F$3*信号相关性!$B$3+2*$C1491*信号概况!$F$2*$E1491*信号概况!$F$4*信号相关性!$B$4+2*$C1491*信号概况!$F$2*$F1491*信号概况!$F$5*信号相关性!$B$5+2*$C1491*信号概况!$F$2*$G1491*信号概况!$F$6*信号相关性!$B$6+2*$C1491*信号概况!$F$2*$H1491*信号概况!$F$7*信号相关性!$B$7+2*$C1491*信号概况!$F$2*$I1491*信号概况!$F$8*信号相关性!$B$8+2*$C1491*信号概况!$F$2*$J1491*信号概况!$F$9*信号相关性!$B$9+2*$D1491*信号概况!$F$3*$E1491*信号概况!$F$4*信号相关性!$C$4+2*$D1491*信号概况!$F$3*$F1491*信号概况!$F$5*信号相关性!$C$5+2*$D1491*信号概况!$F$3*$G1491*信号概况!$F$6*信号相关性!$C$6+2*$D1491*信号概况!$F$3*$H1491*信号概况!$F$7*信号相关性!$C$7+2*$D1491*信号概况!$F$3*$I1491*信号概况!$F$8*信号相关性!$C$8+2*$D1491*信号概况!$F$3*$J1491*信号概况!$F$9*信号相关性!$C$9+2*$E1491*信号概况!$F$4*$F1491*信号概况!$F$5*信号相关性!$D$5+2*$E1491*信号概况!$F$4*$G1491*信号概况!$F$6*信号相关性!$D$6+2*$E1491*信号概况!$F$4*$H1491*信号概况!$F$7*信号相关性!$D$7+2*$E1491*信号概况!$F$4*$I1491*信号概况!$F$8*信号相关性!$D$8+2*$E1491*信号概况!$F$4*$J1491*信号概况!$J$5*信号相关性!$D$9+2*$F1491*信号概况!$F$5*$G1491*信号概况!$F$6*信号相关性!$E$6+2*$F1491*信号概况!$F$5*$H1491*信号概况!$F$7*信号相关性!$E$7+2*$F1491*信号概况!$F$5*$I1491*信号概况!$F$8*信号相关性!$E$8+2*$F1491*信号概况!$F$5*$J1491*信号概况!$F$9*信号相关性!$E$9+2*$G1491*信号概况!$F$6*$H1491*信号概况!$F$7*信号相关性!$F$7+2*$G1491*信号概况!$F$6*$I1491*信号概况!$F$8*信号相关性!$F$8+2*$G1491*信号概况!$F$6*$J1491*信号概况!$F$9*信号相关性!$F$9+2*$H1491*信号概况!$F$7*$I1491*信号概况!$F$8*信号相关性!$G$8+2*$H1491*信号概况!$F$7*$J1491*信号概况!$F$9*信号相关性!$G$9+2*$I1491*信号概况!$F$8*$J1491*信号概况!$F$9*信号相关性!$H$9)</f>
        <v>1690.53843669928</v>
      </c>
      <c r="L1491" s="10">
        <f t="shared" si="479"/>
        <v>11.5461320347797</v>
      </c>
      <c r="M1491" s="11">
        <f>SQRT(POWER($C1491*信号概况!$C$2,2)+POWER($D1491*信号概况!$C$3,2)+POWER($E1491*信号概况!$C$4,2)+POWER($F1491*信号概况!$C$5,2)+POWER($G1491*信号概况!$C$6,2)+POWER($H1491*信号概况!$C$7,2)+POWER($I1491*信号概况!$C$8,2)+POWER($J1491*信号概况!$C$9,2)+2*$C1491*信号概况!$C$2*$D1491*信号概况!$C$3*信号相关性!$B$3+2*$C1491*信号概况!$C$2*$E1491*信号概况!$C$4*信号相关性!$B$4+2*$C1491*信号概况!$C$2*$F1491*信号概况!$C$5*信号相关性!$B$5+2*$C1491*信号概况!$C$2*$G1491*信号概况!$C$6*信号相关性!$B$6+2*$C1491*信号概况!$C$2*$H1491*信号概况!$C$7*信号相关性!$B$7+2*$C1491*信号概况!$C$2*$I1491*信号概况!$C$8*信号相关性!$B$8+2*$C1491*信号概况!$C$2*$J1491*信号概况!$C$9*信号相关性!$B$9+2*$D1491*信号概况!$C$3*$E1491*信号概况!$C$4*信号相关性!$C$4+2*$D1491*信号概况!$C$3*$F1491*信号概况!$C$5*信号相关性!$C$5+2*$D1491*信号概况!$C$3*$G1491*信号概况!$C$6*信号相关性!$C$6+2*$D1491*信号概况!$C$3*$H1491*信号概况!$C$7*信号相关性!$C$7+2*$D1491*信号概况!$C$3*$I1491*信号概况!$C$8*信号相关性!$C$8+2*$D1491*信号概况!$C$3*$J1491*信号概况!$C$9*信号相关性!$C$9+2*$E1491*信号概况!$C$4*$F1491*信号概况!$C$5*信号相关性!$D$5+2*$E1491*信号概况!$C$4*$G1491*信号概况!$C$6*信号相关性!$D$6+2*$E1491*信号概况!$C$4*$H1491*信号概况!$C$7*信号相关性!$D$7+2*$E1491*信号概况!$C$4*$I1491*信号概况!$C$8*信号相关性!$D$8+2*$E1491*信号概况!$C$4*$J1491*信号概况!$J$5*信号相关性!$D$9+2*$F1491*信号概况!$C$5*$G1491*信号概况!$C$6*信号相关性!$E$6+2*$F1491*信号概况!$C$5*$H1491*信号概况!$C$7*信号相关性!$E$7+2*$F1491*信号概况!$C$5*$I1491*信号概况!$C$8*信号相关性!$E$8+2*$F1491*信号概况!$C$5*$J1491*信号概况!$C$9*信号相关性!$E$9+2*$G1491*信号概况!$C$6*$H1491*信号概况!$C$7*信号相关性!$F$7+2*$G1491*信号概况!$C$6*$I1491*信号概况!$C$8*信号相关性!$F$8+2*$G1491*信号概况!$C$6*$J1491*信号概况!$C$9*信号相关性!$F$9+2*$H1491*信号概况!$C$7*$I1491*信号概况!$C$8*信号相关性!$G$8+2*$H1491*信号概况!$C$7*$J1491*信号概况!$C$9*信号相关性!$G$9+2*$I1491*信号概况!$C$8*$J1491*信号概况!$C$9*信号相关性!$H$9)</f>
        <v>8281.73940577798</v>
      </c>
      <c r="N1491" s="12">
        <f t="shared" si="480"/>
        <v>0.42428726031411</v>
      </c>
      <c r="O1491" s="10">
        <f>$C1491*信号概况!$J$2+$D1491*信号概况!$J$3+$E1491*信号概况!$J$4+$F1491*信号概况!$J$5+$G1491*信号概况!$J$6+$H1491*信号概况!$J$7+$I1491*信号概况!$J$8+$J1491*信号概况!$J$9</f>
        <v>1612.25044935842</v>
      </c>
      <c r="P1491" s="12">
        <f t="shared" si="481"/>
        <v>0.0825982674148413</v>
      </c>
      <c r="Q1491" s="7">
        <f t="shared" si="482"/>
        <v>10.8669794152506</v>
      </c>
    </row>
    <row r="1492" spans="1:17">
      <c r="A1492">
        <v>1490</v>
      </c>
      <c r="B1492">
        <v>19519.18</v>
      </c>
      <c r="C1492" s="7">
        <f t="shared" si="483"/>
        <v>0</v>
      </c>
      <c r="D1492" s="8">
        <f t="shared" si="484"/>
        <v>0.848484848484849</v>
      </c>
      <c r="E1492">
        <f t="shared" si="485"/>
        <v>0</v>
      </c>
      <c r="F1492">
        <f t="shared" si="474"/>
        <v>1</v>
      </c>
      <c r="G1492">
        <f t="shared" si="475"/>
        <v>0.06</v>
      </c>
      <c r="H1492">
        <f t="shared" si="476"/>
        <v>0</v>
      </c>
      <c r="I1492">
        <f t="shared" si="477"/>
        <v>0</v>
      </c>
      <c r="J1492">
        <f t="shared" si="478"/>
        <v>0</v>
      </c>
      <c r="K1492">
        <f>SQRT(POWER($C1492*信号概况!$F$2,2)+POWER($D1492*信号概况!$F$3,2)+POWER($E1492*信号概况!$F$4,2)+POWER($F1492*信号概况!$F$5,2)+POWER($G1492*信号概况!$F$6,2)+POWER($H1492*信号概况!$F$7,2)+POWER($I1492*信号概况!$F$8,2)+POWER($J1492*信号概况!$F$9,2)+2*$C1492*信号概况!$F$2*$D1492*信号概况!$F$3*信号相关性!$B$3+2*$C1492*信号概况!$F$2*$E1492*信号概况!$F$4*信号相关性!$B$4+2*$C1492*信号概况!$F$2*$F1492*信号概况!$F$5*信号相关性!$B$5+2*$C1492*信号概况!$F$2*$G1492*信号概况!$F$6*信号相关性!$B$6+2*$C1492*信号概况!$F$2*$H1492*信号概况!$F$7*信号相关性!$B$7+2*$C1492*信号概况!$F$2*$I1492*信号概况!$F$8*信号相关性!$B$8+2*$C1492*信号概况!$F$2*$J1492*信号概况!$F$9*信号相关性!$B$9+2*$D1492*信号概况!$F$3*$E1492*信号概况!$F$4*信号相关性!$C$4+2*$D1492*信号概况!$F$3*$F1492*信号概况!$F$5*信号相关性!$C$5+2*$D1492*信号概况!$F$3*$G1492*信号概况!$F$6*信号相关性!$C$6+2*$D1492*信号概况!$F$3*$H1492*信号概况!$F$7*信号相关性!$C$7+2*$D1492*信号概况!$F$3*$I1492*信号概况!$F$8*信号相关性!$C$8+2*$D1492*信号概况!$F$3*$J1492*信号概况!$F$9*信号相关性!$C$9+2*$E1492*信号概况!$F$4*$F1492*信号概况!$F$5*信号相关性!$D$5+2*$E1492*信号概况!$F$4*$G1492*信号概况!$F$6*信号相关性!$D$6+2*$E1492*信号概况!$F$4*$H1492*信号概况!$F$7*信号相关性!$D$7+2*$E1492*信号概况!$F$4*$I1492*信号概况!$F$8*信号相关性!$D$8+2*$E1492*信号概况!$F$4*$J1492*信号概况!$J$5*信号相关性!$D$9+2*$F1492*信号概况!$F$5*$G1492*信号概况!$F$6*信号相关性!$E$6+2*$F1492*信号概况!$F$5*$H1492*信号概况!$F$7*信号相关性!$E$7+2*$F1492*信号概况!$F$5*$I1492*信号概况!$F$8*信号相关性!$E$8+2*$F1492*信号概况!$F$5*$J1492*信号概况!$F$9*信号相关性!$E$9+2*$G1492*信号概况!$F$6*$H1492*信号概况!$F$7*信号相关性!$F$7+2*$G1492*信号概况!$F$6*$I1492*信号概况!$F$8*信号相关性!$F$8+2*$G1492*信号概况!$F$6*$J1492*信号概况!$F$9*信号相关性!$F$9+2*$H1492*信号概况!$F$7*$I1492*信号概况!$F$8*信号相关性!$G$8+2*$H1492*信号概况!$F$7*$J1492*信号概况!$F$9*信号相关性!$G$9+2*$I1492*信号概况!$F$8*$J1492*信号概况!$F$9*信号相关性!$H$9)</f>
        <v>1756.74447532824</v>
      </c>
      <c r="L1492" s="10">
        <f t="shared" si="479"/>
        <v>11.1109955227569</v>
      </c>
      <c r="M1492" s="11">
        <f>SQRT(POWER($C1492*信号概况!$C$2,2)+POWER($D1492*信号概况!$C$3,2)+POWER($E1492*信号概况!$C$4,2)+POWER($F1492*信号概况!$C$5,2)+POWER($G1492*信号概况!$C$6,2)+POWER($H1492*信号概况!$C$7,2)+POWER($I1492*信号概况!$C$8,2)+POWER($J1492*信号概况!$C$9,2)+2*$C1492*信号概况!$C$2*$D1492*信号概况!$C$3*信号相关性!$B$3+2*$C1492*信号概况!$C$2*$E1492*信号概况!$C$4*信号相关性!$B$4+2*$C1492*信号概况!$C$2*$F1492*信号概况!$C$5*信号相关性!$B$5+2*$C1492*信号概况!$C$2*$G1492*信号概况!$C$6*信号相关性!$B$6+2*$C1492*信号概况!$C$2*$H1492*信号概况!$C$7*信号相关性!$B$7+2*$C1492*信号概况!$C$2*$I1492*信号概况!$C$8*信号相关性!$B$8+2*$C1492*信号概况!$C$2*$J1492*信号概况!$C$9*信号相关性!$B$9+2*$D1492*信号概况!$C$3*$E1492*信号概况!$C$4*信号相关性!$C$4+2*$D1492*信号概况!$C$3*$F1492*信号概况!$C$5*信号相关性!$C$5+2*$D1492*信号概况!$C$3*$G1492*信号概况!$C$6*信号相关性!$C$6+2*$D1492*信号概况!$C$3*$H1492*信号概况!$C$7*信号相关性!$C$7+2*$D1492*信号概况!$C$3*$I1492*信号概况!$C$8*信号相关性!$C$8+2*$D1492*信号概况!$C$3*$J1492*信号概况!$C$9*信号相关性!$C$9+2*$E1492*信号概况!$C$4*$F1492*信号概况!$C$5*信号相关性!$D$5+2*$E1492*信号概况!$C$4*$G1492*信号概况!$C$6*信号相关性!$D$6+2*$E1492*信号概况!$C$4*$H1492*信号概况!$C$7*信号相关性!$D$7+2*$E1492*信号概况!$C$4*$I1492*信号概况!$C$8*信号相关性!$D$8+2*$E1492*信号概况!$C$4*$J1492*信号概况!$J$5*信号相关性!$D$9+2*$F1492*信号概况!$C$5*$G1492*信号概况!$C$6*信号相关性!$E$6+2*$F1492*信号概况!$C$5*$H1492*信号概况!$C$7*信号相关性!$E$7+2*$F1492*信号概况!$C$5*$I1492*信号概况!$C$8*信号相关性!$E$8+2*$F1492*信号概况!$C$5*$J1492*信号概况!$C$9*信号相关性!$E$9+2*$G1492*信号概况!$C$6*$H1492*信号概况!$C$7*信号相关性!$F$7+2*$G1492*信号概况!$C$6*$I1492*信号概况!$C$8*信号相关性!$F$8+2*$G1492*信号概况!$C$6*$J1492*信号概况!$C$9*信号相关性!$F$9+2*$H1492*信号概况!$C$7*$I1492*信号概况!$C$8*信号相关性!$G$8+2*$H1492*信号概况!$C$7*$J1492*信号概况!$C$9*信号相关性!$G$9+2*$I1492*信号概况!$C$8*$J1492*信号概况!$C$9*信号相关性!$H$9)</f>
        <v>8603.56564573703</v>
      </c>
      <c r="N1492" s="12">
        <f t="shared" si="480"/>
        <v>0.440774952930247</v>
      </c>
      <c r="O1492" s="10">
        <f>$C1492*信号概况!$J$2+$D1492*信号概况!$J$3+$E1492*信号概况!$J$4+$F1492*信号概况!$J$5+$G1492*信号概况!$J$6+$H1492*信号概况!$J$7+$I1492*信号概况!$J$8+$J1492*信号概况!$J$9</f>
        <v>1636.77860004335</v>
      </c>
      <c r="P1492" s="12">
        <f t="shared" si="481"/>
        <v>0.0838548852996567</v>
      </c>
      <c r="Q1492" s="7">
        <f t="shared" si="482"/>
        <v>10.6249852853715</v>
      </c>
    </row>
    <row r="1493" spans="1:17">
      <c r="A1493">
        <v>1491</v>
      </c>
      <c r="B1493">
        <v>19519.18</v>
      </c>
      <c r="C1493" s="7">
        <f t="shared" si="483"/>
        <v>0</v>
      </c>
      <c r="D1493" s="8">
        <f t="shared" si="484"/>
        <v>0.878787878787879</v>
      </c>
      <c r="E1493">
        <f t="shared" si="485"/>
        <v>0</v>
      </c>
      <c r="F1493">
        <f t="shared" si="474"/>
        <v>1</v>
      </c>
      <c r="G1493">
        <f t="shared" si="475"/>
        <v>0.06</v>
      </c>
      <c r="H1493">
        <f t="shared" si="476"/>
        <v>0</v>
      </c>
      <c r="I1493">
        <f t="shared" si="477"/>
        <v>0</v>
      </c>
      <c r="J1493">
        <f t="shared" si="478"/>
        <v>0</v>
      </c>
      <c r="K1493">
        <f>SQRT(POWER($C1493*信号概况!$F$2,2)+POWER($D1493*信号概况!$F$3,2)+POWER($E1493*信号概况!$F$4,2)+POWER($F1493*信号概况!$F$5,2)+POWER($G1493*信号概况!$F$6,2)+POWER($H1493*信号概况!$F$7,2)+POWER($I1493*信号概况!$F$8,2)+POWER($J1493*信号概况!$F$9,2)+2*$C1493*信号概况!$F$2*$D1493*信号概况!$F$3*信号相关性!$B$3+2*$C1493*信号概况!$F$2*$E1493*信号概况!$F$4*信号相关性!$B$4+2*$C1493*信号概况!$F$2*$F1493*信号概况!$F$5*信号相关性!$B$5+2*$C1493*信号概况!$F$2*$G1493*信号概况!$F$6*信号相关性!$B$6+2*$C1493*信号概况!$F$2*$H1493*信号概况!$F$7*信号相关性!$B$7+2*$C1493*信号概况!$F$2*$I1493*信号概况!$F$8*信号相关性!$B$8+2*$C1493*信号概况!$F$2*$J1493*信号概况!$F$9*信号相关性!$B$9+2*$D1493*信号概况!$F$3*$E1493*信号概况!$F$4*信号相关性!$C$4+2*$D1493*信号概况!$F$3*$F1493*信号概况!$F$5*信号相关性!$C$5+2*$D1493*信号概况!$F$3*$G1493*信号概况!$F$6*信号相关性!$C$6+2*$D1493*信号概况!$F$3*$H1493*信号概况!$F$7*信号相关性!$C$7+2*$D1493*信号概况!$F$3*$I1493*信号概况!$F$8*信号相关性!$C$8+2*$D1493*信号概况!$F$3*$J1493*信号概况!$F$9*信号相关性!$C$9+2*$E1493*信号概况!$F$4*$F1493*信号概况!$F$5*信号相关性!$D$5+2*$E1493*信号概况!$F$4*$G1493*信号概况!$F$6*信号相关性!$D$6+2*$E1493*信号概况!$F$4*$H1493*信号概况!$F$7*信号相关性!$D$7+2*$E1493*信号概况!$F$4*$I1493*信号概况!$F$8*信号相关性!$D$8+2*$E1493*信号概况!$F$4*$J1493*信号概况!$J$5*信号相关性!$D$9+2*$F1493*信号概况!$F$5*$G1493*信号概况!$F$6*信号相关性!$E$6+2*$F1493*信号概况!$F$5*$H1493*信号概况!$F$7*信号相关性!$E$7+2*$F1493*信号概况!$F$5*$I1493*信号概况!$F$8*信号相关性!$E$8+2*$F1493*信号概况!$F$5*$J1493*信号概况!$F$9*信号相关性!$E$9+2*$G1493*信号概况!$F$6*$H1493*信号概况!$F$7*信号相关性!$F$7+2*$G1493*信号概况!$F$6*$I1493*信号概况!$F$8*信号相关性!$F$8+2*$G1493*信号概况!$F$6*$J1493*信号概况!$F$9*信号相关性!$F$9+2*$H1493*信号概况!$F$7*$I1493*信号概况!$F$8*信号相关性!$G$8+2*$H1493*信号概况!$F$7*$J1493*信号概况!$F$9*信号相关性!$G$9+2*$I1493*信号概况!$F$8*$J1493*信号概况!$F$9*信号相关性!$H$9)</f>
        <v>1822.99776895213</v>
      </c>
      <c r="L1493" s="10">
        <f t="shared" si="479"/>
        <v>10.7071880900983</v>
      </c>
      <c r="M1493" s="11">
        <f>SQRT(POWER($C1493*信号概况!$C$2,2)+POWER($D1493*信号概况!$C$3,2)+POWER($E1493*信号概况!$C$4,2)+POWER($F1493*信号概况!$C$5,2)+POWER($G1493*信号概况!$C$6,2)+POWER($H1493*信号概况!$C$7,2)+POWER($I1493*信号概况!$C$8,2)+POWER($J1493*信号概况!$C$9,2)+2*$C1493*信号概况!$C$2*$D1493*信号概况!$C$3*信号相关性!$B$3+2*$C1493*信号概况!$C$2*$E1493*信号概况!$C$4*信号相关性!$B$4+2*$C1493*信号概况!$C$2*$F1493*信号概况!$C$5*信号相关性!$B$5+2*$C1493*信号概况!$C$2*$G1493*信号概况!$C$6*信号相关性!$B$6+2*$C1493*信号概况!$C$2*$H1493*信号概况!$C$7*信号相关性!$B$7+2*$C1493*信号概况!$C$2*$I1493*信号概况!$C$8*信号相关性!$B$8+2*$C1493*信号概况!$C$2*$J1493*信号概况!$C$9*信号相关性!$B$9+2*$D1493*信号概况!$C$3*$E1493*信号概况!$C$4*信号相关性!$C$4+2*$D1493*信号概况!$C$3*$F1493*信号概况!$C$5*信号相关性!$C$5+2*$D1493*信号概况!$C$3*$G1493*信号概况!$C$6*信号相关性!$C$6+2*$D1493*信号概况!$C$3*$H1493*信号概况!$C$7*信号相关性!$C$7+2*$D1493*信号概况!$C$3*$I1493*信号概况!$C$8*信号相关性!$C$8+2*$D1493*信号概况!$C$3*$J1493*信号概况!$C$9*信号相关性!$C$9+2*$E1493*信号概况!$C$4*$F1493*信号概况!$C$5*信号相关性!$D$5+2*$E1493*信号概况!$C$4*$G1493*信号概况!$C$6*信号相关性!$D$6+2*$E1493*信号概况!$C$4*$H1493*信号概况!$C$7*信号相关性!$D$7+2*$E1493*信号概况!$C$4*$I1493*信号概况!$C$8*信号相关性!$D$8+2*$E1493*信号概况!$C$4*$J1493*信号概况!$J$5*信号相关性!$D$9+2*$F1493*信号概况!$C$5*$G1493*信号概况!$C$6*信号相关性!$E$6+2*$F1493*信号概况!$C$5*$H1493*信号概况!$C$7*信号相关性!$E$7+2*$F1493*信号概况!$C$5*$I1493*信号概况!$C$8*信号相关性!$E$8+2*$F1493*信号概况!$C$5*$J1493*信号概况!$C$9*信号相关性!$E$9+2*$G1493*信号概况!$C$6*$H1493*信号概况!$C$7*信号相关性!$F$7+2*$G1493*信号概况!$C$6*$I1493*信号概况!$C$8*信号相关性!$F$8+2*$G1493*信号概况!$C$6*$J1493*信号概况!$C$9*信号相关性!$F$9+2*$H1493*信号概况!$C$7*$I1493*信号概况!$C$8*信号相关性!$G$8+2*$H1493*信号概况!$C$7*$J1493*信号概况!$C$9*信号相关性!$G$9+2*$I1493*信号概况!$C$8*$J1493*信号概况!$C$9*信号相关性!$H$9)</f>
        <v>8925.57338651244</v>
      </c>
      <c r="N1493" s="12">
        <f t="shared" si="480"/>
        <v>0.457271944134561</v>
      </c>
      <c r="O1493" s="10">
        <f>$C1493*信号概况!$J$2+$D1493*信号概况!$J$3+$E1493*信号概况!$J$4+$F1493*信号概况!$J$5+$G1493*信号概况!$J$6+$H1493*信号概况!$J$7+$I1493*信号概况!$J$8+$J1493*信号概况!$J$9</f>
        <v>1661.30675072828</v>
      </c>
      <c r="P1493" s="12">
        <f t="shared" si="481"/>
        <v>0.0851115031844721</v>
      </c>
      <c r="Q1493" s="7">
        <f t="shared" si="482"/>
        <v>10.4002990742208</v>
      </c>
    </row>
    <row r="1494" spans="1:17">
      <c r="A1494">
        <v>1492</v>
      </c>
      <c r="B1494">
        <v>19519.18</v>
      </c>
      <c r="C1494" s="7">
        <f t="shared" si="483"/>
        <v>0</v>
      </c>
      <c r="D1494" s="8">
        <f t="shared" si="484"/>
        <v>0.909090909090909</v>
      </c>
      <c r="E1494">
        <f t="shared" si="485"/>
        <v>0</v>
      </c>
      <c r="F1494">
        <f t="shared" ref="F1494:F1528" si="486">MOD(QUOTIENT(A1494,($T$2*$U$2/0.01+1)*($T$3*$U$3/0.01+1)*($T$4*$U$4/0.01+1)),$T$5*$U$5/0.01+1)/($T$5*100)</f>
        <v>1</v>
      </c>
      <c r="G1494">
        <f t="shared" ref="G1494:G1528" si="487">MOD(QUOTIENT(A1494,($T$2*$U$2/0.01+1)*($T$3*$U$3/0.01+1)*($T$4*$U$4/0.01+1)*($T$5*$U$5/0.01+1)),$T$6*$U$6/0.01+1)/($T$6*100)</f>
        <v>0.06</v>
      </c>
      <c r="H1494">
        <f t="shared" ref="H1494:H1528" si="488">MOD(QUOTIENT(A1494,($T$2*$U$2/0.01+1)*($T$3*$U$3/0.01+1)*($T$4*$U$4/0.01+1)*($T$5*$U$5/0.01+1)*($T$6*$U$6/0.01+1)),$T$7*$U$7/0.01+1)/($T$7*100)</f>
        <v>0</v>
      </c>
      <c r="I1494">
        <f t="shared" ref="I1494:I1528" si="489">MOD(QUOTIENT(A1494,($T$2*$U$2/0.01+1)*($T$3*$U$3/0.01+1)*($T$4*$U$4/0.01+1)*($T$5*$U$5/0.01+1)*($T$6*$U$6/0.01+1)*($T$7*$U$7/0.01+1)),$T$8*$U$8/0.01+1)/($T$8*100)</f>
        <v>0</v>
      </c>
      <c r="J1494">
        <f t="shared" ref="J1494:J1528" si="490">MOD(QUOTIENT(A1494,($T$2*$U$2/0.01+1)*($T$3*$U$3/0.01+1)*($T$4*$U$4/0.01+1)*($T$5*$U$5/0.01+1)*($T$6*$U$6/0.01+1)*($T$7*$U$7/0.01+1)*($T$8*$U$8/0.01+1)),$T$9*$U$9/0.01)/($T$9*100)</f>
        <v>0</v>
      </c>
      <c r="K1494">
        <f>SQRT(POWER($C1494*信号概况!$F$2,2)+POWER($D1494*信号概况!$F$3,2)+POWER($E1494*信号概况!$F$4,2)+POWER($F1494*信号概况!$F$5,2)+POWER($G1494*信号概况!$F$6,2)+POWER($H1494*信号概况!$F$7,2)+POWER($I1494*信号概况!$F$8,2)+POWER($J1494*信号概况!$F$9,2)+2*$C1494*信号概况!$F$2*$D1494*信号概况!$F$3*信号相关性!$B$3+2*$C1494*信号概况!$F$2*$E1494*信号概况!$F$4*信号相关性!$B$4+2*$C1494*信号概况!$F$2*$F1494*信号概况!$F$5*信号相关性!$B$5+2*$C1494*信号概况!$F$2*$G1494*信号概况!$F$6*信号相关性!$B$6+2*$C1494*信号概况!$F$2*$H1494*信号概况!$F$7*信号相关性!$B$7+2*$C1494*信号概况!$F$2*$I1494*信号概况!$F$8*信号相关性!$B$8+2*$C1494*信号概况!$F$2*$J1494*信号概况!$F$9*信号相关性!$B$9+2*$D1494*信号概况!$F$3*$E1494*信号概况!$F$4*信号相关性!$C$4+2*$D1494*信号概况!$F$3*$F1494*信号概况!$F$5*信号相关性!$C$5+2*$D1494*信号概况!$F$3*$G1494*信号概况!$F$6*信号相关性!$C$6+2*$D1494*信号概况!$F$3*$H1494*信号概况!$F$7*信号相关性!$C$7+2*$D1494*信号概况!$F$3*$I1494*信号概况!$F$8*信号相关性!$C$8+2*$D1494*信号概况!$F$3*$J1494*信号概况!$F$9*信号相关性!$C$9+2*$E1494*信号概况!$F$4*$F1494*信号概况!$F$5*信号相关性!$D$5+2*$E1494*信号概况!$F$4*$G1494*信号概况!$F$6*信号相关性!$D$6+2*$E1494*信号概况!$F$4*$H1494*信号概况!$F$7*信号相关性!$D$7+2*$E1494*信号概况!$F$4*$I1494*信号概况!$F$8*信号相关性!$D$8+2*$E1494*信号概况!$F$4*$J1494*信号概况!$J$5*信号相关性!$D$9+2*$F1494*信号概况!$F$5*$G1494*信号概况!$F$6*信号相关性!$E$6+2*$F1494*信号概况!$F$5*$H1494*信号概况!$F$7*信号相关性!$E$7+2*$F1494*信号概况!$F$5*$I1494*信号概况!$F$8*信号相关性!$E$8+2*$F1494*信号概况!$F$5*$J1494*信号概况!$F$9*信号相关性!$E$9+2*$G1494*信号概况!$F$6*$H1494*信号概况!$F$7*信号相关性!$F$7+2*$G1494*信号概况!$F$6*$I1494*信号概况!$F$8*信号相关性!$F$8+2*$G1494*信号概况!$F$6*$J1494*信号概况!$F$9*信号相关性!$F$9+2*$H1494*信号概况!$F$7*$I1494*信号概况!$F$8*信号相关性!$G$8+2*$H1494*信号概况!$F$7*$J1494*信号概况!$F$9*信号相关性!$G$9+2*$I1494*信号概况!$F$8*$J1494*信号概况!$F$9*信号相关性!$H$9)</f>
        <v>1889.29334619645</v>
      </c>
      <c r="L1494" s="10">
        <f t="shared" ref="L1494:L1528" si="491">B1494/K1494</f>
        <v>10.3314713087284</v>
      </c>
      <c r="M1494" s="11">
        <f>SQRT(POWER($C1494*信号概况!$C$2,2)+POWER($D1494*信号概况!$C$3,2)+POWER($E1494*信号概况!$C$4,2)+POWER($F1494*信号概况!$C$5,2)+POWER($G1494*信号概况!$C$6,2)+POWER($H1494*信号概况!$C$7,2)+POWER($I1494*信号概况!$C$8,2)+POWER($J1494*信号概况!$C$9,2)+2*$C1494*信号概况!$C$2*$D1494*信号概况!$C$3*信号相关性!$B$3+2*$C1494*信号概况!$C$2*$E1494*信号概况!$C$4*信号相关性!$B$4+2*$C1494*信号概况!$C$2*$F1494*信号概况!$C$5*信号相关性!$B$5+2*$C1494*信号概况!$C$2*$G1494*信号概况!$C$6*信号相关性!$B$6+2*$C1494*信号概况!$C$2*$H1494*信号概况!$C$7*信号相关性!$B$7+2*$C1494*信号概况!$C$2*$I1494*信号概况!$C$8*信号相关性!$B$8+2*$C1494*信号概况!$C$2*$J1494*信号概况!$C$9*信号相关性!$B$9+2*$D1494*信号概况!$C$3*$E1494*信号概况!$C$4*信号相关性!$C$4+2*$D1494*信号概况!$C$3*$F1494*信号概况!$C$5*信号相关性!$C$5+2*$D1494*信号概况!$C$3*$G1494*信号概况!$C$6*信号相关性!$C$6+2*$D1494*信号概况!$C$3*$H1494*信号概况!$C$7*信号相关性!$C$7+2*$D1494*信号概况!$C$3*$I1494*信号概况!$C$8*信号相关性!$C$8+2*$D1494*信号概况!$C$3*$J1494*信号概况!$C$9*信号相关性!$C$9+2*$E1494*信号概况!$C$4*$F1494*信号概况!$C$5*信号相关性!$D$5+2*$E1494*信号概况!$C$4*$G1494*信号概况!$C$6*信号相关性!$D$6+2*$E1494*信号概况!$C$4*$H1494*信号概况!$C$7*信号相关性!$D$7+2*$E1494*信号概况!$C$4*$I1494*信号概况!$C$8*信号相关性!$D$8+2*$E1494*信号概况!$C$4*$J1494*信号概况!$J$5*信号相关性!$D$9+2*$F1494*信号概况!$C$5*$G1494*信号概况!$C$6*信号相关性!$E$6+2*$F1494*信号概况!$C$5*$H1494*信号概况!$C$7*信号相关性!$E$7+2*$F1494*信号概况!$C$5*$I1494*信号概况!$C$8*信号相关性!$E$8+2*$F1494*信号概况!$C$5*$J1494*信号概况!$C$9*信号相关性!$E$9+2*$G1494*信号概况!$C$6*$H1494*信号概况!$C$7*信号相关性!$F$7+2*$G1494*信号概况!$C$6*$I1494*信号概况!$C$8*信号相关性!$F$8+2*$G1494*信号概况!$C$6*$J1494*信号概况!$C$9*信号相关性!$F$9+2*$H1494*信号概况!$C$7*$I1494*信号概况!$C$8*信号相关性!$G$8+2*$H1494*信号概况!$C$7*$J1494*信号概况!$C$9*信号相关性!$G$9+2*$I1494*信号概况!$C$8*$J1494*信号概况!$C$9*信号相关性!$H$9)</f>
        <v>9247.74366847147</v>
      </c>
      <c r="N1494" s="12">
        <f t="shared" ref="N1494:N1528" si="492">M1494/B1494</f>
        <v>0.473777262593586</v>
      </c>
      <c r="O1494" s="10">
        <f>$C1494*信号概况!$J$2+$D1494*信号概况!$J$3+$E1494*信号概况!$J$4+$F1494*信号概况!$J$5+$G1494*信号概况!$J$6+$H1494*信号概况!$J$7+$I1494*信号概况!$J$8+$J1494*信号概况!$J$9</f>
        <v>1685.83490141322</v>
      </c>
      <c r="P1494" s="12">
        <f t="shared" ref="P1494:P1528" si="493">O1494/B1494</f>
        <v>0.0863681210692876</v>
      </c>
      <c r="Q1494" s="7">
        <f t="shared" ref="Q1494:Q1528" si="494">(O1494*12-B1494*5%)/K1494</f>
        <v>10.1911436123571</v>
      </c>
    </row>
    <row r="1495" spans="1:17">
      <c r="A1495">
        <v>1493</v>
      </c>
      <c r="B1495">
        <v>19519.18</v>
      </c>
      <c r="C1495" s="7">
        <f t="shared" si="483"/>
        <v>0</v>
      </c>
      <c r="D1495" s="8">
        <f t="shared" si="484"/>
        <v>0.939393939393939</v>
      </c>
      <c r="E1495">
        <f t="shared" si="485"/>
        <v>0</v>
      </c>
      <c r="F1495">
        <f t="shared" si="486"/>
        <v>1</v>
      </c>
      <c r="G1495">
        <f t="shared" si="487"/>
        <v>0.06</v>
      </c>
      <c r="H1495">
        <f t="shared" si="488"/>
        <v>0</v>
      </c>
      <c r="I1495">
        <f t="shared" si="489"/>
        <v>0</v>
      </c>
      <c r="J1495">
        <f t="shared" si="490"/>
        <v>0</v>
      </c>
      <c r="K1495">
        <f>SQRT(POWER($C1495*信号概况!$F$2,2)+POWER($D1495*信号概况!$F$3,2)+POWER($E1495*信号概况!$F$4,2)+POWER($F1495*信号概况!$F$5,2)+POWER($G1495*信号概况!$F$6,2)+POWER($H1495*信号概况!$F$7,2)+POWER($I1495*信号概况!$F$8,2)+POWER($J1495*信号概况!$F$9,2)+2*$C1495*信号概况!$F$2*$D1495*信号概况!$F$3*信号相关性!$B$3+2*$C1495*信号概况!$F$2*$E1495*信号概况!$F$4*信号相关性!$B$4+2*$C1495*信号概况!$F$2*$F1495*信号概况!$F$5*信号相关性!$B$5+2*$C1495*信号概况!$F$2*$G1495*信号概况!$F$6*信号相关性!$B$6+2*$C1495*信号概况!$F$2*$H1495*信号概况!$F$7*信号相关性!$B$7+2*$C1495*信号概况!$F$2*$I1495*信号概况!$F$8*信号相关性!$B$8+2*$C1495*信号概况!$F$2*$J1495*信号概况!$F$9*信号相关性!$B$9+2*$D1495*信号概况!$F$3*$E1495*信号概况!$F$4*信号相关性!$C$4+2*$D1495*信号概况!$F$3*$F1495*信号概况!$F$5*信号相关性!$C$5+2*$D1495*信号概况!$F$3*$G1495*信号概况!$F$6*信号相关性!$C$6+2*$D1495*信号概况!$F$3*$H1495*信号概况!$F$7*信号相关性!$C$7+2*$D1495*信号概况!$F$3*$I1495*信号概况!$F$8*信号相关性!$C$8+2*$D1495*信号概况!$F$3*$J1495*信号概况!$F$9*信号相关性!$C$9+2*$E1495*信号概况!$F$4*$F1495*信号概况!$F$5*信号相关性!$D$5+2*$E1495*信号概况!$F$4*$G1495*信号概况!$F$6*信号相关性!$D$6+2*$E1495*信号概况!$F$4*$H1495*信号概况!$F$7*信号相关性!$D$7+2*$E1495*信号概况!$F$4*$I1495*信号概况!$F$8*信号相关性!$D$8+2*$E1495*信号概况!$F$4*$J1495*信号概况!$J$5*信号相关性!$D$9+2*$F1495*信号概况!$F$5*$G1495*信号概况!$F$6*信号相关性!$E$6+2*$F1495*信号概况!$F$5*$H1495*信号概况!$F$7*信号相关性!$E$7+2*$F1495*信号概况!$F$5*$I1495*信号概况!$F$8*信号相关性!$E$8+2*$F1495*信号概况!$F$5*$J1495*信号概况!$F$9*信号相关性!$E$9+2*$G1495*信号概况!$F$6*$H1495*信号概况!$F$7*信号相关性!$F$7+2*$G1495*信号概况!$F$6*$I1495*信号概况!$F$8*信号相关性!$F$8+2*$G1495*信号概况!$F$6*$J1495*信号概况!$F$9*信号相关性!$F$9+2*$H1495*信号概况!$F$7*$I1495*信号概况!$F$8*信号相关性!$G$8+2*$H1495*信号概况!$F$7*$J1495*信号概况!$F$9*信号相关性!$G$9+2*$I1495*信号概况!$F$8*$J1495*信号概况!$F$9*信号相关性!$H$9)</f>
        <v>1955.62690683305</v>
      </c>
      <c r="L1495" s="10">
        <f t="shared" si="491"/>
        <v>9.98103469112594</v>
      </c>
      <c r="M1495" s="11">
        <f>SQRT(POWER($C1495*信号概况!$C$2,2)+POWER($D1495*信号概况!$C$3,2)+POWER($E1495*信号概况!$C$4,2)+POWER($F1495*信号概况!$C$5,2)+POWER($G1495*信号概况!$C$6,2)+POWER($H1495*信号概况!$C$7,2)+POWER($I1495*信号概况!$C$8,2)+POWER($J1495*信号概况!$C$9,2)+2*$C1495*信号概况!$C$2*$D1495*信号概况!$C$3*信号相关性!$B$3+2*$C1495*信号概况!$C$2*$E1495*信号概况!$C$4*信号相关性!$B$4+2*$C1495*信号概况!$C$2*$F1495*信号概况!$C$5*信号相关性!$B$5+2*$C1495*信号概况!$C$2*$G1495*信号概况!$C$6*信号相关性!$B$6+2*$C1495*信号概况!$C$2*$H1495*信号概况!$C$7*信号相关性!$B$7+2*$C1495*信号概况!$C$2*$I1495*信号概况!$C$8*信号相关性!$B$8+2*$C1495*信号概况!$C$2*$J1495*信号概况!$C$9*信号相关性!$B$9+2*$D1495*信号概况!$C$3*$E1495*信号概况!$C$4*信号相关性!$C$4+2*$D1495*信号概况!$C$3*$F1495*信号概况!$C$5*信号相关性!$C$5+2*$D1495*信号概况!$C$3*$G1495*信号概况!$C$6*信号相关性!$C$6+2*$D1495*信号概况!$C$3*$H1495*信号概况!$C$7*信号相关性!$C$7+2*$D1495*信号概况!$C$3*$I1495*信号概况!$C$8*信号相关性!$C$8+2*$D1495*信号概况!$C$3*$J1495*信号概况!$C$9*信号相关性!$C$9+2*$E1495*信号概况!$C$4*$F1495*信号概况!$C$5*信号相关性!$D$5+2*$E1495*信号概况!$C$4*$G1495*信号概况!$C$6*信号相关性!$D$6+2*$E1495*信号概况!$C$4*$H1495*信号概况!$C$7*信号相关性!$D$7+2*$E1495*信号概况!$C$4*$I1495*信号概况!$C$8*信号相关性!$D$8+2*$E1495*信号概况!$C$4*$J1495*信号概况!$J$5*信号相关性!$D$9+2*$F1495*信号概况!$C$5*$G1495*信号概况!$C$6*信号相关性!$E$6+2*$F1495*信号概况!$C$5*$H1495*信号概况!$C$7*信号相关性!$E$7+2*$F1495*信号概况!$C$5*$I1495*信号概况!$C$8*信号相关性!$E$8+2*$F1495*信号概况!$C$5*$J1495*信号概况!$C$9*信号相关性!$E$9+2*$G1495*信号概况!$C$6*$H1495*信号概况!$C$7*信号相关性!$F$7+2*$G1495*信号概况!$C$6*$I1495*信号概况!$C$8*信号相关性!$F$8+2*$G1495*信号概况!$C$6*$J1495*信号概况!$C$9*信号相关性!$F$9+2*$H1495*信号概况!$C$7*$I1495*信号概况!$C$8*信号相关性!$G$8+2*$H1495*信号概况!$C$7*$J1495*信号概况!$C$9*信号相关性!$G$9+2*$I1495*信号概况!$C$8*$J1495*信号概况!$C$9*信号相关性!$H$9)</f>
        <v>9570.0600760764</v>
      </c>
      <c r="N1495" s="12">
        <f t="shared" si="492"/>
        <v>0.490290067312069</v>
      </c>
      <c r="O1495" s="10">
        <f>$C1495*信号概况!$J$2+$D1495*信号概况!$J$3+$E1495*信号概况!$J$4+$F1495*信号概况!$J$5+$G1495*信号概况!$J$6+$H1495*信号概况!$J$7+$I1495*信号概况!$J$8+$J1495*信号概况!$J$9</f>
        <v>1710.36305209815</v>
      </c>
      <c r="P1495" s="12">
        <f t="shared" si="493"/>
        <v>0.087624738954103</v>
      </c>
      <c r="Q1495" s="7">
        <f t="shared" si="494"/>
        <v>9.99597497706478</v>
      </c>
    </row>
    <row r="1496" spans="1:17">
      <c r="A1496">
        <v>1494</v>
      </c>
      <c r="B1496">
        <v>19519.18</v>
      </c>
      <c r="C1496" s="7">
        <f t="shared" si="483"/>
        <v>0</v>
      </c>
      <c r="D1496" s="8">
        <f t="shared" si="484"/>
        <v>0.96969696969697</v>
      </c>
      <c r="E1496">
        <f t="shared" si="485"/>
        <v>0</v>
      </c>
      <c r="F1496">
        <f t="shared" si="486"/>
        <v>1</v>
      </c>
      <c r="G1496">
        <f t="shared" si="487"/>
        <v>0.06</v>
      </c>
      <c r="H1496">
        <f t="shared" si="488"/>
        <v>0</v>
      </c>
      <c r="I1496">
        <f t="shared" si="489"/>
        <v>0</v>
      </c>
      <c r="J1496">
        <f t="shared" si="490"/>
        <v>0</v>
      </c>
      <c r="K1496">
        <f>SQRT(POWER($C1496*信号概况!$F$2,2)+POWER($D1496*信号概况!$F$3,2)+POWER($E1496*信号概况!$F$4,2)+POWER($F1496*信号概况!$F$5,2)+POWER($G1496*信号概况!$F$6,2)+POWER($H1496*信号概况!$F$7,2)+POWER($I1496*信号概况!$F$8,2)+POWER($J1496*信号概况!$F$9,2)+2*$C1496*信号概况!$F$2*$D1496*信号概况!$F$3*信号相关性!$B$3+2*$C1496*信号概况!$F$2*$E1496*信号概况!$F$4*信号相关性!$B$4+2*$C1496*信号概况!$F$2*$F1496*信号概况!$F$5*信号相关性!$B$5+2*$C1496*信号概况!$F$2*$G1496*信号概况!$F$6*信号相关性!$B$6+2*$C1496*信号概况!$F$2*$H1496*信号概况!$F$7*信号相关性!$B$7+2*$C1496*信号概况!$F$2*$I1496*信号概况!$F$8*信号相关性!$B$8+2*$C1496*信号概况!$F$2*$J1496*信号概况!$F$9*信号相关性!$B$9+2*$D1496*信号概况!$F$3*$E1496*信号概况!$F$4*信号相关性!$C$4+2*$D1496*信号概况!$F$3*$F1496*信号概况!$F$5*信号相关性!$C$5+2*$D1496*信号概况!$F$3*$G1496*信号概况!$F$6*信号相关性!$C$6+2*$D1496*信号概况!$F$3*$H1496*信号概况!$F$7*信号相关性!$C$7+2*$D1496*信号概况!$F$3*$I1496*信号概况!$F$8*信号相关性!$C$8+2*$D1496*信号概况!$F$3*$J1496*信号概况!$F$9*信号相关性!$C$9+2*$E1496*信号概况!$F$4*$F1496*信号概况!$F$5*信号相关性!$D$5+2*$E1496*信号概况!$F$4*$G1496*信号概况!$F$6*信号相关性!$D$6+2*$E1496*信号概况!$F$4*$H1496*信号概况!$F$7*信号相关性!$D$7+2*$E1496*信号概况!$F$4*$I1496*信号概况!$F$8*信号相关性!$D$8+2*$E1496*信号概况!$F$4*$J1496*信号概况!$J$5*信号相关性!$D$9+2*$F1496*信号概况!$F$5*$G1496*信号概况!$F$6*信号相关性!$E$6+2*$F1496*信号概况!$F$5*$H1496*信号概况!$F$7*信号相关性!$E$7+2*$F1496*信号概况!$F$5*$I1496*信号概况!$F$8*信号相关性!$E$8+2*$F1496*信号概况!$F$5*$J1496*信号概况!$F$9*信号相关性!$E$9+2*$G1496*信号概况!$F$6*$H1496*信号概况!$F$7*信号相关性!$F$7+2*$G1496*信号概况!$F$6*$I1496*信号概况!$F$8*信号相关性!$F$8+2*$G1496*信号概况!$F$6*$J1496*信号概况!$F$9*信号相关性!$F$9+2*$H1496*信号概况!$F$7*$I1496*信号概况!$F$8*信号相关性!$G$8+2*$H1496*信号概况!$F$7*$J1496*信号概况!$F$9*信号相关性!$G$9+2*$I1496*信号概况!$F$8*$J1496*信号概况!$F$9*信号相关性!$H$9)</f>
        <v>2021.99471261578</v>
      </c>
      <c r="L1496" s="10">
        <f t="shared" si="491"/>
        <v>9.65342781472891</v>
      </c>
      <c r="M1496" s="11">
        <f>SQRT(POWER($C1496*信号概况!$C$2,2)+POWER($D1496*信号概况!$C$3,2)+POWER($E1496*信号概况!$C$4,2)+POWER($F1496*信号概况!$C$5,2)+POWER($G1496*信号概况!$C$6,2)+POWER($H1496*信号概况!$C$7,2)+POWER($I1496*信号概况!$C$8,2)+POWER($J1496*信号概况!$C$9,2)+2*$C1496*信号概况!$C$2*$D1496*信号概况!$C$3*信号相关性!$B$3+2*$C1496*信号概况!$C$2*$E1496*信号概况!$C$4*信号相关性!$B$4+2*$C1496*信号概况!$C$2*$F1496*信号概况!$C$5*信号相关性!$B$5+2*$C1496*信号概况!$C$2*$G1496*信号概况!$C$6*信号相关性!$B$6+2*$C1496*信号概况!$C$2*$H1496*信号概况!$C$7*信号相关性!$B$7+2*$C1496*信号概况!$C$2*$I1496*信号概况!$C$8*信号相关性!$B$8+2*$C1496*信号概况!$C$2*$J1496*信号概况!$C$9*信号相关性!$B$9+2*$D1496*信号概况!$C$3*$E1496*信号概况!$C$4*信号相关性!$C$4+2*$D1496*信号概况!$C$3*$F1496*信号概况!$C$5*信号相关性!$C$5+2*$D1496*信号概况!$C$3*$G1496*信号概况!$C$6*信号相关性!$C$6+2*$D1496*信号概况!$C$3*$H1496*信号概况!$C$7*信号相关性!$C$7+2*$D1496*信号概况!$C$3*$I1496*信号概况!$C$8*信号相关性!$C$8+2*$D1496*信号概况!$C$3*$J1496*信号概况!$C$9*信号相关性!$C$9+2*$E1496*信号概况!$C$4*$F1496*信号概况!$C$5*信号相关性!$D$5+2*$E1496*信号概况!$C$4*$G1496*信号概况!$C$6*信号相关性!$D$6+2*$E1496*信号概况!$C$4*$H1496*信号概况!$C$7*信号相关性!$D$7+2*$E1496*信号概况!$C$4*$I1496*信号概况!$C$8*信号相关性!$D$8+2*$E1496*信号概况!$C$4*$J1496*信号概况!$J$5*信号相关性!$D$9+2*$F1496*信号概况!$C$5*$G1496*信号概况!$C$6*信号相关性!$E$6+2*$F1496*信号概况!$C$5*$H1496*信号概况!$C$7*信号相关性!$E$7+2*$F1496*信号概况!$C$5*$I1496*信号概况!$C$8*信号相关性!$E$8+2*$F1496*信号概况!$C$5*$J1496*信号概况!$C$9*信号相关性!$E$9+2*$G1496*信号概况!$C$6*$H1496*信号概况!$C$7*信号相关性!$F$7+2*$G1496*信号概况!$C$6*$I1496*信号概况!$C$8*信号相关性!$F$8+2*$G1496*信号概况!$C$6*$J1496*信号概况!$C$9*信号相关性!$F$9+2*$H1496*信号概况!$C$7*$I1496*信号概况!$C$8*信号相关性!$G$8+2*$H1496*信号概况!$C$7*$J1496*信号概况!$C$9*信号相关性!$G$9+2*$I1496*信号概况!$C$8*$J1496*信号概况!$C$9*信号相关性!$H$9)</f>
        <v>9892.50832619771</v>
      </c>
      <c r="N1496" s="12">
        <f t="shared" si="492"/>
        <v>0.506809626541571</v>
      </c>
      <c r="O1496" s="10">
        <f>$C1496*信号概况!$J$2+$D1496*信号概况!$J$3+$E1496*信号概况!$J$4+$F1496*信号概况!$J$5+$G1496*信号概况!$J$6+$H1496*信号概况!$J$7+$I1496*信号概况!$J$8+$J1496*信号概况!$J$9</f>
        <v>1734.89120278308</v>
      </c>
      <c r="P1496" s="12">
        <f t="shared" si="493"/>
        <v>0.0888813568389184</v>
      </c>
      <c r="Q1496" s="7">
        <f t="shared" si="494"/>
        <v>9.81344575709948</v>
      </c>
    </row>
    <row r="1497" spans="1:17">
      <c r="A1497">
        <v>1495</v>
      </c>
      <c r="B1497">
        <v>19519.18</v>
      </c>
      <c r="C1497" s="7">
        <f t="shared" si="483"/>
        <v>0</v>
      </c>
      <c r="D1497" s="8">
        <f t="shared" si="484"/>
        <v>1</v>
      </c>
      <c r="E1497">
        <f t="shared" si="485"/>
        <v>0</v>
      </c>
      <c r="F1497">
        <f t="shared" si="486"/>
        <v>1</v>
      </c>
      <c r="G1497">
        <f t="shared" si="487"/>
        <v>0.06</v>
      </c>
      <c r="H1497">
        <f t="shared" si="488"/>
        <v>0</v>
      </c>
      <c r="I1497">
        <f t="shared" si="489"/>
        <v>0</v>
      </c>
      <c r="J1497">
        <f t="shared" si="490"/>
        <v>0</v>
      </c>
      <c r="K1497">
        <f>SQRT(POWER($C1497*信号概况!$F$2,2)+POWER($D1497*信号概况!$F$3,2)+POWER($E1497*信号概况!$F$4,2)+POWER($F1497*信号概况!$F$5,2)+POWER($G1497*信号概况!$F$6,2)+POWER($H1497*信号概况!$F$7,2)+POWER($I1497*信号概况!$F$8,2)+POWER($J1497*信号概况!$F$9,2)+2*$C1497*信号概况!$F$2*$D1497*信号概况!$F$3*信号相关性!$B$3+2*$C1497*信号概况!$F$2*$E1497*信号概况!$F$4*信号相关性!$B$4+2*$C1497*信号概况!$F$2*$F1497*信号概况!$F$5*信号相关性!$B$5+2*$C1497*信号概况!$F$2*$G1497*信号概况!$F$6*信号相关性!$B$6+2*$C1497*信号概况!$F$2*$H1497*信号概况!$F$7*信号相关性!$B$7+2*$C1497*信号概况!$F$2*$I1497*信号概况!$F$8*信号相关性!$B$8+2*$C1497*信号概况!$F$2*$J1497*信号概况!$F$9*信号相关性!$B$9+2*$D1497*信号概况!$F$3*$E1497*信号概况!$F$4*信号相关性!$C$4+2*$D1497*信号概况!$F$3*$F1497*信号概况!$F$5*信号相关性!$C$5+2*$D1497*信号概况!$F$3*$G1497*信号概况!$F$6*信号相关性!$C$6+2*$D1497*信号概况!$F$3*$H1497*信号概况!$F$7*信号相关性!$C$7+2*$D1497*信号概况!$F$3*$I1497*信号概况!$F$8*信号相关性!$C$8+2*$D1497*信号概况!$F$3*$J1497*信号概况!$F$9*信号相关性!$C$9+2*$E1497*信号概况!$F$4*$F1497*信号概况!$F$5*信号相关性!$D$5+2*$E1497*信号概况!$F$4*$G1497*信号概况!$F$6*信号相关性!$D$6+2*$E1497*信号概况!$F$4*$H1497*信号概况!$F$7*信号相关性!$D$7+2*$E1497*信号概况!$F$4*$I1497*信号概况!$F$8*信号相关性!$D$8+2*$E1497*信号概况!$F$4*$J1497*信号概况!$J$5*信号相关性!$D$9+2*$F1497*信号概况!$F$5*$G1497*信号概况!$F$6*信号相关性!$E$6+2*$F1497*信号概况!$F$5*$H1497*信号概况!$F$7*信号相关性!$E$7+2*$F1497*信号概况!$F$5*$I1497*信号概况!$F$8*信号相关性!$E$8+2*$F1497*信号概况!$F$5*$J1497*信号概况!$F$9*信号相关性!$E$9+2*$G1497*信号概况!$F$6*$H1497*信号概况!$F$7*信号相关性!$F$7+2*$G1497*信号概况!$F$6*$I1497*信号概况!$F$8*信号相关性!$F$8+2*$G1497*信号概况!$F$6*$J1497*信号概况!$F$9*信号相关性!$F$9+2*$H1497*信号概况!$F$7*$I1497*信号概况!$F$8*信号相关性!$G$8+2*$H1497*信号概况!$F$7*$J1497*信号概况!$F$9*信号相关性!$G$9+2*$I1497*信号概况!$F$8*$J1497*信号概况!$F$9*信号相关性!$H$9)</f>
        <v>2088.39349868087</v>
      </c>
      <c r="L1497" s="10">
        <f t="shared" si="491"/>
        <v>9.34650486717628</v>
      </c>
      <c r="M1497" s="11">
        <f>SQRT(POWER($C1497*信号概况!$C$2,2)+POWER($D1497*信号概况!$C$3,2)+POWER($E1497*信号概况!$C$4,2)+POWER($F1497*信号概况!$C$5,2)+POWER($G1497*信号概况!$C$6,2)+POWER($H1497*信号概况!$C$7,2)+POWER($I1497*信号概况!$C$8,2)+POWER($J1497*信号概况!$C$9,2)+2*$C1497*信号概况!$C$2*$D1497*信号概况!$C$3*信号相关性!$B$3+2*$C1497*信号概况!$C$2*$E1497*信号概况!$C$4*信号相关性!$B$4+2*$C1497*信号概况!$C$2*$F1497*信号概况!$C$5*信号相关性!$B$5+2*$C1497*信号概况!$C$2*$G1497*信号概况!$C$6*信号相关性!$B$6+2*$C1497*信号概况!$C$2*$H1497*信号概况!$C$7*信号相关性!$B$7+2*$C1497*信号概况!$C$2*$I1497*信号概况!$C$8*信号相关性!$B$8+2*$C1497*信号概况!$C$2*$J1497*信号概况!$C$9*信号相关性!$B$9+2*$D1497*信号概况!$C$3*$E1497*信号概况!$C$4*信号相关性!$C$4+2*$D1497*信号概况!$C$3*$F1497*信号概况!$C$5*信号相关性!$C$5+2*$D1497*信号概况!$C$3*$G1497*信号概况!$C$6*信号相关性!$C$6+2*$D1497*信号概况!$C$3*$H1497*信号概况!$C$7*信号相关性!$C$7+2*$D1497*信号概况!$C$3*$I1497*信号概况!$C$8*信号相关性!$C$8+2*$D1497*信号概况!$C$3*$J1497*信号概况!$C$9*信号相关性!$C$9+2*$E1497*信号概况!$C$4*$F1497*信号概况!$C$5*信号相关性!$D$5+2*$E1497*信号概况!$C$4*$G1497*信号概况!$C$6*信号相关性!$D$6+2*$E1497*信号概况!$C$4*$H1497*信号概况!$C$7*信号相关性!$D$7+2*$E1497*信号概况!$C$4*$I1497*信号概况!$C$8*信号相关性!$D$8+2*$E1497*信号概况!$C$4*$J1497*信号概况!$J$5*信号相关性!$D$9+2*$F1497*信号概况!$C$5*$G1497*信号概况!$C$6*信号相关性!$E$6+2*$F1497*信号概况!$C$5*$H1497*信号概况!$C$7*信号相关性!$E$7+2*$F1497*信号概况!$C$5*$I1497*信号概况!$C$8*信号相关性!$E$8+2*$F1497*信号概况!$C$5*$J1497*信号概况!$C$9*信号相关性!$E$9+2*$G1497*信号概况!$C$6*$H1497*信号概况!$C$7*信号相关性!$F$7+2*$G1497*信号概况!$C$6*$I1497*信号概况!$C$8*信号相关性!$F$8+2*$G1497*信号概况!$C$6*$J1497*信号概况!$C$9*信号相关性!$F$9+2*$H1497*信号概况!$C$7*$I1497*信号概况!$C$8*信号相关性!$G$8+2*$H1497*信号概况!$C$7*$J1497*信号概况!$C$9*信号相关性!$G$9+2*$I1497*信号概况!$C$8*$J1497*信号概况!$C$9*信号相关性!$H$9)</f>
        <v>10215.0759336528</v>
      </c>
      <c r="N1497" s="12">
        <f t="shared" si="492"/>
        <v>0.523335300645457</v>
      </c>
      <c r="O1497" s="10">
        <f>$C1497*信号概况!$J$2+$D1497*信号概况!$J$3+$E1497*信号概况!$J$4+$F1497*信号概况!$J$5+$G1497*信号概况!$J$6+$H1497*信号概况!$J$7+$I1497*信号概况!$J$8+$J1497*信号概况!$J$9</f>
        <v>1759.41935346801</v>
      </c>
      <c r="P1497" s="12">
        <f t="shared" si="493"/>
        <v>0.0901379747237338</v>
      </c>
      <c r="Q1497" s="7">
        <f t="shared" si="494"/>
        <v>9.64237499031467</v>
      </c>
    </row>
    <row r="1498" spans="1:17">
      <c r="A1498">
        <v>1496</v>
      </c>
      <c r="B1498">
        <v>19519.18</v>
      </c>
      <c r="C1498" s="7">
        <f t="shared" si="483"/>
        <v>0</v>
      </c>
      <c r="D1498" s="8">
        <f t="shared" si="484"/>
        <v>0</v>
      </c>
      <c r="E1498">
        <f t="shared" si="485"/>
        <v>0</v>
      </c>
      <c r="F1498">
        <f t="shared" si="486"/>
        <v>0</v>
      </c>
      <c r="G1498">
        <f t="shared" si="487"/>
        <v>0.08</v>
      </c>
      <c r="H1498">
        <f t="shared" si="488"/>
        <v>0</v>
      </c>
      <c r="I1498">
        <f t="shared" si="489"/>
        <v>0</v>
      </c>
      <c r="J1498">
        <f t="shared" si="490"/>
        <v>0</v>
      </c>
      <c r="K1498">
        <f>SQRT(POWER($C1498*信号概况!$F$2,2)+POWER($D1498*信号概况!$F$3,2)+POWER($E1498*信号概况!$F$4,2)+POWER($F1498*信号概况!$F$5,2)+POWER($G1498*信号概况!$F$6,2)+POWER($H1498*信号概况!$F$7,2)+POWER($I1498*信号概况!$F$8,2)+POWER($J1498*信号概况!$F$9,2)+2*$C1498*信号概况!$F$2*$D1498*信号概况!$F$3*信号相关性!$B$3+2*$C1498*信号概况!$F$2*$E1498*信号概况!$F$4*信号相关性!$B$4+2*$C1498*信号概况!$F$2*$F1498*信号概况!$F$5*信号相关性!$B$5+2*$C1498*信号概况!$F$2*$G1498*信号概况!$F$6*信号相关性!$B$6+2*$C1498*信号概况!$F$2*$H1498*信号概况!$F$7*信号相关性!$B$7+2*$C1498*信号概况!$F$2*$I1498*信号概况!$F$8*信号相关性!$B$8+2*$C1498*信号概况!$F$2*$J1498*信号概况!$F$9*信号相关性!$B$9+2*$D1498*信号概况!$F$3*$E1498*信号概况!$F$4*信号相关性!$C$4+2*$D1498*信号概况!$F$3*$F1498*信号概况!$F$5*信号相关性!$C$5+2*$D1498*信号概况!$F$3*$G1498*信号概况!$F$6*信号相关性!$C$6+2*$D1498*信号概况!$F$3*$H1498*信号概况!$F$7*信号相关性!$C$7+2*$D1498*信号概况!$F$3*$I1498*信号概况!$F$8*信号相关性!$C$8+2*$D1498*信号概况!$F$3*$J1498*信号概况!$F$9*信号相关性!$C$9+2*$E1498*信号概况!$F$4*$F1498*信号概况!$F$5*信号相关性!$D$5+2*$E1498*信号概况!$F$4*$G1498*信号概况!$F$6*信号相关性!$D$6+2*$E1498*信号概况!$F$4*$H1498*信号概况!$F$7*信号相关性!$D$7+2*$E1498*信号概况!$F$4*$I1498*信号概况!$F$8*信号相关性!$D$8+2*$E1498*信号概况!$F$4*$J1498*信号概况!$J$5*信号相关性!$D$9+2*$F1498*信号概况!$F$5*$G1498*信号概况!$F$6*信号相关性!$E$6+2*$F1498*信号概况!$F$5*$H1498*信号概况!$F$7*信号相关性!$E$7+2*$F1498*信号概况!$F$5*$I1498*信号概况!$F$8*信号相关性!$E$8+2*$F1498*信号概况!$F$5*$J1498*信号概况!$F$9*信号相关性!$E$9+2*$G1498*信号概况!$F$6*$H1498*信号概况!$F$7*信号相关性!$F$7+2*$G1498*信号概况!$F$6*$I1498*信号概况!$F$8*信号相关性!$F$8+2*$G1498*信号概况!$F$6*$J1498*信号概况!$F$9*信号相关性!$F$9+2*$H1498*信号概况!$F$7*$I1498*信号概况!$F$8*信号相关性!$G$8+2*$H1498*信号概况!$F$7*$J1498*信号概况!$F$9*信号相关性!$G$9+2*$I1498*信号概况!$F$8*$J1498*信号概况!$F$9*信号相关性!$H$9)</f>
        <v>236.718642413898</v>
      </c>
      <c r="L1498" s="10">
        <f t="shared" si="491"/>
        <v>82.4572995221519</v>
      </c>
      <c r="M1498" s="11">
        <f>SQRT(POWER($C1498*信号概况!$C$2,2)+POWER($D1498*信号概况!$C$3,2)+POWER($E1498*信号概况!$C$4,2)+POWER($F1498*信号概况!$C$5,2)+POWER($G1498*信号概况!$C$6,2)+POWER($H1498*信号概况!$C$7,2)+POWER($I1498*信号概况!$C$8,2)+POWER($J1498*信号概况!$C$9,2)+2*$C1498*信号概况!$C$2*$D1498*信号概况!$C$3*信号相关性!$B$3+2*$C1498*信号概况!$C$2*$E1498*信号概况!$C$4*信号相关性!$B$4+2*$C1498*信号概况!$C$2*$F1498*信号概况!$C$5*信号相关性!$B$5+2*$C1498*信号概况!$C$2*$G1498*信号概况!$C$6*信号相关性!$B$6+2*$C1498*信号概况!$C$2*$H1498*信号概况!$C$7*信号相关性!$B$7+2*$C1498*信号概况!$C$2*$I1498*信号概况!$C$8*信号相关性!$B$8+2*$C1498*信号概况!$C$2*$J1498*信号概况!$C$9*信号相关性!$B$9+2*$D1498*信号概况!$C$3*$E1498*信号概况!$C$4*信号相关性!$C$4+2*$D1498*信号概况!$C$3*$F1498*信号概况!$C$5*信号相关性!$C$5+2*$D1498*信号概况!$C$3*$G1498*信号概况!$C$6*信号相关性!$C$6+2*$D1498*信号概况!$C$3*$H1498*信号概况!$C$7*信号相关性!$C$7+2*$D1498*信号概况!$C$3*$I1498*信号概况!$C$8*信号相关性!$C$8+2*$D1498*信号概况!$C$3*$J1498*信号概况!$C$9*信号相关性!$C$9+2*$E1498*信号概况!$C$4*$F1498*信号概况!$C$5*信号相关性!$D$5+2*$E1498*信号概况!$C$4*$G1498*信号概况!$C$6*信号相关性!$D$6+2*$E1498*信号概况!$C$4*$H1498*信号概况!$C$7*信号相关性!$D$7+2*$E1498*信号概况!$C$4*$I1498*信号概况!$C$8*信号相关性!$D$8+2*$E1498*信号概况!$C$4*$J1498*信号概况!$J$5*信号相关性!$D$9+2*$F1498*信号概况!$C$5*$G1498*信号概况!$C$6*信号相关性!$E$6+2*$F1498*信号概况!$C$5*$H1498*信号概况!$C$7*信号相关性!$E$7+2*$F1498*信号概况!$C$5*$I1498*信号概况!$C$8*信号相关性!$E$8+2*$F1498*信号概况!$C$5*$J1498*信号概况!$C$9*信号相关性!$E$9+2*$G1498*信号概况!$C$6*$H1498*信号概况!$C$7*信号相关性!$F$7+2*$G1498*信号概况!$C$6*$I1498*信号概况!$C$8*信号相关性!$F$8+2*$G1498*信号概况!$C$6*$J1498*信号概况!$C$9*信号相关性!$F$9+2*$H1498*信号概况!$C$7*$I1498*信号概况!$C$8*信号相关性!$G$8+2*$H1498*信号概况!$C$7*$J1498*信号概况!$C$9*信号相关性!$G$9+2*$I1498*信号概况!$C$8*$J1498*信号概况!$C$9*信号相关性!$H$9)</f>
        <v>826.8536</v>
      </c>
      <c r="N1498" s="12">
        <f t="shared" si="492"/>
        <v>0.0423610827913878</v>
      </c>
      <c r="O1498" s="10">
        <f>$C1498*信号概况!$J$2+$D1498*信号概况!$J$3+$E1498*信号概况!$J$4+$F1498*信号概况!$J$5+$G1498*信号概况!$J$6+$H1498*信号概况!$J$7+$I1498*信号概况!$J$8+$J1498*信号概况!$J$9</f>
        <v>440.549469322709</v>
      </c>
      <c r="P1498" s="12">
        <f t="shared" si="493"/>
        <v>0.0225700807781223</v>
      </c>
      <c r="Q1498" s="7">
        <f t="shared" si="494"/>
        <v>18.2099499554219</v>
      </c>
    </row>
    <row r="1499" spans="1:17">
      <c r="A1499">
        <v>1497</v>
      </c>
      <c r="B1499">
        <v>19519.18</v>
      </c>
      <c r="C1499" s="7">
        <f t="shared" si="483"/>
        <v>0</v>
      </c>
      <c r="D1499" s="8">
        <f t="shared" si="484"/>
        <v>0.0303030303030303</v>
      </c>
      <c r="E1499">
        <f t="shared" si="485"/>
        <v>0</v>
      </c>
      <c r="F1499">
        <f t="shared" si="486"/>
        <v>0</v>
      </c>
      <c r="G1499">
        <f t="shared" si="487"/>
        <v>0.08</v>
      </c>
      <c r="H1499">
        <f t="shared" si="488"/>
        <v>0</v>
      </c>
      <c r="I1499">
        <f t="shared" si="489"/>
        <v>0</v>
      </c>
      <c r="J1499">
        <f t="shared" si="490"/>
        <v>0</v>
      </c>
      <c r="K1499">
        <f>SQRT(POWER($C1499*信号概况!$F$2,2)+POWER($D1499*信号概况!$F$3,2)+POWER($E1499*信号概况!$F$4,2)+POWER($F1499*信号概况!$F$5,2)+POWER($G1499*信号概况!$F$6,2)+POWER($H1499*信号概况!$F$7,2)+POWER($I1499*信号概况!$F$8,2)+POWER($J1499*信号概况!$F$9,2)+2*$C1499*信号概况!$F$2*$D1499*信号概况!$F$3*信号相关性!$B$3+2*$C1499*信号概况!$F$2*$E1499*信号概况!$F$4*信号相关性!$B$4+2*$C1499*信号概况!$F$2*$F1499*信号概况!$F$5*信号相关性!$B$5+2*$C1499*信号概况!$F$2*$G1499*信号概况!$F$6*信号相关性!$B$6+2*$C1499*信号概况!$F$2*$H1499*信号概况!$F$7*信号相关性!$B$7+2*$C1499*信号概况!$F$2*$I1499*信号概况!$F$8*信号相关性!$B$8+2*$C1499*信号概况!$F$2*$J1499*信号概况!$F$9*信号相关性!$B$9+2*$D1499*信号概况!$F$3*$E1499*信号概况!$F$4*信号相关性!$C$4+2*$D1499*信号概况!$F$3*$F1499*信号概况!$F$5*信号相关性!$C$5+2*$D1499*信号概况!$F$3*$G1499*信号概况!$F$6*信号相关性!$C$6+2*$D1499*信号概况!$F$3*$H1499*信号概况!$F$7*信号相关性!$C$7+2*$D1499*信号概况!$F$3*$I1499*信号概况!$F$8*信号相关性!$C$8+2*$D1499*信号概况!$F$3*$J1499*信号概况!$F$9*信号相关性!$C$9+2*$E1499*信号概况!$F$4*$F1499*信号概况!$F$5*信号相关性!$D$5+2*$E1499*信号概况!$F$4*$G1499*信号概况!$F$6*信号相关性!$D$6+2*$E1499*信号概况!$F$4*$H1499*信号概况!$F$7*信号相关性!$D$7+2*$E1499*信号概况!$F$4*$I1499*信号概况!$F$8*信号相关性!$D$8+2*$E1499*信号概况!$F$4*$J1499*信号概况!$J$5*信号相关性!$D$9+2*$F1499*信号概况!$F$5*$G1499*信号概况!$F$6*信号相关性!$E$6+2*$F1499*信号概况!$F$5*$H1499*信号概况!$F$7*信号相关性!$E$7+2*$F1499*信号概况!$F$5*$I1499*信号概况!$F$8*信号相关性!$E$8+2*$F1499*信号概况!$F$5*$J1499*信号概况!$F$9*信号相关性!$E$9+2*$G1499*信号概况!$F$6*$H1499*信号概况!$F$7*信号相关性!$F$7+2*$G1499*信号概况!$F$6*$I1499*信号概况!$F$8*信号相关性!$F$8+2*$G1499*信号概况!$F$6*$J1499*信号概况!$F$9*信号相关性!$F$9+2*$H1499*信号概况!$F$7*$I1499*信号概况!$F$8*信号相关性!$G$8+2*$H1499*信号概况!$F$7*$J1499*信号概况!$F$9*信号相关性!$G$9+2*$I1499*信号概况!$F$8*$J1499*信号概况!$F$9*信号相关性!$H$9)</f>
        <v>219.373753105674</v>
      </c>
      <c r="L1499" s="10">
        <f t="shared" si="491"/>
        <v>88.9768248191363</v>
      </c>
      <c r="M1499" s="11">
        <f>SQRT(POWER($C1499*信号概况!$C$2,2)+POWER($D1499*信号概况!$C$3,2)+POWER($E1499*信号概况!$C$4,2)+POWER($F1499*信号概况!$C$5,2)+POWER($G1499*信号概况!$C$6,2)+POWER($H1499*信号概况!$C$7,2)+POWER($I1499*信号概况!$C$8,2)+POWER($J1499*信号概况!$C$9,2)+2*$C1499*信号概况!$C$2*$D1499*信号概况!$C$3*信号相关性!$B$3+2*$C1499*信号概况!$C$2*$E1499*信号概况!$C$4*信号相关性!$B$4+2*$C1499*信号概况!$C$2*$F1499*信号概况!$C$5*信号相关性!$B$5+2*$C1499*信号概况!$C$2*$G1499*信号概况!$C$6*信号相关性!$B$6+2*$C1499*信号概况!$C$2*$H1499*信号概况!$C$7*信号相关性!$B$7+2*$C1499*信号概况!$C$2*$I1499*信号概况!$C$8*信号相关性!$B$8+2*$C1499*信号概况!$C$2*$J1499*信号概况!$C$9*信号相关性!$B$9+2*$D1499*信号概况!$C$3*$E1499*信号概况!$C$4*信号相关性!$C$4+2*$D1499*信号概况!$C$3*$F1499*信号概况!$C$5*信号相关性!$C$5+2*$D1499*信号概况!$C$3*$G1499*信号概况!$C$6*信号相关性!$C$6+2*$D1499*信号概况!$C$3*$H1499*信号概况!$C$7*信号相关性!$C$7+2*$D1499*信号概况!$C$3*$I1499*信号概况!$C$8*信号相关性!$C$8+2*$D1499*信号概况!$C$3*$J1499*信号概况!$C$9*信号相关性!$C$9+2*$E1499*信号概况!$C$4*$F1499*信号概况!$C$5*信号相关性!$D$5+2*$E1499*信号概况!$C$4*$G1499*信号概况!$C$6*信号相关性!$D$6+2*$E1499*信号概况!$C$4*$H1499*信号概况!$C$7*信号相关性!$D$7+2*$E1499*信号概况!$C$4*$I1499*信号概况!$C$8*信号相关性!$D$8+2*$E1499*信号概况!$C$4*$J1499*信号概况!$J$5*信号相关性!$D$9+2*$F1499*信号概况!$C$5*$G1499*信号概况!$C$6*信号相关性!$E$6+2*$F1499*信号概况!$C$5*$H1499*信号概况!$C$7*信号相关性!$E$7+2*$F1499*信号概况!$C$5*$I1499*信号概况!$C$8*信号相关性!$E$8+2*$F1499*信号概况!$C$5*$J1499*信号概况!$C$9*信号相关性!$E$9+2*$G1499*信号概况!$C$6*$H1499*信号概况!$C$7*信号相关性!$F$7+2*$G1499*信号概况!$C$6*$I1499*信号概况!$C$8*信号相关性!$F$8+2*$G1499*信号概况!$C$6*$J1499*信号概况!$C$9*信号相关性!$F$9+2*$H1499*信号概况!$C$7*$I1499*信号概况!$C$8*信号相关性!$G$8+2*$H1499*信号概况!$C$7*$J1499*信号概况!$C$9*信号相关性!$G$9+2*$I1499*信号概况!$C$8*$J1499*信号概况!$C$9*信号相关性!$H$9)</f>
        <v>760.976187532999</v>
      </c>
      <c r="N1499" s="12">
        <f t="shared" si="492"/>
        <v>0.0389860735713795</v>
      </c>
      <c r="O1499" s="10">
        <f>$C1499*信号概况!$J$2+$D1499*信号概况!$J$3+$E1499*信号概况!$J$4+$F1499*信号概况!$J$5+$G1499*信号概况!$J$6+$H1499*信号概况!$J$7+$I1499*信号概况!$J$8+$J1499*信号概况!$J$9</f>
        <v>465.077620007641</v>
      </c>
      <c r="P1499" s="12">
        <f t="shared" si="493"/>
        <v>0.0238266986629377</v>
      </c>
      <c r="Q1499" s="7">
        <f t="shared" si="494"/>
        <v>20.9914466744499</v>
      </c>
    </row>
    <row r="1500" spans="1:17">
      <c r="A1500">
        <v>1498</v>
      </c>
      <c r="B1500">
        <v>19519.18</v>
      </c>
      <c r="C1500" s="7">
        <f t="shared" si="483"/>
        <v>0</v>
      </c>
      <c r="D1500" s="8">
        <f t="shared" si="484"/>
        <v>0.0606060606060606</v>
      </c>
      <c r="E1500">
        <f t="shared" si="485"/>
        <v>0</v>
      </c>
      <c r="F1500">
        <f t="shared" si="486"/>
        <v>0</v>
      </c>
      <c r="G1500">
        <f t="shared" si="487"/>
        <v>0.08</v>
      </c>
      <c r="H1500">
        <f t="shared" si="488"/>
        <v>0</v>
      </c>
      <c r="I1500">
        <f t="shared" si="489"/>
        <v>0</v>
      </c>
      <c r="J1500">
        <f t="shared" si="490"/>
        <v>0</v>
      </c>
      <c r="K1500">
        <f>SQRT(POWER($C1500*信号概况!$F$2,2)+POWER($D1500*信号概况!$F$3,2)+POWER($E1500*信号概况!$F$4,2)+POWER($F1500*信号概况!$F$5,2)+POWER($G1500*信号概况!$F$6,2)+POWER($H1500*信号概况!$F$7,2)+POWER($I1500*信号概况!$F$8,2)+POWER($J1500*信号概况!$F$9,2)+2*$C1500*信号概况!$F$2*$D1500*信号概况!$F$3*信号相关性!$B$3+2*$C1500*信号概况!$F$2*$E1500*信号概况!$F$4*信号相关性!$B$4+2*$C1500*信号概况!$F$2*$F1500*信号概况!$F$5*信号相关性!$B$5+2*$C1500*信号概况!$F$2*$G1500*信号概况!$F$6*信号相关性!$B$6+2*$C1500*信号概况!$F$2*$H1500*信号概况!$F$7*信号相关性!$B$7+2*$C1500*信号概况!$F$2*$I1500*信号概况!$F$8*信号相关性!$B$8+2*$C1500*信号概况!$F$2*$J1500*信号概况!$F$9*信号相关性!$B$9+2*$D1500*信号概况!$F$3*$E1500*信号概况!$F$4*信号相关性!$C$4+2*$D1500*信号概况!$F$3*$F1500*信号概况!$F$5*信号相关性!$C$5+2*$D1500*信号概况!$F$3*$G1500*信号概况!$F$6*信号相关性!$C$6+2*$D1500*信号概况!$F$3*$H1500*信号概况!$F$7*信号相关性!$C$7+2*$D1500*信号概况!$F$3*$I1500*信号概况!$F$8*信号相关性!$C$8+2*$D1500*信号概况!$F$3*$J1500*信号概况!$F$9*信号相关性!$C$9+2*$E1500*信号概况!$F$4*$F1500*信号概况!$F$5*信号相关性!$D$5+2*$E1500*信号概况!$F$4*$G1500*信号概况!$F$6*信号相关性!$D$6+2*$E1500*信号概况!$F$4*$H1500*信号概况!$F$7*信号相关性!$D$7+2*$E1500*信号概况!$F$4*$I1500*信号概况!$F$8*信号相关性!$D$8+2*$E1500*信号概况!$F$4*$J1500*信号概况!$J$5*信号相关性!$D$9+2*$F1500*信号概况!$F$5*$G1500*信号概况!$F$6*信号相关性!$E$6+2*$F1500*信号概况!$F$5*$H1500*信号概况!$F$7*信号相关性!$E$7+2*$F1500*信号概况!$F$5*$I1500*信号概况!$F$8*信号相关性!$E$8+2*$F1500*信号概况!$F$5*$J1500*信号概况!$F$9*信号相关性!$E$9+2*$G1500*信号概况!$F$6*$H1500*信号概况!$F$7*信号相关性!$F$7+2*$G1500*信号概况!$F$6*$I1500*信号概况!$F$8*信号相关性!$F$8+2*$G1500*信号概况!$F$6*$J1500*信号概况!$F$9*信号相关性!$F$9+2*$H1500*信号概况!$F$7*$I1500*信号概况!$F$8*信号相关性!$G$8+2*$H1500*信号概况!$F$7*$J1500*信号概况!$F$9*信号相关性!$G$9+2*$I1500*信号概况!$F$8*$J1500*信号概况!$F$9*信号相关性!$H$9)</f>
        <v>221.704171829479</v>
      </c>
      <c r="L1500" s="10">
        <f t="shared" si="491"/>
        <v>88.0415548292568</v>
      </c>
      <c r="M1500" s="11">
        <f>SQRT(POWER($C1500*信号概况!$C$2,2)+POWER($D1500*信号概况!$C$3,2)+POWER($E1500*信号概况!$C$4,2)+POWER($F1500*信号概况!$C$5,2)+POWER($G1500*信号概况!$C$6,2)+POWER($H1500*信号概况!$C$7,2)+POWER($I1500*信号概况!$C$8,2)+POWER($J1500*信号概况!$C$9,2)+2*$C1500*信号概况!$C$2*$D1500*信号概况!$C$3*信号相关性!$B$3+2*$C1500*信号概况!$C$2*$E1500*信号概况!$C$4*信号相关性!$B$4+2*$C1500*信号概况!$C$2*$F1500*信号概况!$C$5*信号相关性!$B$5+2*$C1500*信号概况!$C$2*$G1500*信号概况!$C$6*信号相关性!$B$6+2*$C1500*信号概况!$C$2*$H1500*信号概况!$C$7*信号相关性!$B$7+2*$C1500*信号概况!$C$2*$I1500*信号概况!$C$8*信号相关性!$B$8+2*$C1500*信号概况!$C$2*$J1500*信号概况!$C$9*信号相关性!$B$9+2*$D1500*信号概况!$C$3*$E1500*信号概况!$C$4*信号相关性!$C$4+2*$D1500*信号概况!$C$3*$F1500*信号概况!$C$5*信号相关性!$C$5+2*$D1500*信号概况!$C$3*$G1500*信号概况!$C$6*信号相关性!$C$6+2*$D1500*信号概况!$C$3*$H1500*信号概况!$C$7*信号相关性!$C$7+2*$D1500*信号概况!$C$3*$I1500*信号概况!$C$8*信号相关性!$C$8+2*$D1500*信号概况!$C$3*$J1500*信号概况!$C$9*信号相关性!$C$9+2*$E1500*信号概况!$C$4*$F1500*信号概况!$C$5*信号相关性!$D$5+2*$E1500*信号概况!$C$4*$G1500*信号概况!$C$6*信号相关性!$D$6+2*$E1500*信号概况!$C$4*$H1500*信号概况!$C$7*信号相关性!$D$7+2*$E1500*信号概况!$C$4*$I1500*信号概况!$C$8*信号相关性!$D$8+2*$E1500*信号概况!$C$4*$J1500*信号概况!$J$5*信号相关性!$D$9+2*$F1500*信号概况!$C$5*$G1500*信号概况!$C$6*信号相关性!$E$6+2*$F1500*信号概况!$C$5*$H1500*信号概况!$C$7*信号相关性!$E$7+2*$F1500*信号概况!$C$5*$I1500*信号概况!$C$8*信号相关性!$E$8+2*$F1500*信号概况!$C$5*$J1500*信号概况!$C$9*信号相关性!$E$9+2*$G1500*信号概况!$C$6*$H1500*信号概况!$C$7*信号相关性!$F$7+2*$G1500*信号概况!$C$6*$I1500*信号概况!$C$8*信号相关性!$F$8+2*$G1500*信号概况!$C$6*$J1500*信号概况!$C$9*信号相关性!$F$9+2*$H1500*信号概况!$C$7*$I1500*信号概况!$C$8*信号相关性!$G$8+2*$H1500*信号概况!$C$7*$J1500*信号概况!$C$9*信号相关性!$G$9+2*$I1500*信号概况!$C$8*$J1500*信号概况!$C$9*信号相关性!$H$9)</f>
        <v>827.566832572317</v>
      </c>
      <c r="N1500" s="12">
        <f t="shared" si="492"/>
        <v>0.0423976228802807</v>
      </c>
      <c r="O1500" s="10">
        <f>$C1500*信号概况!$J$2+$D1500*信号概况!$J$3+$E1500*信号概况!$J$4+$F1500*信号概况!$J$5+$G1500*信号概况!$J$6+$H1500*信号概况!$J$7+$I1500*信号概况!$J$8+$J1500*信号概况!$J$9</f>
        <v>489.605770692572</v>
      </c>
      <c r="P1500" s="12">
        <f t="shared" si="493"/>
        <v>0.0250833165477531</v>
      </c>
      <c r="Q1500" s="7">
        <f t="shared" si="494"/>
        <v>22.0984125282005</v>
      </c>
    </row>
    <row r="1501" spans="1:17">
      <c r="A1501">
        <v>1499</v>
      </c>
      <c r="B1501">
        <v>19519.18</v>
      </c>
      <c r="C1501" s="7">
        <f t="shared" si="483"/>
        <v>0</v>
      </c>
      <c r="D1501" s="8">
        <f t="shared" si="484"/>
        <v>0.0909090909090909</v>
      </c>
      <c r="E1501">
        <f t="shared" si="485"/>
        <v>0</v>
      </c>
      <c r="F1501">
        <f t="shared" si="486"/>
        <v>0</v>
      </c>
      <c r="G1501">
        <f t="shared" si="487"/>
        <v>0.08</v>
      </c>
      <c r="H1501">
        <f t="shared" si="488"/>
        <v>0</v>
      </c>
      <c r="I1501">
        <f t="shared" si="489"/>
        <v>0</v>
      </c>
      <c r="J1501">
        <f t="shared" si="490"/>
        <v>0</v>
      </c>
      <c r="K1501">
        <f>SQRT(POWER($C1501*信号概况!$F$2,2)+POWER($D1501*信号概况!$F$3,2)+POWER($E1501*信号概况!$F$4,2)+POWER($F1501*信号概况!$F$5,2)+POWER($G1501*信号概况!$F$6,2)+POWER($H1501*信号概况!$F$7,2)+POWER($I1501*信号概况!$F$8,2)+POWER($J1501*信号概况!$F$9,2)+2*$C1501*信号概况!$F$2*$D1501*信号概况!$F$3*信号相关性!$B$3+2*$C1501*信号概况!$F$2*$E1501*信号概况!$F$4*信号相关性!$B$4+2*$C1501*信号概况!$F$2*$F1501*信号概况!$F$5*信号相关性!$B$5+2*$C1501*信号概况!$F$2*$G1501*信号概况!$F$6*信号相关性!$B$6+2*$C1501*信号概况!$F$2*$H1501*信号概况!$F$7*信号相关性!$B$7+2*$C1501*信号概况!$F$2*$I1501*信号概况!$F$8*信号相关性!$B$8+2*$C1501*信号概况!$F$2*$J1501*信号概况!$F$9*信号相关性!$B$9+2*$D1501*信号概况!$F$3*$E1501*信号概况!$F$4*信号相关性!$C$4+2*$D1501*信号概况!$F$3*$F1501*信号概况!$F$5*信号相关性!$C$5+2*$D1501*信号概况!$F$3*$G1501*信号概况!$F$6*信号相关性!$C$6+2*$D1501*信号概况!$F$3*$H1501*信号概况!$F$7*信号相关性!$C$7+2*$D1501*信号概况!$F$3*$I1501*信号概况!$F$8*信号相关性!$C$8+2*$D1501*信号概况!$F$3*$J1501*信号概况!$F$9*信号相关性!$C$9+2*$E1501*信号概况!$F$4*$F1501*信号概况!$F$5*信号相关性!$D$5+2*$E1501*信号概况!$F$4*$G1501*信号概况!$F$6*信号相关性!$D$6+2*$E1501*信号概况!$F$4*$H1501*信号概况!$F$7*信号相关性!$D$7+2*$E1501*信号概况!$F$4*$I1501*信号概况!$F$8*信号相关性!$D$8+2*$E1501*信号概况!$F$4*$J1501*信号概况!$J$5*信号相关性!$D$9+2*$F1501*信号概况!$F$5*$G1501*信号概况!$F$6*信号相关性!$E$6+2*$F1501*信号概况!$F$5*$H1501*信号概况!$F$7*信号相关性!$E$7+2*$F1501*信号概况!$F$5*$I1501*信号概况!$F$8*信号相关性!$E$8+2*$F1501*信号概况!$F$5*$J1501*信号概况!$F$9*信号相关性!$E$9+2*$G1501*信号概况!$F$6*$H1501*信号概况!$F$7*信号相关性!$F$7+2*$G1501*信号概况!$F$6*$I1501*信号概况!$F$8*信号相关性!$F$8+2*$G1501*信号概况!$F$6*$J1501*信号概况!$F$9*信号相关性!$F$9+2*$H1501*信号概况!$F$7*$I1501*信号概况!$F$8*信号相关性!$G$8+2*$H1501*信号概况!$F$7*$J1501*信号概况!$F$9*信号相关性!$G$9+2*$I1501*信号概况!$F$8*$J1501*信号概况!$F$9*信号相关性!$H$9)</f>
        <v>243.144821929353</v>
      </c>
      <c r="L1501" s="10">
        <f t="shared" si="491"/>
        <v>80.2779999389477</v>
      </c>
      <c r="M1501" s="11">
        <f>SQRT(POWER($C1501*信号概况!$C$2,2)+POWER($D1501*信号概况!$C$3,2)+POWER($E1501*信号概况!$C$4,2)+POWER($F1501*信号概况!$C$5,2)+POWER($G1501*信号概况!$C$6,2)+POWER($H1501*信号概况!$C$7,2)+POWER($I1501*信号概况!$C$8,2)+POWER($J1501*信号概况!$C$9,2)+2*$C1501*信号概况!$C$2*$D1501*信号概况!$C$3*信号相关性!$B$3+2*$C1501*信号概况!$C$2*$E1501*信号概况!$C$4*信号相关性!$B$4+2*$C1501*信号概况!$C$2*$F1501*信号概况!$C$5*信号相关性!$B$5+2*$C1501*信号概况!$C$2*$G1501*信号概况!$C$6*信号相关性!$B$6+2*$C1501*信号概况!$C$2*$H1501*信号概况!$C$7*信号相关性!$B$7+2*$C1501*信号概况!$C$2*$I1501*信号概况!$C$8*信号相关性!$B$8+2*$C1501*信号概况!$C$2*$J1501*信号概况!$C$9*信号相关性!$B$9+2*$D1501*信号概况!$C$3*$E1501*信号概况!$C$4*信号相关性!$C$4+2*$D1501*信号概况!$C$3*$F1501*信号概况!$C$5*信号相关性!$C$5+2*$D1501*信号概况!$C$3*$G1501*信号概况!$C$6*信号相关性!$C$6+2*$D1501*信号概况!$C$3*$H1501*信号概况!$C$7*信号相关性!$C$7+2*$D1501*信号概况!$C$3*$I1501*信号概况!$C$8*信号相关性!$C$8+2*$D1501*信号概况!$C$3*$J1501*信号概况!$C$9*信号相关性!$C$9+2*$E1501*信号概况!$C$4*$F1501*信号概况!$C$5*信号相关性!$D$5+2*$E1501*信号概况!$C$4*$G1501*信号概况!$C$6*信号相关性!$D$6+2*$E1501*信号概况!$C$4*$H1501*信号概况!$C$7*信号相关性!$D$7+2*$E1501*信号概况!$C$4*$I1501*信号概况!$C$8*信号相关性!$D$8+2*$E1501*信号概况!$C$4*$J1501*信号概况!$J$5*信号相关性!$D$9+2*$F1501*信号概况!$C$5*$G1501*信号概况!$C$6*信号相关性!$E$6+2*$F1501*信号概况!$C$5*$H1501*信号概况!$C$7*信号相关性!$E$7+2*$F1501*信号概况!$C$5*$I1501*信号概况!$C$8*信号相关性!$E$8+2*$F1501*信号概况!$C$5*$J1501*信号概况!$C$9*信号相关性!$E$9+2*$G1501*信号概况!$C$6*$H1501*信号概况!$C$7*信号相关性!$F$7+2*$G1501*信号概况!$C$6*$I1501*信号概况!$C$8*信号相关性!$F$8+2*$G1501*信号概况!$C$6*$J1501*信号概况!$C$9*信号相关性!$F$9+2*$H1501*信号概况!$C$7*$I1501*信号概况!$C$8*信号相关性!$G$8+2*$H1501*信号概况!$C$7*$J1501*信号概况!$C$9*信号相关性!$G$9+2*$I1501*信号概况!$C$8*$J1501*信号概况!$C$9*信号相关性!$H$9)</f>
        <v>1000.51646112271</v>
      </c>
      <c r="N1501" s="12">
        <f t="shared" si="492"/>
        <v>0.0512581195072085</v>
      </c>
      <c r="O1501" s="10">
        <f>$C1501*信号概况!$J$2+$D1501*信号概况!$J$3+$E1501*信号概况!$J$4+$F1501*信号概况!$J$5+$G1501*信号概况!$J$6+$H1501*信号概况!$J$7+$I1501*信号概况!$J$8+$J1501*信号概况!$J$9</f>
        <v>514.133921377504</v>
      </c>
      <c r="P1501" s="12">
        <f t="shared" si="493"/>
        <v>0.0263399344325686</v>
      </c>
      <c r="Q1501" s="7">
        <f t="shared" si="494"/>
        <v>21.3603070602881</v>
      </c>
    </row>
    <row r="1502" spans="1:17">
      <c r="A1502">
        <v>1500</v>
      </c>
      <c r="B1502">
        <v>19519.18</v>
      </c>
      <c r="C1502" s="7">
        <f t="shared" si="483"/>
        <v>0</v>
      </c>
      <c r="D1502" s="8">
        <f t="shared" si="484"/>
        <v>0.121212121212121</v>
      </c>
      <c r="E1502">
        <f t="shared" si="485"/>
        <v>0</v>
      </c>
      <c r="F1502">
        <f t="shared" si="486"/>
        <v>0</v>
      </c>
      <c r="G1502">
        <f t="shared" si="487"/>
        <v>0.08</v>
      </c>
      <c r="H1502">
        <f t="shared" si="488"/>
        <v>0</v>
      </c>
      <c r="I1502">
        <f t="shared" si="489"/>
        <v>0</v>
      </c>
      <c r="J1502">
        <f t="shared" si="490"/>
        <v>0</v>
      </c>
      <c r="K1502">
        <f>SQRT(POWER($C1502*信号概况!$F$2,2)+POWER($D1502*信号概况!$F$3,2)+POWER($E1502*信号概况!$F$4,2)+POWER($F1502*信号概况!$F$5,2)+POWER($G1502*信号概况!$F$6,2)+POWER($H1502*信号概况!$F$7,2)+POWER($I1502*信号概况!$F$8,2)+POWER($J1502*信号概况!$F$9,2)+2*$C1502*信号概况!$F$2*$D1502*信号概况!$F$3*信号相关性!$B$3+2*$C1502*信号概况!$F$2*$E1502*信号概况!$F$4*信号相关性!$B$4+2*$C1502*信号概况!$F$2*$F1502*信号概况!$F$5*信号相关性!$B$5+2*$C1502*信号概况!$F$2*$G1502*信号概况!$F$6*信号相关性!$B$6+2*$C1502*信号概况!$F$2*$H1502*信号概况!$F$7*信号相关性!$B$7+2*$C1502*信号概况!$F$2*$I1502*信号概况!$F$8*信号相关性!$B$8+2*$C1502*信号概况!$F$2*$J1502*信号概况!$F$9*信号相关性!$B$9+2*$D1502*信号概况!$F$3*$E1502*信号概况!$F$4*信号相关性!$C$4+2*$D1502*信号概况!$F$3*$F1502*信号概况!$F$5*信号相关性!$C$5+2*$D1502*信号概况!$F$3*$G1502*信号概况!$F$6*信号相关性!$C$6+2*$D1502*信号概况!$F$3*$H1502*信号概况!$F$7*信号相关性!$C$7+2*$D1502*信号概况!$F$3*$I1502*信号概况!$F$8*信号相关性!$C$8+2*$D1502*信号概况!$F$3*$J1502*信号概况!$F$9*信号相关性!$C$9+2*$E1502*信号概况!$F$4*$F1502*信号概况!$F$5*信号相关性!$D$5+2*$E1502*信号概况!$F$4*$G1502*信号概况!$F$6*信号相关性!$D$6+2*$E1502*信号概况!$F$4*$H1502*信号概况!$F$7*信号相关性!$D$7+2*$E1502*信号概况!$F$4*$I1502*信号概况!$F$8*信号相关性!$D$8+2*$E1502*信号概况!$F$4*$J1502*信号概况!$J$5*信号相关性!$D$9+2*$F1502*信号概况!$F$5*$G1502*信号概况!$F$6*信号相关性!$E$6+2*$F1502*信号概况!$F$5*$H1502*信号概况!$F$7*信号相关性!$E$7+2*$F1502*信号概况!$F$5*$I1502*信号概况!$F$8*信号相关性!$E$8+2*$F1502*信号概况!$F$5*$J1502*信号概况!$F$9*信号相关性!$E$9+2*$G1502*信号概况!$F$6*$H1502*信号概况!$F$7*信号相关性!$F$7+2*$G1502*信号概况!$F$6*$I1502*信号概况!$F$8*信号相关性!$F$8+2*$G1502*信号概况!$F$6*$J1502*信号概况!$F$9*信号相关性!$F$9+2*$H1502*信号概况!$F$7*$I1502*信号概况!$F$8*信号相关性!$G$8+2*$H1502*信号概况!$F$7*$J1502*信号概况!$F$9*信号相关性!$G$9+2*$I1502*信号概况!$F$8*$J1502*信号概况!$F$9*信号相关性!$H$9)</f>
        <v>279.329263459906</v>
      </c>
      <c r="L1502" s="10">
        <f t="shared" si="491"/>
        <v>69.8787508269848</v>
      </c>
      <c r="M1502" s="11">
        <f>SQRT(POWER($C1502*信号概况!$C$2,2)+POWER($D1502*信号概况!$C$3,2)+POWER($E1502*信号概况!$C$4,2)+POWER($F1502*信号概况!$C$5,2)+POWER($G1502*信号概况!$C$6,2)+POWER($H1502*信号概况!$C$7,2)+POWER($I1502*信号概况!$C$8,2)+POWER($J1502*信号概况!$C$9,2)+2*$C1502*信号概况!$C$2*$D1502*信号概况!$C$3*信号相关性!$B$3+2*$C1502*信号概况!$C$2*$E1502*信号概况!$C$4*信号相关性!$B$4+2*$C1502*信号概况!$C$2*$F1502*信号概况!$C$5*信号相关性!$B$5+2*$C1502*信号概况!$C$2*$G1502*信号概况!$C$6*信号相关性!$B$6+2*$C1502*信号概况!$C$2*$H1502*信号概况!$C$7*信号相关性!$B$7+2*$C1502*信号概况!$C$2*$I1502*信号概况!$C$8*信号相关性!$B$8+2*$C1502*信号概况!$C$2*$J1502*信号概况!$C$9*信号相关性!$B$9+2*$D1502*信号概况!$C$3*$E1502*信号概况!$C$4*信号相关性!$C$4+2*$D1502*信号概况!$C$3*$F1502*信号概况!$C$5*信号相关性!$C$5+2*$D1502*信号概况!$C$3*$G1502*信号概况!$C$6*信号相关性!$C$6+2*$D1502*信号概况!$C$3*$H1502*信号概况!$C$7*信号相关性!$C$7+2*$D1502*信号概况!$C$3*$I1502*信号概况!$C$8*信号相关性!$C$8+2*$D1502*信号概况!$C$3*$J1502*信号概况!$C$9*信号相关性!$C$9+2*$E1502*信号概况!$C$4*$F1502*信号概况!$C$5*信号相关性!$D$5+2*$E1502*信号概况!$C$4*$G1502*信号概况!$C$6*信号相关性!$D$6+2*$E1502*信号概况!$C$4*$H1502*信号概况!$C$7*信号相关性!$D$7+2*$E1502*信号概况!$C$4*$I1502*信号概况!$C$8*信号相关性!$D$8+2*$E1502*信号概况!$C$4*$J1502*信号概况!$J$5*信号相关性!$D$9+2*$F1502*信号概况!$C$5*$G1502*信号概况!$C$6*信号相关性!$E$6+2*$F1502*信号概况!$C$5*$H1502*信号概况!$C$7*信号相关性!$E$7+2*$F1502*信号概况!$C$5*$I1502*信号概况!$C$8*信号相关性!$E$8+2*$F1502*信号概况!$C$5*$J1502*信号概况!$C$9*信号相关性!$E$9+2*$G1502*信号概况!$C$6*$H1502*信号概况!$C$7*信号相关性!$F$7+2*$G1502*信号概况!$C$6*$I1502*信号概况!$C$8*信号相关性!$F$8+2*$G1502*信号概况!$C$6*$J1502*信号概况!$C$9*信号相关性!$F$9+2*$H1502*信号概况!$C$7*$I1502*信号概况!$C$8*信号相关性!$G$8+2*$H1502*信号概况!$C$7*$J1502*信号概况!$C$9*信号相关性!$G$9+2*$I1502*信号概况!$C$8*$J1502*信号概况!$C$9*信号相关性!$H$9)</f>
        <v>1235.95458565575</v>
      </c>
      <c r="N1502" s="12">
        <f t="shared" si="492"/>
        <v>0.0633200055358756</v>
      </c>
      <c r="O1502" s="10">
        <f>$C1502*信号概况!$J$2+$D1502*信号概况!$J$3+$E1502*信号概况!$J$4+$F1502*信号概况!$J$5+$G1502*信号概况!$J$6+$H1502*信号概况!$J$7+$I1502*信号概况!$J$8+$J1502*信号概况!$J$9</f>
        <v>538.662072062435</v>
      </c>
      <c r="P1502" s="12">
        <f t="shared" si="493"/>
        <v>0.027596552317384</v>
      </c>
      <c r="Q1502" s="7">
        <f t="shared" si="494"/>
        <v>19.6470136954947</v>
      </c>
    </row>
    <row r="1503" spans="1:17">
      <c r="A1503">
        <v>1501</v>
      </c>
      <c r="B1503">
        <v>19519.18</v>
      </c>
      <c r="C1503" s="7">
        <f t="shared" si="483"/>
        <v>0</v>
      </c>
      <c r="D1503" s="8">
        <f t="shared" si="484"/>
        <v>0.151515151515152</v>
      </c>
      <c r="E1503">
        <f t="shared" si="485"/>
        <v>0</v>
      </c>
      <c r="F1503">
        <f t="shared" si="486"/>
        <v>0</v>
      </c>
      <c r="G1503">
        <f t="shared" si="487"/>
        <v>0.08</v>
      </c>
      <c r="H1503">
        <f t="shared" si="488"/>
        <v>0</v>
      </c>
      <c r="I1503">
        <f t="shared" si="489"/>
        <v>0</v>
      </c>
      <c r="J1503">
        <f t="shared" si="490"/>
        <v>0</v>
      </c>
      <c r="K1503">
        <f>SQRT(POWER($C1503*信号概况!$F$2,2)+POWER($D1503*信号概况!$F$3,2)+POWER($E1503*信号概况!$F$4,2)+POWER($F1503*信号概况!$F$5,2)+POWER($G1503*信号概况!$F$6,2)+POWER($H1503*信号概况!$F$7,2)+POWER($I1503*信号概况!$F$8,2)+POWER($J1503*信号概况!$F$9,2)+2*$C1503*信号概况!$F$2*$D1503*信号概况!$F$3*信号相关性!$B$3+2*$C1503*信号概况!$F$2*$E1503*信号概况!$F$4*信号相关性!$B$4+2*$C1503*信号概况!$F$2*$F1503*信号概况!$F$5*信号相关性!$B$5+2*$C1503*信号概况!$F$2*$G1503*信号概况!$F$6*信号相关性!$B$6+2*$C1503*信号概况!$F$2*$H1503*信号概况!$F$7*信号相关性!$B$7+2*$C1503*信号概况!$F$2*$I1503*信号概况!$F$8*信号相关性!$B$8+2*$C1503*信号概况!$F$2*$J1503*信号概况!$F$9*信号相关性!$B$9+2*$D1503*信号概况!$F$3*$E1503*信号概况!$F$4*信号相关性!$C$4+2*$D1503*信号概况!$F$3*$F1503*信号概况!$F$5*信号相关性!$C$5+2*$D1503*信号概况!$F$3*$G1503*信号概况!$F$6*信号相关性!$C$6+2*$D1503*信号概况!$F$3*$H1503*信号概况!$F$7*信号相关性!$C$7+2*$D1503*信号概况!$F$3*$I1503*信号概况!$F$8*信号相关性!$C$8+2*$D1503*信号概况!$F$3*$J1503*信号概况!$F$9*信号相关性!$C$9+2*$E1503*信号概况!$F$4*$F1503*信号概况!$F$5*信号相关性!$D$5+2*$E1503*信号概况!$F$4*$G1503*信号概况!$F$6*信号相关性!$D$6+2*$E1503*信号概况!$F$4*$H1503*信号概况!$F$7*信号相关性!$D$7+2*$E1503*信号概况!$F$4*$I1503*信号概况!$F$8*信号相关性!$D$8+2*$E1503*信号概况!$F$4*$J1503*信号概况!$J$5*信号相关性!$D$9+2*$F1503*信号概况!$F$5*$G1503*信号概况!$F$6*信号相关性!$E$6+2*$F1503*信号概况!$F$5*$H1503*信号概况!$F$7*信号相关性!$E$7+2*$F1503*信号概况!$F$5*$I1503*信号概况!$F$8*信号相关性!$E$8+2*$F1503*信号概况!$F$5*$J1503*信号概况!$F$9*信号相关性!$E$9+2*$G1503*信号概况!$F$6*$H1503*信号概况!$F$7*信号相关性!$F$7+2*$G1503*信号概况!$F$6*$I1503*信号概况!$F$8*信号相关性!$F$8+2*$G1503*信号概况!$F$6*$J1503*信号概况!$F$9*信号相关性!$F$9+2*$H1503*信号概况!$F$7*$I1503*信号概况!$F$8*信号相关性!$G$8+2*$H1503*信号概况!$F$7*$J1503*信号概况!$F$9*信号相关性!$G$9+2*$I1503*信号概况!$F$8*$J1503*信号概况!$F$9*信号相关性!$H$9)</f>
        <v>325.375227681191</v>
      </c>
      <c r="L1503" s="10">
        <f t="shared" si="491"/>
        <v>59.9897544109451</v>
      </c>
      <c r="M1503" s="11">
        <f>SQRT(POWER($C1503*信号概况!$C$2,2)+POWER($D1503*信号概况!$C$3,2)+POWER($E1503*信号概况!$C$4,2)+POWER($F1503*信号概况!$C$5,2)+POWER($G1503*信号概况!$C$6,2)+POWER($H1503*信号概况!$C$7,2)+POWER($I1503*信号概况!$C$8,2)+POWER($J1503*信号概况!$C$9,2)+2*$C1503*信号概况!$C$2*$D1503*信号概况!$C$3*信号相关性!$B$3+2*$C1503*信号概况!$C$2*$E1503*信号概况!$C$4*信号相关性!$B$4+2*$C1503*信号概况!$C$2*$F1503*信号概况!$C$5*信号相关性!$B$5+2*$C1503*信号概况!$C$2*$G1503*信号概况!$C$6*信号相关性!$B$6+2*$C1503*信号概况!$C$2*$H1503*信号概况!$C$7*信号相关性!$B$7+2*$C1503*信号概况!$C$2*$I1503*信号概况!$C$8*信号相关性!$B$8+2*$C1503*信号概况!$C$2*$J1503*信号概况!$C$9*信号相关性!$B$9+2*$D1503*信号概况!$C$3*$E1503*信号概况!$C$4*信号相关性!$C$4+2*$D1503*信号概况!$C$3*$F1503*信号概况!$C$5*信号相关性!$C$5+2*$D1503*信号概况!$C$3*$G1503*信号概况!$C$6*信号相关性!$C$6+2*$D1503*信号概况!$C$3*$H1503*信号概况!$C$7*信号相关性!$C$7+2*$D1503*信号概况!$C$3*$I1503*信号概况!$C$8*信号相关性!$C$8+2*$D1503*信号概况!$C$3*$J1503*信号概况!$C$9*信号相关性!$C$9+2*$E1503*信号概况!$C$4*$F1503*信号概况!$C$5*信号相关性!$D$5+2*$E1503*信号概况!$C$4*$G1503*信号概况!$C$6*信号相关性!$D$6+2*$E1503*信号概况!$C$4*$H1503*信号概况!$C$7*信号相关性!$D$7+2*$E1503*信号概况!$C$4*$I1503*信号概况!$C$8*信号相关性!$D$8+2*$E1503*信号概况!$C$4*$J1503*信号概况!$J$5*信号相关性!$D$9+2*$F1503*信号概况!$C$5*$G1503*信号概况!$C$6*信号相关性!$E$6+2*$F1503*信号概况!$C$5*$H1503*信号概况!$C$7*信号相关性!$E$7+2*$F1503*信号概况!$C$5*$I1503*信号概况!$C$8*信号相关性!$E$8+2*$F1503*信号概况!$C$5*$J1503*信号概况!$C$9*信号相关性!$E$9+2*$G1503*信号概况!$C$6*$H1503*信号概况!$C$7*信号相关性!$F$7+2*$G1503*信号概况!$C$6*$I1503*信号概况!$C$8*信号相关性!$F$8+2*$G1503*信号概况!$C$6*$J1503*信号概况!$C$9*信号相关性!$F$9+2*$H1503*信号概况!$C$7*$I1503*信号概况!$C$8*信号相关性!$G$8+2*$H1503*信号概况!$C$7*$J1503*信号概况!$C$9*信号相关性!$G$9+2*$I1503*信号概况!$C$8*$J1503*信号概况!$C$9*信号相关性!$H$9)</f>
        <v>1504.8317211076</v>
      </c>
      <c r="N1503" s="12">
        <f t="shared" si="492"/>
        <v>0.0770950276142544</v>
      </c>
      <c r="O1503" s="10">
        <f>$C1503*信号概况!$J$2+$D1503*信号概况!$J$3+$E1503*信号概况!$J$4+$F1503*信号概况!$J$5+$G1503*信号概况!$J$6+$H1503*信号概况!$J$7+$I1503*信号概况!$J$8+$J1503*信号概况!$J$9</f>
        <v>563.190222747367</v>
      </c>
      <c r="P1503" s="12">
        <f t="shared" si="493"/>
        <v>0.0288531702021994</v>
      </c>
      <c r="Q1503" s="7">
        <f t="shared" si="494"/>
        <v>17.7712474123385</v>
      </c>
    </row>
    <row r="1504" spans="1:17">
      <c r="A1504">
        <v>1502</v>
      </c>
      <c r="B1504">
        <v>19519.18</v>
      </c>
      <c r="C1504" s="7">
        <f t="shared" si="483"/>
        <v>0</v>
      </c>
      <c r="D1504" s="8">
        <f t="shared" si="484"/>
        <v>0.181818181818182</v>
      </c>
      <c r="E1504">
        <f t="shared" si="485"/>
        <v>0</v>
      </c>
      <c r="F1504">
        <f t="shared" si="486"/>
        <v>0</v>
      </c>
      <c r="G1504">
        <f t="shared" si="487"/>
        <v>0.08</v>
      </c>
      <c r="H1504">
        <f t="shared" si="488"/>
        <v>0</v>
      </c>
      <c r="I1504">
        <f t="shared" si="489"/>
        <v>0</v>
      </c>
      <c r="J1504">
        <f t="shared" si="490"/>
        <v>0</v>
      </c>
      <c r="K1504">
        <f>SQRT(POWER($C1504*信号概况!$F$2,2)+POWER($D1504*信号概况!$F$3,2)+POWER($E1504*信号概况!$F$4,2)+POWER($F1504*信号概况!$F$5,2)+POWER($G1504*信号概况!$F$6,2)+POWER($H1504*信号概况!$F$7,2)+POWER($I1504*信号概况!$F$8,2)+POWER($J1504*信号概况!$F$9,2)+2*$C1504*信号概况!$F$2*$D1504*信号概况!$F$3*信号相关性!$B$3+2*$C1504*信号概况!$F$2*$E1504*信号概况!$F$4*信号相关性!$B$4+2*$C1504*信号概况!$F$2*$F1504*信号概况!$F$5*信号相关性!$B$5+2*$C1504*信号概况!$F$2*$G1504*信号概况!$F$6*信号相关性!$B$6+2*$C1504*信号概况!$F$2*$H1504*信号概况!$F$7*信号相关性!$B$7+2*$C1504*信号概况!$F$2*$I1504*信号概况!$F$8*信号相关性!$B$8+2*$C1504*信号概况!$F$2*$J1504*信号概况!$F$9*信号相关性!$B$9+2*$D1504*信号概况!$F$3*$E1504*信号概况!$F$4*信号相关性!$C$4+2*$D1504*信号概况!$F$3*$F1504*信号概况!$F$5*信号相关性!$C$5+2*$D1504*信号概况!$F$3*$G1504*信号概况!$F$6*信号相关性!$C$6+2*$D1504*信号概况!$F$3*$H1504*信号概况!$F$7*信号相关性!$C$7+2*$D1504*信号概况!$F$3*$I1504*信号概况!$F$8*信号相关性!$C$8+2*$D1504*信号概况!$F$3*$J1504*信号概况!$F$9*信号相关性!$C$9+2*$E1504*信号概况!$F$4*$F1504*信号概况!$F$5*信号相关性!$D$5+2*$E1504*信号概况!$F$4*$G1504*信号概况!$F$6*信号相关性!$D$6+2*$E1504*信号概况!$F$4*$H1504*信号概况!$F$7*信号相关性!$D$7+2*$E1504*信号概况!$F$4*$I1504*信号概况!$F$8*信号相关性!$D$8+2*$E1504*信号概况!$F$4*$J1504*信号概况!$J$5*信号相关性!$D$9+2*$F1504*信号概况!$F$5*$G1504*信号概况!$F$6*信号相关性!$E$6+2*$F1504*信号概况!$F$5*$H1504*信号概况!$F$7*信号相关性!$E$7+2*$F1504*信号概况!$F$5*$I1504*信号概况!$F$8*信号相关性!$E$8+2*$F1504*信号概况!$F$5*$J1504*信号概况!$F$9*信号相关性!$E$9+2*$G1504*信号概况!$F$6*$H1504*信号概况!$F$7*信号相关性!$F$7+2*$G1504*信号概况!$F$6*$I1504*信号概况!$F$8*信号相关性!$F$8+2*$G1504*信号概况!$F$6*$J1504*信号概况!$F$9*信号相关性!$F$9+2*$H1504*信号概况!$F$7*$I1504*信号概况!$F$8*信号相关性!$G$8+2*$H1504*信号概况!$F$7*$J1504*信号概况!$F$9*信号相关性!$G$9+2*$I1504*信号概况!$F$8*$J1504*信号概况!$F$9*信号相关性!$H$9)</f>
        <v>377.693008303908</v>
      </c>
      <c r="L1504" s="10">
        <f t="shared" si="491"/>
        <v>51.6800141142513</v>
      </c>
      <c r="M1504" s="11">
        <f>SQRT(POWER($C1504*信号概况!$C$2,2)+POWER($D1504*信号概况!$C$3,2)+POWER($E1504*信号概况!$C$4,2)+POWER($F1504*信号概况!$C$5,2)+POWER($G1504*信号概况!$C$6,2)+POWER($H1504*信号概况!$C$7,2)+POWER($I1504*信号概况!$C$8,2)+POWER($J1504*信号概况!$C$9,2)+2*$C1504*信号概况!$C$2*$D1504*信号概况!$C$3*信号相关性!$B$3+2*$C1504*信号概况!$C$2*$E1504*信号概况!$C$4*信号相关性!$B$4+2*$C1504*信号概况!$C$2*$F1504*信号概况!$C$5*信号相关性!$B$5+2*$C1504*信号概况!$C$2*$G1504*信号概况!$C$6*信号相关性!$B$6+2*$C1504*信号概况!$C$2*$H1504*信号概况!$C$7*信号相关性!$B$7+2*$C1504*信号概况!$C$2*$I1504*信号概况!$C$8*信号相关性!$B$8+2*$C1504*信号概况!$C$2*$J1504*信号概况!$C$9*信号相关性!$B$9+2*$D1504*信号概况!$C$3*$E1504*信号概况!$C$4*信号相关性!$C$4+2*$D1504*信号概况!$C$3*$F1504*信号概况!$C$5*信号相关性!$C$5+2*$D1504*信号概况!$C$3*$G1504*信号概况!$C$6*信号相关性!$C$6+2*$D1504*信号概况!$C$3*$H1504*信号概况!$C$7*信号相关性!$C$7+2*$D1504*信号概况!$C$3*$I1504*信号概况!$C$8*信号相关性!$C$8+2*$D1504*信号概况!$C$3*$J1504*信号概况!$C$9*信号相关性!$C$9+2*$E1504*信号概况!$C$4*$F1504*信号概况!$C$5*信号相关性!$D$5+2*$E1504*信号概况!$C$4*$G1504*信号概况!$C$6*信号相关性!$D$6+2*$E1504*信号概况!$C$4*$H1504*信号概况!$C$7*信号相关性!$D$7+2*$E1504*信号概况!$C$4*$I1504*信号概况!$C$8*信号相关性!$D$8+2*$E1504*信号概况!$C$4*$J1504*信号概况!$J$5*信号相关性!$D$9+2*$F1504*信号概况!$C$5*$G1504*信号概况!$C$6*信号相关性!$E$6+2*$F1504*信号概况!$C$5*$H1504*信号概况!$C$7*信号相关性!$E$7+2*$F1504*信号概况!$C$5*$I1504*信号概况!$C$8*信号相关性!$E$8+2*$F1504*信号概况!$C$5*$J1504*信号概况!$C$9*信号相关性!$E$9+2*$G1504*信号概况!$C$6*$H1504*信号概况!$C$7*信号相关性!$F$7+2*$G1504*信号概况!$C$6*$I1504*信号概况!$C$8*信号相关性!$F$8+2*$G1504*信号概况!$C$6*$J1504*信号概况!$C$9*信号相关性!$F$9+2*$H1504*信号概况!$C$7*$I1504*信号概况!$C$8*信号相关性!$G$8+2*$H1504*信号概况!$C$7*$J1504*信号概况!$C$9*信号相关性!$G$9+2*$I1504*信号概况!$C$8*$J1504*信号概况!$C$9*信号相关性!$H$9)</f>
        <v>1792.1600101894</v>
      </c>
      <c r="N1504" s="12">
        <f t="shared" si="492"/>
        <v>0.0918153329284018</v>
      </c>
      <c r="O1504" s="10">
        <f>$C1504*信号概况!$J$2+$D1504*信号概况!$J$3+$E1504*信号概况!$J$4+$F1504*信号概况!$J$5+$G1504*信号概况!$J$6+$H1504*信号概况!$J$7+$I1504*信号概况!$J$8+$J1504*信号概况!$J$9</f>
        <v>587.718373432298</v>
      </c>
      <c r="P1504" s="12">
        <f t="shared" si="493"/>
        <v>0.0301097880870148</v>
      </c>
      <c r="Q1504" s="7">
        <f t="shared" si="494"/>
        <v>16.088890574056</v>
      </c>
    </row>
    <row r="1505" spans="1:17">
      <c r="A1505">
        <v>1503</v>
      </c>
      <c r="B1505">
        <v>19519.18</v>
      </c>
      <c r="C1505" s="7">
        <f t="shared" si="483"/>
        <v>0</v>
      </c>
      <c r="D1505" s="8">
        <f t="shared" si="484"/>
        <v>0.212121212121212</v>
      </c>
      <c r="E1505">
        <f t="shared" si="485"/>
        <v>0</v>
      </c>
      <c r="F1505">
        <f t="shared" si="486"/>
        <v>0</v>
      </c>
      <c r="G1505">
        <f t="shared" si="487"/>
        <v>0.08</v>
      </c>
      <c r="H1505">
        <f t="shared" si="488"/>
        <v>0</v>
      </c>
      <c r="I1505">
        <f t="shared" si="489"/>
        <v>0</v>
      </c>
      <c r="J1505">
        <f t="shared" si="490"/>
        <v>0</v>
      </c>
      <c r="K1505">
        <f>SQRT(POWER($C1505*信号概况!$F$2,2)+POWER($D1505*信号概况!$F$3,2)+POWER($E1505*信号概况!$F$4,2)+POWER($F1505*信号概况!$F$5,2)+POWER($G1505*信号概况!$F$6,2)+POWER($H1505*信号概况!$F$7,2)+POWER($I1505*信号概况!$F$8,2)+POWER($J1505*信号概况!$F$9,2)+2*$C1505*信号概况!$F$2*$D1505*信号概况!$F$3*信号相关性!$B$3+2*$C1505*信号概况!$F$2*$E1505*信号概况!$F$4*信号相关性!$B$4+2*$C1505*信号概况!$F$2*$F1505*信号概况!$F$5*信号相关性!$B$5+2*$C1505*信号概况!$F$2*$G1505*信号概况!$F$6*信号相关性!$B$6+2*$C1505*信号概况!$F$2*$H1505*信号概况!$F$7*信号相关性!$B$7+2*$C1505*信号概况!$F$2*$I1505*信号概况!$F$8*信号相关性!$B$8+2*$C1505*信号概况!$F$2*$J1505*信号概况!$F$9*信号相关性!$B$9+2*$D1505*信号概况!$F$3*$E1505*信号概况!$F$4*信号相关性!$C$4+2*$D1505*信号概况!$F$3*$F1505*信号概况!$F$5*信号相关性!$C$5+2*$D1505*信号概况!$F$3*$G1505*信号概况!$F$6*信号相关性!$C$6+2*$D1505*信号概况!$F$3*$H1505*信号概况!$F$7*信号相关性!$C$7+2*$D1505*信号概况!$F$3*$I1505*信号概况!$F$8*信号相关性!$C$8+2*$D1505*信号概况!$F$3*$J1505*信号概况!$F$9*信号相关性!$C$9+2*$E1505*信号概况!$F$4*$F1505*信号概况!$F$5*信号相关性!$D$5+2*$E1505*信号概况!$F$4*$G1505*信号概况!$F$6*信号相关性!$D$6+2*$E1505*信号概况!$F$4*$H1505*信号概况!$F$7*信号相关性!$D$7+2*$E1505*信号概况!$F$4*$I1505*信号概况!$F$8*信号相关性!$D$8+2*$E1505*信号概况!$F$4*$J1505*信号概况!$J$5*信号相关性!$D$9+2*$F1505*信号概况!$F$5*$G1505*信号概况!$F$6*信号相关性!$E$6+2*$F1505*信号概况!$F$5*$H1505*信号概况!$F$7*信号相关性!$E$7+2*$F1505*信号概况!$F$5*$I1505*信号概况!$F$8*信号相关性!$E$8+2*$F1505*信号概况!$F$5*$J1505*信号概况!$F$9*信号相关性!$E$9+2*$G1505*信号概况!$F$6*$H1505*信号概况!$F$7*信号相关性!$F$7+2*$G1505*信号概况!$F$6*$I1505*信号概况!$F$8*信号相关性!$F$8+2*$G1505*信号概况!$F$6*$J1505*信号概况!$F$9*信号相关性!$F$9+2*$H1505*信号概况!$F$7*$I1505*信号概况!$F$8*信号相关性!$G$8+2*$H1505*信号概况!$F$7*$J1505*信号概况!$F$9*信号相关性!$G$9+2*$I1505*信号概况!$F$8*$J1505*信号概况!$F$9*信号相关性!$H$9)</f>
        <v>434.020444938093</v>
      </c>
      <c r="L1505" s="10">
        <f t="shared" si="491"/>
        <v>44.9729505318215</v>
      </c>
      <c r="M1505" s="11">
        <f>SQRT(POWER($C1505*信号概况!$C$2,2)+POWER($D1505*信号概况!$C$3,2)+POWER($E1505*信号概况!$C$4,2)+POWER($F1505*信号概况!$C$5,2)+POWER($G1505*信号概况!$C$6,2)+POWER($H1505*信号概况!$C$7,2)+POWER($I1505*信号概况!$C$8,2)+POWER($J1505*信号概况!$C$9,2)+2*$C1505*信号概况!$C$2*$D1505*信号概况!$C$3*信号相关性!$B$3+2*$C1505*信号概况!$C$2*$E1505*信号概况!$C$4*信号相关性!$B$4+2*$C1505*信号概况!$C$2*$F1505*信号概况!$C$5*信号相关性!$B$5+2*$C1505*信号概况!$C$2*$G1505*信号概况!$C$6*信号相关性!$B$6+2*$C1505*信号概况!$C$2*$H1505*信号概况!$C$7*信号相关性!$B$7+2*$C1505*信号概况!$C$2*$I1505*信号概况!$C$8*信号相关性!$B$8+2*$C1505*信号概况!$C$2*$J1505*信号概况!$C$9*信号相关性!$B$9+2*$D1505*信号概况!$C$3*$E1505*信号概况!$C$4*信号相关性!$C$4+2*$D1505*信号概况!$C$3*$F1505*信号概况!$C$5*信号相关性!$C$5+2*$D1505*信号概况!$C$3*$G1505*信号概况!$C$6*信号相关性!$C$6+2*$D1505*信号概况!$C$3*$H1505*信号概况!$C$7*信号相关性!$C$7+2*$D1505*信号概况!$C$3*$I1505*信号概况!$C$8*信号相关性!$C$8+2*$D1505*信号概况!$C$3*$J1505*信号概况!$C$9*信号相关性!$C$9+2*$E1505*信号概况!$C$4*$F1505*信号概况!$C$5*信号相关性!$D$5+2*$E1505*信号概况!$C$4*$G1505*信号概况!$C$6*信号相关性!$D$6+2*$E1505*信号概况!$C$4*$H1505*信号概况!$C$7*信号相关性!$D$7+2*$E1505*信号概况!$C$4*$I1505*信号概况!$C$8*信号相关性!$D$8+2*$E1505*信号概况!$C$4*$J1505*信号概况!$J$5*信号相关性!$D$9+2*$F1505*信号概况!$C$5*$G1505*信号概况!$C$6*信号相关性!$E$6+2*$F1505*信号概况!$C$5*$H1505*信号概况!$C$7*信号相关性!$E$7+2*$F1505*信号概况!$C$5*$I1505*信号概况!$C$8*信号相关性!$E$8+2*$F1505*信号概况!$C$5*$J1505*信号概况!$C$9*信号相关性!$E$9+2*$G1505*信号概况!$C$6*$H1505*信号概况!$C$7*信号相关性!$F$7+2*$G1505*信号概况!$C$6*$I1505*信号概况!$C$8*信号相关性!$F$8+2*$G1505*信号概况!$C$6*$J1505*信号概况!$C$9*信号相关性!$F$9+2*$H1505*信号概况!$C$7*$I1505*信号概况!$C$8*信号相关性!$G$8+2*$H1505*信号概况!$C$7*$J1505*信号概况!$C$9*信号相关性!$G$9+2*$I1505*信号概况!$C$8*$J1505*信号概况!$C$9*信号相关性!$H$9)</f>
        <v>2090.34464087019</v>
      </c>
      <c r="N1505" s="12">
        <f t="shared" si="492"/>
        <v>0.107091826647953</v>
      </c>
      <c r="O1505" s="10">
        <f>$C1505*信号概况!$J$2+$D1505*信号概况!$J$3+$E1505*信号概况!$J$4+$F1505*信号概况!$J$5+$G1505*信号概况!$J$6+$H1505*信号概况!$J$7+$I1505*信号概况!$J$8+$J1505*信号概况!$J$9</f>
        <v>612.24652411723</v>
      </c>
      <c r="P1505" s="12">
        <f t="shared" si="493"/>
        <v>0.0313664059718303</v>
      </c>
      <c r="Q1505" s="7">
        <f t="shared" si="494"/>
        <v>14.6790303629947</v>
      </c>
    </row>
    <row r="1506" spans="1:17">
      <c r="A1506">
        <v>1504</v>
      </c>
      <c r="B1506">
        <v>19519.18</v>
      </c>
      <c r="C1506" s="7">
        <f t="shared" si="483"/>
        <v>0</v>
      </c>
      <c r="D1506" s="8">
        <f t="shared" si="484"/>
        <v>0.242424242424242</v>
      </c>
      <c r="E1506">
        <f t="shared" si="485"/>
        <v>0</v>
      </c>
      <c r="F1506">
        <f t="shared" si="486"/>
        <v>0</v>
      </c>
      <c r="G1506">
        <f t="shared" si="487"/>
        <v>0.08</v>
      </c>
      <c r="H1506">
        <f t="shared" si="488"/>
        <v>0</v>
      </c>
      <c r="I1506">
        <f t="shared" si="489"/>
        <v>0</v>
      </c>
      <c r="J1506">
        <f t="shared" si="490"/>
        <v>0</v>
      </c>
      <c r="K1506">
        <f>SQRT(POWER($C1506*信号概况!$F$2,2)+POWER($D1506*信号概况!$F$3,2)+POWER($E1506*信号概况!$F$4,2)+POWER($F1506*信号概况!$F$5,2)+POWER($G1506*信号概况!$F$6,2)+POWER($H1506*信号概况!$F$7,2)+POWER($I1506*信号概况!$F$8,2)+POWER($J1506*信号概况!$F$9,2)+2*$C1506*信号概况!$F$2*$D1506*信号概况!$F$3*信号相关性!$B$3+2*$C1506*信号概况!$F$2*$E1506*信号概况!$F$4*信号相关性!$B$4+2*$C1506*信号概况!$F$2*$F1506*信号概况!$F$5*信号相关性!$B$5+2*$C1506*信号概况!$F$2*$G1506*信号概况!$F$6*信号相关性!$B$6+2*$C1506*信号概况!$F$2*$H1506*信号概况!$F$7*信号相关性!$B$7+2*$C1506*信号概况!$F$2*$I1506*信号概况!$F$8*信号相关性!$B$8+2*$C1506*信号概况!$F$2*$J1506*信号概况!$F$9*信号相关性!$B$9+2*$D1506*信号概况!$F$3*$E1506*信号概况!$F$4*信号相关性!$C$4+2*$D1506*信号概况!$F$3*$F1506*信号概况!$F$5*信号相关性!$C$5+2*$D1506*信号概况!$F$3*$G1506*信号概况!$F$6*信号相关性!$C$6+2*$D1506*信号概况!$F$3*$H1506*信号概况!$F$7*信号相关性!$C$7+2*$D1506*信号概况!$F$3*$I1506*信号概况!$F$8*信号相关性!$C$8+2*$D1506*信号概况!$F$3*$J1506*信号概况!$F$9*信号相关性!$C$9+2*$E1506*信号概况!$F$4*$F1506*信号概况!$F$5*信号相关性!$D$5+2*$E1506*信号概况!$F$4*$G1506*信号概况!$F$6*信号相关性!$D$6+2*$E1506*信号概况!$F$4*$H1506*信号概况!$F$7*信号相关性!$D$7+2*$E1506*信号概况!$F$4*$I1506*信号概况!$F$8*信号相关性!$D$8+2*$E1506*信号概况!$F$4*$J1506*信号概况!$J$5*信号相关性!$D$9+2*$F1506*信号概况!$F$5*$G1506*信号概况!$F$6*信号相关性!$E$6+2*$F1506*信号概况!$F$5*$H1506*信号概况!$F$7*信号相关性!$E$7+2*$F1506*信号概况!$F$5*$I1506*信号概况!$F$8*信号相关性!$E$8+2*$F1506*信号概况!$F$5*$J1506*信号概况!$F$9*信号相关性!$E$9+2*$G1506*信号概况!$F$6*$H1506*信号概况!$F$7*信号相关性!$F$7+2*$G1506*信号概况!$F$6*$I1506*信号概况!$F$8*信号相关性!$F$8+2*$G1506*信号概况!$F$6*$J1506*信号概况!$F$9*信号相关性!$F$9+2*$H1506*信号概况!$F$7*$I1506*信号概况!$F$8*信号相关性!$G$8+2*$H1506*信号概况!$F$7*$J1506*信号概况!$F$9*信号相关性!$G$9+2*$I1506*信号概况!$F$8*$J1506*信号概况!$F$9*信号相关性!$H$9)</f>
        <v>492.985043481443</v>
      </c>
      <c r="L1506" s="10">
        <f t="shared" si="491"/>
        <v>39.5938583900157</v>
      </c>
      <c r="M1506" s="11">
        <f>SQRT(POWER($C1506*信号概况!$C$2,2)+POWER($D1506*信号概况!$C$3,2)+POWER($E1506*信号概况!$C$4,2)+POWER($F1506*信号概况!$C$5,2)+POWER($G1506*信号概况!$C$6,2)+POWER($H1506*信号概况!$C$7,2)+POWER($I1506*信号概况!$C$8,2)+POWER($J1506*信号概况!$C$9,2)+2*$C1506*信号概况!$C$2*$D1506*信号概况!$C$3*信号相关性!$B$3+2*$C1506*信号概况!$C$2*$E1506*信号概况!$C$4*信号相关性!$B$4+2*$C1506*信号概况!$C$2*$F1506*信号概况!$C$5*信号相关性!$B$5+2*$C1506*信号概况!$C$2*$G1506*信号概况!$C$6*信号相关性!$B$6+2*$C1506*信号概况!$C$2*$H1506*信号概况!$C$7*信号相关性!$B$7+2*$C1506*信号概况!$C$2*$I1506*信号概况!$C$8*信号相关性!$B$8+2*$C1506*信号概况!$C$2*$J1506*信号概况!$C$9*信号相关性!$B$9+2*$D1506*信号概况!$C$3*$E1506*信号概况!$C$4*信号相关性!$C$4+2*$D1506*信号概况!$C$3*$F1506*信号概况!$C$5*信号相关性!$C$5+2*$D1506*信号概况!$C$3*$G1506*信号概况!$C$6*信号相关性!$C$6+2*$D1506*信号概况!$C$3*$H1506*信号概况!$C$7*信号相关性!$C$7+2*$D1506*信号概况!$C$3*$I1506*信号概况!$C$8*信号相关性!$C$8+2*$D1506*信号概况!$C$3*$J1506*信号概况!$C$9*信号相关性!$C$9+2*$E1506*信号概况!$C$4*$F1506*信号概况!$C$5*信号相关性!$D$5+2*$E1506*信号概况!$C$4*$G1506*信号概况!$C$6*信号相关性!$D$6+2*$E1506*信号概况!$C$4*$H1506*信号概况!$C$7*信号相关性!$D$7+2*$E1506*信号概况!$C$4*$I1506*信号概况!$C$8*信号相关性!$D$8+2*$E1506*信号概况!$C$4*$J1506*信号概况!$J$5*信号相关性!$D$9+2*$F1506*信号概况!$C$5*$G1506*信号概况!$C$6*信号相关性!$E$6+2*$F1506*信号概况!$C$5*$H1506*信号概况!$C$7*信号相关性!$E$7+2*$F1506*信号概况!$C$5*$I1506*信号概况!$C$8*信号相关性!$E$8+2*$F1506*信号概况!$C$5*$J1506*信号概况!$C$9*信号相关性!$E$9+2*$G1506*信号概况!$C$6*$H1506*信号概况!$C$7*信号相关性!$F$7+2*$G1506*信号概况!$C$6*$I1506*信号概况!$C$8*信号相关性!$F$8+2*$G1506*信号概况!$C$6*$J1506*信号概况!$C$9*信号相关性!$F$9+2*$H1506*信号概况!$C$7*$I1506*信号概况!$C$8*信号相关性!$G$8+2*$H1506*信号概况!$C$7*$J1506*信号概况!$C$9*信号相关性!$G$9+2*$I1506*信号概况!$C$8*$J1506*信号概况!$C$9*信号相关性!$H$9)</f>
        <v>2395.33466457812</v>
      </c>
      <c r="N1506" s="12">
        <f t="shared" si="492"/>
        <v>0.122716971951594</v>
      </c>
      <c r="O1506" s="10">
        <f>$C1506*信号概况!$J$2+$D1506*信号概况!$J$3+$E1506*信号概况!$J$4+$F1506*信号概况!$J$5+$G1506*信号概况!$J$6+$H1506*信号概况!$J$7+$I1506*信号概况!$J$8+$J1506*信号概况!$J$9</f>
        <v>636.774674802161</v>
      </c>
      <c r="P1506" s="12">
        <f t="shared" si="493"/>
        <v>0.0326230238566457</v>
      </c>
      <c r="Q1506" s="7">
        <f t="shared" si="494"/>
        <v>13.5203637225088</v>
      </c>
    </row>
    <row r="1507" spans="1:17">
      <c r="A1507">
        <v>1505</v>
      </c>
      <c r="B1507">
        <v>19519.18</v>
      </c>
      <c r="C1507" s="7">
        <f t="shared" si="483"/>
        <v>0</v>
      </c>
      <c r="D1507" s="8">
        <f t="shared" si="484"/>
        <v>0.272727272727273</v>
      </c>
      <c r="E1507">
        <f t="shared" si="485"/>
        <v>0</v>
      </c>
      <c r="F1507">
        <f t="shared" si="486"/>
        <v>0</v>
      </c>
      <c r="G1507">
        <f t="shared" si="487"/>
        <v>0.08</v>
      </c>
      <c r="H1507">
        <f t="shared" si="488"/>
        <v>0</v>
      </c>
      <c r="I1507">
        <f t="shared" si="489"/>
        <v>0</v>
      </c>
      <c r="J1507">
        <f t="shared" si="490"/>
        <v>0</v>
      </c>
      <c r="K1507">
        <f>SQRT(POWER($C1507*信号概况!$F$2,2)+POWER($D1507*信号概况!$F$3,2)+POWER($E1507*信号概况!$F$4,2)+POWER($F1507*信号概况!$F$5,2)+POWER($G1507*信号概况!$F$6,2)+POWER($H1507*信号概况!$F$7,2)+POWER($I1507*信号概况!$F$8,2)+POWER($J1507*信号概况!$F$9,2)+2*$C1507*信号概况!$F$2*$D1507*信号概况!$F$3*信号相关性!$B$3+2*$C1507*信号概况!$F$2*$E1507*信号概况!$F$4*信号相关性!$B$4+2*$C1507*信号概况!$F$2*$F1507*信号概况!$F$5*信号相关性!$B$5+2*$C1507*信号概况!$F$2*$G1507*信号概况!$F$6*信号相关性!$B$6+2*$C1507*信号概况!$F$2*$H1507*信号概况!$F$7*信号相关性!$B$7+2*$C1507*信号概况!$F$2*$I1507*信号概况!$F$8*信号相关性!$B$8+2*$C1507*信号概况!$F$2*$J1507*信号概况!$F$9*信号相关性!$B$9+2*$D1507*信号概况!$F$3*$E1507*信号概况!$F$4*信号相关性!$C$4+2*$D1507*信号概况!$F$3*$F1507*信号概况!$F$5*信号相关性!$C$5+2*$D1507*信号概况!$F$3*$G1507*信号概况!$F$6*信号相关性!$C$6+2*$D1507*信号概况!$F$3*$H1507*信号概况!$F$7*信号相关性!$C$7+2*$D1507*信号概况!$F$3*$I1507*信号概况!$F$8*信号相关性!$C$8+2*$D1507*信号概况!$F$3*$J1507*信号概况!$F$9*信号相关性!$C$9+2*$E1507*信号概况!$F$4*$F1507*信号概况!$F$5*信号相关性!$D$5+2*$E1507*信号概况!$F$4*$G1507*信号概况!$F$6*信号相关性!$D$6+2*$E1507*信号概况!$F$4*$H1507*信号概况!$F$7*信号相关性!$D$7+2*$E1507*信号概况!$F$4*$I1507*信号概况!$F$8*信号相关性!$D$8+2*$E1507*信号概况!$F$4*$J1507*信号概况!$J$5*信号相关性!$D$9+2*$F1507*信号概况!$F$5*$G1507*信号概况!$F$6*信号相关性!$E$6+2*$F1507*信号概况!$F$5*$H1507*信号概况!$F$7*信号相关性!$E$7+2*$F1507*信号概况!$F$5*$I1507*信号概况!$F$8*信号相关性!$E$8+2*$F1507*信号概况!$F$5*$J1507*信号概况!$F$9*信号相关性!$E$9+2*$G1507*信号概况!$F$6*$H1507*信号概况!$F$7*信号相关性!$F$7+2*$G1507*信号概况!$F$6*$I1507*信号概况!$F$8*信号相关性!$F$8+2*$G1507*信号概况!$F$6*$J1507*信号概况!$F$9*信号相关性!$F$9+2*$H1507*信号概况!$F$7*$I1507*信号概况!$F$8*信号相关性!$G$8+2*$H1507*信号概况!$F$7*$J1507*信号概况!$F$9*信号相关性!$G$9+2*$I1507*信号概况!$F$8*$J1507*信号概况!$F$9*信号相关性!$H$9)</f>
        <v>553.745002630341</v>
      </c>
      <c r="L1507" s="10">
        <f t="shared" si="491"/>
        <v>35.2494016330297</v>
      </c>
      <c r="M1507" s="11">
        <f>SQRT(POWER($C1507*信号概况!$C$2,2)+POWER($D1507*信号概况!$C$3,2)+POWER($E1507*信号概况!$C$4,2)+POWER($F1507*信号概况!$C$5,2)+POWER($G1507*信号概况!$C$6,2)+POWER($H1507*信号概况!$C$7,2)+POWER($I1507*信号概况!$C$8,2)+POWER($J1507*信号概况!$C$9,2)+2*$C1507*信号概况!$C$2*$D1507*信号概况!$C$3*信号相关性!$B$3+2*$C1507*信号概况!$C$2*$E1507*信号概况!$C$4*信号相关性!$B$4+2*$C1507*信号概况!$C$2*$F1507*信号概况!$C$5*信号相关性!$B$5+2*$C1507*信号概况!$C$2*$G1507*信号概况!$C$6*信号相关性!$B$6+2*$C1507*信号概况!$C$2*$H1507*信号概况!$C$7*信号相关性!$B$7+2*$C1507*信号概况!$C$2*$I1507*信号概况!$C$8*信号相关性!$B$8+2*$C1507*信号概况!$C$2*$J1507*信号概况!$C$9*信号相关性!$B$9+2*$D1507*信号概况!$C$3*$E1507*信号概况!$C$4*信号相关性!$C$4+2*$D1507*信号概况!$C$3*$F1507*信号概况!$C$5*信号相关性!$C$5+2*$D1507*信号概况!$C$3*$G1507*信号概况!$C$6*信号相关性!$C$6+2*$D1507*信号概况!$C$3*$H1507*信号概况!$C$7*信号相关性!$C$7+2*$D1507*信号概况!$C$3*$I1507*信号概况!$C$8*信号相关性!$C$8+2*$D1507*信号概况!$C$3*$J1507*信号概况!$C$9*信号相关性!$C$9+2*$E1507*信号概况!$C$4*$F1507*信号概况!$C$5*信号相关性!$D$5+2*$E1507*信号概况!$C$4*$G1507*信号概况!$C$6*信号相关性!$D$6+2*$E1507*信号概况!$C$4*$H1507*信号概况!$C$7*信号相关性!$D$7+2*$E1507*信号概况!$C$4*$I1507*信号概况!$C$8*信号相关性!$D$8+2*$E1507*信号概况!$C$4*$J1507*信号概况!$J$5*信号相关性!$D$9+2*$F1507*信号概况!$C$5*$G1507*信号概况!$C$6*信号相关性!$E$6+2*$F1507*信号概况!$C$5*$H1507*信号概况!$C$7*信号相关性!$E$7+2*$F1507*信号概况!$C$5*$I1507*信号概况!$C$8*信号相关性!$E$8+2*$F1507*信号概况!$C$5*$J1507*信号概况!$C$9*信号相关性!$E$9+2*$G1507*信号概况!$C$6*$H1507*信号概况!$C$7*信号相关性!$F$7+2*$G1507*信号概况!$C$6*$I1507*信号概况!$C$8*信号相关性!$F$8+2*$G1507*信号概况!$C$6*$J1507*信号概况!$C$9*信号相关性!$F$9+2*$H1507*信号概况!$C$7*$I1507*信号概况!$C$8*信号相关性!$G$8+2*$H1507*信号概况!$C$7*$J1507*信号概况!$C$9*信号相关性!$G$9+2*$I1507*信号概况!$C$8*$J1507*信号概况!$C$9*信号相关性!$H$9)</f>
        <v>2704.82898077986</v>
      </c>
      <c r="N1507" s="12">
        <f t="shared" si="492"/>
        <v>0.138572879638379</v>
      </c>
      <c r="O1507" s="10">
        <f>$C1507*信号概况!$J$2+$D1507*信号概况!$J$3+$E1507*信号概况!$J$4+$F1507*信号概况!$J$5+$G1507*信号概况!$J$6+$H1507*信号概况!$J$7+$I1507*信号概况!$J$8+$J1507*信号概况!$J$9</f>
        <v>661.302825487093</v>
      </c>
      <c r="P1507" s="12">
        <f t="shared" si="493"/>
        <v>0.0338796417414611</v>
      </c>
      <c r="Q1507" s="7">
        <f t="shared" si="494"/>
        <v>12.5683751054836</v>
      </c>
    </row>
    <row r="1508" spans="1:17">
      <c r="A1508">
        <v>1506</v>
      </c>
      <c r="B1508">
        <v>19519.18</v>
      </c>
      <c r="C1508" s="7">
        <f t="shared" si="483"/>
        <v>0</v>
      </c>
      <c r="D1508" s="8">
        <f t="shared" si="484"/>
        <v>0.303030303030303</v>
      </c>
      <c r="E1508">
        <f t="shared" si="485"/>
        <v>0</v>
      </c>
      <c r="F1508">
        <f t="shared" si="486"/>
        <v>0</v>
      </c>
      <c r="G1508">
        <f t="shared" si="487"/>
        <v>0.08</v>
      </c>
      <c r="H1508">
        <f t="shared" si="488"/>
        <v>0</v>
      </c>
      <c r="I1508">
        <f t="shared" si="489"/>
        <v>0</v>
      </c>
      <c r="J1508">
        <f t="shared" si="490"/>
        <v>0</v>
      </c>
      <c r="K1508">
        <f>SQRT(POWER($C1508*信号概况!$F$2,2)+POWER($D1508*信号概况!$F$3,2)+POWER($E1508*信号概况!$F$4,2)+POWER($F1508*信号概况!$F$5,2)+POWER($G1508*信号概况!$F$6,2)+POWER($H1508*信号概况!$F$7,2)+POWER($I1508*信号概况!$F$8,2)+POWER($J1508*信号概况!$F$9,2)+2*$C1508*信号概况!$F$2*$D1508*信号概况!$F$3*信号相关性!$B$3+2*$C1508*信号概况!$F$2*$E1508*信号概况!$F$4*信号相关性!$B$4+2*$C1508*信号概况!$F$2*$F1508*信号概况!$F$5*信号相关性!$B$5+2*$C1508*信号概况!$F$2*$G1508*信号概况!$F$6*信号相关性!$B$6+2*$C1508*信号概况!$F$2*$H1508*信号概况!$F$7*信号相关性!$B$7+2*$C1508*信号概况!$F$2*$I1508*信号概况!$F$8*信号相关性!$B$8+2*$C1508*信号概况!$F$2*$J1508*信号概况!$F$9*信号相关性!$B$9+2*$D1508*信号概况!$F$3*$E1508*信号概况!$F$4*信号相关性!$C$4+2*$D1508*信号概况!$F$3*$F1508*信号概况!$F$5*信号相关性!$C$5+2*$D1508*信号概况!$F$3*$G1508*信号概况!$F$6*信号相关性!$C$6+2*$D1508*信号概况!$F$3*$H1508*信号概况!$F$7*信号相关性!$C$7+2*$D1508*信号概况!$F$3*$I1508*信号概况!$F$8*信号相关性!$C$8+2*$D1508*信号概况!$F$3*$J1508*信号概况!$F$9*信号相关性!$C$9+2*$E1508*信号概况!$F$4*$F1508*信号概况!$F$5*信号相关性!$D$5+2*$E1508*信号概况!$F$4*$G1508*信号概况!$F$6*信号相关性!$D$6+2*$E1508*信号概况!$F$4*$H1508*信号概况!$F$7*信号相关性!$D$7+2*$E1508*信号概况!$F$4*$I1508*信号概况!$F$8*信号相关性!$D$8+2*$E1508*信号概况!$F$4*$J1508*信号概况!$J$5*信号相关性!$D$9+2*$F1508*信号概况!$F$5*$G1508*信号概况!$F$6*信号相关性!$E$6+2*$F1508*信号概况!$F$5*$H1508*信号概况!$F$7*信号相关性!$E$7+2*$F1508*信号概况!$F$5*$I1508*信号概况!$F$8*信号相关性!$E$8+2*$F1508*信号概况!$F$5*$J1508*信号概况!$F$9*信号相关性!$E$9+2*$G1508*信号概况!$F$6*$H1508*信号概况!$F$7*信号相关性!$F$7+2*$G1508*信号概况!$F$6*$I1508*信号概况!$F$8*信号相关性!$F$8+2*$G1508*信号概况!$F$6*$J1508*信号概况!$F$9*信号相关性!$F$9+2*$H1508*信号概况!$F$7*$I1508*信号概况!$F$8*信号相关性!$G$8+2*$H1508*信号概况!$F$7*$J1508*信号概况!$F$9*信号相关性!$G$9+2*$I1508*信号概况!$F$8*$J1508*信号概况!$F$9*信号相关性!$H$9)</f>
        <v>615.769089147294</v>
      </c>
      <c r="L1508" s="10">
        <f t="shared" si="491"/>
        <v>31.6988630056598</v>
      </c>
      <c r="M1508" s="11">
        <f>SQRT(POWER($C1508*信号概况!$C$2,2)+POWER($D1508*信号概况!$C$3,2)+POWER($E1508*信号概况!$C$4,2)+POWER($F1508*信号概况!$C$5,2)+POWER($G1508*信号概况!$C$6,2)+POWER($H1508*信号概况!$C$7,2)+POWER($I1508*信号概况!$C$8,2)+POWER($J1508*信号概况!$C$9,2)+2*$C1508*信号概况!$C$2*$D1508*信号概况!$C$3*信号相关性!$B$3+2*$C1508*信号概况!$C$2*$E1508*信号概况!$C$4*信号相关性!$B$4+2*$C1508*信号概况!$C$2*$F1508*信号概况!$C$5*信号相关性!$B$5+2*$C1508*信号概况!$C$2*$G1508*信号概况!$C$6*信号相关性!$B$6+2*$C1508*信号概况!$C$2*$H1508*信号概况!$C$7*信号相关性!$B$7+2*$C1508*信号概况!$C$2*$I1508*信号概况!$C$8*信号相关性!$B$8+2*$C1508*信号概况!$C$2*$J1508*信号概况!$C$9*信号相关性!$B$9+2*$D1508*信号概况!$C$3*$E1508*信号概况!$C$4*信号相关性!$C$4+2*$D1508*信号概况!$C$3*$F1508*信号概况!$C$5*信号相关性!$C$5+2*$D1508*信号概况!$C$3*$G1508*信号概况!$C$6*信号相关性!$C$6+2*$D1508*信号概况!$C$3*$H1508*信号概况!$C$7*信号相关性!$C$7+2*$D1508*信号概况!$C$3*$I1508*信号概况!$C$8*信号相关性!$C$8+2*$D1508*信号概况!$C$3*$J1508*信号概况!$C$9*信号相关性!$C$9+2*$E1508*信号概况!$C$4*$F1508*信号概况!$C$5*信号相关性!$D$5+2*$E1508*信号概况!$C$4*$G1508*信号概况!$C$6*信号相关性!$D$6+2*$E1508*信号概况!$C$4*$H1508*信号概况!$C$7*信号相关性!$D$7+2*$E1508*信号概况!$C$4*$I1508*信号概况!$C$8*信号相关性!$D$8+2*$E1508*信号概况!$C$4*$J1508*信号概况!$J$5*信号相关性!$D$9+2*$F1508*信号概况!$C$5*$G1508*信号概况!$C$6*信号相关性!$E$6+2*$F1508*信号概况!$C$5*$H1508*信号概况!$C$7*信号相关性!$E$7+2*$F1508*信号概况!$C$5*$I1508*信号概况!$C$8*信号相关性!$E$8+2*$F1508*信号概况!$C$5*$J1508*信号概况!$C$9*信号相关性!$E$9+2*$G1508*信号概况!$C$6*$H1508*信号概况!$C$7*信号相关性!$F$7+2*$G1508*信号概况!$C$6*$I1508*信号概况!$C$8*信号相关性!$F$8+2*$G1508*信号概况!$C$6*$J1508*信号概况!$C$9*信号相关性!$F$9+2*$H1508*信号概况!$C$7*$I1508*信号概况!$C$8*信号相关性!$G$8+2*$H1508*信号概况!$C$7*$J1508*信号概况!$C$9*信号相关性!$G$9+2*$I1508*信号概况!$C$8*$J1508*信号概况!$C$9*信号相关性!$H$9)</f>
        <v>3017.44191285034</v>
      </c>
      <c r="N1508" s="12">
        <f t="shared" si="492"/>
        <v>0.154588559194103</v>
      </c>
      <c r="O1508" s="10">
        <f>$C1508*信号概况!$J$2+$D1508*信号概况!$J$3+$E1508*信号概况!$J$4+$F1508*信号概况!$J$5+$G1508*信号概况!$J$6+$H1508*信号概况!$J$7+$I1508*信号概况!$J$8+$J1508*信号概况!$J$9</f>
        <v>685.830976172024</v>
      </c>
      <c r="P1508" s="12">
        <f t="shared" si="493"/>
        <v>0.0351362596262765</v>
      </c>
      <c r="Q1508" s="7">
        <f t="shared" si="494"/>
        <v>11.7804106148126</v>
      </c>
    </row>
    <row r="1509" spans="1:17">
      <c r="A1509">
        <v>1507</v>
      </c>
      <c r="B1509">
        <v>19519.18</v>
      </c>
      <c r="C1509" s="7">
        <f t="shared" si="483"/>
        <v>0</v>
      </c>
      <c r="D1509" s="8">
        <f t="shared" si="484"/>
        <v>0.333333333333333</v>
      </c>
      <c r="E1509">
        <f t="shared" si="485"/>
        <v>0</v>
      </c>
      <c r="F1509">
        <f t="shared" si="486"/>
        <v>0</v>
      </c>
      <c r="G1509">
        <f t="shared" si="487"/>
        <v>0.08</v>
      </c>
      <c r="H1509">
        <f t="shared" si="488"/>
        <v>0</v>
      </c>
      <c r="I1509">
        <f t="shared" si="489"/>
        <v>0</v>
      </c>
      <c r="J1509">
        <f t="shared" si="490"/>
        <v>0</v>
      </c>
      <c r="K1509">
        <f>SQRT(POWER($C1509*信号概况!$F$2,2)+POWER($D1509*信号概况!$F$3,2)+POWER($E1509*信号概况!$F$4,2)+POWER($F1509*信号概况!$F$5,2)+POWER($G1509*信号概况!$F$6,2)+POWER($H1509*信号概况!$F$7,2)+POWER($I1509*信号概况!$F$8,2)+POWER($J1509*信号概况!$F$9,2)+2*$C1509*信号概况!$F$2*$D1509*信号概况!$F$3*信号相关性!$B$3+2*$C1509*信号概况!$F$2*$E1509*信号概况!$F$4*信号相关性!$B$4+2*$C1509*信号概况!$F$2*$F1509*信号概况!$F$5*信号相关性!$B$5+2*$C1509*信号概况!$F$2*$G1509*信号概况!$F$6*信号相关性!$B$6+2*$C1509*信号概况!$F$2*$H1509*信号概况!$F$7*信号相关性!$B$7+2*$C1509*信号概况!$F$2*$I1509*信号概况!$F$8*信号相关性!$B$8+2*$C1509*信号概况!$F$2*$J1509*信号概况!$F$9*信号相关性!$B$9+2*$D1509*信号概况!$F$3*$E1509*信号概况!$F$4*信号相关性!$C$4+2*$D1509*信号概况!$F$3*$F1509*信号概况!$F$5*信号相关性!$C$5+2*$D1509*信号概况!$F$3*$G1509*信号概况!$F$6*信号相关性!$C$6+2*$D1509*信号概况!$F$3*$H1509*信号概况!$F$7*信号相关性!$C$7+2*$D1509*信号概况!$F$3*$I1509*信号概况!$F$8*信号相关性!$C$8+2*$D1509*信号概况!$F$3*$J1509*信号概况!$F$9*信号相关性!$C$9+2*$E1509*信号概况!$F$4*$F1509*信号概况!$F$5*信号相关性!$D$5+2*$E1509*信号概况!$F$4*$G1509*信号概况!$F$6*信号相关性!$D$6+2*$E1509*信号概况!$F$4*$H1509*信号概况!$F$7*信号相关性!$D$7+2*$E1509*信号概况!$F$4*$I1509*信号概况!$F$8*信号相关性!$D$8+2*$E1509*信号概况!$F$4*$J1509*信号概况!$J$5*信号相关性!$D$9+2*$F1509*信号概况!$F$5*$G1509*信号概况!$F$6*信号相关性!$E$6+2*$F1509*信号概况!$F$5*$H1509*信号概况!$F$7*信号相关性!$E$7+2*$F1509*信号概况!$F$5*$I1509*信号概况!$F$8*信号相关性!$E$8+2*$F1509*信号概况!$F$5*$J1509*信号概况!$F$9*信号相关性!$E$9+2*$G1509*信号概况!$F$6*$H1509*信号概况!$F$7*信号相关性!$F$7+2*$G1509*信号概况!$F$6*$I1509*信号概况!$F$8*信号相关性!$F$8+2*$G1509*信号概况!$F$6*$J1509*信号概况!$F$9*信号相关性!$F$9+2*$H1509*信号概况!$F$7*$I1509*信号概况!$F$8*信号相关性!$G$8+2*$H1509*信号概况!$F$7*$J1509*信号概况!$F$9*信号相关性!$G$9+2*$I1509*信号概况!$F$8*$J1509*信号概况!$F$9*信号相关性!$H$9)</f>
        <v>678.710824084923</v>
      </c>
      <c r="L1509" s="10">
        <f t="shared" si="491"/>
        <v>28.7591995108033</v>
      </c>
      <c r="M1509" s="11">
        <f>SQRT(POWER($C1509*信号概况!$C$2,2)+POWER($D1509*信号概况!$C$3,2)+POWER($E1509*信号概况!$C$4,2)+POWER($F1509*信号概况!$C$5,2)+POWER($G1509*信号概况!$C$6,2)+POWER($H1509*信号概况!$C$7,2)+POWER($I1509*信号概况!$C$8,2)+POWER($J1509*信号概况!$C$9,2)+2*$C1509*信号概况!$C$2*$D1509*信号概况!$C$3*信号相关性!$B$3+2*$C1509*信号概况!$C$2*$E1509*信号概况!$C$4*信号相关性!$B$4+2*$C1509*信号概况!$C$2*$F1509*信号概况!$C$5*信号相关性!$B$5+2*$C1509*信号概况!$C$2*$G1509*信号概况!$C$6*信号相关性!$B$6+2*$C1509*信号概况!$C$2*$H1509*信号概况!$C$7*信号相关性!$B$7+2*$C1509*信号概况!$C$2*$I1509*信号概况!$C$8*信号相关性!$B$8+2*$C1509*信号概况!$C$2*$J1509*信号概况!$C$9*信号相关性!$B$9+2*$D1509*信号概况!$C$3*$E1509*信号概况!$C$4*信号相关性!$C$4+2*$D1509*信号概况!$C$3*$F1509*信号概况!$C$5*信号相关性!$C$5+2*$D1509*信号概况!$C$3*$G1509*信号概况!$C$6*信号相关性!$C$6+2*$D1509*信号概况!$C$3*$H1509*信号概况!$C$7*信号相关性!$C$7+2*$D1509*信号概况!$C$3*$I1509*信号概况!$C$8*信号相关性!$C$8+2*$D1509*信号概况!$C$3*$J1509*信号概况!$C$9*信号相关性!$C$9+2*$E1509*信号概况!$C$4*$F1509*信号概况!$C$5*信号相关性!$D$5+2*$E1509*信号概况!$C$4*$G1509*信号概况!$C$6*信号相关性!$D$6+2*$E1509*信号概况!$C$4*$H1509*信号概况!$C$7*信号相关性!$D$7+2*$E1509*信号概况!$C$4*$I1509*信号概况!$C$8*信号相关性!$D$8+2*$E1509*信号概况!$C$4*$J1509*信号概况!$J$5*信号相关性!$D$9+2*$F1509*信号概况!$C$5*$G1509*信号概况!$C$6*信号相关性!$E$6+2*$F1509*信号概况!$C$5*$H1509*信号概况!$C$7*信号相关性!$E$7+2*$F1509*信号概况!$C$5*$I1509*信号概况!$C$8*信号相关性!$E$8+2*$F1509*信号概况!$C$5*$J1509*信号概况!$C$9*信号相关性!$E$9+2*$G1509*信号概况!$C$6*$H1509*信号概况!$C$7*信号相关性!$F$7+2*$G1509*信号概况!$C$6*$I1509*信号概况!$C$8*信号相关性!$F$8+2*$G1509*信号概况!$C$6*$J1509*信号概况!$C$9*信号相关性!$F$9+2*$H1509*信号概况!$C$7*$I1509*信号概况!$C$8*信号相关性!$G$8+2*$H1509*信号概况!$C$7*$J1509*信号概况!$C$9*信号相关性!$G$9+2*$I1509*信号概况!$C$8*$J1509*信号概况!$C$9*信号相关性!$H$9)</f>
        <v>3332.29587548997</v>
      </c>
      <c r="N1509" s="12">
        <f t="shared" si="492"/>
        <v>0.17071905046677</v>
      </c>
      <c r="O1509" s="10">
        <f>$C1509*信号概况!$J$2+$D1509*信号概况!$J$3+$E1509*信号概况!$J$4+$F1509*信号概况!$J$5+$G1509*信号概况!$J$6+$H1509*信号概况!$J$7+$I1509*信号概况!$J$8+$J1509*信号概况!$J$9</f>
        <v>710.359126856956</v>
      </c>
      <c r="P1509" s="12">
        <f t="shared" si="493"/>
        <v>0.036392877511092</v>
      </c>
      <c r="Q1509" s="7">
        <f t="shared" si="494"/>
        <v>11.1216003258245</v>
      </c>
    </row>
    <row r="1510" spans="1:17">
      <c r="A1510">
        <v>1508</v>
      </c>
      <c r="B1510">
        <v>19519.18</v>
      </c>
      <c r="C1510" s="7">
        <f t="shared" si="483"/>
        <v>0</v>
      </c>
      <c r="D1510" s="8">
        <f t="shared" si="484"/>
        <v>0.363636363636364</v>
      </c>
      <c r="E1510">
        <f t="shared" si="485"/>
        <v>0</v>
      </c>
      <c r="F1510">
        <f t="shared" si="486"/>
        <v>0</v>
      </c>
      <c r="G1510">
        <f t="shared" si="487"/>
        <v>0.08</v>
      </c>
      <c r="H1510">
        <f t="shared" si="488"/>
        <v>0</v>
      </c>
      <c r="I1510">
        <f t="shared" si="489"/>
        <v>0</v>
      </c>
      <c r="J1510">
        <f t="shared" si="490"/>
        <v>0</v>
      </c>
      <c r="K1510">
        <f>SQRT(POWER($C1510*信号概况!$F$2,2)+POWER($D1510*信号概况!$F$3,2)+POWER($E1510*信号概况!$F$4,2)+POWER($F1510*信号概况!$F$5,2)+POWER($G1510*信号概况!$F$6,2)+POWER($H1510*信号概况!$F$7,2)+POWER($I1510*信号概况!$F$8,2)+POWER($J1510*信号概况!$F$9,2)+2*$C1510*信号概况!$F$2*$D1510*信号概况!$F$3*信号相关性!$B$3+2*$C1510*信号概况!$F$2*$E1510*信号概况!$F$4*信号相关性!$B$4+2*$C1510*信号概况!$F$2*$F1510*信号概况!$F$5*信号相关性!$B$5+2*$C1510*信号概况!$F$2*$G1510*信号概况!$F$6*信号相关性!$B$6+2*$C1510*信号概况!$F$2*$H1510*信号概况!$F$7*信号相关性!$B$7+2*$C1510*信号概况!$F$2*$I1510*信号概况!$F$8*信号相关性!$B$8+2*$C1510*信号概况!$F$2*$J1510*信号概况!$F$9*信号相关性!$B$9+2*$D1510*信号概况!$F$3*$E1510*信号概况!$F$4*信号相关性!$C$4+2*$D1510*信号概况!$F$3*$F1510*信号概况!$F$5*信号相关性!$C$5+2*$D1510*信号概况!$F$3*$G1510*信号概况!$F$6*信号相关性!$C$6+2*$D1510*信号概况!$F$3*$H1510*信号概况!$F$7*信号相关性!$C$7+2*$D1510*信号概况!$F$3*$I1510*信号概况!$F$8*信号相关性!$C$8+2*$D1510*信号概况!$F$3*$J1510*信号概况!$F$9*信号相关性!$C$9+2*$E1510*信号概况!$F$4*$F1510*信号概况!$F$5*信号相关性!$D$5+2*$E1510*信号概况!$F$4*$G1510*信号概况!$F$6*信号相关性!$D$6+2*$E1510*信号概况!$F$4*$H1510*信号概况!$F$7*信号相关性!$D$7+2*$E1510*信号概况!$F$4*$I1510*信号概况!$F$8*信号相关性!$D$8+2*$E1510*信号概况!$F$4*$J1510*信号概况!$J$5*信号相关性!$D$9+2*$F1510*信号概况!$F$5*$G1510*信号概况!$F$6*信号相关性!$E$6+2*$F1510*信号概况!$F$5*$H1510*信号概况!$F$7*信号相关性!$E$7+2*$F1510*信号概况!$F$5*$I1510*信号概况!$F$8*信号相关性!$E$8+2*$F1510*信号概况!$F$5*$J1510*信号概况!$F$9*信号相关性!$E$9+2*$G1510*信号概况!$F$6*$H1510*信号概况!$F$7*信号相关性!$F$7+2*$G1510*信号概况!$F$6*$I1510*信号概况!$F$8*信号相关性!$F$8+2*$G1510*信号概况!$F$6*$J1510*信号概况!$F$9*信号相关性!$F$9+2*$H1510*信号概况!$F$7*$I1510*信号概况!$F$8*信号相关性!$G$8+2*$H1510*信号概况!$F$7*$J1510*信号概况!$F$9*信号相关性!$G$9+2*$I1510*信号概况!$F$8*$J1510*信号概况!$F$9*信号相关性!$H$9)</f>
        <v>742.336825625887</v>
      </c>
      <c r="L1510" s="10">
        <f t="shared" si="491"/>
        <v>26.294236425012</v>
      </c>
      <c r="M1510" s="11">
        <f>SQRT(POWER($C1510*信号概况!$C$2,2)+POWER($D1510*信号概况!$C$3,2)+POWER($E1510*信号概况!$C$4,2)+POWER($F1510*信号概况!$C$5,2)+POWER($G1510*信号概况!$C$6,2)+POWER($H1510*信号概况!$C$7,2)+POWER($I1510*信号概况!$C$8,2)+POWER($J1510*信号概况!$C$9,2)+2*$C1510*信号概况!$C$2*$D1510*信号概况!$C$3*信号相关性!$B$3+2*$C1510*信号概况!$C$2*$E1510*信号概况!$C$4*信号相关性!$B$4+2*$C1510*信号概况!$C$2*$F1510*信号概况!$C$5*信号相关性!$B$5+2*$C1510*信号概况!$C$2*$G1510*信号概况!$C$6*信号相关性!$B$6+2*$C1510*信号概况!$C$2*$H1510*信号概况!$C$7*信号相关性!$B$7+2*$C1510*信号概况!$C$2*$I1510*信号概况!$C$8*信号相关性!$B$8+2*$C1510*信号概况!$C$2*$J1510*信号概况!$C$9*信号相关性!$B$9+2*$D1510*信号概况!$C$3*$E1510*信号概况!$C$4*信号相关性!$C$4+2*$D1510*信号概况!$C$3*$F1510*信号概况!$C$5*信号相关性!$C$5+2*$D1510*信号概况!$C$3*$G1510*信号概况!$C$6*信号相关性!$C$6+2*$D1510*信号概况!$C$3*$H1510*信号概况!$C$7*信号相关性!$C$7+2*$D1510*信号概况!$C$3*$I1510*信号概况!$C$8*信号相关性!$C$8+2*$D1510*信号概况!$C$3*$J1510*信号概况!$C$9*信号相关性!$C$9+2*$E1510*信号概况!$C$4*$F1510*信号概况!$C$5*信号相关性!$D$5+2*$E1510*信号概况!$C$4*$G1510*信号概况!$C$6*信号相关性!$D$6+2*$E1510*信号概况!$C$4*$H1510*信号概况!$C$7*信号相关性!$D$7+2*$E1510*信号概况!$C$4*$I1510*信号概况!$C$8*信号相关性!$D$8+2*$E1510*信号概况!$C$4*$J1510*信号概况!$J$5*信号相关性!$D$9+2*$F1510*信号概况!$C$5*$G1510*信号概况!$C$6*信号相关性!$E$6+2*$F1510*信号概况!$C$5*$H1510*信号概况!$C$7*信号相关性!$E$7+2*$F1510*信号概况!$C$5*$I1510*信号概况!$C$8*信号相关性!$E$8+2*$F1510*信号概况!$C$5*$J1510*信号概况!$C$9*信号相关性!$E$9+2*$G1510*信号概况!$C$6*$H1510*信号概况!$C$7*信号相关性!$F$7+2*$G1510*信号概况!$C$6*$I1510*信号概况!$C$8*信号相关性!$F$8+2*$G1510*信号概况!$C$6*$J1510*信号概况!$C$9*信号相关性!$F$9+2*$H1510*信号概况!$C$7*$I1510*信号概况!$C$8*信号相关性!$G$8+2*$H1510*信号概况!$C$7*$J1510*信号概况!$C$9*信号相关性!$G$9+2*$I1510*信号概况!$C$8*$J1510*信号概况!$C$9*信号相关性!$H$9)</f>
        <v>3648.8107827635</v>
      </c>
      <c r="N1510" s="12">
        <f t="shared" si="492"/>
        <v>0.186934634690776</v>
      </c>
      <c r="O1510" s="10">
        <f>$C1510*信号概况!$J$2+$D1510*信号概况!$J$3+$E1510*信号概况!$J$4+$F1510*信号概况!$J$5+$G1510*信号概况!$J$6+$H1510*信号概况!$J$7+$I1510*信号概况!$J$8+$J1510*信号概况!$J$9</f>
        <v>734.887277541887</v>
      </c>
      <c r="P1510" s="12">
        <f t="shared" si="493"/>
        <v>0.0376494953959074</v>
      </c>
      <c r="Q1510" s="7">
        <f t="shared" si="494"/>
        <v>10.5648649774181</v>
      </c>
    </row>
    <row r="1511" spans="1:17">
      <c r="A1511">
        <v>1509</v>
      </c>
      <c r="B1511">
        <v>19519.18</v>
      </c>
      <c r="C1511" s="7">
        <f t="shared" si="483"/>
        <v>0</v>
      </c>
      <c r="D1511" s="8">
        <f t="shared" si="484"/>
        <v>0.393939393939394</v>
      </c>
      <c r="E1511">
        <f t="shared" si="485"/>
        <v>0</v>
      </c>
      <c r="F1511">
        <f t="shared" si="486"/>
        <v>0</v>
      </c>
      <c r="G1511">
        <f t="shared" si="487"/>
        <v>0.08</v>
      </c>
      <c r="H1511">
        <f t="shared" si="488"/>
        <v>0</v>
      </c>
      <c r="I1511">
        <f t="shared" si="489"/>
        <v>0</v>
      </c>
      <c r="J1511">
        <f t="shared" si="490"/>
        <v>0</v>
      </c>
      <c r="K1511">
        <f>SQRT(POWER($C1511*信号概况!$F$2,2)+POWER($D1511*信号概况!$F$3,2)+POWER($E1511*信号概况!$F$4,2)+POWER($F1511*信号概况!$F$5,2)+POWER($G1511*信号概况!$F$6,2)+POWER($H1511*信号概况!$F$7,2)+POWER($I1511*信号概况!$F$8,2)+POWER($J1511*信号概况!$F$9,2)+2*$C1511*信号概况!$F$2*$D1511*信号概况!$F$3*信号相关性!$B$3+2*$C1511*信号概况!$F$2*$E1511*信号概况!$F$4*信号相关性!$B$4+2*$C1511*信号概况!$F$2*$F1511*信号概况!$F$5*信号相关性!$B$5+2*$C1511*信号概况!$F$2*$G1511*信号概况!$F$6*信号相关性!$B$6+2*$C1511*信号概况!$F$2*$H1511*信号概况!$F$7*信号相关性!$B$7+2*$C1511*信号概况!$F$2*$I1511*信号概况!$F$8*信号相关性!$B$8+2*$C1511*信号概况!$F$2*$J1511*信号概况!$F$9*信号相关性!$B$9+2*$D1511*信号概况!$F$3*$E1511*信号概况!$F$4*信号相关性!$C$4+2*$D1511*信号概况!$F$3*$F1511*信号概况!$F$5*信号相关性!$C$5+2*$D1511*信号概况!$F$3*$G1511*信号概况!$F$6*信号相关性!$C$6+2*$D1511*信号概况!$F$3*$H1511*信号概况!$F$7*信号相关性!$C$7+2*$D1511*信号概况!$F$3*$I1511*信号概况!$F$8*信号相关性!$C$8+2*$D1511*信号概况!$F$3*$J1511*信号概况!$F$9*信号相关性!$C$9+2*$E1511*信号概况!$F$4*$F1511*信号概况!$F$5*信号相关性!$D$5+2*$E1511*信号概况!$F$4*$G1511*信号概况!$F$6*信号相关性!$D$6+2*$E1511*信号概况!$F$4*$H1511*信号概况!$F$7*信号相关性!$D$7+2*$E1511*信号概况!$F$4*$I1511*信号概况!$F$8*信号相关性!$D$8+2*$E1511*信号概况!$F$4*$J1511*信号概况!$J$5*信号相关性!$D$9+2*$F1511*信号概况!$F$5*$G1511*信号概况!$F$6*信号相关性!$E$6+2*$F1511*信号概况!$F$5*$H1511*信号概况!$F$7*信号相关性!$E$7+2*$F1511*信号概况!$F$5*$I1511*信号概况!$F$8*信号相关性!$E$8+2*$F1511*信号概况!$F$5*$J1511*信号概况!$F$9*信号相关性!$E$9+2*$G1511*信号概况!$F$6*$H1511*信号概况!$F$7*信号相关性!$F$7+2*$G1511*信号概况!$F$6*$I1511*信号概况!$F$8*信号相关性!$F$8+2*$G1511*信号概况!$F$6*$J1511*信号概况!$F$9*信号相关性!$F$9+2*$H1511*信号概况!$F$7*$I1511*信号概况!$F$8*信号相关性!$G$8+2*$H1511*信号概况!$F$7*$J1511*信号概况!$F$9*信号相关性!$G$9+2*$I1511*信号概况!$F$8*$J1511*信号概况!$F$9*信号相关性!$H$9)</f>
        <v>806.485158574005</v>
      </c>
      <c r="L1511" s="10">
        <f t="shared" si="491"/>
        <v>24.2027764460205</v>
      </c>
      <c r="M1511" s="11">
        <f>SQRT(POWER($C1511*信号概况!$C$2,2)+POWER($D1511*信号概况!$C$3,2)+POWER($E1511*信号概况!$C$4,2)+POWER($F1511*信号概况!$C$5,2)+POWER($G1511*信号概况!$C$6,2)+POWER($H1511*信号概况!$C$7,2)+POWER($I1511*信号概况!$C$8,2)+POWER($J1511*信号概况!$C$9,2)+2*$C1511*信号概况!$C$2*$D1511*信号概况!$C$3*信号相关性!$B$3+2*$C1511*信号概况!$C$2*$E1511*信号概况!$C$4*信号相关性!$B$4+2*$C1511*信号概况!$C$2*$F1511*信号概况!$C$5*信号相关性!$B$5+2*$C1511*信号概况!$C$2*$G1511*信号概况!$C$6*信号相关性!$B$6+2*$C1511*信号概况!$C$2*$H1511*信号概况!$C$7*信号相关性!$B$7+2*$C1511*信号概况!$C$2*$I1511*信号概况!$C$8*信号相关性!$B$8+2*$C1511*信号概况!$C$2*$J1511*信号概况!$C$9*信号相关性!$B$9+2*$D1511*信号概况!$C$3*$E1511*信号概况!$C$4*信号相关性!$C$4+2*$D1511*信号概况!$C$3*$F1511*信号概况!$C$5*信号相关性!$C$5+2*$D1511*信号概况!$C$3*$G1511*信号概况!$C$6*信号相关性!$C$6+2*$D1511*信号概况!$C$3*$H1511*信号概况!$C$7*信号相关性!$C$7+2*$D1511*信号概况!$C$3*$I1511*信号概况!$C$8*信号相关性!$C$8+2*$D1511*信号概况!$C$3*$J1511*信号概况!$C$9*信号相关性!$C$9+2*$E1511*信号概况!$C$4*$F1511*信号概况!$C$5*信号相关性!$D$5+2*$E1511*信号概况!$C$4*$G1511*信号概况!$C$6*信号相关性!$D$6+2*$E1511*信号概况!$C$4*$H1511*信号概况!$C$7*信号相关性!$D$7+2*$E1511*信号概况!$C$4*$I1511*信号概况!$C$8*信号相关性!$D$8+2*$E1511*信号概况!$C$4*$J1511*信号概况!$J$5*信号相关性!$D$9+2*$F1511*信号概况!$C$5*$G1511*信号概况!$C$6*信号相关性!$E$6+2*$F1511*信号概况!$C$5*$H1511*信号概况!$C$7*信号相关性!$E$7+2*$F1511*信号概况!$C$5*$I1511*信号概况!$C$8*信号相关性!$E$8+2*$F1511*信号概况!$C$5*$J1511*信号概况!$C$9*信号相关性!$E$9+2*$G1511*信号概况!$C$6*$H1511*信号概况!$C$7*信号相关性!$F$7+2*$G1511*信号概况!$C$6*$I1511*信号概况!$C$8*信号相关性!$F$8+2*$G1511*信号概况!$C$6*$J1511*信号概况!$C$9*信号相关性!$F$9+2*$H1511*信号概况!$C$7*$I1511*信号概况!$C$8*信号相关性!$G$8+2*$H1511*信号概况!$C$7*$J1511*信号概况!$C$9*信号相关性!$G$9+2*$I1511*信号概况!$C$8*$J1511*信号概况!$C$9*信号相关性!$H$9)</f>
        <v>3966.58904819206</v>
      </c>
      <c r="N1511" s="12">
        <f t="shared" si="492"/>
        <v>0.203214942850676</v>
      </c>
      <c r="O1511" s="10">
        <f>$C1511*信号概况!$J$2+$D1511*信号概况!$J$3+$E1511*信号概况!$J$4+$F1511*信号概况!$J$5+$G1511*信号概况!$J$6+$H1511*信号概况!$J$7+$I1511*信号概况!$J$8+$J1511*信号概况!$J$9</f>
        <v>759.415428226819</v>
      </c>
      <c r="P1511" s="12">
        <f t="shared" si="493"/>
        <v>0.0389061132807228</v>
      </c>
      <c r="Q1511" s="7">
        <f t="shared" si="494"/>
        <v>10.0894927231016</v>
      </c>
    </row>
    <row r="1512" spans="1:17">
      <c r="A1512">
        <v>1510</v>
      </c>
      <c r="B1512">
        <v>19519.18</v>
      </c>
      <c r="C1512" s="7">
        <f t="shared" si="483"/>
        <v>0</v>
      </c>
      <c r="D1512" s="8">
        <f t="shared" si="484"/>
        <v>0.424242424242424</v>
      </c>
      <c r="E1512">
        <f t="shared" si="485"/>
        <v>0</v>
      </c>
      <c r="F1512">
        <f t="shared" si="486"/>
        <v>0</v>
      </c>
      <c r="G1512">
        <f t="shared" si="487"/>
        <v>0.08</v>
      </c>
      <c r="H1512">
        <f t="shared" si="488"/>
        <v>0</v>
      </c>
      <c r="I1512">
        <f t="shared" si="489"/>
        <v>0</v>
      </c>
      <c r="J1512">
        <f t="shared" si="490"/>
        <v>0</v>
      </c>
      <c r="K1512">
        <f>SQRT(POWER($C1512*信号概况!$F$2,2)+POWER($D1512*信号概况!$F$3,2)+POWER($E1512*信号概况!$F$4,2)+POWER($F1512*信号概况!$F$5,2)+POWER($G1512*信号概况!$F$6,2)+POWER($H1512*信号概况!$F$7,2)+POWER($I1512*信号概况!$F$8,2)+POWER($J1512*信号概况!$F$9,2)+2*$C1512*信号概况!$F$2*$D1512*信号概况!$F$3*信号相关性!$B$3+2*$C1512*信号概况!$F$2*$E1512*信号概况!$F$4*信号相关性!$B$4+2*$C1512*信号概况!$F$2*$F1512*信号概况!$F$5*信号相关性!$B$5+2*$C1512*信号概况!$F$2*$G1512*信号概况!$F$6*信号相关性!$B$6+2*$C1512*信号概况!$F$2*$H1512*信号概况!$F$7*信号相关性!$B$7+2*$C1512*信号概况!$F$2*$I1512*信号概况!$F$8*信号相关性!$B$8+2*$C1512*信号概况!$F$2*$J1512*信号概况!$F$9*信号相关性!$B$9+2*$D1512*信号概况!$F$3*$E1512*信号概况!$F$4*信号相关性!$C$4+2*$D1512*信号概况!$F$3*$F1512*信号概况!$F$5*信号相关性!$C$5+2*$D1512*信号概况!$F$3*$G1512*信号概况!$F$6*信号相关性!$C$6+2*$D1512*信号概况!$F$3*$H1512*信号概况!$F$7*信号相关性!$C$7+2*$D1512*信号概况!$F$3*$I1512*信号概况!$F$8*信号相关性!$C$8+2*$D1512*信号概况!$F$3*$J1512*信号概况!$F$9*信号相关性!$C$9+2*$E1512*信号概况!$F$4*$F1512*信号概况!$F$5*信号相关性!$D$5+2*$E1512*信号概况!$F$4*$G1512*信号概况!$F$6*信号相关性!$D$6+2*$E1512*信号概况!$F$4*$H1512*信号概况!$F$7*信号相关性!$D$7+2*$E1512*信号概况!$F$4*$I1512*信号概况!$F$8*信号相关性!$D$8+2*$E1512*信号概况!$F$4*$J1512*信号概况!$J$5*信号相关性!$D$9+2*$F1512*信号概况!$F$5*$G1512*信号概况!$F$6*信号相关性!$E$6+2*$F1512*信号概况!$F$5*$H1512*信号概况!$F$7*信号相关性!$E$7+2*$F1512*信号概况!$F$5*$I1512*信号概况!$F$8*信号相关性!$E$8+2*$F1512*信号概况!$F$5*$J1512*信号概况!$F$9*信号相关性!$E$9+2*$G1512*信号概况!$F$6*$H1512*信号概况!$F$7*信号相关性!$F$7+2*$G1512*信号概况!$F$6*$I1512*信号概况!$F$8*信号相关性!$F$8+2*$G1512*信号概况!$F$6*$J1512*信号概况!$F$9*信号相关性!$F$9+2*$H1512*信号概况!$F$7*$I1512*信号概况!$F$8*信号相关性!$G$8+2*$H1512*信号概况!$F$7*$J1512*信号概况!$F$9*信号相关性!$G$9+2*$I1512*信号概况!$F$8*$J1512*信号概况!$F$9*信号相关性!$H$9)</f>
        <v>871.040428274999</v>
      </c>
      <c r="L1512" s="10">
        <f t="shared" si="491"/>
        <v>22.4090402309519</v>
      </c>
      <c r="M1512" s="11">
        <f>SQRT(POWER($C1512*信号概况!$C$2,2)+POWER($D1512*信号概况!$C$3,2)+POWER($E1512*信号概况!$C$4,2)+POWER($F1512*信号概况!$C$5,2)+POWER($G1512*信号概况!$C$6,2)+POWER($H1512*信号概况!$C$7,2)+POWER($I1512*信号概况!$C$8,2)+POWER($J1512*信号概况!$C$9,2)+2*$C1512*信号概况!$C$2*$D1512*信号概况!$C$3*信号相关性!$B$3+2*$C1512*信号概况!$C$2*$E1512*信号概况!$C$4*信号相关性!$B$4+2*$C1512*信号概况!$C$2*$F1512*信号概况!$C$5*信号相关性!$B$5+2*$C1512*信号概况!$C$2*$G1512*信号概况!$C$6*信号相关性!$B$6+2*$C1512*信号概况!$C$2*$H1512*信号概况!$C$7*信号相关性!$B$7+2*$C1512*信号概况!$C$2*$I1512*信号概况!$C$8*信号相关性!$B$8+2*$C1512*信号概况!$C$2*$J1512*信号概况!$C$9*信号相关性!$B$9+2*$D1512*信号概况!$C$3*$E1512*信号概况!$C$4*信号相关性!$C$4+2*$D1512*信号概况!$C$3*$F1512*信号概况!$C$5*信号相关性!$C$5+2*$D1512*信号概况!$C$3*$G1512*信号概况!$C$6*信号相关性!$C$6+2*$D1512*信号概况!$C$3*$H1512*信号概况!$C$7*信号相关性!$C$7+2*$D1512*信号概况!$C$3*$I1512*信号概况!$C$8*信号相关性!$C$8+2*$D1512*信号概况!$C$3*$J1512*信号概况!$C$9*信号相关性!$C$9+2*$E1512*信号概况!$C$4*$F1512*信号概况!$C$5*信号相关性!$D$5+2*$E1512*信号概况!$C$4*$G1512*信号概况!$C$6*信号相关性!$D$6+2*$E1512*信号概况!$C$4*$H1512*信号概况!$C$7*信号相关性!$D$7+2*$E1512*信号概况!$C$4*$I1512*信号概况!$C$8*信号相关性!$D$8+2*$E1512*信号概况!$C$4*$J1512*信号概况!$J$5*信号相关性!$D$9+2*$F1512*信号概况!$C$5*$G1512*信号概况!$C$6*信号相关性!$E$6+2*$F1512*信号概况!$C$5*$H1512*信号概况!$C$7*信号相关性!$E$7+2*$F1512*信号概况!$C$5*$I1512*信号概况!$C$8*信号相关性!$E$8+2*$F1512*信号概况!$C$5*$J1512*信号概况!$C$9*信号相关性!$E$9+2*$G1512*信号概况!$C$6*$H1512*信号概况!$C$7*信号相关性!$F$7+2*$G1512*信号概况!$C$6*$I1512*信号概况!$C$8*信号相关性!$F$8+2*$G1512*信号概况!$C$6*$J1512*信号概况!$C$9*信号相关性!$F$9+2*$H1512*信号概况!$C$7*$I1512*信号概况!$C$8*信号相关性!$G$8+2*$H1512*信号概况!$C$7*$J1512*信号概况!$C$9*信号相关性!$G$9+2*$I1512*信号概况!$C$8*$J1512*信号概况!$C$9*信号相关性!$H$9)</f>
        <v>4285.34962964346</v>
      </c>
      <c r="N1512" s="12">
        <f t="shared" si="492"/>
        <v>0.219545576691411</v>
      </c>
      <c r="O1512" s="10">
        <f>$C1512*信号概况!$J$2+$D1512*信号概况!$J$3+$E1512*信号概况!$J$4+$F1512*信号概况!$J$5+$G1512*信号概况!$J$6+$H1512*信号概况!$J$7+$I1512*信号概况!$J$8+$J1512*信号概况!$J$9</f>
        <v>783.94357891175</v>
      </c>
      <c r="P1512" s="12">
        <f t="shared" si="493"/>
        <v>0.0401627311655382</v>
      </c>
      <c r="Q1512" s="7">
        <f t="shared" si="494"/>
        <v>9.67964709013382</v>
      </c>
    </row>
    <row r="1513" spans="1:17">
      <c r="A1513">
        <v>1511</v>
      </c>
      <c r="B1513">
        <v>19519.18</v>
      </c>
      <c r="C1513" s="7">
        <f t="shared" si="483"/>
        <v>0</v>
      </c>
      <c r="D1513" s="8">
        <f t="shared" si="484"/>
        <v>0.454545454545455</v>
      </c>
      <c r="E1513">
        <f t="shared" si="485"/>
        <v>0</v>
      </c>
      <c r="F1513">
        <f t="shared" si="486"/>
        <v>0</v>
      </c>
      <c r="G1513">
        <f t="shared" si="487"/>
        <v>0.08</v>
      </c>
      <c r="H1513">
        <f t="shared" si="488"/>
        <v>0</v>
      </c>
      <c r="I1513">
        <f t="shared" si="489"/>
        <v>0</v>
      </c>
      <c r="J1513">
        <f t="shared" si="490"/>
        <v>0</v>
      </c>
      <c r="K1513">
        <f>SQRT(POWER($C1513*信号概况!$F$2,2)+POWER($D1513*信号概况!$F$3,2)+POWER($E1513*信号概况!$F$4,2)+POWER($F1513*信号概况!$F$5,2)+POWER($G1513*信号概况!$F$6,2)+POWER($H1513*信号概况!$F$7,2)+POWER($I1513*信号概况!$F$8,2)+POWER($J1513*信号概况!$F$9,2)+2*$C1513*信号概况!$F$2*$D1513*信号概况!$F$3*信号相关性!$B$3+2*$C1513*信号概况!$F$2*$E1513*信号概况!$F$4*信号相关性!$B$4+2*$C1513*信号概况!$F$2*$F1513*信号概况!$F$5*信号相关性!$B$5+2*$C1513*信号概况!$F$2*$G1513*信号概况!$F$6*信号相关性!$B$6+2*$C1513*信号概况!$F$2*$H1513*信号概况!$F$7*信号相关性!$B$7+2*$C1513*信号概况!$F$2*$I1513*信号概况!$F$8*信号相关性!$B$8+2*$C1513*信号概况!$F$2*$J1513*信号概况!$F$9*信号相关性!$B$9+2*$D1513*信号概况!$F$3*$E1513*信号概况!$F$4*信号相关性!$C$4+2*$D1513*信号概况!$F$3*$F1513*信号概况!$F$5*信号相关性!$C$5+2*$D1513*信号概况!$F$3*$G1513*信号概况!$F$6*信号相关性!$C$6+2*$D1513*信号概况!$F$3*$H1513*信号概况!$F$7*信号相关性!$C$7+2*$D1513*信号概况!$F$3*$I1513*信号概况!$F$8*信号相关性!$C$8+2*$D1513*信号概况!$F$3*$J1513*信号概况!$F$9*信号相关性!$C$9+2*$E1513*信号概况!$F$4*$F1513*信号概况!$F$5*信号相关性!$D$5+2*$E1513*信号概况!$F$4*$G1513*信号概况!$F$6*信号相关性!$D$6+2*$E1513*信号概况!$F$4*$H1513*信号概况!$F$7*信号相关性!$D$7+2*$E1513*信号概况!$F$4*$I1513*信号概况!$F$8*信号相关性!$D$8+2*$E1513*信号概况!$F$4*$J1513*信号概况!$J$5*信号相关性!$D$9+2*$F1513*信号概况!$F$5*$G1513*信号概况!$F$6*信号相关性!$E$6+2*$F1513*信号概况!$F$5*$H1513*信号概况!$F$7*信号相关性!$E$7+2*$F1513*信号概况!$F$5*$I1513*信号概况!$F$8*信号相关性!$E$8+2*$F1513*信号概况!$F$5*$J1513*信号概况!$F$9*信号相关性!$E$9+2*$G1513*信号概况!$F$6*$H1513*信号概况!$F$7*信号相关性!$F$7+2*$G1513*信号概况!$F$6*$I1513*信号概况!$F$8*信号相关性!$F$8+2*$G1513*信号概况!$F$6*$J1513*信号概况!$F$9*信号相关性!$F$9+2*$H1513*信号概况!$F$7*$I1513*信号概况!$F$8*信号相关性!$G$8+2*$H1513*信号概况!$F$7*$J1513*信号概况!$F$9*信号相关性!$G$9+2*$I1513*信号概况!$F$8*$J1513*信号概况!$F$9*信号相关性!$H$9)</f>
        <v>935.918432743144</v>
      </c>
      <c r="L1513" s="10">
        <f t="shared" si="491"/>
        <v>20.8556422409482</v>
      </c>
      <c r="M1513" s="11">
        <f>SQRT(POWER($C1513*信号概况!$C$2,2)+POWER($D1513*信号概况!$C$3,2)+POWER($E1513*信号概况!$C$4,2)+POWER($F1513*信号概况!$C$5,2)+POWER($G1513*信号概况!$C$6,2)+POWER($H1513*信号概况!$C$7,2)+POWER($I1513*信号概况!$C$8,2)+POWER($J1513*信号概况!$C$9,2)+2*$C1513*信号概况!$C$2*$D1513*信号概况!$C$3*信号相关性!$B$3+2*$C1513*信号概况!$C$2*$E1513*信号概况!$C$4*信号相关性!$B$4+2*$C1513*信号概况!$C$2*$F1513*信号概况!$C$5*信号相关性!$B$5+2*$C1513*信号概况!$C$2*$G1513*信号概况!$C$6*信号相关性!$B$6+2*$C1513*信号概况!$C$2*$H1513*信号概况!$C$7*信号相关性!$B$7+2*$C1513*信号概况!$C$2*$I1513*信号概况!$C$8*信号相关性!$B$8+2*$C1513*信号概况!$C$2*$J1513*信号概况!$C$9*信号相关性!$B$9+2*$D1513*信号概况!$C$3*$E1513*信号概况!$C$4*信号相关性!$C$4+2*$D1513*信号概况!$C$3*$F1513*信号概况!$C$5*信号相关性!$C$5+2*$D1513*信号概况!$C$3*$G1513*信号概况!$C$6*信号相关性!$C$6+2*$D1513*信号概况!$C$3*$H1513*信号概况!$C$7*信号相关性!$C$7+2*$D1513*信号概况!$C$3*$I1513*信号概况!$C$8*信号相关性!$C$8+2*$D1513*信号概况!$C$3*$J1513*信号概况!$C$9*信号相关性!$C$9+2*$E1513*信号概况!$C$4*$F1513*信号概况!$C$5*信号相关性!$D$5+2*$E1513*信号概况!$C$4*$G1513*信号概况!$C$6*信号相关性!$D$6+2*$E1513*信号概况!$C$4*$H1513*信号概况!$C$7*信号相关性!$D$7+2*$E1513*信号概况!$C$4*$I1513*信号概况!$C$8*信号相关性!$D$8+2*$E1513*信号概况!$C$4*$J1513*信号概况!$J$5*信号相关性!$D$9+2*$F1513*信号概况!$C$5*$G1513*信号概况!$C$6*信号相关性!$E$6+2*$F1513*信号概况!$C$5*$H1513*信号概况!$C$7*信号相关性!$E$7+2*$F1513*信号概况!$C$5*$I1513*信号概况!$C$8*信号相关性!$E$8+2*$F1513*信号概况!$C$5*$J1513*信号概况!$C$9*信号相关性!$E$9+2*$G1513*信号概况!$C$6*$H1513*信号概况!$C$7*信号相关性!$F$7+2*$G1513*信号概况!$C$6*$I1513*信号概况!$C$8*信号相关性!$F$8+2*$G1513*信号概况!$C$6*$J1513*信号概况!$C$9*信号相关性!$F$9+2*$H1513*信号概况!$C$7*$I1513*信号概况!$C$8*信号相关性!$G$8+2*$H1513*信号概况!$C$7*$J1513*信号概况!$C$9*信号相关性!$G$9+2*$I1513*信号概况!$C$8*$J1513*信号概况!$C$9*信号相关性!$H$9)</f>
        <v>4604.88853736502</v>
      </c>
      <c r="N1513" s="12">
        <f t="shared" si="492"/>
        <v>0.235916085479258</v>
      </c>
      <c r="O1513" s="10">
        <f>$C1513*信号概况!$J$2+$D1513*信号概况!$J$3+$E1513*信号概况!$J$4+$F1513*信号概况!$J$5+$G1513*信号概况!$J$6+$H1513*信号概况!$J$7+$I1513*信号概况!$J$8+$J1513*信号概况!$J$9</f>
        <v>808.471729596682</v>
      </c>
      <c r="P1513" s="12">
        <f t="shared" si="493"/>
        <v>0.0414193490503536</v>
      </c>
      <c r="Q1513" s="7">
        <f t="shared" si="494"/>
        <v>9.32314339571821</v>
      </c>
    </row>
    <row r="1514" spans="1:17">
      <c r="A1514">
        <v>1512</v>
      </c>
      <c r="B1514">
        <v>19519.18</v>
      </c>
      <c r="C1514" s="7">
        <f t="shared" si="483"/>
        <v>0</v>
      </c>
      <c r="D1514" s="8">
        <f t="shared" si="484"/>
        <v>0.484848484848485</v>
      </c>
      <c r="E1514">
        <f t="shared" si="485"/>
        <v>0</v>
      </c>
      <c r="F1514">
        <f t="shared" si="486"/>
        <v>0</v>
      </c>
      <c r="G1514">
        <f t="shared" si="487"/>
        <v>0.08</v>
      </c>
      <c r="H1514">
        <f t="shared" si="488"/>
        <v>0</v>
      </c>
      <c r="I1514">
        <f t="shared" si="489"/>
        <v>0</v>
      </c>
      <c r="J1514">
        <f t="shared" si="490"/>
        <v>0</v>
      </c>
      <c r="K1514">
        <f>SQRT(POWER($C1514*信号概况!$F$2,2)+POWER($D1514*信号概况!$F$3,2)+POWER($E1514*信号概况!$F$4,2)+POWER($F1514*信号概况!$F$5,2)+POWER($G1514*信号概况!$F$6,2)+POWER($H1514*信号概况!$F$7,2)+POWER($I1514*信号概况!$F$8,2)+POWER($J1514*信号概况!$F$9,2)+2*$C1514*信号概况!$F$2*$D1514*信号概况!$F$3*信号相关性!$B$3+2*$C1514*信号概况!$F$2*$E1514*信号概况!$F$4*信号相关性!$B$4+2*$C1514*信号概况!$F$2*$F1514*信号概况!$F$5*信号相关性!$B$5+2*$C1514*信号概况!$F$2*$G1514*信号概况!$F$6*信号相关性!$B$6+2*$C1514*信号概况!$F$2*$H1514*信号概况!$F$7*信号相关性!$B$7+2*$C1514*信号概况!$F$2*$I1514*信号概况!$F$8*信号相关性!$B$8+2*$C1514*信号概况!$F$2*$J1514*信号概况!$F$9*信号相关性!$B$9+2*$D1514*信号概况!$F$3*$E1514*信号概况!$F$4*信号相关性!$C$4+2*$D1514*信号概况!$F$3*$F1514*信号概况!$F$5*信号相关性!$C$5+2*$D1514*信号概况!$F$3*$G1514*信号概况!$F$6*信号相关性!$C$6+2*$D1514*信号概况!$F$3*$H1514*信号概况!$F$7*信号相关性!$C$7+2*$D1514*信号概况!$F$3*$I1514*信号概况!$F$8*信号相关性!$C$8+2*$D1514*信号概况!$F$3*$J1514*信号概况!$F$9*信号相关性!$C$9+2*$E1514*信号概况!$F$4*$F1514*信号概况!$F$5*信号相关性!$D$5+2*$E1514*信号概况!$F$4*$G1514*信号概况!$F$6*信号相关性!$D$6+2*$E1514*信号概况!$F$4*$H1514*信号概况!$F$7*信号相关性!$D$7+2*$E1514*信号概况!$F$4*$I1514*信号概况!$F$8*信号相关性!$D$8+2*$E1514*信号概况!$F$4*$J1514*信号概况!$J$5*信号相关性!$D$9+2*$F1514*信号概况!$F$5*$G1514*信号概况!$F$6*信号相关性!$E$6+2*$F1514*信号概况!$F$5*$H1514*信号概况!$F$7*信号相关性!$E$7+2*$F1514*信号概况!$F$5*$I1514*信号概况!$F$8*信号相关性!$E$8+2*$F1514*信号概况!$F$5*$J1514*信号概况!$F$9*信号相关性!$E$9+2*$G1514*信号概况!$F$6*$H1514*信号概况!$F$7*信号相关性!$F$7+2*$G1514*信号概况!$F$6*$I1514*信号概况!$F$8*信号相关性!$F$8+2*$G1514*信号概况!$F$6*$J1514*信号概况!$F$9*信号相关性!$F$9+2*$H1514*信号概况!$F$7*$I1514*信号概况!$F$8*信号相关性!$G$8+2*$H1514*信号概况!$F$7*$J1514*信号概况!$F$9*信号相关性!$G$9+2*$I1514*信号概况!$F$8*$J1514*信号概况!$F$9*信号相关性!$H$9)</f>
        <v>1001.05642507144</v>
      </c>
      <c r="L1514" s="10">
        <f t="shared" si="491"/>
        <v>19.4985812099523</v>
      </c>
      <c r="M1514" s="11">
        <f>SQRT(POWER($C1514*信号概况!$C$2,2)+POWER($D1514*信号概况!$C$3,2)+POWER($E1514*信号概况!$C$4,2)+POWER($F1514*信号概况!$C$5,2)+POWER($G1514*信号概况!$C$6,2)+POWER($H1514*信号概况!$C$7,2)+POWER($I1514*信号概况!$C$8,2)+POWER($J1514*信号概况!$C$9,2)+2*$C1514*信号概况!$C$2*$D1514*信号概况!$C$3*信号相关性!$B$3+2*$C1514*信号概况!$C$2*$E1514*信号概况!$C$4*信号相关性!$B$4+2*$C1514*信号概况!$C$2*$F1514*信号概况!$C$5*信号相关性!$B$5+2*$C1514*信号概况!$C$2*$G1514*信号概况!$C$6*信号相关性!$B$6+2*$C1514*信号概况!$C$2*$H1514*信号概况!$C$7*信号相关性!$B$7+2*$C1514*信号概况!$C$2*$I1514*信号概况!$C$8*信号相关性!$B$8+2*$C1514*信号概况!$C$2*$J1514*信号概况!$C$9*信号相关性!$B$9+2*$D1514*信号概况!$C$3*$E1514*信号概况!$C$4*信号相关性!$C$4+2*$D1514*信号概况!$C$3*$F1514*信号概况!$C$5*信号相关性!$C$5+2*$D1514*信号概况!$C$3*$G1514*信号概况!$C$6*信号相关性!$C$6+2*$D1514*信号概况!$C$3*$H1514*信号概况!$C$7*信号相关性!$C$7+2*$D1514*信号概况!$C$3*$I1514*信号概况!$C$8*信号相关性!$C$8+2*$D1514*信号概况!$C$3*$J1514*信号概况!$C$9*信号相关性!$C$9+2*$E1514*信号概况!$C$4*$F1514*信号概况!$C$5*信号相关性!$D$5+2*$E1514*信号概况!$C$4*$G1514*信号概况!$C$6*信号相关性!$D$6+2*$E1514*信号概况!$C$4*$H1514*信号概况!$C$7*信号相关性!$D$7+2*$E1514*信号概况!$C$4*$I1514*信号概况!$C$8*信号相关性!$D$8+2*$E1514*信号概况!$C$4*$J1514*信号概况!$J$5*信号相关性!$D$9+2*$F1514*信号概况!$C$5*$G1514*信号概况!$C$6*信号相关性!$E$6+2*$F1514*信号概况!$C$5*$H1514*信号概况!$C$7*信号相关性!$E$7+2*$F1514*信号概况!$C$5*$I1514*信号概况!$C$8*信号相关性!$E$8+2*$F1514*信号概况!$C$5*$J1514*信号概况!$C$9*信号相关性!$E$9+2*$G1514*信号概况!$C$6*$H1514*信号概况!$C$7*信号相关性!$F$7+2*$G1514*信号概况!$C$6*$I1514*信号概况!$C$8*信号相关性!$F$8+2*$G1514*信号概况!$C$6*$J1514*信号概况!$C$9*信号相关性!$F$9+2*$H1514*信号概况!$C$7*$I1514*信号概况!$C$8*信号相关性!$G$8+2*$H1514*信号概况!$C$7*$J1514*信号概况!$C$9*信号相关性!$G$9+2*$I1514*信号概况!$C$8*$J1514*信号概况!$C$9*信号相关性!$H$9)</f>
        <v>4925.05427960428</v>
      </c>
      <c r="N1514" s="12">
        <f t="shared" si="492"/>
        <v>0.252318708040208</v>
      </c>
      <c r="O1514" s="10">
        <f>$C1514*信号概况!$J$2+$D1514*信号概况!$J$3+$E1514*信号概况!$J$4+$F1514*信号概况!$J$5+$G1514*信号概况!$J$6+$H1514*信号概况!$J$7+$I1514*信号概况!$J$8+$J1514*信号概况!$J$9</f>
        <v>832.999880281613</v>
      </c>
      <c r="P1514" s="12">
        <f t="shared" si="493"/>
        <v>0.0426759669351691</v>
      </c>
      <c r="Q1514" s="7">
        <f t="shared" si="494"/>
        <v>9.01052062348599</v>
      </c>
    </row>
    <row r="1515" spans="1:17">
      <c r="A1515">
        <v>1513</v>
      </c>
      <c r="B1515">
        <v>19519.18</v>
      </c>
      <c r="C1515" s="7">
        <f t="shared" si="483"/>
        <v>0</v>
      </c>
      <c r="D1515" s="8">
        <f t="shared" si="484"/>
        <v>0.515151515151515</v>
      </c>
      <c r="E1515">
        <f t="shared" si="485"/>
        <v>0</v>
      </c>
      <c r="F1515">
        <f t="shared" si="486"/>
        <v>0</v>
      </c>
      <c r="G1515">
        <f t="shared" si="487"/>
        <v>0.08</v>
      </c>
      <c r="H1515">
        <f t="shared" si="488"/>
        <v>0</v>
      </c>
      <c r="I1515">
        <f t="shared" si="489"/>
        <v>0</v>
      </c>
      <c r="J1515">
        <f t="shared" si="490"/>
        <v>0</v>
      </c>
      <c r="K1515">
        <f>SQRT(POWER($C1515*信号概况!$F$2,2)+POWER($D1515*信号概况!$F$3,2)+POWER($E1515*信号概况!$F$4,2)+POWER($F1515*信号概况!$F$5,2)+POWER($G1515*信号概况!$F$6,2)+POWER($H1515*信号概况!$F$7,2)+POWER($I1515*信号概况!$F$8,2)+POWER($J1515*信号概况!$F$9,2)+2*$C1515*信号概况!$F$2*$D1515*信号概况!$F$3*信号相关性!$B$3+2*$C1515*信号概况!$F$2*$E1515*信号概况!$F$4*信号相关性!$B$4+2*$C1515*信号概况!$F$2*$F1515*信号概况!$F$5*信号相关性!$B$5+2*$C1515*信号概况!$F$2*$G1515*信号概况!$F$6*信号相关性!$B$6+2*$C1515*信号概况!$F$2*$H1515*信号概况!$F$7*信号相关性!$B$7+2*$C1515*信号概况!$F$2*$I1515*信号概况!$F$8*信号相关性!$B$8+2*$C1515*信号概况!$F$2*$J1515*信号概况!$F$9*信号相关性!$B$9+2*$D1515*信号概况!$F$3*$E1515*信号概况!$F$4*信号相关性!$C$4+2*$D1515*信号概况!$F$3*$F1515*信号概况!$F$5*信号相关性!$C$5+2*$D1515*信号概况!$F$3*$G1515*信号概况!$F$6*信号相关性!$C$6+2*$D1515*信号概况!$F$3*$H1515*信号概况!$F$7*信号相关性!$C$7+2*$D1515*信号概况!$F$3*$I1515*信号概况!$F$8*信号相关性!$C$8+2*$D1515*信号概况!$F$3*$J1515*信号概况!$F$9*信号相关性!$C$9+2*$E1515*信号概况!$F$4*$F1515*信号概况!$F$5*信号相关性!$D$5+2*$E1515*信号概况!$F$4*$G1515*信号概况!$F$6*信号相关性!$D$6+2*$E1515*信号概况!$F$4*$H1515*信号概况!$F$7*信号相关性!$D$7+2*$E1515*信号概况!$F$4*$I1515*信号概况!$F$8*信号相关性!$D$8+2*$E1515*信号概况!$F$4*$J1515*信号概况!$J$5*信号相关性!$D$9+2*$F1515*信号概况!$F$5*$G1515*信号概况!$F$6*信号相关性!$E$6+2*$F1515*信号概况!$F$5*$H1515*信号概况!$F$7*信号相关性!$E$7+2*$F1515*信号概况!$F$5*$I1515*信号概况!$F$8*信号相关性!$E$8+2*$F1515*信号概况!$F$5*$J1515*信号概况!$F$9*信号相关性!$E$9+2*$G1515*信号概况!$F$6*$H1515*信号概况!$F$7*信号相关性!$F$7+2*$G1515*信号概况!$F$6*$I1515*信号概况!$F$8*信号相关性!$F$8+2*$G1515*信号概况!$F$6*$J1515*信号概况!$F$9*信号相关性!$F$9+2*$H1515*信号概况!$F$7*$I1515*信号概况!$F$8*信号相关性!$G$8+2*$H1515*信号概况!$F$7*$J1515*信号概况!$F$9*信号相关性!$G$9+2*$I1515*信号概况!$F$8*$J1515*信号概况!$F$9*信号相关性!$H$9)</f>
        <v>1066.40676478292</v>
      </c>
      <c r="L1515" s="10">
        <f t="shared" si="491"/>
        <v>18.303691091057</v>
      </c>
      <c r="M1515" s="11">
        <f>SQRT(POWER($C1515*信号概况!$C$2,2)+POWER($D1515*信号概况!$C$3,2)+POWER($E1515*信号概况!$C$4,2)+POWER($F1515*信号概况!$C$5,2)+POWER($G1515*信号概况!$C$6,2)+POWER($H1515*信号概况!$C$7,2)+POWER($I1515*信号概况!$C$8,2)+POWER($J1515*信号概况!$C$9,2)+2*$C1515*信号概况!$C$2*$D1515*信号概况!$C$3*信号相关性!$B$3+2*$C1515*信号概况!$C$2*$E1515*信号概况!$C$4*信号相关性!$B$4+2*$C1515*信号概况!$C$2*$F1515*信号概况!$C$5*信号相关性!$B$5+2*$C1515*信号概况!$C$2*$G1515*信号概况!$C$6*信号相关性!$B$6+2*$C1515*信号概况!$C$2*$H1515*信号概况!$C$7*信号相关性!$B$7+2*$C1515*信号概况!$C$2*$I1515*信号概况!$C$8*信号相关性!$B$8+2*$C1515*信号概况!$C$2*$J1515*信号概况!$C$9*信号相关性!$B$9+2*$D1515*信号概况!$C$3*$E1515*信号概况!$C$4*信号相关性!$C$4+2*$D1515*信号概况!$C$3*$F1515*信号概况!$C$5*信号相关性!$C$5+2*$D1515*信号概况!$C$3*$G1515*信号概况!$C$6*信号相关性!$C$6+2*$D1515*信号概况!$C$3*$H1515*信号概况!$C$7*信号相关性!$C$7+2*$D1515*信号概况!$C$3*$I1515*信号概况!$C$8*信号相关性!$C$8+2*$D1515*信号概况!$C$3*$J1515*信号概况!$C$9*信号相关性!$C$9+2*$E1515*信号概况!$C$4*$F1515*信号概况!$C$5*信号相关性!$D$5+2*$E1515*信号概况!$C$4*$G1515*信号概况!$C$6*信号相关性!$D$6+2*$E1515*信号概况!$C$4*$H1515*信号概况!$C$7*信号相关性!$D$7+2*$E1515*信号概况!$C$4*$I1515*信号概况!$C$8*信号相关性!$D$8+2*$E1515*信号概况!$C$4*$J1515*信号概况!$J$5*信号相关性!$D$9+2*$F1515*信号概况!$C$5*$G1515*信号概况!$C$6*信号相关性!$E$6+2*$F1515*信号概况!$C$5*$H1515*信号概况!$C$7*信号相关性!$E$7+2*$F1515*信号概况!$C$5*$I1515*信号概况!$C$8*信号相关性!$E$8+2*$F1515*信号概况!$C$5*$J1515*信号概况!$C$9*信号相关性!$E$9+2*$G1515*信号概况!$C$6*$H1515*信号概况!$C$7*信号相关性!$F$7+2*$G1515*信号概况!$C$6*$I1515*信号概况!$C$8*信号相关性!$F$8+2*$G1515*信号概况!$C$6*$J1515*信号概况!$C$9*信号相关性!$F$9+2*$H1515*信号概况!$C$7*$I1515*信号概况!$C$8*信号相关性!$G$8+2*$H1515*信号概况!$C$7*$J1515*信号概况!$C$9*信号相关性!$G$9+2*$I1515*信号概况!$C$8*$J1515*信号概况!$C$9*信号相关性!$H$9)</f>
        <v>5245.73208377661</v>
      </c>
      <c r="N1515" s="12">
        <f t="shared" si="492"/>
        <v>0.268747564384191</v>
      </c>
      <c r="O1515" s="10">
        <f>$C1515*信号概况!$J$2+$D1515*信号概况!$J$3+$E1515*信号概况!$J$4+$F1515*信号概况!$J$5+$G1515*信号概况!$J$6+$H1515*信号概况!$J$7+$I1515*信号概况!$J$8+$J1515*信号概况!$J$9</f>
        <v>857.528030966545</v>
      </c>
      <c r="P1515" s="12">
        <f t="shared" si="493"/>
        <v>0.0439325848199845</v>
      </c>
      <c r="Q1515" s="7">
        <f t="shared" si="494"/>
        <v>8.73435698196701</v>
      </c>
    </row>
    <row r="1516" spans="1:17">
      <c r="A1516">
        <v>1514</v>
      </c>
      <c r="B1516">
        <v>19519.18</v>
      </c>
      <c r="C1516" s="7">
        <f t="shared" si="483"/>
        <v>0</v>
      </c>
      <c r="D1516" s="8">
        <f t="shared" si="484"/>
        <v>0.545454545454545</v>
      </c>
      <c r="E1516">
        <f t="shared" si="485"/>
        <v>0</v>
      </c>
      <c r="F1516">
        <f t="shared" si="486"/>
        <v>0</v>
      </c>
      <c r="G1516">
        <f t="shared" si="487"/>
        <v>0.08</v>
      </c>
      <c r="H1516">
        <f t="shared" si="488"/>
        <v>0</v>
      </c>
      <c r="I1516">
        <f t="shared" si="489"/>
        <v>0</v>
      </c>
      <c r="J1516">
        <f t="shared" si="490"/>
        <v>0</v>
      </c>
      <c r="K1516">
        <f>SQRT(POWER($C1516*信号概况!$F$2,2)+POWER($D1516*信号概况!$F$3,2)+POWER($E1516*信号概况!$F$4,2)+POWER($F1516*信号概况!$F$5,2)+POWER($G1516*信号概况!$F$6,2)+POWER($H1516*信号概况!$F$7,2)+POWER($I1516*信号概况!$F$8,2)+POWER($J1516*信号概况!$F$9,2)+2*$C1516*信号概况!$F$2*$D1516*信号概况!$F$3*信号相关性!$B$3+2*$C1516*信号概况!$F$2*$E1516*信号概况!$F$4*信号相关性!$B$4+2*$C1516*信号概况!$F$2*$F1516*信号概况!$F$5*信号相关性!$B$5+2*$C1516*信号概况!$F$2*$G1516*信号概况!$F$6*信号相关性!$B$6+2*$C1516*信号概况!$F$2*$H1516*信号概况!$F$7*信号相关性!$B$7+2*$C1516*信号概况!$F$2*$I1516*信号概况!$F$8*信号相关性!$B$8+2*$C1516*信号概况!$F$2*$J1516*信号概况!$F$9*信号相关性!$B$9+2*$D1516*信号概况!$F$3*$E1516*信号概况!$F$4*信号相关性!$C$4+2*$D1516*信号概况!$F$3*$F1516*信号概况!$F$5*信号相关性!$C$5+2*$D1516*信号概况!$F$3*$G1516*信号概况!$F$6*信号相关性!$C$6+2*$D1516*信号概况!$F$3*$H1516*信号概况!$F$7*信号相关性!$C$7+2*$D1516*信号概况!$F$3*$I1516*信号概况!$F$8*信号相关性!$C$8+2*$D1516*信号概况!$F$3*$J1516*信号概况!$F$9*信号相关性!$C$9+2*$E1516*信号概况!$F$4*$F1516*信号概况!$F$5*信号相关性!$D$5+2*$E1516*信号概况!$F$4*$G1516*信号概况!$F$6*信号相关性!$D$6+2*$E1516*信号概况!$F$4*$H1516*信号概况!$F$7*信号相关性!$D$7+2*$E1516*信号概况!$F$4*$I1516*信号概况!$F$8*信号相关性!$D$8+2*$E1516*信号概况!$F$4*$J1516*信号概况!$J$5*信号相关性!$D$9+2*$F1516*信号概况!$F$5*$G1516*信号概况!$F$6*信号相关性!$E$6+2*$F1516*信号概况!$F$5*$H1516*信号概况!$F$7*信号相关性!$E$7+2*$F1516*信号概况!$F$5*$I1516*信号概况!$F$8*信号相关性!$E$8+2*$F1516*信号概况!$F$5*$J1516*信号概况!$F$9*信号相关性!$E$9+2*$G1516*信号概况!$F$6*$H1516*信号概况!$F$7*信号相关性!$F$7+2*$G1516*信号概况!$F$6*$I1516*信号概况!$F$8*信号相关性!$F$8+2*$G1516*信号概况!$F$6*$J1516*信号概况!$F$9*信号相关性!$F$9+2*$H1516*信号概况!$F$7*$I1516*信号概况!$F$8*信号相关性!$G$8+2*$H1516*信号概况!$F$7*$J1516*信号概况!$F$9*信号相关性!$G$9+2*$I1516*信号概况!$F$8*$J1516*信号概况!$F$9*信号相关性!$H$9)</f>
        <v>1131.93267385577</v>
      </c>
      <c r="L1516" s="10">
        <f t="shared" si="491"/>
        <v>17.2441174734454</v>
      </c>
      <c r="M1516" s="11">
        <f>SQRT(POWER($C1516*信号概况!$C$2,2)+POWER($D1516*信号概况!$C$3,2)+POWER($E1516*信号概况!$C$4,2)+POWER($F1516*信号概况!$C$5,2)+POWER($G1516*信号概况!$C$6,2)+POWER($H1516*信号概况!$C$7,2)+POWER($I1516*信号概况!$C$8,2)+POWER($J1516*信号概况!$C$9,2)+2*$C1516*信号概况!$C$2*$D1516*信号概况!$C$3*信号相关性!$B$3+2*$C1516*信号概况!$C$2*$E1516*信号概况!$C$4*信号相关性!$B$4+2*$C1516*信号概况!$C$2*$F1516*信号概况!$C$5*信号相关性!$B$5+2*$C1516*信号概况!$C$2*$G1516*信号概况!$C$6*信号相关性!$B$6+2*$C1516*信号概况!$C$2*$H1516*信号概况!$C$7*信号相关性!$B$7+2*$C1516*信号概况!$C$2*$I1516*信号概况!$C$8*信号相关性!$B$8+2*$C1516*信号概况!$C$2*$J1516*信号概况!$C$9*信号相关性!$B$9+2*$D1516*信号概况!$C$3*$E1516*信号概况!$C$4*信号相关性!$C$4+2*$D1516*信号概况!$C$3*$F1516*信号概况!$C$5*信号相关性!$C$5+2*$D1516*信号概况!$C$3*$G1516*信号概况!$C$6*信号相关性!$C$6+2*$D1516*信号概况!$C$3*$H1516*信号概况!$C$7*信号相关性!$C$7+2*$D1516*信号概况!$C$3*$I1516*信号概况!$C$8*信号相关性!$C$8+2*$D1516*信号概况!$C$3*$J1516*信号概况!$C$9*信号相关性!$C$9+2*$E1516*信号概况!$C$4*$F1516*信号概况!$C$5*信号相关性!$D$5+2*$E1516*信号概况!$C$4*$G1516*信号概况!$C$6*信号相关性!$D$6+2*$E1516*信号概况!$C$4*$H1516*信号概况!$C$7*信号相关性!$D$7+2*$E1516*信号概况!$C$4*$I1516*信号概况!$C$8*信号相关性!$D$8+2*$E1516*信号概况!$C$4*$J1516*信号概况!$J$5*信号相关性!$D$9+2*$F1516*信号概况!$C$5*$G1516*信号概况!$C$6*信号相关性!$E$6+2*$F1516*信号概况!$C$5*$H1516*信号概况!$C$7*信号相关性!$E$7+2*$F1516*信号概况!$C$5*$I1516*信号概况!$C$8*信号相关性!$E$8+2*$F1516*信号概况!$C$5*$J1516*信号概况!$C$9*信号相关性!$E$9+2*$G1516*信号概况!$C$6*$H1516*信号概况!$C$7*信号相关性!$F$7+2*$G1516*信号概况!$C$6*$I1516*信号概况!$C$8*信号相关性!$F$8+2*$G1516*信号概况!$C$6*$J1516*信号概况!$C$9*信号相关性!$F$9+2*$H1516*信号概况!$C$7*$I1516*信号概况!$C$8*信号相关性!$G$8+2*$H1516*信号概况!$C$7*$J1516*信号概况!$C$9*信号相关性!$G$9+2*$I1516*信号概况!$C$8*$J1516*信号概况!$C$9*信号相关性!$H$9)</f>
        <v>5566.83345850227</v>
      </c>
      <c r="N1516" s="12">
        <f t="shared" si="492"/>
        <v>0.285198120950894</v>
      </c>
      <c r="O1516" s="10">
        <f>$C1516*信号概况!$J$2+$D1516*信号概况!$J$3+$E1516*信号概况!$J$4+$F1516*信号概况!$J$5+$G1516*信号概况!$J$6+$H1516*信号概况!$J$7+$I1516*信号概况!$J$8+$J1516*信号概况!$J$9</f>
        <v>882.056181651476</v>
      </c>
      <c r="P1516" s="12">
        <f t="shared" si="493"/>
        <v>0.0451892027047999</v>
      </c>
      <c r="Q1516" s="7">
        <f t="shared" si="494"/>
        <v>8.48876916600259</v>
      </c>
    </row>
    <row r="1517" spans="1:17">
      <c r="A1517">
        <v>1515</v>
      </c>
      <c r="B1517">
        <v>19519.18</v>
      </c>
      <c r="C1517" s="7">
        <f t="shared" si="483"/>
        <v>0</v>
      </c>
      <c r="D1517" s="8">
        <f t="shared" si="484"/>
        <v>0.575757575757576</v>
      </c>
      <c r="E1517">
        <f t="shared" si="485"/>
        <v>0</v>
      </c>
      <c r="F1517">
        <f t="shared" si="486"/>
        <v>0</v>
      </c>
      <c r="G1517">
        <f t="shared" si="487"/>
        <v>0.08</v>
      </c>
      <c r="H1517">
        <f t="shared" si="488"/>
        <v>0</v>
      </c>
      <c r="I1517">
        <f t="shared" si="489"/>
        <v>0</v>
      </c>
      <c r="J1517">
        <f t="shared" si="490"/>
        <v>0</v>
      </c>
      <c r="K1517">
        <f>SQRT(POWER($C1517*信号概况!$F$2,2)+POWER($D1517*信号概况!$F$3,2)+POWER($E1517*信号概况!$F$4,2)+POWER($F1517*信号概况!$F$5,2)+POWER($G1517*信号概况!$F$6,2)+POWER($H1517*信号概况!$F$7,2)+POWER($I1517*信号概况!$F$8,2)+POWER($J1517*信号概况!$F$9,2)+2*$C1517*信号概况!$F$2*$D1517*信号概况!$F$3*信号相关性!$B$3+2*$C1517*信号概况!$F$2*$E1517*信号概况!$F$4*信号相关性!$B$4+2*$C1517*信号概况!$F$2*$F1517*信号概况!$F$5*信号相关性!$B$5+2*$C1517*信号概况!$F$2*$G1517*信号概况!$F$6*信号相关性!$B$6+2*$C1517*信号概况!$F$2*$H1517*信号概况!$F$7*信号相关性!$B$7+2*$C1517*信号概况!$F$2*$I1517*信号概况!$F$8*信号相关性!$B$8+2*$C1517*信号概况!$F$2*$J1517*信号概况!$F$9*信号相关性!$B$9+2*$D1517*信号概况!$F$3*$E1517*信号概况!$F$4*信号相关性!$C$4+2*$D1517*信号概况!$F$3*$F1517*信号概况!$F$5*信号相关性!$C$5+2*$D1517*信号概况!$F$3*$G1517*信号概况!$F$6*信号相关性!$C$6+2*$D1517*信号概况!$F$3*$H1517*信号概况!$F$7*信号相关性!$C$7+2*$D1517*信号概况!$F$3*$I1517*信号概况!$F$8*信号相关性!$C$8+2*$D1517*信号概况!$F$3*$J1517*信号概况!$F$9*信号相关性!$C$9+2*$E1517*信号概况!$F$4*$F1517*信号概况!$F$5*信号相关性!$D$5+2*$E1517*信号概况!$F$4*$G1517*信号概况!$F$6*信号相关性!$D$6+2*$E1517*信号概况!$F$4*$H1517*信号概况!$F$7*信号相关性!$D$7+2*$E1517*信号概况!$F$4*$I1517*信号概况!$F$8*信号相关性!$D$8+2*$E1517*信号概况!$F$4*$J1517*信号概况!$J$5*信号相关性!$D$9+2*$F1517*信号概况!$F$5*$G1517*信号概况!$F$6*信号相关性!$E$6+2*$F1517*信号概况!$F$5*$H1517*信号概况!$F$7*信号相关性!$E$7+2*$F1517*信号概况!$F$5*$I1517*信号概况!$F$8*信号相关性!$E$8+2*$F1517*信号概况!$F$5*$J1517*信号概况!$F$9*信号相关性!$E$9+2*$G1517*信号概况!$F$6*$H1517*信号概况!$F$7*信号相关性!$F$7+2*$G1517*信号概况!$F$6*$I1517*信号概况!$F$8*信号相关性!$F$8+2*$G1517*信号概况!$F$6*$J1517*信号概况!$F$9*信号相关性!$F$9+2*$H1517*信号概况!$F$7*$I1517*信号概况!$F$8*信号相关性!$G$8+2*$H1517*信号概况!$F$7*$J1517*信号概况!$F$9*信号相关性!$G$9+2*$I1517*信号概况!$F$8*$J1517*信号概况!$F$9*信号相关性!$H$9)</f>
        <v>1197.60533427307</v>
      </c>
      <c r="L1517" s="10">
        <f t="shared" si="491"/>
        <v>16.298507898554</v>
      </c>
      <c r="M1517" s="11">
        <f>SQRT(POWER($C1517*信号概况!$C$2,2)+POWER($D1517*信号概况!$C$3,2)+POWER($E1517*信号概况!$C$4,2)+POWER($F1517*信号概况!$C$5,2)+POWER($G1517*信号概况!$C$6,2)+POWER($H1517*信号概况!$C$7,2)+POWER($I1517*信号概况!$C$8,2)+POWER($J1517*信号概况!$C$9,2)+2*$C1517*信号概况!$C$2*$D1517*信号概况!$C$3*信号相关性!$B$3+2*$C1517*信号概况!$C$2*$E1517*信号概况!$C$4*信号相关性!$B$4+2*$C1517*信号概况!$C$2*$F1517*信号概况!$C$5*信号相关性!$B$5+2*$C1517*信号概况!$C$2*$G1517*信号概况!$C$6*信号相关性!$B$6+2*$C1517*信号概况!$C$2*$H1517*信号概况!$C$7*信号相关性!$B$7+2*$C1517*信号概况!$C$2*$I1517*信号概况!$C$8*信号相关性!$B$8+2*$C1517*信号概况!$C$2*$J1517*信号概况!$C$9*信号相关性!$B$9+2*$D1517*信号概况!$C$3*$E1517*信号概况!$C$4*信号相关性!$C$4+2*$D1517*信号概况!$C$3*$F1517*信号概况!$C$5*信号相关性!$C$5+2*$D1517*信号概况!$C$3*$G1517*信号概况!$C$6*信号相关性!$C$6+2*$D1517*信号概况!$C$3*$H1517*信号概况!$C$7*信号相关性!$C$7+2*$D1517*信号概况!$C$3*$I1517*信号概况!$C$8*信号相关性!$C$8+2*$D1517*信号概况!$C$3*$J1517*信号概况!$C$9*信号相关性!$C$9+2*$E1517*信号概况!$C$4*$F1517*信号概况!$C$5*信号相关性!$D$5+2*$E1517*信号概况!$C$4*$G1517*信号概况!$C$6*信号相关性!$D$6+2*$E1517*信号概况!$C$4*$H1517*信号概况!$C$7*信号相关性!$D$7+2*$E1517*信号概况!$C$4*$I1517*信号概况!$C$8*信号相关性!$D$8+2*$E1517*信号概况!$C$4*$J1517*信号概况!$J$5*信号相关性!$D$9+2*$F1517*信号概况!$C$5*$G1517*信号概况!$C$6*信号相关性!$E$6+2*$F1517*信号概况!$C$5*$H1517*信号概况!$C$7*信号相关性!$E$7+2*$F1517*信号概况!$C$5*$I1517*信号概况!$C$8*信号相关性!$E$8+2*$F1517*信号概况!$C$5*$J1517*信号概况!$C$9*信号相关性!$E$9+2*$G1517*信号概况!$C$6*$H1517*信号概况!$C$7*信号相关性!$F$7+2*$G1517*信号概况!$C$6*$I1517*信号概况!$C$8*信号相关性!$F$8+2*$G1517*信号概况!$C$6*$J1517*信号概况!$C$9*信号相关性!$F$9+2*$H1517*信号概况!$C$7*$I1517*信号概况!$C$8*信号相关性!$G$8+2*$H1517*信号概况!$C$7*$J1517*信号概况!$C$9*信号相关性!$G$9+2*$I1517*信号概况!$C$8*$J1517*信号概况!$C$9*信号相关性!$H$9)</f>
        <v>5888.2891094833</v>
      </c>
      <c r="N1517" s="12">
        <f t="shared" si="492"/>
        <v>0.301666827678381</v>
      </c>
      <c r="O1517" s="10">
        <f>$C1517*信号概况!$J$2+$D1517*信号概况!$J$3+$E1517*信号概况!$J$4+$F1517*信号概况!$J$5+$G1517*信号概况!$J$6+$H1517*信号概况!$J$7+$I1517*信号概况!$J$8+$J1517*信号概况!$J$9</f>
        <v>906.584332336408</v>
      </c>
      <c r="P1517" s="12">
        <f t="shared" si="493"/>
        <v>0.0464458205896153</v>
      </c>
      <c r="Q1517" s="7">
        <f t="shared" si="494"/>
        <v>8.26904548988832</v>
      </c>
    </row>
    <row r="1518" spans="1:17">
      <c r="A1518">
        <v>1516</v>
      </c>
      <c r="B1518">
        <v>19519.18</v>
      </c>
      <c r="C1518" s="7">
        <f t="shared" si="483"/>
        <v>0</v>
      </c>
      <c r="D1518" s="8">
        <f t="shared" si="484"/>
        <v>0.606060606060606</v>
      </c>
      <c r="E1518">
        <f t="shared" si="485"/>
        <v>0</v>
      </c>
      <c r="F1518">
        <f t="shared" si="486"/>
        <v>0</v>
      </c>
      <c r="G1518">
        <f t="shared" si="487"/>
        <v>0.08</v>
      </c>
      <c r="H1518">
        <f t="shared" si="488"/>
        <v>0</v>
      </c>
      <c r="I1518">
        <f t="shared" si="489"/>
        <v>0</v>
      </c>
      <c r="J1518">
        <f t="shared" si="490"/>
        <v>0</v>
      </c>
      <c r="K1518">
        <f>SQRT(POWER($C1518*信号概况!$F$2,2)+POWER($D1518*信号概况!$F$3,2)+POWER($E1518*信号概况!$F$4,2)+POWER($F1518*信号概况!$F$5,2)+POWER($G1518*信号概况!$F$6,2)+POWER($H1518*信号概况!$F$7,2)+POWER($I1518*信号概况!$F$8,2)+POWER($J1518*信号概况!$F$9,2)+2*$C1518*信号概况!$F$2*$D1518*信号概况!$F$3*信号相关性!$B$3+2*$C1518*信号概况!$F$2*$E1518*信号概况!$F$4*信号相关性!$B$4+2*$C1518*信号概况!$F$2*$F1518*信号概况!$F$5*信号相关性!$B$5+2*$C1518*信号概况!$F$2*$G1518*信号概况!$F$6*信号相关性!$B$6+2*$C1518*信号概况!$F$2*$H1518*信号概况!$F$7*信号相关性!$B$7+2*$C1518*信号概况!$F$2*$I1518*信号概况!$F$8*信号相关性!$B$8+2*$C1518*信号概况!$F$2*$J1518*信号概况!$F$9*信号相关性!$B$9+2*$D1518*信号概况!$F$3*$E1518*信号概况!$F$4*信号相关性!$C$4+2*$D1518*信号概况!$F$3*$F1518*信号概况!$F$5*信号相关性!$C$5+2*$D1518*信号概况!$F$3*$G1518*信号概况!$F$6*信号相关性!$C$6+2*$D1518*信号概况!$F$3*$H1518*信号概况!$F$7*信号相关性!$C$7+2*$D1518*信号概况!$F$3*$I1518*信号概况!$F$8*信号相关性!$C$8+2*$D1518*信号概况!$F$3*$J1518*信号概况!$F$9*信号相关性!$C$9+2*$E1518*信号概况!$F$4*$F1518*信号概况!$F$5*信号相关性!$D$5+2*$E1518*信号概况!$F$4*$G1518*信号概况!$F$6*信号相关性!$D$6+2*$E1518*信号概况!$F$4*$H1518*信号概况!$F$7*信号相关性!$D$7+2*$E1518*信号概况!$F$4*$I1518*信号概况!$F$8*信号相关性!$D$8+2*$E1518*信号概况!$F$4*$J1518*信号概况!$J$5*信号相关性!$D$9+2*$F1518*信号概况!$F$5*$G1518*信号概况!$F$6*信号相关性!$E$6+2*$F1518*信号概况!$F$5*$H1518*信号概况!$F$7*信号相关性!$E$7+2*$F1518*信号概况!$F$5*$I1518*信号概况!$F$8*信号相关性!$E$8+2*$F1518*信号概况!$F$5*$J1518*信号概况!$F$9*信号相关性!$E$9+2*$G1518*信号概况!$F$6*$H1518*信号概况!$F$7*信号相关性!$F$7+2*$G1518*信号概况!$F$6*$I1518*信号概况!$F$8*信号相关性!$F$8+2*$G1518*信号概况!$F$6*$J1518*信号概况!$F$9*信号相关性!$F$9+2*$H1518*信号概况!$F$7*$I1518*信号概况!$F$8*信号相关性!$G$8+2*$H1518*信号概况!$F$7*$J1518*信号概况!$F$9*信号相关性!$G$9+2*$I1518*信号概况!$F$8*$J1518*信号概况!$F$9*信号相关性!$H$9)</f>
        <v>1263.40186147792</v>
      </c>
      <c r="L1518" s="10">
        <f t="shared" si="491"/>
        <v>15.4497002063671</v>
      </c>
      <c r="M1518" s="11">
        <f>SQRT(POWER($C1518*信号概况!$C$2,2)+POWER($D1518*信号概况!$C$3,2)+POWER($E1518*信号概况!$C$4,2)+POWER($F1518*信号概况!$C$5,2)+POWER($G1518*信号概况!$C$6,2)+POWER($H1518*信号概况!$C$7,2)+POWER($I1518*信号概况!$C$8,2)+POWER($J1518*信号概况!$C$9,2)+2*$C1518*信号概况!$C$2*$D1518*信号概况!$C$3*信号相关性!$B$3+2*$C1518*信号概况!$C$2*$E1518*信号概况!$C$4*信号相关性!$B$4+2*$C1518*信号概况!$C$2*$F1518*信号概况!$C$5*信号相关性!$B$5+2*$C1518*信号概况!$C$2*$G1518*信号概况!$C$6*信号相关性!$B$6+2*$C1518*信号概况!$C$2*$H1518*信号概况!$C$7*信号相关性!$B$7+2*$C1518*信号概况!$C$2*$I1518*信号概况!$C$8*信号相关性!$B$8+2*$C1518*信号概况!$C$2*$J1518*信号概况!$C$9*信号相关性!$B$9+2*$D1518*信号概况!$C$3*$E1518*信号概况!$C$4*信号相关性!$C$4+2*$D1518*信号概况!$C$3*$F1518*信号概况!$C$5*信号相关性!$C$5+2*$D1518*信号概况!$C$3*$G1518*信号概况!$C$6*信号相关性!$C$6+2*$D1518*信号概况!$C$3*$H1518*信号概况!$C$7*信号相关性!$C$7+2*$D1518*信号概况!$C$3*$I1518*信号概况!$C$8*信号相关性!$C$8+2*$D1518*信号概况!$C$3*$J1518*信号概况!$C$9*信号相关性!$C$9+2*$E1518*信号概况!$C$4*$F1518*信号概况!$C$5*信号相关性!$D$5+2*$E1518*信号概况!$C$4*$G1518*信号概况!$C$6*信号相关性!$D$6+2*$E1518*信号概况!$C$4*$H1518*信号概况!$C$7*信号相关性!$D$7+2*$E1518*信号概况!$C$4*$I1518*信号概况!$C$8*信号相关性!$D$8+2*$E1518*信号概况!$C$4*$J1518*信号概况!$J$5*信号相关性!$D$9+2*$F1518*信号概况!$C$5*$G1518*信号概况!$C$6*信号相关性!$E$6+2*$F1518*信号概况!$C$5*$H1518*信号概况!$C$7*信号相关性!$E$7+2*$F1518*信号概况!$C$5*$I1518*信号概况!$C$8*信号相关性!$E$8+2*$F1518*信号概况!$C$5*$J1518*信号概况!$C$9*信号相关性!$E$9+2*$G1518*信号概况!$C$6*$H1518*信号概况!$C$7*信号相关性!$F$7+2*$G1518*信号概况!$C$6*$I1518*信号概况!$C$8*信号相关性!$F$8+2*$G1518*信号概况!$C$6*$J1518*信号概况!$C$9*信号相关性!$F$9+2*$H1518*信号概况!$C$7*$I1518*信号概况!$C$8*信号相关性!$G$8+2*$H1518*信号概况!$C$7*$J1518*信号概况!$C$9*信号相关性!$G$9+2*$I1518*信号概况!$C$8*$J1518*信号概况!$C$9*信号相关性!$H$9)</f>
        <v>6210.04402087788</v>
      </c>
      <c r="N1518" s="12">
        <f t="shared" si="492"/>
        <v>0.31815086601373</v>
      </c>
      <c r="O1518" s="10">
        <f>$C1518*信号概况!$J$2+$D1518*信号概况!$J$3+$E1518*信号概况!$J$4+$F1518*信号概况!$J$5+$G1518*信号概况!$J$6+$H1518*信号概况!$J$7+$I1518*信号概况!$J$8+$J1518*信号概况!$J$9</f>
        <v>931.112483021339</v>
      </c>
      <c r="P1518" s="12">
        <f t="shared" si="493"/>
        <v>0.0477024384744308</v>
      </c>
      <c r="Q1518" s="7">
        <f t="shared" si="494"/>
        <v>8.07137547219317</v>
      </c>
    </row>
    <row r="1519" spans="1:17">
      <c r="A1519">
        <v>1517</v>
      </c>
      <c r="B1519">
        <v>19519.18</v>
      </c>
      <c r="C1519" s="7">
        <f t="shared" si="483"/>
        <v>0</v>
      </c>
      <c r="D1519" s="8">
        <f t="shared" si="484"/>
        <v>0.636363636363636</v>
      </c>
      <c r="E1519">
        <f t="shared" si="485"/>
        <v>0</v>
      </c>
      <c r="F1519">
        <f t="shared" si="486"/>
        <v>0</v>
      </c>
      <c r="G1519">
        <f t="shared" si="487"/>
        <v>0.08</v>
      </c>
      <c r="H1519">
        <f t="shared" si="488"/>
        <v>0</v>
      </c>
      <c r="I1519">
        <f t="shared" si="489"/>
        <v>0</v>
      </c>
      <c r="J1519">
        <f t="shared" si="490"/>
        <v>0</v>
      </c>
      <c r="K1519">
        <f>SQRT(POWER($C1519*信号概况!$F$2,2)+POWER($D1519*信号概况!$F$3,2)+POWER($E1519*信号概况!$F$4,2)+POWER($F1519*信号概况!$F$5,2)+POWER($G1519*信号概况!$F$6,2)+POWER($H1519*信号概况!$F$7,2)+POWER($I1519*信号概况!$F$8,2)+POWER($J1519*信号概况!$F$9,2)+2*$C1519*信号概况!$F$2*$D1519*信号概况!$F$3*信号相关性!$B$3+2*$C1519*信号概况!$F$2*$E1519*信号概况!$F$4*信号相关性!$B$4+2*$C1519*信号概况!$F$2*$F1519*信号概况!$F$5*信号相关性!$B$5+2*$C1519*信号概况!$F$2*$G1519*信号概况!$F$6*信号相关性!$B$6+2*$C1519*信号概况!$F$2*$H1519*信号概况!$F$7*信号相关性!$B$7+2*$C1519*信号概况!$F$2*$I1519*信号概况!$F$8*信号相关性!$B$8+2*$C1519*信号概况!$F$2*$J1519*信号概况!$F$9*信号相关性!$B$9+2*$D1519*信号概况!$F$3*$E1519*信号概况!$F$4*信号相关性!$C$4+2*$D1519*信号概况!$F$3*$F1519*信号概况!$F$5*信号相关性!$C$5+2*$D1519*信号概况!$F$3*$G1519*信号概况!$F$6*信号相关性!$C$6+2*$D1519*信号概况!$F$3*$H1519*信号概况!$F$7*信号相关性!$C$7+2*$D1519*信号概况!$F$3*$I1519*信号概况!$F$8*信号相关性!$C$8+2*$D1519*信号概况!$F$3*$J1519*信号概况!$F$9*信号相关性!$C$9+2*$E1519*信号概况!$F$4*$F1519*信号概况!$F$5*信号相关性!$D$5+2*$E1519*信号概况!$F$4*$G1519*信号概况!$F$6*信号相关性!$D$6+2*$E1519*信号概况!$F$4*$H1519*信号概况!$F$7*信号相关性!$D$7+2*$E1519*信号概况!$F$4*$I1519*信号概况!$F$8*信号相关性!$D$8+2*$E1519*信号概况!$F$4*$J1519*信号概况!$J$5*信号相关性!$D$9+2*$F1519*信号概况!$F$5*$G1519*信号概况!$F$6*信号相关性!$E$6+2*$F1519*信号概况!$F$5*$H1519*信号概况!$F$7*信号相关性!$E$7+2*$F1519*信号概况!$F$5*$I1519*信号概况!$F$8*信号相关性!$E$8+2*$F1519*信号概况!$F$5*$J1519*信号概况!$F$9*信号相关性!$E$9+2*$G1519*信号概况!$F$6*$H1519*信号概况!$F$7*信号相关性!$F$7+2*$G1519*信号概况!$F$6*$I1519*信号概况!$F$8*信号相关性!$F$8+2*$G1519*信号概况!$F$6*$J1519*信号概况!$F$9*信号相关性!$F$9+2*$H1519*信号概况!$F$7*$I1519*信号概况!$F$8*信号相关性!$G$8+2*$H1519*信号概况!$F$7*$J1519*信号概况!$F$9*信号相关性!$G$9+2*$I1519*信号概况!$F$8*$J1519*信号概况!$F$9*信号相关性!$H$9)</f>
        <v>1329.30386250171</v>
      </c>
      <c r="L1519" s="10">
        <f t="shared" si="491"/>
        <v>14.6837608395009</v>
      </c>
      <c r="M1519" s="11">
        <f>SQRT(POWER($C1519*信号概况!$C$2,2)+POWER($D1519*信号概况!$C$3,2)+POWER($E1519*信号概况!$C$4,2)+POWER($F1519*信号概况!$C$5,2)+POWER($G1519*信号概况!$C$6,2)+POWER($H1519*信号概况!$C$7,2)+POWER($I1519*信号概况!$C$8,2)+POWER($J1519*信号概况!$C$9,2)+2*$C1519*信号概况!$C$2*$D1519*信号概况!$C$3*信号相关性!$B$3+2*$C1519*信号概况!$C$2*$E1519*信号概况!$C$4*信号相关性!$B$4+2*$C1519*信号概况!$C$2*$F1519*信号概况!$C$5*信号相关性!$B$5+2*$C1519*信号概况!$C$2*$G1519*信号概况!$C$6*信号相关性!$B$6+2*$C1519*信号概况!$C$2*$H1519*信号概况!$C$7*信号相关性!$B$7+2*$C1519*信号概况!$C$2*$I1519*信号概况!$C$8*信号相关性!$B$8+2*$C1519*信号概况!$C$2*$J1519*信号概况!$C$9*信号相关性!$B$9+2*$D1519*信号概况!$C$3*$E1519*信号概况!$C$4*信号相关性!$C$4+2*$D1519*信号概况!$C$3*$F1519*信号概况!$C$5*信号相关性!$C$5+2*$D1519*信号概况!$C$3*$G1519*信号概况!$C$6*信号相关性!$C$6+2*$D1519*信号概况!$C$3*$H1519*信号概况!$C$7*信号相关性!$C$7+2*$D1519*信号概况!$C$3*$I1519*信号概况!$C$8*信号相关性!$C$8+2*$D1519*信号概况!$C$3*$J1519*信号概况!$C$9*信号相关性!$C$9+2*$E1519*信号概况!$C$4*$F1519*信号概况!$C$5*信号相关性!$D$5+2*$E1519*信号概况!$C$4*$G1519*信号概况!$C$6*信号相关性!$D$6+2*$E1519*信号概况!$C$4*$H1519*信号概况!$C$7*信号相关性!$D$7+2*$E1519*信号概况!$C$4*$I1519*信号概况!$C$8*信号相关性!$D$8+2*$E1519*信号概况!$C$4*$J1519*信号概况!$J$5*信号相关性!$D$9+2*$F1519*信号概况!$C$5*$G1519*信号概况!$C$6*信号相关性!$E$6+2*$F1519*信号概况!$C$5*$H1519*信号概况!$C$7*信号相关性!$E$7+2*$F1519*信号概况!$C$5*$I1519*信号概况!$C$8*信号相关性!$E$8+2*$F1519*信号概况!$C$5*$J1519*信号概况!$C$9*信号相关性!$E$9+2*$G1519*信号概况!$C$6*$H1519*信号概况!$C$7*信号相关性!$F$7+2*$G1519*信号概况!$C$6*$I1519*信号概况!$C$8*信号相关性!$F$8+2*$G1519*信号概况!$C$6*$J1519*信号概况!$C$9*信号相关性!$F$9+2*$H1519*信号概况!$C$7*$I1519*信号概况!$C$8*信号相关性!$G$8+2*$H1519*信号概况!$C$7*$J1519*信号概况!$C$9*信号相关性!$G$9+2*$I1519*信号概况!$C$8*$J1519*信号概况!$C$9*信号相关性!$H$9)</f>
        <v>6532.05397006523</v>
      </c>
      <c r="N1519" s="12">
        <f t="shared" si="492"/>
        <v>0.334647970358654</v>
      </c>
      <c r="O1519" s="10">
        <f>$C1519*信号概况!$J$2+$D1519*信号概况!$J$3+$E1519*信号概况!$J$4+$F1519*信号概况!$J$5+$G1519*信号概况!$J$6+$H1519*信号概况!$J$7+$I1519*信号概况!$J$8+$J1519*信号概况!$J$9</f>
        <v>955.640633706271</v>
      </c>
      <c r="P1519" s="12">
        <f t="shared" si="493"/>
        <v>0.0489590563592462</v>
      </c>
      <c r="Q1519" s="7">
        <f t="shared" si="494"/>
        <v>7.89264885210677</v>
      </c>
    </row>
    <row r="1520" spans="1:17">
      <c r="A1520">
        <v>1518</v>
      </c>
      <c r="B1520">
        <v>19519.18</v>
      </c>
      <c r="C1520" s="7">
        <f t="shared" si="483"/>
        <v>0</v>
      </c>
      <c r="D1520" s="8">
        <f t="shared" si="484"/>
        <v>0.666666666666667</v>
      </c>
      <c r="E1520">
        <f t="shared" si="485"/>
        <v>0</v>
      </c>
      <c r="F1520">
        <f t="shared" si="486"/>
        <v>0</v>
      </c>
      <c r="G1520">
        <f t="shared" si="487"/>
        <v>0.08</v>
      </c>
      <c r="H1520">
        <f t="shared" si="488"/>
        <v>0</v>
      </c>
      <c r="I1520">
        <f t="shared" si="489"/>
        <v>0</v>
      </c>
      <c r="J1520">
        <f t="shared" si="490"/>
        <v>0</v>
      </c>
      <c r="K1520">
        <f>SQRT(POWER($C1520*信号概况!$F$2,2)+POWER($D1520*信号概况!$F$3,2)+POWER($E1520*信号概况!$F$4,2)+POWER($F1520*信号概况!$F$5,2)+POWER($G1520*信号概况!$F$6,2)+POWER($H1520*信号概况!$F$7,2)+POWER($I1520*信号概况!$F$8,2)+POWER($J1520*信号概况!$F$9,2)+2*$C1520*信号概况!$F$2*$D1520*信号概况!$F$3*信号相关性!$B$3+2*$C1520*信号概况!$F$2*$E1520*信号概况!$F$4*信号相关性!$B$4+2*$C1520*信号概况!$F$2*$F1520*信号概况!$F$5*信号相关性!$B$5+2*$C1520*信号概况!$F$2*$G1520*信号概况!$F$6*信号相关性!$B$6+2*$C1520*信号概况!$F$2*$H1520*信号概况!$F$7*信号相关性!$B$7+2*$C1520*信号概况!$F$2*$I1520*信号概况!$F$8*信号相关性!$B$8+2*$C1520*信号概况!$F$2*$J1520*信号概况!$F$9*信号相关性!$B$9+2*$D1520*信号概况!$F$3*$E1520*信号概况!$F$4*信号相关性!$C$4+2*$D1520*信号概况!$F$3*$F1520*信号概况!$F$5*信号相关性!$C$5+2*$D1520*信号概况!$F$3*$G1520*信号概况!$F$6*信号相关性!$C$6+2*$D1520*信号概况!$F$3*$H1520*信号概况!$F$7*信号相关性!$C$7+2*$D1520*信号概况!$F$3*$I1520*信号概况!$F$8*信号相关性!$C$8+2*$D1520*信号概况!$F$3*$J1520*信号概况!$F$9*信号相关性!$C$9+2*$E1520*信号概况!$F$4*$F1520*信号概况!$F$5*信号相关性!$D$5+2*$E1520*信号概况!$F$4*$G1520*信号概况!$F$6*信号相关性!$D$6+2*$E1520*信号概况!$F$4*$H1520*信号概况!$F$7*信号相关性!$D$7+2*$E1520*信号概况!$F$4*$I1520*信号概况!$F$8*信号相关性!$D$8+2*$E1520*信号概况!$F$4*$J1520*信号概况!$J$5*信号相关性!$D$9+2*$F1520*信号概况!$F$5*$G1520*信号概况!$F$6*信号相关性!$E$6+2*$F1520*信号概况!$F$5*$H1520*信号概况!$F$7*信号相关性!$E$7+2*$F1520*信号概况!$F$5*$I1520*信号概况!$F$8*信号相关性!$E$8+2*$F1520*信号概况!$F$5*$J1520*信号概况!$F$9*信号相关性!$E$9+2*$G1520*信号概况!$F$6*$H1520*信号概况!$F$7*信号相关性!$F$7+2*$G1520*信号概况!$F$6*$I1520*信号概况!$F$8*信号相关性!$F$8+2*$G1520*信号概况!$F$6*$J1520*信号概况!$F$9*信号相关性!$F$9+2*$H1520*信号概况!$F$7*$I1520*信号概况!$F$8*信号相关性!$G$8+2*$H1520*信号概况!$F$7*$J1520*信号概况!$F$9*信号相关性!$G$9+2*$I1520*信号概况!$F$8*$J1520*信号概况!$F$9*信号相关性!$H$9)</f>
        <v>1395.29639235096</v>
      </c>
      <c r="L1520" s="10">
        <f t="shared" si="491"/>
        <v>13.9892714601746</v>
      </c>
      <c r="M1520" s="11">
        <f>SQRT(POWER($C1520*信号概况!$C$2,2)+POWER($D1520*信号概况!$C$3,2)+POWER($E1520*信号概况!$C$4,2)+POWER($F1520*信号概况!$C$5,2)+POWER($G1520*信号概况!$C$6,2)+POWER($H1520*信号概况!$C$7,2)+POWER($I1520*信号概况!$C$8,2)+POWER($J1520*信号概况!$C$9,2)+2*$C1520*信号概况!$C$2*$D1520*信号概况!$C$3*信号相关性!$B$3+2*$C1520*信号概况!$C$2*$E1520*信号概况!$C$4*信号相关性!$B$4+2*$C1520*信号概况!$C$2*$F1520*信号概况!$C$5*信号相关性!$B$5+2*$C1520*信号概况!$C$2*$G1520*信号概况!$C$6*信号相关性!$B$6+2*$C1520*信号概况!$C$2*$H1520*信号概况!$C$7*信号相关性!$B$7+2*$C1520*信号概况!$C$2*$I1520*信号概况!$C$8*信号相关性!$B$8+2*$C1520*信号概况!$C$2*$J1520*信号概况!$C$9*信号相关性!$B$9+2*$D1520*信号概况!$C$3*$E1520*信号概况!$C$4*信号相关性!$C$4+2*$D1520*信号概况!$C$3*$F1520*信号概况!$C$5*信号相关性!$C$5+2*$D1520*信号概况!$C$3*$G1520*信号概况!$C$6*信号相关性!$C$6+2*$D1520*信号概况!$C$3*$H1520*信号概况!$C$7*信号相关性!$C$7+2*$D1520*信号概况!$C$3*$I1520*信号概况!$C$8*信号相关性!$C$8+2*$D1520*信号概况!$C$3*$J1520*信号概况!$C$9*信号相关性!$C$9+2*$E1520*信号概况!$C$4*$F1520*信号概况!$C$5*信号相关性!$D$5+2*$E1520*信号概况!$C$4*$G1520*信号概况!$C$6*信号相关性!$D$6+2*$E1520*信号概况!$C$4*$H1520*信号概况!$C$7*信号相关性!$D$7+2*$E1520*信号概况!$C$4*$I1520*信号概况!$C$8*信号相关性!$D$8+2*$E1520*信号概况!$C$4*$J1520*信号概况!$J$5*信号相关性!$D$9+2*$F1520*信号概况!$C$5*$G1520*信号概况!$C$6*信号相关性!$E$6+2*$F1520*信号概况!$C$5*$H1520*信号概况!$C$7*信号相关性!$E$7+2*$F1520*信号概况!$C$5*$I1520*信号概况!$C$8*信号相关性!$E$8+2*$F1520*信号概况!$C$5*$J1520*信号概况!$C$9*信号相关性!$E$9+2*$G1520*信号概况!$C$6*$H1520*信号概况!$C$7*信号相关性!$F$7+2*$G1520*信号概况!$C$6*$I1520*信号概况!$C$8*信号相关性!$F$8+2*$G1520*信号概况!$C$6*$J1520*信号概况!$C$9*信号相关性!$F$9+2*$H1520*信号概况!$C$7*$I1520*信号概况!$C$8*信号相关性!$G$8+2*$H1520*信号概况!$C$7*$J1520*信号概况!$C$9*信号相关性!$G$9+2*$I1520*信号概况!$C$8*$J1520*信号概况!$C$9*信号相关性!$H$9)</f>
        <v>6854.28301258934</v>
      </c>
      <c r="N1520" s="12">
        <f t="shared" si="492"/>
        <v>0.351156299218991</v>
      </c>
      <c r="O1520" s="10">
        <f>$C1520*信号概况!$J$2+$D1520*信号概况!$J$3+$E1520*信号概况!$J$4+$F1520*信号概况!$J$5+$G1520*信号概况!$J$6+$H1520*信号概况!$J$7+$I1520*信号概况!$J$8+$J1520*信号概况!$J$9</f>
        <v>980.168784391202</v>
      </c>
      <c r="P1520" s="12">
        <f t="shared" si="493"/>
        <v>0.0502156742440616</v>
      </c>
      <c r="Q1520" s="7">
        <f t="shared" si="494"/>
        <v>7.7303048096618</v>
      </c>
    </row>
    <row r="1521" spans="1:17">
      <c r="A1521">
        <v>1519</v>
      </c>
      <c r="B1521">
        <v>19519.18</v>
      </c>
      <c r="C1521" s="7">
        <f t="shared" si="483"/>
        <v>0</v>
      </c>
      <c r="D1521" s="8">
        <f t="shared" si="484"/>
        <v>0.696969696969697</v>
      </c>
      <c r="E1521">
        <f t="shared" si="485"/>
        <v>0</v>
      </c>
      <c r="F1521">
        <f t="shared" si="486"/>
        <v>0</v>
      </c>
      <c r="G1521">
        <f t="shared" si="487"/>
        <v>0.08</v>
      </c>
      <c r="H1521">
        <f t="shared" si="488"/>
        <v>0</v>
      </c>
      <c r="I1521">
        <f t="shared" si="489"/>
        <v>0</v>
      </c>
      <c r="J1521">
        <f t="shared" si="490"/>
        <v>0</v>
      </c>
      <c r="K1521">
        <f>SQRT(POWER($C1521*信号概况!$F$2,2)+POWER($D1521*信号概况!$F$3,2)+POWER($E1521*信号概况!$F$4,2)+POWER($F1521*信号概况!$F$5,2)+POWER($G1521*信号概况!$F$6,2)+POWER($H1521*信号概况!$F$7,2)+POWER($I1521*信号概况!$F$8,2)+POWER($J1521*信号概况!$F$9,2)+2*$C1521*信号概况!$F$2*$D1521*信号概况!$F$3*信号相关性!$B$3+2*$C1521*信号概况!$F$2*$E1521*信号概况!$F$4*信号相关性!$B$4+2*$C1521*信号概况!$F$2*$F1521*信号概况!$F$5*信号相关性!$B$5+2*$C1521*信号概况!$F$2*$G1521*信号概况!$F$6*信号相关性!$B$6+2*$C1521*信号概况!$F$2*$H1521*信号概况!$F$7*信号相关性!$B$7+2*$C1521*信号概况!$F$2*$I1521*信号概况!$F$8*信号相关性!$B$8+2*$C1521*信号概况!$F$2*$J1521*信号概况!$F$9*信号相关性!$B$9+2*$D1521*信号概况!$F$3*$E1521*信号概况!$F$4*信号相关性!$C$4+2*$D1521*信号概况!$F$3*$F1521*信号概况!$F$5*信号相关性!$C$5+2*$D1521*信号概况!$F$3*$G1521*信号概况!$F$6*信号相关性!$C$6+2*$D1521*信号概况!$F$3*$H1521*信号概况!$F$7*信号相关性!$C$7+2*$D1521*信号概况!$F$3*$I1521*信号概况!$F$8*信号相关性!$C$8+2*$D1521*信号概况!$F$3*$J1521*信号概况!$F$9*信号相关性!$C$9+2*$E1521*信号概况!$F$4*$F1521*信号概况!$F$5*信号相关性!$D$5+2*$E1521*信号概况!$F$4*$G1521*信号概况!$F$6*信号相关性!$D$6+2*$E1521*信号概况!$F$4*$H1521*信号概况!$F$7*信号相关性!$D$7+2*$E1521*信号概况!$F$4*$I1521*信号概况!$F$8*信号相关性!$D$8+2*$E1521*信号概况!$F$4*$J1521*信号概况!$J$5*信号相关性!$D$9+2*$F1521*信号概况!$F$5*$G1521*信号概况!$F$6*信号相关性!$E$6+2*$F1521*信号概况!$F$5*$H1521*信号概况!$F$7*信号相关性!$E$7+2*$F1521*信号概况!$F$5*$I1521*信号概况!$F$8*信号相关性!$E$8+2*$F1521*信号概况!$F$5*$J1521*信号概况!$F$9*信号相关性!$E$9+2*$G1521*信号概况!$F$6*$H1521*信号概况!$F$7*信号相关性!$F$7+2*$G1521*信号概况!$F$6*$I1521*信号概况!$F$8*信号相关性!$F$8+2*$G1521*信号概况!$F$6*$J1521*信号概况!$F$9*信号相关性!$F$9+2*$H1521*信号概况!$F$7*$I1521*信号概况!$F$8*信号相关性!$G$8+2*$H1521*信号概况!$F$7*$J1521*信号概况!$F$9*信号相关性!$G$9+2*$I1521*信号概况!$F$8*$J1521*信号概况!$F$9*信号相关性!$H$9)</f>
        <v>1461.36718675451</v>
      </c>
      <c r="L1521" s="10">
        <f t="shared" si="491"/>
        <v>13.3567936771246</v>
      </c>
      <c r="M1521" s="11">
        <f>SQRT(POWER($C1521*信号概况!$C$2,2)+POWER($D1521*信号概况!$C$3,2)+POWER($E1521*信号概况!$C$4,2)+POWER($F1521*信号概况!$C$5,2)+POWER($G1521*信号概况!$C$6,2)+POWER($H1521*信号概况!$C$7,2)+POWER($I1521*信号概况!$C$8,2)+POWER($J1521*信号概况!$C$9,2)+2*$C1521*信号概况!$C$2*$D1521*信号概况!$C$3*信号相关性!$B$3+2*$C1521*信号概况!$C$2*$E1521*信号概况!$C$4*信号相关性!$B$4+2*$C1521*信号概况!$C$2*$F1521*信号概况!$C$5*信号相关性!$B$5+2*$C1521*信号概况!$C$2*$G1521*信号概况!$C$6*信号相关性!$B$6+2*$C1521*信号概况!$C$2*$H1521*信号概况!$C$7*信号相关性!$B$7+2*$C1521*信号概况!$C$2*$I1521*信号概况!$C$8*信号相关性!$B$8+2*$C1521*信号概况!$C$2*$J1521*信号概况!$C$9*信号相关性!$B$9+2*$D1521*信号概况!$C$3*$E1521*信号概况!$C$4*信号相关性!$C$4+2*$D1521*信号概况!$C$3*$F1521*信号概况!$C$5*信号相关性!$C$5+2*$D1521*信号概况!$C$3*$G1521*信号概况!$C$6*信号相关性!$C$6+2*$D1521*信号概况!$C$3*$H1521*信号概况!$C$7*信号相关性!$C$7+2*$D1521*信号概况!$C$3*$I1521*信号概况!$C$8*信号相关性!$C$8+2*$D1521*信号概况!$C$3*$J1521*信号概况!$C$9*信号相关性!$C$9+2*$E1521*信号概况!$C$4*$F1521*信号概况!$C$5*信号相关性!$D$5+2*$E1521*信号概况!$C$4*$G1521*信号概况!$C$6*信号相关性!$D$6+2*$E1521*信号概况!$C$4*$H1521*信号概况!$C$7*信号相关性!$D$7+2*$E1521*信号概况!$C$4*$I1521*信号概况!$C$8*信号相关性!$D$8+2*$E1521*信号概况!$C$4*$J1521*信号概况!$J$5*信号相关性!$D$9+2*$F1521*信号概况!$C$5*$G1521*信号概况!$C$6*信号相关性!$E$6+2*$F1521*信号概况!$C$5*$H1521*信号概况!$C$7*信号相关性!$E$7+2*$F1521*信号概况!$C$5*$I1521*信号概况!$C$8*信号相关性!$E$8+2*$F1521*信号概况!$C$5*$J1521*信号概况!$C$9*信号相关性!$E$9+2*$G1521*信号概况!$C$6*$H1521*信号概况!$C$7*信号相关性!$F$7+2*$G1521*信号概况!$C$6*$I1521*信号概况!$C$8*信号相关性!$F$8+2*$G1521*信号概况!$C$6*$J1521*信号概况!$C$9*信号相关性!$F$9+2*$H1521*信号概况!$C$7*$I1521*信号概况!$C$8*信号相关性!$G$8+2*$H1521*信号概况!$C$7*$J1521*信号概况!$C$9*信号相关性!$G$9+2*$I1521*信号概况!$C$8*$J1521*信号概况!$C$9*信号相关性!$H$9)</f>
        <v>7176.70163708364</v>
      </c>
      <c r="N1521" s="12">
        <f t="shared" si="492"/>
        <v>0.367674340678432</v>
      </c>
      <c r="O1521" s="10">
        <f>$C1521*信号概况!$J$2+$D1521*信号概况!$J$3+$E1521*信号概况!$J$4+$F1521*信号概况!$J$5+$G1521*信号概况!$J$6+$H1521*信号概况!$J$7+$I1521*信号概况!$J$8+$J1521*信号概况!$J$9</f>
        <v>1004.69693507613</v>
      </c>
      <c r="P1521" s="12">
        <f t="shared" si="493"/>
        <v>0.051472292128877</v>
      </c>
      <c r="Q1521" s="7">
        <f t="shared" si="494"/>
        <v>7.5822177487929</v>
      </c>
    </row>
    <row r="1522" spans="1:17">
      <c r="A1522">
        <v>1520</v>
      </c>
      <c r="B1522">
        <v>19519.18</v>
      </c>
      <c r="C1522" s="7">
        <f t="shared" si="483"/>
        <v>0</v>
      </c>
      <c r="D1522" s="8">
        <f t="shared" si="484"/>
        <v>0.727272727272727</v>
      </c>
      <c r="E1522">
        <f t="shared" si="485"/>
        <v>0</v>
      </c>
      <c r="F1522">
        <f t="shared" si="486"/>
        <v>0</v>
      </c>
      <c r="G1522">
        <f t="shared" si="487"/>
        <v>0.08</v>
      </c>
      <c r="H1522">
        <f t="shared" si="488"/>
        <v>0</v>
      </c>
      <c r="I1522">
        <f t="shared" si="489"/>
        <v>0</v>
      </c>
      <c r="J1522">
        <f t="shared" si="490"/>
        <v>0</v>
      </c>
      <c r="K1522">
        <f>SQRT(POWER($C1522*信号概况!$F$2,2)+POWER($D1522*信号概况!$F$3,2)+POWER($E1522*信号概况!$F$4,2)+POWER($F1522*信号概况!$F$5,2)+POWER($G1522*信号概况!$F$6,2)+POWER($H1522*信号概况!$F$7,2)+POWER($I1522*信号概况!$F$8,2)+POWER($J1522*信号概况!$F$9,2)+2*$C1522*信号概况!$F$2*$D1522*信号概况!$F$3*信号相关性!$B$3+2*$C1522*信号概况!$F$2*$E1522*信号概况!$F$4*信号相关性!$B$4+2*$C1522*信号概况!$F$2*$F1522*信号概况!$F$5*信号相关性!$B$5+2*$C1522*信号概况!$F$2*$G1522*信号概况!$F$6*信号相关性!$B$6+2*$C1522*信号概况!$F$2*$H1522*信号概况!$F$7*信号相关性!$B$7+2*$C1522*信号概况!$F$2*$I1522*信号概况!$F$8*信号相关性!$B$8+2*$C1522*信号概况!$F$2*$J1522*信号概况!$F$9*信号相关性!$B$9+2*$D1522*信号概况!$F$3*$E1522*信号概况!$F$4*信号相关性!$C$4+2*$D1522*信号概况!$F$3*$F1522*信号概况!$F$5*信号相关性!$C$5+2*$D1522*信号概况!$F$3*$G1522*信号概况!$F$6*信号相关性!$C$6+2*$D1522*信号概况!$F$3*$H1522*信号概况!$F$7*信号相关性!$C$7+2*$D1522*信号概况!$F$3*$I1522*信号概况!$F$8*信号相关性!$C$8+2*$D1522*信号概况!$F$3*$J1522*信号概况!$F$9*信号相关性!$C$9+2*$E1522*信号概况!$F$4*$F1522*信号概况!$F$5*信号相关性!$D$5+2*$E1522*信号概况!$F$4*$G1522*信号概况!$F$6*信号相关性!$D$6+2*$E1522*信号概况!$F$4*$H1522*信号概况!$F$7*信号相关性!$D$7+2*$E1522*信号概况!$F$4*$I1522*信号概况!$F$8*信号相关性!$D$8+2*$E1522*信号概况!$F$4*$J1522*信号概况!$J$5*信号相关性!$D$9+2*$F1522*信号概况!$F$5*$G1522*信号概况!$F$6*信号相关性!$E$6+2*$F1522*信号概况!$F$5*$H1522*信号概况!$F$7*信号相关性!$E$7+2*$F1522*信号概况!$F$5*$I1522*信号概况!$F$8*信号相关性!$E$8+2*$F1522*信号概况!$F$5*$J1522*信号概况!$F$9*信号相关性!$E$9+2*$G1522*信号概况!$F$6*$H1522*信号概况!$F$7*信号相关性!$F$7+2*$G1522*信号概况!$F$6*$I1522*信号概况!$F$8*信号相关性!$F$8+2*$G1522*信号概况!$F$6*$J1522*信号概况!$F$9*信号相关性!$F$9+2*$H1522*信号概况!$F$7*$I1522*信号概况!$F$8*信号相关性!$G$8+2*$H1522*信号概况!$F$7*$J1522*信号概况!$F$9*信号相关性!$G$9+2*$I1522*信号概况!$F$8*$J1522*信号概况!$F$9*信号相关性!$H$9)</f>
        <v>1527.50608997395</v>
      </c>
      <c r="L1522" s="10">
        <f t="shared" si="491"/>
        <v>12.7784629652985</v>
      </c>
      <c r="M1522" s="11">
        <f>SQRT(POWER($C1522*信号概况!$C$2,2)+POWER($D1522*信号概况!$C$3,2)+POWER($E1522*信号概况!$C$4,2)+POWER($F1522*信号概况!$C$5,2)+POWER($G1522*信号概况!$C$6,2)+POWER($H1522*信号概况!$C$7,2)+POWER($I1522*信号概况!$C$8,2)+POWER($J1522*信号概况!$C$9,2)+2*$C1522*信号概况!$C$2*$D1522*信号概况!$C$3*信号相关性!$B$3+2*$C1522*信号概况!$C$2*$E1522*信号概况!$C$4*信号相关性!$B$4+2*$C1522*信号概况!$C$2*$F1522*信号概况!$C$5*信号相关性!$B$5+2*$C1522*信号概况!$C$2*$G1522*信号概况!$C$6*信号相关性!$B$6+2*$C1522*信号概况!$C$2*$H1522*信号概况!$C$7*信号相关性!$B$7+2*$C1522*信号概况!$C$2*$I1522*信号概况!$C$8*信号相关性!$B$8+2*$C1522*信号概况!$C$2*$J1522*信号概况!$C$9*信号相关性!$B$9+2*$D1522*信号概况!$C$3*$E1522*信号概况!$C$4*信号相关性!$C$4+2*$D1522*信号概况!$C$3*$F1522*信号概况!$C$5*信号相关性!$C$5+2*$D1522*信号概况!$C$3*$G1522*信号概况!$C$6*信号相关性!$C$6+2*$D1522*信号概况!$C$3*$H1522*信号概况!$C$7*信号相关性!$C$7+2*$D1522*信号概况!$C$3*$I1522*信号概况!$C$8*信号相关性!$C$8+2*$D1522*信号概况!$C$3*$J1522*信号概况!$C$9*信号相关性!$C$9+2*$E1522*信号概况!$C$4*$F1522*信号概况!$C$5*信号相关性!$D$5+2*$E1522*信号概况!$C$4*$G1522*信号概况!$C$6*信号相关性!$D$6+2*$E1522*信号概况!$C$4*$H1522*信号概况!$C$7*信号相关性!$D$7+2*$E1522*信号概况!$C$4*$I1522*信号概况!$C$8*信号相关性!$D$8+2*$E1522*信号概况!$C$4*$J1522*信号概况!$J$5*信号相关性!$D$9+2*$F1522*信号概况!$C$5*$G1522*信号概况!$C$6*信号相关性!$E$6+2*$F1522*信号概况!$C$5*$H1522*信号概况!$C$7*信号相关性!$E$7+2*$F1522*信号概况!$C$5*$I1522*信号概况!$C$8*信号相关性!$E$8+2*$F1522*信号概况!$C$5*$J1522*信号概况!$C$9*信号相关性!$E$9+2*$G1522*信号概况!$C$6*$H1522*信号概况!$C$7*信号相关性!$F$7+2*$G1522*信号概况!$C$6*$I1522*信号概况!$C$8*信号相关性!$F$8+2*$G1522*信号概况!$C$6*$J1522*信号概况!$C$9*信号相关性!$F$9+2*$H1522*信号概况!$C$7*$I1522*信号概况!$C$8*信号相关性!$G$8+2*$H1522*信号概况!$C$7*$J1522*信号概况!$C$9*信号相关性!$G$9+2*$I1522*信号概况!$C$8*$J1522*信号概况!$C$9*信号相关性!$H$9)</f>
        <v>7499.28539135493</v>
      </c>
      <c r="N1522" s="12">
        <f t="shared" si="492"/>
        <v>0.384200842010521</v>
      </c>
      <c r="O1522" s="10">
        <f>$C1522*信号概况!$J$2+$D1522*信号概况!$J$3+$E1522*信号概况!$J$4+$F1522*信号概况!$J$5+$G1522*信号概况!$J$6+$H1522*信号概况!$J$7+$I1522*信号概况!$J$8+$J1522*信号概况!$J$9</f>
        <v>1029.22508576107</v>
      </c>
      <c r="P1522" s="12">
        <f t="shared" si="493"/>
        <v>0.0527289100136925</v>
      </c>
      <c r="Q1522" s="7">
        <f t="shared" si="494"/>
        <v>7.44660993746137</v>
      </c>
    </row>
    <row r="1523" spans="1:17">
      <c r="A1523">
        <v>1521</v>
      </c>
      <c r="B1523">
        <v>19519.18</v>
      </c>
      <c r="C1523" s="7">
        <f t="shared" si="483"/>
        <v>0</v>
      </c>
      <c r="D1523" s="8">
        <f t="shared" si="484"/>
        <v>0.757575757575758</v>
      </c>
      <c r="E1523">
        <f t="shared" si="485"/>
        <v>0</v>
      </c>
      <c r="F1523">
        <f t="shared" si="486"/>
        <v>0</v>
      </c>
      <c r="G1523">
        <f t="shared" si="487"/>
        <v>0.08</v>
      </c>
      <c r="H1523">
        <f t="shared" si="488"/>
        <v>0</v>
      </c>
      <c r="I1523">
        <f t="shared" si="489"/>
        <v>0</v>
      </c>
      <c r="J1523">
        <f t="shared" si="490"/>
        <v>0</v>
      </c>
      <c r="K1523">
        <f>SQRT(POWER($C1523*信号概况!$F$2,2)+POWER($D1523*信号概况!$F$3,2)+POWER($E1523*信号概况!$F$4,2)+POWER($F1523*信号概况!$F$5,2)+POWER($G1523*信号概况!$F$6,2)+POWER($H1523*信号概况!$F$7,2)+POWER($I1523*信号概况!$F$8,2)+POWER($J1523*信号概况!$F$9,2)+2*$C1523*信号概况!$F$2*$D1523*信号概况!$F$3*信号相关性!$B$3+2*$C1523*信号概况!$F$2*$E1523*信号概况!$F$4*信号相关性!$B$4+2*$C1523*信号概况!$F$2*$F1523*信号概况!$F$5*信号相关性!$B$5+2*$C1523*信号概况!$F$2*$G1523*信号概况!$F$6*信号相关性!$B$6+2*$C1523*信号概况!$F$2*$H1523*信号概况!$F$7*信号相关性!$B$7+2*$C1523*信号概况!$F$2*$I1523*信号概况!$F$8*信号相关性!$B$8+2*$C1523*信号概况!$F$2*$J1523*信号概况!$F$9*信号相关性!$B$9+2*$D1523*信号概况!$F$3*$E1523*信号概况!$F$4*信号相关性!$C$4+2*$D1523*信号概况!$F$3*$F1523*信号概况!$F$5*信号相关性!$C$5+2*$D1523*信号概况!$F$3*$G1523*信号概况!$F$6*信号相关性!$C$6+2*$D1523*信号概况!$F$3*$H1523*信号概况!$F$7*信号相关性!$C$7+2*$D1523*信号概况!$F$3*$I1523*信号概况!$F$8*信号相关性!$C$8+2*$D1523*信号概况!$F$3*$J1523*信号概况!$F$9*信号相关性!$C$9+2*$E1523*信号概况!$F$4*$F1523*信号概况!$F$5*信号相关性!$D$5+2*$E1523*信号概况!$F$4*$G1523*信号概况!$F$6*信号相关性!$D$6+2*$E1523*信号概况!$F$4*$H1523*信号概况!$F$7*信号相关性!$D$7+2*$E1523*信号概况!$F$4*$I1523*信号概况!$F$8*信号相关性!$D$8+2*$E1523*信号概况!$F$4*$J1523*信号概况!$J$5*信号相关性!$D$9+2*$F1523*信号概况!$F$5*$G1523*信号概况!$F$6*信号相关性!$E$6+2*$F1523*信号概况!$F$5*$H1523*信号概况!$F$7*信号相关性!$E$7+2*$F1523*信号概况!$F$5*$I1523*信号概况!$F$8*信号相关性!$E$8+2*$F1523*信号概况!$F$5*$J1523*信号概况!$F$9*信号相关性!$E$9+2*$G1523*信号概况!$F$6*$H1523*信号概况!$F$7*信号相关性!$F$7+2*$G1523*信号概况!$F$6*$I1523*信号概况!$F$8*信号相关性!$F$8+2*$G1523*信号概况!$F$6*$J1523*信号概况!$F$9*信号相关性!$F$9+2*$H1523*信号概况!$F$7*$I1523*信号概况!$F$8*信号相关性!$G$8+2*$H1523*信号概况!$F$7*$J1523*信号概况!$F$9*信号相关性!$G$9+2*$I1523*信号概况!$F$8*$J1523*信号概况!$F$9*信号相关性!$H$9)</f>
        <v>1593.70462246357</v>
      </c>
      <c r="L1523" s="10">
        <f t="shared" si="491"/>
        <v>12.2476773455215</v>
      </c>
      <c r="M1523" s="11">
        <f>SQRT(POWER($C1523*信号概况!$C$2,2)+POWER($D1523*信号概况!$C$3,2)+POWER($E1523*信号概况!$C$4,2)+POWER($F1523*信号概况!$C$5,2)+POWER($G1523*信号概况!$C$6,2)+POWER($H1523*信号概况!$C$7,2)+POWER($I1523*信号概况!$C$8,2)+POWER($J1523*信号概况!$C$9,2)+2*$C1523*信号概况!$C$2*$D1523*信号概况!$C$3*信号相关性!$B$3+2*$C1523*信号概况!$C$2*$E1523*信号概况!$C$4*信号相关性!$B$4+2*$C1523*信号概况!$C$2*$F1523*信号概况!$C$5*信号相关性!$B$5+2*$C1523*信号概况!$C$2*$G1523*信号概况!$C$6*信号相关性!$B$6+2*$C1523*信号概况!$C$2*$H1523*信号概况!$C$7*信号相关性!$B$7+2*$C1523*信号概况!$C$2*$I1523*信号概况!$C$8*信号相关性!$B$8+2*$C1523*信号概况!$C$2*$J1523*信号概况!$C$9*信号相关性!$B$9+2*$D1523*信号概况!$C$3*$E1523*信号概况!$C$4*信号相关性!$C$4+2*$D1523*信号概况!$C$3*$F1523*信号概况!$C$5*信号相关性!$C$5+2*$D1523*信号概况!$C$3*$G1523*信号概况!$C$6*信号相关性!$C$6+2*$D1523*信号概况!$C$3*$H1523*信号概况!$C$7*信号相关性!$C$7+2*$D1523*信号概况!$C$3*$I1523*信号概况!$C$8*信号相关性!$C$8+2*$D1523*信号概况!$C$3*$J1523*信号概况!$C$9*信号相关性!$C$9+2*$E1523*信号概况!$C$4*$F1523*信号概况!$C$5*信号相关性!$D$5+2*$E1523*信号概况!$C$4*$G1523*信号概况!$C$6*信号相关性!$D$6+2*$E1523*信号概况!$C$4*$H1523*信号概况!$C$7*信号相关性!$D$7+2*$E1523*信号概况!$C$4*$I1523*信号概况!$C$8*信号相关性!$D$8+2*$E1523*信号概况!$C$4*$J1523*信号概况!$J$5*信号相关性!$D$9+2*$F1523*信号概况!$C$5*$G1523*信号概况!$C$6*信号相关性!$E$6+2*$F1523*信号概况!$C$5*$H1523*信号概况!$C$7*信号相关性!$E$7+2*$F1523*信号概况!$C$5*$I1523*信号概况!$C$8*信号相关性!$E$8+2*$F1523*信号概况!$C$5*$J1523*信号概况!$C$9*信号相关性!$E$9+2*$G1523*信号概况!$C$6*$H1523*信号概况!$C$7*信号相关性!$F$7+2*$G1523*信号概况!$C$6*$I1523*信号概况!$C$8*信号相关性!$F$8+2*$G1523*信号概况!$C$6*$J1523*信号概况!$C$9*信号相关性!$F$9+2*$H1523*信号概况!$C$7*$I1523*信号概况!$C$8*信号相关性!$G$8+2*$H1523*信号概况!$C$7*$J1523*信号概况!$C$9*信号相关性!$G$9+2*$I1523*信号概况!$C$8*$J1523*信号概况!$C$9*信号相关性!$H$9)</f>
        <v>7822.01384532667</v>
      </c>
      <c r="N1523" s="12">
        <f t="shared" si="492"/>
        <v>0.400734756548516</v>
      </c>
      <c r="O1523" s="10">
        <f>$C1523*信号概况!$J$2+$D1523*信号概况!$J$3+$E1523*信号概况!$J$4+$F1523*信号概况!$J$5+$G1523*信号概况!$J$6+$H1523*信号概况!$J$7+$I1523*信号概况!$J$8+$J1523*信号概况!$J$9</f>
        <v>1053.753236446</v>
      </c>
      <c r="P1523" s="12">
        <f t="shared" si="493"/>
        <v>0.0539855278985079</v>
      </c>
      <c r="Q1523" s="7">
        <f t="shared" si="494"/>
        <v>7.32198405706682</v>
      </c>
    </row>
    <row r="1524" spans="1:17">
      <c r="A1524">
        <v>1522</v>
      </c>
      <c r="B1524">
        <v>19519.18</v>
      </c>
      <c r="C1524" s="7">
        <f t="shared" si="483"/>
        <v>0</v>
      </c>
      <c r="D1524" s="8">
        <f t="shared" si="484"/>
        <v>0.787878787878788</v>
      </c>
      <c r="E1524">
        <f t="shared" si="485"/>
        <v>0</v>
      </c>
      <c r="F1524">
        <f t="shared" si="486"/>
        <v>0</v>
      </c>
      <c r="G1524">
        <f t="shared" si="487"/>
        <v>0.08</v>
      </c>
      <c r="H1524">
        <f t="shared" si="488"/>
        <v>0</v>
      </c>
      <c r="I1524">
        <f t="shared" si="489"/>
        <v>0</v>
      </c>
      <c r="J1524">
        <f t="shared" si="490"/>
        <v>0</v>
      </c>
      <c r="K1524">
        <f>SQRT(POWER($C1524*信号概况!$F$2,2)+POWER($D1524*信号概况!$F$3,2)+POWER($E1524*信号概况!$F$4,2)+POWER($F1524*信号概况!$F$5,2)+POWER($G1524*信号概况!$F$6,2)+POWER($H1524*信号概况!$F$7,2)+POWER($I1524*信号概况!$F$8,2)+POWER($J1524*信号概况!$F$9,2)+2*$C1524*信号概况!$F$2*$D1524*信号概况!$F$3*信号相关性!$B$3+2*$C1524*信号概况!$F$2*$E1524*信号概况!$F$4*信号相关性!$B$4+2*$C1524*信号概况!$F$2*$F1524*信号概况!$F$5*信号相关性!$B$5+2*$C1524*信号概况!$F$2*$G1524*信号概况!$F$6*信号相关性!$B$6+2*$C1524*信号概况!$F$2*$H1524*信号概况!$F$7*信号相关性!$B$7+2*$C1524*信号概况!$F$2*$I1524*信号概况!$F$8*信号相关性!$B$8+2*$C1524*信号概况!$F$2*$J1524*信号概况!$F$9*信号相关性!$B$9+2*$D1524*信号概况!$F$3*$E1524*信号概况!$F$4*信号相关性!$C$4+2*$D1524*信号概况!$F$3*$F1524*信号概况!$F$5*信号相关性!$C$5+2*$D1524*信号概况!$F$3*$G1524*信号概况!$F$6*信号相关性!$C$6+2*$D1524*信号概况!$F$3*$H1524*信号概况!$F$7*信号相关性!$C$7+2*$D1524*信号概况!$F$3*$I1524*信号概况!$F$8*信号相关性!$C$8+2*$D1524*信号概况!$F$3*$J1524*信号概况!$F$9*信号相关性!$C$9+2*$E1524*信号概况!$F$4*$F1524*信号概况!$F$5*信号相关性!$D$5+2*$E1524*信号概况!$F$4*$G1524*信号概况!$F$6*信号相关性!$D$6+2*$E1524*信号概况!$F$4*$H1524*信号概况!$F$7*信号相关性!$D$7+2*$E1524*信号概况!$F$4*$I1524*信号概况!$F$8*信号相关性!$D$8+2*$E1524*信号概况!$F$4*$J1524*信号概况!$J$5*信号相关性!$D$9+2*$F1524*信号概况!$F$5*$G1524*信号概况!$F$6*信号相关性!$E$6+2*$F1524*信号概况!$F$5*$H1524*信号概况!$F$7*信号相关性!$E$7+2*$F1524*信号概况!$F$5*$I1524*信号概况!$F$8*信号相关性!$E$8+2*$F1524*信号概况!$F$5*$J1524*信号概况!$F$9*信号相关性!$E$9+2*$G1524*信号概况!$F$6*$H1524*信号概况!$F$7*信号相关性!$F$7+2*$G1524*信号概况!$F$6*$I1524*信号概况!$F$8*信号相关性!$F$8+2*$G1524*信号概况!$F$6*$J1524*信号概况!$F$9*信号相关性!$F$9+2*$H1524*信号概况!$F$7*$I1524*信号概况!$F$8*信号相关性!$G$8+2*$H1524*信号概况!$F$7*$J1524*信号概况!$F$9*信号相关性!$G$9+2*$I1524*信号概况!$F$8*$J1524*信号概况!$F$9*信号相关性!$H$9)</f>
        <v>1659.95565024658</v>
      </c>
      <c r="L1524" s="10">
        <f t="shared" si="491"/>
        <v>11.7588563267341</v>
      </c>
      <c r="M1524" s="11">
        <f>SQRT(POWER($C1524*信号概况!$C$2,2)+POWER($D1524*信号概况!$C$3,2)+POWER($E1524*信号概况!$C$4,2)+POWER($F1524*信号概况!$C$5,2)+POWER($G1524*信号概况!$C$6,2)+POWER($H1524*信号概况!$C$7,2)+POWER($I1524*信号概况!$C$8,2)+POWER($J1524*信号概况!$C$9,2)+2*$C1524*信号概况!$C$2*$D1524*信号概况!$C$3*信号相关性!$B$3+2*$C1524*信号概况!$C$2*$E1524*信号概况!$C$4*信号相关性!$B$4+2*$C1524*信号概况!$C$2*$F1524*信号概况!$C$5*信号相关性!$B$5+2*$C1524*信号概况!$C$2*$G1524*信号概况!$C$6*信号相关性!$B$6+2*$C1524*信号概况!$C$2*$H1524*信号概况!$C$7*信号相关性!$B$7+2*$C1524*信号概况!$C$2*$I1524*信号概况!$C$8*信号相关性!$B$8+2*$C1524*信号概况!$C$2*$J1524*信号概况!$C$9*信号相关性!$B$9+2*$D1524*信号概况!$C$3*$E1524*信号概况!$C$4*信号相关性!$C$4+2*$D1524*信号概况!$C$3*$F1524*信号概况!$C$5*信号相关性!$C$5+2*$D1524*信号概况!$C$3*$G1524*信号概况!$C$6*信号相关性!$C$6+2*$D1524*信号概况!$C$3*$H1524*信号概况!$C$7*信号相关性!$C$7+2*$D1524*信号概况!$C$3*$I1524*信号概况!$C$8*信号相关性!$C$8+2*$D1524*信号概况!$C$3*$J1524*信号概况!$C$9*信号相关性!$C$9+2*$E1524*信号概况!$C$4*$F1524*信号概况!$C$5*信号相关性!$D$5+2*$E1524*信号概况!$C$4*$G1524*信号概况!$C$6*信号相关性!$D$6+2*$E1524*信号概况!$C$4*$H1524*信号概况!$C$7*信号相关性!$D$7+2*$E1524*信号概况!$C$4*$I1524*信号概况!$C$8*信号相关性!$D$8+2*$E1524*信号概况!$C$4*$J1524*信号概况!$J$5*信号相关性!$D$9+2*$F1524*信号概况!$C$5*$G1524*信号概况!$C$6*信号相关性!$E$6+2*$F1524*信号概况!$C$5*$H1524*信号概况!$C$7*信号相关性!$E$7+2*$F1524*信号概况!$C$5*$I1524*信号概况!$C$8*信号相关性!$E$8+2*$F1524*信号概况!$C$5*$J1524*信号概况!$C$9*信号相关性!$E$9+2*$G1524*信号概况!$C$6*$H1524*信号概况!$C$7*信号相关性!$F$7+2*$G1524*信号概况!$C$6*$I1524*信号概况!$C$8*信号相关性!$F$8+2*$G1524*信号概况!$C$6*$J1524*信号概况!$C$9*信号相关性!$F$9+2*$H1524*信号概况!$C$7*$I1524*信号概况!$C$8*信号相关性!$G$8+2*$H1524*信号概况!$C$7*$J1524*信号概况!$C$9*信号相关性!$G$9+2*$I1524*信号概况!$C$8*$J1524*信号概况!$C$9*信号相关性!$H$9)</f>
        <v>8144.86979848032</v>
      </c>
      <c r="N1524" s="12">
        <f t="shared" si="492"/>
        <v>0.417275203081294</v>
      </c>
      <c r="O1524" s="10">
        <f>$C1524*信号概况!$J$2+$D1524*信号概况!$J$3+$E1524*信号概况!$J$4+$F1524*信号概况!$J$5+$G1524*信号概况!$J$6+$H1524*信号概况!$J$7+$I1524*信号概况!$J$8+$J1524*信号概况!$J$9</f>
        <v>1078.28138713093</v>
      </c>
      <c r="P1524" s="12">
        <f t="shared" si="493"/>
        <v>0.0552421457833233</v>
      </c>
      <c r="Q1524" s="7">
        <f t="shared" si="494"/>
        <v>7.20707064902248</v>
      </c>
    </row>
    <row r="1525" spans="1:17">
      <c r="A1525">
        <v>1523</v>
      </c>
      <c r="B1525">
        <v>19519.18</v>
      </c>
      <c r="C1525" s="7">
        <f t="shared" si="483"/>
        <v>0</v>
      </c>
      <c r="D1525" s="8">
        <f t="shared" si="484"/>
        <v>0.818181818181818</v>
      </c>
      <c r="E1525">
        <f t="shared" si="485"/>
        <v>0</v>
      </c>
      <c r="F1525">
        <f t="shared" si="486"/>
        <v>0</v>
      </c>
      <c r="G1525">
        <f t="shared" si="487"/>
        <v>0.08</v>
      </c>
      <c r="H1525">
        <f t="shared" si="488"/>
        <v>0</v>
      </c>
      <c r="I1525">
        <f t="shared" si="489"/>
        <v>0</v>
      </c>
      <c r="J1525">
        <f t="shared" si="490"/>
        <v>0</v>
      </c>
      <c r="K1525">
        <f>SQRT(POWER($C1525*信号概况!$F$2,2)+POWER($D1525*信号概况!$F$3,2)+POWER($E1525*信号概况!$F$4,2)+POWER($F1525*信号概况!$F$5,2)+POWER($G1525*信号概况!$F$6,2)+POWER($H1525*信号概况!$F$7,2)+POWER($I1525*信号概况!$F$8,2)+POWER($J1525*信号概况!$F$9,2)+2*$C1525*信号概况!$F$2*$D1525*信号概况!$F$3*信号相关性!$B$3+2*$C1525*信号概况!$F$2*$E1525*信号概况!$F$4*信号相关性!$B$4+2*$C1525*信号概况!$F$2*$F1525*信号概况!$F$5*信号相关性!$B$5+2*$C1525*信号概况!$F$2*$G1525*信号概况!$F$6*信号相关性!$B$6+2*$C1525*信号概况!$F$2*$H1525*信号概况!$F$7*信号相关性!$B$7+2*$C1525*信号概况!$F$2*$I1525*信号概况!$F$8*信号相关性!$B$8+2*$C1525*信号概况!$F$2*$J1525*信号概况!$F$9*信号相关性!$B$9+2*$D1525*信号概况!$F$3*$E1525*信号概况!$F$4*信号相关性!$C$4+2*$D1525*信号概况!$F$3*$F1525*信号概况!$F$5*信号相关性!$C$5+2*$D1525*信号概况!$F$3*$G1525*信号概况!$F$6*信号相关性!$C$6+2*$D1525*信号概况!$F$3*$H1525*信号概况!$F$7*信号相关性!$C$7+2*$D1525*信号概况!$F$3*$I1525*信号概况!$F$8*信号相关性!$C$8+2*$D1525*信号概况!$F$3*$J1525*信号概况!$F$9*信号相关性!$C$9+2*$E1525*信号概况!$F$4*$F1525*信号概况!$F$5*信号相关性!$D$5+2*$E1525*信号概况!$F$4*$G1525*信号概况!$F$6*信号相关性!$D$6+2*$E1525*信号概况!$F$4*$H1525*信号概况!$F$7*信号相关性!$D$7+2*$E1525*信号概况!$F$4*$I1525*信号概况!$F$8*信号相关性!$D$8+2*$E1525*信号概况!$F$4*$J1525*信号概况!$J$5*信号相关性!$D$9+2*$F1525*信号概况!$F$5*$G1525*信号概况!$F$6*信号相关性!$E$6+2*$F1525*信号概况!$F$5*$H1525*信号概况!$F$7*信号相关性!$E$7+2*$F1525*信号概况!$F$5*$I1525*信号概况!$F$8*信号相关性!$E$8+2*$F1525*信号概况!$F$5*$J1525*信号概况!$F$9*信号相关性!$E$9+2*$G1525*信号概况!$F$6*$H1525*信号概况!$F$7*信号相关性!$F$7+2*$G1525*信号概况!$F$6*$I1525*信号概况!$F$8*信号相关性!$F$8+2*$G1525*信号概况!$F$6*$J1525*信号概况!$F$9*信号相关性!$F$9+2*$H1525*信号概况!$F$7*$I1525*信号概况!$F$8*信号相关性!$G$8+2*$H1525*信号概况!$F$7*$J1525*信号概况!$F$9*信号相关性!$G$9+2*$I1525*信号概况!$F$8*$J1525*信号概况!$F$9*信号相关性!$H$9)</f>
        <v>1726.25312925969</v>
      </c>
      <c r="L1525" s="10">
        <f t="shared" si="491"/>
        <v>11.3072524933646</v>
      </c>
      <c r="M1525" s="11">
        <f>SQRT(POWER($C1525*信号概况!$C$2,2)+POWER($D1525*信号概况!$C$3,2)+POWER($E1525*信号概况!$C$4,2)+POWER($F1525*信号概况!$C$5,2)+POWER($G1525*信号概况!$C$6,2)+POWER($H1525*信号概况!$C$7,2)+POWER($I1525*信号概况!$C$8,2)+POWER($J1525*信号概况!$C$9,2)+2*$C1525*信号概况!$C$2*$D1525*信号概况!$C$3*信号相关性!$B$3+2*$C1525*信号概况!$C$2*$E1525*信号概况!$C$4*信号相关性!$B$4+2*$C1525*信号概况!$C$2*$F1525*信号概况!$C$5*信号相关性!$B$5+2*$C1525*信号概况!$C$2*$G1525*信号概况!$C$6*信号相关性!$B$6+2*$C1525*信号概况!$C$2*$H1525*信号概况!$C$7*信号相关性!$B$7+2*$C1525*信号概况!$C$2*$I1525*信号概况!$C$8*信号相关性!$B$8+2*$C1525*信号概况!$C$2*$J1525*信号概况!$C$9*信号相关性!$B$9+2*$D1525*信号概况!$C$3*$E1525*信号概况!$C$4*信号相关性!$C$4+2*$D1525*信号概况!$C$3*$F1525*信号概况!$C$5*信号相关性!$C$5+2*$D1525*信号概况!$C$3*$G1525*信号概况!$C$6*信号相关性!$C$6+2*$D1525*信号概况!$C$3*$H1525*信号概况!$C$7*信号相关性!$C$7+2*$D1525*信号概况!$C$3*$I1525*信号概况!$C$8*信号相关性!$C$8+2*$D1525*信号概况!$C$3*$J1525*信号概况!$C$9*信号相关性!$C$9+2*$E1525*信号概况!$C$4*$F1525*信号概况!$C$5*信号相关性!$D$5+2*$E1525*信号概况!$C$4*$G1525*信号概况!$C$6*信号相关性!$D$6+2*$E1525*信号概况!$C$4*$H1525*信号概况!$C$7*信号相关性!$D$7+2*$E1525*信号概况!$C$4*$I1525*信号概况!$C$8*信号相关性!$D$8+2*$E1525*信号概况!$C$4*$J1525*信号概况!$J$5*信号相关性!$D$9+2*$F1525*信号概况!$C$5*$G1525*信号概况!$C$6*信号相关性!$E$6+2*$F1525*信号概况!$C$5*$H1525*信号概况!$C$7*信号相关性!$E$7+2*$F1525*信号概况!$C$5*$I1525*信号概况!$C$8*信号相关性!$E$8+2*$F1525*信号概况!$C$5*$J1525*信号概况!$C$9*信号相关性!$E$9+2*$G1525*信号概况!$C$6*$H1525*信号概况!$C$7*信号相关性!$F$7+2*$G1525*信号概况!$C$6*$I1525*信号概况!$C$8*信号相关性!$F$8+2*$G1525*信号概况!$C$6*$J1525*信号概况!$C$9*信号相关性!$F$9+2*$H1525*信号概况!$C$7*$I1525*信号概况!$C$8*信号相关性!$G$8+2*$H1525*信号概况!$C$7*$J1525*信号概况!$C$9*信号相关性!$G$9+2*$I1525*信号概况!$C$8*$J1525*信号概况!$C$9*信号相关性!$H$9)</f>
        <v>8467.838667224</v>
      </c>
      <c r="N1525" s="12">
        <f t="shared" si="492"/>
        <v>0.433821434467227</v>
      </c>
      <c r="O1525" s="10">
        <f>$C1525*信号概况!$J$2+$D1525*信号概况!$J$3+$E1525*信号概况!$J$4+$F1525*信号概况!$J$5+$G1525*信号概况!$J$6+$H1525*信号概况!$J$7+$I1525*信号概况!$J$8+$J1525*信号概况!$J$9</f>
        <v>1102.80953781586</v>
      </c>
      <c r="P1525" s="12">
        <f t="shared" si="493"/>
        <v>0.0564987636681387</v>
      </c>
      <c r="Q1525" s="7">
        <f t="shared" si="494"/>
        <v>7.10078681163471</v>
      </c>
    </row>
    <row r="1526" spans="1:17">
      <c r="A1526">
        <v>1524</v>
      </c>
      <c r="B1526">
        <v>19519.18</v>
      </c>
      <c r="C1526" s="7">
        <f t="shared" si="483"/>
        <v>0</v>
      </c>
      <c r="D1526" s="8">
        <f t="shared" si="484"/>
        <v>0.848484848484849</v>
      </c>
      <c r="E1526">
        <f t="shared" si="485"/>
        <v>0</v>
      </c>
      <c r="F1526">
        <f t="shared" si="486"/>
        <v>0</v>
      </c>
      <c r="G1526">
        <f t="shared" si="487"/>
        <v>0.08</v>
      </c>
      <c r="H1526">
        <f t="shared" si="488"/>
        <v>0</v>
      </c>
      <c r="I1526">
        <f t="shared" si="489"/>
        <v>0</v>
      </c>
      <c r="J1526">
        <f t="shared" si="490"/>
        <v>0</v>
      </c>
      <c r="K1526">
        <f>SQRT(POWER($C1526*信号概况!$F$2,2)+POWER($D1526*信号概况!$F$3,2)+POWER($E1526*信号概况!$F$4,2)+POWER($F1526*信号概况!$F$5,2)+POWER($G1526*信号概况!$F$6,2)+POWER($H1526*信号概况!$F$7,2)+POWER($I1526*信号概况!$F$8,2)+POWER($J1526*信号概况!$F$9,2)+2*$C1526*信号概况!$F$2*$D1526*信号概况!$F$3*信号相关性!$B$3+2*$C1526*信号概况!$F$2*$E1526*信号概况!$F$4*信号相关性!$B$4+2*$C1526*信号概况!$F$2*$F1526*信号概况!$F$5*信号相关性!$B$5+2*$C1526*信号概况!$F$2*$G1526*信号概况!$F$6*信号相关性!$B$6+2*$C1526*信号概况!$F$2*$H1526*信号概况!$F$7*信号相关性!$B$7+2*$C1526*信号概况!$F$2*$I1526*信号概况!$F$8*信号相关性!$B$8+2*$C1526*信号概况!$F$2*$J1526*信号概况!$F$9*信号相关性!$B$9+2*$D1526*信号概况!$F$3*$E1526*信号概况!$F$4*信号相关性!$C$4+2*$D1526*信号概况!$F$3*$F1526*信号概况!$F$5*信号相关性!$C$5+2*$D1526*信号概况!$F$3*$G1526*信号概况!$F$6*信号相关性!$C$6+2*$D1526*信号概况!$F$3*$H1526*信号概况!$F$7*信号相关性!$C$7+2*$D1526*信号概况!$F$3*$I1526*信号概况!$F$8*信号相关性!$C$8+2*$D1526*信号概况!$F$3*$J1526*信号概况!$F$9*信号相关性!$C$9+2*$E1526*信号概况!$F$4*$F1526*信号概况!$F$5*信号相关性!$D$5+2*$E1526*信号概况!$F$4*$G1526*信号概况!$F$6*信号相关性!$D$6+2*$E1526*信号概况!$F$4*$H1526*信号概况!$F$7*信号相关性!$D$7+2*$E1526*信号概况!$F$4*$I1526*信号概况!$F$8*信号相关性!$D$8+2*$E1526*信号概况!$F$4*$J1526*信号概况!$J$5*信号相关性!$D$9+2*$F1526*信号概况!$F$5*$G1526*信号概况!$F$6*信号相关性!$E$6+2*$F1526*信号概况!$F$5*$H1526*信号概况!$F$7*信号相关性!$E$7+2*$F1526*信号概况!$F$5*$I1526*信号概况!$F$8*信号相关性!$E$8+2*$F1526*信号概况!$F$5*$J1526*信号概况!$F$9*信号相关性!$E$9+2*$G1526*信号概况!$F$6*$H1526*信号概况!$F$7*信号相关性!$F$7+2*$G1526*信号概况!$F$6*$I1526*信号概况!$F$8*信号相关性!$F$8+2*$G1526*信号概况!$F$6*$J1526*信号概况!$F$9*信号相关性!$F$9+2*$H1526*信号概况!$F$7*$I1526*信号概况!$F$8*信号相关性!$G$8+2*$H1526*信号概况!$F$7*$J1526*信号概况!$F$9*信号相关性!$G$9+2*$I1526*信号概况!$F$8*$J1526*信号概况!$F$9*信号相关性!$H$9)</f>
        <v>1792.59190563321</v>
      </c>
      <c r="L1526" s="10">
        <f t="shared" si="491"/>
        <v>10.8888029331501</v>
      </c>
      <c r="M1526" s="11">
        <f>SQRT(POWER($C1526*信号概况!$C$2,2)+POWER($D1526*信号概况!$C$3,2)+POWER($E1526*信号概况!$C$4,2)+POWER($F1526*信号概况!$C$5,2)+POWER($G1526*信号概况!$C$6,2)+POWER($H1526*信号概况!$C$7,2)+POWER($I1526*信号概况!$C$8,2)+POWER($J1526*信号概况!$C$9,2)+2*$C1526*信号概况!$C$2*$D1526*信号概况!$C$3*信号相关性!$B$3+2*$C1526*信号概况!$C$2*$E1526*信号概况!$C$4*信号相关性!$B$4+2*$C1526*信号概况!$C$2*$F1526*信号概况!$C$5*信号相关性!$B$5+2*$C1526*信号概况!$C$2*$G1526*信号概况!$C$6*信号相关性!$B$6+2*$C1526*信号概况!$C$2*$H1526*信号概况!$C$7*信号相关性!$B$7+2*$C1526*信号概况!$C$2*$I1526*信号概况!$C$8*信号相关性!$B$8+2*$C1526*信号概况!$C$2*$J1526*信号概况!$C$9*信号相关性!$B$9+2*$D1526*信号概况!$C$3*$E1526*信号概况!$C$4*信号相关性!$C$4+2*$D1526*信号概况!$C$3*$F1526*信号概况!$C$5*信号相关性!$C$5+2*$D1526*信号概况!$C$3*$G1526*信号概况!$C$6*信号相关性!$C$6+2*$D1526*信号概况!$C$3*$H1526*信号概况!$C$7*信号相关性!$C$7+2*$D1526*信号概况!$C$3*$I1526*信号概况!$C$8*信号相关性!$C$8+2*$D1526*信号概况!$C$3*$J1526*信号概况!$C$9*信号相关性!$C$9+2*$E1526*信号概况!$C$4*$F1526*信号概况!$C$5*信号相关性!$D$5+2*$E1526*信号概况!$C$4*$G1526*信号概况!$C$6*信号相关性!$D$6+2*$E1526*信号概况!$C$4*$H1526*信号概况!$C$7*信号相关性!$D$7+2*$E1526*信号概况!$C$4*$I1526*信号概况!$C$8*信号相关性!$D$8+2*$E1526*信号概况!$C$4*$J1526*信号概况!$J$5*信号相关性!$D$9+2*$F1526*信号概况!$C$5*$G1526*信号概况!$C$6*信号相关性!$E$6+2*$F1526*信号概况!$C$5*$H1526*信号概况!$C$7*信号相关性!$E$7+2*$F1526*信号概况!$C$5*$I1526*信号概况!$C$8*信号相关性!$E$8+2*$F1526*信号概况!$C$5*$J1526*信号概况!$C$9*信号相关性!$E$9+2*$G1526*信号概况!$C$6*$H1526*信号概况!$C$7*信号相关性!$F$7+2*$G1526*信号概况!$C$6*$I1526*信号概况!$C$8*信号相关性!$F$8+2*$G1526*信号概况!$C$6*$J1526*信号概况!$C$9*信号相关性!$F$9+2*$H1526*信号概况!$C$7*$I1526*信号概况!$C$8*信号相关性!$G$8+2*$H1526*信号概况!$C$7*$J1526*信号概况!$C$9*信号相关性!$G$9+2*$I1526*信号概况!$C$8*$J1526*信号概况!$C$9*信号相关性!$H$9)</f>
        <v>8790.90800636051</v>
      </c>
      <c r="N1526" s="12">
        <f t="shared" si="492"/>
        <v>0.4503728131182</v>
      </c>
      <c r="O1526" s="10">
        <f>$C1526*信号概况!$J$2+$D1526*信号概况!$J$3+$E1526*信号概况!$J$4+$F1526*信号概况!$J$5+$G1526*信号概况!$J$6+$H1526*信号概况!$J$7+$I1526*信号概况!$J$8+$J1526*信号概况!$J$9</f>
        <v>1127.33768850079</v>
      </c>
      <c r="P1526" s="12">
        <f t="shared" si="493"/>
        <v>0.0577553815529541</v>
      </c>
      <c r="Q1526" s="7">
        <f t="shared" si="494"/>
        <v>7.0022034700506</v>
      </c>
    </row>
    <row r="1527" spans="1:17">
      <c r="A1527">
        <v>1525</v>
      </c>
      <c r="B1527">
        <v>19519.18</v>
      </c>
      <c r="C1527" s="7">
        <f t="shared" si="483"/>
        <v>0</v>
      </c>
      <c r="D1527" s="8">
        <f t="shared" si="484"/>
        <v>0.878787878787879</v>
      </c>
      <c r="E1527">
        <f t="shared" si="485"/>
        <v>0</v>
      </c>
      <c r="F1527">
        <f t="shared" si="486"/>
        <v>0</v>
      </c>
      <c r="G1527">
        <f t="shared" si="487"/>
        <v>0.08</v>
      </c>
      <c r="H1527">
        <f t="shared" si="488"/>
        <v>0</v>
      </c>
      <c r="I1527">
        <f t="shared" si="489"/>
        <v>0</v>
      </c>
      <c r="J1527">
        <f t="shared" si="490"/>
        <v>0</v>
      </c>
      <c r="K1527">
        <f>SQRT(POWER($C1527*信号概况!$F$2,2)+POWER($D1527*信号概况!$F$3,2)+POWER($E1527*信号概况!$F$4,2)+POWER($F1527*信号概况!$F$5,2)+POWER($G1527*信号概况!$F$6,2)+POWER($H1527*信号概况!$F$7,2)+POWER($I1527*信号概况!$F$8,2)+POWER($J1527*信号概况!$F$9,2)+2*$C1527*信号概况!$F$2*$D1527*信号概况!$F$3*信号相关性!$B$3+2*$C1527*信号概况!$F$2*$E1527*信号概况!$F$4*信号相关性!$B$4+2*$C1527*信号概况!$F$2*$F1527*信号概况!$F$5*信号相关性!$B$5+2*$C1527*信号概况!$F$2*$G1527*信号概况!$F$6*信号相关性!$B$6+2*$C1527*信号概况!$F$2*$H1527*信号概况!$F$7*信号相关性!$B$7+2*$C1527*信号概况!$F$2*$I1527*信号概况!$F$8*信号相关性!$B$8+2*$C1527*信号概况!$F$2*$J1527*信号概况!$F$9*信号相关性!$B$9+2*$D1527*信号概况!$F$3*$E1527*信号概况!$F$4*信号相关性!$C$4+2*$D1527*信号概况!$F$3*$F1527*信号概况!$F$5*信号相关性!$C$5+2*$D1527*信号概况!$F$3*$G1527*信号概况!$F$6*信号相关性!$C$6+2*$D1527*信号概况!$F$3*$H1527*信号概况!$F$7*信号相关性!$C$7+2*$D1527*信号概况!$F$3*$I1527*信号概况!$F$8*信号相关性!$C$8+2*$D1527*信号概况!$F$3*$J1527*信号概况!$F$9*信号相关性!$C$9+2*$E1527*信号概况!$F$4*$F1527*信号概况!$F$5*信号相关性!$D$5+2*$E1527*信号概况!$F$4*$G1527*信号概况!$F$6*信号相关性!$D$6+2*$E1527*信号概况!$F$4*$H1527*信号概况!$F$7*信号相关性!$D$7+2*$E1527*信号概况!$F$4*$I1527*信号概况!$F$8*信号相关性!$D$8+2*$E1527*信号概况!$F$4*$J1527*信号概况!$J$5*信号相关性!$D$9+2*$F1527*信号概况!$F$5*$G1527*信号概况!$F$6*信号相关性!$E$6+2*$F1527*信号概况!$F$5*$H1527*信号概况!$F$7*信号相关性!$E$7+2*$F1527*信号概况!$F$5*$I1527*信号概况!$F$8*信号相关性!$E$8+2*$F1527*信号概况!$F$5*$J1527*信号概况!$F$9*信号相关性!$E$9+2*$G1527*信号概况!$F$6*$H1527*信号概况!$F$7*信号相关性!$F$7+2*$G1527*信号概况!$F$6*$I1527*信号概况!$F$8*信号相关性!$F$8+2*$G1527*信号概况!$F$6*$J1527*信号概况!$F$9*信号相关性!$F$9+2*$H1527*信号概况!$F$7*$I1527*信号概况!$F$8*信号相关性!$G$8+2*$H1527*信号概况!$F$7*$J1527*信号概况!$F$9*信号相关性!$G$9+2*$I1527*信号概况!$F$8*$J1527*信号概况!$F$9*信号相关性!$H$9)</f>
        <v>1858.96755818226</v>
      </c>
      <c r="L1527" s="10">
        <f t="shared" si="491"/>
        <v>10.5000111024457</v>
      </c>
      <c r="M1527" s="11">
        <f>SQRT(POWER($C1527*信号概况!$C$2,2)+POWER($D1527*信号概况!$C$3,2)+POWER($E1527*信号概况!$C$4,2)+POWER($F1527*信号概况!$C$5,2)+POWER($G1527*信号概况!$C$6,2)+POWER($H1527*信号概况!$C$7,2)+POWER($I1527*信号概况!$C$8,2)+POWER($J1527*信号概况!$C$9,2)+2*$C1527*信号概况!$C$2*$D1527*信号概况!$C$3*信号相关性!$B$3+2*$C1527*信号概况!$C$2*$E1527*信号概况!$C$4*信号相关性!$B$4+2*$C1527*信号概况!$C$2*$F1527*信号概况!$C$5*信号相关性!$B$5+2*$C1527*信号概况!$C$2*$G1527*信号概况!$C$6*信号相关性!$B$6+2*$C1527*信号概况!$C$2*$H1527*信号概况!$C$7*信号相关性!$B$7+2*$C1527*信号概况!$C$2*$I1527*信号概况!$C$8*信号相关性!$B$8+2*$C1527*信号概况!$C$2*$J1527*信号概况!$C$9*信号相关性!$B$9+2*$D1527*信号概况!$C$3*$E1527*信号概况!$C$4*信号相关性!$C$4+2*$D1527*信号概况!$C$3*$F1527*信号概况!$C$5*信号相关性!$C$5+2*$D1527*信号概况!$C$3*$G1527*信号概况!$C$6*信号相关性!$C$6+2*$D1527*信号概况!$C$3*$H1527*信号概况!$C$7*信号相关性!$C$7+2*$D1527*信号概况!$C$3*$I1527*信号概况!$C$8*信号相关性!$C$8+2*$D1527*信号概况!$C$3*$J1527*信号概况!$C$9*信号相关性!$C$9+2*$E1527*信号概况!$C$4*$F1527*信号概况!$C$5*信号相关性!$D$5+2*$E1527*信号概况!$C$4*$G1527*信号概况!$C$6*信号相关性!$D$6+2*$E1527*信号概况!$C$4*$H1527*信号概况!$C$7*信号相关性!$D$7+2*$E1527*信号概况!$C$4*$I1527*信号概况!$C$8*信号相关性!$D$8+2*$E1527*信号概况!$C$4*$J1527*信号概况!$J$5*信号相关性!$D$9+2*$F1527*信号概况!$C$5*$G1527*信号概况!$C$6*信号相关性!$E$6+2*$F1527*信号概况!$C$5*$H1527*信号概况!$C$7*信号相关性!$E$7+2*$F1527*信号概况!$C$5*$I1527*信号概况!$C$8*信号相关性!$E$8+2*$F1527*信号概况!$C$5*$J1527*信号概况!$C$9*信号相关性!$E$9+2*$G1527*信号概况!$C$6*$H1527*信号概况!$C$7*信号相关性!$F$7+2*$G1527*信号概况!$C$6*$I1527*信号概况!$C$8*信号相关性!$F$8+2*$G1527*信号概况!$C$6*$J1527*信号概况!$C$9*信号相关性!$F$9+2*$H1527*信号概况!$C$7*$I1527*信号概况!$C$8*信号相关性!$G$8+2*$H1527*信号概况!$C$7*$J1527*信号概况!$C$9*信号相关性!$G$9+2*$I1527*信号概况!$C$8*$J1527*信号概况!$C$9*信号相关性!$H$9)</f>
        <v>9114.06713167479</v>
      </c>
      <c r="N1527" s="12">
        <f t="shared" si="492"/>
        <v>0.466928791664137</v>
      </c>
      <c r="O1527" s="10">
        <f>$C1527*信号概况!$J$2+$D1527*信号概况!$J$3+$E1527*信号概况!$J$4+$F1527*信号概况!$J$5+$G1527*信号概况!$J$6+$H1527*信号概况!$J$7+$I1527*信号概况!$J$8+$J1527*信号概况!$J$9</f>
        <v>1151.86583918572</v>
      </c>
      <c r="P1527" s="12">
        <f t="shared" si="493"/>
        <v>0.0590119994377696</v>
      </c>
      <c r="Q1527" s="7">
        <f t="shared" si="494"/>
        <v>6.91051923616689</v>
      </c>
    </row>
    <row r="1528" spans="1:17">
      <c r="A1528">
        <v>1526</v>
      </c>
      <c r="B1528">
        <v>19519.18</v>
      </c>
      <c r="C1528" s="7">
        <f t="shared" si="483"/>
        <v>0</v>
      </c>
      <c r="D1528" s="8">
        <f t="shared" si="484"/>
        <v>0.909090909090909</v>
      </c>
      <c r="E1528">
        <f t="shared" si="485"/>
        <v>0</v>
      </c>
      <c r="F1528">
        <f t="shared" si="486"/>
        <v>0</v>
      </c>
      <c r="G1528">
        <f t="shared" si="487"/>
        <v>0.08</v>
      </c>
      <c r="H1528">
        <f t="shared" si="488"/>
        <v>0</v>
      </c>
      <c r="I1528">
        <f t="shared" si="489"/>
        <v>0</v>
      </c>
      <c r="J1528">
        <f t="shared" si="490"/>
        <v>0</v>
      </c>
      <c r="K1528">
        <f>SQRT(POWER($C1528*信号概况!$F$2,2)+POWER($D1528*信号概况!$F$3,2)+POWER($E1528*信号概况!$F$4,2)+POWER($F1528*信号概况!$F$5,2)+POWER($G1528*信号概况!$F$6,2)+POWER($H1528*信号概况!$F$7,2)+POWER($I1528*信号概况!$F$8,2)+POWER($J1528*信号概况!$F$9,2)+2*$C1528*信号概况!$F$2*$D1528*信号概况!$F$3*信号相关性!$B$3+2*$C1528*信号概况!$F$2*$E1528*信号概况!$F$4*信号相关性!$B$4+2*$C1528*信号概况!$F$2*$F1528*信号概况!$F$5*信号相关性!$B$5+2*$C1528*信号概况!$F$2*$G1528*信号概况!$F$6*信号相关性!$B$6+2*$C1528*信号概况!$F$2*$H1528*信号概况!$F$7*信号相关性!$B$7+2*$C1528*信号概况!$F$2*$I1528*信号概况!$F$8*信号相关性!$B$8+2*$C1528*信号概况!$F$2*$J1528*信号概况!$F$9*信号相关性!$B$9+2*$D1528*信号概况!$F$3*$E1528*信号概况!$F$4*信号相关性!$C$4+2*$D1528*信号概况!$F$3*$F1528*信号概况!$F$5*信号相关性!$C$5+2*$D1528*信号概况!$F$3*$G1528*信号概况!$F$6*信号相关性!$C$6+2*$D1528*信号概况!$F$3*$H1528*信号概况!$F$7*信号相关性!$C$7+2*$D1528*信号概况!$F$3*$I1528*信号概况!$F$8*信号相关性!$C$8+2*$D1528*信号概况!$F$3*$J1528*信号概况!$F$9*信号相关性!$C$9+2*$E1528*信号概况!$F$4*$F1528*信号概况!$F$5*信号相关性!$D$5+2*$E1528*信号概况!$F$4*$G1528*信号概况!$F$6*信号相关性!$D$6+2*$E1528*信号概况!$F$4*$H1528*信号概况!$F$7*信号相关性!$D$7+2*$E1528*信号概况!$F$4*$I1528*信号概况!$F$8*信号相关性!$D$8+2*$E1528*信号概况!$F$4*$J1528*信号概况!$J$5*信号相关性!$D$9+2*$F1528*信号概况!$F$5*$G1528*信号概况!$F$6*信号相关性!$E$6+2*$F1528*信号概况!$F$5*$H1528*信号概况!$F$7*信号相关性!$E$7+2*$F1528*信号概况!$F$5*$I1528*信号概况!$F$8*信号相关性!$E$8+2*$F1528*信号概况!$F$5*$J1528*信号概况!$F$9*信号相关性!$E$9+2*$G1528*信号概况!$F$6*$H1528*信号概况!$F$7*信号相关性!$F$7+2*$G1528*信号概况!$F$6*$I1528*信号概况!$F$8*信号相关性!$F$8+2*$G1528*信号概况!$F$6*$J1528*信号概况!$F$9*信号相关性!$F$9+2*$H1528*信号概况!$F$7*$I1528*信号概况!$F$8*信号相关性!$G$8+2*$H1528*信号概况!$F$7*$J1528*信号概况!$F$9*信号相关性!$G$9+2*$I1528*信号概况!$F$8*$J1528*信号概况!$F$9*信号相关性!$H$9)</f>
        <v>1925.3762730895</v>
      </c>
      <c r="L1528" s="10">
        <f t="shared" si="491"/>
        <v>10.1378521553499</v>
      </c>
      <c r="M1528" s="11">
        <f>SQRT(POWER($C1528*信号概况!$C$2,2)+POWER($D1528*信号概况!$C$3,2)+POWER($E1528*信号概况!$C$4,2)+POWER($F1528*信号概况!$C$5,2)+POWER($G1528*信号概况!$C$6,2)+POWER($H1528*信号概况!$C$7,2)+POWER($I1528*信号概况!$C$8,2)+POWER($J1528*信号概况!$C$9,2)+2*$C1528*信号概况!$C$2*$D1528*信号概况!$C$3*信号相关性!$B$3+2*$C1528*信号概况!$C$2*$E1528*信号概况!$C$4*信号相关性!$B$4+2*$C1528*信号概况!$C$2*$F1528*信号概况!$C$5*信号相关性!$B$5+2*$C1528*信号概况!$C$2*$G1528*信号概况!$C$6*信号相关性!$B$6+2*$C1528*信号概况!$C$2*$H1528*信号概况!$C$7*信号相关性!$B$7+2*$C1528*信号概况!$C$2*$I1528*信号概况!$C$8*信号相关性!$B$8+2*$C1528*信号概况!$C$2*$J1528*信号概况!$C$9*信号相关性!$B$9+2*$D1528*信号概况!$C$3*$E1528*信号概况!$C$4*信号相关性!$C$4+2*$D1528*信号概况!$C$3*$F1528*信号概况!$C$5*信号相关性!$C$5+2*$D1528*信号概况!$C$3*$G1528*信号概况!$C$6*信号相关性!$C$6+2*$D1528*信号概况!$C$3*$H1528*信号概况!$C$7*信号相关性!$C$7+2*$D1528*信号概况!$C$3*$I1528*信号概况!$C$8*信号相关性!$C$8+2*$D1528*信号概况!$C$3*$J1528*信号概况!$C$9*信号相关性!$C$9+2*$E1528*信号概况!$C$4*$F1528*信号概况!$C$5*信号相关性!$D$5+2*$E1528*信号概况!$C$4*$G1528*信号概况!$C$6*信号相关性!$D$6+2*$E1528*信号概况!$C$4*$H1528*信号概况!$C$7*信号相关性!$D$7+2*$E1528*信号概况!$C$4*$I1528*信号概况!$C$8*信号相关性!$D$8+2*$E1528*信号概况!$C$4*$J1528*信号概况!$J$5*信号相关性!$D$9+2*$F1528*信号概况!$C$5*$G1528*信号概况!$C$6*信号相关性!$E$6+2*$F1528*信号概况!$C$5*$H1528*信号概况!$C$7*信号相关性!$E$7+2*$F1528*信号概况!$C$5*$I1528*信号概况!$C$8*信号相关性!$E$8+2*$F1528*信号概况!$C$5*$J1528*信号概况!$C$9*信号相关性!$E$9+2*$G1528*信号概况!$C$6*$H1528*信号概况!$C$7*信号相关性!$F$7+2*$G1528*信号概况!$C$6*$I1528*信号概况!$C$8*信号相关性!$F$8+2*$G1528*信号概况!$C$6*$J1528*信号概况!$C$9*信号相关性!$F$9+2*$H1528*信号概况!$C$7*$I1528*信号概况!$C$8*信号相关性!$G$8+2*$H1528*信号概况!$C$7*$J1528*信号概况!$C$9*信号相关性!$G$9+2*$I1528*信号概况!$C$8*$J1528*信号概况!$C$9*信号相关性!$H$9)</f>
        <v>9437.30681960052</v>
      </c>
      <c r="N1528" s="12">
        <f t="shared" si="492"/>
        <v>0.48348889756642</v>
      </c>
      <c r="O1528" s="10">
        <f>$C1528*信号概况!$J$2+$D1528*信号概况!$J$3+$E1528*信号概况!$J$4+$F1528*信号概况!$J$5+$G1528*信号概况!$J$6+$H1528*信号概况!$J$7+$I1528*信号概况!$J$8+$J1528*信号概况!$J$9</f>
        <v>1176.39398987065</v>
      </c>
      <c r="P1528" s="12">
        <f t="shared" si="493"/>
        <v>0.060268617322585</v>
      </c>
      <c r="Q1528" s="7">
        <f t="shared" si="494"/>
        <v>6.82503937651723</v>
      </c>
    </row>
    <row r="1529" spans="1:17">
      <c r="A1529">
        <v>1527</v>
      </c>
      <c r="B1529">
        <v>19519.18</v>
      </c>
      <c r="C1529" s="7">
        <f t="shared" si="483"/>
        <v>0</v>
      </c>
      <c r="D1529" s="8">
        <f t="shared" si="484"/>
        <v>0.939393939393939</v>
      </c>
      <c r="E1529">
        <f t="shared" si="485"/>
        <v>0</v>
      </c>
      <c r="F1529">
        <f t="shared" ref="F1529:F1559" si="495">MOD(QUOTIENT(A1529,($T$2*$U$2/0.01+1)*($T$3*$U$3/0.01+1)*($T$4*$U$4/0.01+1)),$T$5*$U$5/0.01+1)/($T$5*100)</f>
        <v>0</v>
      </c>
      <c r="G1529">
        <f t="shared" ref="G1529:G1559" si="496">MOD(QUOTIENT(A1529,($T$2*$U$2/0.01+1)*($T$3*$U$3/0.01+1)*($T$4*$U$4/0.01+1)*($T$5*$U$5/0.01+1)),$T$6*$U$6/0.01+1)/($T$6*100)</f>
        <v>0.08</v>
      </c>
      <c r="H1529">
        <f t="shared" ref="H1529:H1559" si="497">MOD(QUOTIENT(A1529,($T$2*$U$2/0.01+1)*($T$3*$U$3/0.01+1)*($T$4*$U$4/0.01+1)*($T$5*$U$5/0.01+1)*($T$6*$U$6/0.01+1)),$T$7*$U$7/0.01+1)/($T$7*100)</f>
        <v>0</v>
      </c>
      <c r="I1529">
        <f t="shared" ref="I1529:I1559" si="498">MOD(QUOTIENT(A1529,($T$2*$U$2/0.01+1)*($T$3*$U$3/0.01+1)*($T$4*$U$4/0.01+1)*($T$5*$U$5/0.01+1)*($T$6*$U$6/0.01+1)*($T$7*$U$7/0.01+1)),$T$8*$U$8/0.01+1)/($T$8*100)</f>
        <v>0</v>
      </c>
      <c r="J1529">
        <f t="shared" ref="J1529:J1559" si="499">MOD(QUOTIENT(A1529,($T$2*$U$2/0.01+1)*($T$3*$U$3/0.01+1)*($T$4*$U$4/0.01+1)*($T$5*$U$5/0.01+1)*($T$6*$U$6/0.01+1)*($T$7*$U$7/0.01+1)*($T$8*$U$8/0.01+1)),$T$9*$U$9/0.01)/($T$9*100)</f>
        <v>0</v>
      </c>
      <c r="K1529">
        <f>SQRT(POWER($C1529*信号概况!$F$2,2)+POWER($D1529*信号概况!$F$3,2)+POWER($E1529*信号概况!$F$4,2)+POWER($F1529*信号概况!$F$5,2)+POWER($G1529*信号概况!$F$6,2)+POWER($H1529*信号概况!$F$7,2)+POWER($I1529*信号概况!$F$8,2)+POWER($J1529*信号概况!$F$9,2)+2*$C1529*信号概况!$F$2*$D1529*信号概况!$F$3*信号相关性!$B$3+2*$C1529*信号概况!$F$2*$E1529*信号概况!$F$4*信号相关性!$B$4+2*$C1529*信号概况!$F$2*$F1529*信号概况!$F$5*信号相关性!$B$5+2*$C1529*信号概况!$F$2*$G1529*信号概况!$F$6*信号相关性!$B$6+2*$C1529*信号概况!$F$2*$H1529*信号概况!$F$7*信号相关性!$B$7+2*$C1529*信号概况!$F$2*$I1529*信号概况!$F$8*信号相关性!$B$8+2*$C1529*信号概况!$F$2*$J1529*信号概况!$F$9*信号相关性!$B$9+2*$D1529*信号概况!$F$3*$E1529*信号概况!$F$4*信号相关性!$C$4+2*$D1529*信号概况!$F$3*$F1529*信号概况!$F$5*信号相关性!$C$5+2*$D1529*信号概况!$F$3*$G1529*信号概况!$F$6*信号相关性!$C$6+2*$D1529*信号概况!$F$3*$H1529*信号概况!$F$7*信号相关性!$C$7+2*$D1529*信号概况!$F$3*$I1529*信号概况!$F$8*信号相关性!$C$8+2*$D1529*信号概况!$F$3*$J1529*信号概况!$F$9*信号相关性!$C$9+2*$E1529*信号概况!$F$4*$F1529*信号概况!$F$5*信号相关性!$D$5+2*$E1529*信号概况!$F$4*$G1529*信号概况!$F$6*信号相关性!$D$6+2*$E1529*信号概况!$F$4*$H1529*信号概况!$F$7*信号相关性!$D$7+2*$E1529*信号概况!$F$4*$I1529*信号概况!$F$8*信号相关性!$D$8+2*$E1529*信号概况!$F$4*$J1529*信号概况!$J$5*信号相关性!$D$9+2*$F1529*信号概况!$F$5*$G1529*信号概况!$F$6*信号相关性!$E$6+2*$F1529*信号概况!$F$5*$H1529*信号概况!$F$7*信号相关性!$E$7+2*$F1529*信号概况!$F$5*$I1529*信号概况!$F$8*信号相关性!$E$8+2*$F1529*信号概况!$F$5*$J1529*信号概况!$F$9*信号相关性!$E$9+2*$G1529*信号概况!$F$6*$H1529*信号概况!$F$7*信号相关性!$F$7+2*$G1529*信号概况!$F$6*$I1529*信号概况!$F$8*信号相关性!$F$8+2*$G1529*信号概况!$F$6*$J1529*信号概况!$F$9*信号相关性!$F$9+2*$H1529*信号概况!$F$7*$I1529*信号概况!$F$8*信号相关性!$G$8+2*$H1529*信号概况!$F$7*$J1529*信号概况!$F$9*信号相关性!$G$9+2*$I1529*信号概况!$F$8*$J1529*信号概况!$F$9*信号相关性!$H$9)</f>
        <v>1991.81474338039</v>
      </c>
      <c r="L1529" s="10">
        <f t="shared" ref="L1529:L1559" si="500">B1529/K1529</f>
        <v>9.79969651538636</v>
      </c>
      <c r="M1529" s="11">
        <f>SQRT(POWER($C1529*信号概况!$C$2,2)+POWER($D1529*信号概况!$C$3,2)+POWER($E1529*信号概况!$C$4,2)+POWER($F1529*信号概况!$C$5,2)+POWER($G1529*信号概况!$C$6,2)+POWER($H1529*信号概况!$C$7,2)+POWER($I1529*信号概况!$C$8,2)+POWER($J1529*信号概况!$C$9,2)+2*$C1529*信号概况!$C$2*$D1529*信号概况!$C$3*信号相关性!$B$3+2*$C1529*信号概况!$C$2*$E1529*信号概况!$C$4*信号相关性!$B$4+2*$C1529*信号概况!$C$2*$F1529*信号概况!$C$5*信号相关性!$B$5+2*$C1529*信号概况!$C$2*$G1529*信号概况!$C$6*信号相关性!$B$6+2*$C1529*信号概况!$C$2*$H1529*信号概况!$C$7*信号相关性!$B$7+2*$C1529*信号概况!$C$2*$I1529*信号概况!$C$8*信号相关性!$B$8+2*$C1529*信号概况!$C$2*$J1529*信号概况!$C$9*信号相关性!$B$9+2*$D1529*信号概况!$C$3*$E1529*信号概况!$C$4*信号相关性!$C$4+2*$D1529*信号概况!$C$3*$F1529*信号概况!$C$5*信号相关性!$C$5+2*$D1529*信号概况!$C$3*$G1529*信号概况!$C$6*信号相关性!$C$6+2*$D1529*信号概况!$C$3*$H1529*信号概况!$C$7*信号相关性!$C$7+2*$D1529*信号概况!$C$3*$I1529*信号概况!$C$8*信号相关性!$C$8+2*$D1529*信号概况!$C$3*$J1529*信号概况!$C$9*信号相关性!$C$9+2*$E1529*信号概况!$C$4*$F1529*信号概况!$C$5*信号相关性!$D$5+2*$E1529*信号概况!$C$4*$G1529*信号概况!$C$6*信号相关性!$D$6+2*$E1529*信号概况!$C$4*$H1529*信号概况!$C$7*信号相关性!$D$7+2*$E1529*信号概况!$C$4*$I1529*信号概况!$C$8*信号相关性!$D$8+2*$E1529*信号概况!$C$4*$J1529*信号概况!$J$5*信号相关性!$D$9+2*$F1529*信号概况!$C$5*$G1529*信号概况!$C$6*信号相关性!$E$6+2*$F1529*信号概况!$C$5*$H1529*信号概况!$C$7*信号相关性!$E$7+2*$F1529*信号概况!$C$5*$I1529*信号概况!$C$8*信号相关性!$E$8+2*$F1529*信号概况!$C$5*$J1529*信号概况!$C$9*信号相关性!$E$9+2*$G1529*信号概况!$C$6*$H1529*信号概况!$C$7*信号相关性!$F$7+2*$G1529*信号概况!$C$6*$I1529*信号概况!$C$8*信号相关性!$F$8+2*$G1529*信号概况!$C$6*$J1529*信号概况!$C$9*信号相关性!$F$9+2*$H1529*信号概况!$C$7*$I1529*信号概况!$C$8*信号相关性!$G$8+2*$H1529*信号概况!$C$7*$J1529*信号概况!$C$9*信号相关性!$G$9+2*$I1529*信号概况!$C$8*$J1529*信号概况!$C$9*信号相关性!$H$9)</f>
        <v>9760.61906623266</v>
      </c>
      <c r="N1529" s="12">
        <f t="shared" ref="N1529:N1559" si="501">M1529/B1529</f>
        <v>0.500052720771706</v>
      </c>
      <c r="O1529" s="10">
        <f>$C1529*信号概况!$J$2+$D1529*信号概况!$J$3+$E1529*信号概况!$J$4+$F1529*信号概况!$J$5+$G1529*信号概况!$J$6+$H1529*信号概况!$J$7+$I1529*信号概况!$J$8+$J1529*信号概况!$J$9</f>
        <v>1200.92214055559</v>
      </c>
      <c r="P1529" s="12">
        <f t="shared" ref="P1529:P1559" si="502">O1529/B1529</f>
        <v>0.0615252352074004</v>
      </c>
      <c r="Q1529" s="7">
        <f t="shared" ref="Q1529:Q1559" si="503">(O1529*12-B1529*5%)/K1529</f>
        <v>6.74515877107414</v>
      </c>
    </row>
    <row r="1530" spans="1:17">
      <c r="A1530">
        <v>1528</v>
      </c>
      <c r="B1530">
        <v>19519.18</v>
      </c>
      <c r="C1530" s="7">
        <f t="shared" si="483"/>
        <v>0</v>
      </c>
      <c r="D1530" s="8">
        <f t="shared" si="484"/>
        <v>0.96969696969697</v>
      </c>
      <c r="E1530">
        <f t="shared" si="485"/>
        <v>0</v>
      </c>
      <c r="F1530">
        <f t="shared" si="495"/>
        <v>0</v>
      </c>
      <c r="G1530">
        <f t="shared" si="496"/>
        <v>0.08</v>
      </c>
      <c r="H1530">
        <f t="shared" si="497"/>
        <v>0</v>
      </c>
      <c r="I1530">
        <f t="shared" si="498"/>
        <v>0</v>
      </c>
      <c r="J1530">
        <f t="shared" si="499"/>
        <v>0</v>
      </c>
      <c r="K1530">
        <f>SQRT(POWER($C1530*信号概况!$F$2,2)+POWER($D1530*信号概况!$F$3,2)+POWER($E1530*信号概况!$F$4,2)+POWER($F1530*信号概况!$F$5,2)+POWER($G1530*信号概况!$F$6,2)+POWER($H1530*信号概况!$F$7,2)+POWER($I1530*信号概况!$F$8,2)+POWER($J1530*信号概况!$F$9,2)+2*$C1530*信号概况!$F$2*$D1530*信号概况!$F$3*信号相关性!$B$3+2*$C1530*信号概况!$F$2*$E1530*信号概况!$F$4*信号相关性!$B$4+2*$C1530*信号概况!$F$2*$F1530*信号概况!$F$5*信号相关性!$B$5+2*$C1530*信号概况!$F$2*$G1530*信号概况!$F$6*信号相关性!$B$6+2*$C1530*信号概况!$F$2*$H1530*信号概况!$F$7*信号相关性!$B$7+2*$C1530*信号概况!$F$2*$I1530*信号概况!$F$8*信号相关性!$B$8+2*$C1530*信号概况!$F$2*$J1530*信号概况!$F$9*信号相关性!$B$9+2*$D1530*信号概况!$F$3*$E1530*信号概况!$F$4*信号相关性!$C$4+2*$D1530*信号概况!$F$3*$F1530*信号概况!$F$5*信号相关性!$C$5+2*$D1530*信号概况!$F$3*$G1530*信号概况!$F$6*信号相关性!$C$6+2*$D1530*信号概况!$F$3*$H1530*信号概况!$F$7*信号相关性!$C$7+2*$D1530*信号概况!$F$3*$I1530*信号概况!$F$8*信号相关性!$C$8+2*$D1530*信号概况!$F$3*$J1530*信号概况!$F$9*信号相关性!$C$9+2*$E1530*信号概况!$F$4*$F1530*信号概况!$F$5*信号相关性!$D$5+2*$E1530*信号概况!$F$4*$G1530*信号概况!$F$6*信号相关性!$D$6+2*$E1530*信号概况!$F$4*$H1530*信号概况!$F$7*信号相关性!$D$7+2*$E1530*信号概况!$F$4*$I1530*信号概况!$F$8*信号相关性!$D$8+2*$E1530*信号概况!$F$4*$J1530*信号概况!$J$5*信号相关性!$D$9+2*$F1530*信号概况!$F$5*$G1530*信号概况!$F$6*信号相关性!$E$6+2*$F1530*信号概况!$F$5*$H1530*信号概况!$F$7*信号相关性!$E$7+2*$F1530*信号概况!$F$5*$I1530*信号概况!$F$8*信号相关性!$E$8+2*$F1530*信号概况!$F$5*$J1530*信号概况!$F$9*信号相关性!$E$9+2*$G1530*信号概况!$F$6*$H1530*信号概况!$F$7*信号相关性!$F$7+2*$G1530*信号概况!$F$6*$I1530*信号概况!$F$8*信号相关性!$F$8+2*$G1530*信号概况!$F$6*$J1530*信号概况!$F$9*信号相关性!$F$9+2*$H1530*信号概况!$F$7*$I1530*信号概况!$F$8*信号相关性!$G$8+2*$H1530*信号概况!$F$7*$J1530*信号概况!$F$9*信号相关性!$G$9+2*$I1530*信号概况!$F$8*$J1530*信号概况!$F$9*信号相关性!$H$9)</f>
        <v>2058.28008766749</v>
      </c>
      <c r="L1530" s="10">
        <f t="shared" si="500"/>
        <v>9.48324774502374</v>
      </c>
      <c r="M1530" s="11">
        <f>SQRT(POWER($C1530*信号概况!$C$2,2)+POWER($D1530*信号概况!$C$3,2)+POWER($E1530*信号概况!$C$4,2)+POWER($F1530*信号概况!$C$5,2)+POWER($G1530*信号概况!$C$6,2)+POWER($H1530*信号概况!$C$7,2)+POWER($I1530*信号概况!$C$8,2)+POWER($J1530*信号概况!$C$9,2)+2*$C1530*信号概况!$C$2*$D1530*信号概况!$C$3*信号相关性!$B$3+2*$C1530*信号概况!$C$2*$E1530*信号概况!$C$4*信号相关性!$B$4+2*$C1530*信号概况!$C$2*$F1530*信号概况!$C$5*信号相关性!$B$5+2*$C1530*信号概况!$C$2*$G1530*信号概况!$C$6*信号相关性!$B$6+2*$C1530*信号概况!$C$2*$H1530*信号概况!$C$7*信号相关性!$B$7+2*$C1530*信号概况!$C$2*$I1530*信号概况!$C$8*信号相关性!$B$8+2*$C1530*信号概况!$C$2*$J1530*信号概况!$C$9*信号相关性!$B$9+2*$D1530*信号概况!$C$3*$E1530*信号概况!$C$4*信号相关性!$C$4+2*$D1530*信号概况!$C$3*$F1530*信号概况!$C$5*信号相关性!$C$5+2*$D1530*信号概况!$C$3*$G1530*信号概况!$C$6*信号相关性!$C$6+2*$D1530*信号概况!$C$3*$H1530*信号概况!$C$7*信号相关性!$C$7+2*$D1530*信号概况!$C$3*$I1530*信号概况!$C$8*信号相关性!$C$8+2*$D1530*信号概况!$C$3*$J1530*信号概况!$C$9*信号相关性!$C$9+2*$E1530*信号概况!$C$4*$F1530*信号概况!$C$5*信号相关性!$D$5+2*$E1530*信号概况!$C$4*$G1530*信号概况!$C$6*信号相关性!$D$6+2*$E1530*信号概况!$C$4*$H1530*信号概况!$C$7*信号相关性!$D$7+2*$E1530*信号概况!$C$4*$I1530*信号概况!$C$8*信号相关性!$D$8+2*$E1530*信号概况!$C$4*$J1530*信号概况!$J$5*信号相关性!$D$9+2*$F1530*信号概况!$C$5*$G1530*信号概况!$C$6*信号相关性!$E$6+2*$F1530*信号概况!$C$5*$H1530*信号概况!$C$7*信号相关性!$E$7+2*$F1530*信号概况!$C$5*$I1530*信号概况!$C$8*信号相关性!$E$8+2*$F1530*信号概况!$C$5*$J1530*信号概况!$C$9*信号相关性!$E$9+2*$G1530*信号概况!$C$6*$H1530*信号概况!$C$7*信号相关性!$F$7+2*$G1530*信号概况!$C$6*$I1530*信号概况!$C$8*信号相关性!$F$8+2*$G1530*信号概况!$C$6*$J1530*信号概况!$C$9*信号相关性!$F$9+2*$H1530*信号概况!$C$7*$I1530*信号概况!$C$8*信号相关性!$G$8+2*$H1530*信号概况!$C$7*$J1530*信号概况!$C$9*信号相关性!$G$9+2*$I1530*信号概况!$C$8*$J1530*信号概况!$C$9*信号相关性!$H$9)</f>
        <v>10083.9968924605</v>
      </c>
      <c r="N1530" s="12">
        <f t="shared" si="501"/>
        <v>0.516619903728563</v>
      </c>
      <c r="O1530" s="10">
        <f>$C1530*信号概况!$J$2+$D1530*信号概况!$J$3+$E1530*信号概况!$J$4+$F1530*信号概况!$J$5+$G1530*信号概况!$J$6+$H1530*信号概况!$J$7+$I1530*信号概况!$J$8+$J1530*信号概况!$J$9</f>
        <v>1225.45029124052</v>
      </c>
      <c r="P1530" s="12">
        <f t="shared" si="502"/>
        <v>0.0627818530922158</v>
      </c>
      <c r="Q1530" s="7">
        <f t="shared" si="503"/>
        <v>6.67034801393082</v>
      </c>
    </row>
    <row r="1531" spans="1:17">
      <c r="A1531">
        <v>1529</v>
      </c>
      <c r="B1531">
        <v>19519.18</v>
      </c>
      <c r="C1531" s="7">
        <f t="shared" si="483"/>
        <v>0</v>
      </c>
      <c r="D1531" s="8">
        <f t="shared" si="484"/>
        <v>1</v>
      </c>
      <c r="E1531">
        <f t="shared" si="485"/>
        <v>0</v>
      </c>
      <c r="F1531">
        <f t="shared" si="495"/>
        <v>0</v>
      </c>
      <c r="G1531">
        <f t="shared" si="496"/>
        <v>0.08</v>
      </c>
      <c r="H1531">
        <f t="shared" si="497"/>
        <v>0</v>
      </c>
      <c r="I1531">
        <f t="shared" si="498"/>
        <v>0</v>
      </c>
      <c r="J1531">
        <f t="shared" si="499"/>
        <v>0</v>
      </c>
      <c r="K1531">
        <f>SQRT(POWER($C1531*信号概况!$F$2,2)+POWER($D1531*信号概况!$F$3,2)+POWER($E1531*信号概况!$F$4,2)+POWER($F1531*信号概况!$F$5,2)+POWER($G1531*信号概况!$F$6,2)+POWER($H1531*信号概况!$F$7,2)+POWER($I1531*信号概况!$F$8,2)+POWER($J1531*信号概况!$F$9,2)+2*$C1531*信号概况!$F$2*$D1531*信号概况!$F$3*信号相关性!$B$3+2*$C1531*信号概况!$F$2*$E1531*信号概况!$F$4*信号相关性!$B$4+2*$C1531*信号概况!$F$2*$F1531*信号概况!$F$5*信号相关性!$B$5+2*$C1531*信号概况!$F$2*$G1531*信号概况!$F$6*信号相关性!$B$6+2*$C1531*信号概况!$F$2*$H1531*信号概况!$F$7*信号相关性!$B$7+2*$C1531*信号概况!$F$2*$I1531*信号概况!$F$8*信号相关性!$B$8+2*$C1531*信号概况!$F$2*$J1531*信号概况!$F$9*信号相关性!$B$9+2*$D1531*信号概况!$F$3*$E1531*信号概况!$F$4*信号相关性!$C$4+2*$D1531*信号概况!$F$3*$F1531*信号概况!$F$5*信号相关性!$C$5+2*$D1531*信号概况!$F$3*$G1531*信号概况!$F$6*信号相关性!$C$6+2*$D1531*信号概况!$F$3*$H1531*信号概况!$F$7*信号相关性!$C$7+2*$D1531*信号概况!$F$3*$I1531*信号概况!$F$8*信号相关性!$C$8+2*$D1531*信号概况!$F$3*$J1531*信号概况!$F$9*信号相关性!$C$9+2*$E1531*信号概况!$F$4*$F1531*信号概况!$F$5*信号相关性!$D$5+2*$E1531*信号概况!$F$4*$G1531*信号概况!$F$6*信号相关性!$D$6+2*$E1531*信号概况!$F$4*$H1531*信号概况!$F$7*信号相关性!$D$7+2*$E1531*信号概况!$F$4*$I1531*信号概况!$F$8*信号相关性!$D$8+2*$E1531*信号概况!$F$4*$J1531*信号概况!$J$5*信号相关性!$D$9+2*$F1531*信号概况!$F$5*$G1531*信号概况!$F$6*信号相关性!$E$6+2*$F1531*信号概况!$F$5*$H1531*信号概况!$F$7*信号相关性!$E$7+2*$F1531*信号概况!$F$5*$I1531*信号概况!$F$8*信号相关性!$E$8+2*$F1531*信号概况!$F$5*$J1531*信号概况!$F$9*信号相关性!$E$9+2*$G1531*信号概况!$F$6*$H1531*信号概况!$F$7*信号相关性!$F$7+2*$G1531*信号概况!$F$6*$I1531*信号概况!$F$8*信号相关性!$F$8+2*$G1531*信号概况!$F$6*$J1531*信号概况!$F$9*信号相关性!$F$9+2*$H1531*信号概况!$F$7*$I1531*信号概况!$F$8*信号相关性!$G$8+2*$H1531*信号概况!$F$7*$J1531*信号概况!$F$9*信号相关性!$G$9+2*$I1531*信号概况!$F$8*$J1531*信号概况!$F$9*信号相关性!$H$9)</f>
        <v>2124.76978399991</v>
      </c>
      <c r="L1531" s="10">
        <f t="shared" si="500"/>
        <v>9.1864917070003</v>
      </c>
      <c r="M1531" s="11">
        <f>SQRT(POWER($C1531*信号概况!$C$2,2)+POWER($D1531*信号概况!$C$3,2)+POWER($E1531*信号概况!$C$4,2)+POWER($F1531*信号概况!$C$5,2)+POWER($G1531*信号概况!$C$6,2)+POWER($H1531*信号概况!$C$7,2)+POWER($I1531*信号概况!$C$8,2)+POWER($J1531*信号概况!$C$9,2)+2*$C1531*信号概况!$C$2*$D1531*信号概况!$C$3*信号相关性!$B$3+2*$C1531*信号概况!$C$2*$E1531*信号概况!$C$4*信号相关性!$B$4+2*$C1531*信号概况!$C$2*$F1531*信号概况!$C$5*信号相关性!$B$5+2*$C1531*信号概况!$C$2*$G1531*信号概况!$C$6*信号相关性!$B$6+2*$C1531*信号概况!$C$2*$H1531*信号概况!$C$7*信号相关性!$B$7+2*$C1531*信号概况!$C$2*$I1531*信号概况!$C$8*信号相关性!$B$8+2*$C1531*信号概况!$C$2*$J1531*信号概况!$C$9*信号相关性!$B$9+2*$D1531*信号概况!$C$3*$E1531*信号概况!$C$4*信号相关性!$C$4+2*$D1531*信号概况!$C$3*$F1531*信号概况!$C$5*信号相关性!$C$5+2*$D1531*信号概况!$C$3*$G1531*信号概况!$C$6*信号相关性!$C$6+2*$D1531*信号概况!$C$3*$H1531*信号概况!$C$7*信号相关性!$C$7+2*$D1531*信号概况!$C$3*$I1531*信号概况!$C$8*信号相关性!$C$8+2*$D1531*信号概况!$C$3*$J1531*信号概况!$C$9*信号相关性!$C$9+2*$E1531*信号概况!$C$4*$F1531*信号概况!$C$5*信号相关性!$D$5+2*$E1531*信号概况!$C$4*$G1531*信号概况!$C$6*信号相关性!$D$6+2*$E1531*信号概况!$C$4*$H1531*信号概况!$C$7*信号相关性!$D$7+2*$E1531*信号概况!$C$4*$I1531*信号概况!$C$8*信号相关性!$D$8+2*$E1531*信号概况!$C$4*$J1531*信号概况!$J$5*信号相关性!$D$9+2*$F1531*信号概况!$C$5*$G1531*信号概况!$C$6*信号相关性!$E$6+2*$F1531*信号概况!$C$5*$H1531*信号概况!$C$7*信号相关性!$E$7+2*$F1531*信号概况!$C$5*$I1531*信号概况!$C$8*信号相关性!$E$8+2*$F1531*信号概况!$C$5*$J1531*信号概况!$C$9*信号相关性!$E$9+2*$G1531*信号概况!$C$6*$H1531*信号概况!$C$7*信号相关性!$F$7+2*$G1531*信号概况!$C$6*$I1531*信号概况!$C$8*信号相关性!$F$8+2*$G1531*信号概况!$C$6*$J1531*信号概况!$C$9*信号相关性!$F$9+2*$H1531*信号概况!$C$7*$I1531*信号概况!$C$8*信号相关性!$G$8+2*$H1531*信号概况!$C$7*$J1531*信号概况!$C$9*信号相关性!$G$9+2*$I1531*信号概况!$C$8*$J1531*信号概况!$C$9*信号相关性!$H$9)</f>
        <v>10407.4341852554</v>
      </c>
      <c r="N1531" s="12">
        <f t="shared" si="501"/>
        <v>0.533190133256388</v>
      </c>
      <c r="O1531" s="10">
        <f>$C1531*信号概况!$J$2+$D1531*信号概况!$J$3+$E1531*信号概况!$J$4+$F1531*信号概况!$J$5+$G1531*信号概况!$J$6+$H1531*信号概况!$J$7+$I1531*信号概况!$J$8+$J1531*信号概况!$J$9</f>
        <v>1249.97844192545</v>
      </c>
      <c r="P1531" s="12">
        <f t="shared" si="502"/>
        <v>0.0640384709770312</v>
      </c>
      <c r="Q1531" s="7">
        <f t="shared" si="503"/>
        <v>6.60014200536371</v>
      </c>
    </row>
    <row r="1532" spans="1:17">
      <c r="A1532">
        <v>1530</v>
      </c>
      <c r="B1532">
        <v>19519.18</v>
      </c>
      <c r="C1532" s="7">
        <f t="shared" si="483"/>
        <v>0</v>
      </c>
      <c r="D1532" s="8">
        <f t="shared" si="484"/>
        <v>0</v>
      </c>
      <c r="E1532">
        <f t="shared" si="485"/>
        <v>0</v>
      </c>
      <c r="F1532">
        <f t="shared" si="495"/>
        <v>0.1</v>
      </c>
      <c r="G1532">
        <f t="shared" si="496"/>
        <v>0.08</v>
      </c>
      <c r="H1532">
        <f t="shared" si="497"/>
        <v>0</v>
      </c>
      <c r="I1532">
        <f t="shared" si="498"/>
        <v>0</v>
      </c>
      <c r="J1532">
        <f t="shared" si="499"/>
        <v>0</v>
      </c>
      <c r="K1532">
        <f>SQRT(POWER($C1532*信号概况!$F$2,2)+POWER($D1532*信号概况!$F$3,2)+POWER($E1532*信号概况!$F$4,2)+POWER($F1532*信号概况!$F$5,2)+POWER($G1532*信号概况!$F$6,2)+POWER($H1532*信号概况!$F$7,2)+POWER($I1532*信号概况!$F$8,2)+POWER($J1532*信号概况!$F$9,2)+2*$C1532*信号概况!$F$2*$D1532*信号概况!$F$3*信号相关性!$B$3+2*$C1532*信号概况!$F$2*$E1532*信号概况!$F$4*信号相关性!$B$4+2*$C1532*信号概况!$F$2*$F1532*信号概况!$F$5*信号相关性!$B$5+2*$C1532*信号概况!$F$2*$G1532*信号概况!$F$6*信号相关性!$B$6+2*$C1532*信号概况!$F$2*$H1532*信号概况!$F$7*信号相关性!$B$7+2*$C1532*信号概况!$F$2*$I1532*信号概况!$F$8*信号相关性!$B$8+2*$C1532*信号概况!$F$2*$J1532*信号概况!$F$9*信号相关性!$B$9+2*$D1532*信号概况!$F$3*$E1532*信号概况!$F$4*信号相关性!$C$4+2*$D1532*信号概况!$F$3*$F1532*信号概况!$F$5*信号相关性!$C$5+2*$D1532*信号概况!$F$3*$G1532*信号概况!$F$6*信号相关性!$C$6+2*$D1532*信号概况!$F$3*$H1532*信号概况!$F$7*信号相关性!$C$7+2*$D1532*信号概况!$F$3*$I1532*信号概况!$F$8*信号相关性!$C$8+2*$D1532*信号概况!$F$3*$J1532*信号概况!$F$9*信号相关性!$C$9+2*$E1532*信号概况!$F$4*$F1532*信号概况!$F$5*信号相关性!$D$5+2*$E1532*信号概况!$F$4*$G1532*信号概况!$F$6*信号相关性!$D$6+2*$E1532*信号概况!$F$4*$H1532*信号概况!$F$7*信号相关性!$D$7+2*$E1532*信号概况!$F$4*$I1532*信号概况!$F$8*信号相关性!$D$8+2*$E1532*信号概况!$F$4*$J1532*信号概况!$J$5*信号相关性!$D$9+2*$F1532*信号概况!$F$5*$G1532*信号概况!$F$6*信号相关性!$E$6+2*$F1532*信号概况!$F$5*$H1532*信号概况!$F$7*信号相关性!$E$7+2*$F1532*信号概况!$F$5*$I1532*信号概况!$F$8*信号相关性!$E$8+2*$F1532*信号概况!$F$5*$J1532*信号概况!$F$9*信号相关性!$E$9+2*$G1532*信号概况!$F$6*$H1532*信号概况!$F$7*信号相关性!$F$7+2*$G1532*信号概况!$F$6*$I1532*信号概况!$F$8*信号相关性!$F$8+2*$G1532*信号概况!$F$6*$J1532*信号概况!$F$9*信号相关性!$F$9+2*$H1532*信号概况!$F$7*$I1532*信号概况!$F$8*信号相关性!$G$8+2*$H1532*信号概况!$F$7*$J1532*信号概况!$F$9*信号相关性!$G$9+2*$I1532*信号概况!$F$8*$J1532*信号概况!$F$9*信号相关性!$H$9)</f>
        <v>237.349510533858</v>
      </c>
      <c r="L1532" s="10">
        <f t="shared" si="500"/>
        <v>82.2381304098606</v>
      </c>
      <c r="M1532" s="11">
        <f>SQRT(POWER($C1532*信号概况!$C$2,2)+POWER($D1532*信号概况!$C$3,2)+POWER($E1532*信号概况!$C$4,2)+POWER($F1532*信号概况!$C$5,2)+POWER($G1532*信号概况!$C$6,2)+POWER($H1532*信号概况!$C$7,2)+POWER($I1532*信号概况!$C$8,2)+POWER($J1532*信号概况!$C$9,2)+2*$C1532*信号概况!$C$2*$D1532*信号概况!$C$3*信号相关性!$B$3+2*$C1532*信号概况!$C$2*$E1532*信号概况!$C$4*信号相关性!$B$4+2*$C1532*信号概况!$C$2*$F1532*信号概况!$C$5*信号相关性!$B$5+2*$C1532*信号概况!$C$2*$G1532*信号概况!$C$6*信号相关性!$B$6+2*$C1532*信号概况!$C$2*$H1532*信号概况!$C$7*信号相关性!$B$7+2*$C1532*信号概况!$C$2*$I1532*信号概况!$C$8*信号相关性!$B$8+2*$C1532*信号概况!$C$2*$J1532*信号概况!$C$9*信号相关性!$B$9+2*$D1532*信号概况!$C$3*$E1532*信号概况!$C$4*信号相关性!$C$4+2*$D1532*信号概况!$C$3*$F1532*信号概况!$C$5*信号相关性!$C$5+2*$D1532*信号概况!$C$3*$G1532*信号概况!$C$6*信号相关性!$C$6+2*$D1532*信号概况!$C$3*$H1532*信号概况!$C$7*信号相关性!$C$7+2*$D1532*信号概况!$C$3*$I1532*信号概况!$C$8*信号相关性!$C$8+2*$D1532*信号概况!$C$3*$J1532*信号概况!$C$9*信号相关性!$C$9+2*$E1532*信号概况!$C$4*$F1532*信号概况!$C$5*信号相关性!$D$5+2*$E1532*信号概况!$C$4*$G1532*信号概况!$C$6*信号相关性!$D$6+2*$E1532*信号概况!$C$4*$H1532*信号概况!$C$7*信号相关性!$D$7+2*$E1532*信号概况!$C$4*$I1532*信号概况!$C$8*信号相关性!$D$8+2*$E1532*信号概况!$C$4*$J1532*信号概况!$J$5*信号相关性!$D$9+2*$F1532*信号概况!$C$5*$G1532*信号概况!$C$6*信号相关性!$E$6+2*$F1532*信号概况!$C$5*$H1532*信号概况!$C$7*信号相关性!$E$7+2*$F1532*信号概况!$C$5*$I1532*信号概况!$C$8*信号相关性!$E$8+2*$F1532*信号概况!$C$5*$J1532*信号概况!$C$9*信号相关性!$E$9+2*$G1532*信号概况!$C$6*$H1532*信号概况!$C$7*信号相关性!$F$7+2*$G1532*信号概况!$C$6*$I1532*信号概况!$C$8*信号相关性!$F$8+2*$G1532*信号概况!$C$6*$J1532*信号概况!$C$9*信号相关性!$F$9+2*$H1532*信号概况!$C$7*$I1532*信号概况!$C$8*信号相关性!$G$8+2*$H1532*信号概况!$C$7*$J1532*信号概况!$C$9*信号相关性!$G$9+2*$I1532*信号概况!$C$8*$J1532*信号概况!$C$9*信号相关性!$H$9)</f>
        <v>831.589941694916</v>
      </c>
      <c r="N1532" s="12">
        <f t="shared" si="501"/>
        <v>0.0426037334403861</v>
      </c>
      <c r="O1532" s="10">
        <f>$C1532*信号概况!$J$2+$D1532*信号概况!$J$3+$E1532*信号概况!$J$4+$F1532*信号概况!$J$5+$G1532*信号概况!$J$6+$H1532*信号概况!$J$7+$I1532*信号概况!$J$8+$J1532*信号概况!$J$9</f>
        <v>502.507297210033</v>
      </c>
      <c r="P1532" s="12">
        <f t="shared" si="502"/>
        <v>0.0257442831722456</v>
      </c>
      <c r="Q1532" s="7">
        <f t="shared" si="503"/>
        <v>21.2940340814372</v>
      </c>
    </row>
    <row r="1533" spans="1:17">
      <c r="A1533">
        <v>1531</v>
      </c>
      <c r="B1533">
        <v>19519.18</v>
      </c>
      <c r="C1533" s="7">
        <f t="shared" si="483"/>
        <v>0</v>
      </c>
      <c r="D1533" s="8">
        <f t="shared" si="484"/>
        <v>0.0303030303030303</v>
      </c>
      <c r="E1533">
        <f t="shared" si="485"/>
        <v>0</v>
      </c>
      <c r="F1533">
        <f t="shared" si="495"/>
        <v>0.1</v>
      </c>
      <c r="G1533">
        <f t="shared" si="496"/>
        <v>0.08</v>
      </c>
      <c r="H1533">
        <f t="shared" si="497"/>
        <v>0</v>
      </c>
      <c r="I1533">
        <f t="shared" si="498"/>
        <v>0</v>
      </c>
      <c r="J1533">
        <f t="shared" si="499"/>
        <v>0</v>
      </c>
      <c r="K1533">
        <f>SQRT(POWER($C1533*信号概况!$F$2,2)+POWER($D1533*信号概况!$F$3,2)+POWER($E1533*信号概况!$F$4,2)+POWER($F1533*信号概况!$F$5,2)+POWER($G1533*信号概况!$F$6,2)+POWER($H1533*信号概况!$F$7,2)+POWER($I1533*信号概况!$F$8,2)+POWER($J1533*信号概况!$F$9,2)+2*$C1533*信号概况!$F$2*$D1533*信号概况!$F$3*信号相关性!$B$3+2*$C1533*信号概况!$F$2*$E1533*信号概况!$F$4*信号相关性!$B$4+2*$C1533*信号概况!$F$2*$F1533*信号概况!$F$5*信号相关性!$B$5+2*$C1533*信号概况!$F$2*$G1533*信号概况!$F$6*信号相关性!$B$6+2*$C1533*信号概况!$F$2*$H1533*信号概况!$F$7*信号相关性!$B$7+2*$C1533*信号概况!$F$2*$I1533*信号概况!$F$8*信号相关性!$B$8+2*$C1533*信号概况!$F$2*$J1533*信号概况!$F$9*信号相关性!$B$9+2*$D1533*信号概况!$F$3*$E1533*信号概况!$F$4*信号相关性!$C$4+2*$D1533*信号概况!$F$3*$F1533*信号概况!$F$5*信号相关性!$C$5+2*$D1533*信号概况!$F$3*$G1533*信号概况!$F$6*信号相关性!$C$6+2*$D1533*信号概况!$F$3*$H1533*信号概况!$F$7*信号相关性!$C$7+2*$D1533*信号概况!$F$3*$I1533*信号概况!$F$8*信号相关性!$C$8+2*$D1533*信号概况!$F$3*$J1533*信号概况!$F$9*信号相关性!$C$9+2*$E1533*信号概况!$F$4*$F1533*信号概况!$F$5*信号相关性!$D$5+2*$E1533*信号概况!$F$4*$G1533*信号概况!$F$6*信号相关性!$D$6+2*$E1533*信号概况!$F$4*$H1533*信号概况!$F$7*信号相关性!$D$7+2*$E1533*信号概况!$F$4*$I1533*信号概况!$F$8*信号相关性!$D$8+2*$E1533*信号概况!$F$4*$J1533*信号概况!$J$5*信号相关性!$D$9+2*$F1533*信号概况!$F$5*$G1533*信号概况!$F$6*信号相关性!$E$6+2*$F1533*信号概况!$F$5*$H1533*信号概况!$F$7*信号相关性!$E$7+2*$F1533*信号概况!$F$5*$I1533*信号概况!$F$8*信号相关性!$E$8+2*$F1533*信号概况!$F$5*$J1533*信号概况!$F$9*信号相关性!$E$9+2*$G1533*信号概况!$F$6*$H1533*信号概况!$F$7*信号相关性!$F$7+2*$G1533*信号概况!$F$6*$I1533*信号概况!$F$8*信号相关性!$F$8+2*$G1533*信号概况!$F$6*$J1533*信号概况!$F$9*信号相关性!$F$9+2*$H1533*信号概况!$F$7*$I1533*信号概况!$F$8*信号相关性!$G$8+2*$H1533*信号概况!$F$7*$J1533*信号概况!$F$9*信号相关性!$G$9+2*$I1533*信号概况!$F$8*$J1533*信号概况!$F$9*信号相关性!$H$9)</f>
        <v>218.1603052944</v>
      </c>
      <c r="L1533" s="10">
        <f t="shared" si="500"/>
        <v>89.4717303116143</v>
      </c>
      <c r="M1533" s="11">
        <f>SQRT(POWER($C1533*信号概况!$C$2,2)+POWER($D1533*信号概况!$C$3,2)+POWER($E1533*信号概况!$C$4,2)+POWER($F1533*信号概况!$C$5,2)+POWER($G1533*信号概况!$C$6,2)+POWER($H1533*信号概况!$C$7,2)+POWER($I1533*信号概况!$C$8,2)+POWER($J1533*信号概况!$C$9,2)+2*$C1533*信号概况!$C$2*$D1533*信号概况!$C$3*信号相关性!$B$3+2*$C1533*信号概况!$C$2*$E1533*信号概况!$C$4*信号相关性!$B$4+2*$C1533*信号概况!$C$2*$F1533*信号概况!$C$5*信号相关性!$B$5+2*$C1533*信号概况!$C$2*$G1533*信号概况!$C$6*信号相关性!$B$6+2*$C1533*信号概况!$C$2*$H1533*信号概况!$C$7*信号相关性!$B$7+2*$C1533*信号概况!$C$2*$I1533*信号概况!$C$8*信号相关性!$B$8+2*$C1533*信号概况!$C$2*$J1533*信号概况!$C$9*信号相关性!$B$9+2*$D1533*信号概况!$C$3*$E1533*信号概况!$C$4*信号相关性!$C$4+2*$D1533*信号概况!$C$3*$F1533*信号概况!$C$5*信号相关性!$C$5+2*$D1533*信号概况!$C$3*$G1533*信号概况!$C$6*信号相关性!$C$6+2*$D1533*信号概况!$C$3*$H1533*信号概况!$C$7*信号相关性!$C$7+2*$D1533*信号概况!$C$3*$I1533*信号概况!$C$8*信号相关性!$C$8+2*$D1533*信号概况!$C$3*$J1533*信号概况!$C$9*信号相关性!$C$9+2*$E1533*信号概况!$C$4*$F1533*信号概况!$C$5*信号相关性!$D$5+2*$E1533*信号概况!$C$4*$G1533*信号概况!$C$6*信号相关性!$D$6+2*$E1533*信号概况!$C$4*$H1533*信号概况!$C$7*信号相关性!$D$7+2*$E1533*信号概况!$C$4*$I1533*信号概况!$C$8*信号相关性!$D$8+2*$E1533*信号概况!$C$4*$J1533*信号概况!$J$5*信号相关性!$D$9+2*$F1533*信号概况!$C$5*$G1533*信号概况!$C$6*信号相关性!$E$6+2*$F1533*信号概况!$C$5*$H1533*信号概况!$C$7*信号相关性!$E$7+2*$F1533*信号概况!$C$5*$I1533*信号概况!$C$8*信号相关性!$E$8+2*$F1533*信号概况!$C$5*$J1533*信号概况!$C$9*信号相关性!$E$9+2*$G1533*信号概况!$C$6*$H1533*信号概况!$C$7*信号相关性!$F$7+2*$G1533*信号概况!$C$6*$I1533*信号概况!$C$8*信号相关性!$F$8+2*$G1533*信号概况!$C$6*$J1533*信号概况!$C$9*信号相关性!$F$9+2*$H1533*信号概况!$C$7*$I1533*信号概况!$C$8*信号相关性!$G$8+2*$H1533*信号概况!$C$7*$J1533*信号概况!$C$9*信号相关性!$G$9+2*$I1533*信号概况!$C$8*$J1533*信号概况!$C$9*信号相关性!$H$9)</f>
        <v>753.346595450451</v>
      </c>
      <c r="N1533" s="12">
        <f t="shared" si="501"/>
        <v>0.0385951969012249</v>
      </c>
      <c r="O1533" s="10">
        <f>$C1533*信号概况!$J$2+$D1533*信号概况!$J$3+$E1533*信号概况!$J$4+$F1533*信号概况!$J$5+$G1533*信号概况!$J$6+$H1533*信号概况!$J$7+$I1533*信号概况!$J$8+$J1533*信号概况!$J$9</f>
        <v>527.035447894965</v>
      </c>
      <c r="P1533" s="12">
        <f t="shared" si="502"/>
        <v>0.027000901057061</v>
      </c>
      <c r="Q1533" s="7">
        <f t="shared" si="503"/>
        <v>24.5162215349946</v>
      </c>
    </row>
    <row r="1534" spans="1:17">
      <c r="A1534">
        <v>1532</v>
      </c>
      <c r="B1534">
        <v>19519.18</v>
      </c>
      <c r="C1534" s="7">
        <f t="shared" si="483"/>
        <v>0</v>
      </c>
      <c r="D1534" s="8">
        <f t="shared" si="484"/>
        <v>0.0606060606060606</v>
      </c>
      <c r="E1534">
        <f t="shared" si="485"/>
        <v>0</v>
      </c>
      <c r="F1534">
        <f t="shared" si="495"/>
        <v>0.1</v>
      </c>
      <c r="G1534">
        <f t="shared" si="496"/>
        <v>0.08</v>
      </c>
      <c r="H1534">
        <f t="shared" si="497"/>
        <v>0</v>
      </c>
      <c r="I1534">
        <f t="shared" si="498"/>
        <v>0</v>
      </c>
      <c r="J1534">
        <f t="shared" si="499"/>
        <v>0</v>
      </c>
      <c r="K1534">
        <f>SQRT(POWER($C1534*信号概况!$F$2,2)+POWER($D1534*信号概况!$F$3,2)+POWER($E1534*信号概况!$F$4,2)+POWER($F1534*信号概况!$F$5,2)+POWER($G1534*信号概况!$F$6,2)+POWER($H1534*信号概况!$F$7,2)+POWER($I1534*信号概况!$F$8,2)+POWER($J1534*信号概况!$F$9,2)+2*$C1534*信号概况!$F$2*$D1534*信号概况!$F$3*信号相关性!$B$3+2*$C1534*信号概况!$F$2*$E1534*信号概况!$F$4*信号相关性!$B$4+2*$C1534*信号概况!$F$2*$F1534*信号概况!$F$5*信号相关性!$B$5+2*$C1534*信号概况!$F$2*$G1534*信号概况!$F$6*信号相关性!$B$6+2*$C1534*信号概况!$F$2*$H1534*信号概况!$F$7*信号相关性!$B$7+2*$C1534*信号概况!$F$2*$I1534*信号概况!$F$8*信号相关性!$B$8+2*$C1534*信号概况!$F$2*$J1534*信号概况!$F$9*信号相关性!$B$9+2*$D1534*信号概况!$F$3*$E1534*信号概况!$F$4*信号相关性!$C$4+2*$D1534*信号概况!$F$3*$F1534*信号概况!$F$5*信号相关性!$C$5+2*$D1534*信号概况!$F$3*$G1534*信号概况!$F$6*信号相关性!$C$6+2*$D1534*信号概况!$F$3*$H1534*信号概况!$F$7*信号相关性!$C$7+2*$D1534*信号概况!$F$3*$I1534*信号概况!$F$8*信号相关性!$C$8+2*$D1534*信号概况!$F$3*$J1534*信号概况!$F$9*信号相关性!$C$9+2*$E1534*信号概况!$F$4*$F1534*信号概况!$F$5*信号相关性!$D$5+2*$E1534*信号概况!$F$4*$G1534*信号概况!$F$6*信号相关性!$D$6+2*$E1534*信号概况!$F$4*$H1534*信号概况!$F$7*信号相关性!$D$7+2*$E1534*信号概况!$F$4*$I1534*信号概况!$F$8*信号相关性!$D$8+2*$E1534*信号概况!$F$4*$J1534*信号概况!$J$5*信号相关性!$D$9+2*$F1534*信号概况!$F$5*$G1534*信号概况!$F$6*信号相关性!$E$6+2*$F1534*信号概况!$F$5*$H1534*信号概况!$F$7*信号相关性!$E$7+2*$F1534*信号概况!$F$5*$I1534*信号概况!$F$8*信号相关性!$E$8+2*$F1534*信号概况!$F$5*$J1534*信号概况!$F$9*信号相关性!$E$9+2*$G1534*信号概况!$F$6*$H1534*信号概况!$F$7*信号相关性!$F$7+2*$G1534*信号概况!$F$6*$I1534*信号概况!$F$8*信号相关性!$F$8+2*$G1534*信号概况!$F$6*$J1534*信号概况!$F$9*信号相关性!$F$9+2*$H1534*信号概况!$F$7*$I1534*信号概况!$F$8*信号相关性!$G$8+2*$H1534*信号概况!$F$7*$J1534*信号概况!$F$9*信号相关性!$G$9+2*$I1534*信号概况!$F$8*$J1534*信号概况!$F$9*信号相关性!$H$9)</f>
        <v>218.613393531059</v>
      </c>
      <c r="L1534" s="10">
        <f t="shared" si="500"/>
        <v>89.2862952480855</v>
      </c>
      <c r="M1534" s="11">
        <f>SQRT(POWER($C1534*信号概况!$C$2,2)+POWER($D1534*信号概况!$C$3,2)+POWER($E1534*信号概况!$C$4,2)+POWER($F1534*信号概况!$C$5,2)+POWER($G1534*信号概况!$C$6,2)+POWER($H1534*信号概况!$C$7,2)+POWER($I1534*信号概况!$C$8,2)+POWER($J1534*信号概况!$C$9,2)+2*$C1534*信号概况!$C$2*$D1534*信号概况!$C$3*信号相关性!$B$3+2*$C1534*信号概况!$C$2*$E1534*信号概况!$C$4*信号相关性!$B$4+2*$C1534*信号概况!$C$2*$F1534*信号概况!$C$5*信号相关性!$B$5+2*$C1534*信号概况!$C$2*$G1534*信号概况!$C$6*信号相关性!$B$6+2*$C1534*信号概况!$C$2*$H1534*信号概况!$C$7*信号相关性!$B$7+2*$C1534*信号概况!$C$2*$I1534*信号概况!$C$8*信号相关性!$B$8+2*$C1534*信号概况!$C$2*$J1534*信号概况!$C$9*信号相关性!$B$9+2*$D1534*信号概况!$C$3*$E1534*信号概况!$C$4*信号相关性!$C$4+2*$D1534*信号概况!$C$3*$F1534*信号概况!$C$5*信号相关性!$C$5+2*$D1534*信号概况!$C$3*$G1534*信号概况!$C$6*信号相关性!$C$6+2*$D1534*信号概况!$C$3*$H1534*信号概况!$C$7*信号相关性!$C$7+2*$D1534*信号概况!$C$3*$I1534*信号概况!$C$8*信号相关性!$C$8+2*$D1534*信号概况!$C$3*$J1534*信号概况!$C$9*信号相关性!$C$9+2*$E1534*信号概况!$C$4*$F1534*信号概况!$C$5*信号相关性!$D$5+2*$E1534*信号概况!$C$4*$G1534*信号概况!$C$6*信号相关性!$D$6+2*$E1534*信号概况!$C$4*$H1534*信号概况!$C$7*信号相关性!$D$7+2*$E1534*信号概况!$C$4*$I1534*信号概况!$C$8*信号相关性!$D$8+2*$E1534*信号概况!$C$4*$J1534*信号概况!$J$5*信号相关性!$D$9+2*$F1534*信号概况!$C$5*$G1534*信号概况!$C$6*信号相关性!$E$6+2*$F1534*信号概况!$C$5*$H1534*信号概况!$C$7*信号相关性!$E$7+2*$F1534*信号概况!$C$5*$I1534*信号概况!$C$8*信号相关性!$E$8+2*$F1534*信号概况!$C$5*$J1534*信号概况!$C$9*信号相关性!$E$9+2*$G1534*信号概况!$C$6*$H1534*信号概况!$C$7*信号相关性!$F$7+2*$G1534*信号概况!$C$6*$I1534*信号概况!$C$8*信号相关性!$F$8+2*$G1534*信号概况!$C$6*$J1534*信号概况!$C$9*信号相关性!$F$9+2*$H1534*信号概况!$C$7*$I1534*信号概况!$C$8*信号相关性!$G$8+2*$H1534*信号概况!$C$7*$J1534*信号概况!$C$9*信号相关性!$G$9+2*$I1534*信号概况!$C$8*$J1534*信号概况!$C$9*信号相关性!$H$9)</f>
        <v>808.643664940027</v>
      </c>
      <c r="N1534" s="12">
        <f t="shared" si="501"/>
        <v>0.0414281575834654</v>
      </c>
      <c r="O1534" s="10">
        <f>$C1534*信号概况!$J$2+$D1534*信号概况!$J$3+$E1534*信号概况!$J$4+$F1534*信号概况!$J$5+$G1534*信号概况!$J$6+$H1534*信号概况!$J$7+$I1534*信号概况!$J$8+$J1534*信号概况!$J$9</f>
        <v>551.563598579896</v>
      </c>
      <c r="P1534" s="12">
        <f t="shared" si="502"/>
        <v>0.0282575189418765</v>
      </c>
      <c r="Q1534" s="7">
        <f t="shared" si="503"/>
        <v>25.8117953882687</v>
      </c>
    </row>
    <row r="1535" spans="1:17">
      <c r="A1535">
        <v>1533</v>
      </c>
      <c r="B1535">
        <v>19519.18</v>
      </c>
      <c r="C1535" s="7">
        <f t="shared" si="483"/>
        <v>0</v>
      </c>
      <c r="D1535" s="8">
        <f t="shared" si="484"/>
        <v>0.0909090909090909</v>
      </c>
      <c r="E1535">
        <f t="shared" si="485"/>
        <v>0</v>
      </c>
      <c r="F1535">
        <f t="shared" si="495"/>
        <v>0.1</v>
      </c>
      <c r="G1535">
        <f t="shared" si="496"/>
        <v>0.08</v>
      </c>
      <c r="H1535">
        <f t="shared" si="497"/>
        <v>0</v>
      </c>
      <c r="I1535">
        <f t="shared" si="498"/>
        <v>0</v>
      </c>
      <c r="J1535">
        <f t="shared" si="499"/>
        <v>0</v>
      </c>
      <c r="K1535">
        <f>SQRT(POWER($C1535*信号概况!$F$2,2)+POWER($D1535*信号概况!$F$3,2)+POWER($E1535*信号概况!$F$4,2)+POWER($F1535*信号概况!$F$5,2)+POWER($G1535*信号概况!$F$6,2)+POWER($H1535*信号概况!$F$7,2)+POWER($I1535*信号概况!$F$8,2)+POWER($J1535*信号概况!$F$9,2)+2*$C1535*信号概况!$F$2*$D1535*信号概况!$F$3*信号相关性!$B$3+2*$C1535*信号概况!$F$2*$E1535*信号概况!$F$4*信号相关性!$B$4+2*$C1535*信号概况!$F$2*$F1535*信号概况!$F$5*信号相关性!$B$5+2*$C1535*信号概况!$F$2*$G1535*信号概况!$F$6*信号相关性!$B$6+2*$C1535*信号概况!$F$2*$H1535*信号概况!$F$7*信号相关性!$B$7+2*$C1535*信号概况!$F$2*$I1535*信号概况!$F$8*信号相关性!$B$8+2*$C1535*信号概况!$F$2*$J1535*信号概况!$F$9*信号相关性!$B$9+2*$D1535*信号概况!$F$3*$E1535*信号概况!$F$4*信号相关性!$C$4+2*$D1535*信号概况!$F$3*$F1535*信号概况!$F$5*信号相关性!$C$5+2*$D1535*信号概况!$F$3*$G1535*信号概况!$F$6*信号相关性!$C$6+2*$D1535*信号概况!$F$3*$H1535*信号概况!$F$7*信号相关性!$C$7+2*$D1535*信号概况!$F$3*$I1535*信号概况!$F$8*信号相关性!$C$8+2*$D1535*信号概况!$F$3*$J1535*信号概况!$F$9*信号相关性!$C$9+2*$E1535*信号概况!$F$4*$F1535*信号概况!$F$5*信号相关性!$D$5+2*$E1535*信号概况!$F$4*$G1535*信号概况!$F$6*信号相关性!$D$6+2*$E1535*信号概况!$F$4*$H1535*信号概况!$F$7*信号相关性!$D$7+2*$E1535*信号概况!$F$4*$I1535*信号概况!$F$8*信号相关性!$D$8+2*$E1535*信号概况!$F$4*$J1535*信号概况!$J$5*信号相关性!$D$9+2*$F1535*信号概况!$F$5*$G1535*信号概况!$F$6*信号相关性!$E$6+2*$F1535*信号概况!$F$5*$H1535*信号概况!$F$7*信号相关性!$E$7+2*$F1535*信号概况!$F$5*$I1535*信号概况!$F$8*信号相关性!$E$8+2*$F1535*信号概况!$F$5*$J1535*信号概况!$F$9*信号相关性!$E$9+2*$G1535*信号概况!$F$6*$H1535*信号概况!$F$7*信号相关性!$F$7+2*$G1535*信号概况!$F$6*$I1535*信号概况!$F$8*信号相关性!$F$8+2*$G1535*信号概况!$F$6*$J1535*信号概况!$F$9*信号相关性!$F$9+2*$H1535*信号概况!$F$7*$I1535*信号概况!$F$8*信号相关性!$G$8+2*$H1535*信号概况!$F$7*$J1535*信号概况!$F$9*信号相关性!$G$9+2*$I1535*信号概况!$F$8*$J1535*信号概况!$F$9*信号相关性!$H$9)</f>
        <v>238.596901123466</v>
      </c>
      <c r="L1535" s="10">
        <f t="shared" si="500"/>
        <v>81.8081873992969</v>
      </c>
      <c r="M1535" s="11">
        <f>SQRT(POWER($C1535*信号概况!$C$2,2)+POWER($D1535*信号概况!$C$3,2)+POWER($E1535*信号概况!$C$4,2)+POWER($F1535*信号概况!$C$5,2)+POWER($G1535*信号概况!$C$6,2)+POWER($H1535*信号概况!$C$7,2)+POWER($I1535*信号概况!$C$8,2)+POWER($J1535*信号概况!$C$9,2)+2*$C1535*信号概况!$C$2*$D1535*信号概况!$C$3*信号相关性!$B$3+2*$C1535*信号概况!$C$2*$E1535*信号概况!$C$4*信号相关性!$B$4+2*$C1535*信号概况!$C$2*$F1535*信号概况!$C$5*信号相关性!$B$5+2*$C1535*信号概况!$C$2*$G1535*信号概况!$C$6*信号相关性!$B$6+2*$C1535*信号概况!$C$2*$H1535*信号概况!$C$7*信号相关性!$B$7+2*$C1535*信号概况!$C$2*$I1535*信号概况!$C$8*信号相关性!$B$8+2*$C1535*信号概况!$C$2*$J1535*信号概况!$C$9*信号相关性!$B$9+2*$D1535*信号概况!$C$3*$E1535*信号概况!$C$4*信号相关性!$C$4+2*$D1535*信号概况!$C$3*$F1535*信号概况!$C$5*信号相关性!$C$5+2*$D1535*信号概况!$C$3*$G1535*信号概况!$C$6*信号相关性!$C$6+2*$D1535*信号概况!$C$3*$H1535*信号概况!$C$7*信号相关性!$C$7+2*$D1535*信号概况!$C$3*$I1535*信号概况!$C$8*信号相关性!$C$8+2*$D1535*信号概况!$C$3*$J1535*信号概况!$C$9*信号相关性!$C$9+2*$E1535*信号概况!$C$4*$F1535*信号概况!$C$5*信号相关性!$D$5+2*$E1535*信号概况!$C$4*$G1535*信号概况!$C$6*信号相关性!$D$6+2*$E1535*信号概况!$C$4*$H1535*信号概况!$C$7*信号相关性!$D$7+2*$E1535*信号概况!$C$4*$I1535*信号概况!$C$8*信号相关性!$D$8+2*$E1535*信号概况!$C$4*$J1535*信号概况!$J$5*信号相关性!$D$9+2*$F1535*信号概况!$C$5*$G1535*信号概况!$C$6*信号相关性!$E$6+2*$F1535*信号概况!$C$5*$H1535*信号概况!$C$7*信号相关性!$E$7+2*$F1535*信号概况!$C$5*$I1535*信号概况!$C$8*信号相关性!$E$8+2*$F1535*信号概况!$C$5*$J1535*信号概况!$C$9*信号相关性!$E$9+2*$G1535*信号概况!$C$6*$H1535*信号概况!$C$7*信号相关性!$F$7+2*$G1535*信号概况!$C$6*$I1535*信号概况!$C$8*信号相关性!$F$8+2*$G1535*信号概况!$C$6*$J1535*信号概况!$C$9*信号相关性!$F$9+2*$H1535*信号概况!$C$7*$I1535*信号概况!$C$8*信号相关性!$G$8+2*$H1535*信号概况!$C$7*$J1535*信号概况!$C$9*信号相关性!$G$9+2*$I1535*信号概况!$C$8*$J1535*信号概况!$C$9*信号相关性!$H$9)</f>
        <v>975.019119320597</v>
      </c>
      <c r="N1535" s="12">
        <f t="shared" si="501"/>
        <v>0.0499518483522667</v>
      </c>
      <c r="O1535" s="10">
        <f>$C1535*信号概况!$J$2+$D1535*信号概况!$J$3+$E1535*信号概况!$J$4+$F1535*信号概况!$J$5+$G1535*信号概况!$J$6+$H1535*信号概况!$J$7+$I1535*信号概况!$J$8+$J1535*信号概况!$J$9</f>
        <v>576.091749264828</v>
      </c>
      <c r="P1535" s="12">
        <f t="shared" si="502"/>
        <v>0.0295141368266919</v>
      </c>
      <c r="Q1535" s="7">
        <f t="shared" si="503"/>
        <v>24.8835670673932</v>
      </c>
    </row>
    <row r="1536" spans="1:17">
      <c r="A1536">
        <v>1534</v>
      </c>
      <c r="B1536">
        <v>19519.18</v>
      </c>
      <c r="C1536" s="7">
        <f t="shared" si="483"/>
        <v>0</v>
      </c>
      <c r="D1536" s="8">
        <f t="shared" si="484"/>
        <v>0.121212121212121</v>
      </c>
      <c r="E1536">
        <f t="shared" si="485"/>
        <v>0</v>
      </c>
      <c r="F1536">
        <f t="shared" si="495"/>
        <v>0.1</v>
      </c>
      <c r="G1536">
        <f t="shared" si="496"/>
        <v>0.08</v>
      </c>
      <c r="H1536">
        <f t="shared" si="497"/>
        <v>0</v>
      </c>
      <c r="I1536">
        <f t="shared" si="498"/>
        <v>0</v>
      </c>
      <c r="J1536">
        <f t="shared" si="499"/>
        <v>0</v>
      </c>
      <c r="K1536">
        <f>SQRT(POWER($C1536*信号概况!$F$2,2)+POWER($D1536*信号概况!$F$3,2)+POWER($E1536*信号概况!$F$4,2)+POWER($F1536*信号概况!$F$5,2)+POWER($G1536*信号概况!$F$6,2)+POWER($H1536*信号概况!$F$7,2)+POWER($I1536*信号概况!$F$8,2)+POWER($J1536*信号概况!$F$9,2)+2*$C1536*信号概况!$F$2*$D1536*信号概况!$F$3*信号相关性!$B$3+2*$C1536*信号概况!$F$2*$E1536*信号概况!$F$4*信号相关性!$B$4+2*$C1536*信号概况!$F$2*$F1536*信号概况!$F$5*信号相关性!$B$5+2*$C1536*信号概况!$F$2*$G1536*信号概况!$F$6*信号相关性!$B$6+2*$C1536*信号概况!$F$2*$H1536*信号概况!$F$7*信号相关性!$B$7+2*$C1536*信号概况!$F$2*$I1536*信号概况!$F$8*信号相关性!$B$8+2*$C1536*信号概况!$F$2*$J1536*信号概况!$F$9*信号相关性!$B$9+2*$D1536*信号概况!$F$3*$E1536*信号概况!$F$4*信号相关性!$C$4+2*$D1536*信号概况!$F$3*$F1536*信号概况!$F$5*信号相关性!$C$5+2*$D1536*信号概况!$F$3*$G1536*信号概况!$F$6*信号相关性!$C$6+2*$D1536*信号概况!$F$3*$H1536*信号概况!$F$7*信号相关性!$C$7+2*$D1536*信号概况!$F$3*$I1536*信号概况!$F$8*信号相关性!$C$8+2*$D1536*信号概况!$F$3*$J1536*信号概况!$F$9*信号相关性!$C$9+2*$E1536*信号概况!$F$4*$F1536*信号概况!$F$5*信号相关性!$D$5+2*$E1536*信号概况!$F$4*$G1536*信号概况!$F$6*信号相关性!$D$6+2*$E1536*信号概况!$F$4*$H1536*信号概况!$F$7*信号相关性!$D$7+2*$E1536*信号概况!$F$4*$I1536*信号概况!$F$8*信号相关性!$D$8+2*$E1536*信号概况!$F$4*$J1536*信号概况!$J$5*信号相关性!$D$9+2*$F1536*信号概况!$F$5*$G1536*信号概况!$F$6*信号相关性!$E$6+2*$F1536*信号概况!$F$5*$H1536*信号概况!$F$7*信号相关性!$E$7+2*$F1536*信号概况!$F$5*$I1536*信号概况!$F$8*信号相关性!$E$8+2*$F1536*信号概况!$F$5*$J1536*信号概况!$F$9*信号相关性!$E$9+2*$G1536*信号概况!$F$6*$H1536*信号概况!$F$7*信号相关性!$F$7+2*$G1536*信号概况!$F$6*$I1536*信号概况!$F$8*信号相关性!$F$8+2*$G1536*信号概况!$F$6*$J1536*信号概况!$F$9*信号相关性!$F$9+2*$H1536*信号概况!$F$7*$I1536*信号概况!$F$8*信号相关性!$G$8+2*$H1536*信号概况!$F$7*$J1536*信号概况!$F$9*信号相关性!$G$9+2*$I1536*信号概况!$F$8*$J1536*信号概况!$F$9*信号相关性!$H$9)</f>
        <v>273.868426420082</v>
      </c>
      <c r="L1536" s="10">
        <f t="shared" si="500"/>
        <v>71.272107760461</v>
      </c>
      <c r="M1536" s="11">
        <f>SQRT(POWER($C1536*信号概况!$C$2,2)+POWER($D1536*信号概况!$C$3,2)+POWER($E1536*信号概况!$C$4,2)+POWER($F1536*信号概况!$C$5,2)+POWER($G1536*信号概况!$C$6,2)+POWER($H1536*信号概况!$C$7,2)+POWER($I1536*信号概况!$C$8,2)+POWER($J1536*信号概况!$C$9,2)+2*$C1536*信号概况!$C$2*$D1536*信号概况!$C$3*信号相关性!$B$3+2*$C1536*信号概况!$C$2*$E1536*信号概况!$C$4*信号相关性!$B$4+2*$C1536*信号概况!$C$2*$F1536*信号概况!$C$5*信号相关性!$B$5+2*$C1536*信号概况!$C$2*$G1536*信号概况!$C$6*信号相关性!$B$6+2*$C1536*信号概况!$C$2*$H1536*信号概况!$C$7*信号相关性!$B$7+2*$C1536*信号概况!$C$2*$I1536*信号概况!$C$8*信号相关性!$B$8+2*$C1536*信号概况!$C$2*$J1536*信号概况!$C$9*信号相关性!$B$9+2*$D1536*信号概况!$C$3*$E1536*信号概况!$C$4*信号相关性!$C$4+2*$D1536*信号概况!$C$3*$F1536*信号概况!$C$5*信号相关性!$C$5+2*$D1536*信号概况!$C$3*$G1536*信号概况!$C$6*信号相关性!$C$6+2*$D1536*信号概况!$C$3*$H1536*信号概况!$C$7*信号相关性!$C$7+2*$D1536*信号概况!$C$3*$I1536*信号概况!$C$8*信号相关性!$C$8+2*$D1536*信号概况!$C$3*$J1536*信号概况!$C$9*信号相关性!$C$9+2*$E1536*信号概况!$C$4*$F1536*信号概况!$C$5*信号相关性!$D$5+2*$E1536*信号概况!$C$4*$G1536*信号概况!$C$6*信号相关性!$D$6+2*$E1536*信号概况!$C$4*$H1536*信号概况!$C$7*信号相关性!$D$7+2*$E1536*信号概况!$C$4*$I1536*信号概况!$C$8*信号相关性!$D$8+2*$E1536*信号概况!$C$4*$J1536*信号概况!$J$5*信号相关性!$D$9+2*$F1536*信号概况!$C$5*$G1536*信号概况!$C$6*信号相关性!$E$6+2*$F1536*信号概况!$C$5*$H1536*信号概况!$C$7*信号相关性!$E$7+2*$F1536*信号概况!$C$5*$I1536*信号概况!$C$8*信号相关性!$E$8+2*$F1536*信号概况!$C$5*$J1536*信号概况!$C$9*信号相关性!$E$9+2*$G1536*信号概况!$C$6*$H1536*信号概况!$C$7*信号相关性!$F$7+2*$G1536*信号概况!$C$6*$I1536*信号概况!$C$8*信号相关性!$F$8+2*$G1536*信号概况!$C$6*$J1536*信号概况!$C$9*信号相关性!$F$9+2*$H1536*信号概况!$C$7*$I1536*信号概况!$C$8*信号相关性!$G$8+2*$H1536*信号概况!$C$7*$J1536*信号概况!$C$9*信号相关性!$G$9+2*$I1536*信号概况!$C$8*$J1536*信号概况!$C$9*信号相关性!$H$9)</f>
        <v>1207.39563170322</v>
      </c>
      <c r="N1536" s="12">
        <f t="shared" si="501"/>
        <v>0.0618568829071312</v>
      </c>
      <c r="O1536" s="10">
        <f>$C1536*信号概况!$J$2+$D1536*信号概况!$J$3+$E1536*信号概况!$J$4+$F1536*信号概况!$J$5+$G1536*信号概况!$J$6+$H1536*信号概况!$J$7+$I1536*信号概况!$J$8+$J1536*信号概况!$J$9</f>
        <v>600.619899949759</v>
      </c>
      <c r="P1536" s="12">
        <f t="shared" si="502"/>
        <v>0.0307707547115073</v>
      </c>
      <c r="Q1536" s="7">
        <f t="shared" si="503"/>
        <v>22.7535531600081</v>
      </c>
    </row>
    <row r="1537" spans="1:17">
      <c r="A1537">
        <v>1535</v>
      </c>
      <c r="B1537">
        <v>19519.18</v>
      </c>
      <c r="C1537" s="7">
        <f t="shared" si="483"/>
        <v>0</v>
      </c>
      <c r="D1537" s="8">
        <f t="shared" si="484"/>
        <v>0.151515151515152</v>
      </c>
      <c r="E1537">
        <f t="shared" si="485"/>
        <v>0</v>
      </c>
      <c r="F1537">
        <f t="shared" si="495"/>
        <v>0.1</v>
      </c>
      <c r="G1537">
        <f t="shared" si="496"/>
        <v>0.08</v>
      </c>
      <c r="H1537">
        <f t="shared" si="497"/>
        <v>0</v>
      </c>
      <c r="I1537">
        <f t="shared" si="498"/>
        <v>0</v>
      </c>
      <c r="J1537">
        <f t="shared" si="499"/>
        <v>0</v>
      </c>
      <c r="K1537">
        <f>SQRT(POWER($C1537*信号概况!$F$2,2)+POWER($D1537*信号概况!$F$3,2)+POWER($E1537*信号概况!$F$4,2)+POWER($F1537*信号概况!$F$5,2)+POWER($G1537*信号概况!$F$6,2)+POWER($H1537*信号概况!$F$7,2)+POWER($I1537*信号概况!$F$8,2)+POWER($J1537*信号概况!$F$9,2)+2*$C1537*信号概况!$F$2*$D1537*信号概况!$F$3*信号相关性!$B$3+2*$C1537*信号概况!$F$2*$E1537*信号概况!$F$4*信号相关性!$B$4+2*$C1537*信号概况!$F$2*$F1537*信号概况!$F$5*信号相关性!$B$5+2*$C1537*信号概况!$F$2*$G1537*信号概况!$F$6*信号相关性!$B$6+2*$C1537*信号概况!$F$2*$H1537*信号概况!$F$7*信号相关性!$B$7+2*$C1537*信号概况!$F$2*$I1537*信号概况!$F$8*信号相关性!$B$8+2*$C1537*信号概况!$F$2*$J1537*信号概况!$F$9*信号相关性!$B$9+2*$D1537*信号概况!$F$3*$E1537*信号概况!$F$4*信号相关性!$C$4+2*$D1537*信号概况!$F$3*$F1537*信号概况!$F$5*信号相关性!$C$5+2*$D1537*信号概况!$F$3*$G1537*信号概况!$F$6*信号相关性!$C$6+2*$D1537*信号概况!$F$3*$H1537*信号概况!$F$7*信号相关性!$C$7+2*$D1537*信号概况!$F$3*$I1537*信号概况!$F$8*信号相关性!$C$8+2*$D1537*信号概况!$F$3*$J1537*信号概况!$F$9*信号相关性!$C$9+2*$E1537*信号概况!$F$4*$F1537*信号概况!$F$5*信号相关性!$D$5+2*$E1537*信号概况!$F$4*$G1537*信号概况!$F$6*信号相关性!$D$6+2*$E1537*信号概况!$F$4*$H1537*信号概况!$F$7*信号相关性!$D$7+2*$E1537*信号概况!$F$4*$I1537*信号概况!$F$8*信号相关性!$D$8+2*$E1537*信号概况!$F$4*$J1537*信号概况!$J$5*信号相关性!$D$9+2*$F1537*信号概况!$F$5*$G1537*信号概况!$F$6*信号相关性!$E$6+2*$F1537*信号概况!$F$5*$H1537*信号概况!$F$7*信号相关性!$E$7+2*$F1537*信号概况!$F$5*$I1537*信号概况!$F$8*信号相关性!$E$8+2*$F1537*信号概况!$F$5*$J1537*信号概况!$F$9*信号相关性!$E$9+2*$G1537*信号概况!$F$6*$H1537*信号概况!$F$7*信号相关性!$F$7+2*$G1537*信号概况!$F$6*$I1537*信号概况!$F$8*信号相关性!$F$8+2*$G1537*信号概况!$F$6*$J1537*信号概况!$F$9*信号相关性!$F$9+2*$H1537*信号概况!$F$7*$I1537*信号概况!$F$8*信号相关性!$G$8+2*$H1537*信号概况!$F$7*$J1537*信号概况!$F$9*信号相关性!$G$9+2*$I1537*信号概况!$F$8*$J1537*信号概况!$F$9*信号相关性!$H$9)</f>
        <v>319.402750651022</v>
      </c>
      <c r="L1537" s="10">
        <f t="shared" si="500"/>
        <v>61.1114962542279</v>
      </c>
      <c r="M1537" s="11">
        <f>SQRT(POWER($C1537*信号概况!$C$2,2)+POWER($D1537*信号概况!$C$3,2)+POWER($E1537*信号概况!$C$4,2)+POWER($F1537*信号概况!$C$5,2)+POWER($G1537*信号概况!$C$6,2)+POWER($H1537*信号概况!$C$7,2)+POWER($I1537*信号概况!$C$8,2)+POWER($J1537*信号概况!$C$9,2)+2*$C1537*信号概况!$C$2*$D1537*信号概况!$C$3*信号相关性!$B$3+2*$C1537*信号概况!$C$2*$E1537*信号概况!$C$4*信号相关性!$B$4+2*$C1537*信号概况!$C$2*$F1537*信号概况!$C$5*信号相关性!$B$5+2*$C1537*信号概况!$C$2*$G1537*信号概况!$C$6*信号相关性!$B$6+2*$C1537*信号概况!$C$2*$H1537*信号概况!$C$7*信号相关性!$B$7+2*$C1537*信号概况!$C$2*$I1537*信号概况!$C$8*信号相关性!$B$8+2*$C1537*信号概况!$C$2*$J1537*信号概况!$C$9*信号相关性!$B$9+2*$D1537*信号概况!$C$3*$E1537*信号概况!$C$4*信号相关性!$C$4+2*$D1537*信号概况!$C$3*$F1537*信号概况!$C$5*信号相关性!$C$5+2*$D1537*信号概况!$C$3*$G1537*信号概况!$C$6*信号相关性!$C$6+2*$D1537*信号概况!$C$3*$H1537*信号概况!$C$7*信号相关性!$C$7+2*$D1537*信号概况!$C$3*$I1537*信号概况!$C$8*信号相关性!$C$8+2*$D1537*信号概况!$C$3*$J1537*信号概况!$C$9*信号相关性!$C$9+2*$E1537*信号概况!$C$4*$F1537*信号概况!$C$5*信号相关性!$D$5+2*$E1537*信号概况!$C$4*$G1537*信号概况!$C$6*信号相关性!$D$6+2*$E1537*信号概况!$C$4*$H1537*信号概况!$C$7*信号相关性!$D$7+2*$E1537*信号概况!$C$4*$I1537*信号概况!$C$8*信号相关性!$D$8+2*$E1537*信号概况!$C$4*$J1537*信号概况!$J$5*信号相关性!$D$9+2*$F1537*信号概况!$C$5*$G1537*信号概况!$C$6*信号相关性!$E$6+2*$F1537*信号概况!$C$5*$H1537*信号概况!$C$7*信号相关性!$E$7+2*$F1537*信号概况!$C$5*$I1537*信号概况!$C$8*信号相关性!$E$8+2*$F1537*信号概况!$C$5*$J1537*信号概况!$C$9*信号相关性!$E$9+2*$G1537*信号概况!$C$6*$H1537*信号概况!$C$7*信号相关性!$F$7+2*$G1537*信号概况!$C$6*$I1537*信号概况!$C$8*信号相关性!$F$8+2*$G1537*信号概况!$C$6*$J1537*信号概况!$C$9*信号相关性!$F$9+2*$H1537*信号概况!$C$7*$I1537*信号概况!$C$8*信号相关性!$G$8+2*$H1537*信号概况!$C$7*$J1537*信号概况!$C$9*信号相关性!$G$9+2*$I1537*信号概况!$C$8*$J1537*信号概况!$C$9*信号相关性!$H$9)</f>
        <v>1474.90011936183</v>
      </c>
      <c r="N1537" s="12">
        <f t="shared" si="501"/>
        <v>0.0755615819599915</v>
      </c>
      <c r="O1537" s="10">
        <f>$C1537*信号概况!$J$2+$D1537*信号概况!$J$3+$E1537*信号概况!$J$4+$F1537*信号概况!$J$5+$G1537*信号概况!$J$6+$H1537*信号概况!$J$7+$I1537*信号概况!$J$8+$J1537*信号概况!$J$9</f>
        <v>625.148050634691</v>
      </c>
      <c r="P1537" s="12">
        <f t="shared" si="502"/>
        <v>0.0320273725963227</v>
      </c>
      <c r="Q1537" s="7">
        <f t="shared" si="503"/>
        <v>20.4313131127238</v>
      </c>
    </row>
    <row r="1538" spans="1:17">
      <c r="A1538">
        <v>1536</v>
      </c>
      <c r="B1538">
        <v>19519.18</v>
      </c>
      <c r="C1538" s="7">
        <f t="shared" si="483"/>
        <v>0</v>
      </c>
      <c r="D1538" s="8">
        <f t="shared" si="484"/>
        <v>0.181818181818182</v>
      </c>
      <c r="E1538">
        <f t="shared" si="485"/>
        <v>0</v>
      </c>
      <c r="F1538">
        <f t="shared" si="495"/>
        <v>0.1</v>
      </c>
      <c r="G1538">
        <f t="shared" si="496"/>
        <v>0.08</v>
      </c>
      <c r="H1538">
        <f t="shared" si="497"/>
        <v>0</v>
      </c>
      <c r="I1538">
        <f t="shared" si="498"/>
        <v>0</v>
      </c>
      <c r="J1538">
        <f t="shared" si="499"/>
        <v>0</v>
      </c>
      <c r="K1538">
        <f>SQRT(POWER($C1538*信号概况!$F$2,2)+POWER($D1538*信号概况!$F$3,2)+POWER($E1538*信号概况!$F$4,2)+POWER($F1538*信号概况!$F$5,2)+POWER($G1538*信号概况!$F$6,2)+POWER($H1538*信号概况!$F$7,2)+POWER($I1538*信号概况!$F$8,2)+POWER($J1538*信号概况!$F$9,2)+2*$C1538*信号概况!$F$2*$D1538*信号概况!$F$3*信号相关性!$B$3+2*$C1538*信号概况!$F$2*$E1538*信号概况!$F$4*信号相关性!$B$4+2*$C1538*信号概况!$F$2*$F1538*信号概况!$F$5*信号相关性!$B$5+2*$C1538*信号概况!$F$2*$G1538*信号概况!$F$6*信号相关性!$B$6+2*$C1538*信号概况!$F$2*$H1538*信号概况!$F$7*信号相关性!$B$7+2*$C1538*信号概况!$F$2*$I1538*信号概况!$F$8*信号相关性!$B$8+2*$C1538*信号概况!$F$2*$J1538*信号概况!$F$9*信号相关性!$B$9+2*$D1538*信号概况!$F$3*$E1538*信号概况!$F$4*信号相关性!$C$4+2*$D1538*信号概况!$F$3*$F1538*信号概况!$F$5*信号相关性!$C$5+2*$D1538*信号概况!$F$3*$G1538*信号概况!$F$6*信号相关性!$C$6+2*$D1538*信号概况!$F$3*$H1538*信号概况!$F$7*信号相关性!$C$7+2*$D1538*信号概况!$F$3*$I1538*信号概况!$F$8*信号相关性!$C$8+2*$D1538*信号概况!$F$3*$J1538*信号概况!$F$9*信号相关性!$C$9+2*$E1538*信号概况!$F$4*$F1538*信号概况!$F$5*信号相关性!$D$5+2*$E1538*信号概况!$F$4*$G1538*信号概况!$F$6*信号相关性!$D$6+2*$E1538*信号概况!$F$4*$H1538*信号概况!$F$7*信号相关性!$D$7+2*$E1538*信号概况!$F$4*$I1538*信号概况!$F$8*信号相关性!$D$8+2*$E1538*信号概况!$F$4*$J1538*信号概况!$J$5*信号相关性!$D$9+2*$F1538*信号概况!$F$5*$G1538*信号概况!$F$6*信号相关性!$E$6+2*$F1538*信号概况!$F$5*$H1538*信号概况!$F$7*信号相关性!$E$7+2*$F1538*信号概况!$F$5*$I1538*信号概况!$F$8*信号相关性!$E$8+2*$F1538*信号概况!$F$5*$J1538*信号概况!$F$9*信号相关性!$E$9+2*$G1538*信号概况!$F$6*$H1538*信号概况!$F$7*信号相关性!$F$7+2*$G1538*信号概况!$F$6*$I1538*信号概况!$F$8*信号相关性!$F$8+2*$G1538*信号概况!$F$6*$J1538*信号概况!$F$9*信号相关性!$F$9+2*$H1538*信号概况!$F$7*$I1538*信号概况!$F$8*信号相关性!$G$8+2*$H1538*信号概况!$F$7*$J1538*信号概况!$F$9*信号相关性!$G$9+2*$I1538*信号概况!$F$8*$J1538*信号概况!$F$9*信号相关性!$H$9)</f>
        <v>371.444595635206</v>
      </c>
      <c r="L1538" s="10">
        <f t="shared" si="500"/>
        <v>52.5493713715779</v>
      </c>
      <c r="M1538" s="11">
        <f>SQRT(POWER($C1538*信号概况!$C$2,2)+POWER($D1538*信号概况!$C$3,2)+POWER($E1538*信号概况!$C$4,2)+POWER($F1538*信号概况!$C$5,2)+POWER($G1538*信号概况!$C$6,2)+POWER($H1538*信号概况!$C$7,2)+POWER($I1538*信号概况!$C$8,2)+POWER($J1538*信号概况!$C$9,2)+2*$C1538*信号概况!$C$2*$D1538*信号概况!$C$3*信号相关性!$B$3+2*$C1538*信号概况!$C$2*$E1538*信号概况!$C$4*信号相关性!$B$4+2*$C1538*信号概况!$C$2*$F1538*信号概况!$C$5*信号相关性!$B$5+2*$C1538*信号概况!$C$2*$G1538*信号概况!$C$6*信号相关性!$B$6+2*$C1538*信号概况!$C$2*$H1538*信号概况!$C$7*信号相关性!$B$7+2*$C1538*信号概况!$C$2*$I1538*信号概况!$C$8*信号相关性!$B$8+2*$C1538*信号概况!$C$2*$J1538*信号概况!$C$9*信号相关性!$B$9+2*$D1538*信号概况!$C$3*$E1538*信号概况!$C$4*信号相关性!$C$4+2*$D1538*信号概况!$C$3*$F1538*信号概况!$C$5*信号相关性!$C$5+2*$D1538*信号概况!$C$3*$G1538*信号概况!$C$6*信号相关性!$C$6+2*$D1538*信号概况!$C$3*$H1538*信号概况!$C$7*信号相关性!$C$7+2*$D1538*信号概况!$C$3*$I1538*信号概况!$C$8*信号相关性!$C$8+2*$D1538*信号概况!$C$3*$J1538*信号概况!$C$9*信号相关性!$C$9+2*$E1538*信号概况!$C$4*$F1538*信号概况!$C$5*信号相关性!$D$5+2*$E1538*信号概况!$C$4*$G1538*信号概况!$C$6*信号相关性!$D$6+2*$E1538*信号概况!$C$4*$H1538*信号概况!$C$7*信号相关性!$D$7+2*$E1538*信号概况!$C$4*$I1538*信号概况!$C$8*信号相关性!$D$8+2*$E1538*信号概况!$C$4*$J1538*信号概况!$J$5*信号相关性!$D$9+2*$F1538*信号概况!$C$5*$G1538*信号概况!$C$6*信号相关性!$E$6+2*$F1538*信号概况!$C$5*$H1538*信号概况!$C$7*信号相关性!$E$7+2*$F1538*信号概况!$C$5*$I1538*信号概况!$C$8*信号相关性!$E$8+2*$F1538*信号概况!$C$5*$J1538*信号概况!$C$9*信号相关性!$E$9+2*$G1538*信号概况!$C$6*$H1538*信号概况!$C$7*信号相关性!$F$7+2*$G1538*信号概况!$C$6*$I1538*信号概况!$C$8*信号相关性!$F$8+2*$G1538*信号概况!$C$6*$J1538*信号概况!$C$9*信号相关性!$F$9+2*$H1538*信号概况!$C$7*$I1538*信号概况!$C$8*信号相关性!$G$8+2*$H1538*信号概况!$C$7*$J1538*信号概况!$C$9*信号相关性!$G$9+2*$I1538*信号概况!$C$8*$J1538*信号概况!$C$9*信号相关性!$H$9)</f>
        <v>1761.60175265389</v>
      </c>
      <c r="N1538" s="12">
        <f t="shared" si="501"/>
        <v>0.0902497826575653</v>
      </c>
      <c r="O1538" s="10">
        <f>$C1538*信号概况!$J$2+$D1538*信号概况!$J$3+$E1538*信号概况!$J$4+$F1538*信号概况!$J$5+$G1538*信号概况!$J$6+$H1538*信号概况!$J$7+$I1538*信号概况!$J$8+$J1538*信号概况!$J$9</f>
        <v>649.676201319622</v>
      </c>
      <c r="P1538" s="12">
        <f t="shared" si="502"/>
        <v>0.0332839904811382</v>
      </c>
      <c r="Q1538" s="7">
        <f t="shared" si="503"/>
        <v>18.3611647496778</v>
      </c>
    </row>
    <row r="1539" spans="1:17">
      <c r="A1539">
        <v>1537</v>
      </c>
      <c r="B1539">
        <v>19519.18</v>
      </c>
      <c r="C1539" s="7">
        <f t="shared" si="483"/>
        <v>0</v>
      </c>
      <c r="D1539" s="8">
        <f t="shared" si="484"/>
        <v>0.212121212121212</v>
      </c>
      <c r="E1539">
        <f t="shared" si="485"/>
        <v>0</v>
      </c>
      <c r="F1539">
        <f t="shared" si="495"/>
        <v>0.1</v>
      </c>
      <c r="G1539">
        <f t="shared" si="496"/>
        <v>0.08</v>
      </c>
      <c r="H1539">
        <f t="shared" si="497"/>
        <v>0</v>
      </c>
      <c r="I1539">
        <f t="shared" si="498"/>
        <v>0</v>
      </c>
      <c r="J1539">
        <f t="shared" si="499"/>
        <v>0</v>
      </c>
      <c r="K1539">
        <f>SQRT(POWER($C1539*信号概况!$F$2,2)+POWER($D1539*信号概况!$F$3,2)+POWER($E1539*信号概况!$F$4,2)+POWER($F1539*信号概况!$F$5,2)+POWER($G1539*信号概况!$F$6,2)+POWER($H1539*信号概况!$F$7,2)+POWER($I1539*信号概况!$F$8,2)+POWER($J1539*信号概况!$F$9,2)+2*$C1539*信号概况!$F$2*$D1539*信号概况!$F$3*信号相关性!$B$3+2*$C1539*信号概况!$F$2*$E1539*信号概况!$F$4*信号相关性!$B$4+2*$C1539*信号概况!$F$2*$F1539*信号概况!$F$5*信号相关性!$B$5+2*$C1539*信号概况!$F$2*$G1539*信号概况!$F$6*信号相关性!$B$6+2*$C1539*信号概况!$F$2*$H1539*信号概况!$F$7*信号相关性!$B$7+2*$C1539*信号概况!$F$2*$I1539*信号概况!$F$8*信号相关性!$B$8+2*$C1539*信号概况!$F$2*$J1539*信号概况!$F$9*信号相关性!$B$9+2*$D1539*信号概况!$F$3*$E1539*信号概况!$F$4*信号相关性!$C$4+2*$D1539*信号概况!$F$3*$F1539*信号概况!$F$5*信号相关性!$C$5+2*$D1539*信号概况!$F$3*$G1539*信号概况!$F$6*信号相关性!$C$6+2*$D1539*信号概况!$F$3*$H1539*信号概况!$F$7*信号相关性!$C$7+2*$D1539*信号概况!$F$3*$I1539*信号概况!$F$8*信号相关性!$C$8+2*$D1539*信号概况!$F$3*$J1539*信号概况!$F$9*信号相关性!$C$9+2*$E1539*信号概况!$F$4*$F1539*信号概况!$F$5*信号相关性!$D$5+2*$E1539*信号概况!$F$4*$G1539*信号概况!$F$6*信号相关性!$D$6+2*$E1539*信号概况!$F$4*$H1539*信号概况!$F$7*信号相关性!$D$7+2*$E1539*信号概况!$F$4*$I1539*信号概况!$F$8*信号相关性!$D$8+2*$E1539*信号概况!$F$4*$J1539*信号概况!$J$5*信号相关性!$D$9+2*$F1539*信号概况!$F$5*$G1539*信号概况!$F$6*信号相关性!$E$6+2*$F1539*信号概况!$F$5*$H1539*信号概况!$F$7*信号相关性!$E$7+2*$F1539*信号概况!$F$5*$I1539*信号概况!$F$8*信号相关性!$E$8+2*$F1539*信号概况!$F$5*$J1539*信号概况!$F$9*信号相关性!$E$9+2*$G1539*信号概况!$F$6*$H1539*信号概况!$F$7*信号相关性!$F$7+2*$G1539*信号概况!$F$6*$I1539*信号概况!$F$8*信号相关性!$F$8+2*$G1539*信号概况!$F$6*$J1539*信号概况!$F$9*信号相关性!$F$9+2*$H1539*信号概况!$F$7*$I1539*信号概况!$F$8*信号相关性!$G$8+2*$H1539*信号概况!$F$7*$J1539*信号概况!$F$9*信号相关性!$G$9+2*$I1539*信号概况!$F$8*$J1539*信号概况!$F$9*信号相关性!$H$9)</f>
        <v>427.624632708758</v>
      </c>
      <c r="L1539" s="10">
        <f t="shared" si="500"/>
        <v>45.6455931370397</v>
      </c>
      <c r="M1539" s="11">
        <f>SQRT(POWER($C1539*信号概况!$C$2,2)+POWER($D1539*信号概况!$C$3,2)+POWER($E1539*信号概况!$C$4,2)+POWER($F1539*信号概况!$C$5,2)+POWER($G1539*信号概况!$C$6,2)+POWER($H1539*信号概况!$C$7,2)+POWER($I1539*信号概况!$C$8,2)+POWER($J1539*信号概况!$C$9,2)+2*$C1539*信号概况!$C$2*$D1539*信号概况!$C$3*信号相关性!$B$3+2*$C1539*信号概况!$C$2*$E1539*信号概况!$C$4*信号相关性!$B$4+2*$C1539*信号概况!$C$2*$F1539*信号概况!$C$5*信号相关性!$B$5+2*$C1539*信号概况!$C$2*$G1539*信号概况!$C$6*信号相关性!$B$6+2*$C1539*信号概况!$C$2*$H1539*信号概况!$C$7*信号相关性!$B$7+2*$C1539*信号概况!$C$2*$I1539*信号概况!$C$8*信号相关性!$B$8+2*$C1539*信号概况!$C$2*$J1539*信号概况!$C$9*信号相关性!$B$9+2*$D1539*信号概况!$C$3*$E1539*信号概况!$C$4*信号相关性!$C$4+2*$D1539*信号概况!$C$3*$F1539*信号概况!$C$5*信号相关性!$C$5+2*$D1539*信号概况!$C$3*$G1539*信号概况!$C$6*信号相关性!$C$6+2*$D1539*信号概况!$C$3*$H1539*信号概况!$C$7*信号相关性!$C$7+2*$D1539*信号概况!$C$3*$I1539*信号概况!$C$8*信号相关性!$C$8+2*$D1539*信号概况!$C$3*$J1539*信号概况!$C$9*信号相关性!$C$9+2*$E1539*信号概况!$C$4*$F1539*信号概况!$C$5*信号相关性!$D$5+2*$E1539*信号概况!$C$4*$G1539*信号概况!$C$6*信号相关性!$D$6+2*$E1539*信号概况!$C$4*$H1539*信号概况!$C$7*信号相关性!$D$7+2*$E1539*信号概况!$C$4*$I1539*信号概况!$C$8*信号相关性!$D$8+2*$E1539*信号概况!$C$4*$J1539*信号概况!$J$5*信号相关性!$D$9+2*$F1539*信号概况!$C$5*$G1539*信号概况!$C$6*信号相关性!$E$6+2*$F1539*信号概况!$C$5*$H1539*信号概况!$C$7*信号相关性!$E$7+2*$F1539*信号概况!$C$5*$I1539*信号概况!$C$8*信号相关性!$E$8+2*$F1539*信号概况!$C$5*$J1539*信号概况!$C$9*信号相关性!$E$9+2*$G1539*信号概况!$C$6*$H1539*信号概况!$C$7*信号相关性!$F$7+2*$G1539*信号概况!$C$6*$I1539*信号概况!$C$8*信号相关性!$F$8+2*$G1539*信号概况!$C$6*$J1539*信号概况!$C$9*信号相关性!$F$9+2*$H1539*信号概况!$C$7*$I1539*信号概况!$C$8*信号相关性!$G$8+2*$H1539*信号概况!$C$7*$J1539*信号概况!$C$9*信号相关性!$G$9+2*$I1539*信号概况!$C$8*$J1539*信号概况!$C$9*信号相关性!$H$9)</f>
        <v>2059.49880554353</v>
      </c>
      <c r="N1539" s="12">
        <f t="shared" si="501"/>
        <v>0.105511543289397</v>
      </c>
      <c r="O1539" s="10">
        <f>$C1539*信号概况!$J$2+$D1539*信号概况!$J$3+$E1539*信号概况!$J$4+$F1539*信号概况!$J$5+$G1539*信号概况!$J$6+$H1539*信号概况!$J$7+$I1539*信号概况!$J$8+$J1539*信号概况!$J$9</f>
        <v>674.204352004554</v>
      </c>
      <c r="P1539" s="12">
        <f t="shared" si="502"/>
        <v>0.0345406083659536</v>
      </c>
      <c r="Q1539" s="7">
        <f t="shared" si="503"/>
        <v>16.6372390172858</v>
      </c>
    </row>
    <row r="1540" spans="1:17">
      <c r="A1540">
        <v>1538</v>
      </c>
      <c r="B1540">
        <v>19519.18</v>
      </c>
      <c r="C1540" s="7">
        <f t="shared" ref="C1540:C1603" si="504">MOD(A1540,$T$2*$U$2/0.01+1)/($T$2*100)</f>
        <v>0</v>
      </c>
      <c r="D1540" s="8">
        <f t="shared" ref="D1540:D1603" si="505">MOD(QUOTIENT(A1540,$T$2*$U$2/0.01+1),$T$3*$U$3/0.01+1)/($T$3*100)</f>
        <v>0.242424242424242</v>
      </c>
      <c r="E1540">
        <f t="shared" ref="E1540:E1603" si="506">MOD(QUOTIENT(A1540,($T$2*$U$2/0.01+1)*($T$3*$U$3/0.01+1)),$T$4*$U$4/0.01+1)/($T$4*100)</f>
        <v>0</v>
      </c>
      <c r="F1540">
        <f t="shared" si="495"/>
        <v>0.1</v>
      </c>
      <c r="G1540">
        <f t="shared" si="496"/>
        <v>0.08</v>
      </c>
      <c r="H1540">
        <f t="shared" si="497"/>
        <v>0</v>
      </c>
      <c r="I1540">
        <f t="shared" si="498"/>
        <v>0</v>
      </c>
      <c r="J1540">
        <f t="shared" si="499"/>
        <v>0</v>
      </c>
      <c r="K1540">
        <f>SQRT(POWER($C1540*信号概况!$F$2,2)+POWER($D1540*信号概况!$F$3,2)+POWER($E1540*信号概况!$F$4,2)+POWER($F1540*信号概况!$F$5,2)+POWER($G1540*信号概况!$F$6,2)+POWER($H1540*信号概况!$F$7,2)+POWER($I1540*信号概况!$F$8,2)+POWER($J1540*信号概况!$F$9,2)+2*$C1540*信号概况!$F$2*$D1540*信号概况!$F$3*信号相关性!$B$3+2*$C1540*信号概况!$F$2*$E1540*信号概况!$F$4*信号相关性!$B$4+2*$C1540*信号概况!$F$2*$F1540*信号概况!$F$5*信号相关性!$B$5+2*$C1540*信号概况!$F$2*$G1540*信号概况!$F$6*信号相关性!$B$6+2*$C1540*信号概况!$F$2*$H1540*信号概况!$F$7*信号相关性!$B$7+2*$C1540*信号概况!$F$2*$I1540*信号概况!$F$8*信号相关性!$B$8+2*$C1540*信号概况!$F$2*$J1540*信号概况!$F$9*信号相关性!$B$9+2*$D1540*信号概况!$F$3*$E1540*信号概况!$F$4*信号相关性!$C$4+2*$D1540*信号概况!$F$3*$F1540*信号概况!$F$5*信号相关性!$C$5+2*$D1540*信号概况!$F$3*$G1540*信号概况!$F$6*信号相关性!$C$6+2*$D1540*信号概况!$F$3*$H1540*信号概况!$F$7*信号相关性!$C$7+2*$D1540*信号概况!$F$3*$I1540*信号概况!$F$8*信号相关性!$C$8+2*$D1540*信号概况!$F$3*$J1540*信号概况!$F$9*信号相关性!$C$9+2*$E1540*信号概况!$F$4*$F1540*信号概况!$F$5*信号相关性!$D$5+2*$E1540*信号概况!$F$4*$G1540*信号概况!$F$6*信号相关性!$D$6+2*$E1540*信号概况!$F$4*$H1540*信号概况!$F$7*信号相关性!$D$7+2*$E1540*信号概况!$F$4*$I1540*信号概况!$F$8*信号相关性!$D$8+2*$E1540*信号概况!$F$4*$J1540*信号概况!$J$5*信号相关性!$D$9+2*$F1540*信号概况!$F$5*$G1540*信号概况!$F$6*信号相关性!$E$6+2*$F1540*信号概况!$F$5*$H1540*信号概况!$F$7*信号相关性!$E$7+2*$F1540*信号概况!$F$5*$I1540*信号概况!$F$8*信号相关性!$E$8+2*$F1540*信号概况!$F$5*$J1540*信号概况!$F$9*信号相关性!$E$9+2*$G1540*信号概况!$F$6*$H1540*信号概况!$F$7*信号相关性!$F$7+2*$G1540*信号概况!$F$6*$I1540*信号概况!$F$8*信号相关性!$F$8+2*$G1540*信号概况!$F$6*$J1540*信号概况!$F$9*信号相关性!$F$9+2*$H1540*信号概况!$F$7*$I1540*信号概况!$F$8*信号相关性!$G$8+2*$H1540*信号概况!$F$7*$J1540*信号概况!$F$9*信号相关性!$G$9+2*$I1540*信号概况!$F$8*$J1540*信号概况!$F$9*信号相关性!$H$9)</f>
        <v>486.511391173459</v>
      </c>
      <c r="L1540" s="10">
        <f t="shared" si="500"/>
        <v>40.1207049909356</v>
      </c>
      <c r="M1540" s="11">
        <f>SQRT(POWER($C1540*信号概况!$C$2,2)+POWER($D1540*信号概况!$C$3,2)+POWER($E1540*信号概况!$C$4,2)+POWER($F1540*信号概况!$C$5,2)+POWER($G1540*信号概况!$C$6,2)+POWER($H1540*信号概况!$C$7,2)+POWER($I1540*信号概况!$C$8,2)+POWER($J1540*信号概况!$C$9,2)+2*$C1540*信号概况!$C$2*$D1540*信号概况!$C$3*信号相关性!$B$3+2*$C1540*信号概况!$C$2*$E1540*信号概况!$C$4*信号相关性!$B$4+2*$C1540*信号概况!$C$2*$F1540*信号概况!$C$5*信号相关性!$B$5+2*$C1540*信号概况!$C$2*$G1540*信号概况!$C$6*信号相关性!$B$6+2*$C1540*信号概况!$C$2*$H1540*信号概况!$C$7*信号相关性!$B$7+2*$C1540*信号概况!$C$2*$I1540*信号概况!$C$8*信号相关性!$B$8+2*$C1540*信号概况!$C$2*$J1540*信号概况!$C$9*信号相关性!$B$9+2*$D1540*信号概况!$C$3*$E1540*信号概况!$C$4*信号相关性!$C$4+2*$D1540*信号概况!$C$3*$F1540*信号概况!$C$5*信号相关性!$C$5+2*$D1540*信号概况!$C$3*$G1540*信号概况!$C$6*信号相关性!$C$6+2*$D1540*信号概况!$C$3*$H1540*信号概况!$C$7*信号相关性!$C$7+2*$D1540*信号概况!$C$3*$I1540*信号概况!$C$8*信号相关性!$C$8+2*$D1540*信号概况!$C$3*$J1540*信号概况!$C$9*信号相关性!$C$9+2*$E1540*信号概况!$C$4*$F1540*信号概况!$C$5*信号相关性!$D$5+2*$E1540*信号概况!$C$4*$G1540*信号概况!$C$6*信号相关性!$D$6+2*$E1540*信号概况!$C$4*$H1540*信号概况!$C$7*信号相关性!$D$7+2*$E1540*信号概况!$C$4*$I1540*信号概况!$C$8*信号相关性!$D$8+2*$E1540*信号概况!$C$4*$J1540*信号概况!$J$5*信号相关性!$D$9+2*$F1540*信号概况!$C$5*$G1540*信号概况!$C$6*信号相关性!$E$6+2*$F1540*信号概况!$C$5*$H1540*信号概况!$C$7*信号相关性!$E$7+2*$F1540*信号概况!$C$5*$I1540*信号概况!$C$8*信号相关性!$E$8+2*$F1540*信号概况!$C$5*$J1540*信号概况!$C$9*信号相关性!$E$9+2*$G1540*信号概况!$C$6*$H1540*信号概况!$C$7*信号相关性!$F$7+2*$G1540*信号概况!$C$6*$I1540*信号概况!$C$8*信号相关性!$F$8+2*$G1540*信号概况!$C$6*$J1540*信号概况!$C$9*信号相关性!$F$9+2*$H1540*信号概况!$C$7*$I1540*信号概况!$C$8*信号相关性!$G$8+2*$H1540*信号概况!$C$7*$J1540*信号概况!$C$9*信号相关性!$G$9+2*$I1540*信号概况!$C$8*$J1540*信号概况!$C$9*信号相关性!$H$9)</f>
        <v>2364.36337041061</v>
      </c>
      <c r="N1540" s="12">
        <f t="shared" si="501"/>
        <v>0.121130261128316</v>
      </c>
      <c r="O1540" s="10">
        <f>$C1540*信号概况!$J$2+$D1540*信号概况!$J$3+$E1540*信号概况!$J$4+$F1540*信号概况!$J$5+$G1540*信号概况!$J$6+$H1540*信号概况!$J$7+$I1540*信号概况!$J$8+$J1540*信号概况!$J$9</f>
        <v>698.732502689485</v>
      </c>
      <c r="P1540" s="12">
        <f t="shared" si="502"/>
        <v>0.035797226250769</v>
      </c>
      <c r="Q1540" s="7">
        <f t="shared" si="503"/>
        <v>15.2284841972638</v>
      </c>
    </row>
    <row r="1541" spans="1:17">
      <c r="A1541">
        <v>1539</v>
      </c>
      <c r="B1541">
        <v>19519.18</v>
      </c>
      <c r="C1541" s="7">
        <f t="shared" si="504"/>
        <v>0</v>
      </c>
      <c r="D1541" s="8">
        <f t="shared" si="505"/>
        <v>0.272727272727273</v>
      </c>
      <c r="E1541">
        <f t="shared" si="506"/>
        <v>0</v>
      </c>
      <c r="F1541">
        <f t="shared" si="495"/>
        <v>0.1</v>
      </c>
      <c r="G1541">
        <f t="shared" si="496"/>
        <v>0.08</v>
      </c>
      <c r="H1541">
        <f t="shared" si="497"/>
        <v>0</v>
      </c>
      <c r="I1541">
        <f t="shared" si="498"/>
        <v>0</v>
      </c>
      <c r="J1541">
        <f t="shared" si="499"/>
        <v>0</v>
      </c>
      <c r="K1541">
        <f>SQRT(POWER($C1541*信号概况!$F$2,2)+POWER($D1541*信号概况!$F$3,2)+POWER($E1541*信号概况!$F$4,2)+POWER($F1541*信号概况!$F$5,2)+POWER($G1541*信号概况!$F$6,2)+POWER($H1541*信号概况!$F$7,2)+POWER($I1541*信号概况!$F$8,2)+POWER($J1541*信号概况!$F$9,2)+2*$C1541*信号概况!$F$2*$D1541*信号概况!$F$3*信号相关性!$B$3+2*$C1541*信号概况!$F$2*$E1541*信号概况!$F$4*信号相关性!$B$4+2*$C1541*信号概况!$F$2*$F1541*信号概况!$F$5*信号相关性!$B$5+2*$C1541*信号概况!$F$2*$G1541*信号概况!$F$6*信号相关性!$B$6+2*$C1541*信号概况!$F$2*$H1541*信号概况!$F$7*信号相关性!$B$7+2*$C1541*信号概况!$F$2*$I1541*信号概况!$F$8*信号相关性!$B$8+2*$C1541*信号概况!$F$2*$J1541*信号概况!$F$9*信号相关性!$B$9+2*$D1541*信号概况!$F$3*$E1541*信号概况!$F$4*信号相关性!$C$4+2*$D1541*信号概况!$F$3*$F1541*信号概况!$F$5*信号相关性!$C$5+2*$D1541*信号概况!$F$3*$G1541*信号概况!$F$6*信号相关性!$C$6+2*$D1541*信号概况!$F$3*$H1541*信号概况!$F$7*信号相关性!$C$7+2*$D1541*信号概况!$F$3*$I1541*信号概况!$F$8*信号相关性!$C$8+2*$D1541*信号概况!$F$3*$J1541*信号概况!$F$9*信号相关性!$C$9+2*$E1541*信号概况!$F$4*$F1541*信号概况!$F$5*信号相关性!$D$5+2*$E1541*信号概况!$F$4*$G1541*信号概况!$F$6*信号相关性!$D$6+2*$E1541*信号概况!$F$4*$H1541*信号概况!$F$7*信号相关性!$D$7+2*$E1541*信号概况!$F$4*$I1541*信号概况!$F$8*信号相关性!$D$8+2*$E1541*信号概况!$F$4*$J1541*信号概况!$J$5*信号相关性!$D$9+2*$F1541*信号概况!$F$5*$G1541*信号概况!$F$6*信号相关性!$E$6+2*$F1541*信号概况!$F$5*$H1541*信号概况!$F$7*信号相关性!$E$7+2*$F1541*信号概况!$F$5*$I1541*信号概况!$F$8*信号相关性!$E$8+2*$F1541*信号概况!$F$5*$J1541*信号概况!$F$9*信号相关性!$E$9+2*$G1541*信号概况!$F$6*$H1541*信号概况!$F$7*信号相关性!$F$7+2*$G1541*信号概况!$F$6*$I1541*信号概况!$F$8*信号相关性!$F$8+2*$G1541*信号概况!$F$6*$J1541*信号概况!$F$9*信号相关性!$F$9+2*$H1541*信号概况!$F$7*$I1541*信号概况!$F$8*信号相关性!$G$8+2*$H1541*信号概况!$F$7*$J1541*信号概况!$F$9*信号相关性!$G$9+2*$I1541*信号概况!$F$8*$J1541*信号概况!$F$9*信号相关性!$H$9)</f>
        <v>547.231769320188</v>
      </c>
      <c r="L1541" s="10">
        <f t="shared" si="500"/>
        <v>35.668945215385</v>
      </c>
      <c r="M1541" s="11">
        <f>SQRT(POWER($C1541*信号概况!$C$2,2)+POWER($D1541*信号概况!$C$3,2)+POWER($E1541*信号概况!$C$4,2)+POWER($F1541*信号概况!$C$5,2)+POWER($G1541*信号概况!$C$6,2)+POWER($H1541*信号概况!$C$7,2)+POWER($I1541*信号概况!$C$8,2)+POWER($J1541*信号概况!$C$9,2)+2*$C1541*信号概况!$C$2*$D1541*信号概况!$C$3*信号相关性!$B$3+2*$C1541*信号概况!$C$2*$E1541*信号概况!$C$4*信号相关性!$B$4+2*$C1541*信号概况!$C$2*$F1541*信号概况!$C$5*信号相关性!$B$5+2*$C1541*信号概况!$C$2*$G1541*信号概况!$C$6*信号相关性!$B$6+2*$C1541*信号概况!$C$2*$H1541*信号概况!$C$7*信号相关性!$B$7+2*$C1541*信号概况!$C$2*$I1541*信号概况!$C$8*信号相关性!$B$8+2*$C1541*信号概况!$C$2*$J1541*信号概况!$C$9*信号相关性!$B$9+2*$D1541*信号概况!$C$3*$E1541*信号概况!$C$4*信号相关性!$C$4+2*$D1541*信号概况!$C$3*$F1541*信号概况!$C$5*信号相关性!$C$5+2*$D1541*信号概况!$C$3*$G1541*信号概况!$C$6*信号相关性!$C$6+2*$D1541*信号概况!$C$3*$H1541*信号概况!$C$7*信号相关性!$C$7+2*$D1541*信号概况!$C$3*$I1541*信号概况!$C$8*信号相关性!$C$8+2*$D1541*信号概况!$C$3*$J1541*信号概况!$C$9*信号相关性!$C$9+2*$E1541*信号概况!$C$4*$F1541*信号概况!$C$5*信号相关性!$D$5+2*$E1541*信号概况!$C$4*$G1541*信号概况!$C$6*信号相关性!$D$6+2*$E1541*信号概况!$C$4*$H1541*信号概况!$C$7*信号相关性!$D$7+2*$E1541*信号概况!$C$4*$I1541*信号概况!$C$8*信号相关性!$D$8+2*$E1541*信号概况!$C$4*$J1541*信号概况!$J$5*信号相关性!$D$9+2*$F1541*信号概况!$C$5*$G1541*信号概况!$C$6*信号相关性!$E$6+2*$F1541*信号概况!$C$5*$H1541*信号概况!$C$7*信号相关性!$E$7+2*$F1541*信号概况!$C$5*$I1541*信号概况!$C$8*信号相关性!$E$8+2*$F1541*信号概况!$C$5*$J1541*信号概况!$C$9*信号相关性!$E$9+2*$G1541*信号概况!$C$6*$H1541*信号概况!$C$7*信号相关性!$F$7+2*$G1541*信号概况!$C$6*$I1541*信号概况!$C$8*信号相关性!$F$8+2*$G1541*信号概况!$C$6*$J1541*信号概况!$C$9*信号相关性!$F$9+2*$H1541*信号概况!$C$7*$I1541*信号概况!$C$8*信号相关性!$G$8+2*$H1541*信号概况!$C$7*$J1541*信号概况!$C$9*信号相关性!$G$9+2*$I1541*信号概况!$C$8*$J1541*信号概况!$C$9*信号相关性!$H$9)</f>
        <v>2673.81322961531</v>
      </c>
      <c r="N1541" s="12">
        <f t="shared" si="501"/>
        <v>0.136983891209329</v>
      </c>
      <c r="O1541" s="10">
        <f>$C1541*信号概况!$J$2+$D1541*信号概况!$J$3+$E1541*信号概况!$J$4+$F1541*信号概况!$J$5+$G1541*信号概况!$J$6+$H1541*信号概况!$J$7+$I1541*信号概况!$J$8+$J1541*信号概况!$J$9</f>
        <v>723.260653374417</v>
      </c>
      <c r="P1541" s="12">
        <f t="shared" si="502"/>
        <v>0.0370538441355844</v>
      </c>
      <c r="Q1541" s="7">
        <f t="shared" si="503"/>
        <v>14.0766111771297</v>
      </c>
    </row>
    <row r="1542" spans="1:17">
      <c r="A1542">
        <v>1540</v>
      </c>
      <c r="B1542">
        <v>19519.18</v>
      </c>
      <c r="C1542" s="7">
        <f t="shared" si="504"/>
        <v>0</v>
      </c>
      <c r="D1542" s="8">
        <f t="shared" si="505"/>
        <v>0.303030303030303</v>
      </c>
      <c r="E1542">
        <f t="shared" si="506"/>
        <v>0</v>
      </c>
      <c r="F1542">
        <f t="shared" si="495"/>
        <v>0.1</v>
      </c>
      <c r="G1542">
        <f t="shared" si="496"/>
        <v>0.08</v>
      </c>
      <c r="H1542">
        <f t="shared" si="497"/>
        <v>0</v>
      </c>
      <c r="I1542">
        <f t="shared" si="498"/>
        <v>0</v>
      </c>
      <c r="J1542">
        <f t="shared" si="499"/>
        <v>0</v>
      </c>
      <c r="K1542">
        <f>SQRT(POWER($C1542*信号概况!$F$2,2)+POWER($D1542*信号概况!$F$3,2)+POWER($E1542*信号概况!$F$4,2)+POWER($F1542*信号概况!$F$5,2)+POWER($G1542*信号概况!$F$6,2)+POWER($H1542*信号概况!$F$7,2)+POWER($I1542*信号概况!$F$8,2)+POWER($J1542*信号概况!$F$9,2)+2*$C1542*信号概况!$F$2*$D1542*信号概况!$F$3*信号相关性!$B$3+2*$C1542*信号概况!$F$2*$E1542*信号概况!$F$4*信号相关性!$B$4+2*$C1542*信号概况!$F$2*$F1542*信号概况!$F$5*信号相关性!$B$5+2*$C1542*信号概况!$F$2*$G1542*信号概况!$F$6*信号相关性!$B$6+2*$C1542*信号概况!$F$2*$H1542*信号概况!$F$7*信号相关性!$B$7+2*$C1542*信号概况!$F$2*$I1542*信号概况!$F$8*信号相关性!$B$8+2*$C1542*信号概况!$F$2*$J1542*信号概况!$F$9*信号相关性!$B$9+2*$D1542*信号概况!$F$3*$E1542*信号概况!$F$4*信号相关性!$C$4+2*$D1542*信号概况!$F$3*$F1542*信号概况!$F$5*信号相关性!$C$5+2*$D1542*信号概况!$F$3*$G1542*信号概况!$F$6*信号相关性!$C$6+2*$D1542*信号概况!$F$3*$H1542*信号概况!$F$7*信号相关性!$C$7+2*$D1542*信号概况!$F$3*$I1542*信号概况!$F$8*信号相关性!$C$8+2*$D1542*信号概况!$F$3*$J1542*信号概况!$F$9*信号相关性!$C$9+2*$E1542*信号概况!$F$4*$F1542*信号概况!$F$5*信号相关性!$D$5+2*$E1542*信号概况!$F$4*$G1542*信号概况!$F$6*信号相关性!$D$6+2*$E1542*信号概况!$F$4*$H1542*信号概况!$F$7*信号相关性!$D$7+2*$E1542*信号概况!$F$4*$I1542*信号概况!$F$8*信号相关性!$D$8+2*$E1542*信号概况!$F$4*$J1542*信号概况!$J$5*信号相关性!$D$9+2*$F1542*信号概况!$F$5*$G1542*信号概况!$F$6*信号相关性!$E$6+2*$F1542*信号概况!$F$5*$H1542*信号概况!$F$7*信号相关性!$E$7+2*$F1542*信号概况!$F$5*$I1542*信号概况!$F$8*信号相关性!$E$8+2*$F1542*信号概况!$F$5*$J1542*信号概况!$F$9*信号相关性!$E$9+2*$G1542*信号概况!$F$6*$H1542*信号概况!$F$7*信号相关性!$F$7+2*$G1542*信号概况!$F$6*$I1542*信号概况!$F$8*信号相关性!$F$8+2*$G1542*信号概况!$F$6*$J1542*信号概况!$F$9*信号相关性!$F$9+2*$H1542*信号概况!$F$7*$I1542*信号概况!$F$8*信号相关性!$G$8+2*$H1542*信号概况!$F$7*$J1542*信号概况!$F$9*信号相关性!$G$9+2*$I1542*信号概况!$F$8*$J1542*信号概况!$F$9*信号相关性!$H$9)</f>
        <v>609.237764205905</v>
      </c>
      <c r="L1542" s="10">
        <f t="shared" si="500"/>
        <v>32.038690223745</v>
      </c>
      <c r="M1542" s="11">
        <f>SQRT(POWER($C1542*信号概况!$C$2,2)+POWER($D1542*信号概况!$C$3,2)+POWER($E1542*信号概况!$C$4,2)+POWER($F1542*信号概况!$C$5,2)+POWER($G1542*信号概况!$C$6,2)+POWER($H1542*信号概况!$C$7,2)+POWER($I1542*信号概况!$C$8,2)+POWER($J1542*信号概况!$C$9,2)+2*$C1542*信号概况!$C$2*$D1542*信号概况!$C$3*信号相关性!$B$3+2*$C1542*信号概况!$C$2*$E1542*信号概况!$C$4*信号相关性!$B$4+2*$C1542*信号概况!$C$2*$F1542*信号概况!$C$5*信号相关性!$B$5+2*$C1542*信号概况!$C$2*$G1542*信号概况!$C$6*信号相关性!$B$6+2*$C1542*信号概况!$C$2*$H1542*信号概况!$C$7*信号相关性!$B$7+2*$C1542*信号概况!$C$2*$I1542*信号概况!$C$8*信号相关性!$B$8+2*$C1542*信号概况!$C$2*$J1542*信号概况!$C$9*信号相关性!$B$9+2*$D1542*信号概况!$C$3*$E1542*信号概况!$C$4*信号相关性!$C$4+2*$D1542*信号概况!$C$3*$F1542*信号概况!$C$5*信号相关性!$C$5+2*$D1542*信号概况!$C$3*$G1542*信号概况!$C$6*信号相关性!$C$6+2*$D1542*信号概况!$C$3*$H1542*信号概况!$C$7*信号相关性!$C$7+2*$D1542*信号概况!$C$3*$I1542*信号概况!$C$8*信号相关性!$C$8+2*$D1542*信号概况!$C$3*$J1542*信号概况!$C$9*信号相关性!$C$9+2*$E1542*信号概况!$C$4*$F1542*信号概况!$C$5*信号相关性!$D$5+2*$E1542*信号概况!$C$4*$G1542*信号概况!$C$6*信号相关性!$D$6+2*$E1542*信号概况!$C$4*$H1542*信号概况!$C$7*信号相关性!$D$7+2*$E1542*信号概况!$C$4*$I1542*信号概况!$C$8*信号相关性!$D$8+2*$E1542*信号概况!$C$4*$J1542*信号概况!$J$5*信号相关性!$D$9+2*$F1542*信号概况!$C$5*$G1542*信号概况!$C$6*信号相关性!$E$6+2*$F1542*信号概况!$C$5*$H1542*信号概况!$C$7*信号相关性!$E$7+2*$F1542*信号概况!$C$5*$I1542*信号概况!$C$8*信号相关性!$E$8+2*$F1542*信号概况!$C$5*$J1542*信号概况!$C$9*信号相关性!$E$9+2*$G1542*信号概况!$C$6*$H1542*信号概况!$C$7*信号相关性!$F$7+2*$G1542*信号概况!$C$6*$I1542*信号概况!$C$8*信号相关性!$F$8+2*$G1542*信号概况!$C$6*$J1542*信号概况!$C$9*信号相关性!$F$9+2*$H1542*信号概况!$C$7*$I1542*信号概况!$C$8*信号相关性!$G$8+2*$H1542*信号概况!$C$7*$J1542*信号概况!$C$9*信号相关性!$G$9+2*$I1542*信号概况!$C$8*$J1542*信号概况!$C$9*信号相关性!$H$9)</f>
        <v>2986.42335388244</v>
      </c>
      <c r="N1542" s="12">
        <f t="shared" si="501"/>
        <v>0.152999426916625</v>
      </c>
      <c r="O1542" s="10">
        <f>$C1542*信号概况!$J$2+$D1542*信号概况!$J$3+$E1542*信号概况!$J$4+$F1542*信号概况!$J$5+$G1542*信号概况!$J$6+$H1542*信号概况!$J$7+$I1542*信号概况!$J$8+$J1542*信号概况!$J$9</f>
        <v>747.788804059348</v>
      </c>
      <c r="P1542" s="12">
        <f t="shared" si="502"/>
        <v>0.0383104620203998</v>
      </c>
      <c r="Q1542" s="7">
        <f t="shared" si="503"/>
        <v>13.1270697888144</v>
      </c>
    </row>
    <row r="1543" spans="1:17">
      <c r="A1543">
        <v>1541</v>
      </c>
      <c r="B1543">
        <v>19519.18</v>
      </c>
      <c r="C1543" s="7">
        <f t="shared" si="504"/>
        <v>0</v>
      </c>
      <c r="D1543" s="8">
        <f t="shared" si="505"/>
        <v>0.333333333333333</v>
      </c>
      <c r="E1543">
        <f t="shared" si="506"/>
        <v>0</v>
      </c>
      <c r="F1543">
        <f t="shared" si="495"/>
        <v>0.1</v>
      </c>
      <c r="G1543">
        <f t="shared" si="496"/>
        <v>0.08</v>
      </c>
      <c r="H1543">
        <f t="shared" si="497"/>
        <v>0</v>
      </c>
      <c r="I1543">
        <f t="shared" si="498"/>
        <v>0</v>
      </c>
      <c r="J1543">
        <f t="shared" si="499"/>
        <v>0</v>
      </c>
      <c r="K1543">
        <f>SQRT(POWER($C1543*信号概况!$F$2,2)+POWER($D1543*信号概况!$F$3,2)+POWER($E1543*信号概况!$F$4,2)+POWER($F1543*信号概况!$F$5,2)+POWER($G1543*信号概况!$F$6,2)+POWER($H1543*信号概况!$F$7,2)+POWER($I1543*信号概况!$F$8,2)+POWER($J1543*信号概况!$F$9,2)+2*$C1543*信号概况!$F$2*$D1543*信号概况!$F$3*信号相关性!$B$3+2*$C1543*信号概况!$F$2*$E1543*信号概况!$F$4*信号相关性!$B$4+2*$C1543*信号概况!$F$2*$F1543*信号概况!$F$5*信号相关性!$B$5+2*$C1543*信号概况!$F$2*$G1543*信号概况!$F$6*信号相关性!$B$6+2*$C1543*信号概况!$F$2*$H1543*信号概况!$F$7*信号相关性!$B$7+2*$C1543*信号概况!$F$2*$I1543*信号概况!$F$8*信号相关性!$B$8+2*$C1543*信号概况!$F$2*$J1543*信号概况!$F$9*信号相关性!$B$9+2*$D1543*信号概况!$F$3*$E1543*信号概况!$F$4*信号相关性!$C$4+2*$D1543*信号概况!$F$3*$F1543*信号概况!$F$5*信号相关性!$C$5+2*$D1543*信号概况!$F$3*$G1543*信号概况!$F$6*信号相关性!$C$6+2*$D1543*信号概况!$F$3*$H1543*信号概况!$F$7*信号相关性!$C$7+2*$D1543*信号概况!$F$3*$I1543*信号概况!$F$8*信号相关性!$C$8+2*$D1543*信号概况!$F$3*$J1543*信号概况!$F$9*信号相关性!$C$9+2*$E1543*信号概况!$F$4*$F1543*信号概况!$F$5*信号相关性!$D$5+2*$E1543*信号概况!$F$4*$G1543*信号概况!$F$6*信号相关性!$D$6+2*$E1543*信号概况!$F$4*$H1543*信号概况!$F$7*信号相关性!$D$7+2*$E1543*信号概况!$F$4*$I1543*信号概况!$F$8*信号相关性!$D$8+2*$E1543*信号概况!$F$4*$J1543*信号概况!$J$5*信号相关性!$D$9+2*$F1543*信号概况!$F$5*$G1543*信号概况!$F$6*信号相关性!$E$6+2*$F1543*信号概况!$F$5*$H1543*信号概况!$F$7*信号相关性!$E$7+2*$F1543*信号概况!$F$5*$I1543*信号概况!$F$8*信号相关性!$E$8+2*$F1543*信号概况!$F$5*$J1543*信号概况!$F$9*信号相关性!$E$9+2*$G1543*信号概况!$F$6*$H1543*信号概况!$F$7*信号相关性!$F$7+2*$G1543*信号概况!$F$6*$I1543*信号概况!$F$8*信号相关性!$F$8+2*$G1543*信号概况!$F$6*$J1543*信号概况!$F$9*信号相关性!$F$9+2*$H1543*信号概况!$F$7*$I1543*信号概况!$F$8*信号相关性!$G$8+2*$H1543*信号概况!$F$7*$J1543*信号概况!$F$9*信号相关性!$G$9+2*$I1543*信号概况!$F$8*$J1543*信号概况!$F$9*信号相关性!$H$9)</f>
        <v>672.173687141538</v>
      </c>
      <c r="L1543" s="10">
        <f t="shared" si="500"/>
        <v>29.0388933297978</v>
      </c>
      <c r="M1543" s="11">
        <f>SQRT(POWER($C1543*信号概况!$C$2,2)+POWER($D1543*信号概况!$C$3,2)+POWER($E1543*信号概况!$C$4,2)+POWER($F1543*信号概况!$C$5,2)+POWER($G1543*信号概况!$C$6,2)+POWER($H1543*信号概况!$C$7,2)+POWER($I1543*信号概况!$C$8,2)+POWER($J1543*信号概况!$C$9,2)+2*$C1543*信号概况!$C$2*$D1543*信号概况!$C$3*信号相关性!$B$3+2*$C1543*信号概况!$C$2*$E1543*信号概况!$C$4*信号相关性!$B$4+2*$C1543*信号概况!$C$2*$F1543*信号概况!$C$5*信号相关性!$B$5+2*$C1543*信号概况!$C$2*$G1543*信号概况!$C$6*信号相关性!$B$6+2*$C1543*信号概况!$C$2*$H1543*信号概况!$C$7*信号相关性!$B$7+2*$C1543*信号概况!$C$2*$I1543*信号概况!$C$8*信号相关性!$B$8+2*$C1543*信号概况!$C$2*$J1543*信号概况!$C$9*信号相关性!$B$9+2*$D1543*信号概况!$C$3*$E1543*信号概况!$C$4*信号相关性!$C$4+2*$D1543*信号概况!$C$3*$F1543*信号概况!$C$5*信号相关性!$C$5+2*$D1543*信号概况!$C$3*$G1543*信号概况!$C$6*信号相关性!$C$6+2*$D1543*信号概况!$C$3*$H1543*信号概况!$C$7*信号相关性!$C$7+2*$D1543*信号概况!$C$3*$I1543*信号概况!$C$8*信号相关性!$C$8+2*$D1543*信号概况!$C$3*$J1543*信号概况!$C$9*信号相关性!$C$9+2*$E1543*信号概况!$C$4*$F1543*信号概况!$C$5*信号相关性!$D$5+2*$E1543*信号概况!$C$4*$G1543*信号概况!$C$6*信号相关性!$D$6+2*$E1543*信号概况!$C$4*$H1543*信号概况!$C$7*信号相关性!$D$7+2*$E1543*信号概况!$C$4*$I1543*信号概况!$C$8*信号相关性!$D$8+2*$E1543*信号概况!$C$4*$J1543*信号概况!$J$5*信号相关性!$D$9+2*$F1543*信号概况!$C$5*$G1543*信号概况!$C$6*信号相关性!$E$6+2*$F1543*信号概况!$C$5*$H1543*信号概况!$C$7*信号相关性!$E$7+2*$F1543*信号概况!$C$5*$I1543*信号概况!$C$8*信号相关性!$E$8+2*$F1543*信号概况!$C$5*$J1543*信号概况!$C$9*信号相关性!$E$9+2*$G1543*信号概况!$C$6*$H1543*信号概况!$C$7*信号相关性!$F$7+2*$G1543*信号概况!$C$6*$I1543*信号概况!$C$8*信号相关性!$F$8+2*$G1543*信号概况!$C$6*$J1543*信号概况!$C$9*信号相关性!$F$9+2*$H1543*信号概况!$C$7*$I1543*信号概况!$C$8*信号相关性!$G$8+2*$H1543*信号概况!$C$7*$J1543*信号概况!$C$9*信号相关性!$G$9+2*$I1543*信号概况!$C$8*$J1543*信号概况!$C$9*信号相关性!$H$9)</f>
        <v>3301.2960988959</v>
      </c>
      <c r="N1543" s="12">
        <f t="shared" si="501"/>
        <v>0.169130880441489</v>
      </c>
      <c r="O1543" s="10">
        <f>$C1543*信号概况!$J$2+$D1543*信号概况!$J$3+$E1543*信号概况!$J$4+$F1543*信号概况!$J$5+$G1543*信号概况!$J$6+$H1543*信号概况!$J$7+$I1543*信号概况!$J$8+$J1543*信号概况!$J$9</f>
        <v>772.31695474428</v>
      </c>
      <c r="P1543" s="12">
        <f t="shared" si="502"/>
        <v>0.0395670799052153</v>
      </c>
      <c r="Q1543" s="7">
        <f t="shared" si="503"/>
        <v>12.3358658863797</v>
      </c>
    </row>
    <row r="1544" spans="1:17">
      <c r="A1544">
        <v>1542</v>
      </c>
      <c r="B1544">
        <v>19519.18</v>
      </c>
      <c r="C1544" s="7">
        <f t="shared" si="504"/>
        <v>0</v>
      </c>
      <c r="D1544" s="8">
        <f t="shared" si="505"/>
        <v>0.363636363636364</v>
      </c>
      <c r="E1544">
        <f t="shared" si="506"/>
        <v>0</v>
      </c>
      <c r="F1544">
        <f t="shared" si="495"/>
        <v>0.1</v>
      </c>
      <c r="G1544">
        <f t="shared" si="496"/>
        <v>0.08</v>
      </c>
      <c r="H1544">
        <f t="shared" si="497"/>
        <v>0</v>
      </c>
      <c r="I1544">
        <f t="shared" si="498"/>
        <v>0</v>
      </c>
      <c r="J1544">
        <f t="shared" si="499"/>
        <v>0</v>
      </c>
      <c r="K1544">
        <f>SQRT(POWER($C1544*信号概况!$F$2,2)+POWER($D1544*信号概况!$F$3,2)+POWER($E1544*信号概况!$F$4,2)+POWER($F1544*信号概况!$F$5,2)+POWER($G1544*信号概况!$F$6,2)+POWER($H1544*信号概况!$F$7,2)+POWER($I1544*信号概况!$F$8,2)+POWER($J1544*信号概况!$F$9,2)+2*$C1544*信号概况!$F$2*$D1544*信号概况!$F$3*信号相关性!$B$3+2*$C1544*信号概况!$F$2*$E1544*信号概况!$F$4*信号相关性!$B$4+2*$C1544*信号概况!$F$2*$F1544*信号概况!$F$5*信号相关性!$B$5+2*$C1544*信号概况!$F$2*$G1544*信号概况!$F$6*信号相关性!$B$6+2*$C1544*信号概况!$F$2*$H1544*信号概况!$F$7*信号相关性!$B$7+2*$C1544*信号概况!$F$2*$I1544*信号概况!$F$8*信号相关性!$B$8+2*$C1544*信号概况!$F$2*$J1544*信号概况!$F$9*信号相关性!$B$9+2*$D1544*信号概况!$F$3*$E1544*信号概况!$F$4*信号相关性!$C$4+2*$D1544*信号概况!$F$3*$F1544*信号概况!$F$5*信号相关性!$C$5+2*$D1544*信号概况!$F$3*$G1544*信号概况!$F$6*信号相关性!$C$6+2*$D1544*信号概况!$F$3*$H1544*信号概况!$F$7*信号相关性!$C$7+2*$D1544*信号概况!$F$3*$I1544*信号概况!$F$8*信号相关性!$C$8+2*$D1544*信号概况!$F$3*$J1544*信号概况!$F$9*信号相关性!$C$9+2*$E1544*信号概况!$F$4*$F1544*信号概况!$F$5*信号相关性!$D$5+2*$E1544*信号概况!$F$4*$G1544*信号概况!$F$6*信号相关性!$D$6+2*$E1544*信号概况!$F$4*$H1544*信号概况!$F$7*信号相关性!$D$7+2*$E1544*信号概况!$F$4*$I1544*信号概况!$F$8*信号相关性!$D$8+2*$E1544*信号概况!$F$4*$J1544*信号概况!$J$5*信号相关性!$D$9+2*$F1544*信号概况!$F$5*$G1544*信号概况!$F$6*信号相关性!$E$6+2*$F1544*信号概况!$F$5*$H1544*信号概况!$F$7*信号相关性!$E$7+2*$F1544*信号概况!$F$5*$I1544*信号概况!$F$8*信号相关性!$E$8+2*$F1544*信号概况!$F$5*$J1544*信号概况!$F$9*信号相关性!$E$9+2*$G1544*信号概况!$F$6*$H1544*信号概况!$F$7*信号相关性!$F$7+2*$G1544*信号概况!$F$6*$I1544*信号概况!$F$8*信号相关性!$F$8+2*$G1544*信号概况!$F$6*$J1544*信号概况!$F$9*信号相关性!$F$9+2*$H1544*信号概况!$F$7*$I1544*信号概况!$F$8*信号相关性!$G$8+2*$H1544*信号概况!$F$7*$J1544*信号概况!$F$9*信号相关性!$G$9+2*$I1544*信号概况!$F$8*$J1544*信号概况!$F$9*信号相关性!$H$9)</f>
        <v>735.800955697822</v>
      </c>
      <c r="L1544" s="10">
        <f t="shared" si="500"/>
        <v>26.5277991946726</v>
      </c>
      <c r="M1544" s="11">
        <f>SQRT(POWER($C1544*信号概况!$C$2,2)+POWER($D1544*信号概况!$C$3,2)+POWER($E1544*信号概况!$C$4,2)+POWER($F1544*信号概况!$C$5,2)+POWER($G1544*信号概况!$C$6,2)+POWER($H1544*信号概况!$C$7,2)+POWER($I1544*信号概况!$C$8,2)+POWER($J1544*信号概况!$C$9,2)+2*$C1544*信号概况!$C$2*$D1544*信号概况!$C$3*信号相关性!$B$3+2*$C1544*信号概况!$C$2*$E1544*信号概况!$C$4*信号相关性!$B$4+2*$C1544*信号概况!$C$2*$F1544*信号概况!$C$5*信号相关性!$B$5+2*$C1544*信号概况!$C$2*$G1544*信号概况!$C$6*信号相关性!$B$6+2*$C1544*信号概况!$C$2*$H1544*信号概况!$C$7*信号相关性!$B$7+2*$C1544*信号概况!$C$2*$I1544*信号概况!$C$8*信号相关性!$B$8+2*$C1544*信号概况!$C$2*$J1544*信号概况!$C$9*信号相关性!$B$9+2*$D1544*信号概况!$C$3*$E1544*信号概况!$C$4*信号相关性!$C$4+2*$D1544*信号概况!$C$3*$F1544*信号概况!$C$5*信号相关性!$C$5+2*$D1544*信号概况!$C$3*$G1544*信号概况!$C$6*信号相关性!$C$6+2*$D1544*信号概况!$C$3*$H1544*信号概况!$C$7*信号相关性!$C$7+2*$D1544*信号概况!$C$3*$I1544*信号概况!$C$8*信号相关性!$C$8+2*$D1544*信号概况!$C$3*$J1544*信号概况!$C$9*信号相关性!$C$9+2*$E1544*信号概况!$C$4*$F1544*信号概况!$C$5*信号相关性!$D$5+2*$E1544*信号概况!$C$4*$G1544*信号概况!$C$6*信号相关性!$D$6+2*$E1544*信号概况!$C$4*$H1544*信号概况!$C$7*信号相关性!$D$7+2*$E1544*信号概况!$C$4*$I1544*信号概况!$C$8*信号相关性!$D$8+2*$E1544*信号概况!$C$4*$J1544*信号概况!$J$5*信号相关性!$D$9+2*$F1544*信号概况!$C$5*$G1544*信号概况!$C$6*信号相关性!$E$6+2*$F1544*信号概况!$C$5*$H1544*信号概况!$C$7*信号相关性!$E$7+2*$F1544*信号概况!$C$5*$I1544*信号概况!$C$8*信号相关性!$E$8+2*$F1544*信号概况!$C$5*$J1544*信号概况!$C$9*信号相关性!$E$9+2*$G1544*信号概况!$C$6*$H1544*信号概况!$C$7*信号相关性!$F$7+2*$G1544*信号概况!$C$6*$I1544*信号概况!$C$8*信号相关性!$F$8+2*$G1544*信号概况!$C$6*$J1544*信号概况!$C$9*信号相关性!$F$9+2*$H1544*信号概况!$C$7*$I1544*信号概况!$C$8*信号相关性!$G$8+2*$H1544*信号概况!$C$7*$J1544*信号概况!$C$9*信号相关性!$G$9+2*$I1544*信号概况!$C$8*$J1544*信号概况!$C$9*信号相关性!$H$9)</f>
        <v>3617.84074259473</v>
      </c>
      <c r="N1544" s="12">
        <f t="shared" si="501"/>
        <v>0.185347988111936</v>
      </c>
      <c r="O1544" s="10">
        <f>$C1544*信号概况!$J$2+$D1544*信号概况!$J$3+$E1544*信号概况!$J$4+$F1544*信号概况!$J$5+$G1544*信号概况!$J$6+$H1544*信号概况!$J$7+$I1544*信号概况!$J$8+$J1544*信号概况!$J$9</f>
        <v>796.845105429211</v>
      </c>
      <c r="P1544" s="12">
        <f t="shared" si="502"/>
        <v>0.0408236977900307</v>
      </c>
      <c r="Q1544" s="7">
        <f t="shared" si="503"/>
        <v>11.6691643285616</v>
      </c>
    </row>
    <row r="1545" spans="1:17">
      <c r="A1545">
        <v>1543</v>
      </c>
      <c r="B1545">
        <v>19519.18</v>
      </c>
      <c r="C1545" s="7">
        <f t="shared" si="504"/>
        <v>0</v>
      </c>
      <c r="D1545" s="8">
        <f t="shared" si="505"/>
        <v>0.393939393939394</v>
      </c>
      <c r="E1545">
        <f t="shared" si="506"/>
        <v>0</v>
      </c>
      <c r="F1545">
        <f t="shared" si="495"/>
        <v>0.1</v>
      </c>
      <c r="G1545">
        <f t="shared" si="496"/>
        <v>0.08</v>
      </c>
      <c r="H1545">
        <f t="shared" si="497"/>
        <v>0</v>
      </c>
      <c r="I1545">
        <f t="shared" si="498"/>
        <v>0</v>
      </c>
      <c r="J1545">
        <f t="shared" si="499"/>
        <v>0</v>
      </c>
      <c r="K1545">
        <f>SQRT(POWER($C1545*信号概况!$F$2,2)+POWER($D1545*信号概况!$F$3,2)+POWER($E1545*信号概况!$F$4,2)+POWER($F1545*信号概况!$F$5,2)+POWER($G1545*信号概况!$F$6,2)+POWER($H1545*信号概况!$F$7,2)+POWER($I1545*信号概况!$F$8,2)+POWER($J1545*信号概况!$F$9,2)+2*$C1545*信号概况!$F$2*$D1545*信号概况!$F$3*信号相关性!$B$3+2*$C1545*信号概况!$F$2*$E1545*信号概况!$F$4*信号相关性!$B$4+2*$C1545*信号概况!$F$2*$F1545*信号概况!$F$5*信号相关性!$B$5+2*$C1545*信号概况!$F$2*$G1545*信号概况!$F$6*信号相关性!$B$6+2*$C1545*信号概况!$F$2*$H1545*信号概况!$F$7*信号相关性!$B$7+2*$C1545*信号概况!$F$2*$I1545*信号概况!$F$8*信号相关性!$B$8+2*$C1545*信号概况!$F$2*$J1545*信号概况!$F$9*信号相关性!$B$9+2*$D1545*信号概况!$F$3*$E1545*信号概况!$F$4*信号相关性!$C$4+2*$D1545*信号概况!$F$3*$F1545*信号概况!$F$5*信号相关性!$C$5+2*$D1545*信号概况!$F$3*$G1545*信号概况!$F$6*信号相关性!$C$6+2*$D1545*信号概况!$F$3*$H1545*信号概况!$F$7*信号相关性!$C$7+2*$D1545*信号概况!$F$3*$I1545*信号概况!$F$8*信号相关性!$C$8+2*$D1545*信号概况!$F$3*$J1545*信号概况!$F$9*信号相关性!$C$9+2*$E1545*信号概况!$F$4*$F1545*信号概况!$F$5*信号相关性!$D$5+2*$E1545*信号概况!$F$4*$G1545*信号概况!$F$6*信号相关性!$D$6+2*$E1545*信号概况!$F$4*$H1545*信号概况!$F$7*信号相关性!$D$7+2*$E1545*信号概况!$F$4*$I1545*信号概况!$F$8*信号相关性!$D$8+2*$E1545*信号概况!$F$4*$J1545*信号概况!$J$5*信号相关性!$D$9+2*$F1545*信号概况!$F$5*$G1545*信号概况!$F$6*信号相关性!$E$6+2*$F1545*信号概况!$F$5*$H1545*信号概况!$F$7*信号相关性!$E$7+2*$F1545*信号概况!$F$5*$I1545*信号概况!$F$8*信号相关性!$E$8+2*$F1545*信号概况!$F$5*$J1545*信号概况!$F$9*信号相关性!$E$9+2*$G1545*信号概况!$F$6*$H1545*信号概况!$F$7*信号相关性!$F$7+2*$G1545*信号概况!$F$6*$I1545*信号概况!$F$8*信号相关性!$F$8+2*$G1545*信号概况!$F$6*$J1545*信号概况!$F$9*信号相关性!$F$9+2*$H1545*信号概况!$F$7*$I1545*信号概况!$F$8*信号相关性!$G$8+2*$H1545*信号概况!$F$7*$J1545*信号概况!$F$9*信号相关性!$G$9+2*$I1545*信号概况!$F$8*$J1545*信号概况!$F$9*信号相关性!$H$9)</f>
        <v>799.954620897799</v>
      </c>
      <c r="L1545" s="10">
        <f t="shared" si="500"/>
        <v>24.4003590829857</v>
      </c>
      <c r="M1545" s="11">
        <f>SQRT(POWER($C1545*信号概况!$C$2,2)+POWER($D1545*信号概况!$C$3,2)+POWER($E1545*信号概况!$C$4,2)+POWER($F1545*信号概况!$C$5,2)+POWER($G1545*信号概况!$C$6,2)+POWER($H1545*信号概况!$C$7,2)+POWER($I1545*信号概况!$C$8,2)+POWER($J1545*信号概况!$C$9,2)+2*$C1545*信号概况!$C$2*$D1545*信号概况!$C$3*信号相关性!$B$3+2*$C1545*信号概况!$C$2*$E1545*信号概况!$C$4*信号相关性!$B$4+2*$C1545*信号概况!$C$2*$F1545*信号概况!$C$5*信号相关性!$B$5+2*$C1545*信号概况!$C$2*$G1545*信号概况!$C$6*信号相关性!$B$6+2*$C1545*信号概况!$C$2*$H1545*信号概况!$C$7*信号相关性!$B$7+2*$C1545*信号概况!$C$2*$I1545*信号概况!$C$8*信号相关性!$B$8+2*$C1545*信号概况!$C$2*$J1545*信号概况!$C$9*信号相关性!$B$9+2*$D1545*信号概况!$C$3*$E1545*信号概况!$C$4*信号相关性!$C$4+2*$D1545*信号概况!$C$3*$F1545*信号概况!$C$5*信号相关性!$C$5+2*$D1545*信号概况!$C$3*$G1545*信号概况!$C$6*信号相关性!$C$6+2*$D1545*信号概况!$C$3*$H1545*信号概况!$C$7*信号相关性!$C$7+2*$D1545*信号概况!$C$3*$I1545*信号概况!$C$8*信号相关性!$C$8+2*$D1545*信号概况!$C$3*$J1545*信号概况!$C$9*信号相关性!$C$9+2*$E1545*信号概况!$C$4*$F1545*信号概况!$C$5*信号相关性!$D$5+2*$E1545*信号概况!$C$4*$G1545*信号概况!$C$6*信号相关性!$D$6+2*$E1545*信号概况!$C$4*$H1545*信号概况!$C$7*信号相关性!$D$7+2*$E1545*信号概况!$C$4*$I1545*信号概况!$C$8*信号相关性!$D$8+2*$E1545*信号概况!$C$4*$J1545*信号概况!$J$5*信号相关性!$D$9+2*$F1545*信号概况!$C$5*$G1545*信号概况!$C$6*信号相关性!$E$6+2*$F1545*信号概况!$C$5*$H1545*信号概况!$C$7*信号相关性!$E$7+2*$F1545*信号概况!$C$5*$I1545*信号概况!$C$8*信号相关性!$E$8+2*$F1545*信号概况!$C$5*$J1545*信号概况!$C$9*信号相关性!$E$9+2*$G1545*信号概况!$C$6*$H1545*信号概况!$C$7*信号相关性!$F$7+2*$G1545*信号概况!$C$6*$I1545*信号概况!$C$8*信号相关性!$F$8+2*$G1545*信号概况!$C$6*$J1545*信号概况!$C$9*信号相关性!$F$9+2*$H1545*信号概况!$C$7*$I1545*信号概况!$C$8*信号相关性!$G$8+2*$H1545*信号概况!$C$7*$J1545*信号概况!$C$9*信号相关性!$G$9+2*$I1545*信号概况!$C$8*$J1545*信号概况!$C$9*信号相关性!$H$9)</f>
        <v>3935.65389321694</v>
      </c>
      <c r="N1545" s="12">
        <f t="shared" si="501"/>
        <v>0.201630083498228</v>
      </c>
      <c r="O1545" s="10">
        <f>$C1545*信号概况!$J$2+$D1545*信号概况!$J$3+$E1545*信号概况!$J$4+$F1545*信号概况!$J$5+$G1545*信号概况!$J$6+$H1545*信号概况!$J$7+$I1545*信号概况!$J$8+$J1545*信号概况!$J$9</f>
        <v>821.373256114143</v>
      </c>
      <c r="P1545" s="12">
        <f t="shared" si="502"/>
        <v>0.0420803156748461</v>
      </c>
      <c r="Q1545" s="7">
        <f t="shared" si="503"/>
        <v>11.1012797993504</v>
      </c>
    </row>
    <row r="1546" spans="1:17">
      <c r="A1546">
        <v>1544</v>
      </c>
      <c r="B1546">
        <v>19519.18</v>
      </c>
      <c r="C1546" s="7">
        <f t="shared" si="504"/>
        <v>0</v>
      </c>
      <c r="D1546" s="8">
        <f t="shared" si="505"/>
        <v>0.424242424242424</v>
      </c>
      <c r="E1546">
        <f t="shared" si="506"/>
        <v>0</v>
      </c>
      <c r="F1546">
        <f t="shared" si="495"/>
        <v>0.1</v>
      </c>
      <c r="G1546">
        <f t="shared" si="496"/>
        <v>0.08</v>
      </c>
      <c r="H1546">
        <f t="shared" si="497"/>
        <v>0</v>
      </c>
      <c r="I1546">
        <f t="shared" si="498"/>
        <v>0</v>
      </c>
      <c r="J1546">
        <f t="shared" si="499"/>
        <v>0</v>
      </c>
      <c r="K1546">
        <f>SQRT(POWER($C1546*信号概况!$F$2,2)+POWER($D1546*信号概况!$F$3,2)+POWER($E1546*信号概况!$F$4,2)+POWER($F1546*信号概况!$F$5,2)+POWER($G1546*信号概况!$F$6,2)+POWER($H1546*信号概况!$F$7,2)+POWER($I1546*信号概况!$F$8,2)+POWER($J1546*信号概况!$F$9,2)+2*$C1546*信号概况!$F$2*$D1546*信号概况!$F$3*信号相关性!$B$3+2*$C1546*信号概况!$F$2*$E1546*信号概况!$F$4*信号相关性!$B$4+2*$C1546*信号概况!$F$2*$F1546*信号概况!$F$5*信号相关性!$B$5+2*$C1546*信号概况!$F$2*$G1546*信号概况!$F$6*信号相关性!$B$6+2*$C1546*信号概况!$F$2*$H1546*信号概况!$F$7*信号相关性!$B$7+2*$C1546*信号概况!$F$2*$I1546*信号概况!$F$8*信号相关性!$B$8+2*$C1546*信号概况!$F$2*$J1546*信号概况!$F$9*信号相关性!$B$9+2*$D1546*信号概况!$F$3*$E1546*信号概况!$F$4*信号相关性!$C$4+2*$D1546*信号概况!$F$3*$F1546*信号概况!$F$5*信号相关性!$C$5+2*$D1546*信号概况!$F$3*$G1546*信号概况!$F$6*信号相关性!$C$6+2*$D1546*信号概况!$F$3*$H1546*信号概况!$F$7*信号相关性!$C$7+2*$D1546*信号概况!$F$3*$I1546*信号概况!$F$8*信号相关性!$C$8+2*$D1546*信号概况!$F$3*$J1546*信号概况!$F$9*信号相关性!$C$9+2*$E1546*信号概况!$F$4*$F1546*信号概况!$F$5*信号相关性!$D$5+2*$E1546*信号概况!$F$4*$G1546*信号概况!$F$6*信号相关性!$D$6+2*$E1546*信号概况!$F$4*$H1546*信号概况!$F$7*信号相关性!$D$7+2*$E1546*信号概况!$F$4*$I1546*信号概况!$F$8*信号相关性!$D$8+2*$E1546*信号概况!$F$4*$J1546*信号概况!$J$5*信号相关性!$D$9+2*$F1546*信号概况!$F$5*$G1546*信号概况!$F$6*信号相关性!$E$6+2*$F1546*信号概况!$F$5*$H1546*信号概况!$F$7*信号相关性!$E$7+2*$F1546*信号概况!$F$5*$I1546*信号概况!$F$8*信号相关性!$E$8+2*$F1546*信号概况!$F$5*$J1546*信号概况!$F$9*信号相关性!$E$9+2*$G1546*信号概况!$F$6*$H1546*信号概况!$F$7*信号相关性!$F$7+2*$G1546*信号概况!$F$6*$I1546*信号概况!$F$8*信号相关性!$F$8+2*$G1546*信号概况!$F$6*$J1546*信号概况!$F$9*信号相关性!$F$9+2*$H1546*信号概况!$F$7*$I1546*信号概况!$F$8*信号相关性!$G$8+2*$H1546*信号概况!$F$7*$J1546*信号概况!$F$9*信号相关性!$G$9+2*$I1546*信号概况!$F$8*$J1546*信号概况!$F$9*信号相关性!$H$9)</f>
        <v>864.517502977927</v>
      </c>
      <c r="L1546" s="10">
        <f t="shared" si="500"/>
        <v>22.5781200875217</v>
      </c>
      <c r="M1546" s="11">
        <f>SQRT(POWER($C1546*信号概况!$C$2,2)+POWER($D1546*信号概况!$C$3,2)+POWER($E1546*信号概况!$C$4,2)+POWER($F1546*信号概况!$C$5,2)+POWER($G1546*信号概况!$C$6,2)+POWER($H1546*信号概况!$C$7,2)+POWER($I1546*信号概况!$C$8,2)+POWER($J1546*信号概况!$C$9,2)+2*$C1546*信号概况!$C$2*$D1546*信号概况!$C$3*信号相关性!$B$3+2*$C1546*信号概况!$C$2*$E1546*信号概况!$C$4*信号相关性!$B$4+2*$C1546*信号概况!$C$2*$F1546*信号概况!$C$5*信号相关性!$B$5+2*$C1546*信号概况!$C$2*$G1546*信号概况!$C$6*信号相关性!$B$6+2*$C1546*信号概况!$C$2*$H1546*信号概况!$C$7*信号相关性!$B$7+2*$C1546*信号概况!$C$2*$I1546*信号概况!$C$8*信号相关性!$B$8+2*$C1546*信号概况!$C$2*$J1546*信号概况!$C$9*信号相关性!$B$9+2*$D1546*信号概况!$C$3*$E1546*信号概况!$C$4*信号相关性!$C$4+2*$D1546*信号概况!$C$3*$F1546*信号概况!$C$5*信号相关性!$C$5+2*$D1546*信号概况!$C$3*$G1546*信号概况!$C$6*信号相关性!$C$6+2*$D1546*信号概况!$C$3*$H1546*信号概况!$C$7*信号相关性!$C$7+2*$D1546*信号概况!$C$3*$I1546*信号概况!$C$8*信号相关性!$C$8+2*$D1546*信号概况!$C$3*$J1546*信号概况!$C$9*信号相关性!$C$9+2*$E1546*信号概况!$C$4*$F1546*信号概况!$C$5*信号相关性!$D$5+2*$E1546*信号概况!$C$4*$G1546*信号概况!$C$6*信号相关性!$D$6+2*$E1546*信号概况!$C$4*$H1546*信号概况!$C$7*信号相关性!$D$7+2*$E1546*信号概况!$C$4*$I1546*信号概况!$C$8*信号相关性!$D$8+2*$E1546*信号概况!$C$4*$J1546*信号概况!$J$5*信号相关性!$D$9+2*$F1546*信号概况!$C$5*$G1546*信号概况!$C$6*信号相关性!$E$6+2*$F1546*信号概况!$C$5*$H1546*信号概况!$C$7*信号相关性!$E$7+2*$F1546*信号概况!$C$5*$I1546*信号概况!$C$8*信号相关性!$E$8+2*$F1546*信号概况!$C$5*$J1546*信号概况!$C$9*信号相关性!$E$9+2*$G1546*信号概况!$C$6*$H1546*信号概况!$C$7*信号相关性!$F$7+2*$G1546*信号概况!$C$6*$I1546*信号概况!$C$8*信号相关性!$F$8+2*$G1546*信号概况!$C$6*$J1546*信号概况!$C$9*信号相关性!$F$9+2*$H1546*信号概况!$C$7*$I1546*信号概况!$C$8*信号相关性!$G$8+2*$H1546*信号概况!$C$7*$J1546*信号概况!$C$9*信号相关性!$G$9+2*$I1546*信号概况!$C$8*$J1546*信号概况!$C$9*信号相关性!$H$9)</f>
        <v>4254.45128281324</v>
      </c>
      <c r="N1546" s="12">
        <f t="shared" si="501"/>
        <v>0.21796260308134</v>
      </c>
      <c r="O1546" s="10">
        <f>$C1546*信号概况!$J$2+$D1546*信号概况!$J$3+$E1546*信号概况!$J$4+$F1546*信号概况!$J$5+$G1546*信号概况!$J$6+$H1546*信号概况!$J$7+$I1546*信号概况!$J$8+$J1546*信号概况!$J$9</f>
        <v>845.901406799074</v>
      </c>
      <c r="P1546" s="12">
        <f t="shared" si="502"/>
        <v>0.0433369335596615</v>
      </c>
      <c r="Q1546" s="7">
        <f t="shared" si="503"/>
        <v>10.6126918772437</v>
      </c>
    </row>
    <row r="1547" spans="1:17">
      <c r="A1547">
        <v>1545</v>
      </c>
      <c r="B1547">
        <v>19519.18</v>
      </c>
      <c r="C1547" s="7">
        <f t="shared" si="504"/>
        <v>0</v>
      </c>
      <c r="D1547" s="8">
        <f t="shared" si="505"/>
        <v>0.454545454545455</v>
      </c>
      <c r="E1547">
        <f t="shared" si="506"/>
        <v>0</v>
      </c>
      <c r="F1547">
        <f t="shared" si="495"/>
        <v>0.1</v>
      </c>
      <c r="G1547">
        <f t="shared" si="496"/>
        <v>0.08</v>
      </c>
      <c r="H1547">
        <f t="shared" si="497"/>
        <v>0</v>
      </c>
      <c r="I1547">
        <f t="shared" si="498"/>
        <v>0</v>
      </c>
      <c r="J1547">
        <f t="shared" si="499"/>
        <v>0</v>
      </c>
      <c r="K1547">
        <f>SQRT(POWER($C1547*信号概况!$F$2,2)+POWER($D1547*信号概况!$F$3,2)+POWER($E1547*信号概况!$F$4,2)+POWER($F1547*信号概况!$F$5,2)+POWER($G1547*信号概况!$F$6,2)+POWER($H1547*信号概况!$F$7,2)+POWER($I1547*信号概况!$F$8,2)+POWER($J1547*信号概况!$F$9,2)+2*$C1547*信号概况!$F$2*$D1547*信号概况!$F$3*信号相关性!$B$3+2*$C1547*信号概况!$F$2*$E1547*信号概况!$F$4*信号相关性!$B$4+2*$C1547*信号概况!$F$2*$F1547*信号概况!$F$5*信号相关性!$B$5+2*$C1547*信号概况!$F$2*$G1547*信号概况!$F$6*信号相关性!$B$6+2*$C1547*信号概况!$F$2*$H1547*信号概况!$F$7*信号相关性!$B$7+2*$C1547*信号概况!$F$2*$I1547*信号概况!$F$8*信号相关性!$B$8+2*$C1547*信号概况!$F$2*$J1547*信号概况!$F$9*信号相关性!$B$9+2*$D1547*信号概况!$F$3*$E1547*信号概况!$F$4*信号相关性!$C$4+2*$D1547*信号概况!$F$3*$F1547*信号概况!$F$5*信号相关性!$C$5+2*$D1547*信号概况!$F$3*$G1547*信号概况!$F$6*信号相关性!$C$6+2*$D1547*信号概况!$F$3*$H1547*信号概况!$F$7*信号相关性!$C$7+2*$D1547*信号概况!$F$3*$I1547*信号概况!$F$8*信号相关性!$C$8+2*$D1547*信号概况!$F$3*$J1547*信号概况!$F$9*信号相关性!$C$9+2*$E1547*信号概况!$F$4*$F1547*信号概况!$F$5*信号相关性!$D$5+2*$E1547*信号概况!$F$4*$G1547*信号概况!$F$6*信号相关性!$D$6+2*$E1547*信号概况!$F$4*$H1547*信号概况!$F$7*信号相关性!$D$7+2*$E1547*信号概况!$F$4*$I1547*信号概况!$F$8*信号相关性!$D$8+2*$E1547*信号概况!$F$4*$J1547*信号概况!$J$5*信号相关性!$D$9+2*$F1547*信号概况!$F$5*$G1547*信号概况!$F$6*信号相关性!$E$6+2*$F1547*信号概况!$F$5*$H1547*信号概况!$F$7*信号相关性!$E$7+2*$F1547*信号概况!$F$5*$I1547*信号概况!$F$8*信号相关性!$E$8+2*$F1547*信号概况!$F$5*$J1547*信号概况!$F$9*信号相关性!$E$9+2*$G1547*信号概况!$F$6*$H1547*信号概况!$F$7*信号相关性!$F$7+2*$G1547*信号概况!$F$6*$I1547*信号概况!$F$8*信号相关性!$F$8+2*$G1547*信号概况!$F$6*$J1547*信号概况!$F$9*信号相关性!$F$9+2*$H1547*信号概况!$F$7*$I1547*信号概况!$F$8*信号相关性!$G$8+2*$H1547*信号概况!$F$7*$J1547*信号概况!$F$9*信号相关性!$G$9+2*$I1547*信号概况!$F$8*$J1547*信号概况!$F$9*信号相关性!$H$9)</f>
        <v>929.404324707053</v>
      </c>
      <c r="L1547" s="10">
        <f t="shared" si="500"/>
        <v>21.0018174879404</v>
      </c>
      <c r="M1547" s="11">
        <f>SQRT(POWER($C1547*信号概况!$C$2,2)+POWER($D1547*信号概况!$C$3,2)+POWER($E1547*信号概况!$C$4,2)+POWER($F1547*信号概况!$C$5,2)+POWER($G1547*信号概况!$C$6,2)+POWER($H1547*信号概况!$C$7,2)+POWER($I1547*信号概况!$C$8,2)+POWER($J1547*信号概况!$C$9,2)+2*$C1547*信号概况!$C$2*$D1547*信号概况!$C$3*信号相关性!$B$3+2*$C1547*信号概况!$C$2*$E1547*信号概况!$C$4*信号相关性!$B$4+2*$C1547*信号概况!$C$2*$F1547*信号概况!$C$5*信号相关性!$B$5+2*$C1547*信号概况!$C$2*$G1547*信号概况!$C$6*信号相关性!$B$6+2*$C1547*信号概况!$C$2*$H1547*信号概况!$C$7*信号相关性!$B$7+2*$C1547*信号概况!$C$2*$I1547*信号概况!$C$8*信号相关性!$B$8+2*$C1547*信号概况!$C$2*$J1547*信号概况!$C$9*信号相关性!$B$9+2*$D1547*信号概况!$C$3*$E1547*信号概况!$C$4*信号相关性!$C$4+2*$D1547*信号概况!$C$3*$F1547*信号概况!$C$5*信号相关性!$C$5+2*$D1547*信号概况!$C$3*$G1547*信号概况!$C$6*信号相关性!$C$6+2*$D1547*信号概况!$C$3*$H1547*信号概况!$C$7*信号相关性!$C$7+2*$D1547*信号概况!$C$3*$I1547*信号概况!$C$8*信号相关性!$C$8+2*$D1547*信号概况!$C$3*$J1547*信号概况!$C$9*信号相关性!$C$9+2*$E1547*信号概况!$C$4*$F1547*信号概况!$C$5*信号相关性!$D$5+2*$E1547*信号概况!$C$4*$G1547*信号概况!$C$6*信号相关性!$D$6+2*$E1547*信号概况!$C$4*$H1547*信号概况!$C$7*信号相关性!$D$7+2*$E1547*信号概况!$C$4*$I1547*信号概况!$C$8*信号相关性!$D$8+2*$E1547*信号概况!$C$4*$J1547*信号概况!$J$5*信号相关性!$D$9+2*$F1547*信号概况!$C$5*$G1547*信号概况!$C$6*信号相关性!$E$6+2*$F1547*信号概况!$C$5*$H1547*信号概况!$C$7*信号相关性!$E$7+2*$F1547*信号概况!$C$5*$I1547*信号概况!$C$8*信号相关性!$E$8+2*$F1547*信号概况!$C$5*$J1547*信号概况!$C$9*信号相关性!$E$9+2*$G1547*信号概况!$C$6*$H1547*信号概况!$C$7*信号相关性!$F$7+2*$G1547*信号概况!$C$6*$I1547*信号概况!$C$8*信号相关性!$F$8+2*$G1547*信号概况!$C$6*$J1547*信号概况!$C$9*信号相关性!$F$9+2*$H1547*信号概况!$C$7*$I1547*信号概况!$C$8*信号相关性!$G$8+2*$H1547*信号概况!$C$7*$J1547*信号概况!$C$9*信号相关性!$G$9+2*$I1547*信号概况!$C$8*$J1547*信号概况!$C$9*信号相关性!$H$9)</f>
        <v>4574.02711958412</v>
      </c>
      <c r="N1547" s="12">
        <f t="shared" si="501"/>
        <v>0.234335003805699</v>
      </c>
      <c r="O1547" s="10">
        <f>$C1547*信号概况!$J$2+$D1547*信号概况!$J$3+$E1547*信号概况!$J$4+$F1547*信号概况!$J$5+$G1547*信号概况!$J$6+$H1547*信号概况!$J$7+$I1547*信号概况!$J$8+$J1547*信号概况!$J$9</f>
        <v>870.429557484006</v>
      </c>
      <c r="P1547" s="12">
        <f t="shared" si="502"/>
        <v>0.044593551444477</v>
      </c>
      <c r="Q1547" s="7">
        <f t="shared" si="503"/>
        <v>10.1884566685148</v>
      </c>
    </row>
    <row r="1548" spans="1:17">
      <c r="A1548">
        <v>1546</v>
      </c>
      <c r="B1548">
        <v>19519.18</v>
      </c>
      <c r="C1548" s="7">
        <f t="shared" si="504"/>
        <v>0</v>
      </c>
      <c r="D1548" s="8">
        <f t="shared" si="505"/>
        <v>0.484848484848485</v>
      </c>
      <c r="E1548">
        <f t="shared" si="506"/>
        <v>0</v>
      </c>
      <c r="F1548">
        <f t="shared" si="495"/>
        <v>0.1</v>
      </c>
      <c r="G1548">
        <f t="shared" si="496"/>
        <v>0.08</v>
      </c>
      <c r="H1548">
        <f t="shared" si="497"/>
        <v>0</v>
      </c>
      <c r="I1548">
        <f t="shared" si="498"/>
        <v>0</v>
      </c>
      <c r="J1548">
        <f t="shared" si="499"/>
        <v>0</v>
      </c>
      <c r="K1548">
        <f>SQRT(POWER($C1548*信号概况!$F$2,2)+POWER($D1548*信号概况!$F$3,2)+POWER($E1548*信号概况!$F$4,2)+POWER($F1548*信号概况!$F$5,2)+POWER($G1548*信号概况!$F$6,2)+POWER($H1548*信号概况!$F$7,2)+POWER($I1548*信号概况!$F$8,2)+POWER($J1548*信号概况!$F$9,2)+2*$C1548*信号概况!$F$2*$D1548*信号概况!$F$3*信号相关性!$B$3+2*$C1548*信号概况!$F$2*$E1548*信号概况!$F$4*信号相关性!$B$4+2*$C1548*信号概况!$F$2*$F1548*信号概况!$F$5*信号相关性!$B$5+2*$C1548*信号概况!$F$2*$G1548*信号概况!$F$6*信号相关性!$B$6+2*$C1548*信号概况!$F$2*$H1548*信号概况!$F$7*信号相关性!$B$7+2*$C1548*信号概况!$F$2*$I1548*信号概况!$F$8*信号相关性!$B$8+2*$C1548*信号概况!$F$2*$J1548*信号概况!$F$9*信号相关性!$B$9+2*$D1548*信号概况!$F$3*$E1548*信号概况!$F$4*信号相关性!$C$4+2*$D1548*信号概况!$F$3*$F1548*信号概况!$F$5*信号相关性!$C$5+2*$D1548*信号概况!$F$3*$G1548*信号概况!$F$6*信号相关性!$C$6+2*$D1548*信号概况!$F$3*$H1548*信号概况!$F$7*信号相关性!$C$7+2*$D1548*信号概况!$F$3*$I1548*信号概况!$F$8*信号相关性!$C$8+2*$D1548*信号概况!$F$3*$J1548*信号概况!$F$9*信号相关性!$C$9+2*$E1548*信号概况!$F$4*$F1548*信号概况!$F$5*信号相关性!$D$5+2*$E1548*信号概况!$F$4*$G1548*信号概况!$F$6*信号相关性!$D$6+2*$E1548*信号概况!$F$4*$H1548*信号概况!$F$7*信号相关性!$D$7+2*$E1548*信号概况!$F$4*$I1548*信号概况!$F$8*信号相关性!$D$8+2*$E1548*信号概况!$F$4*$J1548*信号概况!$J$5*信号相关性!$D$9+2*$F1548*信号概况!$F$5*$G1548*信号概况!$F$6*信号相关性!$E$6+2*$F1548*信号概况!$F$5*$H1548*信号概况!$F$7*信号相关性!$E$7+2*$F1548*信号概况!$F$5*$I1548*信号概况!$F$8*信号相关性!$E$8+2*$F1548*信号概况!$F$5*$J1548*信号概况!$F$9*信号相关性!$E$9+2*$G1548*信号概况!$F$6*$H1548*信号概况!$F$7*信号相关性!$F$7+2*$G1548*信号概况!$F$6*$I1548*信号概况!$F$8*信号相关性!$F$8+2*$G1548*信号概况!$F$6*$J1548*信号概况!$F$9*信号相关性!$F$9+2*$H1548*信号概况!$F$7*$I1548*信号概况!$F$8*信号相关性!$G$8+2*$H1548*信号概况!$F$7*$J1548*信号概况!$F$9*信号相关性!$G$9+2*$I1548*信号概况!$F$8*$J1548*信号概况!$F$9*信号相关性!$H$9)</f>
        <v>994.551684420018</v>
      </c>
      <c r="L1548" s="10">
        <f t="shared" si="500"/>
        <v>19.6261092367289</v>
      </c>
      <c r="M1548" s="11">
        <f>SQRT(POWER($C1548*信号概况!$C$2,2)+POWER($D1548*信号概况!$C$3,2)+POWER($E1548*信号概况!$C$4,2)+POWER($F1548*信号概况!$C$5,2)+POWER($G1548*信号概况!$C$6,2)+POWER($H1548*信号概况!$C$7,2)+POWER($I1548*信号概况!$C$8,2)+POWER($J1548*信号概况!$C$9,2)+2*$C1548*信号概况!$C$2*$D1548*信号概况!$C$3*信号相关性!$B$3+2*$C1548*信号概况!$C$2*$E1548*信号概况!$C$4*信号相关性!$B$4+2*$C1548*信号概况!$C$2*$F1548*信号概况!$C$5*信号相关性!$B$5+2*$C1548*信号概况!$C$2*$G1548*信号概况!$C$6*信号相关性!$B$6+2*$C1548*信号概况!$C$2*$H1548*信号概况!$C$7*信号相关性!$B$7+2*$C1548*信号概况!$C$2*$I1548*信号概况!$C$8*信号相关性!$B$8+2*$C1548*信号概况!$C$2*$J1548*信号概况!$C$9*信号相关性!$B$9+2*$D1548*信号概况!$C$3*$E1548*信号概况!$C$4*信号相关性!$C$4+2*$D1548*信号概况!$C$3*$F1548*信号概况!$C$5*信号相关性!$C$5+2*$D1548*信号概况!$C$3*$G1548*信号概况!$C$6*信号相关性!$C$6+2*$D1548*信号概况!$C$3*$H1548*信号概况!$C$7*信号相关性!$C$7+2*$D1548*信号概况!$C$3*$I1548*信号概况!$C$8*信号相关性!$C$8+2*$D1548*信号概况!$C$3*$J1548*信号概况!$C$9*信号相关性!$C$9+2*$E1548*信号概况!$C$4*$F1548*信号概况!$C$5*信号相关性!$D$5+2*$E1548*信号概况!$C$4*$G1548*信号概况!$C$6*信号相关性!$D$6+2*$E1548*信号概况!$C$4*$H1548*信号概况!$C$7*信号相关性!$D$7+2*$E1548*信号概况!$C$4*$I1548*信号概况!$C$8*信号相关性!$D$8+2*$E1548*信号概况!$C$4*$J1548*信号概况!$J$5*信号相关性!$D$9+2*$F1548*信号概况!$C$5*$G1548*信号概况!$C$6*信号相关性!$E$6+2*$F1548*信号概况!$C$5*$H1548*信号概况!$C$7*信号相关性!$E$7+2*$F1548*信号概况!$C$5*$I1548*信号概况!$C$8*信号相关性!$E$8+2*$F1548*信号概况!$C$5*$J1548*信号概况!$C$9*信号相关性!$E$9+2*$G1548*信号概况!$C$6*$H1548*信号概况!$C$7*信号相关性!$F$7+2*$G1548*信号概况!$C$6*$I1548*信号概况!$C$8*信号相关性!$F$8+2*$G1548*信号概况!$C$6*$J1548*信号概况!$C$9*信号相关性!$F$9+2*$H1548*信号概况!$C$7*$I1548*信号概况!$C$8*信号相关性!$G$8+2*$H1548*信号概况!$C$7*$J1548*信号概况!$C$9*信号相关性!$G$9+2*$I1548*信号概况!$C$8*$J1548*信号概况!$C$9*信号相关性!$H$9)</f>
        <v>4894.22891636394</v>
      </c>
      <c r="N1548" s="12">
        <f t="shared" si="501"/>
        <v>0.250739473500625</v>
      </c>
      <c r="O1548" s="10">
        <f>$C1548*信号概况!$J$2+$D1548*信号概况!$J$3+$E1548*信号概况!$J$4+$F1548*信号概况!$J$5+$G1548*信号概况!$J$6+$H1548*信号概况!$J$7+$I1548*信号概况!$J$8+$J1548*信号概况!$J$9</f>
        <v>894.957708168937</v>
      </c>
      <c r="P1548" s="12">
        <f t="shared" si="502"/>
        <v>0.0458501693292924</v>
      </c>
      <c r="Q1548" s="7">
        <f t="shared" si="503"/>
        <v>9.81701971951407</v>
      </c>
    </row>
    <row r="1549" spans="1:17">
      <c r="A1549">
        <v>1547</v>
      </c>
      <c r="B1549">
        <v>19519.18</v>
      </c>
      <c r="C1549" s="7">
        <f t="shared" si="504"/>
        <v>0</v>
      </c>
      <c r="D1549" s="8">
        <f t="shared" si="505"/>
        <v>0.515151515151515</v>
      </c>
      <c r="E1549">
        <f t="shared" si="506"/>
        <v>0</v>
      </c>
      <c r="F1549">
        <f t="shared" si="495"/>
        <v>0.1</v>
      </c>
      <c r="G1549">
        <f t="shared" si="496"/>
        <v>0.08</v>
      </c>
      <c r="H1549">
        <f t="shared" si="497"/>
        <v>0</v>
      </c>
      <c r="I1549">
        <f t="shared" si="498"/>
        <v>0</v>
      </c>
      <c r="J1549">
        <f t="shared" si="499"/>
        <v>0</v>
      </c>
      <c r="K1549">
        <f>SQRT(POWER($C1549*信号概况!$F$2,2)+POWER($D1549*信号概况!$F$3,2)+POWER($E1549*信号概况!$F$4,2)+POWER($F1549*信号概况!$F$5,2)+POWER($G1549*信号概况!$F$6,2)+POWER($H1549*信号概况!$F$7,2)+POWER($I1549*信号概况!$F$8,2)+POWER($J1549*信号概况!$F$9,2)+2*$C1549*信号概况!$F$2*$D1549*信号概况!$F$3*信号相关性!$B$3+2*$C1549*信号概况!$F$2*$E1549*信号概况!$F$4*信号相关性!$B$4+2*$C1549*信号概况!$F$2*$F1549*信号概况!$F$5*信号相关性!$B$5+2*$C1549*信号概况!$F$2*$G1549*信号概况!$F$6*信号相关性!$B$6+2*$C1549*信号概况!$F$2*$H1549*信号概况!$F$7*信号相关性!$B$7+2*$C1549*信号概况!$F$2*$I1549*信号概况!$F$8*信号相关性!$B$8+2*$C1549*信号概况!$F$2*$J1549*信号概况!$F$9*信号相关性!$B$9+2*$D1549*信号概况!$F$3*$E1549*信号概况!$F$4*信号相关性!$C$4+2*$D1549*信号概况!$F$3*$F1549*信号概况!$F$5*信号相关性!$C$5+2*$D1549*信号概况!$F$3*$G1549*信号概况!$F$6*信号相关性!$C$6+2*$D1549*信号概况!$F$3*$H1549*信号概况!$F$7*信号相关性!$C$7+2*$D1549*信号概况!$F$3*$I1549*信号概况!$F$8*信号相关性!$C$8+2*$D1549*信号概况!$F$3*$J1549*信号概况!$F$9*信号相关性!$C$9+2*$E1549*信号概况!$F$4*$F1549*信号概况!$F$5*信号相关性!$D$5+2*$E1549*信号概况!$F$4*$G1549*信号概况!$F$6*信号相关性!$D$6+2*$E1549*信号概况!$F$4*$H1549*信号概况!$F$7*信号相关性!$D$7+2*$E1549*信号概况!$F$4*$I1549*信号概况!$F$8*信号相关性!$D$8+2*$E1549*信号概况!$F$4*$J1549*信号概况!$J$5*信号相关性!$D$9+2*$F1549*信号概况!$F$5*$G1549*信号概况!$F$6*信号相关性!$E$6+2*$F1549*信号概况!$F$5*$H1549*信号概况!$F$7*信号相关性!$E$7+2*$F1549*信号概况!$F$5*$I1549*信号概况!$F$8*信号相关性!$E$8+2*$F1549*信号概况!$F$5*$J1549*信号概况!$F$9*信号相关性!$E$9+2*$G1549*信号概况!$F$6*$H1549*信号概况!$F$7*信号相关性!$F$7+2*$G1549*信号概况!$F$6*$I1549*信号概况!$F$8*信号相关性!$F$8+2*$G1549*信号概况!$F$6*$J1549*信号概况!$F$9*信号相关性!$F$9+2*$H1549*信号概况!$F$7*$I1549*信号概况!$F$8*信号相关性!$G$8+2*$H1549*信号概况!$F$7*$J1549*信号概况!$F$9*信号相关性!$G$9+2*$I1549*信号概况!$F$8*$J1549*信号概况!$F$9*信号相关性!$H$9)</f>
        <v>1059.9115413801</v>
      </c>
      <c r="L1549" s="10">
        <f t="shared" si="500"/>
        <v>18.4158575861757</v>
      </c>
      <c r="M1549" s="11">
        <f>SQRT(POWER($C1549*信号概况!$C$2,2)+POWER($D1549*信号概况!$C$3,2)+POWER($E1549*信号概况!$C$4,2)+POWER($F1549*信号概况!$C$5,2)+POWER($G1549*信号概况!$C$6,2)+POWER($H1549*信号概况!$C$7,2)+POWER($I1549*信号概况!$C$8,2)+POWER($J1549*信号概况!$C$9,2)+2*$C1549*信号概况!$C$2*$D1549*信号概况!$C$3*信号相关性!$B$3+2*$C1549*信号概况!$C$2*$E1549*信号概况!$C$4*信号相关性!$B$4+2*$C1549*信号概况!$C$2*$F1549*信号概况!$C$5*信号相关性!$B$5+2*$C1549*信号概况!$C$2*$G1549*信号概况!$C$6*信号相关性!$B$6+2*$C1549*信号概况!$C$2*$H1549*信号概况!$C$7*信号相关性!$B$7+2*$C1549*信号概况!$C$2*$I1549*信号概况!$C$8*信号相关性!$B$8+2*$C1549*信号概况!$C$2*$J1549*信号概况!$C$9*信号相关性!$B$9+2*$D1549*信号概况!$C$3*$E1549*信号概况!$C$4*信号相关性!$C$4+2*$D1549*信号概况!$C$3*$F1549*信号概况!$C$5*信号相关性!$C$5+2*$D1549*信号概况!$C$3*$G1549*信号概况!$C$6*信号相关性!$C$6+2*$D1549*信号概况!$C$3*$H1549*信号概况!$C$7*信号相关性!$C$7+2*$D1549*信号概况!$C$3*$I1549*信号概况!$C$8*信号相关性!$C$8+2*$D1549*信号概况!$C$3*$J1549*信号概况!$C$9*信号相关性!$C$9+2*$E1549*信号概况!$C$4*$F1549*信号概况!$C$5*信号相关性!$D$5+2*$E1549*信号概况!$C$4*$G1549*信号概况!$C$6*信号相关性!$D$6+2*$E1549*信号概况!$C$4*$H1549*信号概况!$C$7*信号相关性!$D$7+2*$E1549*信号概况!$C$4*$I1549*信号概况!$C$8*信号相关性!$D$8+2*$E1549*信号概况!$C$4*$J1549*信号概况!$J$5*信号相关性!$D$9+2*$F1549*信号概况!$C$5*$G1549*信号概况!$C$6*信号相关性!$E$6+2*$F1549*信号概况!$C$5*$H1549*信号概况!$C$7*信号相关性!$E$7+2*$F1549*信号概况!$C$5*$I1549*信号概况!$C$8*信号相关性!$E$8+2*$F1549*信号概况!$C$5*$J1549*信号概况!$C$9*信号相关性!$E$9+2*$G1549*信号概况!$C$6*$H1549*信号概况!$C$7*信号相关性!$F$7+2*$G1549*信号概况!$C$6*$I1549*信号概况!$C$8*信号相关性!$F$8+2*$G1549*信号概况!$C$6*$J1549*信号概况!$C$9*信号相关性!$F$9+2*$H1549*信号概况!$C$7*$I1549*信号概况!$C$8*信号相关性!$G$8+2*$H1549*信号概况!$C$7*$J1549*信号概况!$C$9*信号相关性!$G$9+2*$I1549*信号概况!$C$8*$J1549*信号概况!$C$9*信号相关性!$H$9)</f>
        <v>5214.94137101052</v>
      </c>
      <c r="N1549" s="12">
        <f t="shared" si="501"/>
        <v>0.267170105045935</v>
      </c>
      <c r="O1549" s="10">
        <f>$C1549*信号概况!$J$2+$D1549*信号概况!$J$3+$E1549*信号概况!$J$4+$F1549*信号概况!$J$5+$G1549*信号概况!$J$6+$H1549*信号概况!$J$7+$I1549*信号概况!$J$8+$J1549*信号概况!$J$9</f>
        <v>919.485858853869</v>
      </c>
      <c r="P1549" s="12">
        <f t="shared" si="502"/>
        <v>0.0471067872141078</v>
      </c>
      <c r="Q1549" s="7">
        <f t="shared" si="503"/>
        <v>9.48934973681872</v>
      </c>
    </row>
    <row r="1550" spans="1:17">
      <c r="A1550">
        <v>1548</v>
      </c>
      <c r="B1550">
        <v>19519.18</v>
      </c>
      <c r="C1550" s="7">
        <f t="shared" si="504"/>
        <v>0</v>
      </c>
      <c r="D1550" s="8">
        <f t="shared" si="505"/>
        <v>0.545454545454545</v>
      </c>
      <c r="E1550">
        <f t="shared" si="506"/>
        <v>0</v>
      </c>
      <c r="F1550">
        <f t="shared" si="495"/>
        <v>0.1</v>
      </c>
      <c r="G1550">
        <f t="shared" si="496"/>
        <v>0.08</v>
      </c>
      <c r="H1550">
        <f t="shared" si="497"/>
        <v>0</v>
      </c>
      <c r="I1550">
        <f t="shared" si="498"/>
        <v>0</v>
      </c>
      <c r="J1550">
        <f t="shared" si="499"/>
        <v>0</v>
      </c>
      <c r="K1550">
        <f>SQRT(POWER($C1550*信号概况!$F$2,2)+POWER($D1550*信号概况!$F$3,2)+POWER($E1550*信号概况!$F$4,2)+POWER($F1550*信号概况!$F$5,2)+POWER($G1550*信号概况!$F$6,2)+POWER($H1550*信号概况!$F$7,2)+POWER($I1550*信号概况!$F$8,2)+POWER($J1550*信号概况!$F$9,2)+2*$C1550*信号概况!$F$2*$D1550*信号概况!$F$3*信号相关性!$B$3+2*$C1550*信号概况!$F$2*$E1550*信号概况!$F$4*信号相关性!$B$4+2*$C1550*信号概况!$F$2*$F1550*信号概况!$F$5*信号相关性!$B$5+2*$C1550*信号概况!$F$2*$G1550*信号概况!$F$6*信号相关性!$B$6+2*$C1550*信号概况!$F$2*$H1550*信号概况!$F$7*信号相关性!$B$7+2*$C1550*信号概况!$F$2*$I1550*信号概况!$F$8*信号相关性!$B$8+2*$C1550*信号概况!$F$2*$J1550*信号概况!$F$9*信号相关性!$B$9+2*$D1550*信号概况!$F$3*$E1550*信号概况!$F$4*信号相关性!$C$4+2*$D1550*信号概况!$F$3*$F1550*信号概况!$F$5*信号相关性!$C$5+2*$D1550*信号概况!$F$3*$G1550*信号概况!$F$6*信号相关性!$C$6+2*$D1550*信号概况!$F$3*$H1550*信号概况!$F$7*信号相关性!$C$7+2*$D1550*信号概况!$F$3*$I1550*信号概况!$F$8*信号相关性!$C$8+2*$D1550*信号概况!$F$3*$J1550*信号概况!$F$9*信号相关性!$C$9+2*$E1550*信号概况!$F$4*$F1550*信号概况!$F$5*信号相关性!$D$5+2*$E1550*信号概况!$F$4*$G1550*信号概况!$F$6*信号相关性!$D$6+2*$E1550*信号概况!$F$4*$H1550*信号概况!$F$7*信号相关性!$D$7+2*$E1550*信号概况!$F$4*$I1550*信号概况!$F$8*信号相关性!$D$8+2*$E1550*信号概况!$F$4*$J1550*信号概况!$J$5*信号相关性!$D$9+2*$F1550*信号概况!$F$5*$G1550*信号概况!$F$6*信号相关性!$E$6+2*$F1550*信号概况!$F$5*$H1550*信号概况!$F$7*信号相关性!$E$7+2*$F1550*信号概况!$F$5*$I1550*信号概况!$F$8*信号相关性!$E$8+2*$F1550*信号概况!$F$5*$J1550*信号概况!$F$9*信号相关性!$E$9+2*$G1550*信号概况!$F$6*$H1550*信号概况!$F$7*信号相关性!$F$7+2*$G1550*信号概况!$F$6*$I1550*信号概况!$F$8*信号相关性!$F$8+2*$G1550*信号概况!$F$6*$J1550*信号概况!$F$9*信号相关性!$F$9+2*$H1550*信号概况!$F$7*$I1550*信号概况!$F$8*信号相关性!$G$8+2*$H1550*信号概况!$F$7*$J1550*信号概况!$F$9*信号相关性!$G$9+2*$I1550*信号概况!$F$8*$J1550*信号概况!$F$9*信号相关性!$H$9)</f>
        <v>1125.44687412971</v>
      </c>
      <c r="L1550" s="10">
        <f t="shared" si="500"/>
        <v>17.3434930148025</v>
      </c>
      <c r="M1550" s="11">
        <f>SQRT(POWER($C1550*信号概况!$C$2,2)+POWER($D1550*信号概况!$C$3,2)+POWER($E1550*信号概况!$C$4,2)+POWER($F1550*信号概况!$C$5,2)+POWER($G1550*信号概况!$C$6,2)+POWER($H1550*信号概况!$C$7,2)+POWER($I1550*信号概况!$C$8,2)+POWER($J1550*信号概况!$C$9,2)+2*$C1550*信号概况!$C$2*$D1550*信号概况!$C$3*信号相关性!$B$3+2*$C1550*信号概况!$C$2*$E1550*信号概况!$C$4*信号相关性!$B$4+2*$C1550*信号概况!$C$2*$F1550*信号概况!$C$5*信号相关性!$B$5+2*$C1550*信号概况!$C$2*$G1550*信号概况!$C$6*信号相关性!$B$6+2*$C1550*信号概况!$C$2*$H1550*信号概况!$C$7*信号相关性!$B$7+2*$C1550*信号概况!$C$2*$I1550*信号概况!$C$8*信号相关性!$B$8+2*$C1550*信号概况!$C$2*$J1550*信号概况!$C$9*信号相关性!$B$9+2*$D1550*信号概况!$C$3*$E1550*信号概况!$C$4*信号相关性!$C$4+2*$D1550*信号概况!$C$3*$F1550*信号概况!$C$5*信号相关性!$C$5+2*$D1550*信号概况!$C$3*$G1550*信号概况!$C$6*信号相关性!$C$6+2*$D1550*信号概况!$C$3*$H1550*信号概况!$C$7*信号相关性!$C$7+2*$D1550*信号概况!$C$3*$I1550*信号概况!$C$8*信号相关性!$C$8+2*$D1550*信号概况!$C$3*$J1550*信号概况!$C$9*信号相关性!$C$9+2*$E1550*信号概况!$C$4*$F1550*信号概况!$C$5*信号相关性!$D$5+2*$E1550*信号概况!$C$4*$G1550*信号概况!$C$6*信号相关性!$D$6+2*$E1550*信号概况!$C$4*$H1550*信号概况!$C$7*信号相关性!$D$7+2*$E1550*信号概况!$C$4*$I1550*信号概况!$C$8*信号相关性!$D$8+2*$E1550*信号概况!$C$4*$J1550*信号概况!$J$5*信号相关性!$D$9+2*$F1550*信号概况!$C$5*$G1550*信号概况!$C$6*信号相关性!$E$6+2*$F1550*信号概况!$C$5*$H1550*信号概况!$C$7*信号相关性!$E$7+2*$F1550*信号概况!$C$5*$I1550*信号概况!$C$8*信号相关性!$E$8+2*$F1550*信号概况!$C$5*$J1550*信号概况!$C$9*信号相关性!$E$9+2*$G1550*信号概况!$C$6*$H1550*信号概况!$C$7*信号相关性!$F$7+2*$G1550*信号概况!$C$6*$I1550*信号概况!$C$8*信号相关性!$F$8+2*$G1550*信号概况!$C$6*$J1550*信号概况!$C$9*信号相关性!$F$9+2*$H1550*信号概况!$C$7*$I1550*信号概况!$C$8*信号相关性!$G$8+2*$H1550*信号概况!$C$7*$J1550*信号概况!$C$9*信号相关性!$G$9+2*$I1550*信号概况!$C$8*$J1550*信号概况!$C$9*信号相关性!$H$9)</f>
        <v>5536.07573490496</v>
      </c>
      <c r="N1550" s="12">
        <f t="shared" si="501"/>
        <v>0.283622351702529</v>
      </c>
      <c r="O1550" s="10">
        <f>$C1550*信号概况!$J$2+$D1550*信号概况!$J$3+$E1550*信号概况!$J$4+$F1550*信号概况!$J$5+$G1550*信号概况!$J$6+$H1550*信号概况!$J$7+$I1550*信号概况!$J$8+$J1550*信号概况!$J$9</f>
        <v>944.0140095388</v>
      </c>
      <c r="P1550" s="12">
        <f t="shared" si="502"/>
        <v>0.0483634050989232</v>
      </c>
      <c r="Q1550" s="7">
        <f t="shared" si="503"/>
        <v>9.19830989132275</v>
      </c>
    </row>
    <row r="1551" spans="1:17">
      <c r="A1551">
        <v>1549</v>
      </c>
      <c r="B1551">
        <v>19519.18</v>
      </c>
      <c r="C1551" s="7">
        <f t="shared" si="504"/>
        <v>0</v>
      </c>
      <c r="D1551" s="8">
        <f t="shared" si="505"/>
        <v>0.575757575757576</v>
      </c>
      <c r="E1551">
        <f t="shared" si="506"/>
        <v>0</v>
      </c>
      <c r="F1551">
        <f t="shared" si="495"/>
        <v>0.1</v>
      </c>
      <c r="G1551">
        <f t="shared" si="496"/>
        <v>0.08</v>
      </c>
      <c r="H1551">
        <f t="shared" si="497"/>
        <v>0</v>
      </c>
      <c r="I1551">
        <f t="shared" si="498"/>
        <v>0</v>
      </c>
      <c r="J1551">
        <f t="shared" si="499"/>
        <v>0</v>
      </c>
      <c r="K1551">
        <f>SQRT(POWER($C1551*信号概况!$F$2,2)+POWER($D1551*信号概况!$F$3,2)+POWER($E1551*信号概况!$F$4,2)+POWER($F1551*信号概况!$F$5,2)+POWER($G1551*信号概况!$F$6,2)+POWER($H1551*信号概况!$F$7,2)+POWER($I1551*信号概况!$F$8,2)+POWER($J1551*信号概况!$F$9,2)+2*$C1551*信号概况!$F$2*$D1551*信号概况!$F$3*信号相关性!$B$3+2*$C1551*信号概况!$F$2*$E1551*信号概况!$F$4*信号相关性!$B$4+2*$C1551*信号概况!$F$2*$F1551*信号概况!$F$5*信号相关性!$B$5+2*$C1551*信号概况!$F$2*$G1551*信号概况!$F$6*信号相关性!$B$6+2*$C1551*信号概况!$F$2*$H1551*信号概况!$F$7*信号相关性!$B$7+2*$C1551*信号概况!$F$2*$I1551*信号概况!$F$8*信号相关性!$B$8+2*$C1551*信号概况!$F$2*$J1551*信号概况!$F$9*信号相关性!$B$9+2*$D1551*信号概况!$F$3*$E1551*信号概况!$F$4*信号相关性!$C$4+2*$D1551*信号概况!$F$3*$F1551*信号概况!$F$5*信号相关性!$C$5+2*$D1551*信号概况!$F$3*$G1551*信号概况!$F$6*信号相关性!$C$6+2*$D1551*信号概况!$F$3*$H1551*信号概况!$F$7*信号相关性!$C$7+2*$D1551*信号概况!$F$3*$I1551*信号概况!$F$8*信号相关性!$C$8+2*$D1551*信号概况!$F$3*$J1551*信号概况!$F$9*信号相关性!$C$9+2*$E1551*信号概况!$F$4*$F1551*信号概况!$F$5*信号相关性!$D$5+2*$E1551*信号概况!$F$4*$G1551*信号概况!$F$6*信号相关性!$D$6+2*$E1551*信号概况!$F$4*$H1551*信号概况!$F$7*信号相关性!$D$7+2*$E1551*信号概况!$F$4*$I1551*信号概况!$F$8*信号相关性!$D$8+2*$E1551*信号概况!$F$4*$J1551*信号概况!$J$5*信号相关性!$D$9+2*$F1551*信号概况!$F$5*$G1551*信号概况!$F$6*信号相关性!$E$6+2*$F1551*信号概况!$F$5*$H1551*信号概况!$F$7*信号相关性!$E$7+2*$F1551*信号概况!$F$5*$I1551*信号概况!$F$8*信号相关性!$E$8+2*$F1551*信号概况!$F$5*$J1551*信号概况!$F$9*信号相关性!$E$9+2*$G1551*信号概况!$F$6*$H1551*信号概况!$F$7*信号相关性!$F$7+2*$G1551*信号概况!$F$6*$I1551*信号概况!$F$8*信号相关性!$F$8+2*$G1551*信号概况!$F$6*$J1551*信号概况!$F$9*信号相关性!$F$9+2*$H1551*信号概况!$F$7*$I1551*信号概况!$F$8*信号相关性!$G$8+2*$H1551*信号概况!$F$7*$J1551*信号概况!$F$9*信号相关性!$G$9+2*$I1551*信号概况!$F$8*$J1551*信号概况!$F$9*信号相关性!$H$9)</f>
        <v>1191.1287192388</v>
      </c>
      <c r="L1551" s="10">
        <f t="shared" si="500"/>
        <v>16.3871290186621</v>
      </c>
      <c r="M1551" s="11">
        <f>SQRT(POWER($C1551*信号概况!$C$2,2)+POWER($D1551*信号概况!$C$3,2)+POWER($E1551*信号概况!$C$4,2)+POWER($F1551*信号概况!$C$5,2)+POWER($G1551*信号概况!$C$6,2)+POWER($H1551*信号概况!$C$7,2)+POWER($I1551*信号概况!$C$8,2)+POWER($J1551*信号概况!$C$9,2)+2*$C1551*信号概况!$C$2*$D1551*信号概况!$C$3*信号相关性!$B$3+2*$C1551*信号概况!$C$2*$E1551*信号概况!$C$4*信号相关性!$B$4+2*$C1551*信号概况!$C$2*$F1551*信号概况!$C$5*信号相关性!$B$5+2*$C1551*信号概况!$C$2*$G1551*信号概况!$C$6*信号相关性!$B$6+2*$C1551*信号概况!$C$2*$H1551*信号概况!$C$7*信号相关性!$B$7+2*$C1551*信号概况!$C$2*$I1551*信号概况!$C$8*信号相关性!$B$8+2*$C1551*信号概况!$C$2*$J1551*信号概况!$C$9*信号相关性!$B$9+2*$D1551*信号概况!$C$3*$E1551*信号概况!$C$4*信号相关性!$C$4+2*$D1551*信号概况!$C$3*$F1551*信号概况!$C$5*信号相关性!$C$5+2*$D1551*信号概况!$C$3*$G1551*信号概况!$C$6*信号相关性!$C$6+2*$D1551*信号概况!$C$3*$H1551*信号概况!$C$7*信号相关性!$C$7+2*$D1551*信号概况!$C$3*$I1551*信号概况!$C$8*信号相关性!$C$8+2*$D1551*信号概况!$C$3*$J1551*信号概况!$C$9*信号相关性!$C$9+2*$E1551*信号概况!$C$4*$F1551*信号概况!$C$5*信号相关性!$D$5+2*$E1551*信号概况!$C$4*$G1551*信号概况!$C$6*信号相关性!$D$6+2*$E1551*信号概况!$C$4*$H1551*信号概况!$C$7*信号相关性!$D$7+2*$E1551*信号概况!$C$4*$I1551*信号概况!$C$8*信号相关性!$D$8+2*$E1551*信号概况!$C$4*$J1551*信号概况!$J$5*信号相关性!$D$9+2*$F1551*信号概况!$C$5*$G1551*信号概况!$C$6*信号相关性!$E$6+2*$F1551*信号概况!$C$5*$H1551*信号概况!$C$7*信号相关性!$E$7+2*$F1551*信号概况!$C$5*$I1551*信号概况!$C$8*信号相关性!$E$8+2*$F1551*信号概况!$C$5*$J1551*信号概况!$C$9*信号相关性!$E$9+2*$G1551*信号概况!$C$6*$H1551*信号概况!$C$7*信号相关性!$F$7+2*$G1551*信号概况!$C$6*$I1551*信号概况!$C$8*信号相关性!$F$8+2*$G1551*信号概况!$C$6*$J1551*信号概况!$C$9*信号相关性!$F$9+2*$H1551*信号概况!$C$7*$I1551*信号概况!$C$8*信号相关性!$G$8+2*$H1551*信号概况!$C$7*$J1551*信号概况!$C$9*信号相关性!$G$9+2*$I1551*信号概况!$C$8*$J1551*信号概况!$C$9*信号相关性!$H$9)</f>
        <v>5857.5626163407</v>
      </c>
      <c r="N1551" s="12">
        <f t="shared" si="501"/>
        <v>0.300092658418064</v>
      </c>
      <c r="O1551" s="10">
        <f>$C1551*信号概况!$J$2+$D1551*信号概况!$J$3+$E1551*信号概况!$J$4+$F1551*信号概况!$J$5+$G1551*信号概况!$J$6+$H1551*信号概况!$J$7+$I1551*信号概况!$J$8+$J1551*信号概况!$J$9</f>
        <v>968.542160223732</v>
      </c>
      <c r="P1551" s="12">
        <f t="shared" si="502"/>
        <v>0.0496200229837387</v>
      </c>
      <c r="Q1551" s="7">
        <f t="shared" si="503"/>
        <v>8.93820017158894</v>
      </c>
    </row>
    <row r="1552" spans="1:17">
      <c r="A1552">
        <v>1550</v>
      </c>
      <c r="B1552">
        <v>19519.18</v>
      </c>
      <c r="C1552" s="7">
        <f t="shared" si="504"/>
        <v>0</v>
      </c>
      <c r="D1552" s="8">
        <f t="shared" si="505"/>
        <v>0.606060606060606</v>
      </c>
      <c r="E1552">
        <f t="shared" si="506"/>
        <v>0</v>
      </c>
      <c r="F1552">
        <f t="shared" si="495"/>
        <v>0.1</v>
      </c>
      <c r="G1552">
        <f t="shared" si="496"/>
        <v>0.08</v>
      </c>
      <c r="H1552">
        <f t="shared" si="497"/>
        <v>0</v>
      </c>
      <c r="I1552">
        <f t="shared" si="498"/>
        <v>0</v>
      </c>
      <c r="J1552">
        <f t="shared" si="499"/>
        <v>0</v>
      </c>
      <c r="K1552">
        <f>SQRT(POWER($C1552*信号概况!$F$2,2)+POWER($D1552*信号概况!$F$3,2)+POWER($E1552*信号概况!$F$4,2)+POWER($F1552*信号概况!$F$5,2)+POWER($G1552*信号概况!$F$6,2)+POWER($H1552*信号概况!$F$7,2)+POWER($I1552*信号概况!$F$8,2)+POWER($J1552*信号概况!$F$9,2)+2*$C1552*信号概况!$F$2*$D1552*信号概况!$F$3*信号相关性!$B$3+2*$C1552*信号概况!$F$2*$E1552*信号概况!$F$4*信号相关性!$B$4+2*$C1552*信号概况!$F$2*$F1552*信号概况!$F$5*信号相关性!$B$5+2*$C1552*信号概况!$F$2*$G1552*信号概况!$F$6*信号相关性!$B$6+2*$C1552*信号概况!$F$2*$H1552*信号概况!$F$7*信号相关性!$B$7+2*$C1552*信号概况!$F$2*$I1552*信号概况!$F$8*信号相关性!$B$8+2*$C1552*信号概况!$F$2*$J1552*信号概况!$F$9*信号相关性!$B$9+2*$D1552*信号概况!$F$3*$E1552*信号概况!$F$4*信号相关性!$C$4+2*$D1552*信号概况!$F$3*$F1552*信号概况!$F$5*信号相关性!$C$5+2*$D1552*信号概况!$F$3*$G1552*信号概况!$F$6*信号相关性!$C$6+2*$D1552*信号概况!$F$3*$H1552*信号概况!$F$7*信号相关性!$C$7+2*$D1552*信号概况!$F$3*$I1552*信号概况!$F$8*信号相关性!$C$8+2*$D1552*信号概况!$F$3*$J1552*信号概况!$F$9*信号相关性!$C$9+2*$E1552*信号概况!$F$4*$F1552*信号概况!$F$5*信号相关性!$D$5+2*$E1552*信号概况!$F$4*$G1552*信号概况!$F$6*信号相关性!$D$6+2*$E1552*信号概况!$F$4*$H1552*信号概况!$F$7*信号相关性!$D$7+2*$E1552*信号概况!$F$4*$I1552*信号概况!$F$8*信号相关性!$D$8+2*$E1552*信号概况!$F$4*$J1552*信号概况!$J$5*信号相关性!$D$9+2*$F1552*信号概况!$F$5*$G1552*信号概况!$F$6*信号相关性!$E$6+2*$F1552*信号概况!$F$5*$H1552*信号概况!$F$7*信号相关性!$E$7+2*$F1552*信号概况!$F$5*$I1552*信号概况!$F$8*信号相关性!$E$8+2*$F1552*信号概况!$F$5*$J1552*信号概况!$F$9*信号相关性!$E$9+2*$G1552*信号概况!$F$6*$H1552*信号概况!$F$7*信号相关性!$F$7+2*$G1552*信号概况!$F$6*$I1552*信号概况!$F$8*信号相关性!$F$8+2*$G1552*信号概况!$F$6*$J1552*信号概况!$F$9*信号相关性!$F$9+2*$H1552*信号概况!$F$7*$I1552*信号概况!$F$8*信号相关性!$G$8+2*$H1552*信号概况!$F$7*$J1552*信号概况!$F$9*信号相关性!$G$9+2*$I1552*信号概况!$F$8*$J1552*信号概况!$F$9*信号相关性!$H$9)</f>
        <v>1256.93410864378</v>
      </c>
      <c r="L1552" s="10">
        <f t="shared" si="500"/>
        <v>15.5291990771585</v>
      </c>
      <c r="M1552" s="11">
        <f>SQRT(POWER($C1552*信号概况!$C$2,2)+POWER($D1552*信号概况!$C$3,2)+POWER($E1552*信号概况!$C$4,2)+POWER($F1552*信号概况!$C$5,2)+POWER($G1552*信号概况!$C$6,2)+POWER($H1552*信号概况!$C$7,2)+POWER($I1552*信号概况!$C$8,2)+POWER($J1552*信号概况!$C$9,2)+2*$C1552*信号概况!$C$2*$D1552*信号概况!$C$3*信号相关性!$B$3+2*$C1552*信号概况!$C$2*$E1552*信号概况!$C$4*信号相关性!$B$4+2*$C1552*信号概况!$C$2*$F1552*信号概况!$C$5*信号相关性!$B$5+2*$C1552*信号概况!$C$2*$G1552*信号概况!$C$6*信号相关性!$B$6+2*$C1552*信号概况!$C$2*$H1552*信号概况!$C$7*信号相关性!$B$7+2*$C1552*信号概况!$C$2*$I1552*信号概况!$C$8*信号相关性!$B$8+2*$C1552*信号概况!$C$2*$J1552*信号概况!$C$9*信号相关性!$B$9+2*$D1552*信号概况!$C$3*$E1552*信号概况!$C$4*信号相关性!$C$4+2*$D1552*信号概况!$C$3*$F1552*信号概况!$C$5*信号相关性!$C$5+2*$D1552*信号概况!$C$3*$G1552*信号概况!$C$6*信号相关性!$C$6+2*$D1552*信号概况!$C$3*$H1552*信号概况!$C$7*信号相关性!$C$7+2*$D1552*信号概况!$C$3*$I1552*信号概况!$C$8*信号相关性!$C$8+2*$D1552*信号概况!$C$3*$J1552*信号概况!$C$9*信号相关性!$C$9+2*$E1552*信号概况!$C$4*$F1552*信号概况!$C$5*信号相关性!$D$5+2*$E1552*信号概况!$C$4*$G1552*信号概况!$C$6*信号相关性!$D$6+2*$E1552*信号概况!$C$4*$H1552*信号概况!$C$7*信号相关性!$D$7+2*$E1552*信号概况!$C$4*$I1552*信号概况!$C$8*信号相关性!$D$8+2*$E1552*信号概况!$C$4*$J1552*信号概况!$J$5*信号相关性!$D$9+2*$F1552*信号概况!$C$5*$G1552*信号概况!$C$6*信号相关性!$E$6+2*$F1552*信号概况!$C$5*$H1552*信号概况!$C$7*信号相关性!$E$7+2*$F1552*信号概况!$C$5*$I1552*信号概况!$C$8*信号相关性!$E$8+2*$F1552*信号概况!$C$5*$J1552*信号概况!$C$9*信号相关性!$E$9+2*$G1552*信号概况!$C$6*$H1552*信号概况!$C$7*信号相关性!$F$7+2*$G1552*信号概况!$C$6*$I1552*信号概况!$C$8*信号相关性!$F$8+2*$G1552*信号概况!$C$6*$J1552*信号概况!$C$9*信号相关性!$F$9+2*$H1552*信号概况!$C$7*$I1552*信号概况!$C$8*信号相关性!$G$8+2*$H1552*信号概况!$C$7*$J1552*信号概况!$C$9*信号相关性!$G$9+2*$I1552*信号概况!$C$8*$J1552*信号概况!$C$9*信号相关性!$H$9)</f>
        <v>6179.34699529999</v>
      </c>
      <c r="N1552" s="12">
        <f t="shared" si="501"/>
        <v>0.316578206425679</v>
      </c>
      <c r="O1552" s="10">
        <f>$C1552*信号概况!$J$2+$D1552*信号概况!$J$3+$E1552*信号概况!$J$4+$F1552*信号概况!$J$5+$G1552*信号概况!$J$6+$H1552*信号概况!$J$7+$I1552*信号概况!$J$8+$J1552*信号概况!$J$9</f>
        <v>993.070310908663</v>
      </c>
      <c r="P1552" s="12">
        <f t="shared" si="502"/>
        <v>0.0508766408685541</v>
      </c>
      <c r="Q1552" s="7">
        <f t="shared" si="503"/>
        <v>8.70442185924056</v>
      </c>
    </row>
    <row r="1553" spans="1:17">
      <c r="A1553">
        <v>1551</v>
      </c>
      <c r="B1553">
        <v>19519.18</v>
      </c>
      <c r="C1553" s="7">
        <f t="shared" si="504"/>
        <v>0</v>
      </c>
      <c r="D1553" s="8">
        <f t="shared" si="505"/>
        <v>0.636363636363636</v>
      </c>
      <c r="E1553">
        <f t="shared" si="506"/>
        <v>0</v>
      </c>
      <c r="F1553">
        <f t="shared" si="495"/>
        <v>0.1</v>
      </c>
      <c r="G1553">
        <f t="shared" si="496"/>
        <v>0.08</v>
      </c>
      <c r="H1553">
        <f t="shared" si="497"/>
        <v>0</v>
      </c>
      <c r="I1553">
        <f t="shared" si="498"/>
        <v>0</v>
      </c>
      <c r="J1553">
        <f t="shared" si="499"/>
        <v>0</v>
      </c>
      <c r="K1553">
        <f>SQRT(POWER($C1553*信号概况!$F$2,2)+POWER($D1553*信号概况!$F$3,2)+POWER($E1553*信号概况!$F$4,2)+POWER($F1553*信号概况!$F$5,2)+POWER($G1553*信号概况!$F$6,2)+POWER($H1553*信号概况!$F$7,2)+POWER($I1553*信号概况!$F$8,2)+POWER($J1553*信号概况!$F$9,2)+2*$C1553*信号概况!$F$2*$D1553*信号概况!$F$3*信号相关性!$B$3+2*$C1553*信号概况!$F$2*$E1553*信号概况!$F$4*信号相关性!$B$4+2*$C1553*信号概况!$F$2*$F1553*信号概况!$F$5*信号相关性!$B$5+2*$C1553*信号概况!$F$2*$G1553*信号概况!$F$6*信号相关性!$B$6+2*$C1553*信号概况!$F$2*$H1553*信号概况!$F$7*信号相关性!$B$7+2*$C1553*信号概况!$F$2*$I1553*信号概况!$F$8*信号相关性!$B$8+2*$C1553*信号概况!$F$2*$J1553*信号概况!$F$9*信号相关性!$B$9+2*$D1553*信号概况!$F$3*$E1553*信号概况!$F$4*信号相关性!$C$4+2*$D1553*信号概况!$F$3*$F1553*信号概况!$F$5*信号相关性!$C$5+2*$D1553*信号概况!$F$3*$G1553*信号概况!$F$6*信号相关性!$C$6+2*$D1553*信号概况!$F$3*$H1553*信号概况!$F$7*信号相关性!$C$7+2*$D1553*信号概况!$F$3*$I1553*信号概况!$F$8*信号相关性!$C$8+2*$D1553*信号概况!$F$3*$J1553*信号概况!$F$9*信号相关性!$C$9+2*$E1553*信号概况!$F$4*$F1553*信号概况!$F$5*信号相关性!$D$5+2*$E1553*信号概况!$F$4*$G1553*信号概况!$F$6*信号相关性!$D$6+2*$E1553*信号概况!$F$4*$H1553*信号概况!$F$7*信号相关性!$D$7+2*$E1553*信号概况!$F$4*$I1553*信号概况!$F$8*信号相关性!$D$8+2*$E1553*信号概况!$F$4*$J1553*信号概况!$J$5*信号相关性!$D$9+2*$F1553*信号概况!$F$5*$G1553*信号概况!$F$6*信号相关性!$E$6+2*$F1553*信号概况!$F$5*$H1553*信号概况!$F$7*信号相关性!$E$7+2*$F1553*信号概况!$F$5*$I1553*信号概况!$F$8*信号相关性!$E$8+2*$F1553*信号概况!$F$5*$J1553*信号概况!$F$9*信号相关性!$E$9+2*$G1553*信号概况!$F$6*$H1553*信号概况!$F$7*信号相关性!$F$7+2*$G1553*信号概况!$F$6*$I1553*信号概况!$F$8*信号相关性!$F$8+2*$G1553*信号概况!$F$6*$J1553*信号概况!$F$9*信号相关性!$F$9+2*$H1553*信号概况!$F$7*$I1553*信号概况!$F$8*信号相关性!$G$8+2*$H1553*信号概况!$F$7*$J1553*信号概况!$F$9*信号相关性!$G$9+2*$I1553*信号概况!$F$8*$J1553*信号概况!$F$9*信号相关性!$H$9)</f>
        <v>1322.84460520438</v>
      </c>
      <c r="L1553" s="10">
        <f t="shared" si="500"/>
        <v>14.7554595023535</v>
      </c>
      <c r="M1553" s="11">
        <f>SQRT(POWER($C1553*信号概况!$C$2,2)+POWER($D1553*信号概况!$C$3,2)+POWER($E1553*信号概况!$C$4,2)+POWER($F1553*信号概况!$C$5,2)+POWER($G1553*信号概况!$C$6,2)+POWER($H1553*信号概况!$C$7,2)+POWER($I1553*信号概况!$C$8,2)+POWER($J1553*信号概况!$C$9,2)+2*$C1553*信号概况!$C$2*$D1553*信号概况!$C$3*信号相关性!$B$3+2*$C1553*信号概况!$C$2*$E1553*信号概况!$C$4*信号相关性!$B$4+2*$C1553*信号概况!$C$2*$F1553*信号概况!$C$5*信号相关性!$B$5+2*$C1553*信号概况!$C$2*$G1553*信号概况!$C$6*信号相关性!$B$6+2*$C1553*信号概况!$C$2*$H1553*信号概况!$C$7*信号相关性!$B$7+2*$C1553*信号概况!$C$2*$I1553*信号概况!$C$8*信号相关性!$B$8+2*$C1553*信号概况!$C$2*$J1553*信号概况!$C$9*信号相关性!$B$9+2*$D1553*信号概况!$C$3*$E1553*信号概况!$C$4*信号相关性!$C$4+2*$D1553*信号概况!$C$3*$F1553*信号概况!$C$5*信号相关性!$C$5+2*$D1553*信号概况!$C$3*$G1553*信号概况!$C$6*信号相关性!$C$6+2*$D1553*信号概况!$C$3*$H1553*信号概况!$C$7*信号相关性!$C$7+2*$D1553*信号概况!$C$3*$I1553*信号概况!$C$8*信号相关性!$C$8+2*$D1553*信号概况!$C$3*$J1553*信号概况!$C$9*信号相关性!$C$9+2*$E1553*信号概况!$C$4*$F1553*信号概况!$C$5*信号相关性!$D$5+2*$E1553*信号概况!$C$4*$G1553*信号概况!$C$6*信号相关性!$D$6+2*$E1553*信号概况!$C$4*$H1553*信号概况!$C$7*信号相关性!$D$7+2*$E1553*信号概况!$C$4*$I1553*信号概况!$C$8*信号相关性!$D$8+2*$E1553*信号概况!$C$4*$J1553*信号概况!$J$5*信号相关性!$D$9+2*$F1553*信号概况!$C$5*$G1553*信号概况!$C$6*信号相关性!$E$6+2*$F1553*信号概况!$C$5*$H1553*信号概况!$C$7*信号相关性!$E$7+2*$F1553*信号概况!$C$5*$I1553*信号概况!$C$8*信号相关性!$E$8+2*$F1553*信号概况!$C$5*$J1553*信号概况!$C$9*信号相关性!$E$9+2*$G1553*信号概况!$C$6*$H1553*信号概况!$C$7*信号相关性!$F$7+2*$G1553*信号概况!$C$6*$I1553*信号概况!$C$8*信号相关性!$F$8+2*$G1553*信号概况!$C$6*$J1553*信号概况!$C$9*信号相关性!$F$9+2*$H1553*信号概况!$C$7*$I1553*信号概况!$C$8*信号相关性!$G$8+2*$H1553*信号概况!$C$7*$J1553*信号概况!$C$9*信号相关性!$G$9+2*$I1553*信号概况!$C$8*$J1553*信号概况!$C$9*信号相关性!$H$9)</f>
        <v>6501.38469824053</v>
      </c>
      <c r="N1553" s="12">
        <f t="shared" si="501"/>
        <v>0.33307673264146</v>
      </c>
      <c r="O1553" s="10">
        <f>$C1553*信号概况!$J$2+$D1553*信号概况!$J$3+$E1553*信号概况!$J$4+$F1553*信号概况!$J$5+$G1553*信号概况!$J$6+$H1553*信号概况!$J$7+$I1553*信号概况!$J$8+$J1553*信号概况!$J$9</f>
        <v>1017.59846159359</v>
      </c>
      <c r="P1553" s="12">
        <f t="shared" si="502"/>
        <v>0.0521332587533695</v>
      </c>
      <c r="Q1553" s="7">
        <f t="shared" si="503"/>
        <v>8.49322928401503</v>
      </c>
    </row>
    <row r="1554" spans="1:17">
      <c r="A1554">
        <v>1552</v>
      </c>
      <c r="B1554">
        <v>19519.18</v>
      </c>
      <c r="C1554" s="7">
        <f t="shared" si="504"/>
        <v>0</v>
      </c>
      <c r="D1554" s="8">
        <f t="shared" si="505"/>
        <v>0.666666666666667</v>
      </c>
      <c r="E1554">
        <f t="shared" si="506"/>
        <v>0</v>
      </c>
      <c r="F1554">
        <f t="shared" si="495"/>
        <v>0.1</v>
      </c>
      <c r="G1554">
        <f t="shared" si="496"/>
        <v>0.08</v>
      </c>
      <c r="H1554">
        <f t="shared" si="497"/>
        <v>0</v>
      </c>
      <c r="I1554">
        <f t="shared" si="498"/>
        <v>0</v>
      </c>
      <c r="J1554">
        <f t="shared" si="499"/>
        <v>0</v>
      </c>
      <c r="K1554">
        <f>SQRT(POWER($C1554*信号概况!$F$2,2)+POWER($D1554*信号概况!$F$3,2)+POWER($E1554*信号概况!$F$4,2)+POWER($F1554*信号概况!$F$5,2)+POWER($G1554*信号概况!$F$6,2)+POWER($H1554*信号概况!$F$7,2)+POWER($I1554*信号概况!$F$8,2)+POWER($J1554*信号概况!$F$9,2)+2*$C1554*信号概况!$F$2*$D1554*信号概况!$F$3*信号相关性!$B$3+2*$C1554*信号概况!$F$2*$E1554*信号概况!$F$4*信号相关性!$B$4+2*$C1554*信号概况!$F$2*$F1554*信号概况!$F$5*信号相关性!$B$5+2*$C1554*信号概况!$F$2*$G1554*信号概况!$F$6*信号相关性!$B$6+2*$C1554*信号概况!$F$2*$H1554*信号概况!$F$7*信号相关性!$B$7+2*$C1554*信号概况!$F$2*$I1554*信号概况!$F$8*信号相关性!$B$8+2*$C1554*信号概况!$F$2*$J1554*信号概况!$F$9*信号相关性!$B$9+2*$D1554*信号概况!$F$3*$E1554*信号概况!$F$4*信号相关性!$C$4+2*$D1554*信号概况!$F$3*$F1554*信号概况!$F$5*信号相关性!$C$5+2*$D1554*信号概况!$F$3*$G1554*信号概况!$F$6*信号相关性!$C$6+2*$D1554*信号概况!$F$3*$H1554*信号概况!$F$7*信号相关性!$C$7+2*$D1554*信号概况!$F$3*$I1554*信号概况!$F$8*信号相关性!$C$8+2*$D1554*信号概况!$F$3*$J1554*信号概况!$F$9*信号相关性!$C$9+2*$E1554*信号概况!$F$4*$F1554*信号概况!$F$5*信号相关性!$D$5+2*$E1554*信号概况!$F$4*$G1554*信号概况!$F$6*信号相关性!$D$6+2*$E1554*信号概况!$F$4*$H1554*信号概况!$F$7*信号相关性!$D$7+2*$E1554*信号概况!$F$4*$I1554*信号概况!$F$8*信号相关性!$D$8+2*$E1554*信号概况!$F$4*$J1554*信号概况!$J$5*信号相关性!$D$9+2*$F1554*信号概况!$F$5*$G1554*信号概况!$F$6*信号相关性!$E$6+2*$F1554*信号概况!$F$5*$H1554*信号概况!$F$7*信号相关性!$E$7+2*$F1554*信号概况!$F$5*$I1554*信号概况!$F$8*信号相关性!$E$8+2*$F1554*信号概况!$F$5*$J1554*信号概况!$F$9*信号相关性!$E$9+2*$G1554*信号概况!$F$6*$H1554*信号概况!$F$7*信号相关性!$F$7+2*$G1554*信号概况!$F$6*$I1554*信号概况!$F$8*信号相关性!$F$8+2*$G1554*信号概况!$F$6*$J1554*信号概况!$F$9*信号相关性!$F$9+2*$H1554*信号概况!$F$7*$I1554*信号概况!$F$8*信号相关性!$G$8+2*$H1554*信号概况!$F$7*$J1554*信号概况!$F$9*信号相关性!$G$9+2*$I1554*信号概况!$F$8*$J1554*信号概况!$F$9*信号相关性!$H$9)</f>
        <v>1388.84524477498</v>
      </c>
      <c r="L1554" s="10">
        <f t="shared" si="500"/>
        <v>14.0542512374462</v>
      </c>
      <c r="M1554" s="11">
        <f>SQRT(POWER($C1554*信号概况!$C$2,2)+POWER($D1554*信号概况!$C$3,2)+POWER($E1554*信号概况!$C$4,2)+POWER($F1554*信号概况!$C$5,2)+POWER($G1554*信号概况!$C$6,2)+POWER($H1554*信号概况!$C$7,2)+POWER($I1554*信号概况!$C$8,2)+POWER($J1554*信号概况!$C$9,2)+2*$C1554*信号概况!$C$2*$D1554*信号概况!$C$3*信号相关性!$B$3+2*$C1554*信号概况!$C$2*$E1554*信号概况!$C$4*信号相关性!$B$4+2*$C1554*信号概况!$C$2*$F1554*信号概况!$C$5*信号相关性!$B$5+2*$C1554*信号概况!$C$2*$G1554*信号概况!$C$6*信号相关性!$B$6+2*$C1554*信号概况!$C$2*$H1554*信号概况!$C$7*信号相关性!$B$7+2*$C1554*信号概况!$C$2*$I1554*信号概况!$C$8*信号相关性!$B$8+2*$C1554*信号概况!$C$2*$J1554*信号概况!$C$9*信号相关性!$B$9+2*$D1554*信号概况!$C$3*$E1554*信号概况!$C$4*信号相关性!$C$4+2*$D1554*信号概况!$C$3*$F1554*信号概况!$C$5*信号相关性!$C$5+2*$D1554*信号概况!$C$3*$G1554*信号概况!$C$6*信号相关性!$C$6+2*$D1554*信号概况!$C$3*$H1554*信号概况!$C$7*信号相关性!$C$7+2*$D1554*信号概况!$C$3*$I1554*信号概况!$C$8*信号相关性!$C$8+2*$D1554*信号概况!$C$3*$J1554*信号概况!$C$9*信号相关性!$C$9+2*$E1554*信号概况!$C$4*$F1554*信号概况!$C$5*信号相关性!$D$5+2*$E1554*信号概况!$C$4*$G1554*信号概况!$C$6*信号相关性!$D$6+2*$E1554*信号概况!$C$4*$H1554*信号概况!$C$7*信号相关性!$D$7+2*$E1554*信号概况!$C$4*$I1554*信号概况!$C$8*信号相关性!$D$8+2*$E1554*信号概况!$C$4*$J1554*信号概况!$J$5*信号相关性!$D$9+2*$F1554*信号概况!$C$5*$G1554*信号概况!$C$6*信号相关性!$E$6+2*$F1554*信号概况!$C$5*$H1554*信号概况!$C$7*信号相关性!$E$7+2*$F1554*信号概况!$C$5*$I1554*信号概况!$C$8*信号相关性!$E$8+2*$F1554*信号概况!$C$5*$J1554*信号概况!$C$9*信号相关性!$E$9+2*$G1554*信号概况!$C$6*$H1554*信号概况!$C$7*信号相关性!$F$7+2*$G1554*信号概况!$C$6*$I1554*信号概况!$C$8*信号相关性!$F$8+2*$G1554*信号概况!$C$6*$J1554*信号概况!$C$9*信号相关性!$F$9+2*$H1554*信号概况!$C$7*$I1554*信号概况!$C$8*信号相关性!$G$8+2*$H1554*信号概况!$C$7*$J1554*信号概况!$C$9*信号相关性!$G$9+2*$I1554*信号概况!$C$8*$J1554*信号概况!$C$9*信号相关性!$H$9)</f>
        <v>6823.63985882398</v>
      </c>
      <c r="N1554" s="12">
        <f t="shared" si="501"/>
        <v>0.349586399573342</v>
      </c>
      <c r="O1554" s="10">
        <f>$C1554*信号概况!$J$2+$D1554*信号概况!$J$3+$E1554*信号概况!$J$4+$F1554*信号概况!$J$5+$G1554*信号概况!$J$6+$H1554*信号概况!$J$7+$I1554*信号概况!$J$8+$J1554*信号概况!$J$9</f>
        <v>1042.12661227853</v>
      </c>
      <c r="P1554" s="12">
        <f t="shared" si="502"/>
        <v>0.0533898766381849</v>
      </c>
      <c r="Q1554" s="7">
        <f t="shared" si="503"/>
        <v>8.30154431583942</v>
      </c>
    </row>
    <row r="1555" spans="1:17">
      <c r="A1555">
        <v>1553</v>
      </c>
      <c r="B1555">
        <v>19519.18</v>
      </c>
      <c r="C1555" s="7">
        <f t="shared" si="504"/>
        <v>0</v>
      </c>
      <c r="D1555" s="8">
        <f t="shared" si="505"/>
        <v>0.696969696969697</v>
      </c>
      <c r="E1555">
        <f t="shared" si="506"/>
        <v>0</v>
      </c>
      <c r="F1555">
        <f t="shared" si="495"/>
        <v>0.1</v>
      </c>
      <c r="G1555">
        <f t="shared" si="496"/>
        <v>0.08</v>
      </c>
      <c r="H1555">
        <f t="shared" si="497"/>
        <v>0</v>
      </c>
      <c r="I1555">
        <f t="shared" si="498"/>
        <v>0</v>
      </c>
      <c r="J1555">
        <f t="shared" si="499"/>
        <v>0</v>
      </c>
      <c r="K1555">
        <f>SQRT(POWER($C1555*信号概况!$F$2,2)+POWER($D1555*信号概况!$F$3,2)+POWER($E1555*信号概况!$F$4,2)+POWER($F1555*信号概况!$F$5,2)+POWER($G1555*信号概况!$F$6,2)+POWER($H1555*信号概况!$F$7,2)+POWER($I1555*信号概况!$F$8,2)+POWER($J1555*信号概况!$F$9,2)+2*$C1555*信号概况!$F$2*$D1555*信号概况!$F$3*信号相关性!$B$3+2*$C1555*信号概况!$F$2*$E1555*信号概况!$F$4*信号相关性!$B$4+2*$C1555*信号概况!$F$2*$F1555*信号概况!$F$5*信号相关性!$B$5+2*$C1555*信号概况!$F$2*$G1555*信号概况!$F$6*信号相关性!$B$6+2*$C1555*信号概况!$F$2*$H1555*信号概况!$F$7*信号相关性!$B$7+2*$C1555*信号概况!$F$2*$I1555*信号概况!$F$8*信号相关性!$B$8+2*$C1555*信号概况!$F$2*$J1555*信号概况!$F$9*信号相关性!$B$9+2*$D1555*信号概况!$F$3*$E1555*信号概况!$F$4*信号相关性!$C$4+2*$D1555*信号概况!$F$3*$F1555*信号概况!$F$5*信号相关性!$C$5+2*$D1555*信号概况!$F$3*$G1555*信号概况!$F$6*信号相关性!$C$6+2*$D1555*信号概况!$F$3*$H1555*信号概况!$F$7*信号相关性!$C$7+2*$D1555*信号概况!$F$3*$I1555*信号概况!$F$8*信号相关性!$C$8+2*$D1555*信号概况!$F$3*$J1555*信号概况!$F$9*信号相关性!$C$9+2*$E1555*信号概况!$F$4*$F1555*信号概况!$F$5*信号相关性!$D$5+2*$E1555*信号概况!$F$4*$G1555*信号概况!$F$6*信号相关性!$D$6+2*$E1555*信号概况!$F$4*$H1555*信号概况!$F$7*信号相关性!$D$7+2*$E1555*信号概况!$F$4*$I1555*信号概况!$F$8*信号相关性!$D$8+2*$E1555*信号概况!$F$4*$J1555*信号概况!$J$5*信号相关性!$D$9+2*$F1555*信号概况!$F$5*$G1555*信号概况!$F$6*信号相关性!$E$6+2*$F1555*信号概况!$F$5*$H1555*信号概况!$F$7*信号相关性!$E$7+2*$F1555*信号概况!$F$5*$I1555*信号概况!$F$8*信号相关性!$E$8+2*$F1555*信号概况!$F$5*$J1555*信号概况!$F$9*信号相关性!$E$9+2*$G1555*信号概况!$F$6*$H1555*信号概况!$F$7*信号相关性!$F$7+2*$G1555*信号概况!$F$6*$I1555*信号概况!$F$8*信号相关性!$F$8+2*$G1555*信号概况!$F$6*$J1555*信号概况!$F$9*信号相关性!$F$9+2*$H1555*信号概况!$F$7*$I1555*信号概况!$F$8*信号相关性!$G$8+2*$H1555*信号概况!$F$7*$J1555*信号概况!$F$9*信号相关性!$G$9+2*$I1555*信号概况!$F$8*$J1555*信号概况!$F$9*信号相关性!$H$9)</f>
        <v>1454.92375976177</v>
      </c>
      <c r="L1555" s="10">
        <f t="shared" si="500"/>
        <v>13.4159469656307</v>
      </c>
      <c r="M1555" s="11">
        <f>SQRT(POWER($C1555*信号概况!$C$2,2)+POWER($D1555*信号概况!$C$3,2)+POWER($E1555*信号概况!$C$4,2)+POWER($F1555*信号概况!$C$5,2)+POWER($G1555*信号概况!$C$6,2)+POWER($H1555*信号概况!$C$7,2)+POWER($I1555*信号概况!$C$8,2)+POWER($J1555*信号概况!$C$9,2)+2*$C1555*信号概况!$C$2*$D1555*信号概况!$C$3*信号相关性!$B$3+2*$C1555*信号概况!$C$2*$E1555*信号概况!$C$4*信号相关性!$B$4+2*$C1555*信号概况!$C$2*$F1555*信号概况!$C$5*信号相关性!$B$5+2*$C1555*信号概况!$C$2*$G1555*信号概况!$C$6*信号相关性!$B$6+2*$C1555*信号概况!$C$2*$H1555*信号概况!$C$7*信号相关性!$B$7+2*$C1555*信号概况!$C$2*$I1555*信号概况!$C$8*信号相关性!$B$8+2*$C1555*信号概况!$C$2*$J1555*信号概况!$C$9*信号相关性!$B$9+2*$D1555*信号概况!$C$3*$E1555*信号概况!$C$4*信号相关性!$C$4+2*$D1555*信号概况!$C$3*$F1555*信号概况!$C$5*信号相关性!$C$5+2*$D1555*信号概况!$C$3*$G1555*信号概况!$C$6*信号相关性!$C$6+2*$D1555*信号概况!$C$3*$H1555*信号概况!$C$7*信号相关性!$C$7+2*$D1555*信号概况!$C$3*$I1555*信号概况!$C$8*信号相关性!$C$8+2*$D1555*信号概况!$C$3*$J1555*信号概况!$C$9*信号相关性!$C$9+2*$E1555*信号概况!$C$4*$F1555*信号概况!$C$5*信号相关性!$D$5+2*$E1555*信号概况!$C$4*$G1555*信号概况!$C$6*信号相关性!$D$6+2*$E1555*信号概况!$C$4*$H1555*信号概况!$C$7*信号相关性!$D$7+2*$E1555*信号概况!$C$4*$I1555*信号概况!$C$8*信号相关性!$D$8+2*$E1555*信号概况!$C$4*$J1555*信号概况!$J$5*信号相关性!$D$9+2*$F1555*信号概况!$C$5*$G1555*信号概况!$C$6*信号相关性!$E$6+2*$F1555*信号概况!$C$5*$H1555*信号概况!$C$7*信号相关性!$E$7+2*$F1555*信号概况!$C$5*$I1555*信号概况!$C$8*信号相关性!$E$8+2*$F1555*信号概况!$C$5*$J1555*信号概况!$C$9*信号相关性!$E$9+2*$G1555*信号概况!$C$6*$H1555*信号概况!$C$7*信号相关性!$F$7+2*$G1555*信号概况!$C$6*$I1555*信号概况!$C$8*信号相关性!$F$8+2*$G1555*信号概况!$C$6*$J1555*信号概况!$C$9*信号相关性!$F$9+2*$H1555*信号概况!$C$7*$I1555*信号概况!$C$8*信号相关性!$G$8+2*$H1555*信号概况!$C$7*$J1555*信号概况!$C$9*信号相关性!$G$9+2*$I1555*信号概况!$C$8*$J1555*信号概况!$C$9*信号相关性!$H$9)</f>
        <v>7146.08305812134</v>
      </c>
      <c r="N1555" s="12">
        <f t="shared" si="501"/>
        <v>0.366105700040747</v>
      </c>
      <c r="O1555" s="10">
        <f>$C1555*信号概况!$J$2+$D1555*信号概况!$J$3+$E1555*信号概况!$J$4+$F1555*信号概况!$J$5+$G1555*信号概况!$J$6+$H1555*信号概况!$J$7+$I1555*信号概况!$J$8+$J1555*信号概况!$J$9</f>
        <v>1066.65476296346</v>
      </c>
      <c r="P1555" s="12">
        <f t="shared" si="502"/>
        <v>0.0546464945230003</v>
      </c>
      <c r="Q1555" s="7">
        <f t="shared" si="503"/>
        <v>8.12681632025689</v>
      </c>
    </row>
    <row r="1556" spans="1:17">
      <c r="A1556">
        <v>1554</v>
      </c>
      <c r="B1556">
        <v>19519.18</v>
      </c>
      <c r="C1556" s="7">
        <f t="shared" si="504"/>
        <v>0</v>
      </c>
      <c r="D1556" s="8">
        <f t="shared" si="505"/>
        <v>0.727272727272727</v>
      </c>
      <c r="E1556">
        <f t="shared" si="506"/>
        <v>0</v>
      </c>
      <c r="F1556">
        <f t="shared" si="495"/>
        <v>0.1</v>
      </c>
      <c r="G1556">
        <f t="shared" si="496"/>
        <v>0.08</v>
      </c>
      <c r="H1556">
        <f t="shared" si="497"/>
        <v>0</v>
      </c>
      <c r="I1556">
        <f t="shared" si="498"/>
        <v>0</v>
      </c>
      <c r="J1556">
        <f t="shared" si="499"/>
        <v>0</v>
      </c>
      <c r="K1556">
        <f>SQRT(POWER($C1556*信号概况!$F$2,2)+POWER($D1556*信号概况!$F$3,2)+POWER($E1556*信号概况!$F$4,2)+POWER($F1556*信号概况!$F$5,2)+POWER($G1556*信号概况!$F$6,2)+POWER($H1556*信号概况!$F$7,2)+POWER($I1556*信号概况!$F$8,2)+POWER($J1556*信号概况!$F$9,2)+2*$C1556*信号概况!$F$2*$D1556*信号概况!$F$3*信号相关性!$B$3+2*$C1556*信号概况!$F$2*$E1556*信号概况!$F$4*信号相关性!$B$4+2*$C1556*信号概况!$F$2*$F1556*信号概况!$F$5*信号相关性!$B$5+2*$C1556*信号概况!$F$2*$G1556*信号概况!$F$6*信号相关性!$B$6+2*$C1556*信号概况!$F$2*$H1556*信号概况!$F$7*信号相关性!$B$7+2*$C1556*信号概况!$F$2*$I1556*信号概况!$F$8*信号相关性!$B$8+2*$C1556*信号概况!$F$2*$J1556*信号概况!$F$9*信号相关性!$B$9+2*$D1556*信号概况!$F$3*$E1556*信号概况!$F$4*信号相关性!$C$4+2*$D1556*信号概况!$F$3*$F1556*信号概况!$F$5*信号相关性!$C$5+2*$D1556*信号概况!$F$3*$G1556*信号概况!$F$6*信号相关性!$C$6+2*$D1556*信号概况!$F$3*$H1556*信号概况!$F$7*信号相关性!$C$7+2*$D1556*信号概况!$F$3*$I1556*信号概况!$F$8*信号相关性!$C$8+2*$D1556*信号概况!$F$3*$J1556*信号概况!$F$9*信号相关性!$C$9+2*$E1556*信号概况!$F$4*$F1556*信号概况!$F$5*信号相关性!$D$5+2*$E1556*信号概况!$F$4*$G1556*信号概况!$F$6*信号相关性!$D$6+2*$E1556*信号概况!$F$4*$H1556*信号概况!$F$7*信号相关性!$D$7+2*$E1556*信号概况!$F$4*$I1556*信号概况!$F$8*信号相关性!$D$8+2*$E1556*信号概况!$F$4*$J1556*信号概况!$J$5*信号相关性!$D$9+2*$F1556*信号概况!$F$5*$G1556*信号概况!$F$6*信号相关性!$E$6+2*$F1556*信号概况!$F$5*$H1556*信号概况!$F$7*信号相关性!$E$7+2*$F1556*信号概况!$F$5*$I1556*信号概况!$F$8*信号相关性!$E$8+2*$F1556*信号概况!$F$5*$J1556*信号概况!$F$9*信号相关性!$E$9+2*$G1556*信号概况!$F$6*$H1556*信号概况!$F$7*信号相关性!$F$7+2*$G1556*信号概况!$F$6*$I1556*信号概况!$F$8*信号相关性!$F$8+2*$G1556*信号概况!$F$6*$J1556*信号概况!$F$9*信号相关性!$F$9+2*$H1556*信号概况!$F$7*$I1556*信号概况!$F$8*信号相关性!$G$8+2*$H1556*信号概况!$F$7*$J1556*信号概况!$F$9*信号相关性!$G$9+2*$I1556*信号概况!$F$8*$J1556*信号概况!$F$9*信号相关性!$H$9)</f>
        <v>1521.07000097765</v>
      </c>
      <c r="L1556" s="10">
        <f t="shared" si="500"/>
        <v>12.8325323538393</v>
      </c>
      <c r="M1556" s="11">
        <f>SQRT(POWER($C1556*信号概况!$C$2,2)+POWER($D1556*信号概况!$C$3,2)+POWER($E1556*信号概况!$C$4,2)+POWER($F1556*信号概况!$C$5,2)+POWER($G1556*信号概况!$C$6,2)+POWER($H1556*信号概况!$C$7,2)+POWER($I1556*信号概况!$C$8,2)+POWER($J1556*信号概况!$C$9,2)+2*$C1556*信号概况!$C$2*$D1556*信号概况!$C$3*信号相关性!$B$3+2*$C1556*信号概况!$C$2*$E1556*信号概况!$C$4*信号相关性!$B$4+2*$C1556*信号概况!$C$2*$F1556*信号概况!$C$5*信号相关性!$B$5+2*$C1556*信号概况!$C$2*$G1556*信号概况!$C$6*信号相关性!$B$6+2*$C1556*信号概况!$C$2*$H1556*信号概况!$C$7*信号相关性!$B$7+2*$C1556*信号概况!$C$2*$I1556*信号概况!$C$8*信号相关性!$B$8+2*$C1556*信号概况!$C$2*$J1556*信号概况!$C$9*信号相关性!$B$9+2*$D1556*信号概况!$C$3*$E1556*信号概况!$C$4*信号相关性!$C$4+2*$D1556*信号概况!$C$3*$F1556*信号概况!$C$5*信号相关性!$C$5+2*$D1556*信号概况!$C$3*$G1556*信号概况!$C$6*信号相关性!$C$6+2*$D1556*信号概况!$C$3*$H1556*信号概况!$C$7*信号相关性!$C$7+2*$D1556*信号概况!$C$3*$I1556*信号概况!$C$8*信号相关性!$C$8+2*$D1556*信号概况!$C$3*$J1556*信号概况!$C$9*信号相关性!$C$9+2*$E1556*信号概况!$C$4*$F1556*信号概况!$C$5*信号相关性!$D$5+2*$E1556*信号概况!$C$4*$G1556*信号概况!$C$6*信号相关性!$D$6+2*$E1556*信号概况!$C$4*$H1556*信号概况!$C$7*信号相关性!$D$7+2*$E1556*信号概况!$C$4*$I1556*信号概况!$C$8*信号相关性!$D$8+2*$E1556*信号概况!$C$4*$J1556*信号概况!$J$5*信号相关性!$D$9+2*$F1556*信号概况!$C$5*$G1556*信号概况!$C$6*信号相关性!$E$6+2*$F1556*信号概况!$C$5*$H1556*信号概况!$C$7*信号相关性!$E$7+2*$F1556*信号概况!$C$5*$I1556*信号概况!$C$8*信号相关性!$E$8+2*$F1556*信号概况!$C$5*$J1556*信号概况!$C$9*信号相关性!$E$9+2*$G1556*信号概况!$C$6*$H1556*信号概况!$C$7*信号相关性!$F$7+2*$G1556*信号概况!$C$6*$I1556*信号概况!$C$8*信号相关性!$F$8+2*$G1556*信号概况!$C$6*$J1556*信号概况!$C$9*信号相关性!$F$9+2*$H1556*信号概况!$C$7*$I1556*信号概况!$C$8*信号相关性!$G$8+2*$H1556*信号概况!$C$7*$J1556*信号概况!$C$9*信号相关性!$G$9+2*$I1556*信号概况!$C$8*$J1556*信号概况!$C$9*信号相关性!$H$9)</f>
        <v>7468.68994177885</v>
      </c>
      <c r="N1556" s="12">
        <f t="shared" si="501"/>
        <v>0.382633386329695</v>
      </c>
      <c r="O1556" s="10">
        <f>$C1556*信号概况!$J$2+$D1556*信号概况!$J$3+$E1556*信号概况!$J$4+$F1556*信号概况!$J$5+$G1556*信号概况!$J$6+$H1556*信号概况!$J$7+$I1556*信号概况!$J$8+$J1556*信号概况!$J$9</f>
        <v>1091.18291364839</v>
      </c>
      <c r="P1556" s="12">
        <f t="shared" si="502"/>
        <v>0.0559031124078158</v>
      </c>
      <c r="Q1556" s="7">
        <f t="shared" si="503"/>
        <v>7.96691536615135</v>
      </c>
    </row>
    <row r="1557" spans="1:17">
      <c r="A1557">
        <v>1555</v>
      </c>
      <c r="B1557">
        <v>19519.18</v>
      </c>
      <c r="C1557" s="7">
        <f t="shared" si="504"/>
        <v>0</v>
      </c>
      <c r="D1557" s="8">
        <f t="shared" si="505"/>
        <v>0.757575757575758</v>
      </c>
      <c r="E1557">
        <f t="shared" si="506"/>
        <v>0</v>
      </c>
      <c r="F1557">
        <f t="shared" si="495"/>
        <v>0.1</v>
      </c>
      <c r="G1557">
        <f t="shared" si="496"/>
        <v>0.08</v>
      </c>
      <c r="H1557">
        <f t="shared" si="497"/>
        <v>0</v>
      </c>
      <c r="I1557">
        <f t="shared" si="498"/>
        <v>0</v>
      </c>
      <c r="J1557">
        <f t="shared" si="499"/>
        <v>0</v>
      </c>
      <c r="K1557">
        <f>SQRT(POWER($C1557*信号概况!$F$2,2)+POWER($D1557*信号概况!$F$3,2)+POWER($E1557*信号概况!$F$4,2)+POWER($F1557*信号概况!$F$5,2)+POWER($G1557*信号概况!$F$6,2)+POWER($H1557*信号概况!$F$7,2)+POWER($I1557*信号概况!$F$8,2)+POWER($J1557*信号概况!$F$9,2)+2*$C1557*信号概况!$F$2*$D1557*信号概况!$F$3*信号相关性!$B$3+2*$C1557*信号概况!$F$2*$E1557*信号概况!$F$4*信号相关性!$B$4+2*$C1557*信号概况!$F$2*$F1557*信号概况!$F$5*信号相关性!$B$5+2*$C1557*信号概况!$F$2*$G1557*信号概况!$F$6*信号相关性!$B$6+2*$C1557*信号概况!$F$2*$H1557*信号概况!$F$7*信号相关性!$B$7+2*$C1557*信号概况!$F$2*$I1557*信号概况!$F$8*信号相关性!$B$8+2*$C1557*信号概况!$F$2*$J1557*信号概况!$F$9*信号相关性!$B$9+2*$D1557*信号概况!$F$3*$E1557*信号概况!$F$4*信号相关性!$C$4+2*$D1557*信号概况!$F$3*$F1557*信号概况!$F$5*信号相关性!$C$5+2*$D1557*信号概况!$F$3*$G1557*信号概况!$F$6*信号相关性!$C$6+2*$D1557*信号概况!$F$3*$H1557*信号概况!$F$7*信号相关性!$C$7+2*$D1557*信号概况!$F$3*$I1557*信号概况!$F$8*信号相关性!$C$8+2*$D1557*信号概况!$F$3*$J1557*信号概况!$F$9*信号相关性!$C$9+2*$E1557*信号概况!$F$4*$F1557*信号概况!$F$5*信号相关性!$D$5+2*$E1557*信号概况!$F$4*$G1557*信号概况!$F$6*信号相关性!$D$6+2*$E1557*信号概况!$F$4*$H1557*信号概况!$F$7*信号相关性!$D$7+2*$E1557*信号概况!$F$4*$I1557*信号概况!$F$8*信号相关性!$D$8+2*$E1557*信号概况!$F$4*$J1557*信号概况!$J$5*信号相关性!$D$9+2*$F1557*信号概况!$F$5*$G1557*信号概况!$F$6*信号相关性!$E$6+2*$F1557*信号概况!$F$5*$H1557*信号概况!$F$7*信号相关性!$E$7+2*$F1557*信号概况!$F$5*$I1557*信号概况!$F$8*信号相关性!$E$8+2*$F1557*信号概况!$F$5*$J1557*信号概况!$F$9*信号相关性!$E$9+2*$G1557*信号概况!$F$6*$H1557*信号概况!$F$7*信号相关性!$F$7+2*$G1557*信号概况!$F$6*$I1557*信号概况!$F$8*信号相关性!$F$8+2*$G1557*信号概况!$F$6*$J1557*信号概况!$F$9*信号相关性!$F$9+2*$H1557*信号概况!$F$7*$I1557*信号概况!$F$8*信号相关性!$G$8+2*$H1557*信号概况!$F$7*$J1557*信号概况!$F$9*信号相关性!$G$9+2*$I1557*信号概况!$F$8*$J1557*信号概况!$F$9*信号相关性!$H$9)</f>
        <v>1587.27550141697</v>
      </c>
      <c r="L1557" s="10">
        <f t="shared" si="500"/>
        <v>12.2972854949095</v>
      </c>
      <c r="M1557" s="11">
        <f>SQRT(POWER($C1557*信号概况!$C$2,2)+POWER($D1557*信号概况!$C$3,2)+POWER($E1557*信号概况!$C$4,2)+POWER($F1557*信号概况!$C$5,2)+POWER($G1557*信号概况!$C$6,2)+POWER($H1557*信号概况!$C$7,2)+POWER($I1557*信号概况!$C$8,2)+POWER($J1557*信号概况!$C$9,2)+2*$C1557*信号概况!$C$2*$D1557*信号概况!$C$3*信号相关性!$B$3+2*$C1557*信号概况!$C$2*$E1557*信号概况!$C$4*信号相关性!$B$4+2*$C1557*信号概况!$C$2*$F1557*信号概况!$C$5*信号相关性!$B$5+2*$C1557*信号概况!$C$2*$G1557*信号概况!$C$6*信号相关性!$B$6+2*$C1557*信号概况!$C$2*$H1557*信号概况!$C$7*信号相关性!$B$7+2*$C1557*信号概况!$C$2*$I1557*信号概况!$C$8*信号相关性!$B$8+2*$C1557*信号概况!$C$2*$J1557*信号概况!$C$9*信号相关性!$B$9+2*$D1557*信号概况!$C$3*$E1557*信号概况!$C$4*信号相关性!$C$4+2*$D1557*信号概况!$C$3*$F1557*信号概况!$C$5*信号相关性!$C$5+2*$D1557*信号概况!$C$3*$G1557*信号概况!$C$6*信号相关性!$C$6+2*$D1557*信号概况!$C$3*$H1557*信号概况!$C$7*信号相关性!$C$7+2*$D1557*信号概况!$C$3*$I1557*信号概况!$C$8*信号相关性!$C$8+2*$D1557*信号概况!$C$3*$J1557*信号概况!$C$9*信号相关性!$C$9+2*$E1557*信号概况!$C$4*$F1557*信号概况!$C$5*信号相关性!$D$5+2*$E1557*信号概况!$C$4*$G1557*信号概况!$C$6*信号相关性!$D$6+2*$E1557*信号概况!$C$4*$H1557*信号概况!$C$7*信号相关性!$D$7+2*$E1557*信号概况!$C$4*$I1557*信号概况!$C$8*信号相关性!$D$8+2*$E1557*信号概况!$C$4*$J1557*信号概况!$J$5*信号相关性!$D$9+2*$F1557*信号概况!$C$5*$G1557*信号概况!$C$6*信号相关性!$E$6+2*$F1557*信号概况!$C$5*$H1557*信号概况!$C$7*信号相关性!$E$7+2*$F1557*信号概况!$C$5*$I1557*信号概况!$C$8*信号相关性!$E$8+2*$F1557*信号概况!$C$5*$J1557*信号概况!$C$9*信号相关性!$E$9+2*$G1557*信号概况!$C$6*$H1557*信号概况!$C$7*信号相关性!$F$7+2*$G1557*信号概况!$C$6*$I1557*信号概况!$C$8*信号相关性!$F$8+2*$G1557*信号概况!$C$6*$J1557*信号概况!$C$9*信号相关性!$F$9+2*$H1557*信号概况!$C$7*$I1557*信号概况!$C$8*信号相关性!$G$8+2*$H1557*信号概况!$C$7*$J1557*信号概况!$C$9*信号相关性!$G$9+2*$I1557*信号概况!$C$8*$J1557*信号概况!$C$9*信号相关性!$H$9)</f>
        <v>7791.4401776251</v>
      </c>
      <c r="N1557" s="12">
        <f t="shared" si="501"/>
        <v>0.399168416789286</v>
      </c>
      <c r="O1557" s="10">
        <f>$C1557*信号概况!$J$2+$D1557*信号概况!$J$3+$E1557*信号概况!$J$4+$F1557*信号概况!$J$5+$G1557*信号概况!$J$6+$H1557*信号概况!$J$7+$I1557*信号概况!$J$8+$J1557*信号概况!$J$9</f>
        <v>1115.71106433332</v>
      </c>
      <c r="P1557" s="12">
        <f t="shared" si="502"/>
        <v>0.0571597302926312</v>
      </c>
      <c r="Q1557" s="7">
        <f t="shared" si="503"/>
        <v>7.82004999190065</v>
      </c>
    </row>
    <row r="1558" spans="1:17">
      <c r="A1558">
        <v>1556</v>
      </c>
      <c r="B1558">
        <v>19519.18</v>
      </c>
      <c r="C1558" s="7">
        <f t="shared" si="504"/>
        <v>0</v>
      </c>
      <c r="D1558" s="8">
        <f t="shared" si="505"/>
        <v>0.787878787878788</v>
      </c>
      <c r="E1558">
        <f t="shared" si="506"/>
        <v>0</v>
      </c>
      <c r="F1558">
        <f t="shared" si="495"/>
        <v>0.1</v>
      </c>
      <c r="G1558">
        <f t="shared" si="496"/>
        <v>0.08</v>
      </c>
      <c r="H1558">
        <f t="shared" si="497"/>
        <v>0</v>
      </c>
      <c r="I1558">
        <f t="shared" si="498"/>
        <v>0</v>
      </c>
      <c r="J1558">
        <f t="shared" si="499"/>
        <v>0</v>
      </c>
      <c r="K1558">
        <f>SQRT(POWER($C1558*信号概况!$F$2,2)+POWER($D1558*信号概况!$F$3,2)+POWER($E1558*信号概况!$F$4,2)+POWER($F1558*信号概况!$F$5,2)+POWER($G1558*信号概况!$F$6,2)+POWER($H1558*信号概况!$F$7,2)+POWER($I1558*信号概况!$F$8,2)+POWER($J1558*信号概况!$F$9,2)+2*$C1558*信号概况!$F$2*$D1558*信号概况!$F$3*信号相关性!$B$3+2*$C1558*信号概况!$F$2*$E1558*信号概况!$F$4*信号相关性!$B$4+2*$C1558*信号概况!$F$2*$F1558*信号概况!$F$5*信号相关性!$B$5+2*$C1558*信号概况!$F$2*$G1558*信号概况!$F$6*信号相关性!$B$6+2*$C1558*信号概况!$F$2*$H1558*信号概况!$F$7*信号相关性!$B$7+2*$C1558*信号概况!$F$2*$I1558*信号概况!$F$8*信号相关性!$B$8+2*$C1558*信号概况!$F$2*$J1558*信号概况!$F$9*信号相关性!$B$9+2*$D1558*信号概况!$F$3*$E1558*信号概况!$F$4*信号相关性!$C$4+2*$D1558*信号概况!$F$3*$F1558*信号概况!$F$5*信号相关性!$C$5+2*$D1558*信号概况!$F$3*$G1558*信号概况!$F$6*信号相关性!$C$6+2*$D1558*信号概况!$F$3*$H1558*信号概况!$F$7*信号相关性!$C$7+2*$D1558*信号概况!$F$3*$I1558*信号概况!$F$8*信号相关性!$C$8+2*$D1558*信号概况!$F$3*$J1558*信号概况!$F$9*信号相关性!$C$9+2*$E1558*信号概况!$F$4*$F1558*信号概况!$F$5*信号相关性!$D$5+2*$E1558*信号概况!$F$4*$G1558*信号概况!$F$6*信号相关性!$D$6+2*$E1558*信号概况!$F$4*$H1558*信号概况!$F$7*信号相关性!$D$7+2*$E1558*信号概况!$F$4*$I1558*信号概况!$F$8*信号相关性!$D$8+2*$E1558*信号概况!$F$4*$J1558*信号概况!$J$5*信号相关性!$D$9+2*$F1558*信号概况!$F$5*$G1558*信号概况!$F$6*信号相关性!$E$6+2*$F1558*信号概况!$F$5*$H1558*信号概况!$F$7*信号相关性!$E$7+2*$F1558*信号概况!$F$5*$I1558*信号概况!$F$8*信号相关性!$E$8+2*$F1558*信号概况!$F$5*$J1558*信号概况!$F$9*信号相关性!$E$9+2*$G1558*信号概况!$F$6*$H1558*信号概况!$F$7*信号相关性!$F$7+2*$G1558*信号概况!$F$6*$I1558*信号概况!$F$8*信号相关性!$F$8+2*$G1558*信号概况!$F$6*$J1558*信号概况!$F$9*信号相关性!$F$9+2*$H1558*信号概况!$F$7*$I1558*信号概况!$F$8*信号相关性!$G$8+2*$H1558*信号概况!$F$7*$J1558*信号概况!$F$9*信号相关性!$G$9+2*$I1558*信号概况!$F$8*$J1558*信号概况!$F$9*信号相关性!$H$9)</f>
        <v>1653.53314308857</v>
      </c>
      <c r="L1558" s="10">
        <f t="shared" si="500"/>
        <v>11.8045290362556</v>
      </c>
      <c r="M1558" s="11">
        <f>SQRT(POWER($C1558*信号概况!$C$2,2)+POWER($D1558*信号概况!$C$3,2)+POWER($E1558*信号概况!$C$4,2)+POWER($F1558*信号概况!$C$5,2)+POWER($G1558*信号概况!$C$6,2)+POWER($H1558*信号概况!$C$7,2)+POWER($I1558*信号概况!$C$8,2)+POWER($J1558*信号概况!$C$9,2)+2*$C1558*信号概况!$C$2*$D1558*信号概况!$C$3*信号相关性!$B$3+2*$C1558*信号概况!$C$2*$E1558*信号概况!$C$4*信号相关性!$B$4+2*$C1558*信号概况!$C$2*$F1558*信号概况!$C$5*信号相关性!$B$5+2*$C1558*信号概况!$C$2*$G1558*信号概况!$C$6*信号相关性!$B$6+2*$C1558*信号概况!$C$2*$H1558*信号概况!$C$7*信号相关性!$B$7+2*$C1558*信号概况!$C$2*$I1558*信号概况!$C$8*信号相关性!$B$8+2*$C1558*信号概况!$C$2*$J1558*信号概况!$C$9*信号相关性!$B$9+2*$D1558*信号概况!$C$3*$E1558*信号概况!$C$4*信号相关性!$C$4+2*$D1558*信号概况!$C$3*$F1558*信号概况!$C$5*信号相关性!$C$5+2*$D1558*信号概况!$C$3*$G1558*信号概况!$C$6*信号相关性!$C$6+2*$D1558*信号概况!$C$3*$H1558*信号概况!$C$7*信号相关性!$C$7+2*$D1558*信号概况!$C$3*$I1558*信号概况!$C$8*信号相关性!$C$8+2*$D1558*信号概况!$C$3*$J1558*信号概况!$C$9*信号相关性!$C$9+2*$E1558*信号概况!$C$4*$F1558*信号概况!$C$5*信号相关性!$D$5+2*$E1558*信号概况!$C$4*$G1558*信号概况!$C$6*信号相关性!$D$6+2*$E1558*信号概况!$C$4*$H1558*信号概况!$C$7*信号相关性!$D$7+2*$E1558*信号概况!$C$4*$I1558*信号概况!$C$8*信号相关性!$D$8+2*$E1558*信号概况!$C$4*$J1558*信号概况!$J$5*信号相关性!$D$9+2*$F1558*信号概况!$C$5*$G1558*信号概况!$C$6*信号相关性!$E$6+2*$F1558*信号概况!$C$5*$H1558*信号概况!$C$7*信号相关性!$E$7+2*$F1558*信号概况!$C$5*$I1558*信号概况!$C$8*信号相关性!$E$8+2*$F1558*信号概况!$C$5*$J1558*信号概况!$C$9*信号相关性!$E$9+2*$G1558*信号概况!$C$6*$H1558*信号概况!$C$7*信号相关性!$F$7+2*$G1558*信号概况!$C$6*$I1558*信号概况!$C$8*信号相关性!$F$8+2*$G1558*信号概况!$C$6*$J1558*信号概况!$C$9*信号相关性!$F$9+2*$H1558*信号概况!$C$7*$I1558*信号概况!$C$8*信号相关性!$G$8+2*$H1558*信号概况!$C$7*$J1558*信号概况!$C$9*信号相关性!$G$9+2*$I1558*信号概况!$C$8*$J1558*信号概况!$C$9*信号相关性!$H$9)</f>
        <v>8114.31666000377</v>
      </c>
      <c r="N1558" s="12">
        <f t="shared" si="501"/>
        <v>0.415709915068347</v>
      </c>
      <c r="O1558" s="10">
        <f>$C1558*信号概况!$J$2+$D1558*信号概况!$J$3+$E1558*信号概况!$J$4+$F1558*信号概况!$J$5+$G1558*信号概况!$J$6+$H1558*信号概况!$J$7+$I1558*信号概况!$J$8+$J1558*信号概况!$J$9</f>
        <v>1140.23921501825</v>
      </c>
      <c r="P1558" s="12">
        <f t="shared" si="502"/>
        <v>0.0584163481774466</v>
      </c>
      <c r="Q1558" s="7">
        <f t="shared" si="503"/>
        <v>7.68470328721945</v>
      </c>
    </row>
    <row r="1559" spans="1:17">
      <c r="A1559">
        <v>1557</v>
      </c>
      <c r="B1559">
        <v>19519.18</v>
      </c>
      <c r="C1559" s="7">
        <f t="shared" si="504"/>
        <v>0</v>
      </c>
      <c r="D1559" s="8">
        <f t="shared" si="505"/>
        <v>0.818181818181818</v>
      </c>
      <c r="E1559">
        <f t="shared" si="506"/>
        <v>0</v>
      </c>
      <c r="F1559">
        <f t="shared" si="495"/>
        <v>0.1</v>
      </c>
      <c r="G1559">
        <f t="shared" si="496"/>
        <v>0.08</v>
      </c>
      <c r="H1559">
        <f t="shared" si="497"/>
        <v>0</v>
      </c>
      <c r="I1559">
        <f t="shared" si="498"/>
        <v>0</v>
      </c>
      <c r="J1559">
        <f t="shared" si="499"/>
        <v>0</v>
      </c>
      <c r="K1559">
        <f>SQRT(POWER($C1559*信号概况!$F$2,2)+POWER($D1559*信号概况!$F$3,2)+POWER($E1559*信号概况!$F$4,2)+POWER($F1559*信号概况!$F$5,2)+POWER($G1559*信号概况!$F$6,2)+POWER($H1559*信号概况!$F$7,2)+POWER($I1559*信号概况!$F$8,2)+POWER($J1559*信号概况!$F$9,2)+2*$C1559*信号概况!$F$2*$D1559*信号概况!$F$3*信号相关性!$B$3+2*$C1559*信号概况!$F$2*$E1559*信号概况!$F$4*信号相关性!$B$4+2*$C1559*信号概况!$F$2*$F1559*信号概况!$F$5*信号相关性!$B$5+2*$C1559*信号概况!$F$2*$G1559*信号概况!$F$6*信号相关性!$B$6+2*$C1559*信号概况!$F$2*$H1559*信号概况!$F$7*信号相关性!$B$7+2*$C1559*信号概况!$F$2*$I1559*信号概况!$F$8*信号相关性!$B$8+2*$C1559*信号概况!$F$2*$J1559*信号概况!$F$9*信号相关性!$B$9+2*$D1559*信号概况!$F$3*$E1559*信号概况!$F$4*信号相关性!$C$4+2*$D1559*信号概况!$F$3*$F1559*信号概况!$F$5*信号相关性!$C$5+2*$D1559*信号概况!$F$3*$G1559*信号概况!$F$6*信号相关性!$C$6+2*$D1559*信号概况!$F$3*$H1559*信号概况!$F$7*信号相关性!$C$7+2*$D1559*信号概况!$F$3*$I1559*信号概况!$F$8*信号相关性!$C$8+2*$D1559*信号概况!$F$3*$J1559*信号概况!$F$9*信号相关性!$C$9+2*$E1559*信号概况!$F$4*$F1559*信号概况!$F$5*信号相关性!$D$5+2*$E1559*信号概况!$F$4*$G1559*信号概况!$F$6*信号相关性!$D$6+2*$E1559*信号概况!$F$4*$H1559*信号概况!$F$7*信号相关性!$D$7+2*$E1559*信号概况!$F$4*$I1559*信号概况!$F$8*信号相关性!$D$8+2*$E1559*信号概况!$F$4*$J1559*信号概况!$J$5*信号相关性!$D$9+2*$F1559*信号概况!$F$5*$G1559*信号概况!$F$6*信号相关性!$E$6+2*$F1559*信号概况!$F$5*$H1559*信号概况!$F$7*信号相关性!$E$7+2*$F1559*信号概况!$F$5*$I1559*信号概况!$F$8*信号相关性!$E$8+2*$F1559*信号概况!$F$5*$J1559*信号概况!$F$9*信号相关性!$E$9+2*$G1559*信号概况!$F$6*$H1559*信号概况!$F$7*信号相关性!$F$7+2*$G1559*信号概况!$F$6*$I1559*信号概况!$F$8*信号相关性!$F$8+2*$G1559*信号概况!$F$6*$J1559*信号概况!$F$9*信号相关性!$F$9+2*$H1559*信号概况!$F$7*$I1559*信号概况!$F$8*信号相关性!$G$8+2*$H1559*信号概况!$F$7*$J1559*信号概况!$F$9*信号相关性!$G$9+2*$I1559*信号概况!$F$8*$J1559*信号概况!$F$9*信号相关性!$H$9)</f>
        <v>1719.83689969595</v>
      </c>
      <c r="L1559" s="10">
        <f t="shared" si="500"/>
        <v>11.3494366840546</v>
      </c>
      <c r="M1559" s="11">
        <f>SQRT(POWER($C1559*信号概况!$C$2,2)+POWER($D1559*信号概况!$C$3,2)+POWER($E1559*信号概况!$C$4,2)+POWER($F1559*信号概况!$C$5,2)+POWER($G1559*信号概况!$C$6,2)+POWER($H1559*信号概况!$C$7,2)+POWER($I1559*信号概况!$C$8,2)+POWER($J1559*信号概况!$C$9,2)+2*$C1559*信号概况!$C$2*$D1559*信号概况!$C$3*信号相关性!$B$3+2*$C1559*信号概况!$C$2*$E1559*信号概况!$C$4*信号相关性!$B$4+2*$C1559*信号概况!$C$2*$F1559*信号概况!$C$5*信号相关性!$B$5+2*$C1559*信号概况!$C$2*$G1559*信号概况!$C$6*信号相关性!$B$6+2*$C1559*信号概况!$C$2*$H1559*信号概况!$C$7*信号相关性!$B$7+2*$C1559*信号概况!$C$2*$I1559*信号概况!$C$8*信号相关性!$B$8+2*$C1559*信号概况!$C$2*$J1559*信号概况!$C$9*信号相关性!$B$9+2*$D1559*信号概况!$C$3*$E1559*信号概况!$C$4*信号相关性!$C$4+2*$D1559*信号概况!$C$3*$F1559*信号概况!$C$5*信号相关性!$C$5+2*$D1559*信号概况!$C$3*$G1559*信号概况!$C$6*信号相关性!$C$6+2*$D1559*信号概况!$C$3*$H1559*信号概况!$C$7*信号相关性!$C$7+2*$D1559*信号概况!$C$3*$I1559*信号概况!$C$8*信号相关性!$C$8+2*$D1559*信号概况!$C$3*$J1559*信号概况!$C$9*信号相关性!$C$9+2*$E1559*信号概况!$C$4*$F1559*信号概况!$C$5*信号相关性!$D$5+2*$E1559*信号概况!$C$4*$G1559*信号概况!$C$6*信号相关性!$D$6+2*$E1559*信号概况!$C$4*$H1559*信号概况!$C$7*信号相关性!$D$7+2*$E1559*信号概况!$C$4*$I1559*信号概况!$C$8*信号相关性!$D$8+2*$E1559*信号概况!$C$4*$J1559*信号概况!$J$5*信号相关性!$D$9+2*$F1559*信号概况!$C$5*$G1559*信号概况!$C$6*信号相关性!$E$6+2*$F1559*信号概况!$C$5*$H1559*信号概况!$C$7*信号相关性!$E$7+2*$F1559*信号概况!$C$5*$I1559*信号概况!$C$8*信号相关性!$E$8+2*$F1559*信号概况!$C$5*$J1559*信号概况!$C$9*信号相关性!$E$9+2*$G1559*信号概况!$C$6*$H1559*信号概况!$C$7*信号相关性!$F$7+2*$G1559*信号概况!$C$6*$I1559*信号概况!$C$8*信号相关性!$F$8+2*$G1559*信号概况!$C$6*$J1559*信号概况!$C$9*信号相关性!$F$9+2*$H1559*信号概况!$C$7*$I1559*信号概况!$C$8*信号相关性!$G$8+2*$H1559*信号概况!$C$7*$J1559*信号概况!$C$9*信号相关性!$G$9+2*$I1559*信号概况!$C$8*$J1559*信号概况!$C$9*信号相关性!$H$9)</f>
        <v>8437.30489542373</v>
      </c>
      <c r="N1559" s="12">
        <f t="shared" si="501"/>
        <v>0.432257138641261</v>
      </c>
      <c r="O1559" s="10">
        <f>$C1559*信号概况!$J$2+$D1559*信号概况!$J$3+$E1559*信号概况!$J$4+$F1559*信号概况!$J$5+$G1559*信号概况!$J$6+$H1559*信号概况!$J$7+$I1559*信号概况!$J$8+$J1559*信号概况!$J$9</f>
        <v>1164.76736570318</v>
      </c>
      <c r="P1559" s="12">
        <f t="shared" si="502"/>
        <v>0.059672966062262</v>
      </c>
      <c r="Q1559" s="7">
        <f t="shared" si="503"/>
        <v>7.55958276667788</v>
      </c>
    </row>
    <row r="1560" spans="1:17">
      <c r="A1560">
        <v>1558</v>
      </c>
      <c r="B1560">
        <v>19519.18</v>
      </c>
      <c r="C1560" s="7">
        <f t="shared" si="504"/>
        <v>0</v>
      </c>
      <c r="D1560" s="8">
        <f t="shared" si="505"/>
        <v>0.848484848484849</v>
      </c>
      <c r="E1560">
        <f t="shared" si="506"/>
        <v>0</v>
      </c>
      <c r="F1560">
        <f t="shared" ref="F1560:F1606" si="507">MOD(QUOTIENT(A1560,($T$2*$U$2/0.01+1)*($T$3*$U$3/0.01+1)*($T$4*$U$4/0.01+1)),$T$5*$U$5/0.01+1)/($T$5*100)</f>
        <v>0.1</v>
      </c>
      <c r="G1560">
        <f t="shared" ref="G1560:G1606" si="508">MOD(QUOTIENT(A1560,($T$2*$U$2/0.01+1)*($T$3*$U$3/0.01+1)*($T$4*$U$4/0.01+1)*($T$5*$U$5/0.01+1)),$T$6*$U$6/0.01+1)/($T$6*100)</f>
        <v>0.08</v>
      </c>
      <c r="H1560">
        <f t="shared" ref="H1560:H1606" si="509">MOD(QUOTIENT(A1560,($T$2*$U$2/0.01+1)*($T$3*$U$3/0.01+1)*($T$4*$U$4/0.01+1)*($T$5*$U$5/0.01+1)*($T$6*$U$6/0.01+1)),$T$7*$U$7/0.01+1)/($T$7*100)</f>
        <v>0</v>
      </c>
      <c r="I1560">
        <f t="shared" ref="I1560:I1606" si="510">MOD(QUOTIENT(A1560,($T$2*$U$2/0.01+1)*($T$3*$U$3/0.01+1)*($T$4*$U$4/0.01+1)*($T$5*$U$5/0.01+1)*($T$6*$U$6/0.01+1)*($T$7*$U$7/0.01+1)),$T$8*$U$8/0.01+1)/($T$8*100)</f>
        <v>0</v>
      </c>
      <c r="J1560">
        <f t="shared" ref="J1560:J1606" si="511">MOD(QUOTIENT(A1560,($T$2*$U$2/0.01+1)*($T$3*$U$3/0.01+1)*($T$4*$U$4/0.01+1)*($T$5*$U$5/0.01+1)*($T$6*$U$6/0.01+1)*($T$7*$U$7/0.01+1)*($T$8*$U$8/0.01+1)),$T$9*$U$9/0.01)/($T$9*100)</f>
        <v>0</v>
      </c>
      <c r="K1560">
        <f>SQRT(POWER($C1560*信号概况!$F$2,2)+POWER($D1560*信号概况!$F$3,2)+POWER($E1560*信号概况!$F$4,2)+POWER($F1560*信号概况!$F$5,2)+POWER($G1560*信号概况!$F$6,2)+POWER($H1560*信号概况!$F$7,2)+POWER($I1560*信号概况!$F$8,2)+POWER($J1560*信号概况!$F$9,2)+2*$C1560*信号概况!$F$2*$D1560*信号概况!$F$3*信号相关性!$B$3+2*$C1560*信号概况!$F$2*$E1560*信号概况!$F$4*信号相关性!$B$4+2*$C1560*信号概况!$F$2*$F1560*信号概况!$F$5*信号相关性!$B$5+2*$C1560*信号概况!$F$2*$G1560*信号概况!$F$6*信号相关性!$B$6+2*$C1560*信号概况!$F$2*$H1560*信号概况!$F$7*信号相关性!$B$7+2*$C1560*信号概况!$F$2*$I1560*信号概况!$F$8*信号相关性!$B$8+2*$C1560*信号概况!$F$2*$J1560*信号概况!$F$9*信号相关性!$B$9+2*$D1560*信号概况!$F$3*$E1560*信号概况!$F$4*信号相关性!$C$4+2*$D1560*信号概况!$F$3*$F1560*信号概况!$F$5*信号相关性!$C$5+2*$D1560*信号概况!$F$3*$G1560*信号概况!$F$6*信号相关性!$C$6+2*$D1560*信号概况!$F$3*$H1560*信号概况!$F$7*信号相关性!$C$7+2*$D1560*信号概况!$F$3*$I1560*信号概况!$F$8*信号相关性!$C$8+2*$D1560*信号概况!$F$3*$J1560*信号概况!$F$9*信号相关性!$C$9+2*$E1560*信号概况!$F$4*$F1560*信号概况!$F$5*信号相关性!$D$5+2*$E1560*信号概况!$F$4*$G1560*信号概况!$F$6*信号相关性!$D$6+2*$E1560*信号概况!$F$4*$H1560*信号概况!$F$7*信号相关性!$D$7+2*$E1560*信号概况!$F$4*$I1560*信号概况!$F$8*信号相关性!$D$8+2*$E1560*信号概况!$F$4*$J1560*信号概况!$J$5*信号相关性!$D$9+2*$F1560*信号概况!$F$5*$G1560*信号概况!$F$6*信号相关性!$E$6+2*$F1560*信号概况!$F$5*$H1560*信号概况!$F$7*信号相关性!$E$7+2*$F1560*信号概况!$F$5*$I1560*信号概况!$F$8*信号相关性!$E$8+2*$F1560*信号概况!$F$5*$J1560*信号概况!$F$9*信号相关性!$E$9+2*$G1560*信号概况!$F$6*$H1560*信号概况!$F$7*信号相关性!$F$7+2*$G1560*信号概况!$F$6*$I1560*信号概况!$F$8*信号相关性!$F$8+2*$G1560*信号概况!$F$6*$J1560*信号概况!$F$9*信号相关性!$F$9+2*$H1560*信号概况!$F$7*$I1560*信号概况!$F$8*信号相关性!$G$8+2*$H1560*信号概况!$F$7*$J1560*信号概况!$F$9*信号相关性!$G$9+2*$I1560*信号概况!$F$8*$J1560*信号概况!$F$9*信号相关性!$H$9)</f>
        <v>1786.18163583347</v>
      </c>
      <c r="L1560" s="10">
        <f t="shared" ref="L1560:L1606" si="512">B1560/K1560</f>
        <v>10.9278807980197</v>
      </c>
      <c r="M1560" s="11">
        <f>SQRT(POWER($C1560*信号概况!$C$2,2)+POWER($D1560*信号概况!$C$3,2)+POWER($E1560*信号概况!$C$4,2)+POWER($F1560*信号概况!$C$5,2)+POWER($G1560*信号概况!$C$6,2)+POWER($H1560*信号概况!$C$7,2)+POWER($I1560*信号概况!$C$8,2)+POWER($J1560*信号概况!$C$9,2)+2*$C1560*信号概况!$C$2*$D1560*信号概况!$C$3*信号相关性!$B$3+2*$C1560*信号概况!$C$2*$E1560*信号概况!$C$4*信号相关性!$B$4+2*$C1560*信号概况!$C$2*$F1560*信号概况!$C$5*信号相关性!$B$5+2*$C1560*信号概况!$C$2*$G1560*信号概况!$C$6*信号相关性!$B$6+2*$C1560*信号概况!$C$2*$H1560*信号概况!$C$7*信号相关性!$B$7+2*$C1560*信号概况!$C$2*$I1560*信号概况!$C$8*信号相关性!$B$8+2*$C1560*信号概况!$C$2*$J1560*信号概况!$C$9*信号相关性!$B$9+2*$D1560*信号概况!$C$3*$E1560*信号概况!$C$4*信号相关性!$C$4+2*$D1560*信号概况!$C$3*$F1560*信号概况!$C$5*信号相关性!$C$5+2*$D1560*信号概况!$C$3*$G1560*信号概况!$C$6*信号相关性!$C$6+2*$D1560*信号概况!$C$3*$H1560*信号概况!$C$7*信号相关性!$C$7+2*$D1560*信号概况!$C$3*$I1560*信号概况!$C$8*信号相关性!$C$8+2*$D1560*信号概况!$C$3*$J1560*信号概况!$C$9*信号相关性!$C$9+2*$E1560*信号概况!$C$4*$F1560*信号概况!$C$5*信号相关性!$D$5+2*$E1560*信号概况!$C$4*$G1560*信号概况!$C$6*信号相关性!$D$6+2*$E1560*信号概况!$C$4*$H1560*信号概况!$C$7*信号相关性!$D$7+2*$E1560*信号概况!$C$4*$I1560*信号概况!$C$8*信号相关性!$D$8+2*$E1560*信号概况!$C$4*$J1560*信号概况!$J$5*信号相关性!$D$9+2*$F1560*信号概况!$C$5*$G1560*信号概况!$C$6*信号相关性!$E$6+2*$F1560*信号概况!$C$5*$H1560*信号概况!$C$7*信号相关性!$E$7+2*$F1560*信号概况!$C$5*$I1560*信号概况!$C$8*信号相关性!$E$8+2*$F1560*信号概况!$C$5*$J1560*信号概况!$C$9*信号相关性!$E$9+2*$G1560*信号概况!$C$6*$H1560*信号概况!$C$7*信号相关性!$F$7+2*$G1560*信号概况!$C$6*$I1560*信号概况!$C$8*信号相关性!$F$8+2*$G1560*信号概况!$C$6*$J1560*信号概况!$C$9*信号相关性!$F$9+2*$H1560*信号概况!$C$7*$I1560*信号概况!$C$8*信号相关性!$G$8+2*$H1560*信号概况!$C$7*$J1560*信号概况!$C$9*信号相关性!$G$9+2*$I1560*信号概况!$C$8*$J1560*信号概况!$C$9*信号相关性!$H$9)</f>
        <v>8760.39252317439</v>
      </c>
      <c r="N1560" s="12">
        <f t="shared" ref="N1560:N1606" si="513">M1560/B1560</f>
        <v>0.448809454248303</v>
      </c>
      <c r="O1560" s="10">
        <f>$C1560*信号概况!$J$2+$D1560*信号概况!$J$3+$E1560*信号概况!$J$4+$F1560*信号概况!$J$5+$G1560*信号概况!$J$6+$H1560*信号概况!$J$7+$I1560*信号概况!$J$8+$J1560*信号概况!$J$9</f>
        <v>1189.29551638812</v>
      </c>
      <c r="P1560" s="12">
        <f t="shared" ref="P1560:P1606" si="514">O1560/B1560</f>
        <v>0.0609295839470774</v>
      </c>
      <c r="Q1560" s="7">
        <f t="shared" ref="Q1560:Q1606" si="515">(O1560*12-B1560*5%)/K1560</f>
        <v>7.44358072545819</v>
      </c>
    </row>
    <row r="1561" spans="1:17">
      <c r="A1561">
        <v>1559</v>
      </c>
      <c r="B1561">
        <v>19519.18</v>
      </c>
      <c r="C1561" s="7">
        <f t="shared" si="504"/>
        <v>0</v>
      </c>
      <c r="D1561" s="8">
        <f t="shared" si="505"/>
        <v>0.878787878787879</v>
      </c>
      <c r="E1561">
        <f t="shared" si="506"/>
        <v>0</v>
      </c>
      <c r="F1561">
        <f t="shared" si="507"/>
        <v>0.1</v>
      </c>
      <c r="G1561">
        <f t="shared" si="508"/>
        <v>0.08</v>
      </c>
      <c r="H1561">
        <f t="shared" si="509"/>
        <v>0</v>
      </c>
      <c r="I1561">
        <f t="shared" si="510"/>
        <v>0</v>
      </c>
      <c r="J1561">
        <f t="shared" si="511"/>
        <v>0</v>
      </c>
      <c r="K1561">
        <f>SQRT(POWER($C1561*信号概况!$F$2,2)+POWER($D1561*信号概况!$F$3,2)+POWER($E1561*信号概况!$F$4,2)+POWER($F1561*信号概况!$F$5,2)+POWER($G1561*信号概况!$F$6,2)+POWER($H1561*信号概况!$F$7,2)+POWER($I1561*信号概况!$F$8,2)+POWER($J1561*信号概况!$F$9,2)+2*$C1561*信号概况!$F$2*$D1561*信号概况!$F$3*信号相关性!$B$3+2*$C1561*信号概况!$F$2*$E1561*信号概况!$F$4*信号相关性!$B$4+2*$C1561*信号概况!$F$2*$F1561*信号概况!$F$5*信号相关性!$B$5+2*$C1561*信号概况!$F$2*$G1561*信号概况!$F$6*信号相关性!$B$6+2*$C1561*信号概况!$F$2*$H1561*信号概况!$F$7*信号相关性!$B$7+2*$C1561*信号概况!$F$2*$I1561*信号概况!$F$8*信号相关性!$B$8+2*$C1561*信号概况!$F$2*$J1561*信号概况!$F$9*信号相关性!$B$9+2*$D1561*信号概况!$F$3*$E1561*信号概况!$F$4*信号相关性!$C$4+2*$D1561*信号概况!$F$3*$F1561*信号概况!$F$5*信号相关性!$C$5+2*$D1561*信号概况!$F$3*$G1561*信号概况!$F$6*信号相关性!$C$6+2*$D1561*信号概况!$F$3*$H1561*信号概况!$F$7*信号相关性!$C$7+2*$D1561*信号概况!$F$3*$I1561*信号概况!$F$8*信号相关性!$C$8+2*$D1561*信号概况!$F$3*$J1561*信号概况!$F$9*信号相关性!$C$9+2*$E1561*信号概况!$F$4*$F1561*信号概况!$F$5*信号相关性!$D$5+2*$E1561*信号概况!$F$4*$G1561*信号概况!$F$6*信号相关性!$D$6+2*$E1561*信号概况!$F$4*$H1561*信号概况!$F$7*信号相关性!$D$7+2*$E1561*信号概况!$F$4*$I1561*信号概况!$F$8*信号相关性!$D$8+2*$E1561*信号概况!$F$4*$J1561*信号概况!$J$5*信号相关性!$D$9+2*$F1561*信号概况!$F$5*$G1561*信号概况!$F$6*信号相关性!$E$6+2*$F1561*信号概况!$F$5*$H1561*信号概况!$F$7*信号相关性!$E$7+2*$F1561*信号概况!$F$5*$I1561*信号概况!$F$8*信号相关性!$E$8+2*$F1561*信号概况!$F$5*$J1561*信号概况!$F$9*信号相关性!$E$9+2*$G1561*信号概况!$F$6*$H1561*信号概况!$F$7*信号相关性!$F$7+2*$G1561*信号概况!$F$6*$I1561*信号概况!$F$8*信号相关性!$F$8+2*$G1561*信号概况!$F$6*$J1561*信号概况!$F$9*信号相关性!$F$9+2*$H1561*信号概况!$F$7*$I1561*信号概况!$F$8*信号相关性!$G$8+2*$H1561*信号概况!$F$7*$J1561*信号概况!$F$9*信号相关性!$G$9+2*$I1561*信号概况!$F$8*$J1561*信号概况!$F$9*信号相关性!$H$9)</f>
        <v>1852.56294877967</v>
      </c>
      <c r="L1561" s="10">
        <f t="shared" si="512"/>
        <v>10.5363113371439</v>
      </c>
      <c r="M1561" s="11">
        <f>SQRT(POWER($C1561*信号概况!$C$2,2)+POWER($D1561*信号概况!$C$3,2)+POWER($E1561*信号概况!$C$4,2)+POWER($F1561*信号概况!$C$5,2)+POWER($G1561*信号概况!$C$6,2)+POWER($H1561*信号概况!$C$7,2)+POWER($I1561*信号概况!$C$8,2)+POWER($J1561*信号概况!$C$9,2)+2*$C1561*信号概况!$C$2*$D1561*信号概况!$C$3*信号相关性!$B$3+2*$C1561*信号概况!$C$2*$E1561*信号概况!$C$4*信号相关性!$B$4+2*$C1561*信号概况!$C$2*$F1561*信号概况!$C$5*信号相关性!$B$5+2*$C1561*信号概况!$C$2*$G1561*信号概况!$C$6*信号相关性!$B$6+2*$C1561*信号概况!$C$2*$H1561*信号概况!$C$7*信号相关性!$B$7+2*$C1561*信号概况!$C$2*$I1561*信号概况!$C$8*信号相关性!$B$8+2*$C1561*信号概况!$C$2*$J1561*信号概况!$C$9*信号相关性!$B$9+2*$D1561*信号概况!$C$3*$E1561*信号概况!$C$4*信号相关性!$C$4+2*$D1561*信号概况!$C$3*$F1561*信号概况!$C$5*信号相关性!$C$5+2*$D1561*信号概况!$C$3*$G1561*信号概况!$C$6*信号相关性!$C$6+2*$D1561*信号概况!$C$3*$H1561*信号概况!$C$7*信号相关性!$C$7+2*$D1561*信号概况!$C$3*$I1561*信号概况!$C$8*信号相关性!$C$8+2*$D1561*信号概况!$C$3*$J1561*信号概况!$C$9*信号相关性!$C$9+2*$E1561*信号概况!$C$4*$F1561*信号概况!$C$5*信号相关性!$D$5+2*$E1561*信号概况!$C$4*$G1561*信号概况!$C$6*信号相关性!$D$6+2*$E1561*信号概况!$C$4*$H1561*信号概况!$C$7*信号相关性!$D$7+2*$E1561*信号概况!$C$4*$I1561*信号概况!$C$8*信号相关性!$D$8+2*$E1561*信号概况!$C$4*$J1561*信号概况!$J$5*信号相关性!$D$9+2*$F1561*信号概况!$C$5*$G1561*信号概况!$C$6*信号相关性!$E$6+2*$F1561*信号概况!$C$5*$H1561*信号概况!$C$7*信号相关性!$E$7+2*$F1561*信号概况!$C$5*$I1561*信号概况!$C$8*信号相关性!$E$8+2*$F1561*信号概况!$C$5*$J1561*信号概况!$C$9*信号相关性!$E$9+2*$G1561*信号概况!$C$6*$H1561*信号概况!$C$7*信号相关性!$F$7+2*$G1561*信号概况!$C$6*$I1561*信号概况!$C$8*信号相关性!$F$8+2*$G1561*信号概况!$C$6*$J1561*信号概况!$C$9*信号相关性!$F$9+2*$H1561*信号概况!$C$7*$I1561*信号概况!$C$8*信号相关性!$G$8+2*$H1561*信号概况!$C$7*$J1561*信号概况!$C$9*信号相关性!$G$9+2*$I1561*信号概况!$C$8*$J1561*信号概况!$C$9*信号相关性!$H$9)</f>
        <v>9083.5689375961</v>
      </c>
      <c r="N1561" s="12">
        <f t="shared" si="513"/>
        <v>0.465366318543919</v>
      </c>
      <c r="O1561" s="10">
        <f>$C1561*信号概况!$J$2+$D1561*信号概况!$J$3+$E1561*信号概况!$J$4+$F1561*信号概况!$J$5+$G1561*信号概况!$J$6+$H1561*信号概况!$J$7+$I1561*信号概况!$J$8+$J1561*信号概况!$J$9</f>
        <v>1213.82366707305</v>
      </c>
      <c r="P1561" s="12">
        <f t="shared" si="514"/>
        <v>0.0621862018318929</v>
      </c>
      <c r="Q1561" s="7">
        <f t="shared" si="515"/>
        <v>7.33574263364633</v>
      </c>
    </row>
    <row r="1562" spans="1:17">
      <c r="A1562">
        <v>1560</v>
      </c>
      <c r="B1562">
        <v>19519.18</v>
      </c>
      <c r="C1562" s="7">
        <f t="shared" si="504"/>
        <v>0</v>
      </c>
      <c r="D1562" s="8">
        <f t="shared" si="505"/>
        <v>0.909090909090909</v>
      </c>
      <c r="E1562">
        <f t="shared" si="506"/>
        <v>0</v>
      </c>
      <c r="F1562">
        <f t="shared" si="507"/>
        <v>0.1</v>
      </c>
      <c r="G1562">
        <f t="shared" si="508"/>
        <v>0.08</v>
      </c>
      <c r="H1562">
        <f t="shared" si="509"/>
        <v>0</v>
      </c>
      <c r="I1562">
        <f t="shared" si="510"/>
        <v>0</v>
      </c>
      <c r="J1562">
        <f t="shared" si="511"/>
        <v>0</v>
      </c>
      <c r="K1562">
        <f>SQRT(POWER($C1562*信号概况!$F$2,2)+POWER($D1562*信号概况!$F$3,2)+POWER($E1562*信号概况!$F$4,2)+POWER($F1562*信号概况!$F$5,2)+POWER($G1562*信号概况!$F$6,2)+POWER($H1562*信号概况!$F$7,2)+POWER($I1562*信号概况!$F$8,2)+POWER($J1562*信号概况!$F$9,2)+2*$C1562*信号概况!$F$2*$D1562*信号概况!$F$3*信号相关性!$B$3+2*$C1562*信号概况!$F$2*$E1562*信号概况!$F$4*信号相关性!$B$4+2*$C1562*信号概况!$F$2*$F1562*信号概况!$F$5*信号相关性!$B$5+2*$C1562*信号概况!$F$2*$G1562*信号概况!$F$6*信号相关性!$B$6+2*$C1562*信号概况!$F$2*$H1562*信号概况!$F$7*信号相关性!$B$7+2*$C1562*信号概况!$F$2*$I1562*信号概况!$F$8*信号相关性!$B$8+2*$C1562*信号概况!$F$2*$J1562*信号概况!$F$9*信号相关性!$B$9+2*$D1562*信号概况!$F$3*$E1562*信号概况!$F$4*信号相关性!$C$4+2*$D1562*信号概况!$F$3*$F1562*信号概况!$F$5*信号相关性!$C$5+2*$D1562*信号概况!$F$3*$G1562*信号概况!$F$6*信号相关性!$C$6+2*$D1562*信号概况!$F$3*$H1562*信号概况!$F$7*信号相关性!$C$7+2*$D1562*信号概况!$F$3*$I1562*信号概况!$F$8*信号相关性!$C$8+2*$D1562*信号概况!$F$3*$J1562*信号概况!$F$9*信号相关性!$C$9+2*$E1562*信号概况!$F$4*$F1562*信号概况!$F$5*信号相关性!$D$5+2*$E1562*信号概况!$F$4*$G1562*信号概况!$F$6*信号相关性!$D$6+2*$E1562*信号概况!$F$4*$H1562*信号概况!$F$7*信号相关性!$D$7+2*$E1562*信号概况!$F$4*$I1562*信号概况!$F$8*信号相关性!$D$8+2*$E1562*信号概况!$F$4*$J1562*信号概况!$J$5*信号相关性!$D$9+2*$F1562*信号概况!$F$5*$G1562*信号概况!$F$6*信号相关性!$E$6+2*$F1562*信号概况!$F$5*$H1562*信号概况!$F$7*信号相关性!$E$7+2*$F1562*信号概况!$F$5*$I1562*信号概况!$F$8*信号相关性!$E$8+2*$F1562*信号概况!$F$5*$J1562*信号概况!$F$9*信号相关性!$E$9+2*$G1562*信号概况!$F$6*$H1562*信号概况!$F$7*信号相关性!$F$7+2*$G1562*信号概况!$F$6*$I1562*信号概况!$F$8*信号相关性!$F$8+2*$G1562*信号概况!$F$6*$J1562*信号概况!$F$9*信号相关性!$F$9+2*$H1562*信号概况!$F$7*$I1562*信号概况!$F$8*信号相关性!$G$8+2*$H1562*信号概况!$F$7*$J1562*信号概况!$F$9*信号相关性!$G$9+2*$I1562*信号概况!$F$8*$J1562*信号概况!$F$9*信号相关性!$H$9)</f>
        <v>1918.97704274002</v>
      </c>
      <c r="L1562" s="10">
        <f t="shared" si="512"/>
        <v>10.1716589439389</v>
      </c>
      <c r="M1562" s="11">
        <f>SQRT(POWER($C1562*信号概况!$C$2,2)+POWER($D1562*信号概况!$C$3,2)+POWER($E1562*信号概况!$C$4,2)+POWER($F1562*信号概况!$C$5,2)+POWER($G1562*信号概况!$C$6,2)+POWER($H1562*信号概况!$C$7,2)+POWER($I1562*信号概况!$C$8,2)+POWER($J1562*信号概况!$C$9,2)+2*$C1562*信号概况!$C$2*$D1562*信号概况!$C$3*信号相关性!$B$3+2*$C1562*信号概况!$C$2*$E1562*信号概况!$C$4*信号相关性!$B$4+2*$C1562*信号概况!$C$2*$F1562*信号概况!$C$5*信号相关性!$B$5+2*$C1562*信号概况!$C$2*$G1562*信号概况!$C$6*信号相关性!$B$6+2*$C1562*信号概况!$C$2*$H1562*信号概况!$C$7*信号相关性!$B$7+2*$C1562*信号概况!$C$2*$I1562*信号概况!$C$8*信号相关性!$B$8+2*$C1562*信号概况!$C$2*$J1562*信号概况!$C$9*信号相关性!$B$9+2*$D1562*信号概况!$C$3*$E1562*信号概况!$C$4*信号相关性!$C$4+2*$D1562*信号概况!$C$3*$F1562*信号概况!$C$5*信号相关性!$C$5+2*$D1562*信号概况!$C$3*$G1562*信号概况!$C$6*信号相关性!$C$6+2*$D1562*信号概况!$C$3*$H1562*信号概况!$C$7*信号相关性!$C$7+2*$D1562*信号概况!$C$3*$I1562*信号概况!$C$8*信号相关性!$C$8+2*$D1562*信号概况!$C$3*$J1562*信号概况!$C$9*信号相关性!$C$9+2*$E1562*信号概况!$C$4*$F1562*信号概况!$C$5*信号相关性!$D$5+2*$E1562*信号概况!$C$4*$G1562*信号概况!$C$6*信号相关性!$D$6+2*$E1562*信号概况!$C$4*$H1562*信号概况!$C$7*信号相关性!$D$7+2*$E1562*信号概况!$C$4*$I1562*信号概况!$C$8*信号相关性!$D$8+2*$E1562*信号概况!$C$4*$J1562*信号概况!$J$5*信号相关性!$D$9+2*$F1562*信号概况!$C$5*$G1562*信号概况!$C$6*信号相关性!$E$6+2*$F1562*信号概况!$C$5*$H1562*信号概况!$C$7*信号相关性!$E$7+2*$F1562*信号概况!$C$5*$I1562*信号概况!$C$8*信号相关性!$E$8+2*$F1562*信号概况!$C$5*$J1562*信号概况!$C$9*信号相关性!$E$9+2*$G1562*信号概况!$C$6*$H1562*信号概况!$C$7*信号相关性!$F$7+2*$G1562*信号概况!$C$6*$I1562*信号概况!$C$8*信号相关性!$F$8+2*$G1562*信号概况!$C$6*$J1562*信号概况!$C$9*信号相关性!$F$9+2*$H1562*信号概况!$C$7*$I1562*信号概况!$C$8*信号相关性!$G$8+2*$H1562*信号概况!$C$7*$J1562*信号概况!$C$9*信号相关性!$G$9+2*$I1562*信号概况!$C$8*$J1562*信号概况!$C$9*信号相关性!$H$9)</f>
        <v>9406.8249877551</v>
      </c>
      <c r="N1562" s="12">
        <f t="shared" si="513"/>
        <v>0.48192726271058</v>
      </c>
      <c r="O1562" s="10">
        <f>$C1562*信号概况!$J$2+$D1562*信号概况!$J$3+$E1562*信号概况!$J$4+$F1562*信号概况!$J$5+$G1562*信号概况!$J$6+$H1562*信号概况!$J$7+$I1562*信号概况!$J$8+$J1562*信号概况!$J$9</f>
        <v>1238.35181775798</v>
      </c>
      <c r="P1562" s="12">
        <f t="shared" si="514"/>
        <v>0.0634428197167083</v>
      </c>
      <c r="Q1562" s="7">
        <f t="shared" si="515"/>
        <v>7.23524174800499</v>
      </c>
    </row>
    <row r="1563" spans="1:17">
      <c r="A1563">
        <v>1561</v>
      </c>
      <c r="B1563">
        <v>19519.18</v>
      </c>
      <c r="C1563" s="7">
        <f t="shared" si="504"/>
        <v>0</v>
      </c>
      <c r="D1563" s="8">
        <f t="shared" si="505"/>
        <v>0.939393939393939</v>
      </c>
      <c r="E1563">
        <f t="shared" si="506"/>
        <v>0</v>
      </c>
      <c r="F1563">
        <f t="shared" si="507"/>
        <v>0.1</v>
      </c>
      <c r="G1563">
        <f t="shared" si="508"/>
        <v>0.08</v>
      </c>
      <c r="H1563">
        <f t="shared" si="509"/>
        <v>0</v>
      </c>
      <c r="I1563">
        <f t="shared" si="510"/>
        <v>0</v>
      </c>
      <c r="J1563">
        <f t="shared" si="511"/>
        <v>0</v>
      </c>
      <c r="K1563">
        <f>SQRT(POWER($C1563*信号概况!$F$2,2)+POWER($D1563*信号概况!$F$3,2)+POWER($E1563*信号概况!$F$4,2)+POWER($F1563*信号概况!$F$5,2)+POWER($G1563*信号概况!$F$6,2)+POWER($H1563*信号概况!$F$7,2)+POWER($I1563*信号概况!$F$8,2)+POWER($J1563*信号概况!$F$9,2)+2*$C1563*信号概况!$F$2*$D1563*信号概况!$F$3*信号相关性!$B$3+2*$C1563*信号概况!$F$2*$E1563*信号概况!$F$4*信号相关性!$B$4+2*$C1563*信号概况!$F$2*$F1563*信号概况!$F$5*信号相关性!$B$5+2*$C1563*信号概况!$F$2*$G1563*信号概况!$F$6*信号相关性!$B$6+2*$C1563*信号概况!$F$2*$H1563*信号概况!$F$7*信号相关性!$B$7+2*$C1563*信号概况!$F$2*$I1563*信号概况!$F$8*信号相关性!$B$8+2*$C1563*信号概况!$F$2*$J1563*信号概况!$F$9*信号相关性!$B$9+2*$D1563*信号概况!$F$3*$E1563*信号概况!$F$4*信号相关性!$C$4+2*$D1563*信号概况!$F$3*$F1563*信号概况!$F$5*信号相关性!$C$5+2*$D1563*信号概况!$F$3*$G1563*信号概况!$F$6*信号相关性!$C$6+2*$D1563*信号概况!$F$3*$H1563*信号概况!$F$7*信号相关性!$C$7+2*$D1563*信号概况!$F$3*$I1563*信号概况!$F$8*信号相关性!$C$8+2*$D1563*信号概况!$F$3*$J1563*信号概况!$F$9*信号相关性!$C$9+2*$E1563*信号概况!$F$4*$F1563*信号概况!$F$5*信号相关性!$D$5+2*$E1563*信号概况!$F$4*$G1563*信号概况!$F$6*信号相关性!$D$6+2*$E1563*信号概况!$F$4*$H1563*信号概况!$F$7*信号相关性!$D$7+2*$E1563*信号概况!$F$4*$I1563*信号概况!$F$8*信号相关性!$D$8+2*$E1563*信号概况!$F$4*$J1563*信号概况!$J$5*信号相关性!$D$9+2*$F1563*信号概况!$F$5*$G1563*信号概况!$F$6*信号相关性!$E$6+2*$F1563*信号概况!$F$5*$H1563*信号概况!$F$7*信号相关性!$E$7+2*$F1563*信号概况!$F$5*$I1563*信号概况!$F$8*信号相关性!$E$8+2*$F1563*信号概况!$F$5*$J1563*信号概况!$F$9*信号相关性!$E$9+2*$G1563*信号概况!$F$6*$H1563*信号概况!$F$7*信号相关性!$F$7+2*$G1563*信号概况!$F$6*$I1563*信号概况!$F$8*信号相关性!$F$8+2*$G1563*信号概况!$F$6*$J1563*信号概况!$F$9*信号相关性!$F$9+2*$H1563*信号概况!$F$7*$I1563*信号概况!$F$8*信号相关性!$G$8+2*$H1563*信号概况!$F$7*$J1563*信号概况!$F$9*信号相关性!$G$9+2*$I1563*信号概况!$F$8*$J1563*信号概况!$F$9*信号相关性!$H$9)</f>
        <v>1985.42062805462</v>
      </c>
      <c r="L1563" s="10">
        <f t="shared" si="512"/>
        <v>9.83125677460376</v>
      </c>
      <c r="M1563" s="11">
        <f>SQRT(POWER($C1563*信号概况!$C$2,2)+POWER($D1563*信号概况!$C$3,2)+POWER($E1563*信号概况!$C$4,2)+POWER($F1563*信号概况!$C$5,2)+POWER($G1563*信号概况!$C$6,2)+POWER($H1563*信号概况!$C$7,2)+POWER($I1563*信号概况!$C$8,2)+POWER($J1563*信号概况!$C$9,2)+2*$C1563*信号概况!$C$2*$D1563*信号概况!$C$3*信号相关性!$B$3+2*$C1563*信号概况!$C$2*$E1563*信号概况!$C$4*信号相关性!$B$4+2*$C1563*信号概况!$C$2*$F1563*信号概况!$C$5*信号相关性!$B$5+2*$C1563*信号概况!$C$2*$G1563*信号概况!$C$6*信号相关性!$B$6+2*$C1563*信号概况!$C$2*$H1563*信号概况!$C$7*信号相关性!$B$7+2*$C1563*信号概况!$C$2*$I1563*信号概况!$C$8*信号相关性!$B$8+2*$C1563*信号概况!$C$2*$J1563*信号概况!$C$9*信号相关性!$B$9+2*$D1563*信号概况!$C$3*$E1563*信号概况!$C$4*信号相关性!$C$4+2*$D1563*信号概况!$C$3*$F1563*信号概况!$C$5*信号相关性!$C$5+2*$D1563*信号概况!$C$3*$G1563*信号概况!$C$6*信号相关性!$C$6+2*$D1563*信号概况!$C$3*$H1563*信号概况!$C$7*信号相关性!$C$7+2*$D1563*信号概况!$C$3*$I1563*信号概况!$C$8*信号相关性!$C$8+2*$D1563*信号概况!$C$3*$J1563*信号概况!$C$9*信号相关性!$C$9+2*$E1563*信号概况!$C$4*$F1563*信号概况!$C$5*信号相关性!$D$5+2*$E1563*信号概况!$C$4*$G1563*信号概况!$C$6*信号相关性!$D$6+2*$E1563*信号概况!$C$4*$H1563*信号概况!$C$7*信号相关性!$D$7+2*$E1563*信号概况!$C$4*$I1563*信号概况!$C$8*信号相关性!$D$8+2*$E1563*信号概况!$C$4*$J1563*信号概况!$J$5*信号相关性!$D$9+2*$F1563*信号概况!$C$5*$G1563*信号概况!$C$6*信号相关性!$E$6+2*$F1563*信号概况!$C$5*$H1563*信号概况!$C$7*信号相关性!$E$7+2*$F1563*信号概况!$C$5*$I1563*信号概况!$C$8*信号相关性!$E$8+2*$F1563*信号概况!$C$5*$J1563*信号概况!$C$9*信号相关性!$E$9+2*$G1563*信号概况!$C$6*$H1563*信号概况!$C$7*信号相关性!$F$7+2*$G1563*信号概况!$C$6*$I1563*信号概况!$C$8*信号相关性!$F$8+2*$G1563*信号概况!$C$6*$J1563*信号概况!$C$9*信号相关性!$F$9+2*$H1563*信号概况!$C$7*$I1563*信号概况!$C$8*信号相关性!$G$8+2*$H1563*信号概况!$C$7*$J1563*信号概况!$C$9*信号相关性!$G$9+2*$I1563*信号概况!$C$8*$J1563*信号概况!$C$9*信号相关性!$H$9)</f>
        <v>9730.15273665676</v>
      </c>
      <c r="N1563" s="12">
        <f t="shared" si="513"/>
        <v>0.498491880122872</v>
      </c>
      <c r="O1563" s="10">
        <f>$C1563*信号概况!$J$2+$D1563*信号概况!$J$3+$E1563*信号概况!$J$4+$F1563*信号概况!$J$5+$G1563*信号概况!$J$6+$H1563*信号概况!$J$7+$I1563*信号概况!$J$8+$J1563*信号概况!$J$9</f>
        <v>1262.87996844291</v>
      </c>
      <c r="P1563" s="12">
        <f t="shared" si="514"/>
        <v>0.0646994376015237</v>
      </c>
      <c r="Q1563" s="7">
        <f t="shared" si="515"/>
        <v>7.14135857206622</v>
      </c>
    </row>
    <row r="1564" spans="1:17">
      <c r="A1564">
        <v>1562</v>
      </c>
      <c r="B1564">
        <v>19519.18</v>
      </c>
      <c r="C1564" s="7">
        <f t="shared" si="504"/>
        <v>0</v>
      </c>
      <c r="D1564" s="8">
        <f t="shared" si="505"/>
        <v>0.96969696969697</v>
      </c>
      <c r="E1564">
        <f t="shared" si="506"/>
        <v>0</v>
      </c>
      <c r="F1564">
        <f t="shared" si="507"/>
        <v>0.1</v>
      </c>
      <c r="G1564">
        <f t="shared" si="508"/>
        <v>0.08</v>
      </c>
      <c r="H1564">
        <f t="shared" si="509"/>
        <v>0</v>
      </c>
      <c r="I1564">
        <f t="shared" si="510"/>
        <v>0</v>
      </c>
      <c r="J1564">
        <f t="shared" si="511"/>
        <v>0</v>
      </c>
      <c r="K1564">
        <f>SQRT(POWER($C1564*信号概况!$F$2,2)+POWER($D1564*信号概况!$F$3,2)+POWER($E1564*信号概况!$F$4,2)+POWER($F1564*信号概况!$F$5,2)+POWER($G1564*信号概况!$F$6,2)+POWER($H1564*信号概况!$F$7,2)+POWER($I1564*信号概况!$F$8,2)+POWER($J1564*信号概况!$F$9,2)+2*$C1564*信号概况!$F$2*$D1564*信号概况!$F$3*信号相关性!$B$3+2*$C1564*信号概况!$F$2*$E1564*信号概况!$F$4*信号相关性!$B$4+2*$C1564*信号概况!$F$2*$F1564*信号概况!$F$5*信号相关性!$B$5+2*$C1564*信号概况!$F$2*$G1564*信号概况!$F$6*信号相关性!$B$6+2*$C1564*信号概况!$F$2*$H1564*信号概况!$F$7*信号相关性!$B$7+2*$C1564*信号概况!$F$2*$I1564*信号概况!$F$8*信号相关性!$B$8+2*$C1564*信号概况!$F$2*$J1564*信号概况!$F$9*信号相关性!$B$9+2*$D1564*信号概况!$F$3*$E1564*信号概况!$F$4*信号相关性!$C$4+2*$D1564*信号概况!$F$3*$F1564*信号概况!$F$5*信号相关性!$C$5+2*$D1564*信号概况!$F$3*$G1564*信号概况!$F$6*信号相关性!$C$6+2*$D1564*信号概况!$F$3*$H1564*信号概况!$F$7*信号相关性!$C$7+2*$D1564*信号概况!$F$3*$I1564*信号概况!$F$8*信号相关性!$C$8+2*$D1564*信号概况!$F$3*$J1564*信号概况!$F$9*信号相关性!$C$9+2*$E1564*信号概况!$F$4*$F1564*信号概况!$F$5*信号相关性!$D$5+2*$E1564*信号概况!$F$4*$G1564*信号概况!$F$6*信号相关性!$D$6+2*$E1564*信号概况!$F$4*$H1564*信号概况!$F$7*信号相关性!$D$7+2*$E1564*信号概况!$F$4*$I1564*信号概况!$F$8*信号相关性!$D$8+2*$E1564*信号概况!$F$4*$J1564*信号概况!$J$5*信号相关性!$D$9+2*$F1564*信号概况!$F$5*$G1564*信号概况!$F$6*信号相关性!$E$6+2*$F1564*信号概况!$F$5*$H1564*信号概况!$F$7*信号相关性!$E$7+2*$F1564*信号概况!$F$5*$I1564*信号概况!$F$8*信号相关性!$E$8+2*$F1564*信号概况!$F$5*$J1564*信号概况!$F$9*信号相关性!$E$9+2*$G1564*信号概况!$F$6*$H1564*信号概况!$F$7*信号相关性!$F$7+2*$G1564*信号概况!$F$6*$I1564*信号概况!$F$8*信号相关性!$F$8+2*$G1564*信号概况!$F$6*$J1564*信号概况!$F$9*信号相关性!$F$9+2*$H1564*信号概况!$F$7*$I1564*信号概况!$F$8*信号相关性!$G$8+2*$H1564*信号概况!$F$7*$J1564*信号概况!$F$9*信号相关性!$G$9+2*$I1564*信号概况!$F$8*$J1564*信号概况!$F$9*信号相关性!$H$9)</f>
        <v>2051.89083979043</v>
      </c>
      <c r="L1564" s="10">
        <f t="shared" si="512"/>
        <v>9.51277700620448</v>
      </c>
      <c r="M1564" s="11">
        <f>SQRT(POWER($C1564*信号概况!$C$2,2)+POWER($D1564*信号概况!$C$3,2)+POWER($E1564*信号概况!$C$4,2)+POWER($F1564*信号概况!$C$5,2)+POWER($G1564*信号概况!$C$6,2)+POWER($H1564*信号概况!$C$7,2)+POWER($I1564*信号概况!$C$8,2)+POWER($J1564*信号概况!$C$9,2)+2*$C1564*信号概况!$C$2*$D1564*信号概况!$C$3*信号相关性!$B$3+2*$C1564*信号概况!$C$2*$E1564*信号概况!$C$4*信号相关性!$B$4+2*$C1564*信号概况!$C$2*$F1564*信号概况!$C$5*信号相关性!$B$5+2*$C1564*信号概况!$C$2*$G1564*信号概况!$C$6*信号相关性!$B$6+2*$C1564*信号概况!$C$2*$H1564*信号概况!$C$7*信号相关性!$B$7+2*$C1564*信号概况!$C$2*$I1564*信号概况!$C$8*信号相关性!$B$8+2*$C1564*信号概况!$C$2*$J1564*信号概况!$C$9*信号相关性!$B$9+2*$D1564*信号概况!$C$3*$E1564*信号概况!$C$4*信号相关性!$C$4+2*$D1564*信号概况!$C$3*$F1564*信号概况!$C$5*信号相关性!$C$5+2*$D1564*信号概况!$C$3*$G1564*信号概况!$C$6*信号相关性!$C$6+2*$D1564*信号概况!$C$3*$H1564*信号概况!$C$7*信号相关性!$C$7+2*$D1564*信号概况!$C$3*$I1564*信号概况!$C$8*信号相关性!$C$8+2*$D1564*信号概况!$C$3*$J1564*信号概况!$C$9*信号相关性!$C$9+2*$E1564*信号概况!$C$4*$F1564*信号概况!$C$5*信号相关性!$D$5+2*$E1564*信号概况!$C$4*$G1564*信号概况!$C$6*信号相关性!$D$6+2*$E1564*信号概况!$C$4*$H1564*信号概况!$C$7*信号相关性!$D$7+2*$E1564*信号概况!$C$4*$I1564*信号概况!$C$8*信号相关性!$D$8+2*$E1564*信号概况!$C$4*$J1564*信号概况!$J$5*信号相关性!$D$9+2*$F1564*信号概况!$C$5*$G1564*信号概况!$C$6*信号相关性!$E$6+2*$F1564*信号概况!$C$5*$H1564*信号概况!$C$7*信号相关性!$E$7+2*$F1564*信号概况!$C$5*$I1564*信号概况!$C$8*信号相关性!$E$8+2*$F1564*信号概况!$C$5*$J1564*信号概况!$C$9*信号相关性!$E$9+2*$G1564*信号概况!$C$6*$H1564*信号概况!$C$7*信号相关性!$F$7+2*$G1564*信号概况!$C$6*$I1564*信号概况!$C$8*信号相关性!$F$8+2*$G1564*信号概况!$C$6*$J1564*信号概况!$C$9*信号相关性!$F$9+2*$H1564*信号概况!$C$7*$I1564*信号概况!$C$8*信号相关性!$G$8+2*$H1564*信号概况!$C$7*$J1564*信号概况!$C$9*信号相关性!$G$9+2*$I1564*信号概况!$C$8*$J1564*信号概况!$C$9*信号相关性!$H$9)</f>
        <v>10053.5452666861</v>
      </c>
      <c r="N1564" s="12">
        <f t="shared" si="513"/>
        <v>0.515059816379894</v>
      </c>
      <c r="O1564" s="10">
        <f>$C1564*信号概况!$J$2+$D1564*信号概况!$J$3+$E1564*信号概况!$J$4+$F1564*信号概况!$J$5+$G1564*信号概况!$J$6+$H1564*信号概况!$J$7+$I1564*信号概况!$J$8+$J1564*信号概况!$J$9</f>
        <v>1287.40811912784</v>
      </c>
      <c r="P1564" s="12">
        <f t="shared" si="514"/>
        <v>0.0659560554863391</v>
      </c>
      <c r="Q1564" s="7">
        <f t="shared" si="515"/>
        <v>7.0534641262945</v>
      </c>
    </row>
    <row r="1565" spans="1:17">
      <c r="A1565">
        <v>1563</v>
      </c>
      <c r="B1565">
        <v>19519.18</v>
      </c>
      <c r="C1565" s="7">
        <f t="shared" si="504"/>
        <v>0</v>
      </c>
      <c r="D1565" s="8">
        <f t="shared" si="505"/>
        <v>1</v>
      </c>
      <c r="E1565">
        <f t="shared" si="506"/>
        <v>0</v>
      </c>
      <c r="F1565">
        <f t="shared" si="507"/>
        <v>0.1</v>
      </c>
      <c r="G1565">
        <f t="shared" si="508"/>
        <v>0.08</v>
      </c>
      <c r="H1565">
        <f t="shared" si="509"/>
        <v>0</v>
      </c>
      <c r="I1565">
        <f t="shared" si="510"/>
        <v>0</v>
      </c>
      <c r="J1565">
        <f t="shared" si="511"/>
        <v>0</v>
      </c>
      <c r="K1565">
        <f>SQRT(POWER($C1565*信号概况!$F$2,2)+POWER($D1565*信号概况!$F$3,2)+POWER($E1565*信号概况!$F$4,2)+POWER($F1565*信号概况!$F$5,2)+POWER($G1565*信号概况!$F$6,2)+POWER($H1565*信号概况!$F$7,2)+POWER($I1565*信号概况!$F$8,2)+POWER($J1565*信号概况!$F$9,2)+2*$C1565*信号概况!$F$2*$D1565*信号概况!$F$3*信号相关性!$B$3+2*$C1565*信号概况!$F$2*$E1565*信号概况!$F$4*信号相关性!$B$4+2*$C1565*信号概况!$F$2*$F1565*信号概况!$F$5*信号相关性!$B$5+2*$C1565*信号概况!$F$2*$G1565*信号概况!$F$6*信号相关性!$B$6+2*$C1565*信号概况!$F$2*$H1565*信号概况!$F$7*信号相关性!$B$7+2*$C1565*信号概况!$F$2*$I1565*信号概况!$F$8*信号相关性!$B$8+2*$C1565*信号概况!$F$2*$J1565*信号概况!$F$9*信号相关性!$B$9+2*$D1565*信号概况!$F$3*$E1565*信号概况!$F$4*信号相关性!$C$4+2*$D1565*信号概况!$F$3*$F1565*信号概况!$F$5*信号相关性!$C$5+2*$D1565*信号概况!$F$3*$G1565*信号概况!$F$6*信号相关性!$C$6+2*$D1565*信号概况!$F$3*$H1565*信号概况!$F$7*信号相关性!$C$7+2*$D1565*信号概况!$F$3*$I1565*信号概况!$F$8*信号相关性!$C$8+2*$D1565*信号概况!$F$3*$J1565*信号概况!$F$9*信号相关性!$C$9+2*$E1565*信号概况!$F$4*$F1565*信号概况!$F$5*信号相关性!$D$5+2*$E1565*信号概况!$F$4*$G1565*信号概况!$F$6*信号相关性!$D$6+2*$E1565*信号概况!$F$4*$H1565*信号概况!$F$7*信号相关性!$D$7+2*$E1565*信号概况!$F$4*$I1565*信号概况!$F$8*信号相关性!$D$8+2*$E1565*信号概况!$F$4*$J1565*信号概况!$J$5*信号相关性!$D$9+2*$F1565*信号概况!$F$5*$G1565*信号概况!$F$6*信号相关性!$E$6+2*$F1565*信号概况!$F$5*$H1565*信号概况!$F$7*信号相关性!$E$7+2*$F1565*信号概况!$F$5*$I1565*信号概况!$F$8*信号相关性!$E$8+2*$F1565*信号概况!$F$5*$J1565*信号概况!$F$9*信号相关性!$E$9+2*$G1565*信号概况!$F$6*$H1565*信号概况!$F$7*信号相关性!$F$7+2*$G1565*信号概况!$F$6*$I1565*信号概况!$F$8*信号相关性!$F$8+2*$G1565*信号概况!$F$6*$J1565*信号概况!$F$9*信号相关性!$F$9+2*$H1565*信号概况!$F$7*$I1565*信号概况!$F$8*信号相关性!$G$8+2*$H1565*信号概况!$F$7*$J1565*信号概况!$F$9*信号相关性!$G$9+2*$I1565*信号概况!$F$8*$J1565*信号概况!$F$9*信号相关性!$H$9)</f>
        <v>2118.38517151544</v>
      </c>
      <c r="L1565" s="10">
        <f t="shared" si="512"/>
        <v>9.2141789238623</v>
      </c>
      <c r="M1565" s="11">
        <f>SQRT(POWER($C1565*信号概况!$C$2,2)+POWER($D1565*信号概况!$C$3,2)+POWER($E1565*信号概况!$C$4,2)+POWER($F1565*信号概况!$C$5,2)+POWER($G1565*信号概况!$C$6,2)+POWER($H1565*信号概况!$C$7,2)+POWER($I1565*信号概况!$C$8,2)+POWER($J1565*信号概况!$C$9,2)+2*$C1565*信号概况!$C$2*$D1565*信号概况!$C$3*信号相关性!$B$3+2*$C1565*信号概况!$C$2*$E1565*信号概况!$C$4*信号相关性!$B$4+2*$C1565*信号概况!$C$2*$F1565*信号概况!$C$5*信号相关性!$B$5+2*$C1565*信号概况!$C$2*$G1565*信号概况!$C$6*信号相关性!$B$6+2*$C1565*信号概况!$C$2*$H1565*信号概况!$C$7*信号相关性!$B$7+2*$C1565*信号概况!$C$2*$I1565*信号概况!$C$8*信号相关性!$B$8+2*$C1565*信号概况!$C$2*$J1565*信号概况!$C$9*信号相关性!$B$9+2*$D1565*信号概况!$C$3*$E1565*信号概况!$C$4*信号相关性!$C$4+2*$D1565*信号概况!$C$3*$F1565*信号概况!$C$5*信号相关性!$C$5+2*$D1565*信号概况!$C$3*$G1565*信号概况!$C$6*信号相关性!$C$6+2*$D1565*信号概况!$C$3*$H1565*信号概况!$C$7*信号相关性!$C$7+2*$D1565*信号概况!$C$3*$I1565*信号概况!$C$8*信号相关性!$C$8+2*$D1565*信号概况!$C$3*$J1565*信号概况!$C$9*信号相关性!$C$9+2*$E1565*信号概况!$C$4*$F1565*信号概况!$C$5*信号相关性!$D$5+2*$E1565*信号概况!$C$4*$G1565*信号概况!$C$6*信号相关性!$D$6+2*$E1565*信号概况!$C$4*$H1565*信号概况!$C$7*信号相关性!$D$7+2*$E1565*信号概况!$C$4*$I1565*信号概况!$C$8*信号相关性!$D$8+2*$E1565*信号概况!$C$4*$J1565*信号概况!$J$5*信号相关性!$D$9+2*$F1565*信号概况!$C$5*$G1565*信号概况!$C$6*信号相关性!$E$6+2*$F1565*信号概况!$C$5*$H1565*信号概况!$C$7*信号相关性!$E$7+2*$F1565*信号概况!$C$5*$I1565*信号概况!$C$8*信号相关性!$E$8+2*$F1565*信号概况!$C$5*$J1565*信号概况!$C$9*信号相关性!$E$9+2*$G1565*信号概况!$C$6*$H1565*信号概况!$C$7*信号相关性!$F$7+2*$G1565*信号概况!$C$6*$I1565*信号概况!$C$8*信号相关性!$F$8+2*$G1565*信号概况!$C$6*$J1565*信号概况!$C$9*信号相关性!$F$9+2*$H1565*信号概况!$C$7*$I1565*信号概况!$C$8*信号相关性!$G$8+2*$H1565*信号概况!$C$7*$J1565*信号概况!$C$9*信号相关性!$G$9+2*$I1565*信号概况!$C$8*$J1565*信号概况!$C$9*信号相关性!$H$9)</f>
        <v>10376.9965212563</v>
      </c>
      <c r="N1565" s="12">
        <f t="shared" si="513"/>
        <v>0.53163076119265</v>
      </c>
      <c r="O1565" s="10">
        <f>$C1565*信号概况!$J$2+$D1565*信号概况!$J$3+$E1565*信号概况!$J$4+$F1565*信号概况!$J$5+$G1565*信号概况!$J$6+$H1565*信号概况!$J$7+$I1565*信号概况!$J$8+$J1565*信号概况!$J$9</f>
        <v>1311.93626981277</v>
      </c>
      <c r="P1565" s="12">
        <f t="shared" si="514"/>
        <v>0.0672126733711546</v>
      </c>
      <c r="Q1565" s="7">
        <f t="shared" si="515"/>
        <v>6.97100623452208</v>
      </c>
    </row>
    <row r="1566" spans="1:17">
      <c r="A1566">
        <v>1564</v>
      </c>
      <c r="B1566">
        <v>19519.18</v>
      </c>
      <c r="C1566" s="7">
        <f t="shared" si="504"/>
        <v>0</v>
      </c>
      <c r="D1566" s="8">
        <f t="shared" si="505"/>
        <v>0</v>
      </c>
      <c r="E1566">
        <f t="shared" si="506"/>
        <v>0</v>
      </c>
      <c r="F1566">
        <f t="shared" si="507"/>
        <v>0.2</v>
      </c>
      <c r="G1566">
        <f t="shared" si="508"/>
        <v>0.08</v>
      </c>
      <c r="H1566">
        <f t="shared" si="509"/>
        <v>0</v>
      </c>
      <c r="I1566">
        <f t="shared" si="510"/>
        <v>0</v>
      </c>
      <c r="J1566">
        <f t="shared" si="511"/>
        <v>0</v>
      </c>
      <c r="K1566">
        <f>SQRT(POWER($C1566*信号概况!$F$2,2)+POWER($D1566*信号概况!$F$3,2)+POWER($E1566*信号概况!$F$4,2)+POWER($F1566*信号概况!$F$5,2)+POWER($G1566*信号概况!$F$6,2)+POWER($H1566*信号概况!$F$7,2)+POWER($I1566*信号概况!$F$8,2)+POWER($J1566*信号概况!$F$9,2)+2*$C1566*信号概况!$F$2*$D1566*信号概况!$F$3*信号相关性!$B$3+2*$C1566*信号概况!$F$2*$E1566*信号概况!$F$4*信号相关性!$B$4+2*$C1566*信号概况!$F$2*$F1566*信号概况!$F$5*信号相关性!$B$5+2*$C1566*信号概况!$F$2*$G1566*信号概况!$F$6*信号相关性!$B$6+2*$C1566*信号概况!$F$2*$H1566*信号概况!$F$7*信号相关性!$B$7+2*$C1566*信号概况!$F$2*$I1566*信号概况!$F$8*信号相关性!$B$8+2*$C1566*信号概况!$F$2*$J1566*信号概况!$F$9*信号相关性!$B$9+2*$D1566*信号概况!$F$3*$E1566*信号概况!$F$4*信号相关性!$C$4+2*$D1566*信号概况!$F$3*$F1566*信号概况!$F$5*信号相关性!$C$5+2*$D1566*信号概况!$F$3*$G1566*信号概况!$F$6*信号相关性!$C$6+2*$D1566*信号概况!$F$3*$H1566*信号概况!$F$7*信号相关性!$C$7+2*$D1566*信号概况!$F$3*$I1566*信号概况!$F$8*信号相关性!$C$8+2*$D1566*信号概况!$F$3*$J1566*信号概况!$F$9*信号相关性!$C$9+2*$E1566*信号概况!$F$4*$F1566*信号概况!$F$5*信号相关性!$D$5+2*$E1566*信号概况!$F$4*$G1566*信号概况!$F$6*信号相关性!$D$6+2*$E1566*信号概况!$F$4*$H1566*信号概况!$F$7*信号相关性!$D$7+2*$E1566*信号概况!$F$4*$I1566*信号概况!$F$8*信号相关性!$D$8+2*$E1566*信号概况!$F$4*$J1566*信号概况!$J$5*信号相关性!$D$9+2*$F1566*信号概况!$F$5*$G1566*信号概况!$F$6*信号相关性!$E$6+2*$F1566*信号概况!$F$5*$H1566*信号概况!$F$7*信号相关性!$E$7+2*$F1566*信号概况!$F$5*$I1566*信号概况!$F$8*信号相关性!$E$8+2*$F1566*信号概况!$F$5*$J1566*信号概况!$F$9*信号相关性!$E$9+2*$G1566*信号概况!$F$6*$H1566*信号概况!$F$7*信号相关性!$F$7+2*$G1566*信号概况!$F$6*$I1566*信号概况!$F$8*信号相关性!$F$8+2*$G1566*信号概况!$F$6*$J1566*信号概况!$F$9*信号相关性!$F$9+2*$H1566*信号概况!$F$7*$I1566*信号概况!$F$8*信号相关性!$G$8+2*$H1566*信号概况!$F$7*$J1566*信号概况!$F$9*信号相关性!$G$9+2*$I1566*信号概况!$F$8*$J1566*信号概况!$F$9*信号相关性!$H$9)</f>
        <v>239.823908736416</v>
      </c>
      <c r="L1566" s="10">
        <f t="shared" si="512"/>
        <v>81.3896333474116</v>
      </c>
      <c r="M1566" s="11">
        <f>SQRT(POWER($C1566*信号概况!$C$2,2)+POWER($D1566*信号概况!$C$3,2)+POWER($E1566*信号概况!$C$4,2)+POWER($F1566*信号概况!$C$5,2)+POWER($G1566*信号概况!$C$6,2)+POWER($H1566*信号概况!$C$7,2)+POWER($I1566*信号概况!$C$8,2)+POWER($J1566*信号概况!$C$9,2)+2*$C1566*信号概况!$C$2*$D1566*信号概况!$C$3*信号相关性!$B$3+2*$C1566*信号概况!$C$2*$E1566*信号概况!$C$4*信号相关性!$B$4+2*$C1566*信号概况!$C$2*$F1566*信号概况!$C$5*信号相关性!$B$5+2*$C1566*信号概况!$C$2*$G1566*信号概况!$C$6*信号相关性!$B$6+2*$C1566*信号概况!$C$2*$H1566*信号概况!$C$7*信号相关性!$B$7+2*$C1566*信号概况!$C$2*$I1566*信号概况!$C$8*信号相关性!$B$8+2*$C1566*信号概况!$C$2*$J1566*信号概况!$C$9*信号相关性!$B$9+2*$D1566*信号概况!$C$3*$E1566*信号概况!$C$4*信号相关性!$C$4+2*$D1566*信号概况!$C$3*$F1566*信号概况!$C$5*信号相关性!$C$5+2*$D1566*信号概况!$C$3*$G1566*信号概况!$C$6*信号相关性!$C$6+2*$D1566*信号概况!$C$3*$H1566*信号概况!$C$7*信号相关性!$C$7+2*$D1566*信号概况!$C$3*$I1566*信号概况!$C$8*信号相关性!$C$8+2*$D1566*信号概况!$C$3*$J1566*信号概况!$C$9*信号相关性!$C$9+2*$E1566*信号概况!$C$4*$F1566*信号概况!$C$5*信号相关性!$D$5+2*$E1566*信号概况!$C$4*$G1566*信号概况!$C$6*信号相关性!$D$6+2*$E1566*信号概况!$C$4*$H1566*信号概况!$C$7*信号相关性!$D$7+2*$E1566*信号概况!$C$4*$I1566*信号概况!$C$8*信号相关性!$D$8+2*$E1566*信号概况!$C$4*$J1566*信号概况!$J$5*信号相关性!$D$9+2*$F1566*信号概况!$C$5*$G1566*信号概况!$C$6*信号相关性!$E$6+2*$F1566*信号概况!$C$5*$H1566*信号概况!$C$7*信号相关性!$E$7+2*$F1566*信号概况!$C$5*$I1566*信号概况!$C$8*信号相关性!$E$8+2*$F1566*信号概况!$C$5*$J1566*信号概况!$C$9*信号相关性!$E$9+2*$G1566*信号概况!$C$6*$H1566*信号概况!$C$7*信号相关性!$F$7+2*$G1566*信号概况!$C$6*$I1566*信号概况!$C$8*信号相关性!$F$8+2*$G1566*信号概况!$C$6*$J1566*信号概况!$C$9*信号相关性!$F$9+2*$H1566*信号概况!$C$7*$I1566*信号概况!$C$8*信号相关性!$G$8+2*$H1566*信号概况!$C$7*$J1566*信号概况!$C$9*信号相关性!$G$9+2*$I1566*信号概况!$C$8*$J1566*信号概况!$C$9*信号相关性!$H$9)</f>
        <v>848.457227220882</v>
      </c>
      <c r="N1566" s="12">
        <f t="shared" si="513"/>
        <v>0.0434678724834179</v>
      </c>
      <c r="O1566" s="10">
        <f>$C1566*信号概况!$J$2+$D1566*信号概况!$J$3+$E1566*信号概况!$J$4+$F1566*信号概况!$J$5+$G1566*信号概况!$J$6+$H1566*信号概况!$J$7+$I1566*信号概况!$J$8+$J1566*信号概况!$J$9</f>
        <v>564.465125097357</v>
      </c>
      <c r="P1566" s="12">
        <f t="shared" si="514"/>
        <v>0.0289184855663689</v>
      </c>
      <c r="Q1566" s="7">
        <f t="shared" si="515"/>
        <v>24.1744975791396</v>
      </c>
    </row>
    <row r="1567" spans="1:17">
      <c r="A1567">
        <v>1565</v>
      </c>
      <c r="B1567">
        <v>19519.18</v>
      </c>
      <c r="C1567" s="7">
        <f t="shared" si="504"/>
        <v>0</v>
      </c>
      <c r="D1567" s="8">
        <f t="shared" si="505"/>
        <v>0.0303030303030303</v>
      </c>
      <c r="E1567">
        <f t="shared" si="506"/>
        <v>0</v>
      </c>
      <c r="F1567">
        <f t="shared" si="507"/>
        <v>0.2</v>
      </c>
      <c r="G1567">
        <f t="shared" si="508"/>
        <v>0.08</v>
      </c>
      <c r="H1567">
        <f t="shared" si="509"/>
        <v>0</v>
      </c>
      <c r="I1567">
        <f t="shared" si="510"/>
        <v>0</v>
      </c>
      <c r="J1567">
        <f t="shared" si="511"/>
        <v>0</v>
      </c>
      <c r="K1567">
        <f>SQRT(POWER($C1567*信号概况!$F$2,2)+POWER($D1567*信号概况!$F$3,2)+POWER($E1567*信号概况!$F$4,2)+POWER($F1567*信号概况!$F$5,2)+POWER($G1567*信号概况!$F$6,2)+POWER($H1567*信号概况!$F$7,2)+POWER($I1567*信号概况!$F$8,2)+POWER($J1567*信号概况!$F$9,2)+2*$C1567*信号概况!$F$2*$D1567*信号概况!$F$3*信号相关性!$B$3+2*$C1567*信号概况!$F$2*$E1567*信号概况!$F$4*信号相关性!$B$4+2*$C1567*信号概况!$F$2*$F1567*信号概况!$F$5*信号相关性!$B$5+2*$C1567*信号概况!$F$2*$G1567*信号概况!$F$6*信号相关性!$B$6+2*$C1567*信号概况!$F$2*$H1567*信号概况!$F$7*信号相关性!$B$7+2*$C1567*信号概况!$F$2*$I1567*信号概况!$F$8*信号相关性!$B$8+2*$C1567*信号概况!$F$2*$J1567*信号概况!$F$9*信号相关性!$B$9+2*$D1567*信号概况!$F$3*$E1567*信号概况!$F$4*信号相关性!$C$4+2*$D1567*信号概况!$F$3*$F1567*信号概况!$F$5*信号相关性!$C$5+2*$D1567*信号概况!$F$3*$G1567*信号概况!$F$6*信号相关性!$C$6+2*$D1567*信号概况!$F$3*$H1567*信号概况!$F$7*信号相关性!$C$7+2*$D1567*信号概况!$F$3*$I1567*信号概况!$F$8*信号相关性!$C$8+2*$D1567*信号概况!$F$3*$J1567*信号概况!$F$9*信号相关性!$C$9+2*$E1567*信号概况!$F$4*$F1567*信号概况!$F$5*信号相关性!$D$5+2*$E1567*信号概况!$F$4*$G1567*信号概况!$F$6*信号相关性!$D$6+2*$E1567*信号概况!$F$4*$H1567*信号概况!$F$7*信号相关性!$D$7+2*$E1567*信号概况!$F$4*$I1567*信号概况!$F$8*信号相关性!$D$8+2*$E1567*信号概况!$F$4*$J1567*信号概况!$J$5*信号相关性!$D$9+2*$F1567*信号概况!$F$5*$G1567*信号概况!$F$6*信号相关性!$E$6+2*$F1567*信号概况!$F$5*$H1567*信号概况!$F$7*信号相关性!$E$7+2*$F1567*信号概况!$F$5*$I1567*信号概况!$F$8*信号相关性!$E$8+2*$F1567*信号概况!$F$5*$J1567*信号概况!$F$9*信号相关性!$E$9+2*$G1567*信号概况!$F$6*$H1567*信号概况!$F$7*信号相关性!$F$7+2*$G1567*信号概况!$F$6*$I1567*信号概况!$F$8*信号相关性!$F$8+2*$G1567*信号概况!$F$6*$J1567*信号概况!$F$9*信号相关性!$F$9+2*$H1567*信号概况!$F$7*$I1567*信号概况!$F$8*信号相关性!$G$8+2*$H1567*信号概况!$F$7*$J1567*信号概况!$F$9*信号相关性!$G$9+2*$I1567*信号概况!$F$8*$J1567*信号概况!$F$9*信号相关性!$H$9)</f>
        <v>218.962637514236</v>
      </c>
      <c r="L1567" s="10">
        <f t="shared" si="512"/>
        <v>89.1438841876892</v>
      </c>
      <c r="M1567" s="11">
        <f>SQRT(POWER($C1567*信号概况!$C$2,2)+POWER($D1567*信号概况!$C$3,2)+POWER($E1567*信号概况!$C$4,2)+POWER($F1567*信号概况!$C$5,2)+POWER($G1567*信号概况!$C$6,2)+POWER($H1567*信号概况!$C$7,2)+POWER($I1567*信号概况!$C$8,2)+POWER($J1567*信号概况!$C$9,2)+2*$C1567*信号概况!$C$2*$D1567*信号概况!$C$3*信号相关性!$B$3+2*$C1567*信号概况!$C$2*$E1567*信号概况!$C$4*信号相关性!$B$4+2*$C1567*信号概况!$C$2*$F1567*信号概况!$C$5*信号相关性!$B$5+2*$C1567*信号概况!$C$2*$G1567*信号概况!$C$6*信号相关性!$B$6+2*$C1567*信号概况!$C$2*$H1567*信号概况!$C$7*信号相关性!$B$7+2*$C1567*信号概况!$C$2*$I1567*信号概况!$C$8*信号相关性!$B$8+2*$C1567*信号概况!$C$2*$J1567*信号概况!$C$9*信号相关性!$B$9+2*$D1567*信号概况!$C$3*$E1567*信号概况!$C$4*信号相关性!$C$4+2*$D1567*信号概况!$C$3*$F1567*信号概况!$C$5*信号相关性!$C$5+2*$D1567*信号概况!$C$3*$G1567*信号概况!$C$6*信号相关性!$C$6+2*$D1567*信号概况!$C$3*$H1567*信号概况!$C$7*信号相关性!$C$7+2*$D1567*信号概况!$C$3*$I1567*信号概况!$C$8*信号相关性!$C$8+2*$D1567*信号概况!$C$3*$J1567*信号概况!$C$9*信号相关性!$C$9+2*$E1567*信号概况!$C$4*$F1567*信号概况!$C$5*信号相关性!$D$5+2*$E1567*信号概况!$C$4*$G1567*信号概况!$C$6*信号相关性!$D$6+2*$E1567*信号概况!$C$4*$H1567*信号概况!$C$7*信号相关性!$D$7+2*$E1567*信号概况!$C$4*$I1567*信号概况!$C$8*信号相关性!$D$8+2*$E1567*信号概况!$C$4*$J1567*信号概况!$J$5*信号相关性!$D$9+2*$F1567*信号概况!$C$5*$G1567*信号概况!$C$6*信号相关性!$E$6+2*$F1567*信号概况!$C$5*$H1567*信号概况!$C$7*信号相关性!$E$7+2*$F1567*信号概况!$C$5*$I1567*信号概况!$C$8*信号相关性!$E$8+2*$F1567*信号概况!$C$5*$J1567*信号概况!$C$9*信号相关性!$E$9+2*$G1567*信号概况!$C$6*$H1567*信号概况!$C$7*信号相关性!$F$7+2*$G1567*信号概况!$C$6*$I1567*信号概况!$C$8*信号相关性!$F$8+2*$G1567*信号概况!$C$6*$J1567*信号概况!$C$9*信号相关性!$F$9+2*$H1567*信号概况!$C$7*$I1567*信号概况!$C$8*信号相关性!$G$8+2*$H1567*信号概况!$C$7*$J1567*信号概况!$C$9*信号相关性!$G$9+2*$I1567*信号概况!$C$8*$J1567*信号概况!$C$9*信号相关性!$H$9)</f>
        <v>759.24983224319</v>
      </c>
      <c r="N1567" s="12">
        <f t="shared" si="513"/>
        <v>0.0388976295235348</v>
      </c>
      <c r="O1567" s="10">
        <f>$C1567*信号概况!$J$2+$D1567*信号概况!$J$3+$E1567*信号概况!$J$4+$F1567*信号概况!$J$5+$G1567*信号概况!$J$6+$H1567*信号概况!$J$7+$I1567*信号概况!$J$8+$J1567*信号概况!$J$9</f>
        <v>588.993275782289</v>
      </c>
      <c r="P1567" s="12">
        <f t="shared" si="514"/>
        <v>0.0301751034511844</v>
      </c>
      <c r="Q1567" s="7">
        <f t="shared" si="515"/>
        <v>27.8219169194626</v>
      </c>
    </row>
    <row r="1568" spans="1:17">
      <c r="A1568">
        <v>1566</v>
      </c>
      <c r="B1568">
        <v>19519.18</v>
      </c>
      <c r="C1568" s="7">
        <f t="shared" si="504"/>
        <v>0</v>
      </c>
      <c r="D1568" s="8">
        <f t="shared" si="505"/>
        <v>0.0606060606060606</v>
      </c>
      <c r="E1568">
        <f t="shared" si="506"/>
        <v>0</v>
      </c>
      <c r="F1568">
        <f t="shared" si="507"/>
        <v>0.2</v>
      </c>
      <c r="G1568">
        <f t="shared" si="508"/>
        <v>0.08</v>
      </c>
      <c r="H1568">
        <f t="shared" si="509"/>
        <v>0</v>
      </c>
      <c r="I1568">
        <f t="shared" si="510"/>
        <v>0</v>
      </c>
      <c r="J1568">
        <f t="shared" si="511"/>
        <v>0</v>
      </c>
      <c r="K1568">
        <f>SQRT(POWER($C1568*信号概况!$F$2,2)+POWER($D1568*信号概况!$F$3,2)+POWER($E1568*信号概况!$F$4,2)+POWER($F1568*信号概况!$F$5,2)+POWER($G1568*信号概况!$F$6,2)+POWER($H1568*信号概况!$F$7,2)+POWER($I1568*信号概况!$F$8,2)+POWER($J1568*信号概况!$F$9,2)+2*$C1568*信号概况!$F$2*$D1568*信号概况!$F$3*信号相关性!$B$3+2*$C1568*信号概况!$F$2*$E1568*信号概况!$F$4*信号相关性!$B$4+2*$C1568*信号概况!$F$2*$F1568*信号概况!$F$5*信号相关性!$B$5+2*$C1568*信号概况!$F$2*$G1568*信号概况!$F$6*信号相关性!$B$6+2*$C1568*信号概况!$F$2*$H1568*信号概况!$F$7*信号相关性!$B$7+2*$C1568*信号概况!$F$2*$I1568*信号概况!$F$8*信号相关性!$B$8+2*$C1568*信号概况!$F$2*$J1568*信号概况!$F$9*信号相关性!$B$9+2*$D1568*信号概况!$F$3*$E1568*信号概况!$F$4*信号相关性!$C$4+2*$D1568*信号概况!$F$3*$F1568*信号概况!$F$5*信号相关性!$C$5+2*$D1568*信号概况!$F$3*$G1568*信号概况!$F$6*信号相关性!$C$6+2*$D1568*信号概况!$F$3*$H1568*信号概况!$F$7*信号相关性!$C$7+2*$D1568*信号概况!$F$3*$I1568*信号概况!$F$8*信号相关性!$C$8+2*$D1568*信号概况!$F$3*$J1568*信号概况!$F$9*信号相关性!$C$9+2*$E1568*信号概况!$F$4*$F1568*信号概况!$F$5*信号相关性!$D$5+2*$E1568*信号概况!$F$4*$G1568*信号概况!$F$6*信号相关性!$D$6+2*$E1568*信号概况!$F$4*$H1568*信号概况!$F$7*信号相关性!$D$7+2*$E1568*信号概况!$F$4*$I1568*信号概况!$F$8*信号相关性!$D$8+2*$E1568*信号概况!$F$4*$J1568*信号概况!$J$5*信号相关性!$D$9+2*$F1568*信号概况!$F$5*$G1568*信号概况!$F$6*信号相关性!$E$6+2*$F1568*信号概况!$F$5*$H1568*信号概况!$F$7*信号相关性!$E$7+2*$F1568*信号概况!$F$5*$I1568*信号概况!$F$8*信号相关性!$E$8+2*$F1568*信号概况!$F$5*$J1568*信号概况!$F$9*信号相关性!$E$9+2*$G1568*信号概况!$F$6*$H1568*信号概况!$F$7*信号相关性!$F$7+2*$G1568*信号概况!$F$6*$I1568*信号概况!$F$8*信号相关性!$F$8+2*$G1568*信号概况!$F$6*$J1568*信号概况!$F$9*信号相关性!$F$9+2*$H1568*信号概况!$F$7*$I1568*信号概况!$F$8*信号相关性!$G$8+2*$H1568*信号概况!$F$7*$J1568*信号概况!$F$9*信号相关性!$G$9+2*$I1568*信号概况!$F$8*$J1568*信号概况!$F$9*信号相关性!$H$9)</f>
        <v>217.514446468054</v>
      </c>
      <c r="L1568" s="10">
        <f t="shared" si="512"/>
        <v>89.7373959152949</v>
      </c>
      <c r="M1568" s="11">
        <f>SQRT(POWER($C1568*信号概况!$C$2,2)+POWER($D1568*信号概况!$C$3,2)+POWER($E1568*信号概况!$C$4,2)+POWER($F1568*信号概况!$C$5,2)+POWER($G1568*信号概况!$C$6,2)+POWER($H1568*信号概况!$C$7,2)+POWER($I1568*信号概况!$C$8,2)+POWER($J1568*信号概况!$C$9,2)+2*$C1568*信号概况!$C$2*$D1568*信号概况!$C$3*信号相关性!$B$3+2*$C1568*信号概况!$C$2*$E1568*信号概况!$C$4*信号相关性!$B$4+2*$C1568*信号概况!$C$2*$F1568*信号概况!$C$5*信号相关性!$B$5+2*$C1568*信号概况!$C$2*$G1568*信号概况!$C$6*信号相关性!$B$6+2*$C1568*信号概况!$C$2*$H1568*信号概况!$C$7*信号相关性!$B$7+2*$C1568*信号概况!$C$2*$I1568*信号概况!$C$8*信号相关性!$B$8+2*$C1568*信号概况!$C$2*$J1568*信号概况!$C$9*信号相关性!$B$9+2*$D1568*信号概况!$C$3*$E1568*信号概况!$C$4*信号相关性!$C$4+2*$D1568*信号概况!$C$3*$F1568*信号概况!$C$5*信号相关性!$C$5+2*$D1568*信号概况!$C$3*$G1568*信号概况!$C$6*信号相关性!$C$6+2*$D1568*信号概况!$C$3*$H1568*信号概况!$C$7*信号相关性!$C$7+2*$D1568*信号概况!$C$3*$I1568*信号概况!$C$8*信号相关性!$C$8+2*$D1568*信号概况!$C$3*$J1568*信号概况!$C$9*信号相关性!$C$9+2*$E1568*信号概况!$C$4*$F1568*信号概况!$C$5*信号相关性!$D$5+2*$E1568*信号概况!$C$4*$G1568*信号概况!$C$6*信号相关性!$D$6+2*$E1568*信号概况!$C$4*$H1568*信号概况!$C$7*信号相关性!$D$7+2*$E1568*信号概况!$C$4*$I1568*信号概况!$C$8*信号相关性!$D$8+2*$E1568*信号概况!$C$4*$J1568*信号概况!$J$5*信号相关性!$D$9+2*$F1568*信号概况!$C$5*$G1568*信号概况!$C$6*信号相关性!$E$6+2*$F1568*信号概况!$C$5*$H1568*信号概况!$C$7*信号相关性!$E$7+2*$F1568*信号概况!$C$5*$I1568*信号概况!$C$8*信号相关性!$E$8+2*$F1568*信号概况!$C$5*$J1568*信号概况!$C$9*信号相关性!$E$9+2*$G1568*信号概况!$C$6*$H1568*信号概况!$C$7*信号相关性!$F$7+2*$G1568*信号概况!$C$6*$I1568*信号概况!$C$8*信号相关性!$F$8+2*$G1568*信号概况!$C$6*$J1568*信号概况!$C$9*信号相关性!$F$9+2*$H1568*信号概况!$C$7*$I1568*信号概况!$C$8*信号相关性!$G$8+2*$H1568*信号概况!$C$7*$J1568*信号概况!$C$9*信号相关性!$G$9+2*$I1568*信号概况!$C$8*$J1568*信号概况!$C$9*信号相关性!$H$9)</f>
        <v>802.137875506137</v>
      </c>
      <c r="N1568" s="12">
        <f t="shared" si="513"/>
        <v>0.0410948551889032</v>
      </c>
      <c r="O1568" s="10">
        <f>$C1568*信号概况!$J$2+$D1568*信号概况!$J$3+$E1568*信号概况!$J$4+$F1568*信号概况!$J$5+$G1568*信号概况!$J$6+$H1568*信号概况!$J$7+$I1568*信号概况!$J$8+$J1568*信号概况!$J$9</f>
        <v>613.52142646722</v>
      </c>
      <c r="P1568" s="12">
        <f t="shared" si="514"/>
        <v>0.0314317213359998</v>
      </c>
      <c r="Q1568" s="7">
        <f t="shared" si="515"/>
        <v>29.3603400661693</v>
      </c>
    </row>
    <row r="1569" spans="1:17">
      <c r="A1569">
        <v>1567</v>
      </c>
      <c r="B1569">
        <v>19519.18</v>
      </c>
      <c r="C1569" s="7">
        <f t="shared" si="504"/>
        <v>0</v>
      </c>
      <c r="D1569" s="8">
        <f t="shared" si="505"/>
        <v>0.0909090909090909</v>
      </c>
      <c r="E1569">
        <f t="shared" si="506"/>
        <v>0</v>
      </c>
      <c r="F1569">
        <f t="shared" si="507"/>
        <v>0.2</v>
      </c>
      <c r="G1569">
        <f t="shared" si="508"/>
        <v>0.08</v>
      </c>
      <c r="H1569">
        <f t="shared" si="509"/>
        <v>0</v>
      </c>
      <c r="I1569">
        <f t="shared" si="510"/>
        <v>0</v>
      </c>
      <c r="J1569">
        <f t="shared" si="511"/>
        <v>0</v>
      </c>
      <c r="K1569">
        <f>SQRT(POWER($C1569*信号概况!$F$2,2)+POWER($D1569*信号概况!$F$3,2)+POWER($E1569*信号概况!$F$4,2)+POWER($F1569*信号概况!$F$5,2)+POWER($G1569*信号概况!$F$6,2)+POWER($H1569*信号概况!$F$7,2)+POWER($I1569*信号概况!$F$8,2)+POWER($J1569*信号概况!$F$9,2)+2*$C1569*信号概况!$F$2*$D1569*信号概况!$F$3*信号相关性!$B$3+2*$C1569*信号概况!$F$2*$E1569*信号概况!$F$4*信号相关性!$B$4+2*$C1569*信号概况!$F$2*$F1569*信号概况!$F$5*信号相关性!$B$5+2*$C1569*信号概况!$F$2*$G1569*信号概况!$F$6*信号相关性!$B$6+2*$C1569*信号概况!$F$2*$H1569*信号概况!$F$7*信号相关性!$B$7+2*$C1569*信号概况!$F$2*$I1569*信号概况!$F$8*信号相关性!$B$8+2*$C1569*信号概况!$F$2*$J1569*信号概况!$F$9*信号相关性!$B$9+2*$D1569*信号概况!$F$3*$E1569*信号概况!$F$4*信号相关性!$C$4+2*$D1569*信号概况!$F$3*$F1569*信号概况!$F$5*信号相关性!$C$5+2*$D1569*信号概况!$F$3*$G1569*信号概况!$F$6*信号相关性!$C$6+2*$D1569*信号概况!$F$3*$H1569*信号概况!$F$7*信号相关性!$C$7+2*$D1569*信号概况!$F$3*$I1569*信号概况!$F$8*信号相关性!$C$8+2*$D1569*信号概况!$F$3*$J1569*信号概况!$F$9*信号相关性!$C$9+2*$E1569*信号概况!$F$4*$F1569*信号概况!$F$5*信号相关性!$D$5+2*$E1569*信号概况!$F$4*$G1569*信号概况!$F$6*信号相关性!$D$6+2*$E1569*信号概况!$F$4*$H1569*信号概况!$F$7*信号相关性!$D$7+2*$E1569*信号概况!$F$4*$I1569*信号概况!$F$8*信号相关性!$D$8+2*$E1569*信号概况!$F$4*$J1569*信号概况!$J$5*信号相关性!$D$9+2*$F1569*信号概况!$F$5*$G1569*信号概况!$F$6*信号相关性!$E$6+2*$F1569*信号概况!$F$5*$H1569*信号概况!$F$7*信号相关性!$E$7+2*$F1569*信号概况!$F$5*$I1569*信号概况!$F$8*信号相关性!$E$8+2*$F1569*信号概况!$F$5*$J1569*信号概况!$F$9*信号相关性!$E$9+2*$G1569*信号概况!$F$6*$H1569*信号概况!$F$7*信号相关性!$F$7+2*$G1569*信号概况!$F$6*$I1569*信号概况!$F$8*信号相关性!$F$8+2*$G1569*信号概况!$F$6*$J1569*信号概况!$F$9*信号相关性!$F$9+2*$H1569*信号概况!$F$7*$I1569*信号概况!$F$8*信号相关性!$G$8+2*$H1569*信号概况!$F$7*$J1569*信号概况!$F$9*信号相关性!$G$9+2*$I1569*信号概况!$F$8*$J1569*信号概况!$F$9*信号相关性!$H$9)</f>
        <v>235.837233249869</v>
      </c>
      <c r="L1569" s="10">
        <f t="shared" si="512"/>
        <v>82.7654723175939</v>
      </c>
      <c r="M1569" s="11">
        <f>SQRT(POWER($C1569*信号概况!$C$2,2)+POWER($D1569*信号概况!$C$3,2)+POWER($E1569*信号概况!$C$4,2)+POWER($F1569*信号概况!$C$5,2)+POWER($G1569*信号概况!$C$6,2)+POWER($H1569*信号概况!$C$7,2)+POWER($I1569*信号概况!$C$8,2)+POWER($J1569*信号概况!$C$9,2)+2*$C1569*信号概况!$C$2*$D1569*信号概况!$C$3*信号相关性!$B$3+2*$C1569*信号概况!$C$2*$E1569*信号概况!$C$4*信号相关性!$B$4+2*$C1569*信号概况!$C$2*$F1569*信号概况!$C$5*信号相关性!$B$5+2*$C1569*信号概况!$C$2*$G1569*信号概况!$C$6*信号相关性!$B$6+2*$C1569*信号概况!$C$2*$H1569*信号概况!$C$7*信号相关性!$B$7+2*$C1569*信号概况!$C$2*$I1569*信号概况!$C$8*信号相关性!$B$8+2*$C1569*信号概况!$C$2*$J1569*信号概况!$C$9*信号相关性!$B$9+2*$D1569*信号概况!$C$3*$E1569*信号概况!$C$4*信号相关性!$C$4+2*$D1569*信号概况!$C$3*$F1569*信号概况!$C$5*信号相关性!$C$5+2*$D1569*信号概况!$C$3*$G1569*信号概况!$C$6*信号相关性!$C$6+2*$D1569*信号概况!$C$3*$H1569*信号概况!$C$7*信号相关性!$C$7+2*$D1569*信号概况!$C$3*$I1569*信号概况!$C$8*信号相关性!$C$8+2*$D1569*信号概况!$C$3*$J1569*信号概况!$C$9*信号相关性!$C$9+2*$E1569*信号概况!$C$4*$F1569*信号概况!$C$5*信号相关性!$D$5+2*$E1569*信号概况!$C$4*$G1569*信号概况!$C$6*信号相关性!$D$6+2*$E1569*信号概况!$C$4*$H1569*信号概况!$C$7*信号相关性!$D$7+2*$E1569*信号概况!$C$4*$I1569*信号概况!$C$8*信号相关性!$D$8+2*$E1569*信号概况!$C$4*$J1569*信号概况!$J$5*信号相关性!$D$9+2*$F1569*信号概况!$C$5*$G1569*信号概况!$C$6*信号相关性!$E$6+2*$F1569*信号概况!$C$5*$H1569*信号概况!$C$7*信号相关性!$E$7+2*$F1569*信号概况!$C$5*$I1569*信号概况!$C$8*信号相关性!$E$8+2*$F1569*信号概况!$C$5*$J1569*信号概况!$C$9*信号相关性!$E$9+2*$G1569*信号概况!$C$6*$H1569*信号概况!$C$7*信号相关性!$F$7+2*$G1569*信号概况!$C$6*$I1569*信号概况!$C$8*信号相关性!$F$8+2*$G1569*信号概况!$C$6*$J1569*信号概况!$C$9*信号相关性!$F$9+2*$H1569*信号概况!$C$7*$I1569*信号概况!$C$8*信号相关性!$G$8+2*$H1569*信号概况!$C$7*$J1569*信号概况!$C$9*信号相关性!$G$9+2*$I1569*信号概况!$C$8*$J1569*信号概况!$C$9*信号相关性!$H$9)</f>
        <v>959.569829196347</v>
      </c>
      <c r="N1569" s="12">
        <f t="shared" si="513"/>
        <v>0.0491603555680283</v>
      </c>
      <c r="O1569" s="10">
        <f>$C1569*信号概况!$J$2+$D1569*信号概况!$J$3+$E1569*信号概况!$J$4+$F1569*信号概况!$J$5+$G1569*信号概况!$J$6+$H1569*信号概况!$J$7+$I1569*信号概况!$J$8+$J1569*信号概况!$J$9</f>
        <v>638.049577152152</v>
      </c>
      <c r="P1569" s="12">
        <f t="shared" si="514"/>
        <v>0.0326883392208152</v>
      </c>
      <c r="Q1569" s="7">
        <f t="shared" si="515"/>
        <v>28.3273164027823</v>
      </c>
    </row>
    <row r="1570" spans="1:17">
      <c r="A1570">
        <v>1568</v>
      </c>
      <c r="B1570">
        <v>19519.18</v>
      </c>
      <c r="C1570" s="7">
        <f t="shared" si="504"/>
        <v>0</v>
      </c>
      <c r="D1570" s="8">
        <f t="shared" si="505"/>
        <v>0.121212121212121</v>
      </c>
      <c r="E1570">
        <f t="shared" si="506"/>
        <v>0</v>
      </c>
      <c r="F1570">
        <f t="shared" si="507"/>
        <v>0.2</v>
      </c>
      <c r="G1570">
        <f t="shared" si="508"/>
        <v>0.08</v>
      </c>
      <c r="H1570">
        <f t="shared" si="509"/>
        <v>0</v>
      </c>
      <c r="I1570">
        <f t="shared" si="510"/>
        <v>0</v>
      </c>
      <c r="J1570">
        <f t="shared" si="511"/>
        <v>0</v>
      </c>
      <c r="K1570">
        <f>SQRT(POWER($C1570*信号概况!$F$2,2)+POWER($D1570*信号概况!$F$3,2)+POWER($E1570*信号概况!$F$4,2)+POWER($F1570*信号概况!$F$5,2)+POWER($G1570*信号概况!$F$6,2)+POWER($H1570*信号概况!$F$7,2)+POWER($I1570*信号概况!$F$8,2)+POWER($J1570*信号概况!$F$9,2)+2*$C1570*信号概况!$F$2*$D1570*信号概况!$F$3*信号相关性!$B$3+2*$C1570*信号概况!$F$2*$E1570*信号概况!$F$4*信号相关性!$B$4+2*$C1570*信号概况!$F$2*$F1570*信号概况!$F$5*信号相关性!$B$5+2*$C1570*信号概况!$F$2*$G1570*信号概况!$F$6*信号相关性!$B$6+2*$C1570*信号概况!$F$2*$H1570*信号概况!$F$7*信号相关性!$B$7+2*$C1570*信号概况!$F$2*$I1570*信号概况!$F$8*信号相关性!$B$8+2*$C1570*信号概况!$F$2*$J1570*信号概况!$F$9*信号相关性!$B$9+2*$D1570*信号概况!$F$3*$E1570*信号概况!$F$4*信号相关性!$C$4+2*$D1570*信号概况!$F$3*$F1570*信号概况!$F$5*信号相关性!$C$5+2*$D1570*信号概况!$F$3*$G1570*信号概况!$F$6*信号相关性!$C$6+2*$D1570*信号概况!$F$3*$H1570*信号概况!$F$7*信号相关性!$C$7+2*$D1570*信号概况!$F$3*$I1570*信号概况!$F$8*信号相关性!$C$8+2*$D1570*信号概况!$F$3*$J1570*信号概况!$F$9*信号相关性!$C$9+2*$E1570*信号概况!$F$4*$F1570*信号概况!$F$5*信号相关性!$D$5+2*$E1570*信号概况!$F$4*$G1570*信号概况!$F$6*信号相关性!$D$6+2*$E1570*信号概况!$F$4*$H1570*信号概况!$F$7*信号相关性!$D$7+2*$E1570*信号概况!$F$4*$I1570*信号概况!$F$8*信号相关性!$D$8+2*$E1570*信号概况!$F$4*$J1570*信号概况!$J$5*信号相关性!$D$9+2*$F1570*信号概况!$F$5*$G1570*信号概况!$F$6*信号相关性!$E$6+2*$F1570*信号概况!$F$5*$H1570*信号概况!$F$7*信号相关性!$E$7+2*$F1570*信号概况!$F$5*$I1570*信号概况!$F$8*信号相关性!$E$8+2*$F1570*信号概况!$F$5*$J1570*信号概况!$F$9*信号相关性!$E$9+2*$G1570*信号概况!$F$6*$H1570*信号概况!$F$7*信号相关性!$F$7+2*$G1570*信号概况!$F$6*$I1570*信号概况!$F$8*信号相关性!$F$8+2*$G1570*信号概况!$F$6*$J1570*信号概况!$F$9*信号相关性!$F$9+2*$H1570*信号概况!$F$7*$I1570*信号概况!$F$8*信号相关性!$G$8+2*$H1570*信号概况!$F$7*$J1570*信号概况!$F$9*信号相关性!$G$9+2*$I1570*信号概况!$F$8*$J1570*信号概况!$F$9*信号相关性!$H$9)</f>
        <v>269.934501539055</v>
      </c>
      <c r="L1570" s="10">
        <f t="shared" si="512"/>
        <v>72.3108009117385</v>
      </c>
      <c r="M1570" s="11">
        <f>SQRT(POWER($C1570*信号概况!$C$2,2)+POWER($D1570*信号概况!$C$3,2)+POWER($E1570*信号概况!$C$4,2)+POWER($F1570*信号概况!$C$5,2)+POWER($G1570*信号概况!$C$6,2)+POWER($H1570*信号概况!$C$7,2)+POWER($I1570*信号概况!$C$8,2)+POWER($J1570*信号概况!$C$9,2)+2*$C1570*信号概况!$C$2*$D1570*信号概况!$C$3*信号相关性!$B$3+2*$C1570*信号概况!$C$2*$E1570*信号概况!$C$4*信号相关性!$B$4+2*$C1570*信号概况!$C$2*$F1570*信号概况!$C$5*信号相关性!$B$5+2*$C1570*信号概况!$C$2*$G1570*信号概况!$C$6*信号相关性!$B$6+2*$C1570*信号概况!$C$2*$H1570*信号概况!$C$7*信号相关性!$B$7+2*$C1570*信号概况!$C$2*$I1570*信号概况!$C$8*信号相关性!$B$8+2*$C1570*信号概况!$C$2*$J1570*信号概况!$C$9*信号相关性!$B$9+2*$D1570*信号概况!$C$3*$E1570*信号概况!$C$4*信号相关性!$C$4+2*$D1570*信号概况!$C$3*$F1570*信号概况!$C$5*信号相关性!$C$5+2*$D1570*信号概况!$C$3*$G1570*信号概况!$C$6*信号相关性!$C$6+2*$D1570*信号概况!$C$3*$H1570*信号概况!$C$7*信号相关性!$C$7+2*$D1570*信号概况!$C$3*$I1570*信号概况!$C$8*信号相关性!$C$8+2*$D1570*信号概况!$C$3*$J1570*信号概况!$C$9*信号相关性!$C$9+2*$E1570*信号概况!$C$4*$F1570*信号概况!$C$5*信号相关性!$D$5+2*$E1570*信号概况!$C$4*$G1570*信号概况!$C$6*信号相关性!$D$6+2*$E1570*信号概况!$C$4*$H1570*信号概况!$C$7*信号相关性!$D$7+2*$E1570*信号概况!$C$4*$I1570*信号概况!$C$8*信号相关性!$D$8+2*$E1570*信号概况!$C$4*$J1570*信号概况!$J$5*信号相关性!$D$9+2*$F1570*信号概况!$C$5*$G1570*信号概况!$C$6*信号相关性!$E$6+2*$F1570*信号概况!$C$5*$H1570*信号概况!$C$7*信号相关性!$E$7+2*$F1570*信号概况!$C$5*$I1570*信号概况!$C$8*信号相关性!$E$8+2*$F1570*信号概况!$C$5*$J1570*信号概况!$C$9*信号相关性!$E$9+2*$G1570*信号概况!$C$6*$H1570*信号概况!$C$7*信号相关性!$F$7+2*$G1570*信号概况!$C$6*$I1570*信号概况!$C$8*信号相关性!$F$8+2*$G1570*信号概况!$C$6*$J1570*信号概况!$C$9*信号相关性!$F$9+2*$H1570*信号概况!$C$7*$I1570*信号概况!$C$8*信号相关性!$G$8+2*$H1570*信号概况!$C$7*$J1570*信号概况!$C$9*信号相关性!$G$9+2*$I1570*信号概况!$C$8*$J1570*信号概况!$C$9*信号相关性!$H$9)</f>
        <v>1186.80561386797</v>
      </c>
      <c r="N1570" s="12">
        <f t="shared" si="513"/>
        <v>0.06080202210687</v>
      </c>
      <c r="O1570" s="10">
        <f>$C1570*信号概况!$J$2+$D1570*信号概况!$J$3+$E1570*信号概况!$J$4+$F1570*信号概况!$J$5+$G1570*信号概况!$J$6+$H1570*信号概况!$J$7+$I1570*信号概况!$J$8+$J1570*信号概况!$J$9</f>
        <v>662.577727837083</v>
      </c>
      <c r="P1570" s="12">
        <f t="shared" si="514"/>
        <v>0.0339449571056306</v>
      </c>
      <c r="Q1570" s="7">
        <f t="shared" si="515"/>
        <v>25.8395043770862</v>
      </c>
    </row>
    <row r="1571" spans="1:17">
      <c r="A1571">
        <v>1569</v>
      </c>
      <c r="B1571">
        <v>19519.18</v>
      </c>
      <c r="C1571" s="7">
        <f t="shared" si="504"/>
        <v>0</v>
      </c>
      <c r="D1571" s="8">
        <f t="shared" si="505"/>
        <v>0.151515151515152</v>
      </c>
      <c r="E1571">
        <f t="shared" si="506"/>
        <v>0</v>
      </c>
      <c r="F1571">
        <f t="shared" si="507"/>
        <v>0.2</v>
      </c>
      <c r="G1571">
        <f t="shared" si="508"/>
        <v>0.08</v>
      </c>
      <c r="H1571">
        <f t="shared" si="509"/>
        <v>0</v>
      </c>
      <c r="I1571">
        <f t="shared" si="510"/>
        <v>0</v>
      </c>
      <c r="J1571">
        <f t="shared" si="511"/>
        <v>0</v>
      </c>
      <c r="K1571">
        <f>SQRT(POWER($C1571*信号概况!$F$2,2)+POWER($D1571*信号概况!$F$3,2)+POWER($E1571*信号概况!$F$4,2)+POWER($F1571*信号概况!$F$5,2)+POWER($G1571*信号概况!$F$6,2)+POWER($H1571*信号概况!$F$7,2)+POWER($I1571*信号概况!$F$8,2)+POWER($J1571*信号概况!$F$9,2)+2*$C1571*信号概况!$F$2*$D1571*信号概况!$F$3*信号相关性!$B$3+2*$C1571*信号概况!$F$2*$E1571*信号概况!$F$4*信号相关性!$B$4+2*$C1571*信号概况!$F$2*$F1571*信号概况!$F$5*信号相关性!$B$5+2*$C1571*信号概况!$F$2*$G1571*信号概况!$F$6*信号相关性!$B$6+2*$C1571*信号概况!$F$2*$H1571*信号概况!$F$7*信号相关性!$B$7+2*$C1571*信号概况!$F$2*$I1571*信号概况!$F$8*信号相关性!$B$8+2*$C1571*信号概况!$F$2*$J1571*信号概况!$F$9*信号相关性!$B$9+2*$D1571*信号概况!$F$3*$E1571*信号概况!$F$4*信号相关性!$C$4+2*$D1571*信号概况!$F$3*$F1571*信号概况!$F$5*信号相关性!$C$5+2*$D1571*信号概况!$F$3*$G1571*信号概况!$F$6*信号相关性!$C$6+2*$D1571*信号概况!$F$3*$H1571*信号概况!$F$7*信号相关性!$C$7+2*$D1571*信号概况!$F$3*$I1571*信号概况!$F$8*信号相关性!$C$8+2*$D1571*信号概况!$F$3*$J1571*信号概况!$F$9*信号相关性!$C$9+2*$E1571*信号概况!$F$4*$F1571*信号概况!$F$5*信号相关性!$D$5+2*$E1571*信号概况!$F$4*$G1571*信号概况!$F$6*信号相关性!$D$6+2*$E1571*信号概况!$F$4*$H1571*信号概况!$F$7*信号相关性!$D$7+2*$E1571*信号概况!$F$4*$I1571*信号概况!$F$8*信号相关性!$D$8+2*$E1571*信号概况!$F$4*$J1571*信号概况!$J$5*信号相关性!$D$9+2*$F1571*信号概况!$F$5*$G1571*信号概况!$F$6*信号相关性!$E$6+2*$F1571*信号概况!$F$5*$H1571*信号概况!$F$7*信号相关性!$E$7+2*$F1571*信号概况!$F$5*$I1571*信号概况!$F$8*信号相关性!$E$8+2*$F1571*信号概况!$F$5*$J1571*信号概况!$F$9*信号相关性!$E$9+2*$G1571*信号概况!$F$6*$H1571*信号概况!$F$7*信号相关性!$F$7+2*$G1571*信号概况!$F$6*$I1571*信号概况!$F$8*信号相关性!$F$8+2*$G1571*信号概况!$F$6*$J1571*信号概况!$F$9*信号相关性!$F$9+2*$H1571*信号概况!$F$7*$I1571*信号概况!$F$8*信号相关性!$G$8+2*$H1571*信号概况!$F$7*$J1571*信号概况!$F$9*信号相关性!$G$9+2*$I1571*信号概况!$F$8*$J1571*信号概况!$F$9*信号相关性!$H$9)</f>
        <v>314.720253598111</v>
      </c>
      <c r="L1571" s="10">
        <f t="shared" si="512"/>
        <v>62.0207304005464</v>
      </c>
      <c r="M1571" s="11">
        <f>SQRT(POWER($C1571*信号概况!$C$2,2)+POWER($D1571*信号概况!$C$3,2)+POWER($E1571*信号概况!$C$4,2)+POWER($F1571*信号概况!$C$5,2)+POWER($G1571*信号概况!$C$6,2)+POWER($H1571*信号概况!$C$7,2)+POWER($I1571*信号概况!$C$8,2)+POWER($J1571*信号概况!$C$9,2)+2*$C1571*信号概况!$C$2*$D1571*信号概况!$C$3*信号相关性!$B$3+2*$C1571*信号概况!$C$2*$E1571*信号概况!$C$4*信号相关性!$B$4+2*$C1571*信号概况!$C$2*$F1571*信号概况!$C$5*信号相关性!$B$5+2*$C1571*信号概况!$C$2*$G1571*信号概况!$C$6*信号相关性!$B$6+2*$C1571*信号概况!$C$2*$H1571*信号概况!$C$7*信号相关性!$B$7+2*$C1571*信号概况!$C$2*$I1571*信号概况!$C$8*信号相关性!$B$8+2*$C1571*信号概况!$C$2*$J1571*信号概况!$C$9*信号相关性!$B$9+2*$D1571*信号概况!$C$3*$E1571*信号概况!$C$4*信号相关性!$C$4+2*$D1571*信号概况!$C$3*$F1571*信号概况!$C$5*信号相关性!$C$5+2*$D1571*信号概况!$C$3*$G1571*信号概况!$C$6*信号相关性!$C$6+2*$D1571*信号概况!$C$3*$H1571*信号概况!$C$7*信号相关性!$C$7+2*$D1571*信号概况!$C$3*$I1571*信号概况!$C$8*信号相关性!$C$8+2*$D1571*信号概况!$C$3*$J1571*信号概况!$C$9*信号相关性!$C$9+2*$E1571*信号概况!$C$4*$F1571*信号概况!$C$5*信号相关性!$D$5+2*$E1571*信号概况!$C$4*$G1571*信号概况!$C$6*信号相关性!$D$6+2*$E1571*信号概况!$C$4*$H1571*信号概况!$C$7*信号相关性!$D$7+2*$E1571*信号概况!$C$4*$I1571*信号概况!$C$8*信号相关性!$D$8+2*$E1571*信号概况!$C$4*$J1571*信号概况!$J$5*信号相关性!$D$9+2*$F1571*信号概况!$C$5*$G1571*信号概况!$C$6*信号相关性!$E$6+2*$F1571*信号概况!$C$5*$H1571*信号概况!$C$7*信号相关性!$E$7+2*$F1571*信号概况!$C$5*$I1571*信号概况!$C$8*信号相关性!$E$8+2*$F1571*信号概况!$C$5*$J1571*信号概况!$C$9*信号相关性!$E$9+2*$G1571*信号概况!$C$6*$H1571*信号概况!$C$7*信号相关性!$F$7+2*$G1571*信号概况!$C$6*$I1571*信号概况!$C$8*信号相关性!$F$8+2*$G1571*信号概况!$C$6*$J1571*信号概况!$C$9*信号相关性!$F$9+2*$H1571*信号概况!$C$7*$I1571*信号概况!$C$8*信号相关性!$G$8+2*$H1571*信号概况!$C$7*$J1571*信号概况!$C$9*信号相关性!$G$9+2*$I1571*信号概况!$C$8*$J1571*信号概况!$C$9*信号相关性!$H$9)</f>
        <v>1451.42174964253</v>
      </c>
      <c r="N1571" s="12">
        <f t="shared" si="513"/>
        <v>0.0743587460970457</v>
      </c>
      <c r="O1571" s="10">
        <f>$C1571*信号概况!$J$2+$D1571*信号概况!$J$3+$E1571*信号概况!$J$4+$F1571*信号概况!$J$5+$G1571*信号概况!$J$6+$H1571*信号概况!$J$7+$I1571*信号概况!$J$8+$J1571*信号概况!$J$9</f>
        <v>687.105878522015</v>
      </c>
      <c r="P1571" s="12">
        <f t="shared" si="514"/>
        <v>0.035201574990446</v>
      </c>
      <c r="Q1571" s="7">
        <f t="shared" si="515"/>
        <v>23.0976921858575</v>
      </c>
    </row>
    <row r="1572" spans="1:17">
      <c r="A1572">
        <v>1570</v>
      </c>
      <c r="B1572">
        <v>19519.18</v>
      </c>
      <c r="C1572" s="7">
        <f t="shared" si="504"/>
        <v>0</v>
      </c>
      <c r="D1572" s="8">
        <f t="shared" si="505"/>
        <v>0.181818181818182</v>
      </c>
      <c r="E1572">
        <f t="shared" si="506"/>
        <v>0</v>
      </c>
      <c r="F1572">
        <f t="shared" si="507"/>
        <v>0.2</v>
      </c>
      <c r="G1572">
        <f t="shared" si="508"/>
        <v>0.08</v>
      </c>
      <c r="H1572">
        <f t="shared" si="509"/>
        <v>0</v>
      </c>
      <c r="I1572">
        <f t="shared" si="510"/>
        <v>0</v>
      </c>
      <c r="J1572">
        <f t="shared" si="511"/>
        <v>0</v>
      </c>
      <c r="K1572">
        <f>SQRT(POWER($C1572*信号概况!$F$2,2)+POWER($D1572*信号概况!$F$3,2)+POWER($E1572*信号概况!$F$4,2)+POWER($F1572*信号概况!$F$5,2)+POWER($G1572*信号概况!$F$6,2)+POWER($H1572*信号概况!$F$7,2)+POWER($I1572*信号概况!$F$8,2)+POWER($J1572*信号概况!$F$9,2)+2*$C1572*信号概况!$F$2*$D1572*信号概况!$F$3*信号相关性!$B$3+2*$C1572*信号概况!$F$2*$E1572*信号概况!$F$4*信号相关性!$B$4+2*$C1572*信号概况!$F$2*$F1572*信号概况!$F$5*信号相关性!$B$5+2*$C1572*信号概况!$F$2*$G1572*信号概况!$F$6*信号相关性!$B$6+2*$C1572*信号概况!$F$2*$H1572*信号概况!$F$7*信号相关性!$B$7+2*$C1572*信号概况!$F$2*$I1572*信号概况!$F$8*信号相关性!$B$8+2*$C1572*信号概况!$F$2*$J1572*信号概况!$F$9*信号相关性!$B$9+2*$D1572*信号概况!$F$3*$E1572*信号概况!$F$4*信号相关性!$C$4+2*$D1572*信号概况!$F$3*$F1572*信号概况!$F$5*信号相关性!$C$5+2*$D1572*信号概况!$F$3*$G1572*信号概况!$F$6*信号相关性!$C$6+2*$D1572*信号概况!$F$3*$H1572*信号概况!$F$7*信号相关性!$C$7+2*$D1572*信号概况!$F$3*$I1572*信号概况!$F$8*信号相关性!$C$8+2*$D1572*信号概况!$F$3*$J1572*信号概况!$F$9*信号相关性!$C$9+2*$E1572*信号概况!$F$4*$F1572*信号概况!$F$5*信号相关性!$D$5+2*$E1572*信号概况!$F$4*$G1572*信号概况!$F$6*信号相关性!$D$6+2*$E1572*信号概况!$F$4*$H1572*信号概况!$F$7*信号相关性!$D$7+2*$E1572*信号概况!$F$4*$I1572*信号概况!$F$8*信号相关性!$D$8+2*$E1572*信号概况!$F$4*$J1572*信号概况!$J$5*信号相关性!$D$9+2*$F1572*信号概况!$F$5*$G1572*信号概况!$F$6*信号相关性!$E$6+2*$F1572*信号概况!$F$5*$H1572*信号概况!$F$7*信号相关性!$E$7+2*$F1572*信号概况!$F$5*$I1572*信号概况!$F$8*信号相关性!$E$8+2*$F1572*信号概况!$F$5*$J1572*信号概况!$F$9*信号相关性!$E$9+2*$G1572*信号概况!$F$6*$H1572*信号概况!$F$7*信号相关性!$F$7+2*$G1572*信号概况!$F$6*$I1572*信号概况!$F$8*信号相关性!$F$8+2*$G1572*信号概况!$F$6*$J1572*信号概况!$F$9*信号相关性!$F$9+2*$H1572*信号概况!$F$7*$I1572*信号概况!$F$8*信号相关性!$G$8+2*$H1572*信号概况!$F$7*$J1572*信号概况!$F$9*信号相关性!$G$9+2*$I1572*信号概况!$F$8*$J1572*信号概况!$F$9*信号相关性!$H$9)</f>
        <v>366.294702798328</v>
      </c>
      <c r="L1572" s="10">
        <f t="shared" si="512"/>
        <v>53.2881853078469</v>
      </c>
      <c r="M1572" s="11">
        <f>SQRT(POWER($C1572*信号概况!$C$2,2)+POWER($D1572*信号概况!$C$3,2)+POWER($E1572*信号概况!$C$4,2)+POWER($F1572*信号概况!$C$5,2)+POWER($G1572*信号概况!$C$6,2)+POWER($H1572*信号概况!$C$7,2)+POWER($I1572*信号概况!$C$8,2)+POWER($J1572*信号概况!$C$9,2)+2*$C1572*信号概况!$C$2*$D1572*信号概况!$C$3*信号相关性!$B$3+2*$C1572*信号概况!$C$2*$E1572*信号概况!$C$4*信号相关性!$B$4+2*$C1572*信号概况!$C$2*$F1572*信号概况!$C$5*信号相关性!$B$5+2*$C1572*信号概况!$C$2*$G1572*信号概况!$C$6*信号相关性!$B$6+2*$C1572*信号概况!$C$2*$H1572*信号概况!$C$7*信号相关性!$B$7+2*$C1572*信号概况!$C$2*$I1572*信号概况!$C$8*信号相关性!$B$8+2*$C1572*信号概况!$C$2*$J1572*信号概况!$C$9*信号相关性!$B$9+2*$D1572*信号概况!$C$3*$E1572*信号概况!$C$4*信号相关性!$C$4+2*$D1572*信号概况!$C$3*$F1572*信号概况!$C$5*信号相关性!$C$5+2*$D1572*信号概况!$C$3*$G1572*信号概况!$C$6*信号相关性!$C$6+2*$D1572*信号概况!$C$3*$H1572*信号概况!$C$7*信号相关性!$C$7+2*$D1572*信号概况!$C$3*$I1572*信号概况!$C$8*信号相关性!$C$8+2*$D1572*信号概况!$C$3*$J1572*信号概况!$C$9*信号相关性!$C$9+2*$E1572*信号概况!$C$4*$F1572*信号概况!$C$5*信号相关性!$D$5+2*$E1572*信号概况!$C$4*$G1572*信号概况!$C$6*信号相关性!$D$6+2*$E1572*信号概况!$C$4*$H1572*信号概况!$C$7*信号相关性!$D$7+2*$E1572*信号概况!$C$4*$I1572*信号概况!$C$8*信号相关性!$D$8+2*$E1572*信号概况!$C$4*$J1572*信号概况!$J$5*信号相关性!$D$9+2*$F1572*信号概况!$C$5*$G1572*信号概况!$C$6*信号相关性!$E$6+2*$F1572*信号概况!$C$5*$H1572*信号概况!$C$7*信号相关性!$E$7+2*$F1572*信号概况!$C$5*$I1572*信号概况!$C$8*信号相关性!$E$8+2*$F1572*信号概况!$C$5*$J1572*信号概况!$C$9*信号相关性!$E$9+2*$G1572*信号概况!$C$6*$H1572*信号概况!$C$7*信号相关性!$F$7+2*$G1572*信号概况!$C$6*$I1572*信号概况!$C$8*信号相关性!$F$8+2*$G1572*信号概况!$C$6*$J1572*信号概况!$C$9*信号相关性!$F$9+2*$H1572*信号概况!$C$7*$I1572*信号概况!$C$8*信号相关性!$G$8+2*$H1572*信号概况!$C$7*$J1572*信号概况!$C$9*信号相关性!$G$9+2*$I1572*信号概况!$C$8*$J1572*信号概况!$C$9*信号相关性!$H$9)</f>
        <v>1736.41206163297</v>
      </c>
      <c r="N1572" s="12">
        <f t="shared" si="513"/>
        <v>0.0889592729629509</v>
      </c>
      <c r="O1572" s="10">
        <f>$C1572*信号概况!$J$2+$D1572*信号概况!$J$3+$E1572*信号概况!$J$4+$F1572*信号概况!$J$5+$G1572*信号概况!$J$6+$H1572*信号概况!$J$7+$I1572*信号概况!$J$8+$J1572*信号概况!$J$9</f>
        <v>711.634029206946</v>
      </c>
      <c r="P1572" s="12">
        <f t="shared" si="514"/>
        <v>0.0364581928752615</v>
      </c>
      <c r="Q1572" s="7">
        <f t="shared" si="515"/>
        <v>20.6490819897215</v>
      </c>
    </row>
    <row r="1573" spans="1:17">
      <c r="A1573">
        <v>1571</v>
      </c>
      <c r="B1573">
        <v>19519.18</v>
      </c>
      <c r="C1573" s="7">
        <f t="shared" si="504"/>
        <v>0</v>
      </c>
      <c r="D1573" s="8">
        <f t="shared" si="505"/>
        <v>0.212121212121212</v>
      </c>
      <c r="E1573">
        <f t="shared" si="506"/>
        <v>0</v>
      </c>
      <c r="F1573">
        <f t="shared" si="507"/>
        <v>0.2</v>
      </c>
      <c r="G1573">
        <f t="shared" si="508"/>
        <v>0.08</v>
      </c>
      <c r="H1573">
        <f t="shared" si="509"/>
        <v>0</v>
      </c>
      <c r="I1573">
        <f t="shared" si="510"/>
        <v>0</v>
      </c>
      <c r="J1573">
        <f t="shared" si="511"/>
        <v>0</v>
      </c>
      <c r="K1573">
        <f>SQRT(POWER($C1573*信号概况!$F$2,2)+POWER($D1573*信号概况!$F$3,2)+POWER($E1573*信号概况!$F$4,2)+POWER($F1573*信号概况!$F$5,2)+POWER($G1573*信号概况!$F$6,2)+POWER($H1573*信号概况!$F$7,2)+POWER($I1573*信号概况!$F$8,2)+POWER($J1573*信号概况!$F$9,2)+2*$C1573*信号概况!$F$2*$D1573*信号概况!$F$3*信号相关性!$B$3+2*$C1573*信号概况!$F$2*$E1573*信号概况!$F$4*信号相关性!$B$4+2*$C1573*信号概况!$F$2*$F1573*信号概况!$F$5*信号相关性!$B$5+2*$C1573*信号概况!$F$2*$G1573*信号概况!$F$6*信号相关性!$B$6+2*$C1573*信号概况!$F$2*$H1573*信号概况!$F$7*信号相关性!$B$7+2*$C1573*信号概况!$F$2*$I1573*信号概况!$F$8*信号相关性!$B$8+2*$C1573*信号概况!$F$2*$J1573*信号概况!$F$9*信号相关性!$B$9+2*$D1573*信号概况!$F$3*$E1573*信号概况!$F$4*信号相关性!$C$4+2*$D1573*信号概况!$F$3*$F1573*信号概况!$F$5*信号相关性!$C$5+2*$D1573*信号概况!$F$3*$G1573*信号概况!$F$6*信号相关性!$C$6+2*$D1573*信号概况!$F$3*$H1573*信号概况!$F$7*信号相关性!$C$7+2*$D1573*信号概况!$F$3*$I1573*信号概况!$F$8*信号相关性!$C$8+2*$D1573*信号概况!$F$3*$J1573*信号概况!$F$9*信号相关性!$C$9+2*$E1573*信号概况!$F$4*$F1573*信号概况!$F$5*信号相关性!$D$5+2*$E1573*信号概况!$F$4*$G1573*信号概况!$F$6*信号相关性!$D$6+2*$E1573*信号概况!$F$4*$H1573*信号概况!$F$7*信号相关性!$D$7+2*$E1573*信号概况!$F$4*$I1573*信号概况!$F$8*信号相关性!$D$8+2*$E1573*信号概况!$F$4*$J1573*信号概况!$J$5*信号相关性!$D$9+2*$F1573*信号概况!$F$5*$G1573*信号概况!$F$6*信号相关性!$E$6+2*$F1573*信号概况!$F$5*$H1573*信号概况!$F$7*信号相关性!$E$7+2*$F1573*信号概况!$F$5*$I1573*信号概况!$F$8*信号相关性!$E$8+2*$F1573*信号概况!$F$5*$J1573*信号概况!$F$9*信号相关性!$E$9+2*$G1573*信号概况!$F$6*$H1573*信号概况!$F$7*信号相关性!$F$7+2*$G1573*信号概况!$F$6*$I1573*信号概况!$F$8*信号相关性!$F$8+2*$G1573*信号概况!$F$6*$J1573*信号概况!$F$9*信号相关性!$F$9+2*$H1573*信号概况!$F$7*$I1573*信号概况!$F$8*信号相关性!$G$8+2*$H1573*信号概况!$F$7*$J1573*信号概况!$F$9*信号相关性!$G$9+2*$I1573*信号概况!$F$8*$J1573*信号概况!$F$9*信号相关性!$H$9)</f>
        <v>422.177153504199</v>
      </c>
      <c r="L1573" s="10">
        <f t="shared" si="512"/>
        <v>46.2345719989461</v>
      </c>
      <c r="M1573" s="11">
        <f>SQRT(POWER($C1573*信号概况!$C$2,2)+POWER($D1573*信号概况!$C$3,2)+POWER($E1573*信号概况!$C$4,2)+POWER($F1573*信号概况!$C$5,2)+POWER($G1573*信号概况!$C$6,2)+POWER($H1573*信号概况!$C$7,2)+POWER($I1573*信号概况!$C$8,2)+POWER($J1573*信号概况!$C$9,2)+2*$C1573*信号概况!$C$2*$D1573*信号概况!$C$3*信号相关性!$B$3+2*$C1573*信号概况!$C$2*$E1573*信号概况!$C$4*信号相关性!$B$4+2*$C1573*信号概况!$C$2*$F1573*信号概况!$C$5*信号相关性!$B$5+2*$C1573*信号概况!$C$2*$G1573*信号概况!$C$6*信号相关性!$B$6+2*$C1573*信号概况!$C$2*$H1573*信号概况!$C$7*信号相关性!$B$7+2*$C1573*信号概况!$C$2*$I1573*信号概况!$C$8*信号相关性!$B$8+2*$C1573*信号概况!$C$2*$J1573*信号概况!$C$9*信号相关性!$B$9+2*$D1573*信号概况!$C$3*$E1573*信号概况!$C$4*信号相关性!$C$4+2*$D1573*信号概况!$C$3*$F1573*信号概况!$C$5*信号相关性!$C$5+2*$D1573*信号概况!$C$3*$G1573*信号概况!$C$6*信号相关性!$C$6+2*$D1573*信号概况!$C$3*$H1573*信号概况!$C$7*信号相关性!$C$7+2*$D1573*信号概况!$C$3*$I1573*信号概况!$C$8*信号相关性!$C$8+2*$D1573*信号概况!$C$3*$J1573*信号概况!$C$9*信号相关性!$C$9+2*$E1573*信号概况!$C$4*$F1573*信号概况!$C$5*信号相关性!$D$5+2*$E1573*信号概况!$C$4*$G1573*信号概况!$C$6*信号相关性!$D$6+2*$E1573*信号概况!$C$4*$H1573*信号概况!$C$7*信号相关性!$D$7+2*$E1573*信号概况!$C$4*$I1573*信号概况!$C$8*信号相关性!$D$8+2*$E1573*信号概况!$C$4*$J1573*信号概况!$J$5*信号相关性!$D$9+2*$F1573*信号概况!$C$5*$G1573*信号概况!$C$6*信号相关性!$E$6+2*$F1573*信号概况!$C$5*$H1573*信号概况!$C$7*信号相关性!$E$7+2*$F1573*信号概况!$C$5*$I1573*信号概况!$C$8*信号相关性!$E$8+2*$F1573*信号概况!$C$5*$J1573*信号概况!$C$9*信号相关性!$E$9+2*$G1573*信号概况!$C$6*$H1573*信号概况!$C$7*信号相关性!$F$7+2*$G1573*信号概况!$C$6*$I1573*信号概况!$C$8*信号相关性!$F$8+2*$G1573*信号概况!$C$6*$J1573*信号概况!$C$9*信号相关性!$F$9+2*$H1573*信号概况!$C$7*$I1573*信号概况!$C$8*信号相关性!$G$8+2*$H1573*信号概况!$C$7*$J1573*信号概况!$C$9*信号相关性!$G$9+2*$I1573*信号概况!$C$8*$J1573*信号概况!$C$9*信号相关性!$H$9)</f>
        <v>2033.22719400852</v>
      </c>
      <c r="N1573" s="12">
        <f t="shared" si="513"/>
        <v>0.104165605010483</v>
      </c>
      <c r="O1573" s="10">
        <f>$C1573*信号概况!$J$2+$D1573*信号概况!$J$3+$E1573*信号概况!$J$4+$F1573*信号概况!$J$5+$G1573*信号概况!$J$6+$H1573*信号概况!$J$7+$I1573*信号概况!$J$8+$J1573*信号概况!$J$9</f>
        <v>736.162179891878</v>
      </c>
      <c r="P1573" s="12">
        <f t="shared" si="514"/>
        <v>0.0377148107600769</v>
      </c>
      <c r="Q1573" s="7">
        <f t="shared" si="515"/>
        <v>18.6130090022135</v>
      </c>
    </row>
    <row r="1574" spans="1:17">
      <c r="A1574">
        <v>1572</v>
      </c>
      <c r="B1574">
        <v>19519.18</v>
      </c>
      <c r="C1574" s="7">
        <f t="shared" si="504"/>
        <v>0</v>
      </c>
      <c r="D1574" s="8">
        <f t="shared" si="505"/>
        <v>0.242424242424242</v>
      </c>
      <c r="E1574">
        <f t="shared" si="506"/>
        <v>0</v>
      </c>
      <c r="F1574">
        <f t="shared" si="507"/>
        <v>0.2</v>
      </c>
      <c r="G1574">
        <f t="shared" si="508"/>
        <v>0.08</v>
      </c>
      <c r="H1574">
        <f t="shared" si="509"/>
        <v>0</v>
      </c>
      <c r="I1574">
        <f t="shared" si="510"/>
        <v>0</v>
      </c>
      <c r="J1574">
        <f t="shared" si="511"/>
        <v>0</v>
      </c>
      <c r="K1574">
        <f>SQRT(POWER($C1574*信号概况!$F$2,2)+POWER($D1574*信号概况!$F$3,2)+POWER($E1574*信号概况!$F$4,2)+POWER($F1574*信号概况!$F$5,2)+POWER($G1574*信号概况!$F$6,2)+POWER($H1574*信号概况!$F$7,2)+POWER($I1574*信号概况!$F$8,2)+POWER($J1574*信号概况!$F$9,2)+2*$C1574*信号概况!$F$2*$D1574*信号概况!$F$3*信号相关性!$B$3+2*$C1574*信号概况!$F$2*$E1574*信号概况!$F$4*信号相关性!$B$4+2*$C1574*信号概况!$F$2*$F1574*信号概况!$F$5*信号相关性!$B$5+2*$C1574*信号概况!$F$2*$G1574*信号概况!$F$6*信号相关性!$B$6+2*$C1574*信号概况!$F$2*$H1574*信号概况!$F$7*信号相关性!$B$7+2*$C1574*信号概况!$F$2*$I1574*信号概况!$F$8*信号相关性!$B$8+2*$C1574*信号概况!$F$2*$J1574*信号概况!$F$9*信号相关性!$B$9+2*$D1574*信号概况!$F$3*$E1574*信号概况!$F$4*信号相关性!$C$4+2*$D1574*信号概况!$F$3*$F1574*信号概况!$F$5*信号相关性!$C$5+2*$D1574*信号概况!$F$3*$G1574*信号概况!$F$6*信号相关性!$C$6+2*$D1574*信号概况!$F$3*$H1574*信号概况!$F$7*信号相关性!$C$7+2*$D1574*信号概况!$F$3*$I1574*信号概况!$F$8*信号相关性!$C$8+2*$D1574*信号概况!$F$3*$J1574*信号概况!$F$9*信号相关性!$C$9+2*$E1574*信号概况!$F$4*$F1574*信号概况!$F$5*信号相关性!$D$5+2*$E1574*信号概况!$F$4*$G1574*信号概况!$F$6*信号相关性!$D$6+2*$E1574*信号概况!$F$4*$H1574*信号概况!$F$7*信号相关性!$D$7+2*$E1574*信号概况!$F$4*$I1574*信号概况!$F$8*信号相关性!$D$8+2*$E1574*信号概况!$F$4*$J1574*信号概况!$J$5*信号相关性!$D$9+2*$F1574*信号概况!$F$5*$G1574*信号概况!$F$6*信号相关性!$E$6+2*$F1574*信号概况!$F$5*$H1574*信号概况!$F$7*信号相关性!$E$7+2*$F1574*信号概况!$F$5*$I1574*信号概况!$F$8*信号相关性!$E$8+2*$F1574*信号概况!$F$5*$J1574*信号概况!$F$9*信号相关性!$E$9+2*$G1574*信号概况!$F$6*$H1574*信号概况!$F$7*信号相关性!$F$7+2*$G1574*信号概况!$F$6*$I1574*信号概况!$F$8*信号相关性!$F$8+2*$G1574*信号概况!$F$6*$J1574*信号概况!$F$9*信号相关性!$F$9+2*$H1574*信号概况!$F$7*$I1574*信号概况!$F$8*信号相关性!$G$8+2*$H1574*信号概况!$F$7*$J1574*信号概况!$F$9*信号相关性!$G$9+2*$I1574*信号概况!$F$8*$J1574*信号概况!$F$9*信号相关性!$H$9)</f>
        <v>480.868024465378</v>
      </c>
      <c r="L1574" s="10">
        <f t="shared" si="512"/>
        <v>40.591553205687</v>
      </c>
      <c r="M1574" s="11">
        <f>SQRT(POWER($C1574*信号概况!$C$2,2)+POWER($D1574*信号概况!$C$3,2)+POWER($E1574*信号概况!$C$4,2)+POWER($F1574*信号概况!$C$5,2)+POWER($G1574*信号概况!$C$6,2)+POWER($H1574*信号概况!$C$7,2)+POWER($I1574*信号概况!$C$8,2)+POWER($J1574*信号概况!$C$9,2)+2*$C1574*信号概况!$C$2*$D1574*信号概况!$C$3*信号相关性!$B$3+2*$C1574*信号概况!$C$2*$E1574*信号概况!$C$4*信号相关性!$B$4+2*$C1574*信号概况!$C$2*$F1574*信号概况!$C$5*信号相关性!$B$5+2*$C1574*信号概况!$C$2*$G1574*信号概况!$C$6*信号相关性!$B$6+2*$C1574*信号概况!$C$2*$H1574*信号概况!$C$7*信号相关性!$B$7+2*$C1574*信号概况!$C$2*$I1574*信号概况!$C$8*信号相关性!$B$8+2*$C1574*信号概况!$C$2*$J1574*信号概况!$C$9*信号相关性!$B$9+2*$D1574*信号概况!$C$3*$E1574*信号概况!$C$4*信号相关性!$C$4+2*$D1574*信号概况!$C$3*$F1574*信号概况!$C$5*信号相关性!$C$5+2*$D1574*信号概况!$C$3*$G1574*信号概况!$C$6*信号相关性!$C$6+2*$D1574*信号概况!$C$3*$H1574*信号概况!$C$7*信号相关性!$C$7+2*$D1574*信号概况!$C$3*$I1574*信号概况!$C$8*信号相关性!$C$8+2*$D1574*信号概况!$C$3*$J1574*信号概况!$C$9*信号相关性!$C$9+2*$E1574*信号概况!$C$4*$F1574*信号概况!$C$5*信号相关性!$D$5+2*$E1574*信号概况!$C$4*$G1574*信号概况!$C$6*信号相关性!$D$6+2*$E1574*信号概况!$C$4*$H1574*信号概况!$C$7*信号相关性!$D$7+2*$E1574*信号概况!$C$4*$I1574*信号概况!$C$8*信号相关性!$D$8+2*$E1574*信号概况!$C$4*$J1574*信号概况!$J$5*信号相关性!$D$9+2*$F1574*信号概况!$C$5*$G1574*信号概况!$C$6*信号相关性!$E$6+2*$F1574*信号概况!$C$5*$H1574*信号概况!$C$7*信号相关性!$E$7+2*$F1574*信号概况!$C$5*$I1574*信号概况!$C$8*信号相关性!$E$8+2*$F1574*信号概况!$C$5*$J1574*信号概况!$C$9*信号相关性!$E$9+2*$G1574*信号概况!$C$6*$H1574*信号概况!$C$7*信号相关性!$F$7+2*$G1574*信号概况!$C$6*$I1574*信号概况!$C$8*信号相关性!$F$8+2*$G1574*信号概况!$C$6*$J1574*信号概况!$C$9*信号相关性!$F$9+2*$H1574*信号概况!$C$7*$I1574*信号概况!$C$8*信号相关性!$G$8+2*$H1574*信号概况!$C$7*$J1574*信号概况!$C$9*信号相关性!$G$9+2*$I1574*信号概况!$C$8*$J1574*信号概况!$C$9*信号相关性!$H$9)</f>
        <v>2337.36668482917</v>
      </c>
      <c r="N1574" s="12">
        <f t="shared" si="513"/>
        <v>0.11974717610213</v>
      </c>
      <c r="O1574" s="10">
        <f>$C1574*信号概况!$J$2+$D1574*信号概况!$J$3+$E1574*信号概况!$J$4+$F1574*信号概况!$J$5+$G1574*信号概况!$J$6+$H1574*信号概况!$J$7+$I1574*信号概况!$J$8+$J1574*信号概况!$J$9</f>
        <v>760.690330576809</v>
      </c>
      <c r="P1574" s="12">
        <f t="shared" si="514"/>
        <v>0.0389714286448923</v>
      </c>
      <c r="Q1574" s="7">
        <f t="shared" si="515"/>
        <v>16.953352171805</v>
      </c>
    </row>
    <row r="1575" spans="1:17">
      <c r="A1575">
        <v>1573</v>
      </c>
      <c r="B1575">
        <v>19519.18</v>
      </c>
      <c r="C1575" s="7">
        <f t="shared" si="504"/>
        <v>0</v>
      </c>
      <c r="D1575" s="8">
        <f t="shared" si="505"/>
        <v>0.272727272727273</v>
      </c>
      <c r="E1575">
        <f t="shared" si="506"/>
        <v>0</v>
      </c>
      <c r="F1575">
        <f t="shared" si="507"/>
        <v>0.2</v>
      </c>
      <c r="G1575">
        <f t="shared" si="508"/>
        <v>0.08</v>
      </c>
      <c r="H1575">
        <f t="shared" si="509"/>
        <v>0</v>
      </c>
      <c r="I1575">
        <f t="shared" si="510"/>
        <v>0</v>
      </c>
      <c r="J1575">
        <f t="shared" si="511"/>
        <v>0</v>
      </c>
      <c r="K1575">
        <f>SQRT(POWER($C1575*信号概况!$F$2,2)+POWER($D1575*信号概况!$F$3,2)+POWER($E1575*信号概况!$F$4,2)+POWER($F1575*信号概况!$F$5,2)+POWER($G1575*信号概况!$F$6,2)+POWER($H1575*信号概况!$F$7,2)+POWER($I1575*信号概况!$F$8,2)+POWER($J1575*信号概况!$F$9,2)+2*$C1575*信号概况!$F$2*$D1575*信号概况!$F$3*信号相关性!$B$3+2*$C1575*信号概况!$F$2*$E1575*信号概况!$F$4*信号相关性!$B$4+2*$C1575*信号概况!$F$2*$F1575*信号概况!$F$5*信号相关性!$B$5+2*$C1575*信号概况!$F$2*$G1575*信号概况!$F$6*信号相关性!$B$6+2*$C1575*信号概况!$F$2*$H1575*信号概况!$F$7*信号相关性!$B$7+2*$C1575*信号概况!$F$2*$I1575*信号概况!$F$8*信号相关性!$B$8+2*$C1575*信号概况!$F$2*$J1575*信号概况!$F$9*信号相关性!$B$9+2*$D1575*信号概况!$F$3*$E1575*信号概况!$F$4*信号相关性!$C$4+2*$D1575*信号概况!$F$3*$F1575*信号概况!$F$5*信号相关性!$C$5+2*$D1575*信号概况!$F$3*$G1575*信号概况!$F$6*信号相关性!$C$6+2*$D1575*信号概况!$F$3*$H1575*信号概况!$F$7*信号相关性!$C$7+2*$D1575*信号概况!$F$3*$I1575*信号概况!$F$8*信号相关性!$C$8+2*$D1575*信号概况!$F$3*$J1575*信号概况!$F$9*信号相关性!$C$9+2*$E1575*信号概况!$F$4*$F1575*信号概况!$F$5*信号相关性!$D$5+2*$E1575*信号概况!$F$4*$G1575*信号概况!$F$6*信号相关性!$D$6+2*$E1575*信号概况!$F$4*$H1575*信号概况!$F$7*信号相关性!$D$7+2*$E1575*信号概况!$F$4*$I1575*信号概况!$F$8*信号相关性!$D$8+2*$E1575*信号概况!$F$4*$J1575*信号概况!$J$5*信号相关性!$D$9+2*$F1575*信号概况!$F$5*$G1575*信号概况!$F$6*信号相关性!$E$6+2*$F1575*信号概况!$F$5*$H1575*信号概况!$F$7*信号相关性!$E$7+2*$F1575*信号概况!$F$5*$I1575*信号概况!$F$8*信号相关性!$E$8+2*$F1575*信号概况!$F$5*$J1575*信号概况!$F$9*信号相关性!$E$9+2*$G1575*信号概况!$F$6*$H1575*信号概况!$F$7*信号相关性!$F$7+2*$G1575*信号概况!$F$6*$I1575*信号概况!$F$8*信号相关性!$F$8+2*$G1575*信号概况!$F$6*$J1575*信号概况!$F$9*信号相关性!$F$9+2*$H1575*信号概况!$F$7*$I1575*信号概况!$F$8*信号相关性!$G$8+2*$H1575*信号概况!$F$7*$J1575*信号概况!$F$9*信号相关性!$G$9+2*$I1575*信号概况!$F$8*$J1575*信号概况!$F$9*信号相关性!$H$9)</f>
        <v>541.45483037378</v>
      </c>
      <c r="L1575" s="10">
        <f t="shared" si="512"/>
        <v>36.0495075582305</v>
      </c>
      <c r="M1575" s="11">
        <f>SQRT(POWER($C1575*信号概况!$C$2,2)+POWER($D1575*信号概况!$C$3,2)+POWER($E1575*信号概况!$C$4,2)+POWER($F1575*信号概况!$C$5,2)+POWER($G1575*信号概况!$C$6,2)+POWER($H1575*信号概况!$C$7,2)+POWER($I1575*信号概况!$C$8,2)+POWER($J1575*信号概况!$C$9,2)+2*$C1575*信号概况!$C$2*$D1575*信号概况!$C$3*信号相关性!$B$3+2*$C1575*信号概况!$C$2*$E1575*信号概况!$C$4*信号相关性!$B$4+2*$C1575*信号概况!$C$2*$F1575*信号概况!$C$5*信号相关性!$B$5+2*$C1575*信号概况!$C$2*$G1575*信号概况!$C$6*信号相关性!$B$6+2*$C1575*信号概况!$C$2*$H1575*信号概况!$C$7*信号相关性!$B$7+2*$C1575*信号概况!$C$2*$I1575*信号概况!$C$8*信号相关性!$B$8+2*$C1575*信号概况!$C$2*$J1575*信号概况!$C$9*信号相关性!$B$9+2*$D1575*信号概况!$C$3*$E1575*信号概况!$C$4*信号相关性!$C$4+2*$D1575*信号概况!$C$3*$F1575*信号概况!$C$5*信号相关性!$C$5+2*$D1575*信号概况!$C$3*$G1575*信号概况!$C$6*信号相关性!$C$6+2*$D1575*信号概况!$C$3*$H1575*信号概况!$C$7*信号相关性!$C$7+2*$D1575*信号概况!$C$3*$I1575*信号概况!$C$8*信号相关性!$C$8+2*$D1575*信号概况!$C$3*$J1575*信号概况!$C$9*信号相关性!$C$9+2*$E1575*信号概况!$C$4*$F1575*信号概况!$C$5*信号相关性!$D$5+2*$E1575*信号概况!$C$4*$G1575*信号概况!$C$6*信号相关性!$D$6+2*$E1575*信号概况!$C$4*$H1575*信号概况!$C$7*信号相关性!$D$7+2*$E1575*信号概况!$C$4*$I1575*信号概况!$C$8*信号相关性!$D$8+2*$E1575*信号概况!$C$4*$J1575*信号概况!$J$5*信号相关性!$D$9+2*$F1575*信号概况!$C$5*$G1575*信号概况!$C$6*信号相关性!$E$6+2*$F1575*信号概况!$C$5*$H1575*信号概况!$C$7*信号相关性!$E$7+2*$F1575*信号概况!$C$5*$I1575*信号概况!$C$8*信号相关性!$E$8+2*$F1575*信号概况!$C$5*$J1575*信号概况!$C$9*信号相关性!$E$9+2*$G1575*信号概况!$C$6*$H1575*信号概况!$C$7*信号相关性!$F$7+2*$G1575*信号概况!$C$6*$I1575*信号概况!$C$8*信号相关性!$F$8+2*$G1575*信号概况!$C$6*$J1575*信号概况!$C$9*信号相关性!$F$9+2*$H1575*信号概况!$C$7*$I1575*信号概况!$C$8*信号相关性!$G$8+2*$H1575*信号概况!$C$7*$J1575*信号概况!$C$9*信号相关性!$G$9+2*$I1575*信号概况!$C$8*$J1575*信号概况!$C$9*信号相关性!$H$9)</f>
        <v>2646.30637653032</v>
      </c>
      <c r="N1575" s="12">
        <f t="shared" si="513"/>
        <v>0.135574669454881</v>
      </c>
      <c r="O1575" s="10">
        <f>$C1575*信号概况!$J$2+$D1575*信号概况!$J$3+$E1575*信号概况!$J$4+$F1575*信号概况!$J$5+$G1575*信号概况!$J$6+$H1575*信号概况!$J$7+$I1575*信号概况!$J$8+$J1575*信号概况!$J$9</f>
        <v>785.218481261741</v>
      </c>
      <c r="P1575" s="12">
        <f t="shared" si="514"/>
        <v>0.0402280465297077</v>
      </c>
      <c r="Q1575" s="7">
        <f t="shared" si="515"/>
        <v>15.599939831195</v>
      </c>
    </row>
    <row r="1576" spans="1:17">
      <c r="A1576">
        <v>1574</v>
      </c>
      <c r="B1576">
        <v>19519.18</v>
      </c>
      <c r="C1576" s="7">
        <f t="shared" si="504"/>
        <v>0</v>
      </c>
      <c r="D1576" s="8">
        <f t="shared" si="505"/>
        <v>0.303030303030303</v>
      </c>
      <c r="E1576">
        <f t="shared" si="506"/>
        <v>0</v>
      </c>
      <c r="F1576">
        <f t="shared" si="507"/>
        <v>0.2</v>
      </c>
      <c r="G1576">
        <f t="shared" si="508"/>
        <v>0.08</v>
      </c>
      <c r="H1576">
        <f t="shared" si="509"/>
        <v>0</v>
      </c>
      <c r="I1576">
        <f t="shared" si="510"/>
        <v>0</v>
      </c>
      <c r="J1576">
        <f t="shared" si="511"/>
        <v>0</v>
      </c>
      <c r="K1576">
        <f>SQRT(POWER($C1576*信号概况!$F$2,2)+POWER($D1576*信号概况!$F$3,2)+POWER($E1576*信号概况!$F$4,2)+POWER($F1576*信号概况!$F$5,2)+POWER($G1576*信号概况!$F$6,2)+POWER($H1576*信号概况!$F$7,2)+POWER($I1576*信号概况!$F$8,2)+POWER($J1576*信号概况!$F$9,2)+2*$C1576*信号概况!$F$2*$D1576*信号概况!$F$3*信号相关性!$B$3+2*$C1576*信号概况!$F$2*$E1576*信号概况!$F$4*信号相关性!$B$4+2*$C1576*信号概况!$F$2*$F1576*信号概况!$F$5*信号相关性!$B$5+2*$C1576*信号概况!$F$2*$G1576*信号概况!$F$6*信号相关性!$B$6+2*$C1576*信号概况!$F$2*$H1576*信号概况!$F$7*信号相关性!$B$7+2*$C1576*信号概况!$F$2*$I1576*信号概况!$F$8*信号相关性!$B$8+2*$C1576*信号概况!$F$2*$J1576*信号概况!$F$9*信号相关性!$B$9+2*$D1576*信号概况!$F$3*$E1576*信号概况!$F$4*信号相关性!$C$4+2*$D1576*信号概况!$F$3*$F1576*信号概况!$F$5*信号相关性!$C$5+2*$D1576*信号概况!$F$3*$G1576*信号概况!$F$6*信号相关性!$C$6+2*$D1576*信号概况!$F$3*$H1576*信号概况!$F$7*信号相关性!$C$7+2*$D1576*信号概况!$F$3*$I1576*信号概况!$F$8*信号相关性!$C$8+2*$D1576*信号概况!$F$3*$J1576*信号概况!$F$9*信号相关性!$C$9+2*$E1576*信号概况!$F$4*$F1576*信号概况!$F$5*信号相关性!$D$5+2*$E1576*信号概况!$F$4*$G1576*信号概况!$F$6*信号相关性!$D$6+2*$E1576*信号概况!$F$4*$H1576*信号概况!$F$7*信号相关性!$D$7+2*$E1576*信号概况!$F$4*$I1576*信号概况!$F$8*信号相关性!$D$8+2*$E1576*信号概况!$F$4*$J1576*信号概况!$J$5*信号相关性!$D$9+2*$F1576*信号概况!$F$5*$G1576*信号概况!$F$6*信号相关性!$E$6+2*$F1576*信号概况!$F$5*$H1576*信号概况!$F$7*信号相关性!$E$7+2*$F1576*信号概况!$F$5*$I1576*信号概况!$F$8*信号相关性!$E$8+2*$F1576*信号概况!$F$5*$J1576*信号概况!$F$9*信号相关性!$E$9+2*$G1576*信号概况!$F$6*$H1576*信号概况!$F$7*信号相关性!$F$7+2*$G1576*信号概况!$F$6*$I1576*信号概况!$F$8*信号相关性!$F$8+2*$G1576*信号概况!$F$6*$J1576*信号概况!$F$9*信号相关性!$F$9+2*$H1576*信号概况!$F$7*$I1576*信号概况!$F$8*信号相关性!$G$8+2*$H1576*信号概况!$F$7*$J1576*信号概况!$F$9*信号相关性!$G$9+2*$I1576*信号概况!$F$8*$J1576*信号概况!$F$9*信号相关性!$H$9)</f>
        <v>603.366702832116</v>
      </c>
      <c r="L1576" s="10">
        <f t="shared" si="512"/>
        <v>32.3504427877438</v>
      </c>
      <c r="M1576" s="11">
        <f>SQRT(POWER($C1576*信号概况!$C$2,2)+POWER($D1576*信号概况!$C$3,2)+POWER($E1576*信号概况!$C$4,2)+POWER($F1576*信号概况!$C$5,2)+POWER($G1576*信号概况!$C$6,2)+POWER($H1576*信号概况!$C$7,2)+POWER($I1576*信号概况!$C$8,2)+POWER($J1576*信号概况!$C$9,2)+2*$C1576*信号概况!$C$2*$D1576*信号概况!$C$3*信号相关性!$B$3+2*$C1576*信号概况!$C$2*$E1576*信号概况!$C$4*信号相关性!$B$4+2*$C1576*信号概况!$C$2*$F1576*信号概况!$C$5*信号相关性!$B$5+2*$C1576*信号概况!$C$2*$G1576*信号概况!$C$6*信号相关性!$B$6+2*$C1576*信号概况!$C$2*$H1576*信号概况!$C$7*信号相关性!$B$7+2*$C1576*信号概况!$C$2*$I1576*信号概况!$C$8*信号相关性!$B$8+2*$C1576*信号概况!$C$2*$J1576*信号概况!$C$9*信号相关性!$B$9+2*$D1576*信号概况!$C$3*$E1576*信号概况!$C$4*信号相关性!$C$4+2*$D1576*信号概况!$C$3*$F1576*信号概况!$C$5*信号相关性!$C$5+2*$D1576*信号概况!$C$3*$G1576*信号概况!$C$6*信号相关性!$C$6+2*$D1576*信号概况!$C$3*$H1576*信号概况!$C$7*信号相关性!$C$7+2*$D1576*信号概况!$C$3*$I1576*信号概况!$C$8*信号相关性!$C$8+2*$D1576*信号概况!$C$3*$J1576*信号概况!$C$9*信号相关性!$C$9+2*$E1576*信号概况!$C$4*$F1576*信号概况!$C$5*信号相关性!$D$5+2*$E1576*信号概况!$C$4*$G1576*信号概况!$C$6*信号相关性!$D$6+2*$E1576*信号概况!$C$4*$H1576*信号概况!$C$7*信号相关性!$D$7+2*$E1576*信号概况!$C$4*$I1576*信号概况!$C$8*信号相关性!$D$8+2*$E1576*信号概况!$C$4*$J1576*信号概况!$J$5*信号相关性!$D$9+2*$F1576*信号概况!$C$5*$G1576*信号概况!$C$6*信号相关性!$E$6+2*$F1576*信号概况!$C$5*$H1576*信号概况!$C$7*信号相关性!$E$7+2*$F1576*信号概况!$C$5*$I1576*信号概况!$C$8*信号相关性!$E$8+2*$F1576*信号概况!$C$5*$J1576*信号概况!$C$9*信号相关性!$E$9+2*$G1576*信号概况!$C$6*$H1576*信号概况!$C$7*信号相关性!$F$7+2*$G1576*信号概况!$C$6*$I1576*信号概况!$C$8*信号相关性!$F$8+2*$G1576*信号概况!$C$6*$J1576*信号概况!$C$9*信号相关性!$F$9+2*$H1576*信号概况!$C$7*$I1576*信号概况!$C$8*信号相关性!$G$8+2*$H1576*信号概况!$C$7*$J1576*信号概况!$C$9*信号相关性!$G$9+2*$I1576*信号概况!$C$8*$J1576*信号概况!$C$9*信号相关性!$H$9)</f>
        <v>2958.54289808395</v>
      </c>
      <c r="N1576" s="12">
        <f t="shared" si="513"/>
        <v>0.151571064874854</v>
      </c>
      <c r="O1576" s="10">
        <f>$C1576*信号概况!$J$2+$D1576*信号概况!$J$3+$E1576*信号概况!$J$4+$F1576*信号概况!$J$5+$G1576*信号概况!$J$6+$H1576*信号概况!$J$7+$I1576*信号概况!$J$8+$J1576*信号概况!$J$9</f>
        <v>809.746631946672</v>
      </c>
      <c r="P1576" s="12">
        <f t="shared" si="514"/>
        <v>0.0414846644145232</v>
      </c>
      <c r="Q1576" s="7">
        <f t="shared" si="515"/>
        <v>14.4870450131422</v>
      </c>
    </row>
    <row r="1577" spans="1:17">
      <c r="A1577">
        <v>1575</v>
      </c>
      <c r="B1577">
        <v>19519.18</v>
      </c>
      <c r="C1577" s="7">
        <f t="shared" si="504"/>
        <v>0</v>
      </c>
      <c r="D1577" s="8">
        <f t="shared" si="505"/>
        <v>0.333333333333333</v>
      </c>
      <c r="E1577">
        <f t="shared" si="506"/>
        <v>0</v>
      </c>
      <c r="F1577">
        <f t="shared" si="507"/>
        <v>0.2</v>
      </c>
      <c r="G1577">
        <f t="shared" si="508"/>
        <v>0.08</v>
      </c>
      <c r="H1577">
        <f t="shared" si="509"/>
        <v>0</v>
      </c>
      <c r="I1577">
        <f t="shared" si="510"/>
        <v>0</v>
      </c>
      <c r="J1577">
        <f t="shared" si="511"/>
        <v>0</v>
      </c>
      <c r="K1577">
        <f>SQRT(POWER($C1577*信号概况!$F$2,2)+POWER($D1577*信号概况!$F$3,2)+POWER($E1577*信号概况!$F$4,2)+POWER($F1577*信号概况!$F$5,2)+POWER($G1577*信号概况!$F$6,2)+POWER($H1577*信号概况!$F$7,2)+POWER($I1577*信号概况!$F$8,2)+POWER($J1577*信号概况!$F$9,2)+2*$C1577*信号概况!$F$2*$D1577*信号概况!$F$3*信号相关性!$B$3+2*$C1577*信号概况!$F$2*$E1577*信号概况!$F$4*信号相关性!$B$4+2*$C1577*信号概况!$F$2*$F1577*信号概况!$F$5*信号相关性!$B$5+2*$C1577*信号概况!$F$2*$G1577*信号概况!$F$6*信号相关性!$B$6+2*$C1577*信号概况!$F$2*$H1577*信号概况!$F$7*信号相关性!$B$7+2*$C1577*信号概况!$F$2*$I1577*信号概况!$F$8*信号相关性!$B$8+2*$C1577*信号概况!$F$2*$J1577*信号概况!$F$9*信号相关性!$B$9+2*$D1577*信号概况!$F$3*$E1577*信号概况!$F$4*信号相关性!$C$4+2*$D1577*信号概况!$F$3*$F1577*信号概况!$F$5*信号相关性!$C$5+2*$D1577*信号概况!$F$3*$G1577*信号概况!$F$6*信号相关性!$C$6+2*$D1577*信号概况!$F$3*$H1577*信号概况!$F$7*信号相关性!$C$7+2*$D1577*信号概况!$F$3*$I1577*信号概况!$F$8*信号相关性!$C$8+2*$D1577*信号概况!$F$3*$J1577*信号概况!$F$9*信号相关性!$C$9+2*$E1577*信号概况!$F$4*$F1577*信号概况!$F$5*信号相关性!$D$5+2*$E1577*信号概况!$F$4*$G1577*信号概况!$F$6*信号相关性!$D$6+2*$E1577*信号概况!$F$4*$H1577*信号概况!$F$7*信号相关性!$D$7+2*$E1577*信号概况!$F$4*$I1577*信号概况!$F$8*信号相关性!$D$8+2*$E1577*信号概况!$F$4*$J1577*信号概况!$J$5*信号相关性!$D$9+2*$F1577*信号概况!$F$5*$G1577*信号概况!$F$6*信号相关性!$E$6+2*$F1577*信号概况!$F$5*$H1577*信号概况!$F$7*信号相关性!$E$7+2*$F1577*信号概况!$F$5*$I1577*信号概况!$F$8*信号相关性!$E$8+2*$F1577*信号概况!$F$5*$J1577*信号概况!$F$9*信号相关性!$E$9+2*$G1577*信号概况!$F$6*$H1577*信号概况!$F$7*信号相关性!$F$7+2*$G1577*信号概况!$F$6*$I1577*信号概况!$F$8*信号相关性!$F$8+2*$G1577*信号概况!$F$6*$J1577*信号概况!$F$9*信号相关性!$F$9+2*$H1577*信号概况!$F$7*$I1577*信号概况!$F$8*信号相关性!$G$8+2*$H1577*信号概况!$F$7*$J1577*信号概况!$F$9*信号相关性!$G$9+2*$I1577*信号概况!$F$8*$J1577*信号概况!$F$9*信号相关性!$H$9)</f>
        <v>666.234336556916</v>
      </c>
      <c r="L1577" s="10">
        <f t="shared" si="512"/>
        <v>29.2977694618303</v>
      </c>
      <c r="M1577" s="11">
        <f>SQRT(POWER($C1577*信号概况!$C$2,2)+POWER($D1577*信号概况!$C$3,2)+POWER($E1577*信号概况!$C$4,2)+POWER($F1577*信号概况!$C$5,2)+POWER($G1577*信号概况!$C$6,2)+POWER($H1577*信号概况!$C$7,2)+POWER($I1577*信号概况!$C$8,2)+POWER($J1577*信号概况!$C$9,2)+2*$C1577*信号概况!$C$2*$D1577*信号概况!$C$3*信号相关性!$B$3+2*$C1577*信号概况!$C$2*$E1577*信号概况!$C$4*信号相关性!$B$4+2*$C1577*信号概况!$C$2*$F1577*信号概况!$C$5*信号相关性!$B$5+2*$C1577*信号概况!$C$2*$G1577*信号概况!$C$6*信号相关性!$B$6+2*$C1577*信号概况!$C$2*$H1577*信号概况!$C$7*信号相关性!$B$7+2*$C1577*信号概况!$C$2*$I1577*信号概况!$C$8*信号相关性!$B$8+2*$C1577*信号概况!$C$2*$J1577*信号概况!$C$9*信号相关性!$B$9+2*$D1577*信号概况!$C$3*$E1577*信号概况!$C$4*信号相关性!$C$4+2*$D1577*信号概况!$C$3*$F1577*信号概况!$C$5*信号相关性!$C$5+2*$D1577*信号概况!$C$3*$G1577*信号概况!$C$6*信号相关性!$C$6+2*$D1577*信号概况!$C$3*$H1577*信号概况!$C$7*信号相关性!$C$7+2*$D1577*信号概况!$C$3*$I1577*信号概况!$C$8*信号相关性!$C$8+2*$D1577*信号概况!$C$3*$J1577*信号概况!$C$9*信号相关性!$C$9+2*$E1577*信号概况!$C$4*$F1577*信号概况!$C$5*信号相关性!$D$5+2*$E1577*信号概况!$C$4*$G1577*信号概况!$C$6*信号相关性!$D$6+2*$E1577*信号概况!$C$4*$H1577*信号概况!$C$7*信号相关性!$D$7+2*$E1577*信号概况!$C$4*$I1577*信号概况!$C$8*信号相关性!$D$8+2*$E1577*信号概况!$C$4*$J1577*信号概况!$J$5*信号相关性!$D$9+2*$F1577*信号概况!$C$5*$G1577*信号概况!$C$6*信号相关性!$E$6+2*$F1577*信号概况!$C$5*$H1577*信号概况!$C$7*信号相关性!$E$7+2*$F1577*信号概况!$C$5*$I1577*信号概况!$C$8*信号相关性!$E$8+2*$F1577*信号概况!$C$5*$J1577*信号概况!$C$9*信号相关性!$E$9+2*$G1577*信号概况!$C$6*$H1577*信号概况!$C$7*信号相关性!$F$7+2*$G1577*信号概况!$C$6*$I1577*信号概况!$C$8*信号相关性!$F$8+2*$G1577*信号概况!$C$6*$J1577*信号概况!$C$9*信号相关性!$F$9+2*$H1577*信号概况!$C$7*$I1577*信号概况!$C$8*信号相关性!$G$8+2*$H1577*信号概况!$C$7*$J1577*信号概况!$C$9*信号相关性!$G$9+2*$I1577*信号概况!$C$8*$J1577*信号概况!$C$9*信号相关性!$H$9)</f>
        <v>3273.13289424111</v>
      </c>
      <c r="N1577" s="12">
        <f t="shared" si="513"/>
        <v>0.167688032706349</v>
      </c>
      <c r="O1577" s="10">
        <f>$C1577*信号概况!$J$2+$D1577*信号概况!$J$3+$E1577*信号概况!$J$4+$F1577*信号概况!$J$5+$G1577*信号概况!$J$6+$H1577*信号概况!$J$7+$I1577*信号概况!$J$8+$J1577*信号概况!$J$9</f>
        <v>834.274782631604</v>
      </c>
      <c r="P1577" s="12">
        <f t="shared" si="514"/>
        <v>0.0427412822993386</v>
      </c>
      <c r="Q1577" s="7">
        <f t="shared" si="515"/>
        <v>13.5618023506169</v>
      </c>
    </row>
    <row r="1578" spans="1:17">
      <c r="A1578">
        <v>1576</v>
      </c>
      <c r="B1578">
        <v>19519.18</v>
      </c>
      <c r="C1578" s="7">
        <f t="shared" si="504"/>
        <v>0</v>
      </c>
      <c r="D1578" s="8">
        <f t="shared" si="505"/>
        <v>0.363636363636364</v>
      </c>
      <c r="E1578">
        <f t="shared" si="506"/>
        <v>0</v>
      </c>
      <c r="F1578">
        <f t="shared" si="507"/>
        <v>0.2</v>
      </c>
      <c r="G1578">
        <f t="shared" si="508"/>
        <v>0.08</v>
      </c>
      <c r="H1578">
        <f t="shared" si="509"/>
        <v>0</v>
      </c>
      <c r="I1578">
        <f t="shared" si="510"/>
        <v>0</v>
      </c>
      <c r="J1578">
        <f t="shared" si="511"/>
        <v>0</v>
      </c>
      <c r="K1578">
        <f>SQRT(POWER($C1578*信号概况!$F$2,2)+POWER($D1578*信号概况!$F$3,2)+POWER($E1578*信号概况!$F$4,2)+POWER($F1578*信号概况!$F$5,2)+POWER($G1578*信号概况!$F$6,2)+POWER($H1578*信号概况!$F$7,2)+POWER($I1578*信号概况!$F$8,2)+POWER($J1578*信号概况!$F$9,2)+2*$C1578*信号概况!$F$2*$D1578*信号概况!$F$3*信号相关性!$B$3+2*$C1578*信号概况!$F$2*$E1578*信号概况!$F$4*信号相关性!$B$4+2*$C1578*信号概况!$F$2*$F1578*信号概况!$F$5*信号相关性!$B$5+2*$C1578*信号概况!$F$2*$G1578*信号概况!$F$6*信号相关性!$B$6+2*$C1578*信号概况!$F$2*$H1578*信号概况!$F$7*信号相关性!$B$7+2*$C1578*信号概况!$F$2*$I1578*信号概况!$F$8*信号相关性!$B$8+2*$C1578*信号概况!$F$2*$J1578*信号概况!$F$9*信号相关性!$B$9+2*$D1578*信号概况!$F$3*$E1578*信号概况!$F$4*信号相关性!$C$4+2*$D1578*信号概况!$F$3*$F1578*信号概况!$F$5*信号相关性!$C$5+2*$D1578*信号概况!$F$3*$G1578*信号概况!$F$6*信号相关性!$C$6+2*$D1578*信号概况!$F$3*$H1578*信号概况!$F$7*信号相关性!$C$7+2*$D1578*信号概况!$F$3*$I1578*信号概况!$F$8*信号相关性!$C$8+2*$D1578*信号概况!$F$3*$J1578*信号概况!$F$9*信号相关性!$C$9+2*$E1578*信号概况!$F$4*$F1578*信号概况!$F$5*信号相关性!$D$5+2*$E1578*信号概况!$F$4*$G1578*信号概况!$F$6*信号相关性!$D$6+2*$E1578*信号概况!$F$4*$H1578*信号概况!$F$7*信号相关性!$D$7+2*$E1578*信号概况!$F$4*$I1578*信号概况!$F$8*信号相关性!$D$8+2*$E1578*信号概况!$F$4*$J1578*信号概况!$J$5*信号相关性!$D$9+2*$F1578*信号概况!$F$5*$G1578*信号概况!$F$6*信号相关性!$E$6+2*$F1578*信号概况!$F$5*$H1578*信号概况!$F$7*信号相关性!$E$7+2*$F1578*信号概况!$F$5*$I1578*信号概况!$F$8*信号相关性!$E$8+2*$F1578*信号概况!$F$5*$J1578*信号概况!$F$9*信号相关性!$E$9+2*$G1578*信号概况!$F$6*$H1578*信号概况!$F$7*信号相关性!$F$7+2*$G1578*信号概况!$F$6*$I1578*信号概况!$F$8*信号相关性!$F$8+2*$G1578*信号概况!$F$6*$J1578*信号概况!$F$9*信号相关性!$F$9+2*$H1578*信号概况!$F$7*$I1578*信号概况!$F$8*信号相关性!$G$8+2*$H1578*信号概况!$F$7*$J1578*信号概况!$F$9*信号相关性!$G$9+2*$I1578*信号概况!$F$8*$J1578*信号概况!$F$9*信号相关性!$H$9)</f>
        <v>729.810778693974</v>
      </c>
      <c r="L1578" s="10">
        <f t="shared" si="512"/>
        <v>26.7455353768964</v>
      </c>
      <c r="M1578" s="11">
        <f>SQRT(POWER($C1578*信号概况!$C$2,2)+POWER($D1578*信号概况!$C$3,2)+POWER($E1578*信号概况!$C$4,2)+POWER($F1578*信号概况!$C$5,2)+POWER($G1578*信号概况!$C$6,2)+POWER($H1578*信号概况!$C$7,2)+POWER($I1578*信号概况!$C$8,2)+POWER($J1578*信号概况!$C$9,2)+2*$C1578*信号概况!$C$2*$D1578*信号概况!$C$3*信号相关性!$B$3+2*$C1578*信号概况!$C$2*$E1578*信号概况!$C$4*信号相关性!$B$4+2*$C1578*信号概况!$C$2*$F1578*信号概况!$C$5*信号相关性!$B$5+2*$C1578*信号概况!$C$2*$G1578*信号概况!$C$6*信号相关性!$B$6+2*$C1578*信号概况!$C$2*$H1578*信号概况!$C$7*信号相关性!$B$7+2*$C1578*信号概况!$C$2*$I1578*信号概况!$C$8*信号相关性!$B$8+2*$C1578*信号概况!$C$2*$J1578*信号概况!$C$9*信号相关性!$B$9+2*$D1578*信号概况!$C$3*$E1578*信号概况!$C$4*信号相关性!$C$4+2*$D1578*信号概况!$C$3*$F1578*信号概况!$C$5*信号相关性!$C$5+2*$D1578*信号概况!$C$3*$G1578*信号概况!$C$6*信号相关性!$C$6+2*$D1578*信号概况!$C$3*$H1578*信号概况!$C$7*信号相关性!$C$7+2*$D1578*信号概况!$C$3*$I1578*信号概况!$C$8*信号相关性!$C$8+2*$D1578*信号概况!$C$3*$J1578*信号概况!$C$9*信号相关性!$C$9+2*$E1578*信号概况!$C$4*$F1578*信号概况!$C$5*信号相关性!$D$5+2*$E1578*信号概况!$C$4*$G1578*信号概况!$C$6*信号相关性!$D$6+2*$E1578*信号概况!$C$4*$H1578*信号概况!$C$7*信号相关性!$D$7+2*$E1578*信号概况!$C$4*$I1578*信号概况!$C$8*信号相关性!$D$8+2*$E1578*信号概况!$C$4*$J1578*信号概况!$J$5*信号相关性!$D$9+2*$F1578*信号概况!$C$5*$G1578*信号概况!$C$6*信号相关性!$E$6+2*$F1578*信号概况!$C$5*$H1578*信号概况!$C$7*信号相关性!$E$7+2*$F1578*信号概况!$C$5*$I1578*信号概况!$C$8*信号相关性!$E$8+2*$F1578*信号概况!$C$5*$J1578*信号概况!$C$9*信号相关性!$E$9+2*$G1578*信号概况!$C$6*$H1578*信号概况!$C$7*信号相关性!$F$7+2*$G1578*信号概况!$C$6*$I1578*信号概况!$C$8*信号相关性!$F$8+2*$G1578*信号概况!$C$6*$J1578*信号概况!$C$9*信号相关性!$F$9+2*$H1578*信号概况!$C$7*$I1578*信号概况!$C$8*信号相关性!$G$8+2*$H1578*信号概况!$C$7*$J1578*信号概况!$C$9*信号相关性!$G$9+2*$I1578*信号概况!$C$8*$J1578*信号概况!$C$9*信号相关性!$H$9)</f>
        <v>3589.4576232553</v>
      </c>
      <c r="N1578" s="12">
        <f t="shared" si="513"/>
        <v>0.183893873782367</v>
      </c>
      <c r="O1578" s="10">
        <f>$C1578*信号概况!$J$2+$D1578*信号概况!$J$3+$E1578*信号概况!$J$4+$F1578*信号概况!$J$5+$G1578*信号概况!$J$6+$H1578*信号概况!$J$7+$I1578*信号概况!$J$8+$J1578*信号概况!$J$9</f>
        <v>858.802933316535</v>
      </c>
      <c r="P1578" s="12">
        <f t="shared" si="514"/>
        <v>0.043997900184154</v>
      </c>
      <c r="Q1578" s="7">
        <f t="shared" si="515"/>
        <v>12.7836919817686</v>
      </c>
    </row>
    <row r="1579" spans="1:17">
      <c r="A1579">
        <v>1577</v>
      </c>
      <c r="B1579">
        <v>19519.18</v>
      </c>
      <c r="C1579" s="7">
        <f t="shared" si="504"/>
        <v>0</v>
      </c>
      <c r="D1579" s="8">
        <f t="shared" si="505"/>
        <v>0.393939393939394</v>
      </c>
      <c r="E1579">
        <f t="shared" si="506"/>
        <v>0</v>
      </c>
      <c r="F1579">
        <f t="shared" si="507"/>
        <v>0.2</v>
      </c>
      <c r="G1579">
        <f t="shared" si="508"/>
        <v>0.08</v>
      </c>
      <c r="H1579">
        <f t="shared" si="509"/>
        <v>0</v>
      </c>
      <c r="I1579">
        <f t="shared" si="510"/>
        <v>0</v>
      </c>
      <c r="J1579">
        <f t="shared" si="511"/>
        <v>0</v>
      </c>
      <c r="K1579">
        <f>SQRT(POWER($C1579*信号概况!$F$2,2)+POWER($D1579*信号概况!$F$3,2)+POWER($E1579*信号概况!$F$4,2)+POWER($F1579*信号概况!$F$5,2)+POWER($G1579*信号概况!$F$6,2)+POWER($H1579*信号概况!$F$7,2)+POWER($I1579*信号概况!$F$8,2)+POWER($J1579*信号概况!$F$9,2)+2*$C1579*信号概况!$F$2*$D1579*信号概况!$F$3*信号相关性!$B$3+2*$C1579*信号概况!$F$2*$E1579*信号概况!$F$4*信号相关性!$B$4+2*$C1579*信号概况!$F$2*$F1579*信号概况!$F$5*信号相关性!$B$5+2*$C1579*信号概况!$F$2*$G1579*信号概况!$F$6*信号相关性!$B$6+2*$C1579*信号概况!$F$2*$H1579*信号概况!$F$7*信号相关性!$B$7+2*$C1579*信号概况!$F$2*$I1579*信号概况!$F$8*信号相关性!$B$8+2*$C1579*信号概况!$F$2*$J1579*信号概况!$F$9*信号相关性!$B$9+2*$D1579*信号概况!$F$3*$E1579*信号概况!$F$4*信号相关性!$C$4+2*$D1579*信号概况!$F$3*$F1579*信号概况!$F$5*信号相关性!$C$5+2*$D1579*信号概况!$F$3*$G1579*信号概况!$F$6*信号相关性!$C$6+2*$D1579*信号概况!$F$3*$H1579*信号概况!$F$7*信号相关性!$C$7+2*$D1579*信号概况!$F$3*$I1579*信号概况!$F$8*信号相关性!$C$8+2*$D1579*信号概况!$F$3*$J1579*信号概况!$F$9*信号相关性!$C$9+2*$E1579*信号概况!$F$4*$F1579*信号概况!$F$5*信号相关性!$D$5+2*$E1579*信号概况!$F$4*$G1579*信号概况!$F$6*信号相关性!$D$6+2*$E1579*信号概况!$F$4*$H1579*信号概况!$F$7*信号相关性!$D$7+2*$E1579*信号概况!$F$4*$I1579*信号概况!$F$8*信号相关性!$D$8+2*$E1579*信号概况!$F$4*$J1579*信号概况!$J$5*信号相关性!$D$9+2*$F1579*信号概况!$F$5*$G1579*信号概况!$F$6*信号相关性!$E$6+2*$F1579*信号概况!$F$5*$H1579*信号概况!$F$7*信号相关性!$E$7+2*$F1579*信号概况!$F$5*$I1579*信号概况!$F$8*信号相关性!$E$8+2*$F1579*信号概况!$F$5*$J1579*信号概况!$F$9*信号相关性!$E$9+2*$G1579*信号概况!$F$6*$H1579*信号概况!$F$7*信号相关性!$F$7+2*$G1579*信号概况!$F$6*$I1579*信号概况!$F$8*信号相关性!$F$8+2*$G1579*信号概况!$F$6*$J1579*信号概况!$F$9*信号相关性!$F$9+2*$H1579*信号概况!$F$7*$I1579*信号概况!$F$8*信号相关性!$G$8+2*$H1579*信号概况!$F$7*$J1579*信号概况!$F$9*信号相关性!$G$9+2*$I1579*信号概况!$F$8*$J1579*信号概况!$F$9*信号相关性!$H$9)</f>
        <v>793.925766402572</v>
      </c>
      <c r="L1579" s="10">
        <f t="shared" si="512"/>
        <v>24.5856487168128</v>
      </c>
      <c r="M1579" s="11">
        <f>SQRT(POWER($C1579*信号概况!$C$2,2)+POWER($D1579*信号概况!$C$3,2)+POWER($E1579*信号概况!$C$4,2)+POWER($F1579*信号概况!$C$5,2)+POWER($G1579*信号概况!$C$6,2)+POWER($H1579*信号概况!$C$7,2)+POWER($I1579*信号概况!$C$8,2)+POWER($J1579*信号概况!$C$9,2)+2*$C1579*信号概况!$C$2*$D1579*信号概况!$C$3*信号相关性!$B$3+2*$C1579*信号概况!$C$2*$E1579*信号概况!$C$4*信号相关性!$B$4+2*$C1579*信号概况!$C$2*$F1579*信号概况!$C$5*信号相关性!$B$5+2*$C1579*信号概况!$C$2*$G1579*信号概况!$C$6*信号相关性!$B$6+2*$C1579*信号概况!$C$2*$H1579*信号概况!$C$7*信号相关性!$B$7+2*$C1579*信号概况!$C$2*$I1579*信号概况!$C$8*信号相关性!$B$8+2*$C1579*信号概况!$C$2*$J1579*信号概况!$C$9*信号相关性!$B$9+2*$D1579*信号概况!$C$3*$E1579*信号概况!$C$4*信号相关性!$C$4+2*$D1579*信号概况!$C$3*$F1579*信号概况!$C$5*信号相关性!$C$5+2*$D1579*信号概况!$C$3*$G1579*信号概况!$C$6*信号相关性!$C$6+2*$D1579*信号概况!$C$3*$H1579*信号概况!$C$7*信号相关性!$C$7+2*$D1579*信号概况!$C$3*$I1579*信号概况!$C$8*信号相关性!$C$8+2*$D1579*信号概况!$C$3*$J1579*信号概况!$C$9*信号相关性!$C$9+2*$E1579*信号概况!$C$4*$F1579*信号概况!$C$5*信号相关性!$D$5+2*$E1579*信号概况!$C$4*$G1579*信号概况!$C$6*信号相关性!$D$6+2*$E1579*信号概况!$C$4*$H1579*信号概况!$C$7*信号相关性!$D$7+2*$E1579*信号概况!$C$4*$I1579*信号概况!$C$8*信号相关性!$D$8+2*$E1579*信号概况!$C$4*$J1579*信号概况!$J$5*信号相关性!$D$9+2*$F1579*信号概况!$C$5*$G1579*信号概况!$C$6*信号相关性!$E$6+2*$F1579*信号概况!$C$5*$H1579*信号概况!$C$7*信号相关性!$E$7+2*$F1579*信号概况!$C$5*$I1579*信号概况!$C$8*信号相关性!$E$8+2*$F1579*信号概况!$C$5*$J1579*信号概况!$C$9*信号相关性!$E$9+2*$G1579*信号概况!$C$6*$H1579*信号概况!$C$7*信号相关性!$F$7+2*$G1579*信号概况!$C$6*$I1579*信号概况!$C$8*信号相关性!$F$8+2*$G1579*信号概况!$C$6*$J1579*信号概况!$C$9*信号相关性!$F$9+2*$H1579*信号概况!$C$7*$I1579*信号概况!$C$8*信号相关性!$G$8+2*$H1579*信号概况!$C$7*$J1579*信号概况!$C$9*信号相关性!$G$9+2*$I1579*信号概况!$C$8*$J1579*信号概况!$C$9*信号相关性!$H$9)</f>
        <v>3907.09576759391</v>
      </c>
      <c r="N1579" s="12">
        <f t="shared" si="513"/>
        <v>0.200167003306179</v>
      </c>
      <c r="O1579" s="10">
        <f>$C1579*信号概况!$J$2+$D1579*信号概况!$J$3+$E1579*信号概况!$J$4+$F1579*信号概况!$J$5+$G1579*信号概况!$J$6+$H1579*信号概况!$J$7+$I1579*信号概况!$J$8+$J1579*信号概况!$J$9</f>
        <v>883.331084001467</v>
      </c>
      <c r="P1579" s="12">
        <f t="shared" si="514"/>
        <v>0.0452545180689694</v>
      </c>
      <c r="Q1579" s="7">
        <f t="shared" si="515"/>
        <v>12.1220577732674</v>
      </c>
    </row>
    <row r="1580" spans="1:17">
      <c r="A1580">
        <v>1578</v>
      </c>
      <c r="B1580">
        <v>19519.18</v>
      </c>
      <c r="C1580" s="7">
        <f t="shared" si="504"/>
        <v>0</v>
      </c>
      <c r="D1580" s="8">
        <f t="shared" si="505"/>
        <v>0.424242424242424</v>
      </c>
      <c r="E1580">
        <f t="shared" si="506"/>
        <v>0</v>
      </c>
      <c r="F1580">
        <f t="shared" si="507"/>
        <v>0.2</v>
      </c>
      <c r="G1580">
        <f t="shared" si="508"/>
        <v>0.08</v>
      </c>
      <c r="H1580">
        <f t="shared" si="509"/>
        <v>0</v>
      </c>
      <c r="I1580">
        <f t="shared" si="510"/>
        <v>0</v>
      </c>
      <c r="J1580">
        <f t="shared" si="511"/>
        <v>0</v>
      </c>
      <c r="K1580">
        <f>SQRT(POWER($C1580*信号概况!$F$2,2)+POWER($D1580*信号概况!$F$3,2)+POWER($E1580*信号概况!$F$4,2)+POWER($F1580*信号概况!$F$5,2)+POWER($G1580*信号概况!$F$6,2)+POWER($H1580*信号概况!$F$7,2)+POWER($I1580*信号概况!$F$8,2)+POWER($J1580*信号概况!$F$9,2)+2*$C1580*信号概况!$F$2*$D1580*信号概况!$F$3*信号相关性!$B$3+2*$C1580*信号概况!$F$2*$E1580*信号概况!$F$4*信号相关性!$B$4+2*$C1580*信号概况!$F$2*$F1580*信号概况!$F$5*信号相关性!$B$5+2*$C1580*信号概况!$F$2*$G1580*信号概况!$F$6*信号相关性!$B$6+2*$C1580*信号概况!$F$2*$H1580*信号概况!$F$7*信号相关性!$B$7+2*$C1580*信号概况!$F$2*$I1580*信号概况!$F$8*信号相关性!$B$8+2*$C1580*信号概况!$F$2*$J1580*信号概况!$F$9*信号相关性!$B$9+2*$D1580*信号概况!$F$3*$E1580*信号概况!$F$4*信号相关性!$C$4+2*$D1580*信号概况!$F$3*$F1580*信号概况!$F$5*信号相关性!$C$5+2*$D1580*信号概况!$F$3*$G1580*信号概况!$F$6*信号相关性!$C$6+2*$D1580*信号概况!$F$3*$H1580*信号概况!$F$7*信号相关性!$C$7+2*$D1580*信号概况!$F$3*$I1580*信号概况!$F$8*信号相关性!$C$8+2*$D1580*信号概况!$F$3*$J1580*信号概况!$F$9*信号相关性!$C$9+2*$E1580*信号概况!$F$4*$F1580*信号概况!$F$5*信号相关性!$D$5+2*$E1580*信号概况!$F$4*$G1580*信号概况!$F$6*信号相关性!$D$6+2*$E1580*信号概况!$F$4*$H1580*信号概况!$F$7*信号相关性!$D$7+2*$E1580*信号概况!$F$4*$I1580*信号概况!$F$8*信号相关性!$D$8+2*$E1580*信号概况!$F$4*$J1580*信号概况!$J$5*信号相关性!$D$9+2*$F1580*信号概况!$F$5*$G1580*信号概况!$F$6*信号相关性!$E$6+2*$F1580*信号概况!$F$5*$H1580*信号概况!$F$7*信号相关性!$E$7+2*$F1580*信号概况!$F$5*$I1580*信号概况!$F$8*信号相关性!$E$8+2*$F1580*信号概况!$F$5*$J1580*信号概况!$F$9*信号相关性!$E$9+2*$G1580*信号概况!$F$6*$H1580*信号概况!$F$7*信号相关性!$F$7+2*$G1580*信号概况!$F$6*$I1580*信号概况!$F$8*信号相关性!$F$8+2*$G1580*信号概况!$F$6*$J1580*信号概况!$F$9*信号相关性!$F$9+2*$H1580*信号概况!$F$7*$I1580*信号概况!$F$8*信号相关性!$G$8+2*$H1580*信号概况!$F$7*$J1580*信号概况!$F$9*信号相关性!$G$9+2*$I1580*信号概况!$F$8*$J1580*信号概况!$F$9*信号相关性!$H$9)</f>
        <v>858.458642444384</v>
      </c>
      <c r="L1580" s="10">
        <f t="shared" si="512"/>
        <v>22.7374727621367</v>
      </c>
      <c r="M1580" s="11">
        <f>SQRT(POWER($C1580*信号概况!$C$2,2)+POWER($D1580*信号概况!$C$3,2)+POWER($E1580*信号概况!$C$4,2)+POWER($F1580*信号概况!$C$5,2)+POWER($G1580*信号概况!$C$6,2)+POWER($H1580*信号概况!$C$7,2)+POWER($I1580*信号概况!$C$8,2)+POWER($J1580*信号概况!$C$9,2)+2*$C1580*信号概况!$C$2*$D1580*信号概况!$C$3*信号相关性!$B$3+2*$C1580*信号概况!$C$2*$E1580*信号概况!$C$4*信号相关性!$B$4+2*$C1580*信号概况!$C$2*$F1580*信号概况!$C$5*信号相关性!$B$5+2*$C1580*信号概况!$C$2*$G1580*信号概况!$C$6*信号相关性!$B$6+2*$C1580*信号概况!$C$2*$H1580*信号概况!$C$7*信号相关性!$B$7+2*$C1580*信号概况!$C$2*$I1580*信号概况!$C$8*信号相关性!$B$8+2*$C1580*信号概况!$C$2*$J1580*信号概况!$C$9*信号相关性!$B$9+2*$D1580*信号概况!$C$3*$E1580*信号概况!$C$4*信号相关性!$C$4+2*$D1580*信号概况!$C$3*$F1580*信号概况!$C$5*信号相关性!$C$5+2*$D1580*信号概况!$C$3*$G1580*信号概况!$C$6*信号相关性!$C$6+2*$D1580*信号概况!$C$3*$H1580*信号概况!$C$7*信号相关性!$C$7+2*$D1580*信号概况!$C$3*$I1580*信号概况!$C$8*信号相关性!$C$8+2*$D1580*信号概况!$C$3*$J1580*信号概况!$C$9*信号相关性!$C$9+2*$E1580*信号概况!$C$4*$F1580*信号概况!$C$5*信号相关性!$D$5+2*$E1580*信号概况!$C$4*$G1580*信号概况!$C$6*信号相关性!$D$6+2*$E1580*信号概况!$C$4*$H1580*信号概况!$C$7*信号相关性!$D$7+2*$E1580*信号概况!$C$4*$I1580*信号概况!$C$8*信号相关性!$D$8+2*$E1580*信号概况!$C$4*$J1580*信号概况!$J$5*信号相关性!$D$9+2*$F1580*信号概况!$C$5*$G1580*信号概况!$C$6*信号相关性!$E$6+2*$F1580*信号概况!$C$5*$H1580*信号概况!$C$7*信号相关性!$E$7+2*$F1580*信号概况!$C$5*$I1580*信号概况!$C$8*信号相关性!$E$8+2*$F1580*信号概况!$C$5*$J1580*信号概况!$C$9*信号相关性!$E$9+2*$G1580*信号概况!$C$6*$H1580*信号概况!$C$7*信号相关性!$F$7+2*$G1580*信号概况!$C$6*$I1580*信号概况!$C$8*信号相关性!$F$8+2*$G1580*信号概况!$C$6*$J1580*信号概况!$C$9*信号相关性!$F$9+2*$H1580*信号概况!$C$7*$I1580*信号概况!$C$8*信号相关性!$G$8+2*$H1580*信号概况!$C$7*$J1580*信号概况!$C$9*信号相关性!$G$9+2*$I1580*信号概况!$C$8*$J1580*信号概况!$C$9*信号相关性!$H$9)</f>
        <v>4225.75116013438</v>
      </c>
      <c r="N1580" s="12">
        <f t="shared" si="513"/>
        <v>0.216492248144358</v>
      </c>
      <c r="O1580" s="10">
        <f>$C1580*信号概况!$J$2+$D1580*信号概况!$J$3+$E1580*信号概况!$J$4+$F1580*信号概况!$J$5+$G1580*信号概况!$J$6+$H1580*信号概况!$J$7+$I1580*信号概况!$J$8+$J1580*信号概况!$J$9</f>
        <v>907.859234686398</v>
      </c>
      <c r="P1580" s="12">
        <f t="shared" si="514"/>
        <v>0.0465111359537849</v>
      </c>
      <c r="Q1580" s="7">
        <f t="shared" si="515"/>
        <v>11.5536746045158</v>
      </c>
    </row>
    <row r="1581" spans="1:17">
      <c r="A1581">
        <v>1579</v>
      </c>
      <c r="B1581">
        <v>19519.18</v>
      </c>
      <c r="C1581" s="7">
        <f t="shared" si="504"/>
        <v>0</v>
      </c>
      <c r="D1581" s="8">
        <f t="shared" si="505"/>
        <v>0.454545454545455</v>
      </c>
      <c r="E1581">
        <f t="shared" si="506"/>
        <v>0</v>
      </c>
      <c r="F1581">
        <f t="shared" si="507"/>
        <v>0.2</v>
      </c>
      <c r="G1581">
        <f t="shared" si="508"/>
        <v>0.08</v>
      </c>
      <c r="H1581">
        <f t="shared" si="509"/>
        <v>0</v>
      </c>
      <c r="I1581">
        <f t="shared" si="510"/>
        <v>0</v>
      </c>
      <c r="J1581">
        <f t="shared" si="511"/>
        <v>0</v>
      </c>
      <c r="K1581">
        <f>SQRT(POWER($C1581*信号概况!$F$2,2)+POWER($D1581*信号概况!$F$3,2)+POWER($E1581*信号概况!$F$4,2)+POWER($F1581*信号概况!$F$5,2)+POWER($G1581*信号概况!$F$6,2)+POWER($H1581*信号概况!$F$7,2)+POWER($I1581*信号概况!$F$8,2)+POWER($J1581*信号概况!$F$9,2)+2*$C1581*信号概况!$F$2*$D1581*信号概况!$F$3*信号相关性!$B$3+2*$C1581*信号概况!$F$2*$E1581*信号概况!$F$4*信号相关性!$B$4+2*$C1581*信号概况!$F$2*$F1581*信号概况!$F$5*信号相关性!$B$5+2*$C1581*信号概况!$F$2*$G1581*信号概况!$F$6*信号相关性!$B$6+2*$C1581*信号概况!$F$2*$H1581*信号概况!$F$7*信号相关性!$B$7+2*$C1581*信号概况!$F$2*$I1581*信号概况!$F$8*信号相关性!$B$8+2*$C1581*信号概况!$F$2*$J1581*信号概况!$F$9*信号相关性!$B$9+2*$D1581*信号概况!$F$3*$E1581*信号概况!$F$4*信号相关性!$C$4+2*$D1581*信号概况!$F$3*$F1581*信号概况!$F$5*信号相关性!$C$5+2*$D1581*信号概况!$F$3*$G1581*信号概况!$F$6*信号相关性!$C$6+2*$D1581*信号概况!$F$3*$H1581*信号概况!$F$7*信号相关性!$C$7+2*$D1581*信号概况!$F$3*$I1581*信号概况!$F$8*信号相关性!$C$8+2*$D1581*信号概况!$F$3*$J1581*信号概况!$F$9*信号相关性!$C$9+2*$E1581*信号概况!$F$4*$F1581*信号概况!$F$5*信号相关性!$D$5+2*$E1581*信号概况!$F$4*$G1581*信号概况!$F$6*信号相关性!$D$6+2*$E1581*信号概况!$F$4*$H1581*信号概况!$F$7*信号相关性!$D$7+2*$E1581*信号概况!$F$4*$I1581*信号概况!$F$8*信号相关性!$D$8+2*$E1581*信号概况!$F$4*$J1581*信号概况!$J$5*信号相关性!$D$9+2*$F1581*信号概况!$F$5*$G1581*信号概况!$F$6*信号相关性!$E$6+2*$F1581*信号概况!$F$5*$H1581*信号概况!$F$7*信号相关性!$E$7+2*$F1581*信号概况!$F$5*$I1581*信号概况!$F$8*信号相关性!$E$8+2*$F1581*信号概况!$F$5*$J1581*信号概况!$F$9*信号相关性!$E$9+2*$G1581*信号概况!$F$6*$H1581*信号概况!$F$7*信号相关性!$F$7+2*$G1581*信号概况!$F$6*$I1581*信号概况!$F$8*信号相关性!$F$8+2*$G1581*信号概况!$F$6*$J1581*信号概况!$F$9*信号相关性!$F$9+2*$H1581*信号概况!$F$7*$I1581*信号概况!$F$8*信号相关性!$G$8+2*$H1581*信号概况!$F$7*$J1581*信号概况!$F$9*信号相关性!$G$9+2*$I1581*信号概况!$F$8*$J1581*信号概况!$F$9*信号相关性!$H$9)</f>
        <v>923.321789728008</v>
      </c>
      <c r="L1581" s="10">
        <f t="shared" si="512"/>
        <v>21.1401704337011</v>
      </c>
      <c r="M1581" s="11">
        <f>SQRT(POWER($C1581*信号概况!$C$2,2)+POWER($D1581*信号概况!$C$3,2)+POWER($E1581*信号概况!$C$4,2)+POWER($F1581*信号概况!$C$5,2)+POWER($G1581*信号概况!$C$6,2)+POWER($H1581*信号概况!$C$7,2)+POWER($I1581*信号概况!$C$8,2)+POWER($J1581*信号概况!$C$9,2)+2*$C1581*信号概况!$C$2*$D1581*信号概况!$C$3*信号相关性!$B$3+2*$C1581*信号概况!$C$2*$E1581*信号概况!$C$4*信号相关性!$B$4+2*$C1581*信号概况!$C$2*$F1581*信号概况!$C$5*信号相关性!$B$5+2*$C1581*信号概况!$C$2*$G1581*信号概况!$C$6*信号相关性!$B$6+2*$C1581*信号概况!$C$2*$H1581*信号概况!$C$7*信号相关性!$B$7+2*$C1581*信号概况!$C$2*$I1581*信号概况!$C$8*信号相关性!$B$8+2*$C1581*信号概况!$C$2*$J1581*信号概况!$C$9*信号相关性!$B$9+2*$D1581*信号概况!$C$3*$E1581*信号概况!$C$4*信号相关性!$C$4+2*$D1581*信号概况!$C$3*$F1581*信号概况!$C$5*信号相关性!$C$5+2*$D1581*信号概况!$C$3*$G1581*信号概况!$C$6*信号相关性!$C$6+2*$D1581*信号概况!$C$3*$H1581*信号概况!$C$7*信号相关性!$C$7+2*$D1581*信号概况!$C$3*$I1581*信号概况!$C$8*信号相关性!$C$8+2*$D1581*信号概况!$C$3*$J1581*信号概况!$C$9*信号相关性!$C$9+2*$E1581*信号概况!$C$4*$F1581*信号概况!$C$5*信号相关性!$D$5+2*$E1581*信号概况!$C$4*$G1581*信号概况!$C$6*信号相关性!$D$6+2*$E1581*信号概况!$C$4*$H1581*信号概况!$C$7*信号相关性!$D$7+2*$E1581*信号概况!$C$4*$I1581*信号概况!$C$8*信号相关性!$D$8+2*$E1581*信号概况!$C$4*$J1581*信号概况!$J$5*信号相关性!$D$9+2*$F1581*信号概况!$C$5*$G1581*信号概况!$C$6*信号相关性!$E$6+2*$F1581*信号概况!$C$5*$H1581*信号概况!$C$7*信号相关性!$E$7+2*$F1581*信号概况!$C$5*$I1581*信号概况!$C$8*信号相关性!$E$8+2*$F1581*信号概况!$C$5*$J1581*信号概况!$C$9*信号相关性!$E$9+2*$G1581*信号概况!$C$6*$H1581*信号概况!$C$7*信号相关性!$F$7+2*$G1581*信号概况!$C$6*$I1581*信号概况!$C$8*信号相关性!$F$8+2*$G1581*信号概况!$C$6*$J1581*信号概况!$C$9*信号相关性!$F$9+2*$H1581*信号概况!$C$7*$I1581*信号概况!$C$8*信号相关性!$G$8+2*$H1581*信号概况!$C$7*$J1581*信号概况!$C$9*信号相关性!$G$9+2*$I1581*信号概况!$C$8*$J1581*信号概况!$C$9*信号相关性!$H$9)</f>
        <v>4545.20985432204</v>
      </c>
      <c r="N1581" s="12">
        <f t="shared" si="513"/>
        <v>0.23285864745968</v>
      </c>
      <c r="O1581" s="10">
        <f>$C1581*信号概况!$J$2+$D1581*信号概况!$J$3+$E1581*信号概况!$J$4+$F1581*信号概况!$J$5+$G1581*信号概况!$J$6+$H1581*信号概况!$J$7+$I1581*信号概况!$J$8+$J1581*信号概况!$J$9</f>
        <v>932.38738537133</v>
      </c>
      <c r="P1581" s="12">
        <f t="shared" si="514"/>
        <v>0.0477677538386003</v>
      </c>
      <c r="Q1581" s="7">
        <f t="shared" si="515"/>
        <v>11.060812966912</v>
      </c>
    </row>
    <row r="1582" spans="1:17">
      <c r="A1582">
        <v>1580</v>
      </c>
      <c r="B1582">
        <v>19519.18</v>
      </c>
      <c r="C1582" s="7">
        <f t="shared" si="504"/>
        <v>0</v>
      </c>
      <c r="D1582" s="8">
        <f t="shared" si="505"/>
        <v>0.484848484848485</v>
      </c>
      <c r="E1582">
        <f t="shared" si="506"/>
        <v>0</v>
      </c>
      <c r="F1582">
        <f t="shared" si="507"/>
        <v>0.2</v>
      </c>
      <c r="G1582">
        <f t="shared" si="508"/>
        <v>0.08</v>
      </c>
      <c r="H1582">
        <f t="shared" si="509"/>
        <v>0</v>
      </c>
      <c r="I1582">
        <f t="shared" si="510"/>
        <v>0</v>
      </c>
      <c r="J1582">
        <f t="shared" si="511"/>
        <v>0</v>
      </c>
      <c r="K1582">
        <f>SQRT(POWER($C1582*信号概况!$F$2,2)+POWER($D1582*信号概况!$F$3,2)+POWER($E1582*信号概况!$F$4,2)+POWER($F1582*信号概况!$F$5,2)+POWER($G1582*信号概况!$F$6,2)+POWER($H1582*信号概况!$F$7,2)+POWER($I1582*信号概况!$F$8,2)+POWER($J1582*信号概况!$F$9,2)+2*$C1582*信号概况!$F$2*$D1582*信号概况!$F$3*信号相关性!$B$3+2*$C1582*信号概况!$F$2*$E1582*信号概况!$F$4*信号相关性!$B$4+2*$C1582*信号概况!$F$2*$F1582*信号概况!$F$5*信号相关性!$B$5+2*$C1582*信号概况!$F$2*$G1582*信号概况!$F$6*信号相关性!$B$6+2*$C1582*信号概况!$F$2*$H1582*信号概况!$F$7*信号相关性!$B$7+2*$C1582*信号概况!$F$2*$I1582*信号概况!$F$8*信号相关性!$B$8+2*$C1582*信号概况!$F$2*$J1582*信号概况!$F$9*信号相关性!$B$9+2*$D1582*信号概况!$F$3*$E1582*信号概况!$F$4*信号相关性!$C$4+2*$D1582*信号概况!$F$3*$F1582*信号概况!$F$5*信号相关性!$C$5+2*$D1582*信号概况!$F$3*$G1582*信号概况!$F$6*信号相关性!$C$6+2*$D1582*信号概况!$F$3*$H1582*信号概况!$F$7*信号相关性!$C$7+2*$D1582*信号概况!$F$3*$I1582*信号概况!$F$8*信号相关性!$C$8+2*$D1582*信号概况!$F$3*$J1582*信号概况!$F$9*信号相关性!$C$9+2*$E1582*信号概况!$F$4*$F1582*信号概况!$F$5*信号相关性!$D$5+2*$E1582*信号概况!$F$4*$G1582*信号概况!$F$6*信号相关性!$D$6+2*$E1582*信号概况!$F$4*$H1582*信号概况!$F$7*信号相关性!$D$7+2*$E1582*信号概况!$F$4*$I1582*信号概况!$F$8*信号相关性!$D$8+2*$E1582*信号概况!$F$4*$J1582*信号概况!$J$5*信号相关性!$D$9+2*$F1582*信号概况!$F$5*$G1582*信号概况!$F$6*信号相关性!$E$6+2*$F1582*信号概况!$F$5*$H1582*信号概况!$F$7*信号相关性!$E$7+2*$F1582*信号概况!$F$5*$I1582*信号概况!$F$8*信号相关性!$E$8+2*$F1582*信号概况!$F$5*$J1582*信号概况!$F$9*信号相关性!$E$9+2*$G1582*信号概况!$F$6*$H1582*信号概况!$F$7*信号相关性!$F$7+2*$G1582*信号概况!$F$6*$I1582*信号概况!$F$8*信号相关性!$F$8+2*$G1582*信号概况!$F$6*$J1582*信号概况!$F$9*信号相关性!$F$9+2*$H1582*信号概况!$F$7*$I1582*信号概况!$F$8*信号相关性!$G$8+2*$H1582*信号概况!$F$7*$J1582*信号概况!$F$9*信号相关性!$G$9+2*$I1582*信号概况!$F$8*$J1582*信号概况!$F$9*信号相关性!$H$9)</f>
        <v>988.450192146851</v>
      </c>
      <c r="L1582" s="10">
        <f t="shared" si="512"/>
        <v>19.7472570242569</v>
      </c>
      <c r="M1582" s="11">
        <f>SQRT(POWER($C1582*信号概况!$C$2,2)+POWER($D1582*信号概况!$C$3,2)+POWER($E1582*信号概况!$C$4,2)+POWER($F1582*信号概况!$C$5,2)+POWER($G1582*信号概况!$C$6,2)+POWER($H1582*信号概况!$C$7,2)+POWER($I1582*信号概况!$C$8,2)+POWER($J1582*信号概况!$C$9,2)+2*$C1582*信号概况!$C$2*$D1582*信号概况!$C$3*信号相关性!$B$3+2*$C1582*信号概况!$C$2*$E1582*信号概况!$C$4*信号相关性!$B$4+2*$C1582*信号概况!$C$2*$F1582*信号概况!$C$5*信号相关性!$B$5+2*$C1582*信号概况!$C$2*$G1582*信号概况!$C$6*信号相关性!$B$6+2*$C1582*信号概况!$C$2*$H1582*信号概况!$C$7*信号相关性!$B$7+2*$C1582*信号概况!$C$2*$I1582*信号概况!$C$8*信号相关性!$B$8+2*$C1582*信号概况!$C$2*$J1582*信号概况!$C$9*信号相关性!$B$9+2*$D1582*信号概况!$C$3*$E1582*信号概况!$C$4*信号相关性!$C$4+2*$D1582*信号概况!$C$3*$F1582*信号概况!$C$5*信号相关性!$C$5+2*$D1582*信号概况!$C$3*$G1582*信号概况!$C$6*信号相关性!$C$6+2*$D1582*信号概况!$C$3*$H1582*信号概况!$C$7*信号相关性!$C$7+2*$D1582*信号概况!$C$3*$I1582*信号概况!$C$8*信号相关性!$C$8+2*$D1582*信号概况!$C$3*$J1582*信号概况!$C$9*信号相关性!$C$9+2*$E1582*信号概况!$C$4*$F1582*信号概况!$C$5*信号相关性!$D$5+2*$E1582*信号概况!$C$4*$G1582*信号概况!$C$6*信号相关性!$D$6+2*$E1582*信号概况!$C$4*$H1582*信号概况!$C$7*信号相关性!$D$7+2*$E1582*信号概况!$C$4*$I1582*信号概况!$C$8*信号相关性!$D$8+2*$E1582*信号概况!$C$4*$J1582*信号概况!$J$5*信号相关性!$D$9+2*$F1582*信号概况!$C$5*$G1582*信号概况!$C$6*信号相关性!$E$6+2*$F1582*信号概况!$C$5*$H1582*信号概况!$C$7*信号相关性!$E$7+2*$F1582*信号概况!$C$5*$I1582*信号概况!$C$8*信号相关性!$E$8+2*$F1582*信号概况!$C$5*$J1582*信号概况!$C$9*信号相关性!$E$9+2*$G1582*信号概况!$C$6*$H1582*信号概况!$C$7*信号相关性!$F$7+2*$G1582*信号概况!$C$6*$I1582*信号概况!$C$8*信号相关性!$F$8+2*$G1582*信号概况!$C$6*$J1582*信号概况!$C$9*信号相关性!$F$9+2*$H1582*信号概况!$C$7*$I1582*信号概况!$C$8*信号相关性!$G$8+2*$H1582*信号概况!$C$7*$J1582*信号概况!$C$9*信号相关性!$G$9+2*$I1582*信号概况!$C$8*$J1582*信号概况!$C$9*信号相关性!$H$9)</f>
        <v>4865.31361728074</v>
      </c>
      <c r="N1582" s="12">
        <f t="shared" si="513"/>
        <v>0.249258094719181</v>
      </c>
      <c r="O1582" s="10">
        <f>$C1582*信号概况!$J$2+$D1582*信号概况!$J$3+$E1582*信号概况!$J$4+$F1582*信号概况!$J$5+$G1582*信号概况!$J$6+$H1582*信号概况!$J$7+$I1582*信号概况!$J$8+$J1582*信号概况!$J$9</f>
        <v>956.915536056261</v>
      </c>
      <c r="P1582" s="12">
        <f t="shared" si="514"/>
        <v>0.0490243717234157</v>
      </c>
      <c r="Q1582" s="7">
        <f t="shared" si="515"/>
        <v>10.6297995752872</v>
      </c>
    </row>
    <row r="1583" spans="1:17">
      <c r="A1583">
        <v>1581</v>
      </c>
      <c r="B1583">
        <v>19519.18</v>
      </c>
      <c r="C1583" s="7">
        <f t="shared" si="504"/>
        <v>0</v>
      </c>
      <c r="D1583" s="8">
        <f t="shared" si="505"/>
        <v>0.515151515151515</v>
      </c>
      <c r="E1583">
        <f t="shared" si="506"/>
        <v>0</v>
      </c>
      <c r="F1583">
        <f t="shared" si="507"/>
        <v>0.2</v>
      </c>
      <c r="G1583">
        <f t="shared" si="508"/>
        <v>0.08</v>
      </c>
      <c r="H1583">
        <f t="shared" si="509"/>
        <v>0</v>
      </c>
      <c r="I1583">
        <f t="shared" si="510"/>
        <v>0</v>
      </c>
      <c r="J1583">
        <f t="shared" si="511"/>
        <v>0</v>
      </c>
      <c r="K1583">
        <f>SQRT(POWER($C1583*信号概况!$F$2,2)+POWER($D1583*信号概况!$F$3,2)+POWER($E1583*信号概况!$F$4,2)+POWER($F1583*信号概况!$F$5,2)+POWER($G1583*信号概况!$F$6,2)+POWER($H1583*信号概况!$F$7,2)+POWER($I1583*信号概况!$F$8,2)+POWER($J1583*信号概况!$F$9,2)+2*$C1583*信号概况!$F$2*$D1583*信号概况!$F$3*信号相关性!$B$3+2*$C1583*信号概况!$F$2*$E1583*信号概况!$F$4*信号相关性!$B$4+2*$C1583*信号概况!$F$2*$F1583*信号概况!$F$5*信号相关性!$B$5+2*$C1583*信号概况!$F$2*$G1583*信号概况!$F$6*信号相关性!$B$6+2*$C1583*信号概况!$F$2*$H1583*信号概况!$F$7*信号相关性!$B$7+2*$C1583*信号概况!$F$2*$I1583*信号概况!$F$8*信号相关性!$B$8+2*$C1583*信号概况!$F$2*$J1583*信号概况!$F$9*信号相关性!$B$9+2*$D1583*信号概况!$F$3*$E1583*信号概况!$F$4*信号相关性!$C$4+2*$D1583*信号概况!$F$3*$F1583*信号概况!$F$5*信号相关性!$C$5+2*$D1583*信号概况!$F$3*$G1583*信号概况!$F$6*信号相关性!$C$6+2*$D1583*信号概况!$F$3*$H1583*信号概况!$F$7*信号相关性!$C$7+2*$D1583*信号概况!$F$3*$I1583*信号概况!$F$8*信号相关性!$C$8+2*$D1583*信号概况!$F$3*$J1583*信号概况!$F$9*信号相关性!$C$9+2*$E1583*信号概况!$F$4*$F1583*信号概况!$F$5*信号相关性!$D$5+2*$E1583*信号概况!$F$4*$G1583*信号概况!$F$6*信号相关性!$D$6+2*$E1583*信号概况!$F$4*$H1583*信号概况!$F$7*信号相关性!$D$7+2*$E1583*信号概况!$F$4*$I1583*信号概况!$F$8*信号相关性!$D$8+2*$E1583*信号概况!$F$4*$J1583*信号概况!$J$5*信号相关性!$D$9+2*$F1583*信号概况!$F$5*$G1583*信号概况!$F$6*信号相关性!$E$6+2*$F1583*信号概况!$F$5*$H1583*信号概况!$F$7*信号相关性!$E$7+2*$F1583*信号概况!$F$5*$I1583*信号概况!$F$8*信号相关性!$E$8+2*$F1583*信号概况!$F$5*$J1583*信号概况!$F$9*信号相关性!$E$9+2*$G1583*信号概况!$F$6*$H1583*信号概况!$F$7*信号相关性!$F$7+2*$G1583*信号概况!$F$6*$I1583*信号概况!$F$8*信号相关性!$F$8+2*$G1583*信号概况!$F$6*$J1583*信号概况!$F$9*信号相关性!$F$9+2*$H1583*信号概况!$F$7*$I1583*信号概况!$F$8*信号相关性!$G$8+2*$H1583*信号概况!$F$7*$J1583*信号概况!$F$9*信号相关性!$G$9+2*$I1583*信号概况!$F$8*$J1583*信号概况!$F$9*信号相关性!$H$9)</f>
        <v>1053.79466960755</v>
      </c>
      <c r="L1583" s="10">
        <f t="shared" si="512"/>
        <v>18.5227545393347</v>
      </c>
      <c r="M1583" s="11">
        <f>SQRT(POWER($C1583*信号概况!$C$2,2)+POWER($D1583*信号概况!$C$3,2)+POWER($E1583*信号概况!$C$4,2)+POWER($F1583*信号概况!$C$5,2)+POWER($G1583*信号概况!$C$6,2)+POWER($H1583*信号概况!$C$7,2)+POWER($I1583*信号概况!$C$8,2)+POWER($J1583*信号概况!$C$9,2)+2*$C1583*信号概况!$C$2*$D1583*信号概况!$C$3*信号相关性!$B$3+2*$C1583*信号概况!$C$2*$E1583*信号概况!$C$4*信号相关性!$B$4+2*$C1583*信号概况!$C$2*$F1583*信号概况!$C$5*信号相关性!$B$5+2*$C1583*信号概况!$C$2*$G1583*信号概况!$C$6*信号相关性!$B$6+2*$C1583*信号概况!$C$2*$H1583*信号概况!$C$7*信号相关性!$B$7+2*$C1583*信号概况!$C$2*$I1583*信号概况!$C$8*信号相关性!$B$8+2*$C1583*信号概况!$C$2*$J1583*信号概况!$C$9*信号相关性!$B$9+2*$D1583*信号概况!$C$3*$E1583*信号概况!$C$4*信号相关性!$C$4+2*$D1583*信号概况!$C$3*$F1583*信号概况!$C$5*信号相关性!$C$5+2*$D1583*信号概况!$C$3*$G1583*信号概况!$C$6*信号相关性!$C$6+2*$D1583*信号概况!$C$3*$H1583*信号概况!$C$7*信号相关性!$C$7+2*$D1583*信号概况!$C$3*$I1583*信号概况!$C$8*信号相关性!$C$8+2*$D1583*信号概况!$C$3*$J1583*信号概况!$C$9*信号相关性!$C$9+2*$E1583*信号概况!$C$4*$F1583*信号概况!$C$5*信号相关性!$D$5+2*$E1583*信号概况!$C$4*$G1583*信号概况!$C$6*信号相关性!$D$6+2*$E1583*信号概况!$C$4*$H1583*信号概况!$C$7*信号相关性!$D$7+2*$E1583*信号概况!$C$4*$I1583*信号概况!$C$8*信号相关性!$D$8+2*$E1583*信号概况!$C$4*$J1583*信号概况!$J$5*信号相关性!$D$9+2*$F1583*信号概况!$C$5*$G1583*信号概况!$C$6*信号相关性!$E$6+2*$F1583*信号概况!$C$5*$H1583*信号概况!$C$7*信号相关性!$E$7+2*$F1583*信号概况!$C$5*$I1583*信号概况!$C$8*信号相关性!$E$8+2*$F1583*信号概况!$C$5*$J1583*信号概况!$C$9*信号相关性!$E$9+2*$G1583*信号概况!$C$6*$H1583*信号概况!$C$7*信号相关性!$F$7+2*$G1583*信号概况!$C$6*$I1583*信号概况!$C$8*信号相关性!$F$8+2*$G1583*信号概况!$C$6*$J1583*信号概况!$C$9*信号相关性!$F$9+2*$H1583*信号概况!$C$7*$I1583*信号概况!$C$8*信号相关性!$G$8+2*$H1583*信号概况!$C$7*$J1583*信号概况!$C$9*信号相关性!$G$9+2*$I1583*信号概况!$C$8*$J1583*信号概况!$C$9*信号相关性!$H$9)</f>
        <v>5185.94299924237</v>
      </c>
      <c r="N1583" s="12">
        <f t="shared" si="513"/>
        <v>0.265684470312911</v>
      </c>
      <c r="O1583" s="10">
        <f>$C1583*信号概况!$J$2+$D1583*信号概况!$J$3+$E1583*信号概况!$J$4+$F1583*信号概况!$J$5+$G1583*信号概况!$J$6+$H1583*信号概况!$J$7+$I1583*信号概况!$J$8+$J1583*信号概况!$J$9</f>
        <v>981.443686741193</v>
      </c>
      <c r="P1583" s="12">
        <f t="shared" si="514"/>
        <v>0.0502809896082311</v>
      </c>
      <c r="Q1583" s="7">
        <f t="shared" si="515"/>
        <v>10.2499714151305</v>
      </c>
    </row>
    <row r="1584" spans="1:17">
      <c r="A1584">
        <v>1582</v>
      </c>
      <c r="B1584">
        <v>19519.18</v>
      </c>
      <c r="C1584" s="7">
        <f t="shared" si="504"/>
        <v>0</v>
      </c>
      <c r="D1584" s="8">
        <f t="shared" si="505"/>
        <v>0.545454545454545</v>
      </c>
      <c r="E1584">
        <f t="shared" si="506"/>
        <v>0</v>
      </c>
      <c r="F1584">
        <f t="shared" si="507"/>
        <v>0.2</v>
      </c>
      <c r="G1584">
        <f t="shared" si="508"/>
        <v>0.08</v>
      </c>
      <c r="H1584">
        <f t="shared" si="509"/>
        <v>0</v>
      </c>
      <c r="I1584">
        <f t="shared" si="510"/>
        <v>0</v>
      </c>
      <c r="J1584">
        <f t="shared" si="511"/>
        <v>0</v>
      </c>
      <c r="K1584">
        <f>SQRT(POWER($C1584*信号概况!$F$2,2)+POWER($D1584*信号概况!$F$3,2)+POWER($E1584*信号概况!$F$4,2)+POWER($F1584*信号概况!$F$5,2)+POWER($G1584*信号概况!$F$6,2)+POWER($H1584*信号概况!$F$7,2)+POWER($I1584*信号概况!$F$8,2)+POWER($J1584*信号概况!$F$9,2)+2*$C1584*信号概况!$F$2*$D1584*信号概况!$F$3*信号相关性!$B$3+2*$C1584*信号概况!$F$2*$E1584*信号概况!$F$4*信号相关性!$B$4+2*$C1584*信号概况!$F$2*$F1584*信号概况!$F$5*信号相关性!$B$5+2*$C1584*信号概况!$F$2*$G1584*信号概况!$F$6*信号相关性!$B$6+2*$C1584*信号概况!$F$2*$H1584*信号概况!$F$7*信号相关性!$B$7+2*$C1584*信号概况!$F$2*$I1584*信号概况!$F$8*信号相关性!$B$8+2*$C1584*信号概况!$F$2*$J1584*信号概况!$F$9*信号相关性!$B$9+2*$D1584*信号概况!$F$3*$E1584*信号概况!$F$4*信号相关性!$C$4+2*$D1584*信号概况!$F$3*$F1584*信号概况!$F$5*信号相关性!$C$5+2*$D1584*信号概况!$F$3*$G1584*信号概况!$F$6*信号相关性!$C$6+2*$D1584*信号概况!$F$3*$H1584*信号概况!$F$7*信号相关性!$C$7+2*$D1584*信号概况!$F$3*$I1584*信号概况!$F$8*信号相关性!$C$8+2*$D1584*信号概况!$F$3*$J1584*信号概况!$F$9*信号相关性!$C$9+2*$E1584*信号概况!$F$4*$F1584*信号概况!$F$5*信号相关性!$D$5+2*$E1584*信号概况!$F$4*$G1584*信号概况!$F$6*信号相关性!$D$6+2*$E1584*信号概况!$F$4*$H1584*信号概况!$F$7*信号相关性!$D$7+2*$E1584*信号概况!$F$4*$I1584*信号概况!$F$8*信号相关性!$D$8+2*$E1584*信号概况!$F$4*$J1584*信号概况!$J$5*信号相关性!$D$9+2*$F1584*信号概况!$F$5*$G1584*信号概况!$F$6*信号相关性!$E$6+2*$F1584*信号概况!$F$5*$H1584*信号概况!$F$7*信号相关性!$E$7+2*$F1584*信号概况!$F$5*$I1584*信号概况!$F$8*信号相关性!$E$8+2*$F1584*信号概况!$F$5*$J1584*信号概况!$F$9*信号相关性!$E$9+2*$G1584*信号概况!$F$6*$H1584*信号概况!$F$7*信号相关性!$F$7+2*$G1584*信号概况!$F$6*$I1584*信号概况!$F$8*信号相关性!$F$8+2*$G1584*信号概况!$F$6*$J1584*信号概况!$F$9*信号相关性!$F$9+2*$H1584*信号概况!$F$7*$I1584*信号概况!$F$8*信号相关性!$G$8+2*$H1584*信号概况!$F$7*$J1584*信号概况!$F$9*信号相关性!$G$9+2*$I1584*信号概况!$F$8*$J1584*信号概况!$F$9*信号相关性!$H$9)</f>
        <v>1119.31738010315</v>
      </c>
      <c r="L1584" s="10">
        <f t="shared" si="512"/>
        <v>17.4384677187816</v>
      </c>
      <c r="M1584" s="11">
        <f>SQRT(POWER($C1584*信号概况!$C$2,2)+POWER($D1584*信号概况!$C$3,2)+POWER($E1584*信号概况!$C$4,2)+POWER($F1584*信号概况!$C$5,2)+POWER($G1584*信号概况!$C$6,2)+POWER($H1584*信号概况!$C$7,2)+POWER($I1584*信号概况!$C$8,2)+POWER($J1584*信号概况!$C$9,2)+2*$C1584*信号概况!$C$2*$D1584*信号概况!$C$3*信号相关性!$B$3+2*$C1584*信号概况!$C$2*$E1584*信号概况!$C$4*信号相关性!$B$4+2*$C1584*信号概况!$C$2*$F1584*信号概况!$C$5*信号相关性!$B$5+2*$C1584*信号概况!$C$2*$G1584*信号概况!$C$6*信号相关性!$B$6+2*$C1584*信号概况!$C$2*$H1584*信号概况!$C$7*信号相关性!$B$7+2*$C1584*信号概况!$C$2*$I1584*信号概况!$C$8*信号相关性!$B$8+2*$C1584*信号概况!$C$2*$J1584*信号概况!$C$9*信号相关性!$B$9+2*$D1584*信号概况!$C$3*$E1584*信号概况!$C$4*信号相关性!$C$4+2*$D1584*信号概况!$C$3*$F1584*信号概况!$C$5*信号相关性!$C$5+2*$D1584*信号概况!$C$3*$G1584*信号概况!$C$6*信号相关性!$C$6+2*$D1584*信号概况!$C$3*$H1584*信号概况!$C$7*信号相关性!$C$7+2*$D1584*信号概况!$C$3*$I1584*信号概况!$C$8*信号相关性!$C$8+2*$D1584*信号概况!$C$3*$J1584*信号概况!$C$9*信号相关性!$C$9+2*$E1584*信号概况!$C$4*$F1584*信号概况!$C$5*信号相关性!$D$5+2*$E1584*信号概况!$C$4*$G1584*信号概况!$C$6*信号相关性!$D$6+2*$E1584*信号概况!$C$4*$H1584*信号概况!$C$7*信号相关性!$D$7+2*$E1584*信号概况!$C$4*$I1584*信号概况!$C$8*信号相关性!$D$8+2*$E1584*信号概况!$C$4*$J1584*信号概况!$J$5*信号相关性!$D$9+2*$F1584*信号概况!$C$5*$G1584*信号概况!$C$6*信号相关性!$E$6+2*$F1584*信号概况!$C$5*$H1584*信号概况!$C$7*信号相关性!$E$7+2*$F1584*信号概况!$C$5*$I1584*信号概况!$C$8*信号相关性!$E$8+2*$F1584*信号概况!$C$5*$J1584*信号概况!$C$9*信号相关性!$E$9+2*$G1584*信号概况!$C$6*$H1584*信号概况!$C$7*信号相关性!$F$7+2*$G1584*信号概况!$C$6*$I1584*信号概况!$C$8*信号相关性!$F$8+2*$G1584*信号概况!$C$6*$J1584*信号概况!$C$9*信号相关性!$F$9+2*$H1584*信号概况!$C$7*$I1584*信号概况!$C$8*信号相关性!$G$8+2*$H1584*信号概况!$C$7*$J1584*信号概况!$C$9*信号相关性!$G$9+2*$I1584*信号概况!$C$8*$J1584*信号概况!$C$9*信号相关性!$H$9)</f>
        <v>5507.00619306958</v>
      </c>
      <c r="N1584" s="12">
        <f t="shared" si="513"/>
        <v>0.282133070808793</v>
      </c>
      <c r="O1584" s="10">
        <f>$C1584*信号概况!$J$2+$D1584*信号概况!$J$3+$E1584*信号概况!$J$4+$F1584*信号概况!$J$5+$G1584*信号概况!$J$6+$H1584*信号概况!$J$7+$I1584*信号概况!$J$8+$J1584*信号概况!$J$9</f>
        <v>1005.97183742612</v>
      </c>
      <c r="P1584" s="12">
        <f t="shared" si="514"/>
        <v>0.0515376074930465</v>
      </c>
      <c r="Q1584" s="7">
        <f t="shared" si="515"/>
        <v>9.91291946890967</v>
      </c>
    </row>
    <row r="1585" spans="1:17">
      <c r="A1585">
        <v>1583</v>
      </c>
      <c r="B1585">
        <v>19519.18</v>
      </c>
      <c r="C1585" s="7">
        <f t="shared" si="504"/>
        <v>0</v>
      </c>
      <c r="D1585" s="8">
        <f t="shared" si="505"/>
        <v>0.575757575757576</v>
      </c>
      <c r="E1585">
        <f t="shared" si="506"/>
        <v>0</v>
      </c>
      <c r="F1585">
        <f t="shared" si="507"/>
        <v>0.2</v>
      </c>
      <c r="G1585">
        <f t="shared" si="508"/>
        <v>0.08</v>
      </c>
      <c r="H1585">
        <f t="shared" si="509"/>
        <v>0</v>
      </c>
      <c r="I1585">
        <f t="shared" si="510"/>
        <v>0</v>
      </c>
      <c r="J1585">
        <f t="shared" si="511"/>
        <v>0</v>
      </c>
      <c r="K1585">
        <f>SQRT(POWER($C1585*信号概况!$F$2,2)+POWER($D1585*信号概况!$F$3,2)+POWER($E1585*信号概况!$F$4,2)+POWER($F1585*信号概况!$F$5,2)+POWER($G1585*信号概况!$F$6,2)+POWER($H1585*信号概况!$F$7,2)+POWER($I1585*信号概况!$F$8,2)+POWER($J1585*信号概况!$F$9,2)+2*$C1585*信号概况!$F$2*$D1585*信号概况!$F$3*信号相关性!$B$3+2*$C1585*信号概况!$F$2*$E1585*信号概况!$F$4*信号相关性!$B$4+2*$C1585*信号概况!$F$2*$F1585*信号概况!$F$5*信号相关性!$B$5+2*$C1585*信号概况!$F$2*$G1585*信号概况!$F$6*信号相关性!$B$6+2*$C1585*信号概况!$F$2*$H1585*信号概况!$F$7*信号相关性!$B$7+2*$C1585*信号概况!$F$2*$I1585*信号概况!$F$8*信号相关性!$B$8+2*$C1585*信号概况!$F$2*$J1585*信号概况!$F$9*信号相关性!$B$9+2*$D1585*信号概况!$F$3*$E1585*信号概况!$F$4*信号相关性!$C$4+2*$D1585*信号概况!$F$3*$F1585*信号概况!$F$5*信号相关性!$C$5+2*$D1585*信号概况!$F$3*$G1585*信号概况!$F$6*信号相关性!$C$6+2*$D1585*信号概况!$F$3*$H1585*信号概况!$F$7*信号相关性!$C$7+2*$D1585*信号概况!$F$3*$I1585*信号概况!$F$8*信号相关性!$C$8+2*$D1585*信号概况!$F$3*$J1585*信号概况!$F$9*信号相关性!$C$9+2*$E1585*信号概况!$F$4*$F1585*信号概况!$F$5*信号相关性!$D$5+2*$E1585*信号概况!$F$4*$G1585*信号概况!$F$6*信号相关性!$D$6+2*$E1585*信号概况!$F$4*$H1585*信号概况!$F$7*信号相关性!$D$7+2*$E1585*信号概况!$F$4*$I1585*信号概况!$F$8*信号相关性!$D$8+2*$E1585*信号概况!$F$4*$J1585*信号概况!$J$5*信号相关性!$D$9+2*$F1585*信号概况!$F$5*$G1585*信号概况!$F$6*信号相关性!$E$6+2*$F1585*信号概况!$F$5*$H1585*信号概况!$F$7*信号相关性!$E$7+2*$F1585*信号概况!$F$5*$I1585*信号概况!$F$8*信号相关性!$E$8+2*$F1585*信号概况!$F$5*$J1585*信号概况!$F$9*信号相关性!$E$9+2*$G1585*信号概况!$F$6*$H1585*信号概况!$F$7*信号相关性!$F$7+2*$G1585*信号概况!$F$6*$I1585*信号概况!$F$8*信号相关性!$F$8+2*$G1585*信号概况!$F$6*$J1585*信号概况!$F$9*信号相关性!$F$9+2*$H1585*信号概况!$F$7*$I1585*信号概况!$F$8*信号相关性!$G$8+2*$H1585*信号概况!$F$7*$J1585*信号概况!$F$9*信号相关性!$G$9+2*$I1585*信号概况!$F$8*$J1585*信号概况!$F$9*信号相关性!$H$9)</f>
        <v>1184.9887583763</v>
      </c>
      <c r="L1585" s="10">
        <f t="shared" si="512"/>
        <v>16.4720381202145</v>
      </c>
      <c r="M1585" s="11">
        <f>SQRT(POWER($C1585*信号概况!$C$2,2)+POWER($D1585*信号概况!$C$3,2)+POWER($E1585*信号概况!$C$4,2)+POWER($F1585*信号概况!$C$5,2)+POWER($G1585*信号概况!$C$6,2)+POWER($H1585*信号概况!$C$7,2)+POWER($I1585*信号概况!$C$8,2)+POWER($J1585*信号概况!$C$9,2)+2*$C1585*信号概况!$C$2*$D1585*信号概况!$C$3*信号相关性!$B$3+2*$C1585*信号概况!$C$2*$E1585*信号概况!$C$4*信号相关性!$B$4+2*$C1585*信号概况!$C$2*$F1585*信号概况!$C$5*信号相关性!$B$5+2*$C1585*信号概况!$C$2*$G1585*信号概况!$C$6*信号相关性!$B$6+2*$C1585*信号概况!$C$2*$H1585*信号概况!$C$7*信号相关性!$B$7+2*$C1585*信号概况!$C$2*$I1585*信号概况!$C$8*信号相关性!$B$8+2*$C1585*信号概况!$C$2*$J1585*信号概况!$C$9*信号相关性!$B$9+2*$D1585*信号概况!$C$3*$E1585*信号概况!$C$4*信号相关性!$C$4+2*$D1585*信号概况!$C$3*$F1585*信号概况!$C$5*信号相关性!$C$5+2*$D1585*信号概况!$C$3*$G1585*信号概况!$C$6*信号相关性!$C$6+2*$D1585*信号概况!$C$3*$H1585*信号概况!$C$7*信号相关性!$C$7+2*$D1585*信号概况!$C$3*$I1585*信号概况!$C$8*信号相关性!$C$8+2*$D1585*信号概况!$C$3*$J1585*信号概况!$C$9*信号相关性!$C$9+2*$E1585*信号概况!$C$4*$F1585*信号概况!$C$5*信号相关性!$D$5+2*$E1585*信号概况!$C$4*$G1585*信号概况!$C$6*信号相关性!$D$6+2*$E1585*信号概况!$C$4*$H1585*信号概况!$C$7*信号相关性!$D$7+2*$E1585*信号概况!$C$4*$I1585*信号概况!$C$8*信号相关性!$D$8+2*$E1585*信号概况!$C$4*$J1585*信号概况!$J$5*信号相关性!$D$9+2*$F1585*信号概况!$C$5*$G1585*信号概况!$C$6*信号相关性!$E$6+2*$F1585*信号概况!$C$5*$H1585*信号概况!$C$7*信号相关性!$E$7+2*$F1585*信号概况!$C$5*$I1585*信号概况!$C$8*信号相关性!$E$8+2*$F1585*信号概况!$C$5*$J1585*信号概况!$C$9*信号相关性!$E$9+2*$G1585*信号概况!$C$6*$H1585*信号概况!$C$7*信号相关性!$F$7+2*$G1585*信号概况!$C$6*$I1585*信号概况!$C$8*信号相关性!$F$8+2*$G1585*信号概况!$C$6*$J1585*信号概况!$C$9*信号相关性!$F$9+2*$H1585*信号概况!$C$7*$I1585*信号概况!$C$8*信号相关性!$G$8+2*$H1585*信号概况!$C$7*$J1585*信号概况!$C$9*信号相关性!$G$9+2*$I1585*信号概况!$C$8*$J1585*信号概况!$C$9*信号相关性!$H$9)</f>
        <v>5828.43150872039</v>
      </c>
      <c r="N1585" s="12">
        <f t="shared" si="513"/>
        <v>0.298600223406946</v>
      </c>
      <c r="O1585" s="10">
        <f>$C1585*信号概况!$J$2+$D1585*信号概况!$J$3+$E1585*信号概况!$J$4+$F1585*信号概况!$J$5+$G1585*信号概况!$J$6+$H1585*信号概况!$J$7+$I1585*信号概况!$J$8+$J1585*信号概况!$J$9</f>
        <v>1030.49998811106</v>
      </c>
      <c r="P1585" s="12">
        <f t="shared" si="514"/>
        <v>0.052794225377862</v>
      </c>
      <c r="Q1585" s="7">
        <f t="shared" si="515"/>
        <v>9.61194000940531</v>
      </c>
    </row>
    <row r="1586" spans="1:17">
      <c r="A1586">
        <v>1584</v>
      </c>
      <c r="B1586">
        <v>19519.18</v>
      </c>
      <c r="C1586" s="7">
        <f t="shared" si="504"/>
        <v>0</v>
      </c>
      <c r="D1586" s="8">
        <f t="shared" si="505"/>
        <v>0.606060606060606</v>
      </c>
      <c r="E1586">
        <f t="shared" si="506"/>
        <v>0</v>
      </c>
      <c r="F1586">
        <f t="shared" si="507"/>
        <v>0.2</v>
      </c>
      <c r="G1586">
        <f t="shared" si="508"/>
        <v>0.08</v>
      </c>
      <c r="H1586">
        <f t="shared" si="509"/>
        <v>0</v>
      </c>
      <c r="I1586">
        <f t="shared" si="510"/>
        <v>0</v>
      </c>
      <c r="J1586">
        <f t="shared" si="511"/>
        <v>0</v>
      </c>
      <c r="K1586">
        <f>SQRT(POWER($C1586*信号概况!$F$2,2)+POWER($D1586*信号概况!$F$3,2)+POWER($E1586*信号概况!$F$4,2)+POWER($F1586*信号概况!$F$5,2)+POWER($G1586*信号概况!$F$6,2)+POWER($H1586*信号概况!$F$7,2)+POWER($I1586*信号概况!$F$8,2)+POWER($J1586*信号概况!$F$9,2)+2*$C1586*信号概况!$F$2*$D1586*信号概况!$F$3*信号相关性!$B$3+2*$C1586*信号概况!$F$2*$E1586*信号概况!$F$4*信号相关性!$B$4+2*$C1586*信号概况!$F$2*$F1586*信号概况!$F$5*信号相关性!$B$5+2*$C1586*信号概况!$F$2*$G1586*信号概况!$F$6*信号相关性!$B$6+2*$C1586*信号概况!$F$2*$H1586*信号概况!$F$7*信号相关性!$B$7+2*$C1586*信号概况!$F$2*$I1586*信号概况!$F$8*信号相关性!$B$8+2*$C1586*信号概况!$F$2*$J1586*信号概况!$F$9*信号相关性!$B$9+2*$D1586*信号概况!$F$3*$E1586*信号概况!$F$4*信号相关性!$C$4+2*$D1586*信号概况!$F$3*$F1586*信号概况!$F$5*信号相关性!$C$5+2*$D1586*信号概况!$F$3*$G1586*信号概况!$F$6*信号相关性!$C$6+2*$D1586*信号概况!$F$3*$H1586*信号概况!$F$7*信号相关性!$C$7+2*$D1586*信号概况!$F$3*$I1586*信号概况!$F$8*信号相关性!$C$8+2*$D1586*信号概况!$F$3*$J1586*信号概况!$F$9*信号相关性!$C$9+2*$E1586*信号概况!$F$4*$F1586*信号概况!$F$5*信号相关性!$D$5+2*$E1586*信号概况!$F$4*$G1586*信号概况!$F$6*信号相关性!$D$6+2*$E1586*信号概况!$F$4*$H1586*信号概况!$F$7*信号相关性!$D$7+2*$E1586*信号概况!$F$4*$I1586*信号概况!$F$8*信号相关性!$D$8+2*$E1586*信号概况!$F$4*$J1586*信号概况!$J$5*信号相关性!$D$9+2*$F1586*信号概况!$F$5*$G1586*信号概况!$F$6*信号相关性!$E$6+2*$F1586*信号概况!$F$5*$H1586*信号概况!$F$7*信号相关性!$E$7+2*$F1586*信号概况!$F$5*$I1586*信号概况!$F$8*信号相关性!$E$8+2*$F1586*信号概况!$F$5*$J1586*信号概况!$F$9*信号相关性!$E$9+2*$G1586*信号概况!$F$6*$H1586*信号概况!$F$7*信号相关性!$F$7+2*$G1586*信号概况!$F$6*$I1586*信号概况!$F$8*信号相关性!$F$8+2*$G1586*信号概况!$F$6*$J1586*信号概况!$F$9*信号相关性!$F$9+2*$H1586*信号概况!$F$7*$I1586*信号概况!$F$8*信号相关性!$G$8+2*$H1586*信号概况!$F$7*$J1586*信号概况!$F$9*信号相关性!$G$9+2*$I1586*信号概况!$F$8*$J1586*信号概况!$F$9*信号相关性!$H$9)</f>
        <v>1250.78538763649</v>
      </c>
      <c r="L1586" s="10">
        <f t="shared" si="512"/>
        <v>15.605538882161</v>
      </c>
      <c r="M1586" s="11">
        <f>SQRT(POWER($C1586*信号概况!$C$2,2)+POWER($D1586*信号概况!$C$3,2)+POWER($E1586*信号概况!$C$4,2)+POWER($F1586*信号概况!$C$5,2)+POWER($G1586*信号概况!$C$6,2)+POWER($H1586*信号概况!$C$7,2)+POWER($I1586*信号概况!$C$8,2)+POWER($J1586*信号概况!$C$9,2)+2*$C1586*信号概况!$C$2*$D1586*信号概况!$C$3*信号相关性!$B$3+2*$C1586*信号概况!$C$2*$E1586*信号概况!$C$4*信号相关性!$B$4+2*$C1586*信号概况!$C$2*$F1586*信号概况!$C$5*信号相关性!$B$5+2*$C1586*信号概况!$C$2*$G1586*信号概况!$C$6*信号相关性!$B$6+2*$C1586*信号概况!$C$2*$H1586*信号概况!$C$7*信号相关性!$B$7+2*$C1586*信号概况!$C$2*$I1586*信号概况!$C$8*信号相关性!$B$8+2*$C1586*信号概况!$C$2*$J1586*信号概况!$C$9*信号相关性!$B$9+2*$D1586*信号概况!$C$3*$E1586*信号概况!$C$4*信号相关性!$C$4+2*$D1586*信号概况!$C$3*$F1586*信号概况!$C$5*信号相关性!$C$5+2*$D1586*信号概况!$C$3*$G1586*信号概况!$C$6*信号相关性!$C$6+2*$D1586*信号概况!$C$3*$H1586*信号概况!$C$7*信号相关性!$C$7+2*$D1586*信号概况!$C$3*$I1586*信号概况!$C$8*信号相关性!$C$8+2*$D1586*信号概况!$C$3*$J1586*信号概况!$C$9*信号相关性!$C$9+2*$E1586*信号概况!$C$4*$F1586*信号概况!$C$5*信号相关性!$D$5+2*$E1586*信号概况!$C$4*$G1586*信号概况!$C$6*信号相关性!$D$6+2*$E1586*信号概况!$C$4*$H1586*信号概况!$C$7*信号相关性!$D$7+2*$E1586*信号概况!$C$4*$I1586*信号概况!$C$8*信号相关性!$D$8+2*$E1586*信号概况!$C$4*$J1586*信号概况!$J$5*信号相关性!$D$9+2*$F1586*信号概况!$C$5*$G1586*信号概况!$C$6*信号相关性!$E$6+2*$F1586*信号概况!$C$5*$H1586*信号概况!$C$7*信号相关性!$E$7+2*$F1586*信号概况!$C$5*$I1586*信号概况!$C$8*信号相关性!$E$8+2*$F1586*信号概况!$C$5*$J1586*信号概况!$C$9*信号相关性!$E$9+2*$G1586*信号概况!$C$6*$H1586*信号概况!$C$7*信号相关性!$F$7+2*$G1586*信号概况!$C$6*$I1586*信号概况!$C$8*信号相关性!$F$8+2*$G1586*信号概况!$C$6*$J1586*信号概况!$C$9*信号相关性!$F$9+2*$H1586*信号概况!$C$7*$I1586*信号概况!$C$8*信号相关性!$G$8+2*$H1586*信号概况!$C$7*$J1586*信号概况!$C$9*信号相关性!$G$9+2*$I1586*信号概况!$C$8*$J1586*信号概况!$C$9*信号相关性!$H$9)</f>
        <v>6150.162169846</v>
      </c>
      <c r="N1586" s="12">
        <f t="shared" si="513"/>
        <v>0.315083019360752</v>
      </c>
      <c r="O1586" s="10">
        <f>$C1586*信号概况!$J$2+$D1586*信号概况!$J$3+$E1586*信号概况!$J$4+$F1586*信号概况!$J$5+$G1586*信号概况!$J$6+$H1586*信号概况!$J$7+$I1586*信号概况!$J$8+$J1586*信号概况!$J$9</f>
        <v>1055.02813879599</v>
      </c>
      <c r="P1586" s="12">
        <f t="shared" si="514"/>
        <v>0.0540508432626774</v>
      </c>
      <c r="Q1586" s="7">
        <f t="shared" si="515"/>
        <v>9.34163348968356</v>
      </c>
    </row>
    <row r="1587" spans="1:17">
      <c r="A1587">
        <v>1585</v>
      </c>
      <c r="B1587">
        <v>19519.18</v>
      </c>
      <c r="C1587" s="7">
        <f t="shared" si="504"/>
        <v>0</v>
      </c>
      <c r="D1587" s="8">
        <f t="shared" si="505"/>
        <v>0.636363636363636</v>
      </c>
      <c r="E1587">
        <f t="shared" si="506"/>
        <v>0</v>
      </c>
      <c r="F1587">
        <f t="shared" si="507"/>
        <v>0.2</v>
      </c>
      <c r="G1587">
        <f t="shared" si="508"/>
        <v>0.08</v>
      </c>
      <c r="H1587">
        <f t="shared" si="509"/>
        <v>0</v>
      </c>
      <c r="I1587">
        <f t="shared" si="510"/>
        <v>0</v>
      </c>
      <c r="J1587">
        <f t="shared" si="511"/>
        <v>0</v>
      </c>
      <c r="K1587">
        <f>SQRT(POWER($C1587*信号概况!$F$2,2)+POWER($D1587*信号概况!$F$3,2)+POWER($E1587*信号概况!$F$4,2)+POWER($F1587*信号概况!$F$5,2)+POWER($G1587*信号概况!$F$6,2)+POWER($H1587*信号概况!$F$7,2)+POWER($I1587*信号概况!$F$8,2)+POWER($J1587*信号概况!$F$9,2)+2*$C1587*信号概况!$F$2*$D1587*信号概况!$F$3*信号相关性!$B$3+2*$C1587*信号概况!$F$2*$E1587*信号概况!$F$4*信号相关性!$B$4+2*$C1587*信号概况!$F$2*$F1587*信号概况!$F$5*信号相关性!$B$5+2*$C1587*信号概况!$F$2*$G1587*信号概况!$F$6*信号相关性!$B$6+2*$C1587*信号概况!$F$2*$H1587*信号概况!$F$7*信号相关性!$B$7+2*$C1587*信号概况!$F$2*$I1587*信号概况!$F$8*信号相关性!$B$8+2*$C1587*信号概况!$F$2*$J1587*信号概况!$F$9*信号相关性!$B$9+2*$D1587*信号概况!$F$3*$E1587*信号概况!$F$4*信号相关性!$C$4+2*$D1587*信号概况!$F$3*$F1587*信号概况!$F$5*信号相关性!$C$5+2*$D1587*信号概况!$F$3*$G1587*信号概况!$F$6*信号相关性!$C$6+2*$D1587*信号概况!$F$3*$H1587*信号概况!$F$7*信号相关性!$C$7+2*$D1587*信号概况!$F$3*$I1587*信号概况!$F$8*信号相关性!$C$8+2*$D1587*信号概况!$F$3*$J1587*信号概况!$F$9*信号相关性!$C$9+2*$E1587*信号概况!$F$4*$F1587*信号概况!$F$5*信号相关性!$D$5+2*$E1587*信号概况!$F$4*$G1587*信号概况!$F$6*信号相关性!$D$6+2*$E1587*信号概况!$F$4*$H1587*信号概况!$F$7*信号相关性!$D$7+2*$E1587*信号概况!$F$4*$I1587*信号概况!$F$8*信号相关性!$D$8+2*$E1587*信号概况!$F$4*$J1587*信号概况!$J$5*信号相关性!$D$9+2*$F1587*信号概况!$F$5*$G1587*信号概况!$F$6*信号相关性!$E$6+2*$F1587*信号概况!$F$5*$H1587*信号概况!$F$7*信号相关性!$E$7+2*$F1587*信号概况!$F$5*$I1587*信号概况!$F$8*信号相关性!$E$8+2*$F1587*信号概况!$F$5*$J1587*信号概况!$F$9*信号相关性!$E$9+2*$G1587*信号概况!$F$6*$H1587*信号概况!$F$7*信号相关性!$F$7+2*$G1587*信号概况!$F$6*$I1587*信号概况!$F$8*信号相关性!$F$8+2*$G1587*信号概况!$F$6*$J1587*信号概况!$F$9*信号相关性!$F$9+2*$H1587*信号概况!$F$7*$I1587*信号概况!$F$8*信号相关性!$G$8+2*$H1587*信号概况!$F$7*$J1587*信号概况!$F$9*信号相关性!$G$9+2*$I1587*信号概况!$F$8*$J1587*信号概况!$F$9*信号相关性!$H$9)</f>
        <v>1316.68849115546</v>
      </c>
      <c r="L1587" s="10">
        <f t="shared" si="512"/>
        <v>14.8244479473432</v>
      </c>
      <c r="M1587" s="11">
        <f>SQRT(POWER($C1587*信号概况!$C$2,2)+POWER($D1587*信号概况!$C$3,2)+POWER($E1587*信号概况!$C$4,2)+POWER($F1587*信号概况!$C$5,2)+POWER($G1587*信号概况!$C$6,2)+POWER($H1587*信号概况!$C$7,2)+POWER($I1587*信号概况!$C$8,2)+POWER($J1587*信号概况!$C$9,2)+2*$C1587*信号概况!$C$2*$D1587*信号概况!$C$3*信号相关性!$B$3+2*$C1587*信号概况!$C$2*$E1587*信号概况!$C$4*信号相关性!$B$4+2*$C1587*信号概况!$C$2*$F1587*信号概况!$C$5*信号相关性!$B$5+2*$C1587*信号概况!$C$2*$G1587*信号概况!$C$6*信号相关性!$B$6+2*$C1587*信号概况!$C$2*$H1587*信号概况!$C$7*信号相关性!$B$7+2*$C1587*信号概况!$C$2*$I1587*信号概况!$C$8*信号相关性!$B$8+2*$C1587*信号概况!$C$2*$J1587*信号概况!$C$9*信号相关性!$B$9+2*$D1587*信号概况!$C$3*$E1587*信号概况!$C$4*信号相关性!$C$4+2*$D1587*信号概况!$C$3*$F1587*信号概况!$C$5*信号相关性!$C$5+2*$D1587*信号概况!$C$3*$G1587*信号概况!$C$6*信号相关性!$C$6+2*$D1587*信号概况!$C$3*$H1587*信号概况!$C$7*信号相关性!$C$7+2*$D1587*信号概况!$C$3*$I1587*信号概况!$C$8*信号相关性!$C$8+2*$D1587*信号概况!$C$3*$J1587*信号概况!$C$9*信号相关性!$C$9+2*$E1587*信号概况!$C$4*$F1587*信号概况!$C$5*信号相关性!$D$5+2*$E1587*信号概况!$C$4*$G1587*信号概况!$C$6*信号相关性!$D$6+2*$E1587*信号概况!$C$4*$H1587*信号概况!$C$7*信号相关性!$D$7+2*$E1587*信号概况!$C$4*$I1587*信号概况!$C$8*信号相关性!$D$8+2*$E1587*信号概况!$C$4*$J1587*信号概况!$J$5*信号相关性!$D$9+2*$F1587*信号概况!$C$5*$G1587*信号概况!$C$6*信号相关性!$E$6+2*$F1587*信号概况!$C$5*$H1587*信号概况!$C$7*信号相关性!$E$7+2*$F1587*信号概况!$C$5*$I1587*信号概况!$C$8*信号相关性!$E$8+2*$F1587*信号概况!$C$5*$J1587*信号概况!$C$9*信号相关性!$E$9+2*$G1587*信号概况!$C$6*$H1587*信号概况!$C$7*信号相关性!$F$7+2*$G1587*信号概况!$C$6*$I1587*信号概况!$C$8*信号相关性!$F$8+2*$G1587*信号概况!$C$6*$J1587*信号概况!$C$9*信号相关性!$F$9+2*$H1587*信号概况!$C$7*$I1587*信号概况!$C$8*信号相关性!$G$8+2*$H1587*信号概况!$C$7*$J1587*信号概况!$C$9*信号相关性!$G$9+2*$I1587*信号概况!$C$8*$J1587*信号概况!$C$9*信号相关性!$H$9)</f>
        <v>6472.15264044253</v>
      </c>
      <c r="N1587" s="12">
        <f t="shared" si="513"/>
        <v>0.331579125785127</v>
      </c>
      <c r="O1587" s="10">
        <f>$C1587*信号概况!$J$2+$D1587*信号概况!$J$3+$E1587*信号概况!$J$4+$F1587*信号概况!$J$5+$G1587*信号概况!$J$6+$H1587*信号概况!$J$7+$I1587*信号概况!$J$8+$J1587*信号概况!$J$9</f>
        <v>1079.55628948092</v>
      </c>
      <c r="P1587" s="12">
        <f t="shared" si="514"/>
        <v>0.0553074611474928</v>
      </c>
      <c r="Q1587" s="7">
        <f t="shared" si="515"/>
        <v>9.09760854920139</v>
      </c>
    </row>
    <row r="1588" spans="1:17">
      <c r="A1588">
        <v>1586</v>
      </c>
      <c r="B1588">
        <v>19519.18</v>
      </c>
      <c r="C1588" s="7">
        <f t="shared" si="504"/>
        <v>0</v>
      </c>
      <c r="D1588" s="8">
        <f t="shared" si="505"/>
        <v>0.666666666666667</v>
      </c>
      <c r="E1588">
        <f t="shared" si="506"/>
        <v>0</v>
      </c>
      <c r="F1588">
        <f t="shared" si="507"/>
        <v>0.2</v>
      </c>
      <c r="G1588">
        <f t="shared" si="508"/>
        <v>0.08</v>
      </c>
      <c r="H1588">
        <f t="shared" si="509"/>
        <v>0</v>
      </c>
      <c r="I1588">
        <f t="shared" si="510"/>
        <v>0</v>
      </c>
      <c r="J1588">
        <f t="shared" si="511"/>
        <v>0</v>
      </c>
      <c r="K1588">
        <f>SQRT(POWER($C1588*信号概况!$F$2,2)+POWER($D1588*信号概况!$F$3,2)+POWER($E1588*信号概况!$F$4,2)+POWER($F1588*信号概况!$F$5,2)+POWER($G1588*信号概况!$F$6,2)+POWER($H1588*信号概况!$F$7,2)+POWER($I1588*信号概况!$F$8,2)+POWER($J1588*信号概况!$F$9,2)+2*$C1588*信号概况!$F$2*$D1588*信号概况!$F$3*信号相关性!$B$3+2*$C1588*信号概况!$F$2*$E1588*信号概况!$F$4*信号相关性!$B$4+2*$C1588*信号概况!$F$2*$F1588*信号概况!$F$5*信号相关性!$B$5+2*$C1588*信号概况!$F$2*$G1588*信号概况!$F$6*信号相关性!$B$6+2*$C1588*信号概况!$F$2*$H1588*信号概况!$F$7*信号相关性!$B$7+2*$C1588*信号概况!$F$2*$I1588*信号概况!$F$8*信号相关性!$B$8+2*$C1588*信号概况!$F$2*$J1588*信号概况!$F$9*信号相关性!$B$9+2*$D1588*信号概况!$F$3*$E1588*信号概况!$F$4*信号相关性!$C$4+2*$D1588*信号概况!$F$3*$F1588*信号概况!$F$5*信号相关性!$C$5+2*$D1588*信号概况!$F$3*$G1588*信号概况!$F$6*信号相关性!$C$6+2*$D1588*信号概况!$F$3*$H1588*信号概况!$F$7*信号相关性!$C$7+2*$D1588*信号概况!$F$3*$I1588*信号概况!$F$8*信号相关性!$C$8+2*$D1588*信号概况!$F$3*$J1588*信号概况!$F$9*信号相关性!$C$9+2*$E1588*信号概况!$F$4*$F1588*信号概况!$F$5*信号相关性!$D$5+2*$E1588*信号概况!$F$4*$G1588*信号概况!$F$6*信号相关性!$D$6+2*$E1588*信号概况!$F$4*$H1588*信号概况!$F$7*信号相关性!$D$7+2*$E1588*信号概况!$F$4*$I1588*信号概况!$F$8*信号相关性!$D$8+2*$E1588*信号概况!$F$4*$J1588*信号概况!$J$5*信号相关性!$D$9+2*$F1588*信号概况!$F$5*$G1588*信号概况!$F$6*信号相关性!$E$6+2*$F1588*信号概况!$F$5*$H1588*信号概况!$F$7*信号相关性!$E$7+2*$F1588*信号概况!$F$5*$I1588*信号概况!$F$8*信号相关性!$E$8+2*$F1588*信号概况!$F$5*$J1588*信号概况!$F$9*信号相关性!$E$9+2*$G1588*信号概况!$F$6*$H1588*信号概况!$F$7*信号相关性!$F$7+2*$G1588*信号概况!$F$6*$I1588*信号概况!$F$8*信号相关性!$F$8+2*$G1588*信号概况!$F$6*$J1588*信号概况!$F$9*信号相关性!$F$9+2*$H1588*信号概况!$F$7*$I1588*信号概况!$F$8*信号相关性!$G$8+2*$H1588*信号概况!$F$7*$J1588*信号概况!$F$9*信号相关性!$G$9+2*$I1588*信号概况!$F$8*$J1588*信号概况!$F$9*信号相关性!$H$9)</f>
        <v>1382.682844302</v>
      </c>
      <c r="L1588" s="10">
        <f t="shared" si="512"/>
        <v>14.1168888298846</v>
      </c>
      <c r="M1588" s="11">
        <f>SQRT(POWER($C1588*信号概况!$C$2,2)+POWER($D1588*信号概况!$C$3,2)+POWER($E1588*信号概况!$C$4,2)+POWER($F1588*信号概况!$C$5,2)+POWER($G1588*信号概况!$C$6,2)+POWER($H1588*信号概况!$C$7,2)+POWER($I1588*信号概况!$C$8,2)+POWER($J1588*信号概况!$C$9,2)+2*$C1588*信号概况!$C$2*$D1588*信号概况!$C$3*信号相关性!$B$3+2*$C1588*信号概况!$C$2*$E1588*信号概况!$C$4*信号相关性!$B$4+2*$C1588*信号概况!$C$2*$F1588*信号概况!$C$5*信号相关性!$B$5+2*$C1588*信号概况!$C$2*$G1588*信号概况!$C$6*信号相关性!$B$6+2*$C1588*信号概况!$C$2*$H1588*信号概况!$C$7*信号相关性!$B$7+2*$C1588*信号概况!$C$2*$I1588*信号概况!$C$8*信号相关性!$B$8+2*$C1588*信号概况!$C$2*$J1588*信号概况!$C$9*信号相关性!$B$9+2*$D1588*信号概况!$C$3*$E1588*信号概况!$C$4*信号相关性!$C$4+2*$D1588*信号概况!$C$3*$F1588*信号概况!$C$5*信号相关性!$C$5+2*$D1588*信号概况!$C$3*$G1588*信号概况!$C$6*信号相关性!$C$6+2*$D1588*信号概况!$C$3*$H1588*信号概况!$C$7*信号相关性!$C$7+2*$D1588*信号概况!$C$3*$I1588*信号概况!$C$8*信号相关性!$C$8+2*$D1588*信号概况!$C$3*$J1588*信号概况!$C$9*信号相关性!$C$9+2*$E1588*信号概况!$C$4*$F1588*信号概况!$C$5*信号相关性!$D$5+2*$E1588*信号概况!$C$4*$G1588*信号概况!$C$6*信号相关性!$D$6+2*$E1588*信号概况!$C$4*$H1588*信号概况!$C$7*信号相关性!$D$7+2*$E1588*信号概况!$C$4*$I1588*信号概况!$C$8*信号相关性!$D$8+2*$E1588*信号概况!$C$4*$J1588*信号概况!$J$5*信号相关性!$D$9+2*$F1588*信号概况!$C$5*$G1588*信号概况!$C$6*信号相关性!$E$6+2*$F1588*信号概况!$C$5*$H1588*信号概况!$C$7*信号相关性!$E$7+2*$F1588*信号概况!$C$5*$I1588*信号概况!$C$8*信号相关性!$E$8+2*$F1588*信号概况!$C$5*$J1588*信号概况!$C$9*信号相关性!$E$9+2*$G1588*信号概况!$C$6*$H1588*信号概况!$C$7*信号相关性!$F$7+2*$G1588*信号概况!$C$6*$I1588*信号概况!$C$8*信号相关性!$F$8+2*$G1588*信号概况!$C$6*$J1588*信号概况!$C$9*信号相关性!$F$9+2*$H1588*信号概况!$C$7*$I1588*信号概况!$C$8*信号相关性!$G$8+2*$H1588*信号概况!$C$7*$J1588*信号概况!$C$9*信号相关性!$G$9+2*$I1588*信号概况!$C$8*$J1588*信号概况!$C$9*信号相关性!$H$9)</f>
        <v>6794.3659828708</v>
      </c>
      <c r="N1588" s="12">
        <f t="shared" si="513"/>
        <v>0.348086650303486</v>
      </c>
      <c r="O1588" s="10">
        <f>$C1588*信号概况!$J$2+$D1588*信号概况!$J$3+$E1588*信号概况!$J$4+$F1588*信号概况!$J$5+$G1588*信号概况!$J$6+$H1588*信号概况!$J$7+$I1588*信号概况!$J$8+$J1588*信号概况!$J$9</f>
        <v>1104.08444016585</v>
      </c>
      <c r="P1588" s="12">
        <f t="shared" si="514"/>
        <v>0.0565640790323082</v>
      </c>
      <c r="Q1588" s="7">
        <f t="shared" si="515"/>
        <v>8.87626134407258</v>
      </c>
    </row>
    <row r="1589" spans="1:17">
      <c r="A1589">
        <v>1587</v>
      </c>
      <c r="B1589">
        <v>19519.18</v>
      </c>
      <c r="C1589" s="7">
        <f t="shared" si="504"/>
        <v>0</v>
      </c>
      <c r="D1589" s="8">
        <f t="shared" si="505"/>
        <v>0.696969696969697</v>
      </c>
      <c r="E1589">
        <f t="shared" si="506"/>
        <v>0</v>
      </c>
      <c r="F1589">
        <f t="shared" si="507"/>
        <v>0.2</v>
      </c>
      <c r="G1589">
        <f t="shared" si="508"/>
        <v>0.08</v>
      </c>
      <c r="H1589">
        <f t="shared" si="509"/>
        <v>0</v>
      </c>
      <c r="I1589">
        <f t="shared" si="510"/>
        <v>0</v>
      </c>
      <c r="J1589">
        <f t="shared" si="511"/>
        <v>0</v>
      </c>
      <c r="K1589">
        <f>SQRT(POWER($C1589*信号概况!$F$2,2)+POWER($D1589*信号概况!$F$3,2)+POWER($E1589*信号概况!$F$4,2)+POWER($F1589*信号概况!$F$5,2)+POWER($G1589*信号概况!$F$6,2)+POWER($H1589*信号概况!$F$7,2)+POWER($I1589*信号概况!$F$8,2)+POWER($J1589*信号概况!$F$9,2)+2*$C1589*信号概况!$F$2*$D1589*信号概况!$F$3*信号相关性!$B$3+2*$C1589*信号概况!$F$2*$E1589*信号概况!$F$4*信号相关性!$B$4+2*$C1589*信号概况!$F$2*$F1589*信号概况!$F$5*信号相关性!$B$5+2*$C1589*信号概况!$F$2*$G1589*信号概况!$F$6*信号相关性!$B$6+2*$C1589*信号概况!$F$2*$H1589*信号概况!$F$7*信号相关性!$B$7+2*$C1589*信号概况!$F$2*$I1589*信号概况!$F$8*信号相关性!$B$8+2*$C1589*信号概况!$F$2*$J1589*信号概况!$F$9*信号相关性!$B$9+2*$D1589*信号概况!$F$3*$E1589*信号概况!$F$4*信号相关性!$C$4+2*$D1589*信号概况!$F$3*$F1589*信号概况!$F$5*信号相关性!$C$5+2*$D1589*信号概况!$F$3*$G1589*信号概况!$F$6*信号相关性!$C$6+2*$D1589*信号概况!$F$3*$H1589*信号概况!$F$7*信号相关性!$C$7+2*$D1589*信号概况!$F$3*$I1589*信号概况!$F$8*信号相关性!$C$8+2*$D1589*信号概况!$F$3*$J1589*信号概况!$F$9*信号相关性!$C$9+2*$E1589*信号概况!$F$4*$F1589*信号概况!$F$5*信号相关性!$D$5+2*$E1589*信号概况!$F$4*$G1589*信号概况!$F$6*信号相关性!$D$6+2*$E1589*信号概况!$F$4*$H1589*信号概况!$F$7*信号相关性!$D$7+2*$E1589*信号概况!$F$4*$I1589*信号概况!$F$8*信号相关性!$D$8+2*$E1589*信号概况!$F$4*$J1589*信号概况!$J$5*信号相关性!$D$9+2*$F1589*信号概况!$F$5*$G1589*信号概况!$F$6*信号相关性!$E$6+2*$F1589*信号概况!$F$5*$H1589*信号概况!$F$7*信号相关性!$E$7+2*$F1589*信号概况!$F$5*$I1589*信号概况!$F$8*信号相关性!$E$8+2*$F1589*信号概况!$F$5*$J1589*信号概况!$F$9*信号相关性!$E$9+2*$G1589*信号概况!$F$6*$H1589*信号概况!$F$7*信号相关性!$F$7+2*$G1589*信号概况!$F$6*$I1589*信号概况!$F$8*信号相关性!$F$8+2*$G1589*信号概况!$F$6*$J1589*信号概况!$F$9*信号相关性!$F$9+2*$H1589*信号概况!$F$7*$I1589*信号概况!$F$8*信号相关性!$G$8+2*$H1589*信号概况!$F$7*$J1589*信号概况!$F$9*信号相关性!$G$9+2*$I1589*信号概况!$F$8*$J1589*信号概况!$F$9*信号相关性!$H$9)</f>
        <v>1448.75597720335</v>
      </c>
      <c r="L1589" s="10">
        <f t="shared" si="512"/>
        <v>13.4730626186471</v>
      </c>
      <c r="M1589" s="11">
        <f>SQRT(POWER($C1589*信号概况!$C$2,2)+POWER($D1589*信号概况!$C$3,2)+POWER($E1589*信号概况!$C$4,2)+POWER($F1589*信号概况!$C$5,2)+POWER($G1589*信号概况!$C$6,2)+POWER($H1589*信号概况!$C$7,2)+POWER($I1589*信号概况!$C$8,2)+POWER($J1589*信号概况!$C$9,2)+2*$C1589*信号概况!$C$2*$D1589*信号概况!$C$3*信号相关性!$B$3+2*$C1589*信号概况!$C$2*$E1589*信号概况!$C$4*信号相关性!$B$4+2*$C1589*信号概况!$C$2*$F1589*信号概况!$C$5*信号相关性!$B$5+2*$C1589*信号概况!$C$2*$G1589*信号概况!$C$6*信号相关性!$B$6+2*$C1589*信号概况!$C$2*$H1589*信号概况!$C$7*信号相关性!$B$7+2*$C1589*信号概况!$C$2*$I1589*信号概况!$C$8*信号相关性!$B$8+2*$C1589*信号概况!$C$2*$J1589*信号概况!$C$9*信号相关性!$B$9+2*$D1589*信号概况!$C$3*$E1589*信号概况!$C$4*信号相关性!$C$4+2*$D1589*信号概况!$C$3*$F1589*信号概况!$C$5*信号相关性!$C$5+2*$D1589*信号概况!$C$3*$G1589*信号概况!$C$6*信号相关性!$C$6+2*$D1589*信号概况!$C$3*$H1589*信号概况!$C$7*信号相关性!$C$7+2*$D1589*信号概况!$C$3*$I1589*信号概况!$C$8*信号相关性!$C$8+2*$D1589*信号概况!$C$3*$J1589*信号概况!$C$9*信号相关性!$C$9+2*$E1589*信号概况!$C$4*$F1589*信号概况!$C$5*信号相关性!$D$5+2*$E1589*信号概况!$C$4*$G1589*信号概况!$C$6*信号相关性!$D$6+2*$E1589*信号概况!$C$4*$H1589*信号概况!$C$7*信号相关性!$D$7+2*$E1589*信号概况!$C$4*$I1589*信号概况!$C$8*信号相关性!$D$8+2*$E1589*信号概况!$C$4*$J1589*信号概况!$J$5*信号相关性!$D$9+2*$F1589*信号概况!$C$5*$G1589*信号概况!$C$6*信号相关性!$E$6+2*$F1589*信号概况!$C$5*$H1589*信号概况!$C$7*信号相关性!$E$7+2*$F1589*信号概况!$C$5*$I1589*信号概况!$C$8*信号相关性!$E$8+2*$F1589*信号概况!$C$5*$J1589*信号概况!$C$9*信号相关性!$E$9+2*$G1589*信号概况!$C$6*$H1589*信号概况!$C$7*信号相关性!$F$7+2*$G1589*信号概况!$C$6*$I1589*信号概况!$C$8*信号相关性!$F$8+2*$G1589*信号概况!$C$6*$J1589*信号概况!$C$9*信号相关性!$F$9+2*$H1589*信号概况!$C$7*$I1589*信号概况!$C$8*信号相关性!$G$8+2*$H1589*信号概况!$C$7*$J1589*信号概况!$C$9*信号相关性!$G$9+2*$I1589*信号概况!$C$8*$J1589*信号概况!$C$9*信号相关性!$H$9)</f>
        <v>7116.77192548832</v>
      </c>
      <c r="N1589" s="12">
        <f t="shared" si="513"/>
        <v>0.364604042049324</v>
      </c>
      <c r="O1589" s="10">
        <f>$C1589*信号概况!$J$2+$D1589*信号概况!$J$3+$E1589*信号概况!$J$4+$F1589*信号概况!$J$5+$G1589*信号概况!$J$6+$H1589*信号概况!$J$7+$I1589*信号概况!$J$8+$J1589*信号概况!$J$9</f>
        <v>1128.61259085078</v>
      </c>
      <c r="P1589" s="12">
        <f t="shared" si="514"/>
        <v>0.0578206969171237</v>
      </c>
      <c r="Q1589" s="7">
        <f t="shared" si="515"/>
        <v>8.67460931168629</v>
      </c>
    </row>
    <row r="1590" spans="1:17">
      <c r="A1590">
        <v>1588</v>
      </c>
      <c r="B1590">
        <v>19519.18</v>
      </c>
      <c r="C1590" s="7">
        <f t="shared" si="504"/>
        <v>0</v>
      </c>
      <c r="D1590" s="8">
        <f t="shared" si="505"/>
        <v>0.727272727272727</v>
      </c>
      <c r="E1590">
        <f t="shared" si="506"/>
        <v>0</v>
      </c>
      <c r="F1590">
        <f t="shared" si="507"/>
        <v>0.2</v>
      </c>
      <c r="G1590">
        <f t="shared" si="508"/>
        <v>0.08</v>
      </c>
      <c r="H1590">
        <f t="shared" si="509"/>
        <v>0</v>
      </c>
      <c r="I1590">
        <f t="shared" si="510"/>
        <v>0</v>
      </c>
      <c r="J1590">
        <f t="shared" si="511"/>
        <v>0</v>
      </c>
      <c r="K1590">
        <f>SQRT(POWER($C1590*信号概况!$F$2,2)+POWER($D1590*信号概况!$F$3,2)+POWER($E1590*信号概况!$F$4,2)+POWER($F1590*信号概况!$F$5,2)+POWER($G1590*信号概况!$F$6,2)+POWER($H1590*信号概况!$F$7,2)+POWER($I1590*信号概况!$F$8,2)+POWER($J1590*信号概况!$F$9,2)+2*$C1590*信号概况!$F$2*$D1590*信号概况!$F$3*信号相关性!$B$3+2*$C1590*信号概况!$F$2*$E1590*信号概况!$F$4*信号相关性!$B$4+2*$C1590*信号概况!$F$2*$F1590*信号概况!$F$5*信号相关性!$B$5+2*$C1590*信号概况!$F$2*$G1590*信号概况!$F$6*信号相关性!$B$6+2*$C1590*信号概况!$F$2*$H1590*信号概况!$F$7*信号相关性!$B$7+2*$C1590*信号概况!$F$2*$I1590*信号概况!$F$8*信号相关性!$B$8+2*$C1590*信号概况!$F$2*$J1590*信号概况!$F$9*信号相关性!$B$9+2*$D1590*信号概况!$F$3*$E1590*信号概况!$F$4*信号相关性!$C$4+2*$D1590*信号概况!$F$3*$F1590*信号概况!$F$5*信号相关性!$C$5+2*$D1590*信号概况!$F$3*$G1590*信号概况!$F$6*信号相关性!$C$6+2*$D1590*信号概况!$F$3*$H1590*信号概况!$F$7*信号相关性!$C$7+2*$D1590*信号概况!$F$3*$I1590*信号概况!$F$8*信号相关性!$C$8+2*$D1590*信号概况!$F$3*$J1590*信号概况!$F$9*信号相关性!$C$9+2*$E1590*信号概况!$F$4*$F1590*信号概况!$F$5*信号相关性!$D$5+2*$E1590*信号概况!$F$4*$G1590*信号概况!$F$6*信号相关性!$D$6+2*$E1590*信号概况!$F$4*$H1590*信号概况!$F$7*信号相关性!$D$7+2*$E1590*信号概况!$F$4*$I1590*信号概况!$F$8*信号相关性!$D$8+2*$E1590*信号概况!$F$4*$J1590*信号概况!$J$5*信号相关性!$D$9+2*$F1590*信号概况!$F$5*$G1590*信号概况!$F$6*信号相关性!$E$6+2*$F1590*信号概况!$F$5*$H1590*信号概况!$F$7*信号相关性!$E$7+2*$F1590*信号概况!$F$5*$I1590*信号概况!$F$8*信号相关性!$E$8+2*$F1590*信号概况!$F$5*$J1590*信号概况!$F$9*信号相关性!$E$9+2*$G1590*信号概况!$F$6*$H1590*信号概况!$F$7*信号相关性!$F$7+2*$G1590*信号概况!$F$6*$I1590*信号概况!$F$8*信号相关性!$F$8+2*$G1590*信号概况!$F$6*$J1590*信号概况!$F$9*信号相关性!$F$9+2*$H1590*信号概况!$F$7*$I1590*信号概况!$F$8*信号相关性!$G$8+2*$H1590*信号概况!$F$7*$J1590*信号概况!$F$9*信号相关性!$G$9+2*$I1590*信号概况!$F$8*$J1590*信号概况!$F$9*信号相关性!$H$9)</f>
        <v>1514.89758182108</v>
      </c>
      <c r="L1590" s="10">
        <f t="shared" si="512"/>
        <v>12.8848182439738</v>
      </c>
      <c r="M1590" s="11">
        <f>SQRT(POWER($C1590*信号概况!$C$2,2)+POWER($D1590*信号概况!$C$3,2)+POWER($E1590*信号概况!$C$4,2)+POWER($F1590*信号概况!$C$5,2)+POWER($G1590*信号概况!$C$6,2)+POWER($H1590*信号概况!$C$7,2)+POWER($I1590*信号概况!$C$8,2)+POWER($J1590*信号概况!$C$9,2)+2*$C1590*信号概况!$C$2*$D1590*信号概况!$C$3*信号相关性!$B$3+2*$C1590*信号概况!$C$2*$E1590*信号概况!$C$4*信号相关性!$B$4+2*$C1590*信号概况!$C$2*$F1590*信号概况!$C$5*信号相关性!$B$5+2*$C1590*信号概况!$C$2*$G1590*信号概况!$C$6*信号相关性!$B$6+2*$C1590*信号概况!$C$2*$H1590*信号概况!$C$7*信号相关性!$B$7+2*$C1590*信号概况!$C$2*$I1590*信号概况!$C$8*信号相关性!$B$8+2*$C1590*信号概况!$C$2*$J1590*信号概况!$C$9*信号相关性!$B$9+2*$D1590*信号概况!$C$3*$E1590*信号概况!$C$4*信号相关性!$C$4+2*$D1590*信号概况!$C$3*$F1590*信号概况!$C$5*信号相关性!$C$5+2*$D1590*信号概况!$C$3*$G1590*信号概况!$C$6*信号相关性!$C$6+2*$D1590*信号概况!$C$3*$H1590*信号概况!$C$7*信号相关性!$C$7+2*$D1590*信号概况!$C$3*$I1590*信号概况!$C$8*信号相关性!$C$8+2*$D1590*信号概况!$C$3*$J1590*信号概况!$C$9*信号相关性!$C$9+2*$E1590*信号概况!$C$4*$F1590*信号概况!$C$5*信号相关性!$D$5+2*$E1590*信号概况!$C$4*$G1590*信号概况!$C$6*信号相关性!$D$6+2*$E1590*信号概况!$C$4*$H1590*信号概况!$C$7*信号相关性!$D$7+2*$E1590*信号概况!$C$4*$I1590*信号概况!$C$8*信号相关性!$D$8+2*$E1590*信号概况!$C$4*$J1590*信号概况!$J$5*信号相关性!$D$9+2*$F1590*信号概况!$C$5*$G1590*信号概况!$C$6*信号相关性!$E$6+2*$F1590*信号概况!$C$5*$H1590*信号概况!$C$7*信号相关性!$E$7+2*$F1590*信号概况!$C$5*$I1590*信号概况!$C$8*信号相关性!$E$8+2*$F1590*信号概况!$C$5*$J1590*信号概况!$C$9*信号相关性!$E$9+2*$G1590*信号概况!$C$6*$H1590*信号概况!$C$7*信号相关性!$F$7+2*$G1590*信号概况!$C$6*$I1590*信号概况!$C$8*信号相关性!$F$8+2*$G1590*信号概况!$C$6*$J1590*信号概况!$C$9*信号相关性!$F$9+2*$H1590*信号概况!$C$7*$I1590*信号概况!$C$8*信号相关性!$G$8+2*$H1590*信号概况!$C$7*$J1590*信号概况!$C$9*信号相关性!$G$9+2*$I1590*信号概况!$C$8*$J1590*信号概况!$C$9*信号相关性!$H$9)</f>
        <v>7439.34542764804</v>
      </c>
      <c r="N1590" s="12">
        <f t="shared" si="513"/>
        <v>0.381130018148715</v>
      </c>
      <c r="O1590" s="10">
        <f>$C1590*信号概况!$J$2+$D1590*信号概况!$J$3+$E1590*信号概况!$J$4+$F1590*信号概况!$J$5+$G1590*信号概况!$J$6+$H1590*信号概况!$J$7+$I1590*信号概况!$J$8+$J1590*信号概况!$J$9</f>
        <v>1153.14074153571</v>
      </c>
      <c r="P1590" s="12">
        <f t="shared" si="514"/>
        <v>0.0590773148019391</v>
      </c>
      <c r="Q1590" s="7">
        <f t="shared" si="515"/>
        <v>8.49016465058141</v>
      </c>
    </row>
    <row r="1591" spans="1:17">
      <c r="A1591">
        <v>1589</v>
      </c>
      <c r="B1591">
        <v>19519.18</v>
      </c>
      <c r="C1591" s="7">
        <f t="shared" si="504"/>
        <v>0</v>
      </c>
      <c r="D1591" s="8">
        <f t="shared" si="505"/>
        <v>0.757575757575758</v>
      </c>
      <c r="E1591">
        <f t="shared" si="506"/>
        <v>0</v>
      </c>
      <c r="F1591">
        <f t="shared" si="507"/>
        <v>0.2</v>
      </c>
      <c r="G1591">
        <f t="shared" si="508"/>
        <v>0.08</v>
      </c>
      <c r="H1591">
        <f t="shared" si="509"/>
        <v>0</v>
      </c>
      <c r="I1591">
        <f t="shared" si="510"/>
        <v>0</v>
      </c>
      <c r="J1591">
        <f t="shared" si="511"/>
        <v>0</v>
      </c>
      <c r="K1591">
        <f>SQRT(POWER($C1591*信号概况!$F$2,2)+POWER($D1591*信号概况!$F$3,2)+POWER($E1591*信号概况!$F$4,2)+POWER($F1591*信号概况!$F$5,2)+POWER($G1591*信号概况!$F$6,2)+POWER($H1591*信号概况!$F$7,2)+POWER($I1591*信号概况!$F$8,2)+POWER($J1591*信号概况!$F$9,2)+2*$C1591*信号概况!$F$2*$D1591*信号概况!$F$3*信号相关性!$B$3+2*$C1591*信号概况!$F$2*$E1591*信号概况!$F$4*信号相关性!$B$4+2*$C1591*信号概况!$F$2*$F1591*信号概况!$F$5*信号相关性!$B$5+2*$C1591*信号概况!$F$2*$G1591*信号概况!$F$6*信号相关性!$B$6+2*$C1591*信号概况!$F$2*$H1591*信号概况!$F$7*信号相关性!$B$7+2*$C1591*信号概况!$F$2*$I1591*信号概况!$F$8*信号相关性!$B$8+2*$C1591*信号概况!$F$2*$J1591*信号概况!$F$9*信号相关性!$B$9+2*$D1591*信号概况!$F$3*$E1591*信号概况!$F$4*信号相关性!$C$4+2*$D1591*信号概况!$F$3*$F1591*信号概况!$F$5*信号相关性!$C$5+2*$D1591*信号概况!$F$3*$G1591*信号概况!$F$6*信号相关性!$C$6+2*$D1591*信号概况!$F$3*$H1591*信号概况!$F$7*信号相关性!$C$7+2*$D1591*信号概况!$F$3*$I1591*信号概况!$F$8*信号相关性!$C$8+2*$D1591*信号概况!$F$3*$J1591*信号概况!$F$9*信号相关性!$C$9+2*$E1591*信号概况!$F$4*$F1591*信号概况!$F$5*信号相关性!$D$5+2*$E1591*信号概况!$F$4*$G1591*信号概况!$F$6*信号相关性!$D$6+2*$E1591*信号概况!$F$4*$H1591*信号概况!$F$7*信号相关性!$D$7+2*$E1591*信号概况!$F$4*$I1591*信号概况!$F$8*信号相关性!$D$8+2*$E1591*信号概况!$F$4*$J1591*信号概况!$J$5*信号相关性!$D$9+2*$F1591*信号概况!$F$5*$G1591*信号概况!$F$6*信号相关性!$E$6+2*$F1591*信号概况!$F$5*$H1591*信号概况!$F$7*信号相关性!$E$7+2*$F1591*信号概况!$F$5*$I1591*信号概况!$F$8*信号相关性!$E$8+2*$F1591*信号概况!$F$5*$J1591*信号概况!$F$9*信号相关性!$E$9+2*$G1591*信号概况!$F$6*$H1591*信号概况!$F$7*信号相关性!$F$7+2*$G1591*信号概况!$F$6*$I1591*信号概况!$F$8*信号相关性!$F$8+2*$G1591*信号概况!$F$6*$J1591*信号概况!$F$9*信号相关性!$F$9+2*$H1591*信号概况!$F$7*$I1591*信号概况!$F$8*信号相关性!$G$8+2*$H1591*信号概况!$F$7*$J1591*信号概况!$F$9*信号相关性!$G$9+2*$I1591*信号概况!$F$8*$J1591*信号概况!$F$9*信号相关性!$H$9)</f>
        <v>1581.09906511318</v>
      </c>
      <c r="L1591" s="10">
        <f t="shared" si="512"/>
        <v>12.3453238514202</v>
      </c>
      <c r="M1591" s="11">
        <f>SQRT(POWER($C1591*信号概况!$C$2,2)+POWER($D1591*信号概况!$C$3,2)+POWER($E1591*信号概况!$C$4,2)+POWER($F1591*信号概况!$C$5,2)+POWER($G1591*信号概况!$C$6,2)+POWER($H1591*信号概况!$C$7,2)+POWER($I1591*信号概况!$C$8,2)+POWER($J1591*信号概况!$C$9,2)+2*$C1591*信号概况!$C$2*$D1591*信号概况!$C$3*信号相关性!$B$3+2*$C1591*信号概况!$C$2*$E1591*信号概况!$C$4*信号相关性!$B$4+2*$C1591*信号概况!$C$2*$F1591*信号概况!$C$5*信号相关性!$B$5+2*$C1591*信号概况!$C$2*$G1591*信号概况!$C$6*信号相关性!$B$6+2*$C1591*信号概况!$C$2*$H1591*信号概况!$C$7*信号相关性!$B$7+2*$C1591*信号概况!$C$2*$I1591*信号概况!$C$8*信号相关性!$B$8+2*$C1591*信号概况!$C$2*$J1591*信号概况!$C$9*信号相关性!$B$9+2*$D1591*信号概况!$C$3*$E1591*信号概况!$C$4*信号相关性!$C$4+2*$D1591*信号概况!$C$3*$F1591*信号概况!$C$5*信号相关性!$C$5+2*$D1591*信号概况!$C$3*$G1591*信号概况!$C$6*信号相关性!$C$6+2*$D1591*信号概况!$C$3*$H1591*信号概况!$C$7*信号相关性!$C$7+2*$D1591*信号概况!$C$3*$I1591*信号概况!$C$8*信号相关性!$C$8+2*$D1591*信号概况!$C$3*$J1591*信号概况!$C$9*信号相关性!$C$9+2*$E1591*信号概况!$C$4*$F1591*信号概况!$C$5*信号相关性!$D$5+2*$E1591*信号概况!$C$4*$G1591*信号概况!$C$6*信号相关性!$D$6+2*$E1591*信号概况!$C$4*$H1591*信号概况!$C$7*信号相关性!$D$7+2*$E1591*信号概况!$C$4*$I1591*信号概况!$C$8*信号相关性!$D$8+2*$E1591*信号概况!$C$4*$J1591*信号概况!$J$5*信号相关性!$D$9+2*$F1591*信号概况!$C$5*$G1591*信号概况!$C$6*信号相关性!$E$6+2*$F1591*信号概况!$C$5*$H1591*信号概况!$C$7*信号相关性!$E$7+2*$F1591*信号概况!$C$5*$I1591*信号概况!$C$8*信号相关性!$E$8+2*$F1591*信号概况!$C$5*$J1591*信号概况!$C$9*信号相关性!$E$9+2*$G1591*信号概况!$C$6*$H1591*信号概况!$C$7*信号相关性!$F$7+2*$G1591*信号概况!$C$6*$I1591*信号概况!$C$8*信号相关性!$F$8+2*$G1591*信号概况!$C$6*$J1591*信号概况!$C$9*信号相关性!$F$9+2*$H1591*信号概况!$C$7*$I1591*信号概况!$C$8*信号相关性!$G$8+2*$H1591*信号概况!$C$7*$J1591*信号概况!$C$9*信号相关性!$G$9+2*$I1591*信号概况!$C$8*$J1591*信号概况!$C$9*信号相关性!$H$9)</f>
        <v>7762.06559921643</v>
      </c>
      <c r="N1591" s="12">
        <f t="shared" si="513"/>
        <v>0.397663508365435</v>
      </c>
      <c r="O1591" s="10">
        <f>$C1591*信号概况!$J$2+$D1591*信号概况!$J$3+$E1591*信号概况!$J$4+$F1591*信号概况!$J$5+$G1591*信号概况!$J$6+$H1591*信号概况!$J$7+$I1591*信号概况!$J$8+$J1591*信号概况!$J$9</f>
        <v>1177.66889222064</v>
      </c>
      <c r="P1591" s="12">
        <f t="shared" si="514"/>
        <v>0.0603339326867545</v>
      </c>
      <c r="Q1591" s="7">
        <f t="shared" si="515"/>
        <v>8.32083706640227</v>
      </c>
    </row>
    <row r="1592" spans="1:17">
      <c r="A1592">
        <v>1590</v>
      </c>
      <c r="B1592">
        <v>19519.18</v>
      </c>
      <c r="C1592" s="7">
        <f t="shared" si="504"/>
        <v>0</v>
      </c>
      <c r="D1592" s="8">
        <f t="shared" si="505"/>
        <v>0.787878787878788</v>
      </c>
      <c r="E1592">
        <f t="shared" si="506"/>
        <v>0</v>
      </c>
      <c r="F1592">
        <f t="shared" si="507"/>
        <v>0.2</v>
      </c>
      <c r="G1592">
        <f t="shared" si="508"/>
        <v>0.08</v>
      </c>
      <c r="H1592">
        <f t="shared" si="509"/>
        <v>0</v>
      </c>
      <c r="I1592">
        <f t="shared" si="510"/>
        <v>0</v>
      </c>
      <c r="J1592">
        <f t="shared" si="511"/>
        <v>0</v>
      </c>
      <c r="K1592">
        <f>SQRT(POWER($C1592*信号概况!$F$2,2)+POWER($D1592*信号概况!$F$3,2)+POWER($E1592*信号概况!$F$4,2)+POWER($F1592*信号概况!$F$5,2)+POWER($G1592*信号概况!$F$6,2)+POWER($H1592*信号概况!$F$7,2)+POWER($I1592*信号概况!$F$8,2)+POWER($J1592*信号概况!$F$9,2)+2*$C1592*信号概况!$F$2*$D1592*信号概况!$F$3*信号相关性!$B$3+2*$C1592*信号概况!$F$2*$E1592*信号概况!$F$4*信号相关性!$B$4+2*$C1592*信号概况!$F$2*$F1592*信号概况!$F$5*信号相关性!$B$5+2*$C1592*信号概况!$F$2*$G1592*信号概况!$F$6*信号相关性!$B$6+2*$C1592*信号概况!$F$2*$H1592*信号概况!$F$7*信号相关性!$B$7+2*$C1592*信号概况!$F$2*$I1592*信号概况!$F$8*信号相关性!$B$8+2*$C1592*信号概况!$F$2*$J1592*信号概况!$F$9*信号相关性!$B$9+2*$D1592*信号概况!$F$3*$E1592*信号概况!$F$4*信号相关性!$C$4+2*$D1592*信号概况!$F$3*$F1592*信号概况!$F$5*信号相关性!$C$5+2*$D1592*信号概况!$F$3*$G1592*信号概况!$F$6*信号相关性!$C$6+2*$D1592*信号概况!$F$3*$H1592*信号概况!$F$7*信号相关性!$C$7+2*$D1592*信号概况!$F$3*$I1592*信号概况!$F$8*信号相关性!$C$8+2*$D1592*信号概况!$F$3*$J1592*信号概况!$F$9*信号相关性!$C$9+2*$E1592*信号概况!$F$4*$F1592*信号概况!$F$5*信号相关性!$D$5+2*$E1592*信号概况!$F$4*$G1592*信号概况!$F$6*信号相关性!$D$6+2*$E1592*信号概况!$F$4*$H1592*信号概况!$F$7*信号相关性!$D$7+2*$E1592*信号概况!$F$4*$I1592*信号概况!$F$8*信号相关性!$D$8+2*$E1592*信号概况!$F$4*$J1592*信号概况!$J$5*信号相关性!$D$9+2*$F1592*信号概况!$F$5*$G1592*信号概况!$F$6*信号相关性!$E$6+2*$F1592*信号概况!$F$5*$H1592*信号概况!$F$7*信号相关性!$E$7+2*$F1592*信号概况!$F$5*$I1592*信号概况!$F$8*信号相关性!$E$8+2*$F1592*信号概况!$F$5*$J1592*信号概况!$F$9*信号相关性!$E$9+2*$G1592*信号概况!$F$6*$H1592*信号概况!$F$7*信号相关性!$F$7+2*$G1592*信号概况!$F$6*$I1592*信号概况!$F$8*信号相关性!$F$8+2*$G1592*信号概况!$F$6*$J1592*信号概况!$F$9*信号相关性!$F$9+2*$H1592*信号概况!$F$7*$I1592*信号概况!$F$8*信号相关性!$G$8+2*$H1592*信号概况!$F$7*$J1592*信号概况!$F$9*信号相关性!$G$9+2*$I1592*信号概况!$F$8*$J1592*信号概况!$F$9*信号相关性!$H$9)</f>
        <v>1647.35320813897</v>
      </c>
      <c r="L1592" s="10">
        <f t="shared" si="512"/>
        <v>11.8488129343257</v>
      </c>
      <c r="M1592" s="11">
        <f>SQRT(POWER($C1592*信号概况!$C$2,2)+POWER($D1592*信号概况!$C$3,2)+POWER($E1592*信号概况!$C$4,2)+POWER($F1592*信号概况!$C$5,2)+POWER($G1592*信号概况!$C$6,2)+POWER($H1592*信号概况!$C$7,2)+POWER($I1592*信号概况!$C$8,2)+POWER($J1592*信号概况!$C$9,2)+2*$C1592*信号概况!$C$2*$D1592*信号概况!$C$3*信号相关性!$B$3+2*$C1592*信号概况!$C$2*$E1592*信号概况!$C$4*信号相关性!$B$4+2*$C1592*信号概况!$C$2*$F1592*信号概况!$C$5*信号相关性!$B$5+2*$C1592*信号概况!$C$2*$G1592*信号概况!$C$6*信号相关性!$B$6+2*$C1592*信号概况!$C$2*$H1592*信号概况!$C$7*信号相关性!$B$7+2*$C1592*信号概况!$C$2*$I1592*信号概况!$C$8*信号相关性!$B$8+2*$C1592*信号概况!$C$2*$J1592*信号概况!$C$9*信号相关性!$B$9+2*$D1592*信号概况!$C$3*$E1592*信号概况!$C$4*信号相关性!$C$4+2*$D1592*信号概况!$C$3*$F1592*信号概况!$C$5*信号相关性!$C$5+2*$D1592*信号概况!$C$3*$G1592*信号概况!$C$6*信号相关性!$C$6+2*$D1592*信号概况!$C$3*$H1592*信号概况!$C$7*信号相关性!$C$7+2*$D1592*信号概况!$C$3*$I1592*信号概况!$C$8*信号相关性!$C$8+2*$D1592*信号概况!$C$3*$J1592*信号概况!$C$9*信号相关性!$C$9+2*$E1592*信号概况!$C$4*$F1592*信号概况!$C$5*信号相关性!$D$5+2*$E1592*信号概况!$C$4*$G1592*信号概况!$C$6*信号相关性!$D$6+2*$E1592*信号概况!$C$4*$H1592*信号概况!$C$7*信号相关性!$D$7+2*$E1592*信号概况!$C$4*$I1592*信号概况!$C$8*信号相关性!$D$8+2*$E1592*信号概况!$C$4*$J1592*信号概况!$J$5*信号相关性!$D$9+2*$F1592*信号概况!$C$5*$G1592*信号概况!$C$6*信号相关性!$E$6+2*$F1592*信号概况!$C$5*$H1592*信号概况!$C$7*信号相关性!$E$7+2*$F1592*信号概况!$C$5*$I1592*信号概况!$C$8*信号相关性!$E$8+2*$F1592*信号概况!$C$5*$J1592*信号概况!$C$9*信号相关性!$E$9+2*$G1592*信号概况!$C$6*$H1592*信号概况!$C$7*信号相关性!$F$7+2*$G1592*信号概况!$C$6*$I1592*信号概况!$C$8*信号相关性!$F$8+2*$G1592*信号概况!$C$6*$J1592*信号概况!$C$9*信号相关性!$F$9+2*$H1592*信号概况!$C$7*$I1592*信号概况!$C$8*信号相关性!$G$8+2*$H1592*信号概况!$C$7*$J1592*信号概况!$C$9*信号相关性!$G$9+2*$I1592*信号概况!$C$8*$J1592*信号概况!$C$9*信号相关性!$H$9)</f>
        <v>8084.91487669676</v>
      </c>
      <c r="N1592" s="12">
        <f t="shared" si="513"/>
        <v>0.414203612892384</v>
      </c>
      <c r="O1592" s="10">
        <f>$C1592*信号概况!$J$2+$D1592*信号概况!$J$3+$E1592*信号概况!$J$4+$F1592*信号概况!$J$5+$G1592*信号概况!$J$6+$H1592*信号概况!$J$7+$I1592*信号概况!$J$8+$J1592*信号概况!$J$9</f>
        <v>1202.19704290558</v>
      </c>
      <c r="P1592" s="12">
        <f t="shared" si="514"/>
        <v>0.0615905505715699</v>
      </c>
      <c r="Q1592" s="7">
        <f t="shared" si="515"/>
        <v>8.16485830021964</v>
      </c>
    </row>
    <row r="1593" spans="1:17">
      <c r="A1593">
        <v>1591</v>
      </c>
      <c r="B1593">
        <v>19519.18</v>
      </c>
      <c r="C1593" s="7">
        <f t="shared" si="504"/>
        <v>0</v>
      </c>
      <c r="D1593" s="8">
        <f t="shared" si="505"/>
        <v>0.818181818181818</v>
      </c>
      <c r="E1593">
        <f t="shared" si="506"/>
        <v>0</v>
      </c>
      <c r="F1593">
        <f t="shared" si="507"/>
        <v>0.2</v>
      </c>
      <c r="G1593">
        <f t="shared" si="508"/>
        <v>0.08</v>
      </c>
      <c r="H1593">
        <f t="shared" si="509"/>
        <v>0</v>
      </c>
      <c r="I1593">
        <f t="shared" si="510"/>
        <v>0</v>
      </c>
      <c r="J1593">
        <f t="shared" si="511"/>
        <v>0</v>
      </c>
      <c r="K1593">
        <f>SQRT(POWER($C1593*信号概况!$F$2,2)+POWER($D1593*信号概况!$F$3,2)+POWER($E1593*信号概况!$F$4,2)+POWER($F1593*信号概况!$F$5,2)+POWER($G1593*信号概况!$F$6,2)+POWER($H1593*信号概况!$F$7,2)+POWER($I1593*信号概况!$F$8,2)+POWER($J1593*信号概况!$F$9,2)+2*$C1593*信号概况!$F$2*$D1593*信号概况!$F$3*信号相关性!$B$3+2*$C1593*信号概况!$F$2*$E1593*信号概况!$F$4*信号相关性!$B$4+2*$C1593*信号概况!$F$2*$F1593*信号概况!$F$5*信号相关性!$B$5+2*$C1593*信号概况!$F$2*$G1593*信号概况!$F$6*信号相关性!$B$6+2*$C1593*信号概况!$F$2*$H1593*信号概况!$F$7*信号相关性!$B$7+2*$C1593*信号概况!$F$2*$I1593*信号概况!$F$8*信号相关性!$B$8+2*$C1593*信号概况!$F$2*$J1593*信号概况!$F$9*信号相关性!$B$9+2*$D1593*信号概况!$F$3*$E1593*信号概况!$F$4*信号相关性!$C$4+2*$D1593*信号概况!$F$3*$F1593*信号概况!$F$5*信号相关性!$C$5+2*$D1593*信号概况!$F$3*$G1593*信号概况!$F$6*信号相关性!$C$6+2*$D1593*信号概况!$F$3*$H1593*信号概况!$F$7*信号相关性!$C$7+2*$D1593*信号概况!$F$3*$I1593*信号概况!$F$8*信号相关性!$C$8+2*$D1593*信号概况!$F$3*$J1593*信号概况!$F$9*信号相关性!$C$9+2*$E1593*信号概况!$F$4*$F1593*信号概况!$F$5*信号相关性!$D$5+2*$E1593*信号概况!$F$4*$G1593*信号概况!$F$6*信号相关性!$D$6+2*$E1593*信号概况!$F$4*$H1593*信号概况!$F$7*信号相关性!$D$7+2*$E1593*信号概况!$F$4*$I1593*信号概况!$F$8*信号相关性!$D$8+2*$E1593*信号概况!$F$4*$J1593*信号概况!$J$5*信号相关性!$D$9+2*$F1593*信号概况!$F$5*$G1593*信号概况!$F$6*信号相关性!$E$6+2*$F1593*信号概况!$F$5*$H1593*信号概况!$F$7*信号相关性!$E$7+2*$F1593*信号概况!$F$5*$I1593*信号概况!$F$8*信号相关性!$E$8+2*$F1593*信号概况!$F$5*$J1593*信号概况!$F$9*信号相关性!$E$9+2*$G1593*信号概况!$F$6*$H1593*信号概况!$F$7*信号相关性!$F$7+2*$G1593*信号概况!$F$6*$I1593*信号概况!$F$8*信号相关性!$F$8+2*$G1593*信号概况!$F$6*$J1593*信号概况!$F$9*信号相关性!$F$9+2*$H1593*信号概况!$F$7*$I1593*信号概况!$F$8*信号相关性!$G$8+2*$H1593*信号概况!$F$7*$J1593*信号概况!$F$9*信号相关性!$G$9+2*$I1593*信号概况!$F$8*$J1593*信号概况!$F$9*信号相关性!$H$9)</f>
        <v>1713.65390303855</v>
      </c>
      <c r="L1593" s="10">
        <f t="shared" si="512"/>
        <v>11.3903863349476</v>
      </c>
      <c r="M1593" s="11">
        <f>SQRT(POWER($C1593*信号概况!$C$2,2)+POWER($D1593*信号概况!$C$3,2)+POWER($E1593*信号概况!$C$4,2)+POWER($F1593*信号概况!$C$5,2)+POWER($G1593*信号概况!$C$6,2)+POWER($H1593*信号概况!$C$7,2)+POWER($I1593*信号概况!$C$8,2)+POWER($J1593*信号概况!$C$9,2)+2*$C1593*信号概况!$C$2*$D1593*信号概况!$C$3*信号相关性!$B$3+2*$C1593*信号概况!$C$2*$E1593*信号概况!$C$4*信号相关性!$B$4+2*$C1593*信号概况!$C$2*$F1593*信号概况!$C$5*信号相关性!$B$5+2*$C1593*信号概况!$C$2*$G1593*信号概况!$C$6*信号相关性!$B$6+2*$C1593*信号概况!$C$2*$H1593*信号概况!$C$7*信号相关性!$B$7+2*$C1593*信号概况!$C$2*$I1593*信号概况!$C$8*信号相关性!$B$8+2*$C1593*信号概况!$C$2*$J1593*信号概况!$C$9*信号相关性!$B$9+2*$D1593*信号概况!$C$3*$E1593*信号概况!$C$4*信号相关性!$C$4+2*$D1593*信号概况!$C$3*$F1593*信号概况!$C$5*信号相关性!$C$5+2*$D1593*信号概况!$C$3*$G1593*信号概况!$C$6*信号相关性!$C$6+2*$D1593*信号概况!$C$3*$H1593*信号概况!$C$7*信号相关性!$C$7+2*$D1593*信号概况!$C$3*$I1593*信号概况!$C$8*信号相关性!$C$8+2*$D1593*信号概况!$C$3*$J1593*信号概况!$C$9*信号相关性!$C$9+2*$E1593*信号概况!$C$4*$F1593*信号概况!$C$5*信号相关性!$D$5+2*$E1593*信号概况!$C$4*$G1593*信号概况!$C$6*信号相关性!$D$6+2*$E1593*信号概况!$C$4*$H1593*信号概况!$C$7*信号相关性!$D$7+2*$E1593*信号概况!$C$4*$I1593*信号概况!$C$8*信号相关性!$D$8+2*$E1593*信号概况!$C$4*$J1593*信号概况!$J$5*信号相关性!$D$9+2*$F1593*信号概况!$C$5*$G1593*信号概况!$C$6*信号相关性!$E$6+2*$F1593*信号概况!$C$5*$H1593*信号概况!$C$7*信号相关性!$E$7+2*$F1593*信号概况!$C$5*$I1593*信号概况!$C$8*信号相关性!$E$8+2*$F1593*信号概况!$C$5*$J1593*信号概况!$C$9*信号相关性!$E$9+2*$G1593*信号概况!$C$6*$H1593*信号概况!$C$7*信号相关性!$F$7+2*$G1593*信号概况!$C$6*$I1593*信号概况!$C$8*信号相关性!$F$8+2*$G1593*信号概况!$C$6*$J1593*信号概况!$C$9*信号相关性!$F$9+2*$H1593*信号概况!$C$7*$I1593*信号概况!$C$8*信号相关性!$G$8+2*$H1593*信号概况!$C$7*$J1593*信号概况!$C$9*信号相关性!$G$9+2*$I1593*信号概况!$C$8*$J1593*信号概况!$C$9*信号相关性!$H$9)</f>
        <v>8407.87838771163</v>
      </c>
      <c r="N1593" s="12">
        <f t="shared" si="513"/>
        <v>0.430749569792975</v>
      </c>
      <c r="O1593" s="10">
        <f>$C1593*信号概况!$J$2+$D1593*信号概况!$J$3+$E1593*信号概况!$J$4+$F1593*信号概况!$J$5+$G1593*信号概况!$J$6+$H1593*信号概况!$J$7+$I1593*信号概况!$J$8+$J1593*信号概况!$J$9</f>
        <v>1226.72519359051</v>
      </c>
      <c r="P1593" s="12">
        <f t="shared" si="514"/>
        <v>0.0628471684563854</v>
      </c>
      <c r="Q1593" s="7">
        <f t="shared" si="515"/>
        <v>8.02072302856179</v>
      </c>
    </row>
    <row r="1594" spans="1:17">
      <c r="A1594">
        <v>1592</v>
      </c>
      <c r="B1594">
        <v>19519.18</v>
      </c>
      <c r="C1594" s="7">
        <f t="shared" si="504"/>
        <v>0</v>
      </c>
      <c r="D1594" s="8">
        <f t="shared" si="505"/>
        <v>0.848484848484849</v>
      </c>
      <c r="E1594">
        <f t="shared" si="506"/>
        <v>0</v>
      </c>
      <c r="F1594">
        <f t="shared" si="507"/>
        <v>0.2</v>
      </c>
      <c r="G1594">
        <f t="shared" si="508"/>
        <v>0.08</v>
      </c>
      <c r="H1594">
        <f t="shared" si="509"/>
        <v>0</v>
      </c>
      <c r="I1594">
        <f t="shared" si="510"/>
        <v>0</v>
      </c>
      <c r="J1594">
        <f t="shared" si="511"/>
        <v>0</v>
      </c>
      <c r="K1594">
        <f>SQRT(POWER($C1594*信号概况!$F$2,2)+POWER($D1594*信号概况!$F$3,2)+POWER($E1594*信号概况!$F$4,2)+POWER($F1594*信号概况!$F$5,2)+POWER($G1594*信号概况!$F$6,2)+POWER($H1594*信号概况!$F$7,2)+POWER($I1594*信号概况!$F$8,2)+POWER($J1594*信号概况!$F$9,2)+2*$C1594*信号概况!$F$2*$D1594*信号概况!$F$3*信号相关性!$B$3+2*$C1594*信号概况!$F$2*$E1594*信号概况!$F$4*信号相关性!$B$4+2*$C1594*信号概况!$F$2*$F1594*信号概况!$F$5*信号相关性!$B$5+2*$C1594*信号概况!$F$2*$G1594*信号概况!$F$6*信号相关性!$B$6+2*$C1594*信号概况!$F$2*$H1594*信号概况!$F$7*信号相关性!$B$7+2*$C1594*信号概况!$F$2*$I1594*信号概况!$F$8*信号相关性!$B$8+2*$C1594*信号概况!$F$2*$J1594*信号概况!$F$9*信号相关性!$B$9+2*$D1594*信号概况!$F$3*$E1594*信号概况!$F$4*信号相关性!$C$4+2*$D1594*信号概况!$F$3*$F1594*信号概况!$F$5*信号相关性!$C$5+2*$D1594*信号概况!$F$3*$G1594*信号概况!$F$6*信号相关性!$C$6+2*$D1594*信号概况!$F$3*$H1594*信号概况!$F$7*信号相关性!$C$7+2*$D1594*信号概况!$F$3*$I1594*信号概况!$F$8*信号相关性!$C$8+2*$D1594*信号概况!$F$3*$J1594*信号概况!$F$9*信号相关性!$C$9+2*$E1594*信号概况!$F$4*$F1594*信号概况!$F$5*信号相关性!$D$5+2*$E1594*信号概况!$F$4*$G1594*信号概况!$F$6*信号相关性!$D$6+2*$E1594*信号概况!$F$4*$H1594*信号概况!$F$7*信号相关性!$D$7+2*$E1594*信号概况!$F$4*$I1594*信号概况!$F$8*信号相关性!$D$8+2*$E1594*信号概况!$F$4*$J1594*信号概况!$J$5*信号相关性!$D$9+2*$F1594*信号概况!$F$5*$G1594*信号概况!$F$6*信号相关性!$E$6+2*$F1594*信号概况!$F$5*$H1594*信号概况!$F$7*信号相关性!$E$7+2*$F1594*信号概况!$F$5*$I1594*信号概况!$F$8*信号相关性!$E$8+2*$F1594*信号概况!$F$5*$J1594*信号概况!$F$9*信号相关性!$E$9+2*$G1594*信号概况!$F$6*$H1594*信号概况!$F$7*信号相关性!$F$7+2*$G1594*信号概况!$F$6*$I1594*信号概况!$F$8*信号相关性!$F$8+2*$G1594*信号概况!$F$6*$J1594*信号概况!$F$9*信号相关性!$F$9+2*$H1594*信号概况!$F$7*$I1594*信号概况!$F$8*信号相关性!$G$8+2*$H1594*信号概况!$F$7*$J1594*信号概况!$F$9*信号相关性!$G$9+2*$I1594*信号概况!$F$8*$J1594*信号概况!$F$9*信号相关性!$H$9)</f>
        <v>1779.99594797356</v>
      </c>
      <c r="L1594" s="10">
        <f t="shared" si="512"/>
        <v>10.9658564235619</v>
      </c>
      <c r="M1594" s="11">
        <f>SQRT(POWER($C1594*信号概况!$C$2,2)+POWER($D1594*信号概况!$C$3,2)+POWER($E1594*信号概况!$C$4,2)+POWER($F1594*信号概况!$C$5,2)+POWER($G1594*信号概况!$C$6,2)+POWER($H1594*信号概况!$C$7,2)+POWER($I1594*信号概况!$C$8,2)+POWER($J1594*信号概况!$C$9,2)+2*$C1594*信号概况!$C$2*$D1594*信号概况!$C$3*信号相关性!$B$3+2*$C1594*信号概况!$C$2*$E1594*信号概况!$C$4*信号相关性!$B$4+2*$C1594*信号概况!$C$2*$F1594*信号概况!$C$5*信号相关性!$B$5+2*$C1594*信号概况!$C$2*$G1594*信号概况!$C$6*信号相关性!$B$6+2*$C1594*信号概况!$C$2*$H1594*信号概况!$C$7*信号相关性!$B$7+2*$C1594*信号概况!$C$2*$I1594*信号概况!$C$8*信号相关性!$B$8+2*$C1594*信号概况!$C$2*$J1594*信号概况!$C$9*信号相关性!$B$9+2*$D1594*信号概况!$C$3*$E1594*信号概况!$C$4*信号相关性!$C$4+2*$D1594*信号概况!$C$3*$F1594*信号概况!$C$5*信号相关性!$C$5+2*$D1594*信号概况!$C$3*$G1594*信号概况!$C$6*信号相关性!$C$6+2*$D1594*信号概况!$C$3*$H1594*信号概况!$C$7*信号相关性!$C$7+2*$D1594*信号概况!$C$3*$I1594*信号概况!$C$8*信号相关性!$C$8+2*$D1594*信号概况!$C$3*$J1594*信号概况!$C$9*信号相关性!$C$9+2*$E1594*信号概况!$C$4*$F1594*信号概况!$C$5*信号相关性!$D$5+2*$E1594*信号概况!$C$4*$G1594*信号概况!$C$6*信号相关性!$D$6+2*$E1594*信号概况!$C$4*$H1594*信号概况!$C$7*信号相关性!$D$7+2*$E1594*信号概况!$C$4*$I1594*信号概况!$C$8*信号相关性!$D$8+2*$E1594*信号概况!$C$4*$J1594*信号概况!$J$5*信号相关性!$D$9+2*$F1594*信号概况!$C$5*$G1594*信号概况!$C$6*信号相关性!$E$6+2*$F1594*信号概况!$C$5*$H1594*信号概况!$C$7*信号相关性!$E$7+2*$F1594*信号概况!$C$5*$I1594*信号概况!$C$8*信号相关性!$E$8+2*$F1594*信号概况!$C$5*$J1594*信号概况!$C$9*信号相关性!$E$9+2*$G1594*信号概况!$C$6*$H1594*信号概况!$C$7*信号相关性!$F$7+2*$G1594*信号概况!$C$6*$I1594*信号概况!$C$8*信号相关性!$F$8+2*$G1594*信号概况!$C$6*$J1594*信号概况!$C$9*信号相关性!$F$9+2*$H1594*信号概况!$C$7*$I1594*信号概况!$C$8*信号相关性!$G$8+2*$H1594*信号概况!$C$7*$J1594*信号概况!$C$9*信号相关性!$G$9+2*$I1594*信号概况!$C$8*$J1594*信号概况!$C$9*信号相关性!$H$9)</f>
        <v>8730.94345554284</v>
      </c>
      <c r="N1594" s="12">
        <f t="shared" si="513"/>
        <v>0.447300729617886</v>
      </c>
      <c r="O1594" s="10">
        <f>$C1594*信号概况!$J$2+$D1594*信号概况!$J$3+$E1594*信号概况!$J$4+$F1594*信号概况!$J$5+$G1594*信号概况!$J$6+$H1594*信号概况!$J$7+$I1594*信号概况!$J$8+$J1594*信号概况!$J$9</f>
        <v>1251.25334427544</v>
      </c>
      <c r="P1594" s="12">
        <f t="shared" si="514"/>
        <v>0.0641037863412008</v>
      </c>
      <c r="Q1594" s="7">
        <f t="shared" si="515"/>
        <v>7.88714218551344</v>
      </c>
    </row>
    <row r="1595" spans="1:17">
      <c r="A1595">
        <v>1593</v>
      </c>
      <c r="B1595">
        <v>19519.18</v>
      </c>
      <c r="C1595" s="7">
        <f t="shared" si="504"/>
        <v>0</v>
      </c>
      <c r="D1595" s="8">
        <f t="shared" si="505"/>
        <v>0.878787878787879</v>
      </c>
      <c r="E1595">
        <f t="shared" si="506"/>
        <v>0</v>
      </c>
      <c r="F1595">
        <f t="shared" si="507"/>
        <v>0.2</v>
      </c>
      <c r="G1595">
        <f t="shared" si="508"/>
        <v>0.08</v>
      </c>
      <c r="H1595">
        <f t="shared" si="509"/>
        <v>0</v>
      </c>
      <c r="I1595">
        <f t="shared" si="510"/>
        <v>0</v>
      </c>
      <c r="J1595">
        <f t="shared" si="511"/>
        <v>0</v>
      </c>
      <c r="K1595">
        <f>SQRT(POWER($C1595*信号概况!$F$2,2)+POWER($D1595*信号概况!$F$3,2)+POWER($E1595*信号概况!$F$4,2)+POWER($F1595*信号概况!$F$5,2)+POWER($G1595*信号概况!$F$6,2)+POWER($H1595*信号概况!$F$7,2)+POWER($I1595*信号概况!$F$8,2)+POWER($J1595*信号概况!$F$9,2)+2*$C1595*信号概况!$F$2*$D1595*信号概况!$F$3*信号相关性!$B$3+2*$C1595*信号概况!$F$2*$E1595*信号概况!$F$4*信号相关性!$B$4+2*$C1595*信号概况!$F$2*$F1595*信号概况!$F$5*信号相关性!$B$5+2*$C1595*信号概况!$F$2*$G1595*信号概况!$F$6*信号相关性!$B$6+2*$C1595*信号概况!$F$2*$H1595*信号概况!$F$7*信号相关性!$B$7+2*$C1595*信号概况!$F$2*$I1595*信号概况!$F$8*信号相关性!$B$8+2*$C1595*信号概况!$F$2*$J1595*信号概况!$F$9*信号相关性!$B$9+2*$D1595*信号概况!$F$3*$E1595*信号概况!$F$4*信号相关性!$C$4+2*$D1595*信号概况!$F$3*$F1595*信号概况!$F$5*信号相关性!$C$5+2*$D1595*信号概况!$F$3*$G1595*信号概况!$F$6*信号相关性!$C$6+2*$D1595*信号概况!$F$3*$H1595*信号概况!$F$7*信号相关性!$C$7+2*$D1595*信号概况!$F$3*$I1595*信号概况!$F$8*信号相关性!$C$8+2*$D1595*信号概况!$F$3*$J1595*信号概况!$F$9*信号相关性!$C$9+2*$E1595*信号概况!$F$4*$F1595*信号概况!$F$5*信号相关性!$D$5+2*$E1595*信号概况!$F$4*$G1595*信号概况!$F$6*信号相关性!$D$6+2*$E1595*信号概况!$F$4*$H1595*信号概况!$F$7*信号相关性!$D$7+2*$E1595*信号概况!$F$4*$I1595*信号概况!$F$8*信号相关性!$D$8+2*$E1595*信号概况!$F$4*$J1595*信号概况!$J$5*信号相关性!$D$9+2*$F1595*信号概况!$F$5*$G1595*信号概况!$F$6*信号相关性!$E$6+2*$F1595*信号概况!$F$5*$H1595*信号概况!$F$7*信号相关性!$E$7+2*$F1595*信号概况!$F$5*$I1595*信号概况!$F$8*信号相关性!$E$8+2*$F1595*信号概况!$F$5*$J1595*信号概况!$F$9*信号相关性!$E$9+2*$G1595*信号概况!$F$6*$H1595*信号概况!$F$7*信号相关性!$F$7+2*$G1595*信号概况!$F$6*$I1595*信号概况!$F$8*信号相关性!$F$8+2*$G1595*信号概况!$F$6*$J1595*信号概况!$F$9*信号相关性!$F$9+2*$H1595*信号概况!$F$7*$I1595*信号概况!$F$8*信号相关性!$G$8+2*$H1595*信号概况!$F$7*$J1595*信号概况!$F$9*信号相关性!$G$9+2*$I1595*信号概况!$F$8*$J1595*信号概况!$F$9*信号相关性!$H$9)</f>
        <v>1846.37488570845</v>
      </c>
      <c r="L1595" s="10">
        <f t="shared" si="512"/>
        <v>10.571623428744</v>
      </c>
      <c r="M1595" s="11">
        <f>SQRT(POWER($C1595*信号概况!$C$2,2)+POWER($D1595*信号概况!$C$3,2)+POWER($E1595*信号概况!$C$4,2)+POWER($F1595*信号概况!$C$5,2)+POWER($G1595*信号概况!$C$6,2)+POWER($H1595*信号概况!$C$7,2)+POWER($I1595*信号概况!$C$8,2)+POWER($J1595*信号概况!$C$9,2)+2*$C1595*信号概况!$C$2*$D1595*信号概况!$C$3*信号相关性!$B$3+2*$C1595*信号概况!$C$2*$E1595*信号概况!$C$4*信号相关性!$B$4+2*$C1595*信号概况!$C$2*$F1595*信号概况!$C$5*信号相关性!$B$5+2*$C1595*信号概况!$C$2*$G1595*信号概况!$C$6*信号相关性!$B$6+2*$C1595*信号概况!$C$2*$H1595*信号概况!$C$7*信号相关性!$B$7+2*$C1595*信号概况!$C$2*$I1595*信号概况!$C$8*信号相关性!$B$8+2*$C1595*信号概况!$C$2*$J1595*信号概况!$C$9*信号相关性!$B$9+2*$D1595*信号概况!$C$3*$E1595*信号概况!$C$4*信号相关性!$C$4+2*$D1595*信号概况!$C$3*$F1595*信号概况!$C$5*信号相关性!$C$5+2*$D1595*信号概况!$C$3*$G1595*信号概况!$C$6*信号相关性!$C$6+2*$D1595*信号概况!$C$3*$H1595*信号概况!$C$7*信号相关性!$C$7+2*$D1595*信号概况!$C$3*$I1595*信号概况!$C$8*信号相关性!$C$8+2*$D1595*信号概况!$C$3*$J1595*信号概况!$C$9*信号相关性!$C$9+2*$E1595*信号概况!$C$4*$F1595*信号概况!$C$5*信号相关性!$D$5+2*$E1595*信号概况!$C$4*$G1595*信号概况!$C$6*信号相关性!$D$6+2*$E1595*信号概况!$C$4*$H1595*信号概况!$C$7*信号相关性!$D$7+2*$E1595*信号概况!$C$4*$I1595*信号概况!$C$8*信号相关性!$D$8+2*$E1595*信号概况!$C$4*$J1595*信号概况!$J$5*信号相关性!$D$9+2*$F1595*信号概况!$C$5*$G1595*信号概况!$C$6*信号相关性!$E$6+2*$F1595*信号概况!$C$5*$H1595*信号概况!$C$7*信号相关性!$E$7+2*$F1595*信号概况!$C$5*$I1595*信号概况!$C$8*信号相关性!$E$8+2*$F1595*信号概况!$C$5*$J1595*信号概况!$C$9*信号相关性!$E$9+2*$G1595*信号概况!$C$6*$H1595*信号概况!$C$7*信号相关性!$F$7+2*$G1595*信号概况!$C$6*$I1595*信号概况!$C$8*信号相关性!$F$8+2*$G1595*信号概况!$C$6*$J1595*信号概况!$C$9*信号相关性!$F$9+2*$H1595*信号概况!$C$7*$I1595*信号概况!$C$8*信号相关性!$G$8+2*$H1595*信号概况!$C$7*$J1595*信号概况!$C$9*信号相关性!$G$9+2*$I1595*信号概况!$C$8*$J1595*信号概况!$C$9*信号相关性!$H$9)</f>
        <v>9054.099209057</v>
      </c>
      <c r="N1595" s="12">
        <f t="shared" si="513"/>
        <v>0.463856535420904</v>
      </c>
      <c r="O1595" s="10">
        <f>$C1595*信号概况!$J$2+$D1595*信号概况!$J$3+$E1595*信号概况!$J$4+$F1595*信号概况!$J$5+$G1595*信号概况!$J$6+$H1595*信号概况!$J$7+$I1595*信号概况!$J$8+$J1595*信号概况!$J$9</f>
        <v>1275.78149496037</v>
      </c>
      <c r="P1595" s="12">
        <f t="shared" si="514"/>
        <v>0.0653604042260162</v>
      </c>
      <c r="Q1595" s="7">
        <f t="shared" si="515"/>
        <v>7.763005796098</v>
      </c>
    </row>
    <row r="1596" spans="1:17">
      <c r="A1596">
        <v>1594</v>
      </c>
      <c r="B1596">
        <v>19519.18</v>
      </c>
      <c r="C1596" s="7">
        <f t="shared" si="504"/>
        <v>0</v>
      </c>
      <c r="D1596" s="8">
        <f t="shared" si="505"/>
        <v>0.909090909090909</v>
      </c>
      <c r="E1596">
        <f t="shared" si="506"/>
        <v>0</v>
      </c>
      <c r="F1596">
        <f t="shared" si="507"/>
        <v>0.2</v>
      </c>
      <c r="G1596">
        <f t="shared" si="508"/>
        <v>0.08</v>
      </c>
      <c r="H1596">
        <f t="shared" si="509"/>
        <v>0</v>
      </c>
      <c r="I1596">
        <f t="shared" si="510"/>
        <v>0</v>
      </c>
      <c r="J1596">
        <f t="shared" si="511"/>
        <v>0</v>
      </c>
      <c r="K1596">
        <f>SQRT(POWER($C1596*信号概况!$F$2,2)+POWER($D1596*信号概况!$F$3,2)+POWER($E1596*信号概况!$F$4,2)+POWER($F1596*信号概况!$F$5,2)+POWER($G1596*信号概况!$F$6,2)+POWER($H1596*信号概况!$F$7,2)+POWER($I1596*信号概况!$F$8,2)+POWER($J1596*信号概况!$F$9,2)+2*$C1596*信号概况!$F$2*$D1596*信号概况!$F$3*信号相关性!$B$3+2*$C1596*信号概况!$F$2*$E1596*信号概况!$F$4*信号相关性!$B$4+2*$C1596*信号概况!$F$2*$F1596*信号概况!$F$5*信号相关性!$B$5+2*$C1596*信号概况!$F$2*$G1596*信号概况!$F$6*信号相关性!$B$6+2*$C1596*信号概况!$F$2*$H1596*信号概况!$F$7*信号相关性!$B$7+2*$C1596*信号概况!$F$2*$I1596*信号概况!$F$8*信号相关性!$B$8+2*$C1596*信号概况!$F$2*$J1596*信号概况!$F$9*信号相关性!$B$9+2*$D1596*信号概况!$F$3*$E1596*信号概况!$F$4*信号相关性!$C$4+2*$D1596*信号概况!$F$3*$F1596*信号概况!$F$5*信号相关性!$C$5+2*$D1596*信号概况!$F$3*$G1596*信号概况!$F$6*信号相关性!$C$6+2*$D1596*信号概况!$F$3*$H1596*信号概况!$F$7*信号相关性!$C$7+2*$D1596*信号概况!$F$3*$I1596*信号概况!$F$8*信号相关性!$C$8+2*$D1596*信号概况!$F$3*$J1596*信号概况!$F$9*信号相关性!$C$9+2*$E1596*信号概况!$F$4*$F1596*信号概况!$F$5*信号相关性!$D$5+2*$E1596*信号概况!$F$4*$G1596*信号概况!$F$6*信号相关性!$D$6+2*$E1596*信号概况!$F$4*$H1596*信号概况!$F$7*信号相关性!$D$7+2*$E1596*信号概况!$F$4*$I1596*信号概况!$F$8*信号相关性!$D$8+2*$E1596*信号概况!$F$4*$J1596*信号概况!$J$5*信号相关性!$D$9+2*$F1596*信号概况!$F$5*$G1596*信号概况!$F$6*信号相关性!$E$6+2*$F1596*信号概况!$F$5*$H1596*信号概况!$F$7*信号相关性!$E$7+2*$F1596*信号概况!$F$5*$I1596*信号概况!$F$8*信号相关性!$E$8+2*$F1596*信号概况!$F$5*$J1596*信号概况!$F$9*信号相关性!$E$9+2*$G1596*信号概况!$F$6*$H1596*信号概况!$F$7*信号相关性!$F$7+2*$G1596*信号概况!$F$6*$I1596*信号概况!$F$8*信号相关性!$F$8+2*$G1596*信号概况!$F$6*$J1596*信号概况!$F$9*信号相关性!$F$9+2*$H1596*信号概况!$F$7*$I1596*信号概况!$F$8*信号相关性!$G$8+2*$H1596*信号概况!$F$7*$J1596*信号概况!$F$9*信号相关性!$G$9+2*$I1596*信号概况!$F$8*$J1596*信号概况!$F$9*信号相关性!$H$9)</f>
        <v>1912.78687540379</v>
      </c>
      <c r="L1596" s="10">
        <f t="shared" si="512"/>
        <v>10.2045765009128</v>
      </c>
      <c r="M1596" s="11">
        <f>SQRT(POWER($C1596*信号概况!$C$2,2)+POWER($D1596*信号概况!$C$3,2)+POWER($E1596*信号概况!$C$4,2)+POWER($F1596*信号概况!$C$5,2)+POWER($G1596*信号概况!$C$6,2)+POWER($H1596*信号概况!$C$7,2)+POWER($I1596*信号概况!$C$8,2)+POWER($J1596*信号概况!$C$9,2)+2*$C1596*信号概况!$C$2*$D1596*信号概况!$C$3*信号相关性!$B$3+2*$C1596*信号概况!$C$2*$E1596*信号概况!$C$4*信号相关性!$B$4+2*$C1596*信号概况!$C$2*$F1596*信号概况!$C$5*信号相关性!$B$5+2*$C1596*信号概况!$C$2*$G1596*信号概况!$C$6*信号相关性!$B$6+2*$C1596*信号概况!$C$2*$H1596*信号概况!$C$7*信号相关性!$B$7+2*$C1596*信号概况!$C$2*$I1596*信号概况!$C$8*信号相关性!$B$8+2*$C1596*信号概况!$C$2*$J1596*信号概况!$C$9*信号相关性!$B$9+2*$D1596*信号概况!$C$3*$E1596*信号概况!$C$4*信号相关性!$C$4+2*$D1596*信号概况!$C$3*$F1596*信号概况!$C$5*信号相关性!$C$5+2*$D1596*信号概况!$C$3*$G1596*信号概况!$C$6*信号相关性!$C$6+2*$D1596*信号概况!$C$3*$H1596*信号概况!$C$7*信号相关性!$C$7+2*$D1596*信号概况!$C$3*$I1596*信号概况!$C$8*信号相关性!$C$8+2*$D1596*信号概况!$C$3*$J1596*信号概况!$C$9*信号相关性!$C$9+2*$E1596*信号概况!$C$4*$F1596*信号概况!$C$5*信号相关性!$D$5+2*$E1596*信号概况!$C$4*$G1596*信号概况!$C$6*信号相关性!$D$6+2*$E1596*信号概况!$C$4*$H1596*信号概况!$C$7*信号相关性!$D$7+2*$E1596*信号概况!$C$4*$I1596*信号概况!$C$8*信号相关性!$D$8+2*$E1596*信号概况!$C$4*$J1596*信号概况!$J$5*信号相关性!$D$9+2*$F1596*信号概况!$C$5*$G1596*信号概况!$C$6*信号相关性!$E$6+2*$F1596*信号概况!$C$5*$H1596*信号概况!$C$7*信号相关性!$E$7+2*$F1596*信号概况!$C$5*$I1596*信号概况!$C$8*信号相关性!$E$8+2*$F1596*信号概况!$C$5*$J1596*信号概况!$C$9*信号相关性!$E$9+2*$G1596*信号概况!$C$6*$H1596*信号概况!$C$7*信号相关性!$F$7+2*$G1596*信号概况!$C$6*$I1596*信号概况!$C$8*信号相关性!$F$8+2*$G1596*信号概况!$C$6*$J1596*信号概况!$C$9*信号相关性!$F$9+2*$H1596*信号概况!$C$7*$I1596*信号概况!$C$8*信号相关性!$G$8+2*$H1596*信号概况!$C$7*$J1596*信号概况!$C$9*信号相关性!$G$9+2*$I1596*信号概况!$C$8*$J1596*信号概况!$C$9*信号相关性!$H$9)</f>
        <v>9377.33627280311</v>
      </c>
      <c r="N1596" s="12">
        <f t="shared" si="513"/>
        <v>0.480416506882108</v>
      </c>
      <c r="O1596" s="10">
        <f>$C1596*信号概况!$J$2+$D1596*信号概况!$J$3+$E1596*信号概况!$J$4+$F1596*信号概况!$J$5+$G1596*信号概况!$J$6+$H1596*信号概况!$J$7+$I1596*信号概况!$J$8+$J1596*信号概况!$J$9</f>
        <v>1300.3096456453</v>
      </c>
      <c r="P1596" s="12">
        <f t="shared" si="514"/>
        <v>0.0666170221108316</v>
      </c>
      <c r="Q1596" s="7">
        <f t="shared" si="515"/>
        <v>7.64735315567015</v>
      </c>
    </row>
    <row r="1597" spans="1:17">
      <c r="A1597">
        <v>1595</v>
      </c>
      <c r="B1597">
        <v>19519.18</v>
      </c>
      <c r="C1597" s="7">
        <f t="shared" si="504"/>
        <v>0</v>
      </c>
      <c r="D1597" s="8">
        <f t="shared" si="505"/>
        <v>0.939393939393939</v>
      </c>
      <c r="E1597">
        <f t="shared" si="506"/>
        <v>0</v>
      </c>
      <c r="F1597">
        <f t="shared" si="507"/>
        <v>0.2</v>
      </c>
      <c r="G1597">
        <f t="shared" si="508"/>
        <v>0.08</v>
      </c>
      <c r="H1597">
        <f t="shared" si="509"/>
        <v>0</v>
      </c>
      <c r="I1597">
        <f t="shared" si="510"/>
        <v>0</v>
      </c>
      <c r="J1597">
        <f t="shared" si="511"/>
        <v>0</v>
      </c>
      <c r="K1597">
        <f>SQRT(POWER($C1597*信号概况!$F$2,2)+POWER($D1597*信号概况!$F$3,2)+POWER($E1597*信号概况!$F$4,2)+POWER($F1597*信号概况!$F$5,2)+POWER($G1597*信号概况!$F$6,2)+POWER($H1597*信号概况!$F$7,2)+POWER($I1597*信号概况!$F$8,2)+POWER($J1597*信号概况!$F$9,2)+2*$C1597*信号概况!$F$2*$D1597*信号概况!$F$3*信号相关性!$B$3+2*$C1597*信号概况!$F$2*$E1597*信号概况!$F$4*信号相关性!$B$4+2*$C1597*信号概况!$F$2*$F1597*信号概况!$F$5*信号相关性!$B$5+2*$C1597*信号概况!$F$2*$G1597*信号概况!$F$6*信号相关性!$B$6+2*$C1597*信号概况!$F$2*$H1597*信号概况!$F$7*信号相关性!$B$7+2*$C1597*信号概况!$F$2*$I1597*信号概况!$F$8*信号相关性!$B$8+2*$C1597*信号概况!$F$2*$J1597*信号概况!$F$9*信号相关性!$B$9+2*$D1597*信号概况!$F$3*$E1597*信号概况!$F$4*信号相关性!$C$4+2*$D1597*信号概况!$F$3*$F1597*信号概况!$F$5*信号相关性!$C$5+2*$D1597*信号概况!$F$3*$G1597*信号概况!$F$6*信号相关性!$C$6+2*$D1597*信号概况!$F$3*$H1597*信号概况!$F$7*信号相关性!$C$7+2*$D1597*信号概况!$F$3*$I1597*信号概况!$F$8*信号相关性!$C$8+2*$D1597*信号概况!$F$3*$J1597*信号概况!$F$9*信号相关性!$C$9+2*$E1597*信号概况!$F$4*$F1597*信号概况!$F$5*信号相关性!$D$5+2*$E1597*信号概况!$F$4*$G1597*信号概况!$F$6*信号相关性!$D$6+2*$E1597*信号概况!$F$4*$H1597*信号概况!$F$7*信号相关性!$D$7+2*$E1597*信号概况!$F$4*$I1597*信号概况!$F$8*信号相关性!$D$8+2*$E1597*信号概况!$F$4*$J1597*信号概况!$J$5*信号相关性!$D$9+2*$F1597*信号概况!$F$5*$G1597*信号概况!$F$6*信号相关性!$E$6+2*$F1597*信号概况!$F$5*$H1597*信号概况!$F$7*信号相关性!$E$7+2*$F1597*信号概况!$F$5*$I1597*信号概况!$F$8*信号相关性!$E$8+2*$F1597*信号概况!$F$5*$J1597*信号概况!$F$9*信号相关性!$E$9+2*$G1597*信号概况!$F$6*$H1597*信号概况!$F$7*信号相关性!$F$7+2*$G1597*信号概况!$F$6*$I1597*信号概况!$F$8*信号相关性!$F$8+2*$G1597*信号概况!$F$6*$J1597*信号概况!$F$9*信号相关性!$F$9+2*$H1597*信号概况!$F$7*$I1597*信号概况!$F$8*信号相关性!$G$8+2*$H1597*信号概况!$F$7*$J1597*信号概况!$F$9*信号相关性!$G$9+2*$I1597*信号概况!$F$8*$J1597*信号概况!$F$9*信号相关性!$H$9)</f>
        <v>1979.22858993817</v>
      </c>
      <c r="L1597" s="10">
        <f t="shared" si="512"/>
        <v>9.86201396808326</v>
      </c>
      <c r="M1597" s="11">
        <f>SQRT(POWER($C1597*信号概况!$C$2,2)+POWER($D1597*信号概况!$C$3,2)+POWER($E1597*信号概况!$C$4,2)+POWER($F1597*信号概况!$C$5,2)+POWER($G1597*信号概况!$C$6,2)+POWER($H1597*信号概况!$C$7,2)+POWER($I1597*信号概况!$C$8,2)+POWER($J1597*信号概况!$C$9,2)+2*$C1597*信号概况!$C$2*$D1597*信号概况!$C$3*信号相关性!$B$3+2*$C1597*信号概况!$C$2*$E1597*信号概况!$C$4*信号相关性!$B$4+2*$C1597*信号概况!$C$2*$F1597*信号概况!$C$5*信号相关性!$B$5+2*$C1597*信号概况!$C$2*$G1597*信号概况!$C$6*信号相关性!$B$6+2*$C1597*信号概况!$C$2*$H1597*信号概况!$C$7*信号相关性!$B$7+2*$C1597*信号概况!$C$2*$I1597*信号概况!$C$8*信号相关性!$B$8+2*$C1597*信号概况!$C$2*$J1597*信号概况!$C$9*信号相关性!$B$9+2*$D1597*信号概况!$C$3*$E1597*信号概况!$C$4*信号相关性!$C$4+2*$D1597*信号概况!$C$3*$F1597*信号概况!$C$5*信号相关性!$C$5+2*$D1597*信号概况!$C$3*$G1597*信号概况!$C$6*信号相关性!$C$6+2*$D1597*信号概况!$C$3*$H1597*信号概况!$C$7*信号相关性!$C$7+2*$D1597*信号概况!$C$3*$I1597*信号概况!$C$8*信号相关性!$C$8+2*$D1597*信号概况!$C$3*$J1597*信号概况!$C$9*信号相关性!$C$9+2*$E1597*信号概况!$C$4*$F1597*信号概况!$C$5*信号相关性!$D$5+2*$E1597*信号概况!$C$4*$G1597*信号概况!$C$6*信号相关性!$D$6+2*$E1597*信号概况!$C$4*$H1597*信号概况!$C$7*信号相关性!$D$7+2*$E1597*信号概况!$C$4*$I1597*信号概况!$C$8*信号相关性!$D$8+2*$E1597*信号概况!$C$4*$J1597*信号概况!$J$5*信号相关性!$D$9+2*$F1597*信号概况!$C$5*$G1597*信号概况!$C$6*信号相关性!$E$6+2*$F1597*信号概况!$C$5*$H1597*信号概况!$C$7*信号相关性!$E$7+2*$F1597*信号概况!$C$5*$I1597*信号概况!$C$8*信号相关性!$E$8+2*$F1597*信号概况!$C$5*$J1597*信号概况!$C$9*信号相关性!$E$9+2*$G1597*信号概况!$C$6*$H1597*信号概况!$C$7*信号相关性!$F$7+2*$G1597*信号概况!$C$6*$I1597*信号概况!$C$8*信号相关性!$F$8+2*$G1597*信号概况!$C$6*$J1597*信号概况!$C$9*信号相关性!$F$9+2*$H1597*信号概况!$C$7*$I1597*信号概况!$C$8*信号相关性!$G$8+2*$H1597*信号概况!$C$7*$J1597*信号概况!$C$9*信号相关性!$G$9+2*$I1597*信号概况!$C$8*$J1597*信号概况!$C$9*信号相关性!$H$9)</f>
        <v>9700.64651872408</v>
      </c>
      <c r="N1597" s="12">
        <f t="shared" si="513"/>
        <v>0.496980227587638</v>
      </c>
      <c r="O1597" s="10">
        <f>$C1597*信号概况!$J$2+$D1597*信号概况!$J$3+$E1597*信号概况!$J$4+$F1597*信号概况!$J$5+$G1597*信号概况!$J$6+$H1597*信号概况!$J$7+$I1597*信号概况!$J$8+$J1597*信号概况!$J$9</f>
        <v>1324.83779633023</v>
      </c>
      <c r="P1597" s="12">
        <f t="shared" si="514"/>
        <v>0.0678736399956471</v>
      </c>
      <c r="Q1597" s="7">
        <f t="shared" si="515"/>
        <v>7.53934873001655</v>
      </c>
    </row>
    <row r="1598" spans="1:17">
      <c r="A1598">
        <v>1596</v>
      </c>
      <c r="B1598">
        <v>19519.18</v>
      </c>
      <c r="C1598" s="7">
        <f t="shared" si="504"/>
        <v>0</v>
      </c>
      <c r="D1598" s="8">
        <f t="shared" si="505"/>
        <v>0.96969696969697</v>
      </c>
      <c r="E1598">
        <f t="shared" si="506"/>
        <v>0</v>
      </c>
      <c r="F1598">
        <f t="shared" si="507"/>
        <v>0.2</v>
      </c>
      <c r="G1598">
        <f t="shared" si="508"/>
        <v>0.08</v>
      </c>
      <c r="H1598">
        <f t="shared" si="509"/>
        <v>0</v>
      </c>
      <c r="I1598">
        <f t="shared" si="510"/>
        <v>0</v>
      </c>
      <c r="J1598">
        <f t="shared" si="511"/>
        <v>0</v>
      </c>
      <c r="K1598">
        <f>SQRT(POWER($C1598*信号概况!$F$2,2)+POWER($D1598*信号概况!$F$3,2)+POWER($E1598*信号概况!$F$4,2)+POWER($F1598*信号概况!$F$5,2)+POWER($G1598*信号概况!$F$6,2)+POWER($H1598*信号概况!$F$7,2)+POWER($I1598*信号概况!$F$8,2)+POWER($J1598*信号概况!$F$9,2)+2*$C1598*信号概况!$F$2*$D1598*信号概况!$F$3*信号相关性!$B$3+2*$C1598*信号概况!$F$2*$E1598*信号概况!$F$4*信号相关性!$B$4+2*$C1598*信号概况!$F$2*$F1598*信号概况!$F$5*信号相关性!$B$5+2*$C1598*信号概况!$F$2*$G1598*信号概况!$F$6*信号相关性!$B$6+2*$C1598*信号概况!$F$2*$H1598*信号概况!$F$7*信号相关性!$B$7+2*$C1598*信号概况!$F$2*$I1598*信号概况!$F$8*信号相关性!$B$8+2*$C1598*信号概况!$F$2*$J1598*信号概况!$F$9*信号相关性!$B$9+2*$D1598*信号概况!$F$3*$E1598*信号概况!$F$4*信号相关性!$C$4+2*$D1598*信号概况!$F$3*$F1598*信号概况!$F$5*信号相关性!$C$5+2*$D1598*信号概况!$F$3*$G1598*信号概况!$F$6*信号相关性!$C$6+2*$D1598*信号概况!$F$3*$H1598*信号概况!$F$7*信号相关性!$C$7+2*$D1598*信号概况!$F$3*$I1598*信号概况!$F$8*信号相关性!$C$8+2*$D1598*信号概况!$F$3*$J1598*信号概况!$F$9*信号相关性!$C$9+2*$E1598*信号概况!$F$4*$F1598*信号概况!$F$5*信号相关性!$D$5+2*$E1598*信号概况!$F$4*$G1598*信号概况!$F$6*信号相关性!$D$6+2*$E1598*信号概况!$F$4*$H1598*信号概况!$F$7*信号相关性!$D$7+2*$E1598*信号概况!$F$4*$I1598*信号概况!$F$8*信号相关性!$D$8+2*$E1598*信号概况!$F$4*$J1598*信号概况!$J$5*信号相关性!$D$9+2*$F1598*信号概况!$F$5*$G1598*信号概况!$F$6*信号相关性!$E$6+2*$F1598*信号概况!$F$5*$H1598*信号概况!$F$7*信号相关性!$E$7+2*$F1598*信号概况!$F$5*$I1598*信号概况!$F$8*信号相关性!$E$8+2*$F1598*信号概况!$F$5*$J1598*信号概况!$F$9*信号相关性!$E$9+2*$G1598*信号概况!$F$6*$H1598*信号概况!$F$7*信号相关性!$F$7+2*$G1598*信号概况!$F$6*$I1598*信号概况!$F$8*信号相关性!$F$8+2*$G1598*信号概况!$F$6*$J1598*信号概况!$F$9*信号相关性!$F$9+2*$H1598*信号概况!$F$7*$I1598*信号概况!$F$8*信号相关性!$G$8+2*$H1598*信号概况!$F$7*$J1598*信号概况!$F$9*信号相关性!$G$9+2*$I1598*信号概况!$F$8*$J1598*信号概况!$F$9*信号相关性!$H$9)</f>
        <v>2045.69713303554</v>
      </c>
      <c r="L1598" s="10">
        <f t="shared" si="512"/>
        <v>9.54157860652429</v>
      </c>
      <c r="M1598" s="11">
        <f>SQRT(POWER($C1598*信号概况!$C$2,2)+POWER($D1598*信号概况!$C$3,2)+POWER($E1598*信号概况!$C$4,2)+POWER($F1598*信号概况!$C$5,2)+POWER($G1598*信号概况!$C$6,2)+POWER($H1598*信号概况!$C$7,2)+POWER($I1598*信号概况!$C$8,2)+POWER($J1598*信号概况!$C$9,2)+2*$C1598*信号概况!$C$2*$D1598*信号概况!$C$3*信号相关性!$B$3+2*$C1598*信号概况!$C$2*$E1598*信号概况!$C$4*信号相关性!$B$4+2*$C1598*信号概况!$C$2*$F1598*信号概况!$C$5*信号相关性!$B$5+2*$C1598*信号概况!$C$2*$G1598*信号概况!$C$6*信号相关性!$B$6+2*$C1598*信号概况!$C$2*$H1598*信号概况!$C$7*信号相关性!$B$7+2*$C1598*信号概况!$C$2*$I1598*信号概况!$C$8*信号相关性!$B$8+2*$C1598*信号概况!$C$2*$J1598*信号概况!$C$9*信号相关性!$B$9+2*$D1598*信号概况!$C$3*$E1598*信号概况!$C$4*信号相关性!$C$4+2*$D1598*信号概况!$C$3*$F1598*信号概况!$C$5*信号相关性!$C$5+2*$D1598*信号概况!$C$3*$G1598*信号概况!$C$6*信号相关性!$C$6+2*$D1598*信号概况!$C$3*$H1598*信号概况!$C$7*信号相关性!$C$7+2*$D1598*信号概况!$C$3*$I1598*信号概况!$C$8*信号相关性!$C$8+2*$D1598*信号概况!$C$3*$J1598*信号概况!$C$9*信号相关性!$C$9+2*$E1598*信号概况!$C$4*$F1598*信号概况!$C$5*信号相关性!$D$5+2*$E1598*信号概况!$C$4*$G1598*信号概况!$C$6*信号相关性!$D$6+2*$E1598*信号概况!$C$4*$H1598*信号概况!$C$7*信号相关性!$D$7+2*$E1598*信号概况!$C$4*$I1598*信号概况!$C$8*信号相关性!$D$8+2*$E1598*信号概况!$C$4*$J1598*信号概况!$J$5*信号相关性!$D$9+2*$F1598*信号概况!$C$5*$G1598*信号概况!$C$6*信号相关性!$E$6+2*$F1598*信号概况!$C$5*$H1598*信号概况!$C$7*信号相关性!$E$7+2*$F1598*信号概况!$C$5*$I1598*信号概况!$C$8*信号相关性!$E$8+2*$F1598*信号概况!$C$5*$J1598*信号概况!$C$9*信号相关性!$E$9+2*$G1598*信号概况!$C$6*$H1598*信号概况!$C$7*信号相关性!$F$7+2*$G1598*信号概况!$C$6*$I1598*信号概况!$C$8*信号相关性!$F$8+2*$G1598*信号概况!$C$6*$J1598*信号概况!$C$9*信号相关性!$F$9+2*$H1598*信号概况!$C$7*$I1598*信号概况!$C$8*信号相关性!$G$8+2*$H1598*信号概况!$C$7*$J1598*信号概况!$C$9*信号相关性!$G$9+2*$I1598*信号概况!$C$8*$J1598*信号概况!$C$9*信号相关性!$H$9)</f>
        <v>10024.0228656693</v>
      </c>
      <c r="N1598" s="12">
        <f t="shared" si="513"/>
        <v>0.51354733475839</v>
      </c>
      <c r="O1598" s="10">
        <f>$C1598*信号概况!$J$2+$D1598*信号概况!$J$3+$E1598*信号概况!$J$4+$F1598*信号概况!$J$5+$G1598*信号概况!$J$6+$H1598*信号概况!$J$7+$I1598*信号概况!$J$8+$J1598*信号概况!$J$9</f>
        <v>1349.36594701517</v>
      </c>
      <c r="P1598" s="12">
        <f t="shared" si="514"/>
        <v>0.0691302578804625</v>
      </c>
      <c r="Q1598" s="7">
        <f t="shared" si="515"/>
        <v>7.43826254554252</v>
      </c>
    </row>
    <row r="1599" spans="1:17">
      <c r="A1599">
        <v>1597</v>
      </c>
      <c r="B1599">
        <v>19519.18</v>
      </c>
      <c r="C1599" s="7">
        <f t="shared" si="504"/>
        <v>0</v>
      </c>
      <c r="D1599" s="8">
        <f t="shared" si="505"/>
        <v>1</v>
      </c>
      <c r="E1599">
        <f t="shared" si="506"/>
        <v>0</v>
      </c>
      <c r="F1599">
        <f t="shared" si="507"/>
        <v>0.2</v>
      </c>
      <c r="G1599">
        <f t="shared" si="508"/>
        <v>0.08</v>
      </c>
      <c r="H1599">
        <f t="shared" si="509"/>
        <v>0</v>
      </c>
      <c r="I1599">
        <f t="shared" si="510"/>
        <v>0</v>
      </c>
      <c r="J1599">
        <f t="shared" si="511"/>
        <v>0</v>
      </c>
      <c r="K1599">
        <f>SQRT(POWER($C1599*信号概况!$F$2,2)+POWER($D1599*信号概况!$F$3,2)+POWER($E1599*信号概况!$F$4,2)+POWER($F1599*信号概况!$F$5,2)+POWER($G1599*信号概况!$F$6,2)+POWER($H1599*信号概况!$F$7,2)+POWER($I1599*信号概况!$F$8,2)+POWER($J1599*信号概况!$F$9,2)+2*$C1599*信号概况!$F$2*$D1599*信号概况!$F$3*信号相关性!$B$3+2*$C1599*信号概况!$F$2*$E1599*信号概况!$F$4*信号相关性!$B$4+2*$C1599*信号概况!$F$2*$F1599*信号概况!$F$5*信号相关性!$B$5+2*$C1599*信号概况!$F$2*$G1599*信号概况!$F$6*信号相关性!$B$6+2*$C1599*信号概况!$F$2*$H1599*信号概况!$F$7*信号相关性!$B$7+2*$C1599*信号概况!$F$2*$I1599*信号概况!$F$8*信号相关性!$B$8+2*$C1599*信号概况!$F$2*$J1599*信号概况!$F$9*信号相关性!$B$9+2*$D1599*信号概况!$F$3*$E1599*信号概况!$F$4*信号相关性!$C$4+2*$D1599*信号概况!$F$3*$F1599*信号概况!$F$5*信号相关性!$C$5+2*$D1599*信号概况!$F$3*$G1599*信号概况!$F$6*信号相关性!$C$6+2*$D1599*信号概况!$F$3*$H1599*信号概况!$F$7*信号相关性!$C$7+2*$D1599*信号概况!$F$3*$I1599*信号概况!$F$8*信号相关性!$C$8+2*$D1599*信号概况!$F$3*$J1599*信号概况!$F$9*信号相关性!$C$9+2*$E1599*信号概况!$F$4*$F1599*信号概况!$F$5*信号相关性!$D$5+2*$E1599*信号概况!$F$4*$G1599*信号概况!$F$6*信号相关性!$D$6+2*$E1599*信号概况!$F$4*$H1599*信号概况!$F$7*信号相关性!$D$7+2*$E1599*信号概况!$F$4*$I1599*信号概况!$F$8*信号相关性!$D$8+2*$E1599*信号概况!$F$4*$J1599*信号概况!$J$5*信号相关性!$D$9+2*$F1599*信号概况!$F$5*$G1599*信号概况!$F$6*信号相关性!$E$6+2*$F1599*信号概况!$F$5*$H1599*信号概况!$F$7*信号相关性!$E$7+2*$F1599*信号概况!$F$5*$I1599*信号概况!$F$8*信号相关性!$E$8+2*$F1599*信号概况!$F$5*$J1599*信号概况!$F$9*信号相关性!$E$9+2*$G1599*信号概况!$F$6*$H1599*信号概况!$F$7*信号相关性!$F$7+2*$G1599*信号概况!$F$6*$I1599*信号概况!$F$8*信号相关性!$F$8+2*$G1599*信号概况!$F$6*$J1599*信号概况!$F$9*信号相关性!$F$9+2*$H1599*信号概况!$F$7*$I1599*信号概况!$F$8*信号相关性!$G$8+2*$H1599*信号概况!$F$7*$J1599*信号概况!$F$9*信号相关性!$G$9+2*$I1599*信号概况!$F$8*$J1599*信号概况!$F$9*信号相关性!$H$9)</f>
        <v>2112.18997189186</v>
      </c>
      <c r="L1599" s="10">
        <f t="shared" si="512"/>
        <v>9.2412047494558</v>
      </c>
      <c r="M1599" s="11">
        <f>SQRT(POWER($C1599*信号概况!$C$2,2)+POWER($D1599*信号概况!$C$3,2)+POWER($E1599*信号概况!$C$4,2)+POWER($F1599*信号概况!$C$5,2)+POWER($G1599*信号概况!$C$6,2)+POWER($H1599*信号概况!$C$7,2)+POWER($I1599*信号概况!$C$8,2)+POWER($J1599*信号概况!$C$9,2)+2*$C1599*信号概况!$C$2*$D1599*信号概况!$C$3*信号相关性!$B$3+2*$C1599*信号概况!$C$2*$E1599*信号概况!$C$4*信号相关性!$B$4+2*$C1599*信号概况!$C$2*$F1599*信号概况!$C$5*信号相关性!$B$5+2*$C1599*信号概况!$C$2*$G1599*信号概况!$C$6*信号相关性!$B$6+2*$C1599*信号概况!$C$2*$H1599*信号概况!$C$7*信号相关性!$B$7+2*$C1599*信号概况!$C$2*$I1599*信号概况!$C$8*信号相关性!$B$8+2*$C1599*信号概况!$C$2*$J1599*信号概况!$C$9*信号相关性!$B$9+2*$D1599*信号概况!$C$3*$E1599*信号概况!$C$4*信号相关性!$C$4+2*$D1599*信号概况!$C$3*$F1599*信号概况!$C$5*信号相关性!$C$5+2*$D1599*信号概况!$C$3*$G1599*信号概况!$C$6*信号相关性!$C$6+2*$D1599*信号概况!$C$3*$H1599*信号概况!$C$7*信号相关性!$C$7+2*$D1599*信号概况!$C$3*$I1599*信号概况!$C$8*信号相关性!$C$8+2*$D1599*信号概况!$C$3*$J1599*信号概况!$C$9*信号相关性!$C$9+2*$E1599*信号概况!$C$4*$F1599*信号概况!$C$5*信号相关性!$D$5+2*$E1599*信号概况!$C$4*$G1599*信号概况!$C$6*信号相关性!$D$6+2*$E1599*信号概况!$C$4*$H1599*信号概况!$C$7*信号相关性!$D$7+2*$E1599*信号概况!$C$4*$I1599*信号概况!$C$8*信号相关性!$D$8+2*$E1599*信号概况!$C$4*$J1599*信号概况!$J$5*信号相关性!$D$9+2*$F1599*信号概况!$C$5*$G1599*信号概况!$C$6*信号相关性!$E$6+2*$F1599*信号概况!$C$5*$H1599*信号概况!$C$7*信号相关性!$E$7+2*$F1599*信号概况!$C$5*$I1599*信号概况!$C$8*信号相关性!$E$8+2*$F1599*信号概况!$C$5*$J1599*信号概况!$C$9*信号相关性!$E$9+2*$G1599*信号概况!$C$6*$H1599*信号概况!$C$7*信号相关性!$F$7+2*$G1599*信号概况!$C$6*$I1599*信号概况!$C$8*信号相关性!$F$8+2*$G1599*信号概况!$C$6*$J1599*信号概况!$C$9*信号相关性!$F$9+2*$H1599*信号概况!$C$7*$I1599*信号概况!$C$8*信号相关性!$G$8+2*$H1599*信号概况!$C$7*$J1599*信号概况!$C$9*信号相关性!$G$9+2*$I1599*信号概况!$C$8*$J1599*信号概况!$C$9*信号相关性!$H$9)</f>
        <v>10347.4591163198</v>
      </c>
      <c r="N1599" s="12">
        <f t="shared" si="513"/>
        <v>0.530117510895426</v>
      </c>
      <c r="O1599" s="10">
        <f>$C1599*信号概况!$J$2+$D1599*信号概况!$J$3+$E1599*信号概况!$J$4+$F1599*信号概况!$J$5+$G1599*信号概况!$J$6+$H1599*信号概况!$J$7+$I1599*信号概况!$J$8+$J1599*信号概况!$J$9</f>
        <v>1373.8940977001</v>
      </c>
      <c r="P1599" s="12">
        <f t="shared" si="514"/>
        <v>0.0703868757652779</v>
      </c>
      <c r="Q1599" s="7">
        <f t="shared" si="515"/>
        <v>7.3434541299845</v>
      </c>
    </row>
    <row r="1600" spans="1:17">
      <c r="A1600">
        <v>1598</v>
      </c>
      <c r="B1600">
        <v>19519.18</v>
      </c>
      <c r="C1600" s="7">
        <f t="shared" si="504"/>
        <v>0</v>
      </c>
      <c r="D1600" s="8">
        <f t="shared" si="505"/>
        <v>0</v>
      </c>
      <c r="E1600">
        <f t="shared" si="506"/>
        <v>0</v>
      </c>
      <c r="F1600">
        <f t="shared" si="507"/>
        <v>0.3</v>
      </c>
      <c r="G1600">
        <f t="shared" si="508"/>
        <v>0.08</v>
      </c>
      <c r="H1600">
        <f t="shared" si="509"/>
        <v>0</v>
      </c>
      <c r="I1600">
        <f t="shared" si="510"/>
        <v>0</v>
      </c>
      <c r="J1600">
        <f t="shared" si="511"/>
        <v>0</v>
      </c>
      <c r="K1600">
        <f>SQRT(POWER($C1600*信号概况!$F$2,2)+POWER($D1600*信号概况!$F$3,2)+POWER($E1600*信号概况!$F$4,2)+POWER($F1600*信号概况!$F$5,2)+POWER($G1600*信号概况!$F$6,2)+POWER($H1600*信号概况!$F$7,2)+POWER($I1600*信号概况!$F$8,2)+POWER($J1600*信号概况!$F$9,2)+2*$C1600*信号概况!$F$2*$D1600*信号概况!$F$3*信号相关性!$B$3+2*$C1600*信号概况!$F$2*$E1600*信号概况!$F$4*信号相关性!$B$4+2*$C1600*信号概况!$F$2*$F1600*信号概况!$F$5*信号相关性!$B$5+2*$C1600*信号概况!$F$2*$G1600*信号概况!$F$6*信号相关性!$B$6+2*$C1600*信号概况!$F$2*$H1600*信号概况!$F$7*信号相关性!$B$7+2*$C1600*信号概况!$F$2*$I1600*信号概况!$F$8*信号相关性!$B$8+2*$C1600*信号概况!$F$2*$J1600*信号概况!$F$9*信号相关性!$B$9+2*$D1600*信号概况!$F$3*$E1600*信号概况!$F$4*信号相关性!$C$4+2*$D1600*信号概况!$F$3*$F1600*信号概况!$F$5*信号相关性!$C$5+2*$D1600*信号概况!$F$3*$G1600*信号概况!$F$6*信号相关性!$C$6+2*$D1600*信号概况!$F$3*$H1600*信号概况!$F$7*信号相关性!$C$7+2*$D1600*信号概况!$F$3*$I1600*信号概况!$F$8*信号相关性!$C$8+2*$D1600*信号概况!$F$3*$J1600*信号概况!$F$9*信号相关性!$C$9+2*$E1600*信号概况!$F$4*$F1600*信号概况!$F$5*信号相关性!$D$5+2*$E1600*信号概况!$F$4*$G1600*信号概况!$F$6*信号相关性!$D$6+2*$E1600*信号概况!$F$4*$H1600*信号概况!$F$7*信号相关性!$D$7+2*$E1600*信号概况!$F$4*$I1600*信号概况!$F$8*信号相关性!$D$8+2*$E1600*信号概况!$F$4*$J1600*信号概况!$J$5*信号相关性!$D$9+2*$F1600*信号概况!$F$5*$G1600*信号概况!$F$6*信号相关性!$E$6+2*$F1600*信号概况!$F$5*$H1600*信号概况!$F$7*信号相关性!$E$7+2*$F1600*信号概况!$F$5*$I1600*信号概况!$F$8*信号相关性!$E$8+2*$F1600*信号概况!$F$5*$J1600*信号概况!$F$9*信号相关性!$E$9+2*$G1600*信号概况!$F$6*$H1600*信号概况!$F$7*信号相关性!$F$7+2*$G1600*信号概况!$F$6*$I1600*信号概况!$F$8*信号相关性!$F$8+2*$G1600*信号概况!$F$6*$J1600*信号概况!$F$9*信号相关性!$F$9+2*$H1600*信号概况!$F$7*$I1600*信号概况!$F$8*信号相关性!$G$8+2*$H1600*信号概况!$F$7*$J1600*信号概况!$F$9*信号相关性!$G$9+2*$I1600*信号概况!$F$8*$J1600*信号概况!$F$9*信号相关性!$H$9)</f>
        <v>244.085777584708</v>
      </c>
      <c r="L1600" s="10">
        <f t="shared" si="512"/>
        <v>79.968526610388</v>
      </c>
      <c r="M1600" s="11">
        <f>SQRT(POWER($C1600*信号概况!$C$2,2)+POWER($D1600*信号概况!$C$3,2)+POWER($E1600*信号概况!$C$4,2)+POWER($F1600*信号概况!$C$5,2)+POWER($G1600*信号概况!$C$6,2)+POWER($H1600*信号概况!$C$7,2)+POWER($I1600*信号概况!$C$8,2)+POWER($J1600*信号概况!$C$9,2)+2*$C1600*信号概况!$C$2*$D1600*信号概况!$C$3*信号相关性!$B$3+2*$C1600*信号概况!$C$2*$E1600*信号概况!$C$4*信号相关性!$B$4+2*$C1600*信号概况!$C$2*$F1600*信号概况!$C$5*信号相关性!$B$5+2*$C1600*信号概况!$C$2*$G1600*信号概况!$C$6*信号相关性!$B$6+2*$C1600*信号概况!$C$2*$H1600*信号概况!$C$7*信号相关性!$B$7+2*$C1600*信号概况!$C$2*$I1600*信号概况!$C$8*信号相关性!$B$8+2*$C1600*信号概况!$C$2*$J1600*信号概况!$C$9*信号相关性!$B$9+2*$D1600*信号概况!$C$3*$E1600*信号概况!$C$4*信号相关性!$C$4+2*$D1600*信号概况!$C$3*$F1600*信号概况!$C$5*信号相关性!$C$5+2*$D1600*信号概况!$C$3*$G1600*信号概况!$C$6*信号相关性!$C$6+2*$D1600*信号概况!$C$3*$H1600*信号概况!$C$7*信号相关性!$C$7+2*$D1600*信号概况!$C$3*$I1600*信号概况!$C$8*信号相关性!$C$8+2*$D1600*信号概况!$C$3*$J1600*信号概况!$C$9*信号相关性!$C$9+2*$E1600*信号概况!$C$4*$F1600*信号概况!$C$5*信号相关性!$D$5+2*$E1600*信号概况!$C$4*$G1600*信号概况!$C$6*信号相关性!$D$6+2*$E1600*信号概况!$C$4*$H1600*信号概况!$C$7*信号相关性!$D$7+2*$E1600*信号概况!$C$4*$I1600*信号概况!$C$8*信号相关性!$D$8+2*$E1600*信号概况!$C$4*$J1600*信号概况!$J$5*信号相关性!$D$9+2*$F1600*信号概况!$C$5*$G1600*信号概况!$C$6*信号相关性!$E$6+2*$F1600*信号概况!$C$5*$H1600*信号概况!$C$7*信号相关性!$E$7+2*$F1600*信号概况!$C$5*$I1600*信号概况!$C$8*信号相关性!$E$8+2*$F1600*信号概况!$C$5*$J1600*信号概况!$C$9*信号相关性!$E$9+2*$G1600*信号概况!$C$6*$H1600*信号概况!$C$7*信号相关性!$F$7+2*$G1600*信号概况!$C$6*$I1600*信号概况!$C$8*信号相关性!$F$8+2*$G1600*信号概况!$C$6*$J1600*信号概况!$C$9*信号相关性!$F$9+2*$H1600*信号概况!$C$7*$I1600*信号概况!$C$8*信号相关性!$G$8+2*$H1600*信号概况!$C$7*$J1600*信号概况!$C$9*信号相关性!$G$9+2*$I1600*信号概况!$C$8*$J1600*信号概况!$C$9*信号相关性!$H$9)</f>
        <v>876.755599764576</v>
      </c>
      <c r="N1600" s="12">
        <f t="shared" si="513"/>
        <v>0.044917645093932</v>
      </c>
      <c r="O1600" s="10">
        <f>$C1600*信号概况!$J$2+$D1600*信号概况!$J$3+$E1600*信号概况!$J$4+$F1600*信号概况!$J$5+$G1600*信号概况!$J$6+$H1600*信号概况!$J$7+$I1600*信号概况!$J$8+$J1600*信号概况!$J$9</f>
        <v>626.422952984681</v>
      </c>
      <c r="P1600" s="12">
        <f t="shared" si="514"/>
        <v>0.0320926879604922</v>
      </c>
      <c r="Q1600" s="7">
        <f t="shared" si="515"/>
        <v>26.7984333234906</v>
      </c>
    </row>
    <row r="1601" spans="1:17">
      <c r="A1601">
        <v>1599</v>
      </c>
      <c r="B1601">
        <v>19519.18</v>
      </c>
      <c r="C1601" s="7">
        <f t="shared" si="504"/>
        <v>0</v>
      </c>
      <c r="D1601" s="8">
        <f t="shared" si="505"/>
        <v>0.0303030303030303</v>
      </c>
      <c r="E1601">
        <f t="shared" si="506"/>
        <v>0</v>
      </c>
      <c r="F1601">
        <f t="shared" si="507"/>
        <v>0.3</v>
      </c>
      <c r="G1601">
        <f t="shared" si="508"/>
        <v>0.08</v>
      </c>
      <c r="H1601">
        <f t="shared" si="509"/>
        <v>0</v>
      </c>
      <c r="I1601">
        <f t="shared" si="510"/>
        <v>0</v>
      </c>
      <c r="J1601">
        <f t="shared" si="511"/>
        <v>0</v>
      </c>
      <c r="K1601">
        <f>SQRT(POWER($C1601*信号概况!$F$2,2)+POWER($D1601*信号概况!$F$3,2)+POWER($E1601*信号概况!$F$4,2)+POWER($F1601*信号概况!$F$5,2)+POWER($G1601*信号概况!$F$6,2)+POWER($H1601*信号概况!$F$7,2)+POWER($I1601*信号概况!$F$8,2)+POWER($J1601*信号概况!$F$9,2)+2*$C1601*信号概况!$F$2*$D1601*信号概况!$F$3*信号相关性!$B$3+2*$C1601*信号概况!$F$2*$E1601*信号概况!$F$4*信号相关性!$B$4+2*$C1601*信号概况!$F$2*$F1601*信号概况!$F$5*信号相关性!$B$5+2*$C1601*信号概况!$F$2*$G1601*信号概况!$F$6*信号相关性!$B$6+2*$C1601*信号概况!$F$2*$H1601*信号概况!$F$7*信号相关性!$B$7+2*$C1601*信号概况!$F$2*$I1601*信号概况!$F$8*信号相关性!$B$8+2*$C1601*信号概况!$F$2*$J1601*信号概况!$F$9*信号相关性!$B$9+2*$D1601*信号概况!$F$3*$E1601*信号概况!$F$4*信号相关性!$C$4+2*$D1601*信号概况!$F$3*$F1601*信号概况!$F$5*信号相关性!$C$5+2*$D1601*信号概况!$F$3*$G1601*信号概况!$F$6*信号相关性!$C$6+2*$D1601*信号概况!$F$3*$H1601*信号概况!$F$7*信号相关性!$C$7+2*$D1601*信号概况!$F$3*$I1601*信号概况!$F$8*信号相关性!$C$8+2*$D1601*信号概况!$F$3*$J1601*信号概况!$F$9*信号相关性!$C$9+2*$E1601*信号概况!$F$4*$F1601*信号概况!$F$5*信号相关性!$D$5+2*$E1601*信号概况!$F$4*$G1601*信号概况!$F$6*信号相关性!$D$6+2*$E1601*信号概况!$F$4*$H1601*信号概况!$F$7*信号相关性!$D$7+2*$E1601*信号概况!$F$4*$I1601*信号概况!$F$8*信号相关性!$D$8+2*$E1601*信号概况!$F$4*$J1601*信号概况!$J$5*信号相关性!$D$9+2*$F1601*信号概况!$F$5*$G1601*信号概况!$F$6*信号相关性!$E$6+2*$F1601*信号概况!$F$5*$H1601*信号概况!$F$7*信号相关性!$E$7+2*$F1601*信号概况!$F$5*$I1601*信号概况!$F$8*信号相关性!$E$8+2*$F1601*信号概况!$F$5*$J1601*信号概况!$F$9*信号相关性!$E$9+2*$G1601*信号概况!$F$6*$H1601*信号概况!$F$7*信号相关性!$F$7+2*$G1601*信号概况!$F$6*$I1601*信号概况!$F$8*信号相关性!$F$8+2*$G1601*信号概况!$F$6*$J1601*信号概况!$F$9*信号相关性!$F$9+2*$H1601*信号概况!$F$7*$I1601*信号概况!$F$8*信号相关性!$G$8+2*$H1601*信号概况!$F$7*$J1601*信号概况!$F$9*信号相关性!$G$9+2*$I1601*信号概况!$F$8*$J1601*信号概况!$F$9*信号相关性!$H$9)</f>
        <v>221.758871332813</v>
      </c>
      <c r="L1601" s="10">
        <f t="shared" si="512"/>
        <v>88.0198383166634</v>
      </c>
      <c r="M1601" s="11">
        <f>SQRT(POWER($C1601*信号概况!$C$2,2)+POWER($D1601*信号概况!$C$3,2)+POWER($E1601*信号概况!$C$4,2)+POWER($F1601*信号概况!$C$5,2)+POWER($G1601*信号概况!$C$6,2)+POWER($H1601*信号概况!$C$7,2)+POWER($I1601*信号概况!$C$8,2)+POWER($J1601*信号概况!$C$9,2)+2*$C1601*信号概况!$C$2*$D1601*信号概况!$C$3*信号相关性!$B$3+2*$C1601*信号概况!$C$2*$E1601*信号概况!$C$4*信号相关性!$B$4+2*$C1601*信号概况!$C$2*$F1601*信号概况!$C$5*信号相关性!$B$5+2*$C1601*信号概况!$C$2*$G1601*信号概况!$C$6*信号相关性!$B$6+2*$C1601*信号概况!$C$2*$H1601*信号概况!$C$7*信号相关性!$B$7+2*$C1601*信号概况!$C$2*$I1601*信号概况!$C$8*信号相关性!$B$8+2*$C1601*信号概况!$C$2*$J1601*信号概况!$C$9*信号相关性!$B$9+2*$D1601*信号概况!$C$3*$E1601*信号概况!$C$4*信号相关性!$C$4+2*$D1601*信号概况!$C$3*$F1601*信号概况!$C$5*信号相关性!$C$5+2*$D1601*信号概况!$C$3*$G1601*信号概况!$C$6*信号相关性!$C$6+2*$D1601*信号概况!$C$3*$H1601*信号概况!$C$7*信号相关性!$C$7+2*$D1601*信号概况!$C$3*$I1601*信号概况!$C$8*信号相关性!$C$8+2*$D1601*信号概况!$C$3*$J1601*信号概况!$C$9*信号相关性!$C$9+2*$E1601*信号概况!$C$4*$F1601*信号概况!$C$5*信号相关性!$D$5+2*$E1601*信号概况!$C$4*$G1601*信号概况!$C$6*信号相关性!$D$6+2*$E1601*信号概况!$C$4*$H1601*信号概况!$C$7*信号相关性!$D$7+2*$E1601*信号概况!$C$4*$I1601*信号概况!$C$8*信号相关性!$D$8+2*$E1601*信号概况!$C$4*$J1601*信号概况!$J$5*信号相关性!$D$9+2*$F1601*信号概况!$C$5*$G1601*信号概况!$C$6*信号相关性!$E$6+2*$F1601*信号概况!$C$5*$H1601*信号概况!$C$7*信号相关性!$E$7+2*$F1601*信号概况!$C$5*$I1601*信号概况!$C$8*信号相关性!$E$8+2*$F1601*信号概况!$C$5*$J1601*信号概况!$C$9*信号相关性!$E$9+2*$G1601*信号概况!$C$6*$H1601*信号概况!$C$7*信号相关性!$F$7+2*$G1601*信号概况!$C$6*$I1601*信号概况!$C$8*信号相关性!$F$8+2*$G1601*信号概况!$C$6*$J1601*信号概况!$C$9*信号相关性!$F$9+2*$H1601*信号概况!$C$7*$I1601*信号概况!$C$8*信号相关性!$G$8+2*$H1601*信号概况!$C$7*$J1601*信号概况!$C$9*信号相关性!$G$9+2*$I1601*信号概况!$C$8*$J1601*信号概况!$C$9*信号相关性!$H$9)</f>
        <v>778.378058944263</v>
      </c>
      <c r="N1601" s="12">
        <f t="shared" si="513"/>
        <v>0.0398776003369129</v>
      </c>
      <c r="O1601" s="10">
        <f>$C1601*信号概况!$J$2+$D1601*信号概况!$J$3+$E1601*信号概况!$J$4+$F1601*信号概况!$J$5+$G1601*信号概况!$J$6+$H1601*信号概况!$J$7+$I1601*信号概况!$J$8+$J1601*信号概况!$J$9</f>
        <v>650.951103669613</v>
      </c>
      <c r="P1601" s="12">
        <f t="shared" si="514"/>
        <v>0.0333493058453077</v>
      </c>
      <c r="Q1601" s="7">
        <f t="shared" si="515"/>
        <v>30.8238141858901</v>
      </c>
    </row>
    <row r="1602" spans="1:17">
      <c r="A1602">
        <v>1600</v>
      </c>
      <c r="B1602">
        <v>19519.18</v>
      </c>
      <c r="C1602" s="7">
        <f t="shared" si="504"/>
        <v>0</v>
      </c>
      <c r="D1602" s="8">
        <f t="shared" si="505"/>
        <v>0.0606060606060606</v>
      </c>
      <c r="E1602">
        <f t="shared" si="506"/>
        <v>0</v>
      </c>
      <c r="F1602">
        <f t="shared" si="507"/>
        <v>0.3</v>
      </c>
      <c r="G1602">
        <f t="shared" si="508"/>
        <v>0.08</v>
      </c>
      <c r="H1602">
        <f t="shared" si="509"/>
        <v>0</v>
      </c>
      <c r="I1602">
        <f t="shared" si="510"/>
        <v>0</v>
      </c>
      <c r="J1602">
        <f t="shared" si="511"/>
        <v>0</v>
      </c>
      <c r="K1602">
        <f>SQRT(POWER($C1602*信号概况!$F$2,2)+POWER($D1602*信号概况!$F$3,2)+POWER($E1602*信号概况!$F$4,2)+POWER($F1602*信号概况!$F$5,2)+POWER($G1602*信号概况!$F$6,2)+POWER($H1602*信号概况!$F$7,2)+POWER($I1602*信号概况!$F$8,2)+POWER($J1602*信号概况!$F$9,2)+2*$C1602*信号概况!$F$2*$D1602*信号概况!$F$3*信号相关性!$B$3+2*$C1602*信号概况!$F$2*$E1602*信号概况!$F$4*信号相关性!$B$4+2*$C1602*信号概况!$F$2*$F1602*信号概况!$F$5*信号相关性!$B$5+2*$C1602*信号概况!$F$2*$G1602*信号概况!$F$6*信号相关性!$B$6+2*$C1602*信号概况!$F$2*$H1602*信号概况!$F$7*信号相关性!$B$7+2*$C1602*信号概况!$F$2*$I1602*信号概况!$F$8*信号相关性!$B$8+2*$C1602*信号概况!$F$2*$J1602*信号概况!$F$9*信号相关性!$B$9+2*$D1602*信号概况!$F$3*$E1602*信号概况!$F$4*信号相关性!$C$4+2*$D1602*信号概况!$F$3*$F1602*信号概况!$F$5*信号相关性!$C$5+2*$D1602*信号概况!$F$3*$G1602*信号概况!$F$6*信号相关性!$C$6+2*$D1602*信号概况!$F$3*$H1602*信号概况!$F$7*信号相关性!$C$7+2*$D1602*信号概况!$F$3*$I1602*信号概况!$F$8*信号相关性!$C$8+2*$D1602*信号概况!$F$3*$J1602*信号概况!$F$9*信号相关性!$C$9+2*$E1602*信号概况!$F$4*$F1602*信号概况!$F$5*信号相关性!$D$5+2*$E1602*信号概况!$F$4*$G1602*信号概况!$F$6*信号相关性!$D$6+2*$E1602*信号概况!$F$4*$H1602*信号概况!$F$7*信号相关性!$D$7+2*$E1602*信号概况!$F$4*$I1602*信号概况!$F$8*信号相关性!$D$8+2*$E1602*信号概况!$F$4*$J1602*信号概况!$J$5*信号相关性!$D$9+2*$F1602*信号概况!$F$5*$G1602*信号概况!$F$6*信号相关性!$E$6+2*$F1602*信号概况!$F$5*$H1602*信号概况!$F$7*信号相关性!$E$7+2*$F1602*信号概况!$F$5*$I1602*信号概况!$F$8*信号相关性!$E$8+2*$F1602*信号概况!$F$5*$J1602*信号概况!$F$9*信号相关性!$E$9+2*$G1602*信号概况!$F$6*$H1602*信号概况!$F$7*信号相关性!$F$7+2*$G1602*信号概况!$F$6*$I1602*信号概况!$F$8*信号相关性!$F$8+2*$G1602*信号概况!$F$6*$J1602*信号概况!$F$9*信号相关性!$F$9+2*$H1602*信号概况!$F$7*$I1602*信号概况!$F$8*信号相关性!$G$8+2*$H1602*信号概况!$F$7*$J1602*信号概况!$F$9*信号相关性!$G$9+2*$I1602*信号概况!$F$8*$J1602*信号概况!$F$9*信号相关性!$H$9)</f>
        <v>218.437395104434</v>
      </c>
      <c r="L1602" s="10">
        <f t="shared" si="512"/>
        <v>89.3582346130247</v>
      </c>
      <c r="M1602" s="11">
        <f>SQRT(POWER($C1602*信号概况!$C$2,2)+POWER($D1602*信号概况!$C$3,2)+POWER($E1602*信号概况!$C$4,2)+POWER($F1602*信号概况!$C$5,2)+POWER($G1602*信号概况!$C$6,2)+POWER($H1602*信号概况!$C$7,2)+POWER($I1602*信号概况!$C$8,2)+POWER($J1602*信号概况!$C$9,2)+2*$C1602*信号概况!$C$2*$D1602*信号概况!$C$3*信号相关性!$B$3+2*$C1602*信号概况!$C$2*$E1602*信号概况!$C$4*信号相关性!$B$4+2*$C1602*信号概况!$C$2*$F1602*信号概况!$C$5*信号相关性!$B$5+2*$C1602*信号概况!$C$2*$G1602*信号概况!$C$6*信号相关性!$B$6+2*$C1602*信号概况!$C$2*$H1602*信号概况!$C$7*信号相关性!$B$7+2*$C1602*信号概况!$C$2*$I1602*信号概况!$C$8*信号相关性!$B$8+2*$C1602*信号概况!$C$2*$J1602*信号概况!$C$9*信号相关性!$B$9+2*$D1602*信号概况!$C$3*$E1602*信号概况!$C$4*信号相关性!$C$4+2*$D1602*信号概况!$C$3*$F1602*信号概况!$C$5*信号相关性!$C$5+2*$D1602*信号概况!$C$3*$G1602*信号概况!$C$6*信号相关性!$C$6+2*$D1602*信号概况!$C$3*$H1602*信号概况!$C$7*信号相关性!$C$7+2*$D1602*信号概况!$C$3*$I1602*信号概况!$C$8*信号相关性!$C$8+2*$D1602*信号概况!$C$3*$J1602*信号概况!$C$9*信号相关性!$C$9+2*$E1602*信号概况!$C$4*$F1602*信号概况!$C$5*信号相关性!$D$5+2*$E1602*信号概况!$C$4*$G1602*信号概况!$C$6*信号相关性!$D$6+2*$E1602*信号概况!$C$4*$H1602*信号概况!$C$7*信号相关性!$D$7+2*$E1602*信号概况!$C$4*$I1602*信号概况!$C$8*信号相关性!$D$8+2*$E1602*信号概况!$C$4*$J1602*信号概况!$J$5*信号相关性!$D$9+2*$F1602*信号概况!$C$5*$G1602*信号概况!$C$6*信号相关性!$E$6+2*$F1602*信号概况!$C$5*$H1602*信号概况!$C$7*信号相关性!$E$7+2*$F1602*信号概况!$C$5*$I1602*信号概况!$C$8*信号相关性!$E$8+2*$F1602*信号概况!$C$5*$J1602*信号概况!$C$9*信号相关性!$E$9+2*$G1602*信号概况!$C$6*$H1602*信号概况!$C$7*信号相关性!$F$7+2*$G1602*信号概况!$C$6*$I1602*信号概况!$C$8*信号相关性!$F$8+2*$G1602*信号概况!$C$6*$J1602*信号概况!$C$9*信号相关性!$F$9+2*$H1602*信号概况!$C$7*$I1602*信号概况!$C$8*信号相关性!$G$8+2*$H1602*信号概况!$C$7*$J1602*信号概况!$C$9*信号相关性!$G$9+2*$I1602*信号概况!$C$8*$J1602*信号概况!$C$9*信号相关性!$H$9)</f>
        <v>808.349334010587</v>
      </c>
      <c r="N1602" s="12">
        <f t="shared" si="513"/>
        <v>0.0414130785212589</v>
      </c>
      <c r="O1602" s="10">
        <f>$C1602*信号概况!$J$2+$D1602*信号概况!$J$3+$E1602*信号概况!$J$4+$F1602*信号概况!$J$5+$G1602*信号概况!$J$6+$H1602*信号概况!$J$7+$I1602*信号概况!$J$8+$J1602*信号概况!$J$9</f>
        <v>675.479254354544</v>
      </c>
      <c r="P1602" s="12">
        <f t="shared" si="514"/>
        <v>0.0346059237301231</v>
      </c>
      <c r="Q1602" s="7">
        <f t="shared" si="515"/>
        <v>32.6399792894701</v>
      </c>
    </row>
    <row r="1603" spans="1:17">
      <c r="A1603">
        <v>1601</v>
      </c>
      <c r="B1603">
        <v>19519.18</v>
      </c>
      <c r="C1603" s="7">
        <f t="shared" si="504"/>
        <v>0</v>
      </c>
      <c r="D1603" s="8">
        <f t="shared" si="505"/>
        <v>0.0909090909090909</v>
      </c>
      <c r="E1603">
        <f t="shared" si="506"/>
        <v>0</v>
      </c>
      <c r="F1603">
        <f t="shared" si="507"/>
        <v>0.3</v>
      </c>
      <c r="G1603">
        <f t="shared" si="508"/>
        <v>0.08</v>
      </c>
      <c r="H1603">
        <f t="shared" si="509"/>
        <v>0</v>
      </c>
      <c r="I1603">
        <f t="shared" si="510"/>
        <v>0</v>
      </c>
      <c r="J1603">
        <f t="shared" si="511"/>
        <v>0</v>
      </c>
      <c r="K1603">
        <f>SQRT(POWER($C1603*信号概况!$F$2,2)+POWER($D1603*信号概况!$F$3,2)+POWER($E1603*信号概况!$F$4,2)+POWER($F1603*信号概况!$F$5,2)+POWER($G1603*信号概况!$F$6,2)+POWER($H1603*信号概况!$F$7,2)+POWER($I1603*信号概况!$F$8,2)+POWER($J1603*信号概况!$F$9,2)+2*$C1603*信号概况!$F$2*$D1603*信号概况!$F$3*信号相关性!$B$3+2*$C1603*信号概况!$F$2*$E1603*信号概况!$F$4*信号相关性!$B$4+2*$C1603*信号概况!$F$2*$F1603*信号概况!$F$5*信号相关性!$B$5+2*$C1603*信号概况!$F$2*$G1603*信号概况!$F$6*信号相关性!$B$6+2*$C1603*信号概况!$F$2*$H1603*信号概况!$F$7*信号相关性!$B$7+2*$C1603*信号概况!$F$2*$I1603*信号概况!$F$8*信号相关性!$B$8+2*$C1603*信号概况!$F$2*$J1603*信号概况!$F$9*信号相关性!$B$9+2*$D1603*信号概况!$F$3*$E1603*信号概况!$F$4*信号相关性!$C$4+2*$D1603*信号概况!$F$3*$F1603*信号概况!$F$5*信号相关性!$C$5+2*$D1603*信号概况!$F$3*$G1603*信号概况!$F$6*信号相关性!$C$6+2*$D1603*信号概况!$F$3*$H1603*信号概况!$F$7*信号相关性!$C$7+2*$D1603*信号概况!$F$3*$I1603*信号概况!$F$8*信号相关性!$C$8+2*$D1603*信号概况!$F$3*$J1603*信号概况!$F$9*信号相关性!$C$9+2*$E1603*信号概况!$F$4*$F1603*信号概况!$F$5*信号相关性!$D$5+2*$E1603*信号概况!$F$4*$G1603*信号概况!$F$6*信号相关性!$D$6+2*$E1603*信号概况!$F$4*$H1603*信号概况!$F$7*信号相关性!$D$7+2*$E1603*信号概况!$F$4*$I1603*信号概况!$F$8*信号相关性!$D$8+2*$E1603*信号概况!$F$4*$J1603*信号概况!$J$5*信号相关性!$D$9+2*$F1603*信号概况!$F$5*$G1603*信号概况!$F$6*信号相关性!$E$6+2*$F1603*信号概况!$F$5*$H1603*信号概况!$F$7*信号相关性!$E$7+2*$F1603*信号概况!$F$5*$I1603*信号概况!$F$8*信号相关性!$E$8+2*$F1603*信号概况!$F$5*$J1603*信号概况!$F$9*信号相关性!$E$9+2*$G1603*信号概况!$F$6*$H1603*信号概况!$F$7*信号相关性!$F$7+2*$G1603*信号概况!$F$6*$I1603*信号概况!$F$8*信号相关性!$F$8+2*$G1603*信号概况!$F$6*$J1603*信号概况!$F$9*信号相关性!$F$9+2*$H1603*信号概况!$F$7*$I1603*信号概况!$F$8*信号相关性!$G$8+2*$H1603*信号概况!$F$7*$J1603*信号概况!$F$9*信号相关性!$G$9+2*$I1603*信号概况!$F$8*$J1603*信号概况!$F$9*信号相关性!$H$9)</f>
        <v>234.928845642151</v>
      </c>
      <c r="L1603" s="10">
        <f t="shared" si="512"/>
        <v>83.0854974264507</v>
      </c>
      <c r="M1603" s="11">
        <f>SQRT(POWER($C1603*信号概况!$C$2,2)+POWER($D1603*信号概况!$C$3,2)+POWER($E1603*信号概况!$C$4,2)+POWER($F1603*信号概况!$C$5,2)+POWER($G1603*信号概况!$C$6,2)+POWER($H1603*信号概况!$C$7,2)+POWER($I1603*信号概况!$C$8,2)+POWER($J1603*信号概况!$C$9,2)+2*$C1603*信号概况!$C$2*$D1603*信号概况!$C$3*信号相关性!$B$3+2*$C1603*信号概况!$C$2*$E1603*信号概况!$C$4*信号相关性!$B$4+2*$C1603*信号概况!$C$2*$F1603*信号概况!$C$5*信号相关性!$B$5+2*$C1603*信号概况!$C$2*$G1603*信号概况!$C$6*信号相关性!$B$6+2*$C1603*信号概况!$C$2*$H1603*信号概况!$C$7*信号相关性!$B$7+2*$C1603*信号概况!$C$2*$I1603*信号概况!$C$8*信号相关性!$B$8+2*$C1603*信号概况!$C$2*$J1603*信号概况!$C$9*信号相关性!$B$9+2*$D1603*信号概况!$C$3*$E1603*信号概况!$C$4*信号相关性!$C$4+2*$D1603*信号概况!$C$3*$F1603*信号概况!$C$5*信号相关性!$C$5+2*$D1603*信号概况!$C$3*$G1603*信号概况!$C$6*信号相关性!$C$6+2*$D1603*信号概况!$C$3*$H1603*信号概况!$C$7*信号相关性!$C$7+2*$D1603*信号概况!$C$3*$I1603*信号概况!$C$8*信号相关性!$C$8+2*$D1603*信号概况!$C$3*$J1603*信号概况!$C$9*信号相关性!$C$9+2*$E1603*信号概况!$C$4*$F1603*信号概况!$C$5*信号相关性!$D$5+2*$E1603*信号概况!$C$4*$G1603*信号概况!$C$6*信号相关性!$D$6+2*$E1603*信号概况!$C$4*$H1603*信号概况!$C$7*信号相关性!$D$7+2*$E1603*信号概况!$C$4*$I1603*信号概况!$C$8*信号相关性!$D$8+2*$E1603*信号概况!$C$4*$J1603*信号概况!$J$5*信号相关性!$D$9+2*$F1603*信号概况!$C$5*$G1603*信号概况!$C$6*信号相关性!$E$6+2*$F1603*信号概况!$C$5*$H1603*信号概况!$C$7*信号相关性!$E$7+2*$F1603*信号概况!$C$5*$I1603*信号概况!$C$8*信号相关性!$E$8+2*$F1603*信号概况!$C$5*$J1603*信号概况!$C$9*信号相关性!$E$9+2*$G1603*信号概况!$C$6*$H1603*信号概况!$C$7*信号相关性!$F$7+2*$G1603*信号概况!$C$6*$I1603*信号概况!$C$8*信号相关性!$F$8+2*$G1603*信号概况!$C$6*$J1603*信号概况!$C$9*信号相关性!$F$9+2*$H1603*信号概况!$C$7*$I1603*信号概况!$C$8*信号相关性!$G$8+2*$H1603*信号概况!$C$7*$J1603*信号概况!$C$9*信号相关性!$G$9+2*$I1603*信号概况!$C$8*$J1603*信号概况!$C$9*信号相关性!$H$9)</f>
        <v>954.656540943967</v>
      </c>
      <c r="N1603" s="12">
        <f t="shared" si="513"/>
        <v>0.0489086396530985</v>
      </c>
      <c r="O1603" s="10">
        <f>$C1603*信号概况!$J$2+$D1603*信号概况!$J$3+$E1603*信号概况!$J$4+$F1603*信号概况!$J$5+$G1603*信号概况!$J$6+$H1603*信号概况!$J$7+$I1603*信号概况!$J$8+$J1603*信号概况!$J$9</f>
        <v>700.007405039476</v>
      </c>
      <c r="P1603" s="12">
        <f t="shared" si="514"/>
        <v>0.0358625416149385</v>
      </c>
      <c r="Q1603" s="7">
        <f t="shared" si="515"/>
        <v>31.6016104373249</v>
      </c>
    </row>
    <row r="1604" spans="1:17">
      <c r="A1604">
        <v>1602</v>
      </c>
      <c r="B1604">
        <v>19519.18</v>
      </c>
      <c r="C1604" s="7">
        <f t="shared" ref="C1604:C1667" si="516">MOD(A1604,$T$2*$U$2/0.01+1)/($T$2*100)</f>
        <v>0</v>
      </c>
      <c r="D1604" s="8">
        <f t="shared" ref="D1604:D1667" si="517">MOD(QUOTIENT(A1604,$T$2*$U$2/0.01+1),$T$3*$U$3/0.01+1)/($T$3*100)</f>
        <v>0.121212121212121</v>
      </c>
      <c r="E1604">
        <f t="shared" ref="E1604:E1667" si="518">MOD(QUOTIENT(A1604,($T$2*$U$2/0.01+1)*($T$3*$U$3/0.01+1)),$T$4*$U$4/0.01+1)/($T$4*100)</f>
        <v>0</v>
      </c>
      <c r="F1604">
        <f t="shared" si="507"/>
        <v>0.3</v>
      </c>
      <c r="G1604">
        <f t="shared" si="508"/>
        <v>0.08</v>
      </c>
      <c r="H1604">
        <f t="shared" si="509"/>
        <v>0</v>
      </c>
      <c r="I1604">
        <f t="shared" si="510"/>
        <v>0</v>
      </c>
      <c r="J1604">
        <f t="shared" si="511"/>
        <v>0</v>
      </c>
      <c r="K1604">
        <f>SQRT(POWER($C1604*信号概况!$F$2,2)+POWER($D1604*信号概况!$F$3,2)+POWER($E1604*信号概况!$F$4,2)+POWER($F1604*信号概况!$F$5,2)+POWER($G1604*信号概况!$F$6,2)+POWER($H1604*信号概况!$F$7,2)+POWER($I1604*信号概况!$F$8,2)+POWER($J1604*信号概况!$F$9,2)+2*$C1604*信号概况!$F$2*$D1604*信号概况!$F$3*信号相关性!$B$3+2*$C1604*信号概况!$F$2*$E1604*信号概况!$F$4*信号相关性!$B$4+2*$C1604*信号概况!$F$2*$F1604*信号概况!$F$5*信号相关性!$B$5+2*$C1604*信号概况!$F$2*$G1604*信号概况!$F$6*信号相关性!$B$6+2*$C1604*信号概况!$F$2*$H1604*信号概况!$F$7*信号相关性!$B$7+2*$C1604*信号概况!$F$2*$I1604*信号概况!$F$8*信号相关性!$B$8+2*$C1604*信号概况!$F$2*$J1604*信号概况!$F$9*信号相关性!$B$9+2*$D1604*信号概况!$F$3*$E1604*信号概况!$F$4*信号相关性!$C$4+2*$D1604*信号概况!$F$3*$F1604*信号概况!$F$5*信号相关性!$C$5+2*$D1604*信号概况!$F$3*$G1604*信号概况!$F$6*信号相关性!$C$6+2*$D1604*信号概况!$F$3*$H1604*信号概况!$F$7*信号相关性!$C$7+2*$D1604*信号概况!$F$3*$I1604*信号概况!$F$8*信号相关性!$C$8+2*$D1604*信号概况!$F$3*$J1604*信号概况!$F$9*信号相关性!$C$9+2*$E1604*信号概况!$F$4*$F1604*信号概况!$F$5*信号相关性!$D$5+2*$E1604*信号概况!$F$4*$G1604*信号概况!$F$6*信号相关性!$D$6+2*$E1604*信号概况!$F$4*$H1604*信号概况!$F$7*信号相关性!$D$7+2*$E1604*信号概况!$F$4*$I1604*信号概况!$F$8*信号相关性!$D$8+2*$E1604*信号概况!$F$4*$J1604*信号概况!$J$5*信号相关性!$D$9+2*$F1604*信号概况!$F$5*$G1604*信号概况!$F$6*信号相关性!$E$6+2*$F1604*信号概况!$F$5*$H1604*信号概况!$F$7*信号相关性!$E$7+2*$F1604*信号概况!$F$5*$I1604*信号概况!$F$8*信号相关性!$E$8+2*$F1604*信号概况!$F$5*$J1604*信号概况!$F$9*信号相关性!$E$9+2*$G1604*信号概况!$F$6*$H1604*信号概况!$F$7*信号相关性!$F$7+2*$G1604*信号概况!$F$6*$I1604*信号概况!$F$8*信号相关性!$F$8+2*$G1604*信号概况!$F$6*$J1604*信号概况!$F$9*信号相关性!$F$9+2*$H1604*信号概况!$F$7*$I1604*信号概况!$F$8*信号相关性!$G$8+2*$H1604*信号概况!$F$7*$J1604*信号概况!$F$9*信号相关性!$G$9+2*$I1604*信号概况!$F$8*$J1604*信号概况!$F$9*信号相关性!$H$9)</f>
        <v>267.594838924507</v>
      </c>
      <c r="L1604" s="10">
        <f t="shared" si="512"/>
        <v>72.9430361155311</v>
      </c>
      <c r="M1604" s="11">
        <f>SQRT(POWER($C1604*信号概况!$C$2,2)+POWER($D1604*信号概况!$C$3,2)+POWER($E1604*信号概况!$C$4,2)+POWER($F1604*信号概况!$C$5,2)+POWER($G1604*信号概况!$C$6,2)+POWER($H1604*信号概况!$C$7,2)+POWER($I1604*信号概况!$C$8,2)+POWER($J1604*信号概况!$C$9,2)+2*$C1604*信号概况!$C$2*$D1604*信号概况!$C$3*信号相关性!$B$3+2*$C1604*信号概况!$C$2*$E1604*信号概况!$C$4*信号相关性!$B$4+2*$C1604*信号概况!$C$2*$F1604*信号概况!$C$5*信号相关性!$B$5+2*$C1604*信号概况!$C$2*$G1604*信号概况!$C$6*信号相关性!$B$6+2*$C1604*信号概况!$C$2*$H1604*信号概况!$C$7*信号相关性!$B$7+2*$C1604*信号概况!$C$2*$I1604*信号概况!$C$8*信号相关性!$B$8+2*$C1604*信号概况!$C$2*$J1604*信号概况!$C$9*信号相关性!$B$9+2*$D1604*信号概况!$C$3*$E1604*信号概况!$C$4*信号相关性!$C$4+2*$D1604*信号概况!$C$3*$F1604*信号概况!$C$5*信号相关性!$C$5+2*$D1604*信号概况!$C$3*$G1604*信号概况!$C$6*信号相关性!$C$6+2*$D1604*信号概况!$C$3*$H1604*信号概况!$C$7*信号相关性!$C$7+2*$D1604*信号概况!$C$3*$I1604*信号概况!$C$8*信号相关性!$C$8+2*$D1604*信号概况!$C$3*$J1604*信号概况!$C$9*信号相关性!$C$9+2*$E1604*信号概况!$C$4*$F1604*信号概况!$C$5*信号相关性!$D$5+2*$E1604*信号概况!$C$4*$G1604*信号概况!$C$6*信号相关性!$D$6+2*$E1604*信号概况!$C$4*$H1604*信号概况!$C$7*信号相关性!$D$7+2*$E1604*信号概况!$C$4*$I1604*信号概况!$C$8*信号相关性!$D$8+2*$E1604*信号概况!$C$4*$J1604*信号概况!$J$5*信号相关性!$D$9+2*$F1604*信号概况!$C$5*$G1604*信号概况!$C$6*信号相关性!$E$6+2*$F1604*信号概况!$C$5*$H1604*信号概况!$C$7*信号相关性!$E$7+2*$F1604*信号概况!$C$5*$I1604*信号概况!$C$8*信号相关性!$E$8+2*$F1604*信号概况!$C$5*$J1604*信号概况!$C$9*信号相关性!$E$9+2*$G1604*信号概况!$C$6*$H1604*信号概况!$C$7*信号相关性!$F$7+2*$G1604*信号概况!$C$6*$I1604*信号概况!$C$8*信号相关性!$F$8+2*$G1604*信号概况!$C$6*$J1604*信号概况!$C$9*信号相关性!$F$9+2*$H1604*信号概况!$C$7*$I1604*信号概况!$C$8*信号相关性!$G$8+2*$H1604*信号概况!$C$7*$J1604*信号概况!$C$9*信号相关性!$G$9+2*$I1604*信号概况!$C$8*$J1604*信号概况!$C$9*信号相关性!$H$9)</f>
        <v>1174.60367731464</v>
      </c>
      <c r="N1604" s="12">
        <f t="shared" si="513"/>
        <v>0.0601768966378012</v>
      </c>
      <c r="O1604" s="10">
        <f>$C1604*信号概况!$J$2+$D1604*信号概况!$J$3+$E1604*信号概况!$J$4+$F1604*信号概况!$J$5+$G1604*信号概况!$J$6+$H1604*信号概况!$J$7+$I1604*信号概况!$J$8+$J1604*信号概况!$J$9</f>
        <v>724.535555724407</v>
      </c>
      <c r="P1604" s="12">
        <f t="shared" si="514"/>
        <v>0.0371191594997539</v>
      </c>
      <c r="Q1604" s="7">
        <f t="shared" si="515"/>
        <v>28.843858497848</v>
      </c>
    </row>
    <row r="1605" spans="1:17">
      <c r="A1605">
        <v>1603</v>
      </c>
      <c r="B1605">
        <v>19519.18</v>
      </c>
      <c r="C1605" s="7">
        <f t="shared" si="516"/>
        <v>0</v>
      </c>
      <c r="D1605" s="8">
        <f t="shared" si="517"/>
        <v>0.151515151515152</v>
      </c>
      <c r="E1605">
        <f t="shared" si="518"/>
        <v>0</v>
      </c>
      <c r="F1605">
        <f t="shared" si="507"/>
        <v>0.3</v>
      </c>
      <c r="G1605">
        <f t="shared" si="508"/>
        <v>0.08</v>
      </c>
      <c r="H1605">
        <f t="shared" si="509"/>
        <v>0</v>
      </c>
      <c r="I1605">
        <f t="shared" si="510"/>
        <v>0</v>
      </c>
      <c r="J1605">
        <f t="shared" si="511"/>
        <v>0</v>
      </c>
      <c r="K1605">
        <f>SQRT(POWER($C1605*信号概况!$F$2,2)+POWER($D1605*信号概况!$F$3,2)+POWER($E1605*信号概况!$F$4,2)+POWER($F1605*信号概况!$F$5,2)+POWER($G1605*信号概况!$F$6,2)+POWER($H1605*信号概况!$F$7,2)+POWER($I1605*信号概况!$F$8,2)+POWER($J1605*信号概况!$F$9,2)+2*$C1605*信号概况!$F$2*$D1605*信号概况!$F$3*信号相关性!$B$3+2*$C1605*信号概况!$F$2*$E1605*信号概况!$F$4*信号相关性!$B$4+2*$C1605*信号概况!$F$2*$F1605*信号概况!$F$5*信号相关性!$B$5+2*$C1605*信号概况!$F$2*$G1605*信号概况!$F$6*信号相关性!$B$6+2*$C1605*信号概况!$F$2*$H1605*信号概况!$F$7*信号相关性!$B$7+2*$C1605*信号概况!$F$2*$I1605*信号概况!$F$8*信号相关性!$B$8+2*$C1605*信号概况!$F$2*$J1605*信号概况!$F$9*信号相关性!$B$9+2*$D1605*信号概况!$F$3*$E1605*信号概况!$F$4*信号相关性!$C$4+2*$D1605*信号概况!$F$3*$F1605*信号概况!$F$5*信号相关性!$C$5+2*$D1605*信号概况!$F$3*$G1605*信号概况!$F$6*信号相关性!$C$6+2*$D1605*信号概况!$F$3*$H1605*信号概况!$F$7*信号相关性!$C$7+2*$D1605*信号概况!$F$3*$I1605*信号概况!$F$8*信号相关性!$C$8+2*$D1605*信号概况!$F$3*$J1605*信号概况!$F$9*信号相关性!$C$9+2*$E1605*信号概况!$F$4*$F1605*信号概况!$F$5*信号相关性!$D$5+2*$E1605*信号概况!$F$4*$G1605*信号概况!$F$6*信号相关性!$D$6+2*$E1605*信号概况!$F$4*$H1605*信号概况!$F$7*信号相关性!$D$7+2*$E1605*信号概况!$F$4*$I1605*信号概况!$F$8*信号相关性!$D$8+2*$E1605*信号概况!$F$4*$J1605*信号概况!$J$5*信号相关性!$D$9+2*$F1605*信号概况!$F$5*$G1605*信号概况!$F$6*信号相关性!$E$6+2*$F1605*信号概况!$F$5*$H1605*信号概况!$F$7*信号相关性!$E$7+2*$F1605*信号概况!$F$5*$I1605*信号概况!$F$8*信号相关性!$E$8+2*$F1605*信号概况!$F$5*$J1605*信号概况!$F$9*信号相关性!$E$9+2*$G1605*信号概况!$F$6*$H1605*信号概况!$F$7*信号相关性!$F$7+2*$G1605*信号概况!$F$6*$I1605*信号概况!$F$8*信号相关性!$F$8+2*$G1605*信号概况!$F$6*$J1605*信号概况!$F$9*信号相关性!$F$9+2*$H1605*信号概况!$F$7*$I1605*信号概况!$F$8*信号相关性!$G$8+2*$H1605*信号概况!$F$7*$J1605*信号概况!$F$9*信号相关性!$G$9+2*$I1605*信号概况!$F$8*$J1605*信号概况!$F$9*信号相关性!$H$9)</f>
        <v>311.38593656883</v>
      </c>
      <c r="L1605" s="10">
        <f t="shared" si="512"/>
        <v>62.6848476687239</v>
      </c>
      <c r="M1605" s="11">
        <f>SQRT(POWER($C1605*信号概况!$C$2,2)+POWER($D1605*信号概况!$C$3,2)+POWER($E1605*信号概况!$C$4,2)+POWER($F1605*信号概况!$C$5,2)+POWER($G1605*信号概况!$C$6,2)+POWER($H1605*信号概况!$C$7,2)+POWER($I1605*信号概况!$C$8,2)+POWER($J1605*信号概况!$C$9,2)+2*$C1605*信号概况!$C$2*$D1605*信号概况!$C$3*信号相关性!$B$3+2*$C1605*信号概况!$C$2*$E1605*信号概况!$C$4*信号相关性!$B$4+2*$C1605*信号概况!$C$2*$F1605*信号概况!$C$5*信号相关性!$B$5+2*$C1605*信号概况!$C$2*$G1605*信号概况!$C$6*信号相关性!$B$6+2*$C1605*信号概况!$C$2*$H1605*信号概况!$C$7*信号相关性!$B$7+2*$C1605*信号概况!$C$2*$I1605*信号概况!$C$8*信号相关性!$B$8+2*$C1605*信号概况!$C$2*$J1605*信号概况!$C$9*信号相关性!$B$9+2*$D1605*信号概况!$C$3*$E1605*信号概况!$C$4*信号相关性!$C$4+2*$D1605*信号概况!$C$3*$F1605*信号概况!$C$5*信号相关性!$C$5+2*$D1605*信号概况!$C$3*$G1605*信号概况!$C$6*信号相关性!$C$6+2*$D1605*信号概况!$C$3*$H1605*信号概况!$C$7*信号相关性!$C$7+2*$D1605*信号概况!$C$3*$I1605*信号概况!$C$8*信号相关性!$C$8+2*$D1605*信号概况!$C$3*$J1605*信号概况!$C$9*信号相关性!$C$9+2*$E1605*信号概况!$C$4*$F1605*信号概况!$C$5*信号相关性!$D$5+2*$E1605*信号概况!$C$4*$G1605*信号概况!$C$6*信号相关性!$D$6+2*$E1605*信号概况!$C$4*$H1605*信号概况!$C$7*信号相关性!$D$7+2*$E1605*信号概况!$C$4*$I1605*信号概况!$C$8*信号相关性!$D$8+2*$E1605*信号概况!$C$4*$J1605*信号概况!$J$5*信号相关性!$D$9+2*$F1605*信号概况!$C$5*$G1605*信号概况!$C$6*信号相关性!$E$6+2*$F1605*信号概况!$C$5*$H1605*信号概况!$C$7*信号相关性!$E$7+2*$F1605*信号概况!$C$5*$I1605*信号概况!$C$8*信号相关性!$E$8+2*$F1605*信号概况!$C$5*$J1605*信号概况!$C$9*信号相关性!$E$9+2*$G1605*信号概况!$C$6*$H1605*信号概况!$C$7*信号相关性!$F$7+2*$G1605*信号概况!$C$6*$I1605*信号概况!$C$8*信号相关性!$F$8+2*$G1605*信号概况!$C$6*$J1605*信号概况!$C$9*信号相关性!$F$9+2*$H1605*信号概况!$C$7*$I1605*信号概况!$C$8*信号相关性!$G$8+2*$H1605*信号概况!$C$7*$J1605*信号概况!$C$9*信号相关性!$G$9+2*$I1605*信号概况!$C$8*$J1605*信号概况!$C$9*信号相关性!$H$9)</f>
        <v>1434.71345870081</v>
      </c>
      <c r="N1605" s="12">
        <f t="shared" si="513"/>
        <v>0.0735027526105509</v>
      </c>
      <c r="O1605" s="10">
        <f>$C1605*信号概况!$J$2+$D1605*信号概况!$J$3+$E1605*信号概况!$J$4+$F1605*信号概况!$J$5+$G1605*信号概况!$J$6+$H1605*信号概况!$J$7+$I1605*信号概况!$J$8+$J1605*信号概况!$J$9</f>
        <v>749.063706409339</v>
      </c>
      <c r="P1605" s="12">
        <f t="shared" si="514"/>
        <v>0.0383757773845694</v>
      </c>
      <c r="Q1605" s="7">
        <f t="shared" si="515"/>
        <v>25.7327147308109</v>
      </c>
    </row>
    <row r="1606" spans="1:17">
      <c r="A1606">
        <v>1604</v>
      </c>
      <c r="B1606">
        <v>19519.18</v>
      </c>
      <c r="C1606" s="7">
        <f t="shared" si="516"/>
        <v>0</v>
      </c>
      <c r="D1606" s="8">
        <f t="shared" si="517"/>
        <v>0.181818181818182</v>
      </c>
      <c r="E1606">
        <f t="shared" si="518"/>
        <v>0</v>
      </c>
      <c r="F1606">
        <f t="shared" si="507"/>
        <v>0.3</v>
      </c>
      <c r="G1606">
        <f t="shared" si="508"/>
        <v>0.08</v>
      </c>
      <c r="H1606">
        <f t="shared" si="509"/>
        <v>0</v>
      </c>
      <c r="I1606">
        <f t="shared" si="510"/>
        <v>0</v>
      </c>
      <c r="J1606">
        <f t="shared" si="511"/>
        <v>0</v>
      </c>
      <c r="K1606">
        <f>SQRT(POWER($C1606*信号概况!$F$2,2)+POWER($D1606*信号概况!$F$3,2)+POWER($E1606*信号概况!$F$4,2)+POWER($F1606*信号概况!$F$5,2)+POWER($G1606*信号概况!$F$6,2)+POWER($H1606*信号概况!$F$7,2)+POWER($I1606*信号概况!$F$8,2)+POWER($J1606*信号概况!$F$9,2)+2*$C1606*信号概况!$F$2*$D1606*信号概况!$F$3*信号相关性!$B$3+2*$C1606*信号概况!$F$2*$E1606*信号概况!$F$4*信号相关性!$B$4+2*$C1606*信号概况!$F$2*$F1606*信号概况!$F$5*信号相关性!$B$5+2*$C1606*信号概况!$F$2*$G1606*信号概况!$F$6*信号相关性!$B$6+2*$C1606*信号概况!$F$2*$H1606*信号概况!$F$7*信号相关性!$B$7+2*$C1606*信号概况!$F$2*$I1606*信号概况!$F$8*信号相关性!$B$8+2*$C1606*信号概况!$F$2*$J1606*信号概况!$F$9*信号相关性!$B$9+2*$D1606*信号概况!$F$3*$E1606*信号概况!$F$4*信号相关性!$C$4+2*$D1606*信号概况!$F$3*$F1606*信号概况!$F$5*信号相关性!$C$5+2*$D1606*信号概况!$F$3*$G1606*信号概况!$F$6*信号相关性!$C$6+2*$D1606*信号概况!$F$3*$H1606*信号概况!$F$7*信号相关性!$C$7+2*$D1606*信号概况!$F$3*$I1606*信号概况!$F$8*信号相关性!$C$8+2*$D1606*信号概况!$F$3*$J1606*信号概况!$F$9*信号相关性!$C$9+2*$E1606*信号概况!$F$4*$F1606*信号概况!$F$5*信号相关性!$D$5+2*$E1606*信号概况!$F$4*$G1606*信号概况!$F$6*信号相关性!$D$6+2*$E1606*信号概况!$F$4*$H1606*信号概况!$F$7*信号相关性!$D$7+2*$E1606*信号概况!$F$4*$I1606*信号概况!$F$8*信号相关性!$D$8+2*$E1606*信号概况!$F$4*$J1606*信号概况!$J$5*信号相关性!$D$9+2*$F1606*信号概况!$F$5*$G1606*信号概况!$F$6*信号相关性!$E$6+2*$F1606*信号概况!$F$5*$H1606*信号概况!$F$7*信号相关性!$E$7+2*$F1606*信号概况!$F$5*$I1606*信号概况!$F$8*信号相关性!$E$8+2*$F1606*信号概况!$F$5*$J1606*信号概况!$F$9*信号相关性!$E$9+2*$G1606*信号概况!$F$6*$H1606*信号概况!$F$7*信号相关性!$F$7+2*$G1606*信号概况!$F$6*$I1606*信号概况!$F$8*信号相关性!$F$8+2*$G1606*信号概况!$F$6*$J1606*信号概况!$F$9*信号相关性!$F$9+2*$H1606*信号概况!$F$7*$I1606*信号概况!$F$8*信号相关性!$G$8+2*$H1606*信号概况!$F$7*$J1606*信号概况!$F$9*信号相关性!$G$9+2*$I1606*信号概况!$F$8*$J1606*信号概况!$F$9*信号相关性!$H$9)</f>
        <v>362.290178636128</v>
      </c>
      <c r="L1606" s="10">
        <f t="shared" si="512"/>
        <v>53.8771988616462</v>
      </c>
      <c r="M1606" s="11">
        <f>SQRT(POWER($C1606*信号概况!$C$2,2)+POWER($D1606*信号概况!$C$3,2)+POWER($E1606*信号概况!$C$4,2)+POWER($F1606*信号概况!$C$5,2)+POWER($G1606*信号概况!$C$6,2)+POWER($H1606*信号概况!$C$7,2)+POWER($I1606*信号概况!$C$8,2)+POWER($J1606*信号概况!$C$9,2)+2*$C1606*信号概况!$C$2*$D1606*信号概况!$C$3*信号相关性!$B$3+2*$C1606*信号概况!$C$2*$E1606*信号概况!$C$4*信号相关性!$B$4+2*$C1606*信号概况!$C$2*$F1606*信号概况!$C$5*信号相关性!$B$5+2*$C1606*信号概况!$C$2*$G1606*信号概况!$C$6*信号相关性!$B$6+2*$C1606*信号概况!$C$2*$H1606*信号概况!$C$7*信号相关性!$B$7+2*$C1606*信号概况!$C$2*$I1606*信号概况!$C$8*信号相关性!$B$8+2*$C1606*信号概况!$C$2*$J1606*信号概况!$C$9*信号相关性!$B$9+2*$D1606*信号概况!$C$3*$E1606*信号概况!$C$4*信号相关性!$C$4+2*$D1606*信号概况!$C$3*$F1606*信号概况!$C$5*信号相关性!$C$5+2*$D1606*信号概况!$C$3*$G1606*信号概况!$C$6*信号相关性!$C$6+2*$D1606*信号概况!$C$3*$H1606*信号概况!$C$7*信号相关性!$C$7+2*$D1606*信号概况!$C$3*$I1606*信号概况!$C$8*信号相关性!$C$8+2*$D1606*信号概况!$C$3*$J1606*信号概况!$C$9*信号相关性!$C$9+2*$E1606*信号概况!$C$4*$F1606*信号概况!$C$5*信号相关性!$D$5+2*$E1606*信号概况!$C$4*$G1606*信号概况!$C$6*信号相关性!$D$6+2*$E1606*信号概况!$C$4*$H1606*信号概况!$C$7*信号相关性!$D$7+2*$E1606*信号概况!$C$4*$I1606*信号概况!$C$8*信号相关性!$D$8+2*$E1606*信号概况!$C$4*$J1606*信号概况!$J$5*信号相关性!$D$9+2*$F1606*信号概况!$C$5*$G1606*信号概况!$C$6*信号相关性!$E$6+2*$F1606*信号概况!$C$5*$H1606*信号概况!$C$7*信号相关性!$E$7+2*$F1606*信号概况!$C$5*$I1606*信号概况!$C$8*信号相关性!$E$8+2*$F1606*信号概况!$C$5*$J1606*信号概况!$C$9*信号相关性!$E$9+2*$G1606*信号概况!$C$6*$H1606*信号概况!$C$7*信号相关性!$F$7+2*$G1606*信号概况!$C$6*$I1606*信号概况!$C$8*信号相关性!$F$8+2*$G1606*信号概况!$C$6*$J1606*信号概况!$C$9*信号相关性!$F$9+2*$H1606*信号概况!$C$7*$I1606*信号概况!$C$8*信号相关性!$G$8+2*$H1606*信号概况!$C$7*$J1606*信号概况!$C$9*信号相关性!$G$9+2*$I1606*信号概况!$C$8*$J1606*信号概况!$C$9*信号相关性!$H$9)</f>
        <v>1716.82725998152</v>
      </c>
      <c r="N1606" s="12">
        <f t="shared" si="513"/>
        <v>0.0879559110567924</v>
      </c>
      <c r="O1606" s="10">
        <f>$C1606*信号概况!$J$2+$D1606*信号概况!$J$3+$E1606*信号概况!$J$4+$F1606*信号概况!$J$5+$G1606*信号概况!$J$6+$H1606*信号概况!$J$7+$I1606*信号概况!$J$8+$J1606*信号概况!$J$9</f>
        <v>773.59185709427</v>
      </c>
      <c r="P1606" s="12">
        <f t="shared" si="514"/>
        <v>0.0396323952693848</v>
      </c>
      <c r="Q1606" s="7">
        <f t="shared" si="515"/>
        <v>22.9295293524218</v>
      </c>
    </row>
    <row r="1607" spans="1:17">
      <c r="A1607">
        <v>1605</v>
      </c>
      <c r="B1607">
        <v>19519.18</v>
      </c>
      <c r="C1607" s="7">
        <f t="shared" si="516"/>
        <v>0</v>
      </c>
      <c r="D1607" s="8">
        <f t="shared" si="517"/>
        <v>0.212121212121212</v>
      </c>
      <c r="E1607">
        <f t="shared" si="518"/>
        <v>0</v>
      </c>
      <c r="F1607">
        <f t="shared" ref="F1607:F1645" si="519">MOD(QUOTIENT(A1607,($T$2*$U$2/0.01+1)*($T$3*$U$3/0.01+1)*($T$4*$U$4/0.01+1)),$T$5*$U$5/0.01+1)/($T$5*100)</f>
        <v>0.3</v>
      </c>
      <c r="G1607">
        <f t="shared" ref="G1607:G1645" si="520">MOD(QUOTIENT(A1607,($T$2*$U$2/0.01+1)*($T$3*$U$3/0.01+1)*($T$4*$U$4/0.01+1)*($T$5*$U$5/0.01+1)),$T$6*$U$6/0.01+1)/($T$6*100)</f>
        <v>0.08</v>
      </c>
      <c r="H1607">
        <f t="shared" ref="H1607:H1645" si="521">MOD(QUOTIENT(A1607,($T$2*$U$2/0.01+1)*($T$3*$U$3/0.01+1)*($T$4*$U$4/0.01+1)*($T$5*$U$5/0.01+1)*($T$6*$U$6/0.01+1)),$T$7*$U$7/0.01+1)/($T$7*100)</f>
        <v>0</v>
      </c>
      <c r="I1607">
        <f t="shared" ref="I1607:I1645" si="522">MOD(QUOTIENT(A1607,($T$2*$U$2/0.01+1)*($T$3*$U$3/0.01+1)*($T$4*$U$4/0.01+1)*($T$5*$U$5/0.01+1)*($T$6*$U$6/0.01+1)*($T$7*$U$7/0.01+1)),$T$8*$U$8/0.01+1)/($T$8*100)</f>
        <v>0</v>
      </c>
      <c r="J1607">
        <f t="shared" ref="J1607:J1645" si="523">MOD(QUOTIENT(A1607,($T$2*$U$2/0.01+1)*($T$3*$U$3/0.01+1)*($T$4*$U$4/0.01+1)*($T$5*$U$5/0.01+1)*($T$6*$U$6/0.01+1)*($T$7*$U$7/0.01+1)*($T$8*$U$8/0.01+1)),$T$9*$U$9/0.01)/($T$9*100)</f>
        <v>0</v>
      </c>
      <c r="K1607">
        <f>SQRT(POWER($C1607*信号概况!$F$2,2)+POWER($D1607*信号概况!$F$3,2)+POWER($E1607*信号概况!$F$4,2)+POWER($F1607*信号概况!$F$5,2)+POWER($G1607*信号概况!$F$6,2)+POWER($H1607*信号概况!$F$7,2)+POWER($I1607*信号概况!$F$8,2)+POWER($J1607*信号概况!$F$9,2)+2*$C1607*信号概况!$F$2*$D1607*信号概况!$F$3*信号相关性!$B$3+2*$C1607*信号概况!$F$2*$E1607*信号概况!$F$4*信号相关性!$B$4+2*$C1607*信号概况!$F$2*$F1607*信号概况!$F$5*信号相关性!$B$5+2*$C1607*信号概况!$F$2*$G1607*信号概况!$F$6*信号相关性!$B$6+2*$C1607*信号概况!$F$2*$H1607*信号概况!$F$7*信号相关性!$B$7+2*$C1607*信号概况!$F$2*$I1607*信号概况!$F$8*信号相关性!$B$8+2*$C1607*信号概况!$F$2*$J1607*信号概况!$F$9*信号相关性!$B$9+2*$D1607*信号概况!$F$3*$E1607*信号概况!$F$4*信号相关性!$C$4+2*$D1607*信号概况!$F$3*$F1607*信号概况!$F$5*信号相关性!$C$5+2*$D1607*信号概况!$F$3*$G1607*信号概况!$F$6*信号相关性!$C$6+2*$D1607*信号概况!$F$3*$H1607*信号概况!$F$7*信号相关性!$C$7+2*$D1607*信号概况!$F$3*$I1607*信号概况!$F$8*信号相关性!$C$8+2*$D1607*信号概况!$F$3*$J1607*信号概况!$F$9*信号相关性!$C$9+2*$E1607*信号概况!$F$4*$F1607*信号概况!$F$5*信号相关性!$D$5+2*$E1607*信号概况!$F$4*$G1607*信号概况!$F$6*信号相关性!$D$6+2*$E1607*信号概况!$F$4*$H1607*信号概况!$F$7*信号相关性!$D$7+2*$E1607*信号概况!$F$4*$I1607*信号概况!$F$8*信号相关性!$D$8+2*$E1607*信号概况!$F$4*$J1607*信号概况!$J$5*信号相关性!$D$9+2*$F1607*信号概况!$F$5*$G1607*信号概况!$F$6*信号相关性!$E$6+2*$F1607*信号概况!$F$5*$H1607*信号概况!$F$7*信号相关性!$E$7+2*$F1607*信号概况!$F$5*$I1607*信号概况!$F$8*信号相关性!$E$8+2*$F1607*信号概况!$F$5*$J1607*信号概况!$F$9*信号相关性!$E$9+2*$G1607*信号概况!$F$6*$H1607*信号概况!$F$7*信号相关性!$F$7+2*$G1607*信号概况!$F$6*$I1607*信号概况!$F$8*信号相关性!$F$8+2*$G1607*信号概况!$F$6*$J1607*信号概况!$F$9*信号相关性!$F$9+2*$H1607*信号概况!$F$7*$I1607*信号概况!$F$8*信号相关性!$G$8+2*$H1607*信号概况!$F$7*$J1607*信号概况!$F$9*信号相关性!$G$9+2*$I1607*信号概况!$F$8*$J1607*信号概况!$F$9*信号相关性!$H$9)</f>
        <v>417.715110989636</v>
      </c>
      <c r="L1607" s="10">
        <f t="shared" ref="L1607:L1645" si="524">B1607/K1607</f>
        <v>46.7284507705643</v>
      </c>
      <c r="M1607" s="11">
        <f>SQRT(POWER($C1607*信号概况!$C$2,2)+POWER($D1607*信号概况!$C$3,2)+POWER($E1607*信号概况!$C$4,2)+POWER($F1607*信号概况!$C$5,2)+POWER($G1607*信号概况!$C$6,2)+POWER($H1607*信号概况!$C$7,2)+POWER($I1607*信号概况!$C$8,2)+POWER($J1607*信号概况!$C$9,2)+2*$C1607*信号概况!$C$2*$D1607*信号概况!$C$3*信号相关性!$B$3+2*$C1607*信号概况!$C$2*$E1607*信号概况!$C$4*信号相关性!$B$4+2*$C1607*信号概况!$C$2*$F1607*信号概况!$C$5*信号相关性!$B$5+2*$C1607*信号概况!$C$2*$G1607*信号概况!$C$6*信号相关性!$B$6+2*$C1607*信号概况!$C$2*$H1607*信号概况!$C$7*信号相关性!$B$7+2*$C1607*信号概况!$C$2*$I1607*信号概况!$C$8*信号相关性!$B$8+2*$C1607*信号概况!$C$2*$J1607*信号概况!$C$9*信号相关性!$B$9+2*$D1607*信号概况!$C$3*$E1607*信号概况!$C$4*信号相关性!$C$4+2*$D1607*信号概况!$C$3*$F1607*信号概况!$C$5*信号相关性!$C$5+2*$D1607*信号概况!$C$3*$G1607*信号概况!$C$6*信号相关性!$C$6+2*$D1607*信号概况!$C$3*$H1607*信号概况!$C$7*信号相关性!$C$7+2*$D1607*信号概况!$C$3*$I1607*信号概况!$C$8*信号相关性!$C$8+2*$D1607*信号概况!$C$3*$J1607*信号概况!$C$9*信号相关性!$C$9+2*$E1607*信号概况!$C$4*$F1607*信号概况!$C$5*信号相关性!$D$5+2*$E1607*信号概况!$C$4*$G1607*信号概况!$C$6*信号相关性!$D$6+2*$E1607*信号概况!$C$4*$H1607*信号概况!$C$7*信号相关性!$D$7+2*$E1607*信号概况!$C$4*$I1607*信号概况!$C$8*信号相关性!$D$8+2*$E1607*信号概况!$C$4*$J1607*信号概况!$J$5*信号相关性!$D$9+2*$F1607*信号概况!$C$5*$G1607*信号概况!$C$6*信号相关性!$E$6+2*$F1607*信号概况!$C$5*$H1607*信号概况!$C$7*信号相关性!$E$7+2*$F1607*信号概况!$C$5*$I1607*信号概况!$C$8*信号相关性!$E$8+2*$F1607*信号概况!$C$5*$J1607*信号概况!$C$9*信号相关性!$E$9+2*$G1607*信号概况!$C$6*$H1607*信号概况!$C$7*信号相关性!$F$7+2*$G1607*信号概况!$C$6*$I1607*信号概况!$C$8*信号相关性!$F$8+2*$G1607*信号概况!$C$6*$J1607*信号概况!$C$9*信号相关性!$F$9+2*$H1607*信号概况!$C$7*$I1607*信号概况!$C$8*信号相关性!$G$8+2*$H1607*信号概况!$C$7*$J1607*信号概况!$C$9*信号相关性!$G$9+2*$I1607*信号概况!$C$8*$J1607*信号概况!$C$9*信号相关性!$H$9)</f>
        <v>2011.70902341176</v>
      </c>
      <c r="N1607" s="12">
        <f t="shared" ref="N1607:N1645" si="525">M1607/B1607</f>
        <v>0.103063193403194</v>
      </c>
      <c r="O1607" s="10">
        <f>$C1607*信号概况!$J$2+$D1607*信号概况!$J$3+$E1607*信号概况!$J$4+$F1607*信号概况!$J$5+$G1607*信号概况!$J$6+$H1607*信号概况!$J$7+$I1607*信号概况!$J$8+$J1607*信号概况!$J$9</f>
        <v>798.120007779202</v>
      </c>
      <c r="P1607" s="12">
        <f t="shared" ref="P1607:P1645" si="526">O1607/B1607</f>
        <v>0.0408890131542002</v>
      </c>
      <c r="Q1607" s="7">
        <f t="shared" ref="Q1607:Q1645" si="527">(O1607*12-B1607*5%)/K1607</f>
        <v>20.5917403202678</v>
      </c>
    </row>
    <row r="1608" spans="1:17">
      <c r="A1608">
        <v>1606</v>
      </c>
      <c r="B1608">
        <v>19519.18</v>
      </c>
      <c r="C1608" s="7">
        <f t="shared" si="516"/>
        <v>0</v>
      </c>
      <c r="D1608" s="8">
        <f t="shared" si="517"/>
        <v>0.242424242424242</v>
      </c>
      <c r="E1608">
        <f t="shared" si="518"/>
        <v>0</v>
      </c>
      <c r="F1608">
        <f t="shared" si="519"/>
        <v>0.3</v>
      </c>
      <c r="G1608">
        <f t="shared" si="520"/>
        <v>0.08</v>
      </c>
      <c r="H1608">
        <f t="shared" si="521"/>
        <v>0</v>
      </c>
      <c r="I1608">
        <f t="shared" si="522"/>
        <v>0</v>
      </c>
      <c r="J1608">
        <f t="shared" si="523"/>
        <v>0</v>
      </c>
      <c r="K1608">
        <f>SQRT(POWER($C1608*信号概况!$F$2,2)+POWER($D1608*信号概况!$F$3,2)+POWER($E1608*信号概况!$F$4,2)+POWER($F1608*信号概况!$F$5,2)+POWER($G1608*信号概况!$F$6,2)+POWER($H1608*信号概况!$F$7,2)+POWER($I1608*信号概况!$F$8,2)+POWER($J1608*信号概况!$F$9,2)+2*$C1608*信号概况!$F$2*$D1608*信号概况!$F$3*信号相关性!$B$3+2*$C1608*信号概况!$F$2*$E1608*信号概况!$F$4*信号相关性!$B$4+2*$C1608*信号概况!$F$2*$F1608*信号概况!$F$5*信号相关性!$B$5+2*$C1608*信号概况!$F$2*$G1608*信号概况!$F$6*信号相关性!$B$6+2*$C1608*信号概况!$F$2*$H1608*信号概况!$F$7*信号相关性!$B$7+2*$C1608*信号概况!$F$2*$I1608*信号概况!$F$8*信号相关性!$B$8+2*$C1608*信号概况!$F$2*$J1608*信号概况!$F$9*信号相关性!$B$9+2*$D1608*信号概况!$F$3*$E1608*信号概况!$F$4*信号相关性!$C$4+2*$D1608*信号概况!$F$3*$F1608*信号概况!$F$5*信号相关性!$C$5+2*$D1608*信号概况!$F$3*$G1608*信号概况!$F$6*信号相关性!$C$6+2*$D1608*信号概况!$F$3*$H1608*信号概况!$F$7*信号相关性!$C$7+2*$D1608*信号概况!$F$3*$I1608*信号概况!$F$8*信号相关性!$C$8+2*$D1608*信号概况!$F$3*$J1608*信号概况!$F$9*信号相关性!$C$9+2*$E1608*信号概况!$F$4*$F1608*信号概况!$F$5*信号相关性!$D$5+2*$E1608*信号概况!$F$4*$G1608*信号概况!$F$6*信号相关性!$D$6+2*$E1608*信号概况!$F$4*$H1608*信号概况!$F$7*信号相关性!$D$7+2*$E1608*信号概况!$F$4*$I1608*信号概况!$F$8*信号相关性!$D$8+2*$E1608*信号概况!$F$4*$J1608*信号概况!$J$5*信号相关性!$D$9+2*$F1608*信号概况!$F$5*$G1608*信号概况!$F$6*信号相关性!$E$6+2*$F1608*信号概况!$F$5*$H1608*信号概况!$F$7*信号相关性!$E$7+2*$F1608*信号概况!$F$5*$I1608*信号概况!$F$8*信号相关性!$E$8+2*$F1608*信号概况!$F$5*$J1608*信号概况!$F$9*信号相关性!$E$9+2*$G1608*信号概况!$F$6*$H1608*信号概况!$F$7*信号相关性!$F$7+2*$G1608*信号概况!$F$6*$I1608*信号概况!$F$8*信号相关性!$F$8+2*$G1608*信号概况!$F$6*$J1608*信号概况!$F$9*信号相关性!$F$9+2*$H1608*信号概况!$F$7*$I1608*信号概况!$F$8*信号相关性!$G$8+2*$H1608*信号概况!$F$7*$J1608*信号概况!$F$9*信号相关性!$G$9+2*$I1608*信号概况!$F$8*$J1608*信号概况!$F$9*信号相关性!$H$9)</f>
        <v>476.084470164177</v>
      </c>
      <c r="L1608" s="10">
        <f t="shared" si="524"/>
        <v>40.9994049864068</v>
      </c>
      <c r="M1608" s="11">
        <f>SQRT(POWER($C1608*信号概况!$C$2,2)+POWER($D1608*信号概况!$C$3,2)+POWER($E1608*信号概况!$C$4,2)+POWER($F1608*信号概况!$C$5,2)+POWER($G1608*信号概况!$C$6,2)+POWER($H1608*信号概况!$C$7,2)+POWER($I1608*信号概况!$C$8,2)+POWER($J1608*信号概况!$C$9,2)+2*$C1608*信号概况!$C$2*$D1608*信号概况!$C$3*信号相关性!$B$3+2*$C1608*信号概况!$C$2*$E1608*信号概况!$C$4*信号相关性!$B$4+2*$C1608*信号概况!$C$2*$F1608*信号概况!$C$5*信号相关性!$B$5+2*$C1608*信号概况!$C$2*$G1608*信号概况!$C$6*信号相关性!$B$6+2*$C1608*信号概况!$C$2*$H1608*信号概况!$C$7*信号相关性!$B$7+2*$C1608*信号概况!$C$2*$I1608*信号概况!$C$8*信号相关性!$B$8+2*$C1608*信号概况!$C$2*$J1608*信号概况!$C$9*信号相关性!$B$9+2*$D1608*信号概况!$C$3*$E1608*信号概况!$C$4*信号相关性!$C$4+2*$D1608*信号概况!$C$3*$F1608*信号概况!$C$5*信号相关性!$C$5+2*$D1608*信号概况!$C$3*$G1608*信号概况!$C$6*信号相关性!$C$6+2*$D1608*信号概况!$C$3*$H1608*信号概况!$C$7*信号相关性!$C$7+2*$D1608*信号概况!$C$3*$I1608*信号概况!$C$8*信号相关性!$C$8+2*$D1608*信号概况!$C$3*$J1608*信号概况!$C$9*信号相关性!$C$9+2*$E1608*信号概况!$C$4*$F1608*信号概况!$C$5*信号相关性!$D$5+2*$E1608*信号概况!$C$4*$G1608*信号概况!$C$6*信号相关性!$D$6+2*$E1608*信号概况!$C$4*$H1608*信号概况!$C$7*信号相关性!$D$7+2*$E1608*信号概况!$C$4*$I1608*信号概况!$C$8*信号相关性!$D$8+2*$E1608*信号概况!$C$4*$J1608*信号概况!$J$5*信号相关性!$D$9+2*$F1608*信号概况!$C$5*$G1608*信号概况!$C$6*信号相关性!$E$6+2*$F1608*信号概况!$C$5*$H1608*信号概况!$C$7*信号相关性!$E$7+2*$F1608*信号概况!$C$5*$I1608*信号概况!$C$8*信号相关性!$E$8+2*$F1608*信号概况!$C$5*$J1608*信号概况!$C$9*信号相关性!$E$9+2*$G1608*信号概况!$C$6*$H1608*信号概况!$C$7*信号相关性!$F$7+2*$G1608*信号概况!$C$6*$I1608*信号概况!$C$8*信号相关性!$F$8+2*$G1608*信号概况!$C$6*$J1608*信号概况!$C$9*信号相关性!$F$9+2*$H1608*信号概况!$C$7*$I1608*信号概况!$C$8*信号相关性!$G$8+2*$H1608*信号概况!$C$7*$J1608*信号概况!$C$9*信号相关性!$G$9+2*$I1608*信号概况!$C$8*$J1608*信号概况!$C$9*信号相关性!$H$9)</f>
        <v>2314.48369433858</v>
      </c>
      <c r="N1608" s="12">
        <f t="shared" si="525"/>
        <v>0.118574842505606</v>
      </c>
      <c r="O1608" s="10">
        <f>$C1608*信号概况!$J$2+$D1608*信号概况!$J$3+$E1608*信号概况!$J$4+$F1608*信号概况!$J$5+$G1608*信号概况!$J$6+$H1608*信号概况!$J$7+$I1608*信号概况!$J$8+$J1608*信号概况!$J$9</f>
        <v>822.648158464133</v>
      </c>
      <c r="P1608" s="12">
        <f t="shared" si="526"/>
        <v>0.0421456310390156</v>
      </c>
      <c r="Q1608" s="7">
        <f t="shared" si="527"/>
        <v>18.685379295195</v>
      </c>
    </row>
    <row r="1609" spans="1:17">
      <c r="A1609">
        <v>1607</v>
      </c>
      <c r="B1609">
        <v>19519.18</v>
      </c>
      <c r="C1609" s="7">
        <f t="shared" si="516"/>
        <v>0</v>
      </c>
      <c r="D1609" s="8">
        <f t="shared" si="517"/>
        <v>0.272727272727273</v>
      </c>
      <c r="E1609">
        <f t="shared" si="518"/>
        <v>0</v>
      </c>
      <c r="F1609">
        <f t="shared" si="519"/>
        <v>0.3</v>
      </c>
      <c r="G1609">
        <f t="shared" si="520"/>
        <v>0.08</v>
      </c>
      <c r="H1609">
        <f t="shared" si="521"/>
        <v>0</v>
      </c>
      <c r="I1609">
        <f t="shared" si="522"/>
        <v>0</v>
      </c>
      <c r="J1609">
        <f t="shared" si="523"/>
        <v>0</v>
      </c>
      <c r="K1609">
        <f>SQRT(POWER($C1609*信号概况!$F$2,2)+POWER($D1609*信号概况!$F$3,2)+POWER($E1609*信号概况!$F$4,2)+POWER($F1609*信号概况!$F$5,2)+POWER($G1609*信号概况!$F$6,2)+POWER($H1609*信号概况!$F$7,2)+POWER($I1609*信号概况!$F$8,2)+POWER($J1609*信号概况!$F$9,2)+2*$C1609*信号概况!$F$2*$D1609*信号概况!$F$3*信号相关性!$B$3+2*$C1609*信号概况!$F$2*$E1609*信号概况!$F$4*信号相关性!$B$4+2*$C1609*信号概况!$F$2*$F1609*信号概况!$F$5*信号相关性!$B$5+2*$C1609*信号概况!$F$2*$G1609*信号概况!$F$6*信号相关性!$B$6+2*$C1609*信号概况!$F$2*$H1609*信号概况!$F$7*信号相关性!$B$7+2*$C1609*信号概况!$F$2*$I1609*信号概况!$F$8*信号相关性!$B$8+2*$C1609*信号概况!$F$2*$J1609*信号概况!$F$9*信号相关性!$B$9+2*$D1609*信号概况!$F$3*$E1609*信号概况!$F$4*信号相关性!$C$4+2*$D1609*信号概况!$F$3*$F1609*信号概况!$F$5*信号相关性!$C$5+2*$D1609*信号概况!$F$3*$G1609*信号概况!$F$6*信号相关性!$C$6+2*$D1609*信号概况!$F$3*$H1609*信号概况!$F$7*信号相关性!$C$7+2*$D1609*信号概况!$F$3*$I1609*信号概况!$F$8*信号相关性!$C$8+2*$D1609*信号概况!$F$3*$J1609*信号概况!$F$9*信号相关性!$C$9+2*$E1609*信号概况!$F$4*$F1609*信号概况!$F$5*信号相关性!$D$5+2*$E1609*信号概况!$F$4*$G1609*信号概况!$F$6*信号相关性!$D$6+2*$E1609*信号概况!$F$4*$H1609*信号概况!$F$7*信号相关性!$D$7+2*$E1609*信号概况!$F$4*$I1609*信号概况!$F$8*信号相关性!$D$8+2*$E1609*信号概况!$F$4*$J1609*信号概况!$J$5*信号相关性!$D$9+2*$F1609*信号概况!$F$5*$G1609*信号概况!$F$6*信号相关性!$E$6+2*$F1609*信号概况!$F$5*$H1609*信号概况!$F$7*信号相关性!$E$7+2*$F1609*信号概况!$F$5*$I1609*信号概况!$F$8*信号相关性!$E$8+2*$F1609*信号概况!$F$5*$J1609*信号概况!$F$9*信号相关性!$E$9+2*$G1609*信号概况!$F$6*$H1609*信号概况!$F$7*信号相关性!$F$7+2*$G1609*信号概况!$F$6*$I1609*信号概况!$F$8*信号相关性!$F$8+2*$G1609*信号概况!$F$6*$J1609*信号概况!$F$9*信号相关性!$F$9+2*$H1609*信号概况!$F$7*$I1609*信号概况!$F$8*信号相关性!$G$8+2*$H1609*信号概况!$F$7*$J1609*信号概况!$F$9*信号相关性!$G$9+2*$I1609*信号概况!$F$8*$J1609*信号概况!$F$9*信号相关性!$H$9)</f>
        <v>536.437973938705</v>
      </c>
      <c r="L1609" s="10">
        <f t="shared" si="524"/>
        <v>36.3866485004477</v>
      </c>
      <c r="M1609" s="11">
        <f>SQRT(POWER($C1609*信号概况!$C$2,2)+POWER($D1609*信号概况!$C$3,2)+POWER($E1609*信号概况!$C$4,2)+POWER($F1609*信号概况!$C$5,2)+POWER($G1609*信号概况!$C$6,2)+POWER($H1609*信号概况!$C$7,2)+POWER($I1609*信号概况!$C$8,2)+POWER($J1609*信号概况!$C$9,2)+2*$C1609*信号概况!$C$2*$D1609*信号概况!$C$3*信号相关性!$B$3+2*$C1609*信号概况!$C$2*$E1609*信号概况!$C$4*信号相关性!$B$4+2*$C1609*信号概况!$C$2*$F1609*信号概况!$C$5*信号相关性!$B$5+2*$C1609*信号概况!$C$2*$G1609*信号概况!$C$6*信号相关性!$B$6+2*$C1609*信号概况!$C$2*$H1609*信号概况!$C$7*信号相关性!$B$7+2*$C1609*信号概况!$C$2*$I1609*信号概况!$C$8*信号相关性!$B$8+2*$C1609*信号概况!$C$2*$J1609*信号概况!$C$9*信号相关性!$B$9+2*$D1609*信号概况!$C$3*$E1609*信号概况!$C$4*信号相关性!$C$4+2*$D1609*信号概况!$C$3*$F1609*信号概况!$C$5*信号相关性!$C$5+2*$D1609*信号概况!$C$3*$G1609*信号概况!$C$6*信号相关性!$C$6+2*$D1609*信号概况!$C$3*$H1609*信号概况!$C$7*信号相关性!$C$7+2*$D1609*信号概况!$C$3*$I1609*信号概况!$C$8*信号相关性!$C$8+2*$D1609*信号概况!$C$3*$J1609*信号概况!$C$9*信号相关性!$C$9+2*$E1609*信号概况!$C$4*$F1609*信号概况!$C$5*信号相关性!$D$5+2*$E1609*信号概况!$C$4*$G1609*信号概况!$C$6*信号相关性!$D$6+2*$E1609*信号概况!$C$4*$H1609*信号概况!$C$7*信号相关性!$D$7+2*$E1609*信号概况!$C$4*$I1609*信号概况!$C$8*信号相关性!$D$8+2*$E1609*信号概况!$C$4*$J1609*信号概况!$J$5*信号相关性!$D$9+2*$F1609*信号概况!$C$5*$G1609*信号概况!$C$6*信号相关性!$E$6+2*$F1609*信号概况!$C$5*$H1609*信号概况!$C$7*信号相关性!$E$7+2*$F1609*信号概况!$C$5*$I1609*信号概况!$C$8*信号相关性!$E$8+2*$F1609*信号概况!$C$5*$J1609*信号概况!$C$9*信号相关性!$E$9+2*$G1609*信号概况!$C$6*$H1609*信号概况!$C$7*信号相关性!$F$7+2*$G1609*信号概况!$C$6*$I1609*信号概况!$C$8*信号相关性!$F$8+2*$G1609*信号概况!$C$6*$J1609*信号概况!$C$9*信号相关性!$F$9+2*$H1609*信号概况!$C$7*$I1609*信号概况!$C$8*信号相关性!$G$8+2*$H1609*信号概况!$C$7*$J1609*信号概况!$C$9*信号相关性!$G$9+2*$I1609*信号概况!$C$8*$J1609*信号概况!$C$9*信号相关性!$H$9)</f>
        <v>2622.41883955714</v>
      </c>
      <c r="N1609" s="12">
        <f t="shared" si="525"/>
        <v>0.134350871274159</v>
      </c>
      <c r="O1609" s="10">
        <f>$C1609*信号概况!$J$2+$D1609*信号概况!$J$3+$E1609*信号概况!$J$4+$F1609*信号概况!$J$5+$G1609*信号概况!$J$6+$H1609*信号概况!$J$7+$I1609*信号概况!$J$8+$J1609*信号概况!$J$9</f>
        <v>847.176309149065</v>
      </c>
      <c r="P1609" s="12">
        <f t="shared" si="526"/>
        <v>0.0434022489238311</v>
      </c>
      <c r="Q1609" s="7">
        <f t="shared" si="527"/>
        <v>17.1318160836221</v>
      </c>
    </row>
    <row r="1610" spans="1:17">
      <c r="A1610">
        <v>1608</v>
      </c>
      <c r="B1610">
        <v>19519.18</v>
      </c>
      <c r="C1610" s="7">
        <f t="shared" si="516"/>
        <v>0</v>
      </c>
      <c r="D1610" s="8">
        <f t="shared" si="517"/>
        <v>0.303030303030303</v>
      </c>
      <c r="E1610">
        <f t="shared" si="518"/>
        <v>0</v>
      </c>
      <c r="F1610">
        <f t="shared" si="519"/>
        <v>0.3</v>
      </c>
      <c r="G1610">
        <f t="shared" si="520"/>
        <v>0.08</v>
      </c>
      <c r="H1610">
        <f t="shared" si="521"/>
        <v>0</v>
      </c>
      <c r="I1610">
        <f t="shared" si="522"/>
        <v>0</v>
      </c>
      <c r="J1610">
        <f t="shared" si="523"/>
        <v>0</v>
      </c>
      <c r="K1610">
        <f>SQRT(POWER($C1610*信号概况!$F$2,2)+POWER($D1610*信号概况!$F$3,2)+POWER($E1610*信号概况!$F$4,2)+POWER($F1610*信号概况!$F$5,2)+POWER($G1610*信号概况!$F$6,2)+POWER($H1610*信号概况!$F$7,2)+POWER($I1610*信号概况!$F$8,2)+POWER($J1610*信号概况!$F$9,2)+2*$C1610*信号概况!$F$2*$D1610*信号概况!$F$3*信号相关性!$B$3+2*$C1610*信号概况!$F$2*$E1610*信号概况!$F$4*信号相关性!$B$4+2*$C1610*信号概况!$F$2*$F1610*信号概况!$F$5*信号相关性!$B$5+2*$C1610*信号概况!$F$2*$G1610*信号概况!$F$6*信号相关性!$B$6+2*$C1610*信号概况!$F$2*$H1610*信号概况!$F$7*信号相关性!$B$7+2*$C1610*信号概况!$F$2*$I1610*信号概况!$F$8*信号相关性!$B$8+2*$C1610*信号概况!$F$2*$J1610*信号概况!$F$9*信号相关性!$B$9+2*$D1610*信号概况!$F$3*$E1610*信号概况!$F$4*信号相关性!$C$4+2*$D1610*信号概况!$F$3*$F1610*信号概况!$F$5*信号相关性!$C$5+2*$D1610*信号概况!$F$3*$G1610*信号概况!$F$6*信号相关性!$C$6+2*$D1610*信号概况!$F$3*$H1610*信号概况!$F$7*信号相关性!$C$7+2*$D1610*信号概况!$F$3*$I1610*信号概况!$F$8*信号相关性!$C$8+2*$D1610*信号概况!$F$3*$J1610*信号概况!$F$9*信号相关性!$C$9+2*$E1610*信号概况!$F$4*$F1610*信号概况!$F$5*信号相关性!$D$5+2*$E1610*信号概况!$F$4*$G1610*信号概况!$F$6*信号相关性!$D$6+2*$E1610*信号概况!$F$4*$H1610*信号概况!$F$7*信号相关性!$D$7+2*$E1610*信号概况!$F$4*$I1610*信号概况!$F$8*信号相关性!$D$8+2*$E1610*信号概况!$F$4*$J1610*信号概况!$J$5*信号相关性!$D$9+2*$F1610*信号概况!$F$5*$G1610*信号概况!$F$6*信号相关性!$E$6+2*$F1610*信号概况!$F$5*$H1610*信号概况!$F$7*信号相关性!$E$7+2*$F1610*信号概况!$F$5*$I1610*信号概况!$F$8*信号相关性!$E$8+2*$F1610*信号概况!$F$5*$J1610*信号概况!$F$9*信号相关性!$E$9+2*$G1610*信号概况!$F$6*$H1610*信号概况!$F$7*信号相关性!$F$7+2*$G1610*信号概况!$F$6*$I1610*信号概况!$F$8*信号相关性!$F$8+2*$G1610*信号概况!$F$6*$J1610*信号概况!$F$9*信号相关性!$F$9+2*$H1610*信号概况!$F$7*$I1610*信号概况!$F$8*信号相关性!$G$8+2*$H1610*信号概况!$F$7*$J1610*信号概况!$F$9*信号相关性!$G$9+2*$I1610*信号概况!$F$8*$J1610*信号概况!$F$9*信号相关性!$H$9)</f>
        <v>598.175346704423</v>
      </c>
      <c r="L1610" s="10">
        <f t="shared" si="524"/>
        <v>32.6312010475501</v>
      </c>
      <c r="M1610" s="11">
        <f>SQRT(POWER($C1610*信号概况!$C$2,2)+POWER($D1610*信号概况!$C$3,2)+POWER($E1610*信号概况!$C$4,2)+POWER($F1610*信号概况!$C$5,2)+POWER($G1610*信号概况!$C$6,2)+POWER($H1610*信号概况!$C$7,2)+POWER($I1610*信号概况!$C$8,2)+POWER($J1610*信号概况!$C$9,2)+2*$C1610*信号概况!$C$2*$D1610*信号概况!$C$3*信号相关性!$B$3+2*$C1610*信号概况!$C$2*$E1610*信号概况!$C$4*信号相关性!$B$4+2*$C1610*信号概况!$C$2*$F1610*信号概况!$C$5*信号相关性!$B$5+2*$C1610*信号概况!$C$2*$G1610*信号概况!$C$6*信号相关性!$B$6+2*$C1610*信号概况!$C$2*$H1610*信号概况!$C$7*信号相关性!$B$7+2*$C1610*信号概况!$C$2*$I1610*信号概况!$C$8*信号相关性!$B$8+2*$C1610*信号概况!$C$2*$J1610*信号概况!$C$9*信号相关性!$B$9+2*$D1610*信号概况!$C$3*$E1610*信号概况!$C$4*信号相关性!$C$4+2*$D1610*信号概况!$C$3*$F1610*信号概况!$C$5*信号相关性!$C$5+2*$D1610*信号概况!$C$3*$G1610*信号概况!$C$6*信号相关性!$C$6+2*$D1610*信号概况!$C$3*$H1610*信号概况!$C$7*信号相关性!$C$7+2*$D1610*信号概况!$C$3*$I1610*信号概况!$C$8*信号相关性!$C$8+2*$D1610*信号概况!$C$3*$J1610*信号概况!$C$9*信号相关性!$C$9+2*$E1610*信号概况!$C$4*$F1610*信号概况!$C$5*信号相关性!$D$5+2*$E1610*信号概况!$C$4*$G1610*信号概况!$C$6*信号相关性!$D$6+2*$E1610*信号概况!$C$4*$H1610*信号概况!$C$7*信号相关性!$D$7+2*$E1610*信号概况!$C$4*$I1610*信号概况!$C$8*信号相关性!$D$8+2*$E1610*信号概况!$C$4*$J1610*信号概况!$J$5*信号相关性!$D$9+2*$F1610*信号概况!$C$5*$G1610*信号概况!$C$6*信号相关性!$E$6+2*$F1610*信号概况!$C$5*$H1610*信号概况!$C$7*信号相关性!$E$7+2*$F1610*信号概况!$C$5*$I1610*信号概况!$C$8*信号相关性!$E$8+2*$F1610*信号概况!$C$5*$J1610*信号概况!$C$9*信号相关性!$E$9+2*$G1610*信号概况!$C$6*$H1610*信号概况!$C$7*信号相关性!$F$7+2*$G1610*信号概况!$C$6*$I1610*信号概况!$C$8*信号相关性!$F$8+2*$G1610*信号概况!$C$6*$J1610*信号概况!$C$9*信号相关性!$F$9+2*$H1610*信号概况!$C$7*$I1610*信号概况!$C$8*信号相关性!$G$8+2*$H1610*信号概况!$C$7*$J1610*信号概况!$C$9*信号相关性!$G$9+2*$I1610*信号概况!$C$8*$J1610*信号概况!$C$9*信号相关性!$H$9)</f>
        <v>2933.89001003642</v>
      </c>
      <c r="N1610" s="12">
        <f t="shared" si="525"/>
        <v>0.150308056487845</v>
      </c>
      <c r="O1610" s="10">
        <f>$C1610*信号概况!$J$2+$D1610*信号概况!$J$3+$E1610*信号概况!$J$4+$F1610*信号概况!$J$5+$G1610*信号概况!$J$6+$H1610*信号概况!$J$7+$I1610*信号概况!$J$8+$J1610*信号概况!$J$9</f>
        <v>871.704459833996</v>
      </c>
      <c r="P1610" s="12">
        <f t="shared" si="526"/>
        <v>0.0446588668086465</v>
      </c>
      <c r="Q1610" s="7">
        <f t="shared" si="527"/>
        <v>15.855709484287</v>
      </c>
    </row>
    <row r="1611" spans="1:17">
      <c r="A1611">
        <v>1609</v>
      </c>
      <c r="B1611">
        <v>19519.18</v>
      </c>
      <c r="C1611" s="7">
        <f t="shared" si="516"/>
        <v>0</v>
      </c>
      <c r="D1611" s="8">
        <f t="shared" si="517"/>
        <v>0.333333333333333</v>
      </c>
      <c r="E1611">
        <f t="shared" si="518"/>
        <v>0</v>
      </c>
      <c r="F1611">
        <f t="shared" si="519"/>
        <v>0.3</v>
      </c>
      <c r="G1611">
        <f t="shared" si="520"/>
        <v>0.08</v>
      </c>
      <c r="H1611">
        <f t="shared" si="521"/>
        <v>0</v>
      </c>
      <c r="I1611">
        <f t="shared" si="522"/>
        <v>0</v>
      </c>
      <c r="J1611">
        <f t="shared" si="523"/>
        <v>0</v>
      </c>
      <c r="K1611">
        <f>SQRT(POWER($C1611*信号概况!$F$2,2)+POWER($D1611*信号概况!$F$3,2)+POWER($E1611*信号概况!$F$4,2)+POWER($F1611*信号概况!$F$5,2)+POWER($G1611*信号概况!$F$6,2)+POWER($H1611*信号概况!$F$7,2)+POWER($I1611*信号概况!$F$8,2)+POWER($J1611*信号概况!$F$9,2)+2*$C1611*信号概况!$F$2*$D1611*信号概况!$F$3*信号相关性!$B$3+2*$C1611*信号概况!$F$2*$E1611*信号概况!$F$4*信号相关性!$B$4+2*$C1611*信号概况!$F$2*$F1611*信号概况!$F$5*信号相关性!$B$5+2*$C1611*信号概况!$F$2*$G1611*信号概况!$F$6*信号相关性!$B$6+2*$C1611*信号概况!$F$2*$H1611*信号概况!$F$7*信号相关性!$B$7+2*$C1611*信号概况!$F$2*$I1611*信号概况!$F$8*信号相关性!$B$8+2*$C1611*信号概况!$F$2*$J1611*信号概况!$F$9*信号相关性!$B$9+2*$D1611*信号概况!$F$3*$E1611*信号概况!$F$4*信号相关性!$C$4+2*$D1611*信号概况!$F$3*$F1611*信号概况!$F$5*信号相关性!$C$5+2*$D1611*信号概况!$F$3*$G1611*信号概况!$F$6*信号相关性!$C$6+2*$D1611*信号概况!$F$3*$H1611*信号概况!$F$7*信号相关性!$C$7+2*$D1611*信号概况!$F$3*$I1611*信号概况!$F$8*信号相关性!$C$8+2*$D1611*信号概况!$F$3*$J1611*信号概况!$F$9*信号相关性!$C$9+2*$E1611*信号概况!$F$4*$F1611*信号概况!$F$5*信号相关性!$D$5+2*$E1611*信号概况!$F$4*$G1611*信号概况!$F$6*信号相关性!$D$6+2*$E1611*信号概况!$F$4*$H1611*信号概况!$F$7*信号相关性!$D$7+2*$E1611*信号概况!$F$4*$I1611*信号概况!$F$8*信号相关性!$D$8+2*$E1611*信号概况!$F$4*$J1611*信号概况!$J$5*信号相关性!$D$9+2*$F1611*信号概况!$F$5*$G1611*信号概况!$F$6*信号相关性!$E$6+2*$F1611*信号概况!$F$5*$H1611*信号概况!$F$7*信号相关性!$E$7+2*$F1611*信号概况!$F$5*$I1611*信号概况!$F$8*信号相关性!$E$8+2*$F1611*信号概况!$F$5*$J1611*信号概况!$F$9*信号相关性!$E$9+2*$G1611*信号概况!$F$6*$H1611*信号概况!$F$7*信号相关性!$F$7+2*$G1611*信号概况!$F$6*$I1611*信号概况!$F$8*信号相关性!$F$8+2*$G1611*信号概况!$F$6*$J1611*信号概况!$F$9*信号相关性!$F$9+2*$H1611*信号概况!$F$7*$I1611*信号概况!$F$8*信号相关性!$G$8+2*$H1611*信号概况!$F$7*$J1611*信号概况!$F$9*信号相关性!$G$9+2*$I1611*信号概况!$F$8*$J1611*信号概况!$F$9*信号相关性!$H$9)</f>
        <v>660.908888800858</v>
      </c>
      <c r="L1611" s="10">
        <f t="shared" si="524"/>
        <v>29.5338439696511</v>
      </c>
      <c r="M1611" s="11">
        <f>SQRT(POWER($C1611*信号概况!$C$2,2)+POWER($D1611*信号概况!$C$3,2)+POWER($E1611*信号概况!$C$4,2)+POWER($F1611*信号概况!$C$5,2)+POWER($G1611*信号概况!$C$6,2)+POWER($H1611*信号概况!$C$7,2)+POWER($I1611*信号概况!$C$8,2)+POWER($J1611*信号概况!$C$9,2)+2*$C1611*信号概况!$C$2*$D1611*信号概况!$C$3*信号相关性!$B$3+2*$C1611*信号概况!$C$2*$E1611*信号概况!$C$4*信号相关性!$B$4+2*$C1611*信号概况!$C$2*$F1611*信号概况!$C$5*信号相关性!$B$5+2*$C1611*信号概况!$C$2*$G1611*信号概况!$C$6*信号相关性!$B$6+2*$C1611*信号概况!$C$2*$H1611*信号概况!$C$7*信号相关性!$B$7+2*$C1611*信号概况!$C$2*$I1611*信号概况!$C$8*信号相关性!$B$8+2*$C1611*信号概况!$C$2*$J1611*信号概况!$C$9*信号相关性!$B$9+2*$D1611*信号概况!$C$3*$E1611*信号概况!$C$4*信号相关性!$C$4+2*$D1611*信号概况!$C$3*$F1611*信号概况!$C$5*信号相关性!$C$5+2*$D1611*信号概况!$C$3*$G1611*信号概况!$C$6*信号相关性!$C$6+2*$D1611*信号概况!$C$3*$H1611*信号概况!$C$7*信号相关性!$C$7+2*$D1611*信号概况!$C$3*$I1611*信号概况!$C$8*信号相关性!$C$8+2*$D1611*信号概况!$C$3*$J1611*信号概况!$C$9*信号相关性!$C$9+2*$E1611*信号概况!$C$4*$F1611*信号概况!$C$5*信号相关性!$D$5+2*$E1611*信号概况!$C$4*$G1611*信号概况!$C$6*信号相关性!$D$6+2*$E1611*信号概况!$C$4*$H1611*信号概况!$C$7*信号相关性!$D$7+2*$E1611*信号概况!$C$4*$I1611*信号概况!$C$8*信号相关性!$D$8+2*$E1611*信号概况!$C$4*$J1611*信号概况!$J$5*信号相关性!$D$9+2*$F1611*信号概况!$C$5*$G1611*信号概况!$C$6*信号相关性!$E$6+2*$F1611*信号概况!$C$5*$H1611*信号概况!$C$7*信号相关性!$E$7+2*$F1611*信号概况!$C$5*$I1611*信号概况!$C$8*信号相关性!$E$8+2*$F1611*信号概况!$C$5*$J1611*信号概况!$C$9*信号相关性!$E$9+2*$G1611*信号概况!$C$6*$H1611*信号概况!$C$7*信号相关性!$F$7+2*$G1611*信号概况!$C$6*$I1611*信号概况!$C$8*信号相关性!$F$8+2*$G1611*信号概况!$C$6*$J1611*信号概况!$C$9*信号相关性!$F$9+2*$H1611*信号概况!$C$7*$I1611*信号概况!$C$8*信号相关性!$G$8+2*$H1611*信号概况!$C$7*$J1611*信号概况!$C$9*信号相关性!$G$9+2*$I1611*信号概况!$C$8*$J1611*信号概况!$C$9*信号相关性!$H$9)</f>
        <v>3247.88005230197</v>
      </c>
      <c r="N1611" s="12">
        <f t="shared" si="525"/>
        <v>0.166394287685342</v>
      </c>
      <c r="O1611" s="10">
        <f>$C1611*信号概况!$J$2+$D1611*信号概况!$J$3+$E1611*信号概况!$J$4+$F1611*信号概况!$J$5+$G1611*信号概况!$J$6+$H1611*信号概况!$J$7+$I1611*信号概况!$J$8+$J1611*信号概况!$J$9</f>
        <v>896.232610518928</v>
      </c>
      <c r="P1611" s="12">
        <f t="shared" si="526"/>
        <v>0.0459154846934619</v>
      </c>
      <c r="Q1611" s="7">
        <f t="shared" si="527"/>
        <v>14.7960369302487</v>
      </c>
    </row>
    <row r="1612" spans="1:17">
      <c r="A1612">
        <v>1610</v>
      </c>
      <c r="B1612">
        <v>19519.18</v>
      </c>
      <c r="C1612" s="7">
        <f t="shared" si="516"/>
        <v>0</v>
      </c>
      <c r="D1612" s="8">
        <f t="shared" si="517"/>
        <v>0.363636363636364</v>
      </c>
      <c r="E1612">
        <f t="shared" si="518"/>
        <v>0</v>
      </c>
      <c r="F1612">
        <f t="shared" si="519"/>
        <v>0.3</v>
      </c>
      <c r="G1612">
        <f t="shared" si="520"/>
        <v>0.08</v>
      </c>
      <c r="H1612">
        <f t="shared" si="521"/>
        <v>0</v>
      </c>
      <c r="I1612">
        <f t="shared" si="522"/>
        <v>0</v>
      </c>
      <c r="J1612">
        <f t="shared" si="523"/>
        <v>0</v>
      </c>
      <c r="K1612">
        <f>SQRT(POWER($C1612*信号概况!$F$2,2)+POWER($D1612*信号概况!$F$3,2)+POWER($E1612*信号概况!$F$4,2)+POWER($F1612*信号概况!$F$5,2)+POWER($G1612*信号概况!$F$6,2)+POWER($H1612*信号概况!$F$7,2)+POWER($I1612*信号概况!$F$8,2)+POWER($J1612*信号概况!$F$9,2)+2*$C1612*信号概况!$F$2*$D1612*信号概况!$F$3*信号相关性!$B$3+2*$C1612*信号概况!$F$2*$E1612*信号概况!$F$4*信号相关性!$B$4+2*$C1612*信号概况!$F$2*$F1612*信号概况!$F$5*信号相关性!$B$5+2*$C1612*信号概况!$F$2*$G1612*信号概况!$F$6*信号相关性!$B$6+2*$C1612*信号概况!$F$2*$H1612*信号概况!$F$7*信号相关性!$B$7+2*$C1612*信号概况!$F$2*$I1612*信号概况!$F$8*信号相关性!$B$8+2*$C1612*信号概况!$F$2*$J1612*信号概况!$F$9*信号相关性!$B$9+2*$D1612*信号概况!$F$3*$E1612*信号概况!$F$4*信号相关性!$C$4+2*$D1612*信号概况!$F$3*$F1612*信号概况!$F$5*信号相关性!$C$5+2*$D1612*信号概况!$F$3*$G1612*信号概况!$F$6*信号相关性!$C$6+2*$D1612*信号概况!$F$3*$H1612*信号概况!$F$7*信号相关性!$C$7+2*$D1612*信号概况!$F$3*$I1612*信号概况!$F$8*信号相关性!$C$8+2*$D1612*信号概况!$F$3*$J1612*信号概况!$F$9*信号相关性!$C$9+2*$E1612*信号概况!$F$4*$F1612*信号概况!$F$5*信号相关性!$D$5+2*$E1612*信号概况!$F$4*$G1612*信号概况!$F$6*信号相关性!$D$6+2*$E1612*信号概况!$F$4*$H1612*信号概况!$F$7*信号相关性!$D$7+2*$E1612*信号概况!$F$4*$I1612*信号概况!$F$8*信号相关性!$D$8+2*$E1612*信号概况!$F$4*$J1612*信号概况!$J$5*信号相关性!$D$9+2*$F1612*信号概况!$F$5*$G1612*信号概况!$F$6*信号相关性!$E$6+2*$F1612*信号概况!$F$5*$H1612*信号概况!$F$7*信号相关性!$E$7+2*$F1612*信号概况!$F$5*$I1612*信号概况!$F$8*信号相关性!$E$8+2*$F1612*信号概况!$F$5*$J1612*信号概况!$F$9*信号相关性!$E$9+2*$G1612*信号概况!$F$6*$H1612*信号概况!$F$7*信号相关性!$F$7+2*$G1612*信号概况!$F$6*$I1612*信号概况!$F$8*信号相关性!$F$8+2*$G1612*信号概况!$F$6*$J1612*信号概况!$F$9*信号相关性!$F$9+2*$H1612*信号概况!$F$7*$I1612*信号概况!$F$8*信号相关性!$G$8+2*$H1612*信号概况!$F$7*$J1612*信号概况!$F$9*信号相关性!$G$9+2*$I1612*信号概况!$F$8*$J1612*信号概况!$F$9*信号相关性!$H$9)</f>
        <v>724.379832378394</v>
      </c>
      <c r="L1612" s="10">
        <f t="shared" si="524"/>
        <v>26.946056650848</v>
      </c>
      <c r="M1612" s="11">
        <f>SQRT(POWER($C1612*信号概况!$C$2,2)+POWER($D1612*信号概况!$C$3,2)+POWER($E1612*信号概况!$C$4,2)+POWER($F1612*信号概况!$C$5,2)+POWER($G1612*信号概况!$C$6,2)+POWER($H1612*信号概况!$C$7,2)+POWER($I1612*信号概况!$C$8,2)+POWER($J1612*信号概况!$C$9,2)+2*$C1612*信号概况!$C$2*$D1612*信号概况!$C$3*信号相关性!$B$3+2*$C1612*信号概况!$C$2*$E1612*信号概况!$C$4*信号相关性!$B$4+2*$C1612*信号概况!$C$2*$F1612*信号概况!$C$5*信号相关性!$B$5+2*$C1612*信号概况!$C$2*$G1612*信号概况!$C$6*信号相关性!$B$6+2*$C1612*信号概况!$C$2*$H1612*信号概况!$C$7*信号相关性!$B$7+2*$C1612*信号概况!$C$2*$I1612*信号概况!$C$8*信号相关性!$B$8+2*$C1612*信号概况!$C$2*$J1612*信号概况!$C$9*信号相关性!$B$9+2*$D1612*信号概况!$C$3*$E1612*信号概况!$C$4*信号相关性!$C$4+2*$D1612*信号概况!$C$3*$F1612*信号概况!$C$5*信号相关性!$C$5+2*$D1612*信号概况!$C$3*$G1612*信号概况!$C$6*信号相关性!$C$6+2*$D1612*信号概况!$C$3*$H1612*信号概况!$C$7*信号相关性!$C$7+2*$D1612*信号概况!$C$3*$I1612*信号概况!$C$8*信号相关性!$C$8+2*$D1612*信号概况!$C$3*$J1612*信号概况!$C$9*信号相关性!$C$9+2*$E1612*信号概况!$C$4*$F1612*信号概况!$C$5*信号相关性!$D$5+2*$E1612*信号概况!$C$4*$G1612*信号概况!$C$6*信号相关性!$D$6+2*$E1612*信号概况!$C$4*$H1612*信号概况!$C$7*信号相关性!$D$7+2*$E1612*信号概况!$C$4*$I1612*信号概况!$C$8*信号相关性!$D$8+2*$E1612*信号概况!$C$4*$J1612*信号概况!$J$5*信号相关性!$D$9+2*$F1612*信号概况!$C$5*$G1612*信号概况!$C$6*信号相关性!$E$6+2*$F1612*信号概况!$C$5*$H1612*信号概况!$C$7*信号相关性!$E$7+2*$F1612*信号概况!$C$5*$I1612*信号概况!$C$8*信号相关性!$E$8+2*$F1612*信号概况!$C$5*$J1612*信号概况!$C$9*信号相关性!$E$9+2*$G1612*信号概况!$C$6*$H1612*信号概况!$C$7*信号相关性!$F$7+2*$G1612*信号概况!$C$6*$I1612*信号概况!$C$8*信号相关性!$F$8+2*$G1612*信号概况!$C$6*$J1612*信号概况!$C$9*信号相关性!$F$9+2*$H1612*信号概况!$C$7*$I1612*信号概况!$C$8*信号相关性!$G$8+2*$H1612*信号概况!$C$7*$J1612*信号概况!$C$9*信号相关性!$G$9+2*$I1612*信号概况!$C$8*$J1612*信号概况!$C$9*信号相关性!$H$9)</f>
        <v>3563.72323553791</v>
      </c>
      <c r="N1612" s="12">
        <f t="shared" si="525"/>
        <v>0.182575458371607</v>
      </c>
      <c r="O1612" s="10">
        <f>$C1612*信号概况!$J$2+$D1612*信号概况!$J$3+$E1612*信号概况!$J$4+$F1612*信号概况!$J$5+$G1612*信号概况!$J$6+$H1612*信号概况!$J$7+$I1612*信号概况!$J$8+$J1612*信号概况!$J$9</f>
        <v>920.760761203859</v>
      </c>
      <c r="P1612" s="12">
        <f t="shared" si="526"/>
        <v>0.0471721025782773</v>
      </c>
      <c r="Q1612" s="7">
        <f t="shared" si="527"/>
        <v>13.9059229484241</v>
      </c>
    </row>
    <row r="1613" spans="1:17">
      <c r="A1613">
        <v>1611</v>
      </c>
      <c r="B1613">
        <v>19519.18</v>
      </c>
      <c r="C1613" s="7">
        <f t="shared" si="516"/>
        <v>0</v>
      </c>
      <c r="D1613" s="8">
        <f t="shared" si="517"/>
        <v>0.393939393939394</v>
      </c>
      <c r="E1613">
        <f t="shared" si="518"/>
        <v>0</v>
      </c>
      <c r="F1613">
        <f t="shared" si="519"/>
        <v>0.3</v>
      </c>
      <c r="G1613">
        <f t="shared" si="520"/>
        <v>0.08</v>
      </c>
      <c r="H1613">
        <f t="shared" si="521"/>
        <v>0</v>
      </c>
      <c r="I1613">
        <f t="shared" si="522"/>
        <v>0</v>
      </c>
      <c r="J1613">
        <f t="shared" si="523"/>
        <v>0</v>
      </c>
      <c r="K1613">
        <f>SQRT(POWER($C1613*信号概况!$F$2,2)+POWER($D1613*信号概况!$F$3,2)+POWER($E1613*信号概况!$F$4,2)+POWER($F1613*信号概况!$F$5,2)+POWER($G1613*信号概况!$F$6,2)+POWER($H1613*信号概况!$F$7,2)+POWER($I1613*信号概况!$F$8,2)+POWER($J1613*信号概况!$F$9,2)+2*$C1613*信号概况!$F$2*$D1613*信号概况!$F$3*信号相关性!$B$3+2*$C1613*信号概况!$F$2*$E1613*信号概况!$F$4*信号相关性!$B$4+2*$C1613*信号概况!$F$2*$F1613*信号概况!$F$5*信号相关性!$B$5+2*$C1613*信号概况!$F$2*$G1613*信号概况!$F$6*信号相关性!$B$6+2*$C1613*信号概况!$F$2*$H1613*信号概况!$F$7*信号相关性!$B$7+2*$C1613*信号概况!$F$2*$I1613*信号概况!$F$8*信号相关性!$B$8+2*$C1613*信号概况!$F$2*$J1613*信号概况!$F$9*信号相关性!$B$9+2*$D1613*信号概况!$F$3*$E1613*信号概况!$F$4*信号相关性!$C$4+2*$D1613*信号概况!$F$3*$F1613*信号概况!$F$5*信号相关性!$C$5+2*$D1613*信号概况!$F$3*$G1613*信号概况!$F$6*信号相关性!$C$6+2*$D1613*信号概况!$F$3*$H1613*信号概况!$F$7*信号相关性!$C$7+2*$D1613*信号概况!$F$3*$I1613*信号概况!$F$8*信号相关性!$C$8+2*$D1613*信号概况!$F$3*$J1613*信号概况!$F$9*信号相关性!$C$9+2*$E1613*信号概况!$F$4*$F1613*信号概况!$F$5*信号相关性!$D$5+2*$E1613*信号概况!$F$4*$G1613*信号概况!$F$6*信号相关性!$D$6+2*$E1613*信号概况!$F$4*$H1613*信号概况!$F$7*信号相关性!$D$7+2*$E1613*信号概况!$F$4*$I1613*信号概况!$F$8*信号相关性!$D$8+2*$E1613*信号概况!$F$4*$J1613*信号概况!$J$5*信号相关性!$D$9+2*$F1613*信号概况!$F$5*$G1613*信号概况!$F$6*信号相关性!$E$6+2*$F1613*信号概况!$F$5*$H1613*信号概况!$F$7*信号相关性!$E$7+2*$F1613*信号概况!$F$5*$I1613*信号概况!$F$8*信号相关性!$E$8+2*$F1613*信号概况!$F$5*$J1613*信号概况!$F$9*信号相关性!$E$9+2*$G1613*信号概况!$F$6*$H1613*信号概况!$F$7*信号相关性!$F$7+2*$G1613*信号概况!$F$6*$I1613*信号概况!$F$8*信号相关性!$F$8+2*$G1613*信号概况!$F$6*$J1613*信号概况!$F$9*信号相关性!$F$9+2*$H1613*信号概况!$F$7*$I1613*信号概况!$F$8*信号相关性!$G$8+2*$H1613*信号概况!$F$7*$J1613*信号概况!$F$9*信号相关性!$G$9+2*$I1613*信号概况!$F$8*$J1613*信号概况!$F$9*信号相关性!$H$9)</f>
        <v>788.410104061744</v>
      </c>
      <c r="L1613" s="10">
        <f t="shared" si="524"/>
        <v>24.7576482080085</v>
      </c>
      <c r="M1613" s="11">
        <f>SQRT(POWER($C1613*信号概况!$C$2,2)+POWER($D1613*信号概况!$C$3,2)+POWER($E1613*信号概况!$C$4,2)+POWER($F1613*信号概况!$C$5,2)+POWER($G1613*信号概况!$C$6,2)+POWER($H1613*信号概况!$C$7,2)+POWER($I1613*信号概况!$C$8,2)+POWER($J1613*信号概况!$C$9,2)+2*$C1613*信号概况!$C$2*$D1613*信号概况!$C$3*信号相关性!$B$3+2*$C1613*信号概况!$C$2*$E1613*信号概况!$C$4*信号相关性!$B$4+2*$C1613*信号概况!$C$2*$F1613*信号概况!$C$5*信号相关性!$B$5+2*$C1613*信号概况!$C$2*$G1613*信号概况!$C$6*信号相关性!$B$6+2*$C1613*信号概况!$C$2*$H1613*信号概况!$C$7*信号相关性!$B$7+2*$C1613*信号概况!$C$2*$I1613*信号概况!$C$8*信号相关性!$B$8+2*$C1613*信号概况!$C$2*$J1613*信号概况!$C$9*信号相关性!$B$9+2*$D1613*信号概况!$C$3*$E1613*信号概况!$C$4*信号相关性!$C$4+2*$D1613*信号概况!$C$3*$F1613*信号概况!$C$5*信号相关性!$C$5+2*$D1613*信号概况!$C$3*$G1613*信号概况!$C$6*信号相关性!$C$6+2*$D1613*信号概况!$C$3*$H1613*信号概况!$C$7*信号相关性!$C$7+2*$D1613*信号概况!$C$3*$I1613*信号概况!$C$8*信号相关性!$C$8+2*$D1613*信号概况!$C$3*$J1613*信号概况!$C$9*信号相关性!$C$9+2*$E1613*信号概况!$C$4*$F1613*信号概况!$C$5*信号相关性!$D$5+2*$E1613*信号概况!$C$4*$G1613*信号概况!$C$6*信号相关性!$D$6+2*$E1613*信号概况!$C$4*$H1613*信号概况!$C$7*信号相关性!$D$7+2*$E1613*信号概况!$C$4*$I1613*信号概况!$C$8*信号相关性!$D$8+2*$E1613*信号概况!$C$4*$J1613*信号概况!$J$5*信号相关性!$D$9+2*$F1613*信号概况!$C$5*$G1613*信号概况!$C$6*信号相关性!$E$6+2*$F1613*信号概况!$C$5*$H1613*信号概况!$C$7*信号相关性!$E$7+2*$F1613*信号概况!$C$5*$I1613*信号概况!$C$8*信号相关性!$E$8+2*$F1613*信号概况!$C$5*$J1613*信号概况!$C$9*信号相关性!$E$9+2*$G1613*信号概况!$C$6*$H1613*信号概况!$C$7*信号相关性!$F$7+2*$G1613*信号概况!$C$6*$I1613*信号概况!$C$8*信号相关性!$F$8+2*$G1613*信号概况!$C$6*$J1613*信号概况!$C$9*信号相关性!$F$9+2*$H1613*信号概况!$C$7*$I1613*信号概况!$C$8*信号相关性!$G$8+2*$H1613*信号概况!$C$7*$J1613*信号概况!$C$9*信号相关性!$G$9+2*$I1613*信号概况!$C$8*$J1613*信号概况!$C$9*信号相关性!$H$9)</f>
        <v>3880.96714584222</v>
      </c>
      <c r="N1613" s="12">
        <f t="shared" si="525"/>
        <v>0.198828390631278</v>
      </c>
      <c r="O1613" s="10">
        <f>$C1613*信号概况!$J$2+$D1613*信号概况!$J$3+$E1613*信号概况!$J$4+$F1613*信号概况!$J$5+$G1613*信号概况!$J$6+$H1613*信号概况!$J$7+$I1613*信号概况!$J$8+$J1613*信号概况!$J$9</f>
        <v>945.288911888791</v>
      </c>
      <c r="P1613" s="12">
        <f t="shared" si="526"/>
        <v>0.0484287204630927</v>
      </c>
      <c r="Q1613" s="7">
        <f t="shared" si="527"/>
        <v>13.1498922822703</v>
      </c>
    </row>
    <row r="1614" spans="1:17">
      <c r="A1614">
        <v>1612</v>
      </c>
      <c r="B1614">
        <v>19519.18</v>
      </c>
      <c r="C1614" s="7">
        <f t="shared" si="516"/>
        <v>0</v>
      </c>
      <c r="D1614" s="8">
        <f t="shared" si="517"/>
        <v>0.424242424242424</v>
      </c>
      <c r="E1614">
        <f t="shared" si="518"/>
        <v>0</v>
      </c>
      <c r="F1614">
        <f t="shared" si="519"/>
        <v>0.3</v>
      </c>
      <c r="G1614">
        <f t="shared" si="520"/>
        <v>0.08</v>
      </c>
      <c r="H1614">
        <f t="shared" si="521"/>
        <v>0</v>
      </c>
      <c r="I1614">
        <f t="shared" si="522"/>
        <v>0</v>
      </c>
      <c r="J1614">
        <f t="shared" si="523"/>
        <v>0</v>
      </c>
      <c r="K1614">
        <f>SQRT(POWER($C1614*信号概况!$F$2,2)+POWER($D1614*信号概况!$F$3,2)+POWER($E1614*信号概况!$F$4,2)+POWER($F1614*信号概况!$F$5,2)+POWER($G1614*信号概况!$F$6,2)+POWER($H1614*信号概况!$F$7,2)+POWER($I1614*信号概况!$F$8,2)+POWER($J1614*信号概况!$F$9,2)+2*$C1614*信号概况!$F$2*$D1614*信号概况!$F$3*信号相关性!$B$3+2*$C1614*信号概况!$F$2*$E1614*信号概况!$F$4*信号相关性!$B$4+2*$C1614*信号概况!$F$2*$F1614*信号概况!$F$5*信号相关性!$B$5+2*$C1614*信号概况!$F$2*$G1614*信号概况!$F$6*信号相关性!$B$6+2*$C1614*信号概况!$F$2*$H1614*信号概况!$F$7*信号相关性!$B$7+2*$C1614*信号概况!$F$2*$I1614*信号概况!$F$8*信号相关性!$B$8+2*$C1614*信号概况!$F$2*$J1614*信号概况!$F$9*信号相关性!$B$9+2*$D1614*信号概况!$F$3*$E1614*信号概况!$F$4*信号相关性!$C$4+2*$D1614*信号概况!$F$3*$F1614*信号概况!$F$5*信号相关性!$C$5+2*$D1614*信号概况!$F$3*$G1614*信号概况!$F$6*信号相关性!$C$6+2*$D1614*信号概况!$F$3*$H1614*信号概况!$F$7*信号相关性!$C$7+2*$D1614*信号概况!$F$3*$I1614*信号概况!$F$8*信号相关性!$C$8+2*$D1614*信号概况!$F$3*$J1614*信号概况!$F$9*信号相关性!$C$9+2*$E1614*信号概况!$F$4*$F1614*信号概况!$F$5*信号相关性!$D$5+2*$E1614*信号概况!$F$4*$G1614*信号概况!$F$6*信号相关性!$D$6+2*$E1614*信号概况!$F$4*$H1614*信号概况!$F$7*信号相关性!$D$7+2*$E1614*信号概况!$F$4*$I1614*信号概况!$F$8*信号相关性!$D$8+2*$E1614*信号概况!$F$4*$J1614*信号概况!$J$5*信号相关性!$D$9+2*$F1614*信号概况!$F$5*$G1614*信号概况!$F$6*信号相关性!$E$6+2*$F1614*信号概况!$F$5*$H1614*信号概况!$F$7*信号相关性!$E$7+2*$F1614*信号概况!$F$5*$I1614*信号概况!$F$8*信号相关性!$E$8+2*$F1614*信号概况!$F$5*$J1614*信号概况!$F$9*信号相关性!$E$9+2*$G1614*信号概况!$F$6*$H1614*信号概况!$F$7*信号相关性!$F$7+2*$G1614*信号概况!$F$6*$I1614*信号概况!$F$8*信号相关性!$F$8+2*$G1614*信号概况!$F$6*$J1614*信号概况!$F$9*信号相关性!$F$9+2*$H1614*信号概况!$F$7*$I1614*信号概况!$F$8*信号相关性!$G$8+2*$H1614*信号概况!$F$7*$J1614*信号概况!$F$9*信号相关性!$G$9+2*$I1614*信号概况!$F$8*$J1614*信号概况!$F$9*信号相关性!$H$9)</f>
        <v>852.873736954238</v>
      </c>
      <c r="L1614" s="10">
        <f t="shared" si="524"/>
        <v>22.8863654187622</v>
      </c>
      <c r="M1614" s="11">
        <f>SQRT(POWER($C1614*信号概况!$C$2,2)+POWER($D1614*信号概况!$C$3,2)+POWER($E1614*信号概况!$C$4,2)+POWER($F1614*信号概况!$C$5,2)+POWER($G1614*信号概况!$C$6,2)+POWER($H1614*信号概况!$C$7,2)+POWER($I1614*信号概况!$C$8,2)+POWER($J1614*信号概况!$C$9,2)+2*$C1614*信号概况!$C$2*$D1614*信号概况!$C$3*信号相关性!$B$3+2*$C1614*信号概况!$C$2*$E1614*信号概况!$C$4*信号相关性!$B$4+2*$C1614*信号概况!$C$2*$F1614*信号概况!$C$5*信号相关性!$B$5+2*$C1614*信号概况!$C$2*$G1614*信号概况!$C$6*信号相关性!$B$6+2*$C1614*信号概况!$C$2*$H1614*信号概况!$C$7*信号相关性!$B$7+2*$C1614*信号概况!$C$2*$I1614*信号概况!$C$8*信号相关性!$B$8+2*$C1614*信号概况!$C$2*$J1614*信号概况!$C$9*信号相关性!$B$9+2*$D1614*信号概况!$C$3*$E1614*信号概况!$C$4*信号相关性!$C$4+2*$D1614*信号概况!$C$3*$F1614*信号概况!$C$5*信号相关性!$C$5+2*$D1614*信号概况!$C$3*$G1614*信号概况!$C$6*信号相关性!$C$6+2*$D1614*信号概况!$C$3*$H1614*信号概况!$C$7*信号相关性!$C$7+2*$D1614*信号概况!$C$3*$I1614*信号概况!$C$8*信号相关性!$C$8+2*$D1614*信号概况!$C$3*$J1614*信号概况!$C$9*信号相关性!$C$9+2*$E1614*信号概况!$C$4*$F1614*信号概况!$C$5*信号相关性!$D$5+2*$E1614*信号概况!$C$4*$G1614*信号概况!$C$6*信号相关性!$D$6+2*$E1614*信号概况!$C$4*$H1614*信号概况!$C$7*信号相关性!$D$7+2*$E1614*信号概况!$C$4*$I1614*信号概况!$C$8*信号相关性!$D$8+2*$E1614*信号概况!$C$4*$J1614*信号概况!$J$5*信号相关性!$D$9+2*$F1614*信号概况!$C$5*$G1614*信号概况!$C$6*信号相关性!$E$6+2*$F1614*信号概况!$C$5*$H1614*信号概况!$C$7*信号相关性!$E$7+2*$F1614*信号概况!$C$5*$I1614*信号概况!$C$8*信号相关性!$E$8+2*$F1614*信号概况!$C$5*$J1614*信号概况!$C$9*信号相关性!$E$9+2*$G1614*信号概况!$C$6*$H1614*信号概况!$C$7*信号相关性!$F$7+2*$G1614*信号概况!$C$6*$I1614*信号概况!$C$8*信号相关性!$F$8+2*$G1614*信号概况!$C$6*$J1614*信号概况!$C$9*信号相关性!$F$9+2*$H1614*信号概况!$C$7*$I1614*信号概况!$C$8*信号相关性!$G$8+2*$H1614*信号概况!$C$7*$J1614*信号概况!$C$9*信号相关性!$G$9+2*$I1614*信号概况!$C$8*$J1614*信号概况!$C$9*信号相关性!$H$9)</f>
        <v>4199.2943332092</v>
      </c>
      <c r="N1614" s="12">
        <f t="shared" si="525"/>
        <v>0.215136820973484</v>
      </c>
      <c r="O1614" s="10">
        <f>$C1614*信号概况!$J$2+$D1614*信号概况!$J$3+$E1614*信号概况!$J$4+$F1614*信号概况!$J$5+$G1614*信号概况!$J$6+$H1614*信号概况!$J$7+$I1614*信号概况!$J$8+$J1614*信号概况!$J$9</f>
        <v>969.817062573722</v>
      </c>
      <c r="P1614" s="12">
        <f t="shared" si="526"/>
        <v>0.0496853383479082</v>
      </c>
      <c r="Q1614" s="7">
        <f t="shared" si="527"/>
        <v>12.5010834416827</v>
      </c>
    </row>
    <row r="1615" spans="1:17">
      <c r="A1615">
        <v>1613</v>
      </c>
      <c r="B1615">
        <v>19519.18</v>
      </c>
      <c r="C1615" s="7">
        <f t="shared" si="516"/>
        <v>0</v>
      </c>
      <c r="D1615" s="8">
        <f t="shared" si="517"/>
        <v>0.454545454545455</v>
      </c>
      <c r="E1615">
        <f t="shared" si="518"/>
        <v>0</v>
      </c>
      <c r="F1615">
        <f t="shared" si="519"/>
        <v>0.3</v>
      </c>
      <c r="G1615">
        <f t="shared" si="520"/>
        <v>0.08</v>
      </c>
      <c r="H1615">
        <f t="shared" si="521"/>
        <v>0</v>
      </c>
      <c r="I1615">
        <f t="shared" si="522"/>
        <v>0</v>
      </c>
      <c r="J1615">
        <f t="shared" si="523"/>
        <v>0</v>
      </c>
      <c r="K1615">
        <f>SQRT(POWER($C1615*信号概况!$F$2,2)+POWER($D1615*信号概况!$F$3,2)+POWER($E1615*信号概况!$F$4,2)+POWER($F1615*信号概况!$F$5,2)+POWER($G1615*信号概况!$F$6,2)+POWER($H1615*信号概况!$F$7,2)+POWER($I1615*信号概况!$F$8,2)+POWER($J1615*信号概况!$F$9,2)+2*$C1615*信号概况!$F$2*$D1615*信号概况!$F$3*信号相关性!$B$3+2*$C1615*信号概况!$F$2*$E1615*信号概况!$F$4*信号相关性!$B$4+2*$C1615*信号概况!$F$2*$F1615*信号概况!$F$5*信号相关性!$B$5+2*$C1615*信号概况!$F$2*$G1615*信号概况!$F$6*信号相关性!$B$6+2*$C1615*信号概况!$F$2*$H1615*信号概况!$F$7*信号相关性!$B$7+2*$C1615*信号概况!$F$2*$I1615*信号概况!$F$8*信号相关性!$B$8+2*$C1615*信号概况!$F$2*$J1615*信号概况!$F$9*信号相关性!$B$9+2*$D1615*信号概况!$F$3*$E1615*信号概况!$F$4*信号相关性!$C$4+2*$D1615*信号概况!$F$3*$F1615*信号概况!$F$5*信号相关性!$C$5+2*$D1615*信号概况!$F$3*$G1615*信号概况!$F$6*信号相关性!$C$6+2*$D1615*信号概况!$F$3*$H1615*信号概况!$F$7*信号相关性!$C$7+2*$D1615*信号概况!$F$3*$I1615*信号概况!$F$8*信号相关性!$C$8+2*$D1615*信号概况!$F$3*$J1615*信号概况!$F$9*信号相关性!$C$9+2*$E1615*信号概况!$F$4*$F1615*信号概况!$F$5*信号相关性!$D$5+2*$E1615*信号概况!$F$4*$G1615*信号概况!$F$6*信号相关性!$D$6+2*$E1615*信号概况!$F$4*$H1615*信号概况!$F$7*信号相关性!$D$7+2*$E1615*信号概况!$F$4*$I1615*信号概况!$F$8*信号相关性!$D$8+2*$E1615*信号概况!$F$4*$J1615*信号概况!$J$5*信号相关性!$D$9+2*$F1615*信号概况!$F$5*$G1615*信号概况!$F$6*信号相关性!$E$6+2*$F1615*信号概况!$F$5*$H1615*信号概况!$F$7*信号相关性!$E$7+2*$F1615*信号概况!$F$5*$I1615*信号概况!$F$8*信号相关性!$E$8+2*$F1615*信号概况!$F$5*$J1615*信号概况!$F$9*信号相关性!$E$9+2*$G1615*信号概况!$F$6*$H1615*信号概况!$F$7*信号相关性!$F$7+2*$G1615*信号概况!$F$6*$I1615*信号概况!$F$8*信号相关性!$F$8+2*$G1615*信号概况!$F$6*$J1615*信号概况!$F$9*信号相关性!$F$9+2*$H1615*信号概况!$F$7*$I1615*信号概况!$F$8*信号相关性!$G$8+2*$H1615*信号概况!$F$7*$J1615*信号概况!$F$9*信号相关性!$G$9+2*$I1615*信号概况!$F$8*$J1615*信号概况!$F$9*信号相关性!$H$9)</f>
        <v>917.679409464688</v>
      </c>
      <c r="L1615" s="10">
        <f t="shared" si="524"/>
        <v>21.2701514261785</v>
      </c>
      <c r="M1615" s="11">
        <f>SQRT(POWER($C1615*信号概况!$C$2,2)+POWER($D1615*信号概况!$C$3,2)+POWER($E1615*信号概况!$C$4,2)+POWER($F1615*信号概况!$C$5,2)+POWER($G1615*信号概况!$C$6,2)+POWER($H1615*信号概况!$C$7,2)+POWER($I1615*信号概况!$C$8,2)+POWER($J1615*信号概况!$C$9,2)+2*$C1615*信号概况!$C$2*$D1615*信号概况!$C$3*信号相关性!$B$3+2*$C1615*信号概况!$C$2*$E1615*信号概况!$C$4*信号相关性!$B$4+2*$C1615*信号概况!$C$2*$F1615*信号概况!$C$5*信号相关性!$B$5+2*$C1615*信号概况!$C$2*$G1615*信号概况!$C$6*信号相关性!$B$6+2*$C1615*信号概况!$C$2*$H1615*信号概况!$C$7*信号相关性!$B$7+2*$C1615*信号概况!$C$2*$I1615*信号概况!$C$8*信号相关性!$B$8+2*$C1615*信号概况!$C$2*$J1615*信号概况!$C$9*信号相关性!$B$9+2*$D1615*信号概况!$C$3*$E1615*信号概况!$C$4*信号相关性!$C$4+2*$D1615*信号概况!$C$3*$F1615*信号概况!$C$5*信号相关性!$C$5+2*$D1615*信号概况!$C$3*$G1615*信号概况!$C$6*信号相关性!$C$6+2*$D1615*信号概况!$C$3*$H1615*信号概况!$C$7*信号相关性!$C$7+2*$D1615*信号概况!$C$3*$I1615*信号概况!$C$8*信号相关性!$C$8+2*$D1615*信号概况!$C$3*$J1615*信号概况!$C$9*信号相关性!$C$9+2*$E1615*信号概况!$C$4*$F1615*信号概况!$C$5*信号相关性!$D$5+2*$E1615*信号概况!$C$4*$G1615*信号概况!$C$6*信号相关性!$D$6+2*$E1615*信号概况!$C$4*$H1615*信号概况!$C$7*信号相关性!$D$7+2*$E1615*信号概况!$C$4*$I1615*信号概况!$C$8*信号相关性!$D$8+2*$E1615*信号概况!$C$4*$J1615*信号概况!$J$5*信号相关性!$D$9+2*$F1615*信号概况!$C$5*$G1615*信号概况!$C$6*信号相关性!$E$6+2*$F1615*信号概况!$C$5*$H1615*信号概况!$C$7*信号相关性!$E$7+2*$F1615*信号概况!$C$5*$I1615*信号概况!$C$8*信号相关性!$E$8+2*$F1615*信号概况!$C$5*$J1615*信号概况!$C$9*信号相关性!$E$9+2*$G1615*信号概况!$C$6*$H1615*信号概况!$C$7*信号相关性!$F$7+2*$G1615*信号概况!$C$6*$I1615*信号概况!$C$8*信号相关性!$F$8+2*$G1615*信号概况!$C$6*$J1615*信号概况!$C$9*信号相关性!$F$9+2*$H1615*信号概况!$C$7*$I1615*信号概况!$C$8*信号相关性!$G$8+2*$H1615*信号概况!$C$7*$J1615*信号概况!$C$9*信号相关性!$G$9+2*$I1615*信号概况!$C$8*$J1615*信号概况!$C$9*信号相关性!$H$9)</f>
        <v>4518.4758524265</v>
      </c>
      <c r="N1615" s="12">
        <f t="shared" si="525"/>
        <v>0.231489020154868</v>
      </c>
      <c r="O1615" s="10">
        <f>$C1615*信号概况!$J$2+$D1615*信号概况!$J$3+$E1615*信号概况!$J$4+$F1615*信号概况!$J$5+$G1615*信号概况!$J$6+$H1615*信号概况!$J$7+$I1615*信号概况!$J$8+$J1615*信号概况!$J$9</f>
        <v>994.345213258654</v>
      </c>
      <c r="P1615" s="12">
        <f t="shared" si="526"/>
        <v>0.0509419562327236</v>
      </c>
      <c r="Q1615" s="7">
        <f t="shared" si="527"/>
        <v>11.9390099048805</v>
      </c>
    </row>
    <row r="1616" spans="1:17">
      <c r="A1616">
        <v>1614</v>
      </c>
      <c r="B1616">
        <v>19519.18</v>
      </c>
      <c r="C1616" s="7">
        <f t="shared" si="516"/>
        <v>0</v>
      </c>
      <c r="D1616" s="8">
        <f t="shared" si="517"/>
        <v>0.484848484848485</v>
      </c>
      <c r="E1616">
        <f t="shared" si="518"/>
        <v>0</v>
      </c>
      <c r="F1616">
        <f t="shared" si="519"/>
        <v>0.3</v>
      </c>
      <c r="G1616">
        <f t="shared" si="520"/>
        <v>0.08</v>
      </c>
      <c r="H1616">
        <f t="shared" si="521"/>
        <v>0</v>
      </c>
      <c r="I1616">
        <f t="shared" si="522"/>
        <v>0</v>
      </c>
      <c r="J1616">
        <f t="shared" si="523"/>
        <v>0</v>
      </c>
      <c r="K1616">
        <f>SQRT(POWER($C1616*信号概况!$F$2,2)+POWER($D1616*信号概况!$F$3,2)+POWER($E1616*信号概况!$F$4,2)+POWER($F1616*信号概况!$F$5,2)+POWER($G1616*信号概况!$F$6,2)+POWER($H1616*信号概况!$F$7,2)+POWER($I1616*信号概况!$F$8,2)+POWER($J1616*信号概况!$F$9,2)+2*$C1616*信号概况!$F$2*$D1616*信号概况!$F$3*信号相关性!$B$3+2*$C1616*信号概况!$F$2*$E1616*信号概况!$F$4*信号相关性!$B$4+2*$C1616*信号概况!$F$2*$F1616*信号概况!$F$5*信号相关性!$B$5+2*$C1616*信号概况!$F$2*$G1616*信号概况!$F$6*信号相关性!$B$6+2*$C1616*信号概况!$F$2*$H1616*信号概况!$F$7*信号相关性!$B$7+2*$C1616*信号概况!$F$2*$I1616*信号概况!$F$8*信号相关性!$B$8+2*$C1616*信号概况!$F$2*$J1616*信号概况!$F$9*信号相关性!$B$9+2*$D1616*信号概况!$F$3*$E1616*信号概况!$F$4*信号相关性!$C$4+2*$D1616*信号概况!$F$3*$F1616*信号概况!$F$5*信号相关性!$C$5+2*$D1616*信号概况!$F$3*$G1616*信号概况!$F$6*信号相关性!$C$6+2*$D1616*信号概况!$F$3*$H1616*信号概况!$F$7*信号相关性!$C$7+2*$D1616*信号概况!$F$3*$I1616*信号概况!$F$8*信号相关性!$C$8+2*$D1616*信号概况!$F$3*$J1616*信号概况!$F$9*信号相关性!$C$9+2*$E1616*信号概况!$F$4*$F1616*信号概况!$F$5*信号相关性!$D$5+2*$E1616*信号概况!$F$4*$G1616*信号概况!$F$6*信号相关性!$D$6+2*$E1616*信号概况!$F$4*$H1616*信号概况!$F$7*信号相关性!$D$7+2*$E1616*信号概况!$F$4*$I1616*信号概况!$F$8*信号相关性!$D$8+2*$E1616*信号概况!$F$4*$J1616*信号概况!$J$5*信号相关性!$D$9+2*$F1616*信号概况!$F$5*$G1616*信号概况!$F$6*信号相关性!$E$6+2*$F1616*信号概况!$F$5*$H1616*信号概况!$F$7*信号相关性!$E$7+2*$F1616*信号概况!$F$5*$I1616*信号概况!$F$8*信号相关性!$E$8+2*$F1616*信号概况!$F$5*$J1616*信号概况!$F$9*信号相关性!$E$9+2*$G1616*信号概况!$F$6*$H1616*信号概况!$F$7*信号相关性!$F$7+2*$G1616*信号概况!$F$6*$I1616*信号概况!$F$8*信号相关性!$F$8+2*$G1616*信号概况!$F$6*$J1616*信号概况!$F$9*信号相关性!$F$9+2*$H1616*信号概况!$F$7*$I1616*信号概况!$F$8*信号相关性!$G$8+2*$H1616*信号概况!$F$7*$J1616*信号概况!$F$9*信号相关性!$G$9+2*$I1616*信号概况!$F$8*$J1616*信号概况!$F$9*信号相关性!$H$9)</f>
        <v>982.75945902045</v>
      </c>
      <c r="L1616" s="10">
        <f t="shared" si="524"/>
        <v>19.8616048116753</v>
      </c>
      <c r="M1616" s="11">
        <f>SQRT(POWER($C1616*信号概况!$C$2,2)+POWER($D1616*信号概况!$C$3,2)+POWER($E1616*信号概况!$C$4,2)+POWER($F1616*信号概况!$C$5,2)+POWER($G1616*信号概况!$C$6,2)+POWER($H1616*信号概况!$C$7,2)+POWER($I1616*信号概况!$C$8,2)+POWER($J1616*信号概况!$C$9,2)+2*$C1616*信号概况!$C$2*$D1616*信号概况!$C$3*信号相关性!$B$3+2*$C1616*信号概况!$C$2*$E1616*信号概况!$C$4*信号相关性!$B$4+2*$C1616*信号概况!$C$2*$F1616*信号概况!$C$5*信号相关性!$B$5+2*$C1616*信号概况!$C$2*$G1616*信号概况!$C$6*信号相关性!$B$6+2*$C1616*信号概况!$C$2*$H1616*信号概况!$C$7*信号相关性!$B$7+2*$C1616*信号概况!$C$2*$I1616*信号概况!$C$8*信号相关性!$B$8+2*$C1616*信号概况!$C$2*$J1616*信号概况!$C$9*信号相关性!$B$9+2*$D1616*信号概况!$C$3*$E1616*信号概况!$C$4*信号相关性!$C$4+2*$D1616*信号概况!$C$3*$F1616*信号概况!$C$5*信号相关性!$C$5+2*$D1616*信号概况!$C$3*$G1616*信号概况!$C$6*信号相关性!$C$6+2*$D1616*信号概况!$C$3*$H1616*信号概况!$C$7*信号相关性!$C$7+2*$D1616*信号概况!$C$3*$I1616*信号概况!$C$8*信号相关性!$C$8+2*$D1616*信号概况!$C$3*$J1616*信号概况!$C$9*信号相关性!$C$9+2*$E1616*信号概况!$C$4*$F1616*信号概况!$C$5*信号相关性!$D$5+2*$E1616*信号概况!$C$4*$G1616*信号概况!$C$6*信号相关性!$D$6+2*$E1616*信号概况!$C$4*$H1616*信号概况!$C$7*信号相关性!$D$7+2*$E1616*信号概况!$C$4*$I1616*信号概况!$C$8*信号相关性!$D$8+2*$E1616*信号概况!$C$4*$J1616*信号概况!$J$5*信号相关性!$D$9+2*$F1616*信号概况!$C$5*$G1616*信号概况!$C$6*信号相关性!$E$6+2*$F1616*信号概况!$C$5*$H1616*信号概况!$C$7*信号相关性!$E$7+2*$F1616*信号概况!$C$5*$I1616*信号概况!$C$8*信号相关性!$E$8+2*$F1616*信号概况!$C$5*$J1616*信号概况!$C$9*信号相关性!$E$9+2*$G1616*信号概况!$C$6*$H1616*信号概况!$C$7*信号相关性!$F$7+2*$G1616*信号概况!$C$6*$I1616*信号概况!$C$8*信号相关性!$F$8+2*$G1616*信号概况!$C$6*$J1616*信号概况!$C$9*信号相关性!$F$9+2*$H1616*信号概况!$C$7*$I1616*信号概况!$C$8*信号相关性!$G$8+2*$H1616*信号概况!$C$7*$J1616*信号概况!$C$9*信号相关性!$G$9+2*$I1616*信号概况!$C$8*$J1616*信号概况!$C$9*信号相关性!$H$9)</f>
        <v>4838.34262772098</v>
      </c>
      <c r="N1616" s="12">
        <f t="shared" si="525"/>
        <v>0.247876326142849</v>
      </c>
      <c r="O1616" s="10">
        <f>$C1616*信号概况!$J$2+$D1616*信号概况!$J$3+$E1616*信号概况!$J$4+$F1616*信号概况!$J$5+$G1616*信号概况!$J$6+$H1616*信号概况!$J$7+$I1616*信号概况!$J$8+$J1616*信号概况!$J$9</f>
        <v>1018.87336394359</v>
      </c>
      <c r="P1616" s="12">
        <f t="shared" si="526"/>
        <v>0.052198574117539</v>
      </c>
      <c r="Q1616" s="7">
        <f t="shared" si="527"/>
        <v>11.4478891696823</v>
      </c>
    </row>
    <row r="1617" spans="1:17">
      <c r="A1617">
        <v>1615</v>
      </c>
      <c r="B1617">
        <v>19519.18</v>
      </c>
      <c r="C1617" s="7">
        <f t="shared" si="516"/>
        <v>0</v>
      </c>
      <c r="D1617" s="8">
        <f t="shared" si="517"/>
        <v>0.515151515151515</v>
      </c>
      <c r="E1617">
        <f t="shared" si="518"/>
        <v>0</v>
      </c>
      <c r="F1617">
        <f t="shared" si="519"/>
        <v>0.3</v>
      </c>
      <c r="G1617">
        <f t="shared" si="520"/>
        <v>0.08</v>
      </c>
      <c r="H1617">
        <f t="shared" si="521"/>
        <v>0</v>
      </c>
      <c r="I1617">
        <f t="shared" si="522"/>
        <v>0</v>
      </c>
      <c r="J1617">
        <f t="shared" si="523"/>
        <v>0</v>
      </c>
      <c r="K1617">
        <f>SQRT(POWER($C1617*信号概况!$F$2,2)+POWER($D1617*信号概况!$F$3,2)+POWER($E1617*信号概况!$F$4,2)+POWER($F1617*信号概况!$F$5,2)+POWER($G1617*信号概况!$F$6,2)+POWER($H1617*信号概况!$F$7,2)+POWER($I1617*信号概况!$F$8,2)+POWER($J1617*信号概况!$F$9,2)+2*$C1617*信号概况!$F$2*$D1617*信号概况!$F$3*信号相关性!$B$3+2*$C1617*信号概况!$F$2*$E1617*信号概况!$F$4*信号相关性!$B$4+2*$C1617*信号概况!$F$2*$F1617*信号概况!$F$5*信号相关性!$B$5+2*$C1617*信号概况!$F$2*$G1617*信号概况!$F$6*信号相关性!$B$6+2*$C1617*信号概况!$F$2*$H1617*信号概况!$F$7*信号相关性!$B$7+2*$C1617*信号概况!$F$2*$I1617*信号概况!$F$8*信号相关性!$B$8+2*$C1617*信号概况!$F$2*$J1617*信号概况!$F$9*信号相关性!$B$9+2*$D1617*信号概况!$F$3*$E1617*信号概况!$F$4*信号相关性!$C$4+2*$D1617*信号概况!$F$3*$F1617*信号概况!$F$5*信号相关性!$C$5+2*$D1617*信号概况!$F$3*$G1617*信号概况!$F$6*信号相关性!$C$6+2*$D1617*信号概况!$F$3*$H1617*信号概况!$F$7*信号相关性!$C$7+2*$D1617*信号概况!$F$3*$I1617*信号概况!$F$8*信号相关性!$C$8+2*$D1617*信号概况!$F$3*$J1617*信号概况!$F$9*信号相关性!$C$9+2*$E1617*信号概况!$F$4*$F1617*信号概况!$F$5*信号相关性!$D$5+2*$E1617*信号概况!$F$4*$G1617*信号概况!$F$6*信号相关性!$D$6+2*$E1617*信号概况!$F$4*$H1617*信号概况!$F$7*信号相关性!$D$7+2*$E1617*信号概况!$F$4*$I1617*信号概况!$F$8*信号相关性!$D$8+2*$E1617*信号概况!$F$4*$J1617*信号概况!$J$5*信号相关性!$D$9+2*$F1617*信号概况!$F$5*$G1617*信号概况!$F$6*信号相关性!$E$6+2*$F1617*信号概况!$F$5*$H1617*信号概况!$F$7*信号相关性!$E$7+2*$F1617*信号概况!$F$5*$I1617*信号概况!$F$8*信号相关性!$E$8+2*$F1617*信号概况!$F$5*$J1617*信号概况!$F$9*信号相关性!$E$9+2*$G1617*信号概况!$F$6*$H1617*信号概况!$F$7*信号相关性!$F$7+2*$G1617*信号概况!$F$6*$I1617*信号概况!$F$8*信号相关性!$F$8+2*$G1617*信号概况!$F$6*$J1617*信号概况!$F$9*信号相关性!$F$9+2*$H1617*信号概况!$F$7*$I1617*信号概况!$F$8*信号相关性!$G$8+2*$H1617*信号概况!$F$7*$J1617*信号概况!$F$9*信号相关性!$G$9+2*$I1617*信号概况!$F$8*$J1617*信号概况!$F$9*信号相关性!$H$9)</f>
        <v>1048.0627740753</v>
      </c>
      <c r="L1617" s="10">
        <f t="shared" si="524"/>
        <v>18.6240561947462</v>
      </c>
      <c r="M1617" s="11">
        <f>SQRT(POWER($C1617*信号概况!$C$2,2)+POWER($D1617*信号概况!$C$3,2)+POWER($E1617*信号概况!$C$4,2)+POWER($F1617*信号概况!$C$5,2)+POWER($G1617*信号概况!$C$6,2)+POWER($H1617*信号概况!$C$7,2)+POWER($I1617*信号概况!$C$8,2)+POWER($J1617*信号概况!$C$9,2)+2*$C1617*信号概况!$C$2*$D1617*信号概况!$C$3*信号相关性!$B$3+2*$C1617*信号概况!$C$2*$E1617*信号概况!$C$4*信号相关性!$B$4+2*$C1617*信号概况!$C$2*$F1617*信号概况!$C$5*信号相关性!$B$5+2*$C1617*信号概况!$C$2*$G1617*信号概况!$C$6*信号相关性!$B$6+2*$C1617*信号概况!$C$2*$H1617*信号概况!$C$7*信号相关性!$B$7+2*$C1617*信号概况!$C$2*$I1617*信号概况!$C$8*信号相关性!$B$8+2*$C1617*信号概况!$C$2*$J1617*信号概况!$C$9*信号相关性!$B$9+2*$D1617*信号概况!$C$3*$E1617*信号概况!$C$4*信号相关性!$C$4+2*$D1617*信号概况!$C$3*$F1617*信号概况!$C$5*信号相关性!$C$5+2*$D1617*信号概况!$C$3*$G1617*信号概况!$C$6*信号相关性!$C$6+2*$D1617*信号概况!$C$3*$H1617*信号概况!$C$7*信号相关性!$C$7+2*$D1617*信号概况!$C$3*$I1617*信号概况!$C$8*信号相关性!$C$8+2*$D1617*信号概况!$C$3*$J1617*信号概况!$C$9*信号相关性!$C$9+2*$E1617*信号概况!$C$4*$F1617*信号概况!$C$5*信号相关性!$D$5+2*$E1617*信号概况!$C$4*$G1617*信号概况!$C$6*信号相关性!$D$6+2*$E1617*信号概况!$C$4*$H1617*信号概况!$C$7*信号相关性!$D$7+2*$E1617*信号概况!$C$4*$I1617*信号概况!$C$8*信号相关性!$D$8+2*$E1617*信号概况!$C$4*$J1617*信号概况!$J$5*信号相关性!$D$9+2*$F1617*信号概况!$C$5*$G1617*信号概况!$C$6*信号相关性!$E$6+2*$F1617*信号概况!$C$5*$H1617*信号概况!$C$7*信号相关性!$E$7+2*$F1617*信号概况!$C$5*$I1617*信号概况!$C$8*信号相关性!$E$8+2*$F1617*信号概况!$C$5*$J1617*信号概况!$C$9*信号相关性!$E$9+2*$G1617*信号概况!$C$6*$H1617*信号概况!$C$7*信号相关性!$F$7+2*$G1617*信号概况!$C$6*$I1617*信号概况!$C$8*信号相关性!$F$8+2*$G1617*信号概况!$C$6*$J1617*信号概况!$C$9*信号相关性!$F$9+2*$H1617*信号概况!$C$7*$I1617*信号概况!$C$8*信号相关性!$G$8+2*$H1617*信号概况!$C$7*$J1617*信号概况!$C$9*信号相关性!$G$9+2*$I1617*信号概况!$C$8*$J1617*信号概况!$C$9*信号相关性!$H$9)</f>
        <v>5158.76719378815</v>
      </c>
      <c r="N1617" s="12">
        <f t="shared" si="525"/>
        <v>0.264292208678241</v>
      </c>
      <c r="O1617" s="10">
        <f>$C1617*信号概况!$J$2+$D1617*信号概况!$J$3+$E1617*信号概况!$J$4+$F1617*信号概况!$J$5+$G1617*信号概况!$J$6+$H1617*信号概况!$J$7+$I1617*信号概况!$J$8+$J1617*信号概况!$J$9</f>
        <v>1043.40151462852</v>
      </c>
      <c r="P1617" s="12">
        <f t="shared" si="526"/>
        <v>0.0534551920023544</v>
      </c>
      <c r="Q1617" s="7">
        <f t="shared" si="527"/>
        <v>11.0154271872963</v>
      </c>
    </row>
    <row r="1618" spans="1:17">
      <c r="A1618">
        <v>1616</v>
      </c>
      <c r="B1618">
        <v>19519.18</v>
      </c>
      <c r="C1618" s="7">
        <f t="shared" si="516"/>
        <v>0</v>
      </c>
      <c r="D1618" s="8">
        <f t="shared" si="517"/>
        <v>0.545454545454545</v>
      </c>
      <c r="E1618">
        <f t="shared" si="518"/>
        <v>0</v>
      </c>
      <c r="F1618">
        <f t="shared" si="519"/>
        <v>0.3</v>
      </c>
      <c r="G1618">
        <f t="shared" si="520"/>
        <v>0.08</v>
      </c>
      <c r="H1618">
        <f t="shared" si="521"/>
        <v>0</v>
      </c>
      <c r="I1618">
        <f t="shared" si="522"/>
        <v>0</v>
      </c>
      <c r="J1618">
        <f t="shared" si="523"/>
        <v>0</v>
      </c>
      <c r="K1618">
        <f>SQRT(POWER($C1618*信号概况!$F$2,2)+POWER($D1618*信号概况!$F$3,2)+POWER($E1618*信号概况!$F$4,2)+POWER($F1618*信号概况!$F$5,2)+POWER($G1618*信号概况!$F$6,2)+POWER($H1618*信号概况!$F$7,2)+POWER($I1618*信号概况!$F$8,2)+POWER($J1618*信号概况!$F$9,2)+2*$C1618*信号概况!$F$2*$D1618*信号概况!$F$3*信号相关性!$B$3+2*$C1618*信号概况!$F$2*$E1618*信号概况!$F$4*信号相关性!$B$4+2*$C1618*信号概况!$F$2*$F1618*信号概况!$F$5*信号相关性!$B$5+2*$C1618*信号概况!$F$2*$G1618*信号概况!$F$6*信号相关性!$B$6+2*$C1618*信号概况!$F$2*$H1618*信号概况!$F$7*信号相关性!$B$7+2*$C1618*信号概况!$F$2*$I1618*信号概况!$F$8*信号相关性!$B$8+2*$C1618*信号概况!$F$2*$J1618*信号概况!$F$9*信号相关性!$B$9+2*$D1618*信号概况!$F$3*$E1618*信号概况!$F$4*信号相关性!$C$4+2*$D1618*信号概况!$F$3*$F1618*信号概况!$F$5*信号相关性!$C$5+2*$D1618*信号概况!$F$3*$G1618*信号概况!$F$6*信号相关性!$C$6+2*$D1618*信号概况!$F$3*$H1618*信号概况!$F$7*信号相关性!$C$7+2*$D1618*信号概况!$F$3*$I1618*信号概况!$F$8*信号相关性!$C$8+2*$D1618*信号概况!$F$3*$J1618*信号概况!$F$9*信号相关性!$C$9+2*$E1618*信号概况!$F$4*$F1618*信号概况!$F$5*信号相关性!$D$5+2*$E1618*信号概况!$F$4*$G1618*信号概况!$F$6*信号相关性!$D$6+2*$E1618*信号概况!$F$4*$H1618*信号概况!$F$7*信号相关性!$D$7+2*$E1618*信号概况!$F$4*$I1618*信号概况!$F$8*信号相关性!$D$8+2*$E1618*信号概况!$F$4*$J1618*信号概况!$J$5*信号相关性!$D$9+2*$F1618*信号概况!$F$5*$G1618*信号概况!$F$6*信号相关性!$E$6+2*$F1618*信号概况!$F$5*$H1618*信号概况!$F$7*信号相关性!$E$7+2*$F1618*信号概况!$F$5*$I1618*信号概况!$F$8*信号相关性!$E$8+2*$F1618*信号概况!$F$5*$J1618*信号概况!$F$9*信号相关性!$E$9+2*$G1618*信号概况!$F$6*$H1618*信号概况!$F$7*信号相关性!$F$7+2*$G1618*信号概况!$F$6*$I1618*信号概况!$F$8*信号相关性!$F$8+2*$G1618*信号概况!$F$6*$J1618*信号概况!$F$9*信号相关性!$F$9+2*$H1618*信号概况!$F$7*$I1618*信号概况!$F$8*信号相关性!$G$8+2*$H1618*信号概况!$F$7*$J1618*信号概况!$F$9*信号相关性!$G$9+2*$I1618*信号概况!$F$8*$J1618*信号概况!$F$9*信号相关性!$H$9)</f>
        <v>1113.55007560513</v>
      </c>
      <c r="L1618" s="10">
        <f t="shared" si="524"/>
        <v>17.5287851239136</v>
      </c>
      <c r="M1618" s="11">
        <f>SQRT(POWER($C1618*信号概况!$C$2,2)+POWER($D1618*信号概况!$C$3,2)+POWER($E1618*信号概况!$C$4,2)+POWER($F1618*信号概况!$C$5,2)+POWER($G1618*信号概况!$C$6,2)+POWER($H1618*信号概况!$C$7,2)+POWER($I1618*信号概况!$C$8,2)+POWER($J1618*信号概况!$C$9,2)+2*$C1618*信号概况!$C$2*$D1618*信号概况!$C$3*信号相关性!$B$3+2*$C1618*信号概况!$C$2*$E1618*信号概况!$C$4*信号相关性!$B$4+2*$C1618*信号概况!$C$2*$F1618*信号概况!$C$5*信号相关性!$B$5+2*$C1618*信号概况!$C$2*$G1618*信号概况!$C$6*信号相关性!$B$6+2*$C1618*信号概况!$C$2*$H1618*信号概况!$C$7*信号相关性!$B$7+2*$C1618*信号概况!$C$2*$I1618*信号概况!$C$8*信号相关性!$B$8+2*$C1618*信号概况!$C$2*$J1618*信号概况!$C$9*信号相关性!$B$9+2*$D1618*信号概况!$C$3*$E1618*信号概况!$C$4*信号相关性!$C$4+2*$D1618*信号概况!$C$3*$F1618*信号概况!$C$5*信号相关性!$C$5+2*$D1618*信号概况!$C$3*$G1618*信号概况!$C$6*信号相关性!$C$6+2*$D1618*信号概况!$C$3*$H1618*信号概况!$C$7*信号相关性!$C$7+2*$D1618*信号概况!$C$3*$I1618*信号概况!$C$8*信号相关性!$C$8+2*$D1618*信号概况!$C$3*$J1618*信号概况!$C$9*信号相关性!$C$9+2*$E1618*信号概况!$C$4*$F1618*信号概况!$C$5*信号相关性!$D$5+2*$E1618*信号概况!$C$4*$G1618*信号概况!$C$6*信号相关性!$D$6+2*$E1618*信号概况!$C$4*$H1618*信号概况!$C$7*信号相关性!$D$7+2*$E1618*信号概况!$C$4*$I1618*信号概况!$C$8*信号相关性!$D$8+2*$E1618*信号概况!$C$4*$J1618*信号概况!$J$5*信号相关性!$D$9+2*$F1618*信号概况!$C$5*$G1618*信号概况!$C$6*信号相关性!$E$6+2*$F1618*信号概况!$C$5*$H1618*信号概况!$C$7*信号相关性!$E$7+2*$F1618*信号概况!$C$5*$I1618*信号概况!$C$8*信号相关性!$E$8+2*$F1618*信号概况!$C$5*$J1618*信号概况!$C$9*信号相关性!$E$9+2*$G1618*信号概况!$C$6*$H1618*信号概况!$C$7*信号相关性!$F$7+2*$G1618*信号概况!$C$6*$I1618*信号概况!$C$8*信号相关性!$F$8+2*$G1618*信号概况!$C$6*$J1618*信号概况!$C$9*信号相关性!$F$9+2*$H1618*信号概况!$C$7*$I1618*信号概况!$C$8*信号相关性!$G$8+2*$H1618*信号概况!$C$7*$J1618*信号概况!$C$9*信号相关性!$G$9+2*$I1618*信号概况!$C$8*$J1618*信号概况!$C$9*信号相关性!$H$9)</f>
        <v>5479.65170046509</v>
      </c>
      <c r="N1618" s="12">
        <f t="shared" si="525"/>
        <v>0.280731654734732</v>
      </c>
      <c r="O1618" s="10">
        <f>$C1618*信号概况!$J$2+$D1618*信号概况!$J$3+$E1618*信号概况!$J$4+$F1618*信号概况!$J$5+$G1618*信号概况!$J$6+$H1618*信号概况!$J$7+$I1618*信号概况!$J$8+$J1618*信号概况!$J$9</f>
        <v>1067.92966531345</v>
      </c>
      <c r="P1618" s="12">
        <f t="shared" si="526"/>
        <v>0.0547118098871699</v>
      </c>
      <c r="Q1618" s="7">
        <f t="shared" si="527"/>
        <v>10.6319394548356</v>
      </c>
    </row>
    <row r="1619" spans="1:17">
      <c r="A1619">
        <v>1617</v>
      </c>
      <c r="B1619">
        <v>19519.18</v>
      </c>
      <c r="C1619" s="7">
        <f t="shared" si="516"/>
        <v>0</v>
      </c>
      <c r="D1619" s="8">
        <f t="shared" si="517"/>
        <v>0.575757575757576</v>
      </c>
      <c r="E1619">
        <f t="shared" si="518"/>
        <v>0</v>
      </c>
      <c r="F1619">
        <f t="shared" si="519"/>
        <v>0.3</v>
      </c>
      <c r="G1619">
        <f t="shared" si="520"/>
        <v>0.08</v>
      </c>
      <c r="H1619">
        <f t="shared" si="521"/>
        <v>0</v>
      </c>
      <c r="I1619">
        <f t="shared" si="522"/>
        <v>0</v>
      </c>
      <c r="J1619">
        <f t="shared" si="523"/>
        <v>0</v>
      </c>
      <c r="K1619">
        <f>SQRT(POWER($C1619*信号概况!$F$2,2)+POWER($D1619*信号概况!$F$3,2)+POWER($E1619*信号概况!$F$4,2)+POWER($F1619*信号概况!$F$5,2)+POWER($G1619*信号概况!$F$6,2)+POWER($H1619*信号概况!$F$7,2)+POWER($I1619*信号概况!$F$8,2)+POWER($J1619*信号概况!$F$9,2)+2*$C1619*信号概况!$F$2*$D1619*信号概况!$F$3*信号相关性!$B$3+2*$C1619*信号概况!$F$2*$E1619*信号概况!$F$4*信号相关性!$B$4+2*$C1619*信号概况!$F$2*$F1619*信号概况!$F$5*信号相关性!$B$5+2*$C1619*信号概况!$F$2*$G1619*信号概况!$F$6*信号相关性!$B$6+2*$C1619*信号概况!$F$2*$H1619*信号概况!$F$7*信号相关性!$B$7+2*$C1619*信号概况!$F$2*$I1619*信号概况!$F$8*信号相关性!$B$8+2*$C1619*信号概况!$F$2*$J1619*信号概况!$F$9*信号相关性!$B$9+2*$D1619*信号概况!$F$3*$E1619*信号概况!$F$4*信号相关性!$C$4+2*$D1619*信号概况!$F$3*$F1619*信号概况!$F$5*信号相关性!$C$5+2*$D1619*信号概况!$F$3*$G1619*信号概况!$F$6*信号相关性!$C$6+2*$D1619*信号概况!$F$3*$H1619*信号概况!$F$7*信号相关性!$C$7+2*$D1619*信号概况!$F$3*$I1619*信号概况!$F$8*信号相关性!$C$8+2*$D1619*信号概况!$F$3*$J1619*信号概况!$F$9*信号相关性!$C$9+2*$E1619*信号概况!$F$4*$F1619*信号概况!$F$5*信号相关性!$D$5+2*$E1619*信号概况!$F$4*$G1619*信号概况!$F$6*信号相关性!$D$6+2*$E1619*信号概况!$F$4*$H1619*信号概况!$F$7*信号相关性!$D$7+2*$E1619*信号概况!$F$4*$I1619*信号概况!$F$8*信号相关性!$D$8+2*$E1619*信号概况!$F$4*$J1619*信号概况!$J$5*信号相关性!$D$9+2*$F1619*信号概况!$F$5*$G1619*信号概况!$F$6*信号相关性!$E$6+2*$F1619*信号概况!$F$5*$H1619*信号概况!$F$7*信号相关性!$E$7+2*$F1619*信号概况!$F$5*$I1619*信号概况!$F$8*信号相关性!$E$8+2*$F1619*信号概况!$F$5*$J1619*信号概况!$F$9*信号相关性!$E$9+2*$G1619*信号概况!$F$6*$H1619*信号概况!$F$7*信号相关性!$F$7+2*$G1619*信号概况!$F$6*$I1619*信号概况!$F$8*信号相关性!$F$8+2*$G1619*信号概况!$F$6*$J1619*信号概况!$F$9*信号相关性!$F$9+2*$H1619*信号概况!$F$7*$I1619*信号概况!$F$8*信号相关性!$G$8+2*$H1619*信号概况!$F$7*$J1619*信号概况!$F$9*信号相关性!$G$9+2*$I1619*信号概况!$F$8*$J1619*信号概况!$F$9*信号相关性!$H$9)</f>
        <v>1179.19071049916</v>
      </c>
      <c r="L1619" s="10">
        <f t="shared" si="524"/>
        <v>16.5530306728226</v>
      </c>
      <c r="M1619" s="11">
        <f>SQRT(POWER($C1619*信号概况!$C$2,2)+POWER($D1619*信号概况!$C$3,2)+POWER($E1619*信号概况!$C$4,2)+POWER($F1619*信号概况!$C$5,2)+POWER($G1619*信号概况!$C$6,2)+POWER($H1619*信号概况!$C$7,2)+POWER($I1619*信号概况!$C$8,2)+POWER($J1619*信号概况!$C$9,2)+2*$C1619*信号概况!$C$2*$D1619*信号概况!$C$3*信号相关性!$B$3+2*$C1619*信号概况!$C$2*$E1619*信号概况!$C$4*信号相关性!$B$4+2*$C1619*信号概况!$C$2*$F1619*信号概况!$C$5*信号相关性!$B$5+2*$C1619*信号概况!$C$2*$G1619*信号概况!$C$6*信号相关性!$B$6+2*$C1619*信号概况!$C$2*$H1619*信号概况!$C$7*信号相关性!$B$7+2*$C1619*信号概况!$C$2*$I1619*信号概况!$C$8*信号相关性!$B$8+2*$C1619*信号概况!$C$2*$J1619*信号概况!$C$9*信号相关性!$B$9+2*$D1619*信号概况!$C$3*$E1619*信号概况!$C$4*信号相关性!$C$4+2*$D1619*信号概况!$C$3*$F1619*信号概况!$C$5*信号相关性!$C$5+2*$D1619*信号概况!$C$3*$G1619*信号概况!$C$6*信号相关性!$C$6+2*$D1619*信号概况!$C$3*$H1619*信号概况!$C$7*信号相关性!$C$7+2*$D1619*信号概况!$C$3*$I1619*信号概况!$C$8*信号相关性!$C$8+2*$D1619*信号概况!$C$3*$J1619*信号概况!$C$9*信号相关性!$C$9+2*$E1619*信号概况!$C$4*$F1619*信号概况!$C$5*信号相关性!$D$5+2*$E1619*信号概况!$C$4*$G1619*信号概况!$C$6*信号相关性!$D$6+2*$E1619*信号概况!$C$4*$H1619*信号概况!$C$7*信号相关性!$D$7+2*$E1619*信号概况!$C$4*$I1619*信号概况!$C$8*信号相关性!$D$8+2*$E1619*信号概况!$C$4*$J1619*信号概况!$J$5*信号相关性!$D$9+2*$F1619*信号概况!$C$5*$G1619*信号概况!$C$6*信号相关性!$E$6+2*$F1619*信号概况!$C$5*$H1619*信号概况!$C$7*信号相关性!$E$7+2*$F1619*信号概况!$C$5*$I1619*信号概况!$C$8*信号相关性!$E$8+2*$F1619*信号概况!$C$5*$J1619*信号概况!$C$9*信号相关性!$E$9+2*$G1619*信号概况!$C$6*$H1619*信号概况!$C$7*信号相关性!$F$7+2*$G1619*信号概况!$C$6*$I1619*信号概况!$C$8*信号相关性!$F$8+2*$G1619*信号概况!$C$6*$J1619*信号概况!$C$9*信号相关性!$F$9+2*$H1619*信号概况!$C$7*$I1619*信号概况!$C$8*信号相关性!$G$8+2*$H1619*信号概况!$C$7*$J1619*信号概况!$C$9*信号相关性!$G$9+2*$I1619*信号概况!$C$8*$J1619*信号概况!$C$9*信号相关性!$H$9)</f>
        <v>5800.91982183319</v>
      </c>
      <c r="N1619" s="12">
        <f t="shared" si="525"/>
        <v>0.297190754008785</v>
      </c>
      <c r="O1619" s="10">
        <f>$C1619*信号概况!$J$2+$D1619*信号概况!$J$3+$E1619*信号概况!$J$4+$F1619*信号概况!$J$5+$G1619*信号概况!$J$6+$H1619*信号概况!$J$7+$I1619*信号概况!$J$8+$J1619*信号概况!$J$9</f>
        <v>1092.45781599838</v>
      </c>
      <c r="P1619" s="12">
        <f t="shared" si="526"/>
        <v>0.0559684277719853</v>
      </c>
      <c r="Q1619" s="7">
        <f t="shared" si="527"/>
        <v>10.2897136857908</v>
      </c>
    </row>
    <row r="1620" spans="1:17">
      <c r="A1620">
        <v>1618</v>
      </c>
      <c r="B1620">
        <v>19519.18</v>
      </c>
      <c r="C1620" s="7">
        <f t="shared" si="516"/>
        <v>0</v>
      </c>
      <c r="D1620" s="8">
        <f t="shared" si="517"/>
        <v>0.606060606060606</v>
      </c>
      <c r="E1620">
        <f t="shared" si="518"/>
        <v>0</v>
      </c>
      <c r="F1620">
        <f t="shared" si="519"/>
        <v>0.3</v>
      </c>
      <c r="G1620">
        <f t="shared" si="520"/>
        <v>0.08</v>
      </c>
      <c r="H1620">
        <f t="shared" si="521"/>
        <v>0</v>
      </c>
      <c r="I1620">
        <f t="shared" si="522"/>
        <v>0</v>
      </c>
      <c r="J1620">
        <f t="shared" si="523"/>
        <v>0</v>
      </c>
      <c r="K1620">
        <f>SQRT(POWER($C1620*信号概况!$F$2,2)+POWER($D1620*信号概况!$F$3,2)+POWER($E1620*信号概况!$F$4,2)+POWER($F1620*信号概况!$F$5,2)+POWER($G1620*信号概况!$F$6,2)+POWER($H1620*信号概况!$F$7,2)+POWER($I1620*信号概况!$F$8,2)+POWER($J1620*信号概况!$F$9,2)+2*$C1620*信号概况!$F$2*$D1620*信号概况!$F$3*信号相关性!$B$3+2*$C1620*信号概况!$F$2*$E1620*信号概况!$F$4*信号相关性!$B$4+2*$C1620*信号概况!$F$2*$F1620*信号概况!$F$5*信号相关性!$B$5+2*$C1620*信号概况!$F$2*$G1620*信号概况!$F$6*信号相关性!$B$6+2*$C1620*信号概况!$F$2*$H1620*信号概况!$F$7*信号相关性!$B$7+2*$C1620*信号概况!$F$2*$I1620*信号概况!$F$8*信号相关性!$B$8+2*$C1620*信号概况!$F$2*$J1620*信号概况!$F$9*信号相关性!$B$9+2*$D1620*信号概况!$F$3*$E1620*信号概况!$F$4*信号相关性!$C$4+2*$D1620*信号概况!$F$3*$F1620*信号概况!$F$5*信号相关性!$C$5+2*$D1620*信号概况!$F$3*$G1620*信号概况!$F$6*信号相关性!$C$6+2*$D1620*信号概况!$F$3*$H1620*信号概况!$F$7*信号相关性!$C$7+2*$D1620*信号概况!$F$3*$I1620*信号概况!$F$8*信号相关性!$C$8+2*$D1620*信号概况!$F$3*$J1620*信号概况!$F$9*信号相关性!$C$9+2*$E1620*信号概况!$F$4*$F1620*信号概况!$F$5*信号相关性!$D$5+2*$E1620*信号概况!$F$4*$G1620*信号概况!$F$6*信号相关性!$D$6+2*$E1620*信号概况!$F$4*$H1620*信号概况!$F$7*信号相关性!$D$7+2*$E1620*信号概况!$F$4*$I1620*信号概况!$F$8*信号相关性!$D$8+2*$E1620*信号概况!$F$4*$J1620*信号概况!$J$5*信号相关性!$D$9+2*$F1620*信号概况!$F$5*$G1620*信号概况!$F$6*信号相关性!$E$6+2*$F1620*信号概况!$F$5*$H1620*信号概况!$F$7*信号相关性!$E$7+2*$F1620*信号概况!$F$5*$I1620*信号概况!$F$8*信号相关性!$E$8+2*$F1620*信号概况!$F$5*$J1620*信号概况!$F$9*信号相关性!$E$9+2*$G1620*信号概况!$F$6*$H1620*信号概况!$F$7*信号相关性!$F$7+2*$G1620*信号概况!$F$6*$I1620*信号概况!$F$8*信号相关性!$F$8+2*$G1620*信号概况!$F$6*$J1620*信号概况!$F$9*信号相关性!$F$9+2*$H1620*信号概况!$F$7*$I1620*信号概况!$F$8*信号相关性!$G$8+2*$H1620*信号概况!$F$7*$J1620*信号概况!$F$9*信号相关性!$G$9+2*$I1620*信号概况!$F$8*$J1620*信号概况!$F$9*信号相关性!$H$9)</f>
        <v>1244.9604254531</v>
      </c>
      <c r="L1620" s="10">
        <f t="shared" si="524"/>
        <v>15.6785545957383</v>
      </c>
      <c r="M1620" s="11">
        <f>SQRT(POWER($C1620*信号概况!$C$2,2)+POWER($D1620*信号概况!$C$3,2)+POWER($E1620*信号概况!$C$4,2)+POWER($F1620*信号概况!$C$5,2)+POWER($G1620*信号概况!$C$6,2)+POWER($H1620*信号概况!$C$7,2)+POWER($I1620*信号概况!$C$8,2)+POWER($J1620*信号概况!$C$9,2)+2*$C1620*信号概况!$C$2*$D1620*信号概况!$C$3*信号相关性!$B$3+2*$C1620*信号概况!$C$2*$E1620*信号概况!$C$4*信号相关性!$B$4+2*$C1620*信号概况!$C$2*$F1620*信号概况!$C$5*信号相关性!$B$5+2*$C1620*信号概况!$C$2*$G1620*信号概况!$C$6*信号相关性!$B$6+2*$C1620*信号概况!$C$2*$H1620*信号概况!$C$7*信号相关性!$B$7+2*$C1620*信号概况!$C$2*$I1620*信号概况!$C$8*信号相关性!$B$8+2*$C1620*信号概况!$C$2*$J1620*信号概况!$C$9*信号相关性!$B$9+2*$D1620*信号概况!$C$3*$E1620*信号概况!$C$4*信号相关性!$C$4+2*$D1620*信号概况!$C$3*$F1620*信号概况!$C$5*信号相关性!$C$5+2*$D1620*信号概况!$C$3*$G1620*信号概况!$C$6*信号相关性!$C$6+2*$D1620*信号概况!$C$3*$H1620*信号概况!$C$7*信号相关性!$C$7+2*$D1620*信号概况!$C$3*$I1620*信号概况!$C$8*信号相关性!$C$8+2*$D1620*信号概况!$C$3*$J1620*信号概况!$C$9*信号相关性!$C$9+2*$E1620*信号概况!$C$4*$F1620*信号概况!$C$5*信号相关性!$D$5+2*$E1620*信号概况!$C$4*$G1620*信号概况!$C$6*信号相关性!$D$6+2*$E1620*信号概况!$C$4*$H1620*信号概况!$C$7*信号相关性!$D$7+2*$E1620*信号概况!$C$4*$I1620*信号概况!$C$8*信号相关性!$D$8+2*$E1620*信号概况!$C$4*$J1620*信号概况!$J$5*信号相关性!$D$9+2*$F1620*信号概况!$C$5*$G1620*信号概况!$C$6*信号相关性!$E$6+2*$F1620*信号概况!$C$5*$H1620*信号概况!$C$7*信号相关性!$E$7+2*$F1620*信号概况!$C$5*$I1620*信号概况!$C$8*信号相关性!$E$8+2*$F1620*信号概况!$C$5*$J1620*信号概况!$C$9*信号相关性!$E$9+2*$G1620*信号概况!$C$6*$H1620*信号概况!$C$7*信号相关性!$F$7+2*$G1620*信号概况!$C$6*$I1620*信号概况!$C$8*信号相关性!$F$8+2*$G1620*信号概况!$C$6*$J1620*信号概况!$C$9*信号相关性!$F$9+2*$H1620*信号概况!$C$7*$I1620*信号概况!$C$8*信号相关性!$G$8+2*$H1620*信号概况!$C$7*$J1620*信号概况!$C$9*信号相关性!$G$9+2*$I1620*信号概况!$C$8*$J1620*信号概况!$C$9*信号相关性!$H$9)</f>
        <v>6122.51116964981</v>
      </c>
      <c r="N1620" s="12">
        <f t="shared" si="525"/>
        <v>0.313666412710463</v>
      </c>
      <c r="O1620" s="10">
        <f>$C1620*信号概况!$J$2+$D1620*信号概况!$J$3+$E1620*信号概况!$J$4+$F1620*信号概况!$J$5+$G1620*信号概况!$J$6+$H1620*信号概况!$J$7+$I1620*信号概况!$J$8+$J1620*信号概况!$J$9</f>
        <v>1116.98596668331</v>
      </c>
      <c r="P1620" s="12">
        <f t="shared" si="526"/>
        <v>0.0572250456568007</v>
      </c>
      <c r="Q1620" s="7">
        <f t="shared" si="527"/>
        <v>9.98254430109831</v>
      </c>
    </row>
    <row r="1621" spans="1:17">
      <c r="A1621">
        <v>1619</v>
      </c>
      <c r="B1621">
        <v>19519.18</v>
      </c>
      <c r="C1621" s="7">
        <f t="shared" si="516"/>
        <v>0</v>
      </c>
      <c r="D1621" s="8">
        <f t="shared" si="517"/>
        <v>0.636363636363636</v>
      </c>
      <c r="E1621">
        <f t="shared" si="518"/>
        <v>0</v>
      </c>
      <c r="F1621">
        <f t="shared" si="519"/>
        <v>0.3</v>
      </c>
      <c r="G1621">
        <f t="shared" si="520"/>
        <v>0.08</v>
      </c>
      <c r="H1621">
        <f t="shared" si="521"/>
        <v>0</v>
      </c>
      <c r="I1621">
        <f t="shared" si="522"/>
        <v>0</v>
      </c>
      <c r="J1621">
        <f t="shared" si="523"/>
        <v>0</v>
      </c>
      <c r="K1621">
        <f>SQRT(POWER($C1621*信号概况!$F$2,2)+POWER($D1621*信号概况!$F$3,2)+POWER($E1621*信号概况!$F$4,2)+POWER($F1621*信号概况!$F$5,2)+POWER($G1621*信号概况!$F$6,2)+POWER($H1621*信号概况!$F$7,2)+POWER($I1621*信号概况!$F$8,2)+POWER($J1621*信号概况!$F$9,2)+2*$C1621*信号概况!$F$2*$D1621*信号概况!$F$3*信号相关性!$B$3+2*$C1621*信号概况!$F$2*$E1621*信号概况!$F$4*信号相关性!$B$4+2*$C1621*信号概况!$F$2*$F1621*信号概况!$F$5*信号相关性!$B$5+2*$C1621*信号概况!$F$2*$G1621*信号概况!$F$6*信号相关性!$B$6+2*$C1621*信号概况!$F$2*$H1621*信号概况!$F$7*信号相关性!$B$7+2*$C1621*信号概况!$F$2*$I1621*信号概况!$F$8*信号相关性!$B$8+2*$C1621*信号概况!$F$2*$J1621*信号概况!$F$9*信号相关性!$B$9+2*$D1621*信号概况!$F$3*$E1621*信号概况!$F$4*信号相关性!$C$4+2*$D1621*信号概况!$F$3*$F1621*信号概况!$F$5*信号相关性!$C$5+2*$D1621*信号概况!$F$3*$G1621*信号概况!$F$6*信号相关性!$C$6+2*$D1621*信号概况!$F$3*$H1621*信号概况!$F$7*信号相关性!$C$7+2*$D1621*信号概况!$F$3*$I1621*信号概况!$F$8*信号相关性!$C$8+2*$D1621*信号概况!$F$3*$J1621*信号概况!$F$9*信号相关性!$C$9+2*$E1621*信号概况!$F$4*$F1621*信号概况!$F$5*信号相关性!$D$5+2*$E1621*信号概况!$F$4*$G1621*信号概况!$F$6*信号相关性!$D$6+2*$E1621*信号概况!$F$4*$H1621*信号概况!$F$7*信号相关性!$D$7+2*$E1621*信号概况!$F$4*$I1621*信号概况!$F$8*信号相关性!$D$8+2*$E1621*信号概况!$F$4*$J1621*信号概况!$J$5*信号相关性!$D$9+2*$F1621*信号概况!$F$5*$G1621*信号概况!$F$6*信号相关性!$E$6+2*$F1621*信号概况!$F$5*$H1621*信号概况!$F$7*信号相关性!$E$7+2*$F1621*信号概况!$F$5*$I1621*信号概况!$F$8*信号相关性!$E$8+2*$F1621*信号概况!$F$5*$J1621*信号概况!$F$9*信号相关性!$E$9+2*$G1621*信号概况!$F$6*$H1621*信号概况!$F$7*信号相关性!$F$7+2*$G1621*信号概况!$F$6*$I1621*信号概况!$F$8*信号相关性!$F$8+2*$G1621*信号概况!$F$6*$J1621*信号概况!$F$9*信号相关性!$F$9+2*$H1621*信号概况!$F$7*$I1621*信号概况!$F$8*信号相关性!$G$8+2*$H1621*信号概况!$F$7*$J1621*信号概况!$F$9*信号相关性!$G$9+2*$I1621*信号概况!$F$8*$J1621*信号概况!$F$9*信号相关性!$H$9)</f>
        <v>1310.83979132873</v>
      </c>
      <c r="L1621" s="10">
        <f t="shared" si="524"/>
        <v>14.890591610905</v>
      </c>
      <c r="M1621" s="11">
        <f>SQRT(POWER($C1621*信号概况!$C$2,2)+POWER($D1621*信号概况!$C$3,2)+POWER($E1621*信号概况!$C$4,2)+POWER($F1621*信号概况!$C$5,2)+POWER($G1621*信号概况!$C$6,2)+POWER($H1621*信号概况!$C$7,2)+POWER($I1621*信号概况!$C$8,2)+POWER($J1621*信号概况!$C$9,2)+2*$C1621*信号概况!$C$2*$D1621*信号概况!$C$3*信号相关性!$B$3+2*$C1621*信号概况!$C$2*$E1621*信号概况!$C$4*信号相关性!$B$4+2*$C1621*信号概况!$C$2*$F1621*信号概况!$C$5*信号相关性!$B$5+2*$C1621*信号概况!$C$2*$G1621*信号概况!$C$6*信号相关性!$B$6+2*$C1621*信号概况!$C$2*$H1621*信号概况!$C$7*信号相关性!$B$7+2*$C1621*信号概况!$C$2*$I1621*信号概况!$C$8*信号相关性!$B$8+2*$C1621*信号概况!$C$2*$J1621*信号概况!$C$9*信号相关性!$B$9+2*$D1621*信号概况!$C$3*$E1621*信号概况!$C$4*信号相关性!$C$4+2*$D1621*信号概况!$C$3*$F1621*信号概况!$C$5*信号相关性!$C$5+2*$D1621*信号概况!$C$3*$G1621*信号概况!$C$6*信号相关性!$C$6+2*$D1621*信号概况!$C$3*$H1621*信号概况!$C$7*信号相关性!$C$7+2*$D1621*信号概况!$C$3*$I1621*信号概况!$C$8*信号相关性!$C$8+2*$D1621*信号概况!$C$3*$J1621*信号概况!$C$9*信号相关性!$C$9+2*$E1621*信号概况!$C$4*$F1621*信号概况!$C$5*信号相关性!$D$5+2*$E1621*信号概况!$C$4*$G1621*信号概况!$C$6*信号相关性!$D$6+2*$E1621*信号概况!$C$4*$H1621*信号概况!$C$7*信号相关性!$D$7+2*$E1621*信号概况!$C$4*$I1621*信号概况!$C$8*信号相关性!$D$8+2*$E1621*信号概况!$C$4*$J1621*信号概况!$J$5*信号相关性!$D$9+2*$F1621*信号概况!$C$5*$G1621*信号概况!$C$6*信号相关性!$E$6+2*$F1621*信号概况!$C$5*$H1621*信号概况!$C$7*信号相关性!$E$7+2*$F1621*信号概况!$C$5*$I1621*信号概况!$C$8*信号相关性!$E$8+2*$F1621*信号概况!$C$5*$J1621*信号概况!$C$9*信号相关性!$E$9+2*$G1621*信号概况!$C$6*$H1621*信号概况!$C$7*信号相关性!$F$7+2*$G1621*信号概况!$C$6*$I1621*信号概况!$C$8*信号相关性!$F$8+2*$G1621*信号概况!$C$6*$J1621*信号概况!$C$9*信号相关性!$F$9+2*$H1621*信号概况!$C$7*$I1621*信号概况!$C$8*信号相关性!$G$8+2*$H1621*信号概况!$C$7*$J1621*信号概况!$C$9*信号相关性!$G$9+2*$I1621*信号概况!$C$8*$J1621*信号概况!$C$9*信号相关性!$H$9)</f>
        <v>6444.37735455168</v>
      </c>
      <c r="N1621" s="12">
        <f t="shared" si="525"/>
        <v>0.330156151772343</v>
      </c>
      <c r="O1621" s="10">
        <f>$C1621*信号概况!$J$2+$D1621*信号概况!$J$3+$E1621*信号概况!$J$4+$F1621*信号概况!$J$5+$G1621*信号概况!$J$6+$H1621*信号概况!$J$7+$I1621*信号概况!$J$8+$J1621*信号概况!$J$9</f>
        <v>1141.51411736824</v>
      </c>
      <c r="P1621" s="12">
        <f t="shared" si="526"/>
        <v>0.0584816635416161</v>
      </c>
      <c r="Q1621" s="7">
        <f t="shared" si="527"/>
        <v>9.70538924174944</v>
      </c>
    </row>
    <row r="1622" spans="1:17">
      <c r="A1622">
        <v>1620</v>
      </c>
      <c r="B1622">
        <v>19519.18</v>
      </c>
      <c r="C1622" s="7">
        <f t="shared" si="516"/>
        <v>0</v>
      </c>
      <c r="D1622" s="8">
        <f t="shared" si="517"/>
        <v>0.666666666666667</v>
      </c>
      <c r="E1622">
        <f t="shared" si="518"/>
        <v>0</v>
      </c>
      <c r="F1622">
        <f t="shared" si="519"/>
        <v>0.3</v>
      </c>
      <c r="G1622">
        <f t="shared" si="520"/>
        <v>0.08</v>
      </c>
      <c r="H1622">
        <f t="shared" si="521"/>
        <v>0</v>
      </c>
      <c r="I1622">
        <f t="shared" si="522"/>
        <v>0</v>
      </c>
      <c r="J1622">
        <f t="shared" si="523"/>
        <v>0</v>
      </c>
      <c r="K1622">
        <f>SQRT(POWER($C1622*信号概况!$F$2,2)+POWER($D1622*信号概况!$F$3,2)+POWER($E1622*信号概况!$F$4,2)+POWER($F1622*信号概况!$F$5,2)+POWER($G1622*信号概况!$F$6,2)+POWER($H1622*信号概况!$F$7,2)+POWER($I1622*信号概况!$F$8,2)+POWER($J1622*信号概况!$F$9,2)+2*$C1622*信号概况!$F$2*$D1622*信号概况!$F$3*信号相关性!$B$3+2*$C1622*信号概况!$F$2*$E1622*信号概况!$F$4*信号相关性!$B$4+2*$C1622*信号概况!$F$2*$F1622*信号概况!$F$5*信号相关性!$B$5+2*$C1622*信号概况!$F$2*$G1622*信号概况!$F$6*信号相关性!$B$6+2*$C1622*信号概况!$F$2*$H1622*信号概况!$F$7*信号相关性!$B$7+2*$C1622*信号概况!$F$2*$I1622*信号概况!$F$8*信号相关性!$B$8+2*$C1622*信号概况!$F$2*$J1622*信号概况!$F$9*信号相关性!$B$9+2*$D1622*信号概况!$F$3*$E1622*信号概况!$F$4*信号相关性!$C$4+2*$D1622*信号概况!$F$3*$F1622*信号概况!$F$5*信号相关性!$C$5+2*$D1622*信号概况!$F$3*$G1622*信号概况!$F$6*信号相关性!$C$6+2*$D1622*信号概况!$F$3*$H1622*信号概况!$F$7*信号相关性!$C$7+2*$D1622*信号概况!$F$3*$I1622*信号概况!$F$8*信号相关性!$C$8+2*$D1622*信号概况!$F$3*$J1622*信号概况!$F$9*信号相关性!$C$9+2*$E1622*信号概况!$F$4*$F1622*信号概况!$F$5*信号相关性!$D$5+2*$E1622*信号概况!$F$4*$G1622*信号概况!$F$6*信号相关性!$D$6+2*$E1622*信号概况!$F$4*$H1622*信号概况!$F$7*信号相关性!$D$7+2*$E1622*信号概况!$F$4*$I1622*信号概况!$F$8*信号相关性!$D$8+2*$E1622*信号概况!$F$4*$J1622*信号概况!$J$5*信号相关性!$D$9+2*$F1622*信号概况!$F$5*$G1622*信号概况!$F$6*信号相关性!$E$6+2*$F1622*信号概况!$F$5*$H1622*信号概况!$F$7*信号相关性!$E$7+2*$F1622*信号概况!$F$5*$I1622*信号概况!$F$8*信号相关性!$E$8+2*$F1622*信号概况!$F$5*$J1622*信号概况!$F$9*信号相关性!$E$9+2*$G1622*信号概况!$F$6*$H1622*信号概况!$F$7*信号相关性!$F$7+2*$G1622*信号概况!$F$6*$I1622*信号概况!$F$8*信号相关性!$F$8+2*$G1622*信号概况!$F$6*$J1622*信号概况!$F$9*信号相关性!$F$9+2*$H1622*信号概况!$F$7*$I1622*信号概况!$F$8*信号相关性!$G$8+2*$H1622*信号概况!$F$7*$J1622*信号概况!$F$9*信号相关性!$G$9+2*$I1622*信号概况!$F$8*$J1622*信号概况!$F$9*信号相关性!$H$9)</f>
        <v>1376.81306809845</v>
      </c>
      <c r="L1622" s="10">
        <f t="shared" si="524"/>
        <v>14.1770734548289</v>
      </c>
      <c r="M1622" s="11">
        <f>SQRT(POWER($C1622*信号概况!$C$2,2)+POWER($D1622*信号概况!$C$3,2)+POWER($E1622*信号概况!$C$4,2)+POWER($F1622*信号概况!$C$5,2)+POWER($G1622*信号概况!$C$6,2)+POWER($H1622*信号概况!$C$7,2)+POWER($I1622*信号概况!$C$8,2)+POWER($J1622*信号概况!$C$9,2)+2*$C1622*信号概况!$C$2*$D1622*信号概况!$C$3*信号相关性!$B$3+2*$C1622*信号概况!$C$2*$E1622*信号概况!$C$4*信号相关性!$B$4+2*$C1622*信号概况!$C$2*$F1622*信号概况!$C$5*信号相关性!$B$5+2*$C1622*信号概况!$C$2*$G1622*信号概况!$C$6*信号相关性!$B$6+2*$C1622*信号概况!$C$2*$H1622*信号概况!$C$7*信号相关性!$B$7+2*$C1622*信号概况!$C$2*$I1622*信号概况!$C$8*信号相关性!$B$8+2*$C1622*信号概况!$C$2*$J1622*信号概况!$C$9*信号相关性!$B$9+2*$D1622*信号概况!$C$3*$E1622*信号概况!$C$4*信号相关性!$C$4+2*$D1622*信号概况!$C$3*$F1622*信号概况!$C$5*信号相关性!$C$5+2*$D1622*信号概况!$C$3*$G1622*信号概况!$C$6*信号相关性!$C$6+2*$D1622*信号概况!$C$3*$H1622*信号概况!$C$7*信号相关性!$C$7+2*$D1622*信号概况!$C$3*$I1622*信号概况!$C$8*信号相关性!$C$8+2*$D1622*信号概况!$C$3*$J1622*信号概况!$C$9*信号相关性!$C$9+2*$E1622*信号概况!$C$4*$F1622*信号概况!$C$5*信号相关性!$D$5+2*$E1622*信号概况!$C$4*$G1622*信号概况!$C$6*信号相关性!$D$6+2*$E1622*信号概况!$C$4*$H1622*信号概况!$C$7*信号相关性!$D$7+2*$E1622*信号概况!$C$4*$I1622*信号概况!$C$8*信号相关性!$D$8+2*$E1622*信号概况!$C$4*$J1622*信号概况!$J$5*信号相关性!$D$9+2*$F1622*信号概况!$C$5*$G1622*信号概况!$C$6*信号相关性!$E$6+2*$F1622*信号概况!$C$5*$H1622*信号概况!$C$7*信号相关性!$E$7+2*$F1622*信号概况!$C$5*$I1622*信号概况!$C$8*信号相关性!$E$8+2*$F1622*信号概况!$C$5*$J1622*信号概况!$C$9*信号相关性!$E$9+2*$G1622*信号概况!$C$6*$H1622*信号概况!$C$7*信号相关性!$F$7+2*$G1622*信号概况!$C$6*$I1622*信号概况!$C$8*信号相关性!$F$8+2*$G1622*信号概况!$C$6*$J1622*信号概况!$C$9*信号相关性!$F$9+2*$H1622*信号概况!$C$7*$I1622*信号概况!$C$8*信号相关性!$G$8+2*$H1622*信号概况!$C$7*$J1622*信号概况!$C$9*信号相关性!$G$9+2*$I1622*信号概况!$C$8*$J1622*信号概况!$C$9*信号相关性!$H$9)</f>
        <v>6766.47915650765</v>
      </c>
      <c r="N1622" s="12">
        <f t="shared" si="525"/>
        <v>0.34665796188711</v>
      </c>
      <c r="O1622" s="10">
        <f>$C1622*信号概况!$J$2+$D1622*信号概况!$J$3+$E1622*信号概况!$J$4+$F1622*信号概况!$J$5+$G1622*信号概况!$J$6+$H1622*信号概况!$J$7+$I1622*信号概况!$J$8+$J1622*信号概况!$J$9</f>
        <v>1166.04226805317</v>
      </c>
      <c r="P1622" s="12">
        <f t="shared" si="526"/>
        <v>0.0597382814264316</v>
      </c>
      <c r="Q1622" s="7">
        <f t="shared" si="527"/>
        <v>9.45411437343166</v>
      </c>
    </row>
    <row r="1623" spans="1:17">
      <c r="A1623">
        <v>1621</v>
      </c>
      <c r="B1623">
        <v>19519.18</v>
      </c>
      <c r="C1623" s="7">
        <f t="shared" si="516"/>
        <v>0</v>
      </c>
      <c r="D1623" s="8">
        <f t="shared" si="517"/>
        <v>0.696969696969697</v>
      </c>
      <c r="E1623">
        <f t="shared" si="518"/>
        <v>0</v>
      </c>
      <c r="F1623">
        <f t="shared" si="519"/>
        <v>0.3</v>
      </c>
      <c r="G1623">
        <f t="shared" si="520"/>
        <v>0.08</v>
      </c>
      <c r="H1623">
        <f t="shared" si="521"/>
        <v>0</v>
      </c>
      <c r="I1623">
        <f t="shared" si="522"/>
        <v>0</v>
      </c>
      <c r="J1623">
        <f t="shared" si="523"/>
        <v>0</v>
      </c>
      <c r="K1623">
        <f>SQRT(POWER($C1623*信号概况!$F$2,2)+POWER($D1623*信号概况!$F$3,2)+POWER($E1623*信号概况!$F$4,2)+POWER($F1623*信号概况!$F$5,2)+POWER($G1623*信号概况!$F$6,2)+POWER($H1623*信号概况!$F$7,2)+POWER($I1623*信号概况!$F$8,2)+POWER($J1623*信号概况!$F$9,2)+2*$C1623*信号概况!$F$2*$D1623*信号概况!$F$3*信号相关性!$B$3+2*$C1623*信号概况!$F$2*$E1623*信号概况!$F$4*信号相关性!$B$4+2*$C1623*信号概况!$F$2*$F1623*信号概况!$F$5*信号相关性!$B$5+2*$C1623*信号概况!$F$2*$G1623*信号概况!$F$6*信号相关性!$B$6+2*$C1623*信号概况!$F$2*$H1623*信号概况!$F$7*信号相关性!$B$7+2*$C1623*信号概况!$F$2*$I1623*信号概况!$F$8*信号相关性!$B$8+2*$C1623*信号概况!$F$2*$J1623*信号概况!$F$9*信号相关性!$B$9+2*$D1623*信号概况!$F$3*$E1623*信号概况!$F$4*信号相关性!$C$4+2*$D1623*信号概况!$F$3*$F1623*信号概况!$F$5*信号相关性!$C$5+2*$D1623*信号概况!$F$3*$G1623*信号概况!$F$6*信号相关性!$C$6+2*$D1623*信号概况!$F$3*$H1623*信号概况!$F$7*信号相关性!$C$7+2*$D1623*信号概况!$F$3*$I1623*信号概况!$F$8*信号相关性!$C$8+2*$D1623*信号概况!$F$3*$J1623*信号概况!$F$9*信号相关性!$C$9+2*$E1623*信号概况!$F$4*$F1623*信号概况!$F$5*信号相关性!$D$5+2*$E1623*信号概况!$F$4*$G1623*信号概况!$F$6*信号相关性!$D$6+2*$E1623*信号概况!$F$4*$H1623*信号概况!$F$7*信号相关性!$D$7+2*$E1623*信号概况!$F$4*$I1623*信号概况!$F$8*信号相关性!$D$8+2*$E1623*信号概况!$F$4*$J1623*信号概况!$J$5*信号相关性!$D$9+2*$F1623*信号概况!$F$5*$G1623*信号概况!$F$6*信号相关性!$E$6+2*$F1623*信号概况!$F$5*$H1623*信号概况!$F$7*信号相关性!$E$7+2*$F1623*信号概况!$F$5*$I1623*信号概况!$F$8*信号相关性!$E$8+2*$F1623*信号概况!$F$5*$J1623*信号概况!$F$9*信号相关性!$E$9+2*$G1623*信号概况!$F$6*$H1623*信号概况!$F$7*信号相关性!$F$7+2*$G1623*信号概况!$F$6*$I1623*信号概况!$F$8*信号相关性!$F$8+2*$G1623*信号概况!$F$6*$J1623*信号概况!$F$9*信号相关性!$F$9+2*$H1623*信号概况!$F$7*$I1623*信号概况!$F$8*信号相关性!$G$8+2*$H1623*信号概况!$F$7*$J1623*信号概况!$F$9*信号相关性!$G$9+2*$I1623*信号概况!$F$8*$J1623*信号概况!$F$9*信号相关性!$H$9)</f>
        <v>1442.86737395095</v>
      </c>
      <c r="L1623" s="10">
        <f t="shared" si="524"/>
        <v>13.5280486289958</v>
      </c>
      <c r="M1623" s="11">
        <f>SQRT(POWER($C1623*信号概况!$C$2,2)+POWER($D1623*信号概况!$C$3,2)+POWER($E1623*信号概况!$C$4,2)+POWER($F1623*信号概况!$C$5,2)+POWER($G1623*信号概况!$C$6,2)+POWER($H1623*信号概况!$C$7,2)+POWER($I1623*信号概况!$C$8,2)+POWER($J1623*信号概况!$C$9,2)+2*$C1623*信号概况!$C$2*$D1623*信号概况!$C$3*信号相关性!$B$3+2*$C1623*信号概况!$C$2*$E1623*信号概况!$C$4*信号相关性!$B$4+2*$C1623*信号概况!$C$2*$F1623*信号概况!$C$5*信号相关性!$B$5+2*$C1623*信号概况!$C$2*$G1623*信号概况!$C$6*信号相关性!$B$6+2*$C1623*信号概况!$C$2*$H1623*信号概况!$C$7*信号相关性!$B$7+2*$C1623*信号概况!$C$2*$I1623*信号概况!$C$8*信号相关性!$B$8+2*$C1623*信号概况!$C$2*$J1623*信号概况!$C$9*信号相关性!$B$9+2*$D1623*信号概况!$C$3*$E1623*信号概况!$C$4*信号相关性!$C$4+2*$D1623*信号概况!$C$3*$F1623*信号概况!$C$5*信号相关性!$C$5+2*$D1623*信号概况!$C$3*$G1623*信号概况!$C$6*信号相关性!$C$6+2*$D1623*信号概况!$C$3*$H1623*信号概况!$C$7*信号相关性!$C$7+2*$D1623*信号概况!$C$3*$I1623*信号概况!$C$8*信号相关性!$C$8+2*$D1623*信号概况!$C$3*$J1623*信号概况!$C$9*信号相关性!$C$9+2*$E1623*信号概况!$C$4*$F1623*信号概况!$C$5*信号相关性!$D$5+2*$E1623*信号概况!$C$4*$G1623*信号概况!$C$6*信号相关性!$D$6+2*$E1623*信号概况!$C$4*$H1623*信号概况!$C$7*信号相关性!$D$7+2*$E1623*信号概况!$C$4*$I1623*信号概况!$C$8*信号相关性!$D$8+2*$E1623*信号概况!$C$4*$J1623*信号概况!$J$5*信号相关性!$D$9+2*$F1623*信号概况!$C$5*$G1623*信号概况!$C$6*信号相关性!$E$6+2*$F1623*信号概况!$C$5*$H1623*信号概况!$C$7*信号相关性!$E$7+2*$F1623*信号概况!$C$5*$I1623*信号概况!$C$8*信号相关性!$E$8+2*$F1623*信号概况!$C$5*$J1623*信号概况!$C$9*信号相关性!$E$9+2*$G1623*信号概况!$C$6*$H1623*信号概况!$C$7*信号相关性!$F$7+2*$G1623*信号概况!$C$6*$I1623*信号概况!$C$8*信号相关性!$F$8+2*$G1623*信号概况!$C$6*$J1623*信号概况!$C$9*信号相关性!$F$9+2*$H1623*信号概况!$C$7*$I1623*信号概况!$C$8*信号相关性!$G$8+2*$H1623*信号概况!$C$7*$J1623*信号概况!$C$9*信号相关性!$G$9+2*$I1623*信号概况!$C$8*$J1623*信号概况!$C$9*信号相关性!$H$9)</f>
        <v>7088.78445752645</v>
      </c>
      <c r="N1623" s="12">
        <f t="shared" si="525"/>
        <v>0.363170197596746</v>
      </c>
      <c r="O1623" s="10">
        <f>$C1623*信号概况!$J$2+$D1623*信号概况!$J$3+$E1623*信号概况!$J$4+$F1623*信号概况!$J$5+$G1623*信号概况!$J$6+$H1623*信号概况!$J$7+$I1623*信号概况!$J$8+$J1623*信号概况!$J$9</f>
        <v>1190.57041873811</v>
      </c>
      <c r="P1623" s="12">
        <f t="shared" si="526"/>
        <v>0.060994899311247</v>
      </c>
      <c r="Q1623" s="7">
        <f t="shared" si="527"/>
        <v>9.22530113658924</v>
      </c>
    </row>
    <row r="1624" spans="1:17">
      <c r="A1624">
        <v>1622</v>
      </c>
      <c r="B1624">
        <v>19519.18</v>
      </c>
      <c r="C1624" s="7">
        <f t="shared" si="516"/>
        <v>0</v>
      </c>
      <c r="D1624" s="8">
        <f t="shared" si="517"/>
        <v>0.727272727272727</v>
      </c>
      <c r="E1624">
        <f t="shared" si="518"/>
        <v>0</v>
      </c>
      <c r="F1624">
        <f t="shared" si="519"/>
        <v>0.3</v>
      </c>
      <c r="G1624">
        <f t="shared" si="520"/>
        <v>0.08</v>
      </c>
      <c r="H1624">
        <f t="shared" si="521"/>
        <v>0</v>
      </c>
      <c r="I1624">
        <f t="shared" si="522"/>
        <v>0</v>
      </c>
      <c r="J1624">
        <f t="shared" si="523"/>
        <v>0</v>
      </c>
      <c r="K1624">
        <f>SQRT(POWER($C1624*信号概况!$F$2,2)+POWER($D1624*信号概况!$F$3,2)+POWER($E1624*信号概况!$F$4,2)+POWER($F1624*信号概况!$F$5,2)+POWER($G1624*信号概况!$F$6,2)+POWER($H1624*信号概况!$F$7,2)+POWER($I1624*信号概况!$F$8,2)+POWER($J1624*信号概况!$F$9,2)+2*$C1624*信号概况!$F$2*$D1624*信号概况!$F$3*信号相关性!$B$3+2*$C1624*信号概况!$F$2*$E1624*信号概况!$F$4*信号相关性!$B$4+2*$C1624*信号概况!$F$2*$F1624*信号概况!$F$5*信号相关性!$B$5+2*$C1624*信号概况!$F$2*$G1624*信号概况!$F$6*信号相关性!$B$6+2*$C1624*信号概况!$F$2*$H1624*信号概况!$F$7*信号相关性!$B$7+2*$C1624*信号概况!$F$2*$I1624*信号概况!$F$8*信号相关性!$B$8+2*$C1624*信号概况!$F$2*$J1624*信号概况!$F$9*信号相关性!$B$9+2*$D1624*信号概况!$F$3*$E1624*信号概况!$F$4*信号相关性!$C$4+2*$D1624*信号概况!$F$3*$F1624*信号概况!$F$5*信号相关性!$C$5+2*$D1624*信号概况!$F$3*$G1624*信号概况!$F$6*信号相关性!$C$6+2*$D1624*信号概况!$F$3*$H1624*信号概况!$F$7*信号相关性!$C$7+2*$D1624*信号概况!$F$3*$I1624*信号概况!$F$8*信号相关性!$C$8+2*$D1624*信号概况!$F$3*$J1624*信号概况!$F$9*信号相关性!$C$9+2*$E1624*信号概况!$F$4*$F1624*信号概况!$F$5*信号相关性!$D$5+2*$E1624*信号概况!$F$4*$G1624*信号概况!$F$6*信号相关性!$D$6+2*$E1624*信号概况!$F$4*$H1624*信号概况!$F$7*信号相关性!$D$7+2*$E1624*信号概况!$F$4*$I1624*信号概况!$F$8*信号相关性!$D$8+2*$E1624*信号概况!$F$4*$J1624*信号概况!$J$5*信号相关性!$D$9+2*$F1624*信号概况!$F$5*$G1624*信号概况!$F$6*信号相关性!$E$6+2*$F1624*信号概况!$F$5*$H1624*信号概况!$F$7*信号相关性!$E$7+2*$F1624*信号概况!$F$5*$I1624*信号概况!$F$8*信号相关性!$E$8+2*$F1624*信号概况!$F$5*$J1624*信号概况!$F$9*信号相关性!$E$9+2*$G1624*信号概况!$F$6*$H1624*信号概况!$F$7*信号相关性!$F$7+2*$G1624*信号概况!$F$6*$I1624*信号概况!$F$8*信号相关性!$F$8+2*$G1624*信号概况!$F$6*$J1624*信号概况!$F$9*信号相关性!$F$9+2*$H1624*信号概况!$F$7*$I1624*信号概况!$F$8*信号相关性!$G$8+2*$H1624*信号概况!$F$7*$J1624*信号概况!$F$9*信号相关性!$G$9+2*$I1624*信号概况!$F$8*$J1624*信号概况!$F$9*信号相关性!$H$9)</f>
        <v>1508.99206807296</v>
      </c>
      <c r="L1624" s="10">
        <f t="shared" si="524"/>
        <v>12.9352436059698</v>
      </c>
      <c r="M1624" s="11">
        <f>SQRT(POWER($C1624*信号概况!$C$2,2)+POWER($D1624*信号概况!$C$3,2)+POWER($E1624*信号概况!$C$4,2)+POWER($F1624*信号概况!$C$5,2)+POWER($G1624*信号概况!$C$6,2)+POWER($H1624*信号概况!$C$7,2)+POWER($I1624*信号概况!$C$8,2)+POWER($J1624*信号概况!$C$9,2)+2*$C1624*信号概况!$C$2*$D1624*信号概况!$C$3*信号相关性!$B$3+2*$C1624*信号概况!$C$2*$E1624*信号概况!$C$4*信号相关性!$B$4+2*$C1624*信号概况!$C$2*$F1624*信号概况!$C$5*信号相关性!$B$5+2*$C1624*信号概况!$C$2*$G1624*信号概况!$C$6*信号相关性!$B$6+2*$C1624*信号概况!$C$2*$H1624*信号概况!$C$7*信号相关性!$B$7+2*$C1624*信号概况!$C$2*$I1624*信号概况!$C$8*信号相关性!$B$8+2*$C1624*信号概况!$C$2*$J1624*信号概况!$C$9*信号相关性!$B$9+2*$D1624*信号概况!$C$3*$E1624*信号概况!$C$4*信号相关性!$C$4+2*$D1624*信号概况!$C$3*$F1624*信号概况!$C$5*信号相关性!$C$5+2*$D1624*信号概况!$C$3*$G1624*信号概况!$C$6*信号相关性!$C$6+2*$D1624*信号概况!$C$3*$H1624*信号概况!$C$7*信号相关性!$C$7+2*$D1624*信号概况!$C$3*$I1624*信号概况!$C$8*信号相关性!$C$8+2*$D1624*信号概况!$C$3*$J1624*信号概况!$C$9*信号相关性!$C$9+2*$E1624*信号概况!$C$4*$F1624*信号概况!$C$5*信号相关性!$D$5+2*$E1624*信号概况!$C$4*$G1624*信号概况!$C$6*信号相关性!$D$6+2*$E1624*信号概况!$C$4*$H1624*信号概况!$C$7*信号相关性!$D$7+2*$E1624*信号概况!$C$4*$I1624*信号概况!$C$8*信号相关性!$D$8+2*$E1624*信号概况!$C$4*$J1624*信号概况!$J$5*信号相关性!$D$9+2*$F1624*信号概况!$C$5*$G1624*信号概况!$C$6*信号相关性!$E$6+2*$F1624*信号概况!$C$5*$H1624*信号概况!$C$7*信号相关性!$E$7+2*$F1624*信号概况!$C$5*$I1624*信号概况!$C$8*信号相关性!$E$8+2*$F1624*信号概况!$C$5*$J1624*信号概况!$C$9*信号相关性!$E$9+2*$G1624*信号概况!$C$6*$H1624*信号概况!$C$7*信号相关性!$F$7+2*$G1624*信号概况!$C$6*$I1624*信号概况!$C$8*信号相关性!$F$8+2*$G1624*信号概况!$C$6*$J1624*信号概况!$C$9*信号相关性!$F$9+2*$H1624*信号概况!$C$7*$I1624*信号概况!$C$8*信号相关性!$G$8+2*$H1624*信号概况!$C$7*$J1624*信号概况!$C$9*信号相关性!$G$9+2*$I1624*信号概况!$C$8*$J1624*信号概况!$C$9*信号相关性!$H$9)</f>
        <v>7411.26670801335</v>
      </c>
      <c r="N1624" s="12">
        <f t="shared" si="525"/>
        <v>0.379691498721429</v>
      </c>
      <c r="O1624" s="10">
        <f>$C1624*信号概况!$J$2+$D1624*信号概况!$J$3+$E1624*信号概况!$J$4+$F1624*信号概况!$J$5+$G1624*信号概况!$J$6+$H1624*信号概况!$J$7+$I1624*信号概况!$J$8+$J1624*信号概况!$J$9</f>
        <v>1215.09856942304</v>
      </c>
      <c r="P1624" s="12">
        <f t="shared" si="526"/>
        <v>0.0622515171960624</v>
      </c>
      <c r="Q1624" s="7">
        <f t="shared" si="527"/>
        <v>9.01610029696896</v>
      </c>
    </row>
    <row r="1625" spans="1:17">
      <c r="A1625">
        <v>1623</v>
      </c>
      <c r="B1625">
        <v>19519.18</v>
      </c>
      <c r="C1625" s="7">
        <f t="shared" si="516"/>
        <v>0</v>
      </c>
      <c r="D1625" s="8">
        <f t="shared" si="517"/>
        <v>0.757575757575758</v>
      </c>
      <c r="E1625">
        <f t="shared" si="518"/>
        <v>0</v>
      </c>
      <c r="F1625">
        <f t="shared" si="519"/>
        <v>0.3</v>
      </c>
      <c r="G1625">
        <f t="shared" si="520"/>
        <v>0.08</v>
      </c>
      <c r="H1625">
        <f t="shared" si="521"/>
        <v>0</v>
      </c>
      <c r="I1625">
        <f t="shared" si="522"/>
        <v>0</v>
      </c>
      <c r="J1625">
        <f t="shared" si="523"/>
        <v>0</v>
      </c>
      <c r="K1625">
        <f>SQRT(POWER($C1625*信号概况!$F$2,2)+POWER($D1625*信号概况!$F$3,2)+POWER($E1625*信号概况!$F$4,2)+POWER($F1625*信号概况!$F$5,2)+POWER($G1625*信号概况!$F$6,2)+POWER($H1625*信号概况!$F$7,2)+POWER($I1625*信号概况!$F$8,2)+POWER($J1625*信号概况!$F$9,2)+2*$C1625*信号概况!$F$2*$D1625*信号概况!$F$3*信号相关性!$B$3+2*$C1625*信号概况!$F$2*$E1625*信号概况!$F$4*信号相关性!$B$4+2*$C1625*信号概况!$F$2*$F1625*信号概况!$F$5*信号相关性!$B$5+2*$C1625*信号概况!$F$2*$G1625*信号概况!$F$6*信号相关性!$B$6+2*$C1625*信号概况!$F$2*$H1625*信号概况!$F$7*信号相关性!$B$7+2*$C1625*信号概况!$F$2*$I1625*信号概况!$F$8*信号相关性!$B$8+2*$C1625*信号概况!$F$2*$J1625*信号概况!$F$9*信号相关性!$B$9+2*$D1625*信号概况!$F$3*$E1625*信号概况!$F$4*信号相关性!$C$4+2*$D1625*信号概况!$F$3*$F1625*信号概况!$F$5*信号相关性!$C$5+2*$D1625*信号概况!$F$3*$G1625*信号概况!$F$6*信号相关性!$C$6+2*$D1625*信号概况!$F$3*$H1625*信号概况!$F$7*信号相关性!$C$7+2*$D1625*信号概况!$F$3*$I1625*信号概况!$F$8*信号相关性!$C$8+2*$D1625*信号概况!$F$3*$J1625*信号概况!$F$9*信号相关性!$C$9+2*$E1625*信号概况!$F$4*$F1625*信号概况!$F$5*信号相关性!$D$5+2*$E1625*信号概况!$F$4*$G1625*信号概况!$F$6*信号相关性!$D$6+2*$E1625*信号概况!$F$4*$H1625*信号概况!$F$7*信号相关性!$D$7+2*$E1625*信号概况!$F$4*$I1625*信号概况!$F$8*信号相关性!$D$8+2*$E1625*信号概况!$F$4*$J1625*信号概况!$J$5*信号相关性!$D$9+2*$F1625*信号概况!$F$5*$G1625*信号概况!$F$6*信号相关性!$E$6+2*$F1625*信号概况!$F$5*$H1625*信号概况!$F$7*信号相关性!$E$7+2*$F1625*信号概况!$F$5*$I1625*信号概况!$F$8*信号相关性!$E$8+2*$F1625*信号概况!$F$5*$J1625*信号概况!$F$9*信号相关性!$E$9+2*$G1625*信号概况!$F$6*$H1625*信号概况!$F$7*信号相关性!$F$7+2*$G1625*信号概况!$F$6*$I1625*信号概况!$F$8*信号相关性!$F$8+2*$G1625*信号概况!$F$6*$J1625*信号概况!$F$9*信号相关性!$F$9+2*$H1625*信号概况!$F$7*$I1625*信号概况!$F$8*信号相关性!$G$8+2*$H1625*信号概况!$F$7*$J1625*信号概况!$F$9*信号相关性!$G$9+2*$I1625*信号概况!$F$8*$J1625*信号概况!$F$9*信号相关性!$H$9)</f>
        <v>1575.17828596373</v>
      </c>
      <c r="L1625" s="10">
        <f t="shared" si="524"/>
        <v>12.3917274469396</v>
      </c>
      <c r="M1625" s="11">
        <f>SQRT(POWER($C1625*信号概况!$C$2,2)+POWER($D1625*信号概况!$C$3,2)+POWER($E1625*信号概况!$C$4,2)+POWER($F1625*信号概况!$C$5,2)+POWER($G1625*信号概况!$C$6,2)+POWER($H1625*信号概况!$C$7,2)+POWER($I1625*信号概况!$C$8,2)+POWER($J1625*信号概况!$C$9,2)+2*$C1625*信号概况!$C$2*$D1625*信号概况!$C$3*信号相关性!$B$3+2*$C1625*信号概况!$C$2*$E1625*信号概况!$C$4*信号相关性!$B$4+2*$C1625*信号概况!$C$2*$F1625*信号概况!$C$5*信号相关性!$B$5+2*$C1625*信号概况!$C$2*$G1625*信号概况!$C$6*信号相关性!$B$6+2*$C1625*信号概况!$C$2*$H1625*信号概况!$C$7*信号相关性!$B$7+2*$C1625*信号概况!$C$2*$I1625*信号概况!$C$8*信号相关性!$B$8+2*$C1625*信号概况!$C$2*$J1625*信号概况!$C$9*信号相关性!$B$9+2*$D1625*信号概况!$C$3*$E1625*信号概况!$C$4*信号相关性!$C$4+2*$D1625*信号概况!$C$3*$F1625*信号概况!$C$5*信号相关性!$C$5+2*$D1625*信号概况!$C$3*$G1625*信号概况!$C$6*信号相关性!$C$6+2*$D1625*信号概况!$C$3*$H1625*信号概况!$C$7*信号相关性!$C$7+2*$D1625*信号概况!$C$3*$I1625*信号概况!$C$8*信号相关性!$C$8+2*$D1625*信号概况!$C$3*$J1625*信号概况!$C$9*信号相关性!$C$9+2*$E1625*信号概况!$C$4*$F1625*信号概况!$C$5*信号相关性!$D$5+2*$E1625*信号概况!$C$4*$G1625*信号概况!$C$6*信号相关性!$D$6+2*$E1625*信号概况!$C$4*$H1625*信号概况!$C$7*信号相关性!$D$7+2*$E1625*信号概况!$C$4*$I1625*信号概况!$C$8*信号相关性!$D$8+2*$E1625*信号概况!$C$4*$J1625*信号概况!$J$5*信号相关性!$D$9+2*$F1625*信号概况!$C$5*$G1625*信号概况!$C$6*信号相关性!$E$6+2*$F1625*信号概况!$C$5*$H1625*信号概况!$C$7*信号相关性!$E$7+2*$F1625*信号概况!$C$5*$I1625*信号概况!$C$8*信号相关性!$E$8+2*$F1625*信号概况!$C$5*$J1625*信号概况!$C$9*信号相关性!$E$9+2*$G1625*信号概况!$C$6*$H1625*信号概况!$C$7*信号相关性!$F$7+2*$G1625*信号概况!$C$6*$I1625*信号概况!$C$8*信号相关性!$F$8+2*$G1625*信号概况!$C$6*$J1625*信号概况!$C$9*信号相关性!$F$9+2*$H1625*信号概况!$C$7*$I1625*信号概况!$C$8*信号相关性!$G$8+2*$H1625*信号概况!$C$7*$J1625*信号概况!$C$9*信号相关性!$G$9+2*$I1625*信号概况!$C$8*$J1625*信号概况!$C$9*信号相关性!$H$9)</f>
        <v>7733.90377309982</v>
      </c>
      <c r="N1625" s="12">
        <f t="shared" si="525"/>
        <v>0.396220731255095</v>
      </c>
      <c r="O1625" s="10">
        <f>$C1625*信号概况!$J$2+$D1625*信号概况!$J$3+$E1625*信号概况!$J$4+$F1625*信号概况!$J$5+$G1625*信号概况!$J$6+$H1625*信号概况!$J$7+$I1625*信号概况!$J$8+$J1625*信号概况!$J$9</f>
        <v>1239.62672010797</v>
      </c>
      <c r="P1625" s="12">
        <f t="shared" si="526"/>
        <v>0.0635081350808778</v>
      </c>
      <c r="Q1625" s="7">
        <f t="shared" si="527"/>
        <v>8.82411963468092</v>
      </c>
    </row>
    <row r="1626" spans="1:17">
      <c r="A1626">
        <v>1624</v>
      </c>
      <c r="B1626">
        <v>19519.18</v>
      </c>
      <c r="C1626" s="7">
        <f t="shared" si="516"/>
        <v>0</v>
      </c>
      <c r="D1626" s="8">
        <f t="shared" si="517"/>
        <v>0.787878787878788</v>
      </c>
      <c r="E1626">
        <f t="shared" si="518"/>
        <v>0</v>
      </c>
      <c r="F1626">
        <f t="shared" si="519"/>
        <v>0.3</v>
      </c>
      <c r="G1626">
        <f t="shared" si="520"/>
        <v>0.08</v>
      </c>
      <c r="H1626">
        <f t="shared" si="521"/>
        <v>0</v>
      </c>
      <c r="I1626">
        <f t="shared" si="522"/>
        <v>0</v>
      </c>
      <c r="J1626">
        <f t="shared" si="523"/>
        <v>0</v>
      </c>
      <c r="K1626">
        <f>SQRT(POWER($C1626*信号概况!$F$2,2)+POWER($D1626*信号概况!$F$3,2)+POWER($E1626*信号概况!$F$4,2)+POWER($F1626*信号概况!$F$5,2)+POWER($G1626*信号概况!$F$6,2)+POWER($H1626*信号概况!$F$7,2)+POWER($I1626*信号概况!$F$8,2)+POWER($J1626*信号概况!$F$9,2)+2*$C1626*信号概况!$F$2*$D1626*信号概况!$F$3*信号相关性!$B$3+2*$C1626*信号概况!$F$2*$E1626*信号概况!$F$4*信号相关性!$B$4+2*$C1626*信号概况!$F$2*$F1626*信号概况!$F$5*信号相关性!$B$5+2*$C1626*信号概况!$F$2*$G1626*信号概况!$F$6*信号相关性!$B$6+2*$C1626*信号概况!$F$2*$H1626*信号概况!$F$7*信号相关性!$B$7+2*$C1626*信号概况!$F$2*$I1626*信号概况!$F$8*信号相关性!$B$8+2*$C1626*信号概况!$F$2*$J1626*信号概况!$F$9*信号相关性!$B$9+2*$D1626*信号概况!$F$3*$E1626*信号概况!$F$4*信号相关性!$C$4+2*$D1626*信号概况!$F$3*$F1626*信号概况!$F$5*信号相关性!$C$5+2*$D1626*信号概况!$F$3*$G1626*信号概况!$F$6*信号相关性!$C$6+2*$D1626*信号概况!$F$3*$H1626*信号概况!$F$7*信号相关性!$C$7+2*$D1626*信号概况!$F$3*$I1626*信号概况!$F$8*信号相关性!$C$8+2*$D1626*信号概况!$F$3*$J1626*信号概况!$F$9*信号相关性!$C$9+2*$E1626*信号概况!$F$4*$F1626*信号概况!$F$5*信号相关性!$D$5+2*$E1626*信号概况!$F$4*$G1626*信号概况!$F$6*信号相关性!$D$6+2*$E1626*信号概况!$F$4*$H1626*信号概况!$F$7*信号相关性!$D$7+2*$E1626*信号概况!$F$4*$I1626*信号概况!$F$8*信号相关性!$D$8+2*$E1626*信号概况!$F$4*$J1626*信号概况!$J$5*信号相关性!$D$9+2*$F1626*信号概况!$F$5*$G1626*信号概况!$F$6*信号相关性!$E$6+2*$F1626*信号概况!$F$5*$H1626*信号概况!$F$7*信号相关性!$E$7+2*$F1626*信号概况!$F$5*$I1626*信号概况!$F$8*信号相关性!$E$8+2*$F1626*信号概况!$F$5*$J1626*信号概况!$F$9*信号相关性!$E$9+2*$G1626*信号概况!$F$6*$H1626*信号概况!$F$7*信号相关性!$F$7+2*$G1626*信号概况!$F$6*$I1626*信号概况!$F$8*信号相关性!$F$8+2*$G1626*信号概况!$F$6*$J1626*信号概况!$F$9*信号相关性!$F$9+2*$H1626*信号概况!$F$7*$I1626*信号概况!$F$8*信号相关性!$G$8+2*$H1626*信号概况!$F$7*$J1626*信号概况!$F$9*信号相关性!$G$9+2*$I1626*信号概况!$F$8*$J1626*信号概况!$F$9*信号相关性!$H$9)</f>
        <v>1641.41858525049</v>
      </c>
      <c r="L1626" s="10">
        <f t="shared" si="524"/>
        <v>11.8916528516224</v>
      </c>
      <c r="M1626" s="11">
        <f>SQRT(POWER($C1626*信号概况!$C$2,2)+POWER($D1626*信号概况!$C$3,2)+POWER($E1626*信号概况!$C$4,2)+POWER($F1626*信号概况!$C$5,2)+POWER($G1626*信号概况!$C$6,2)+POWER($H1626*信号概况!$C$7,2)+POWER($I1626*信号概况!$C$8,2)+POWER($J1626*信号概况!$C$9,2)+2*$C1626*信号概况!$C$2*$D1626*信号概况!$C$3*信号相关性!$B$3+2*$C1626*信号概况!$C$2*$E1626*信号概况!$C$4*信号相关性!$B$4+2*$C1626*信号概况!$C$2*$F1626*信号概况!$C$5*信号相关性!$B$5+2*$C1626*信号概况!$C$2*$G1626*信号概况!$C$6*信号相关性!$B$6+2*$C1626*信号概况!$C$2*$H1626*信号概况!$C$7*信号相关性!$B$7+2*$C1626*信号概况!$C$2*$I1626*信号概况!$C$8*信号相关性!$B$8+2*$C1626*信号概况!$C$2*$J1626*信号概况!$C$9*信号相关性!$B$9+2*$D1626*信号概况!$C$3*$E1626*信号概况!$C$4*信号相关性!$C$4+2*$D1626*信号概况!$C$3*$F1626*信号概况!$C$5*信号相关性!$C$5+2*$D1626*信号概况!$C$3*$G1626*信号概况!$C$6*信号相关性!$C$6+2*$D1626*信号概况!$C$3*$H1626*信号概况!$C$7*信号相关性!$C$7+2*$D1626*信号概况!$C$3*$I1626*信号概况!$C$8*信号相关性!$C$8+2*$D1626*信号概况!$C$3*$J1626*信号概况!$C$9*信号相关性!$C$9+2*$E1626*信号概况!$C$4*$F1626*信号概况!$C$5*信号相关性!$D$5+2*$E1626*信号概况!$C$4*$G1626*信号概况!$C$6*信号相关性!$D$6+2*$E1626*信号概况!$C$4*$H1626*信号概况!$C$7*信号相关性!$D$7+2*$E1626*信号概况!$C$4*$I1626*信号概况!$C$8*信号相关性!$D$8+2*$E1626*信号概况!$C$4*$J1626*信号概况!$J$5*信号相关性!$D$9+2*$F1626*信号概况!$C$5*$G1626*信号概况!$C$6*信号相关性!$E$6+2*$F1626*信号概况!$C$5*$H1626*信号概况!$C$7*信号相关性!$E$7+2*$F1626*信号概况!$C$5*$I1626*信号概况!$C$8*信号相关性!$E$8+2*$F1626*信号概况!$C$5*$J1626*信号概况!$C$9*信号相关性!$E$9+2*$G1626*信号概况!$C$6*$H1626*信号概况!$C$7*信号相关性!$F$7+2*$G1626*信号概况!$C$6*$I1626*信号概况!$C$8*信号相关性!$F$8+2*$G1626*信号概况!$C$6*$J1626*信号概况!$C$9*信号相关性!$F$9+2*$H1626*信号概况!$C$7*$I1626*信号概况!$C$8*信号相关性!$G$8+2*$H1626*信号概况!$C$7*$J1626*信号概况!$C$9*信号相关性!$G$9+2*$I1626*信号概况!$C$8*$J1626*信号概况!$C$9*信号相关性!$H$9)</f>
        <v>8056.67705372696</v>
      </c>
      <c r="N1626" s="12">
        <f t="shared" si="525"/>
        <v>0.412756942337073</v>
      </c>
      <c r="O1626" s="10">
        <f>$C1626*信号概况!$J$2+$D1626*信号概况!$J$3+$E1626*信号概况!$J$4+$F1626*信号概况!$J$5+$G1626*信号概况!$J$6+$H1626*信号概况!$J$7+$I1626*信号概况!$J$8+$J1626*信号概况!$J$9</f>
        <v>1264.1548707929</v>
      </c>
      <c r="P1626" s="12">
        <f t="shared" si="526"/>
        <v>0.0647647529656932</v>
      </c>
      <c r="Q1626" s="7">
        <f t="shared" si="527"/>
        <v>8.64733686888817</v>
      </c>
    </row>
    <row r="1627" spans="1:17">
      <c r="A1627">
        <v>1625</v>
      </c>
      <c r="B1627">
        <v>19519.18</v>
      </c>
      <c r="C1627" s="7">
        <f t="shared" si="516"/>
        <v>0</v>
      </c>
      <c r="D1627" s="8">
        <f t="shared" si="517"/>
        <v>0.818181818181818</v>
      </c>
      <c r="E1627">
        <f t="shared" si="518"/>
        <v>0</v>
      </c>
      <c r="F1627">
        <f t="shared" si="519"/>
        <v>0.3</v>
      </c>
      <c r="G1627">
        <f t="shared" si="520"/>
        <v>0.08</v>
      </c>
      <c r="H1627">
        <f t="shared" si="521"/>
        <v>0</v>
      </c>
      <c r="I1627">
        <f t="shared" si="522"/>
        <v>0</v>
      </c>
      <c r="J1627">
        <f t="shared" si="523"/>
        <v>0</v>
      </c>
      <c r="K1627">
        <f>SQRT(POWER($C1627*信号概况!$F$2,2)+POWER($D1627*信号概况!$F$3,2)+POWER($E1627*信号概况!$F$4,2)+POWER($F1627*信号概况!$F$5,2)+POWER($G1627*信号概况!$F$6,2)+POWER($H1627*信号概况!$F$7,2)+POWER($I1627*信号概况!$F$8,2)+POWER($J1627*信号概况!$F$9,2)+2*$C1627*信号概况!$F$2*$D1627*信号概况!$F$3*信号相关性!$B$3+2*$C1627*信号概况!$F$2*$E1627*信号概况!$F$4*信号相关性!$B$4+2*$C1627*信号概况!$F$2*$F1627*信号概况!$F$5*信号相关性!$B$5+2*$C1627*信号概况!$F$2*$G1627*信号概况!$F$6*信号相关性!$B$6+2*$C1627*信号概况!$F$2*$H1627*信号概况!$F$7*信号相关性!$B$7+2*$C1627*信号概况!$F$2*$I1627*信号概况!$F$8*信号相关性!$B$8+2*$C1627*信号概况!$F$2*$J1627*信号概况!$F$9*信号相关性!$B$9+2*$D1627*信号概况!$F$3*$E1627*信号概况!$F$4*信号相关性!$C$4+2*$D1627*信号概况!$F$3*$F1627*信号概况!$F$5*信号相关性!$C$5+2*$D1627*信号概况!$F$3*$G1627*信号概况!$F$6*信号相关性!$C$6+2*$D1627*信号概况!$F$3*$H1627*信号概况!$F$7*信号相关性!$C$7+2*$D1627*信号概况!$F$3*$I1627*信号概况!$F$8*信号相关性!$C$8+2*$D1627*信号概况!$F$3*$J1627*信号概况!$F$9*信号相关性!$C$9+2*$E1627*信号概况!$F$4*$F1627*信号概况!$F$5*信号相关性!$D$5+2*$E1627*信号概况!$F$4*$G1627*信号概况!$F$6*信号相关性!$D$6+2*$E1627*信号概况!$F$4*$H1627*信号概况!$F$7*信号相关性!$D$7+2*$E1627*信号概况!$F$4*$I1627*信号概况!$F$8*信号相关性!$D$8+2*$E1627*信号概况!$F$4*$J1627*信号概况!$J$5*信号相关性!$D$9+2*$F1627*信号概况!$F$5*$G1627*信号概况!$F$6*信号相关性!$E$6+2*$F1627*信号概况!$F$5*$H1627*信号概况!$F$7*信号相关性!$E$7+2*$F1627*信号概况!$F$5*$I1627*信号概况!$F$8*信号相关性!$E$8+2*$F1627*信号概况!$F$5*$J1627*信号概况!$F$9*信号相关性!$E$9+2*$G1627*信号概况!$F$6*$H1627*信号概况!$F$7*信号相关性!$F$7+2*$G1627*信号概况!$F$6*$I1627*信号概况!$F$8*信号相关性!$F$8+2*$G1627*信号概况!$F$6*$J1627*信号概况!$F$9*信号相关性!$F$9+2*$H1627*信号概况!$F$7*$I1627*信号概况!$F$8*信号相关性!$G$8+2*$H1627*信号概况!$F$7*$J1627*信号概况!$F$9*信号相关性!$G$9+2*$I1627*信号概况!$F$8*$J1627*信号概况!$F$9*信号相关性!$H$9)</f>
        <v>1707.70667264882</v>
      </c>
      <c r="L1627" s="10">
        <f t="shared" si="524"/>
        <v>11.4300543018455</v>
      </c>
      <c r="M1627" s="11">
        <f>SQRT(POWER($C1627*信号概况!$C$2,2)+POWER($D1627*信号概况!$C$3,2)+POWER($E1627*信号概况!$C$4,2)+POWER($F1627*信号概况!$C$5,2)+POWER($G1627*信号概况!$C$6,2)+POWER($H1627*信号概况!$C$7,2)+POWER($I1627*信号概况!$C$8,2)+POWER($J1627*信号概况!$C$9,2)+2*$C1627*信号概况!$C$2*$D1627*信号概况!$C$3*信号相关性!$B$3+2*$C1627*信号概况!$C$2*$E1627*信号概况!$C$4*信号相关性!$B$4+2*$C1627*信号概况!$C$2*$F1627*信号概况!$C$5*信号相关性!$B$5+2*$C1627*信号概况!$C$2*$G1627*信号概况!$C$6*信号相关性!$B$6+2*$C1627*信号概况!$C$2*$H1627*信号概况!$C$7*信号相关性!$B$7+2*$C1627*信号概况!$C$2*$I1627*信号概况!$C$8*信号相关性!$B$8+2*$C1627*信号概况!$C$2*$J1627*信号概况!$C$9*信号相关性!$B$9+2*$D1627*信号概况!$C$3*$E1627*信号概况!$C$4*信号相关性!$C$4+2*$D1627*信号概况!$C$3*$F1627*信号概况!$C$5*信号相关性!$C$5+2*$D1627*信号概况!$C$3*$G1627*信号概况!$C$6*信号相关性!$C$6+2*$D1627*信号概况!$C$3*$H1627*信号概况!$C$7*信号相关性!$C$7+2*$D1627*信号概况!$C$3*$I1627*信号概况!$C$8*信号相关性!$C$8+2*$D1627*信号概况!$C$3*$J1627*信号概况!$C$9*信号相关性!$C$9+2*$E1627*信号概况!$C$4*$F1627*信号概况!$C$5*信号相关性!$D$5+2*$E1627*信号概况!$C$4*$G1627*信号概况!$C$6*信号相关性!$D$6+2*$E1627*信号概况!$C$4*$H1627*信号概况!$C$7*信号相关性!$D$7+2*$E1627*信号概况!$C$4*$I1627*信号概况!$C$8*信号相关性!$D$8+2*$E1627*信号概况!$C$4*$J1627*信号概况!$J$5*信号相关性!$D$9+2*$F1627*信号概况!$C$5*$G1627*信号概况!$C$6*信号相关性!$E$6+2*$F1627*信号概况!$C$5*$H1627*信号概况!$C$7*信号相关性!$E$7+2*$F1627*信号概况!$C$5*$I1627*信号概况!$C$8*信号相关性!$E$8+2*$F1627*信号概况!$C$5*$J1627*信号概况!$C$9*信号相关性!$E$9+2*$G1627*信号概况!$C$6*$H1627*信号概况!$C$7*信号相关性!$F$7+2*$G1627*信号概况!$C$6*$I1627*信号概况!$C$8*信号相关性!$F$8+2*$G1627*信号概况!$C$6*$J1627*信号概况!$C$9*信号相关性!$F$9+2*$H1627*信号概况!$C$7*$I1627*信号概况!$C$8*信号相关性!$G$8+2*$H1627*信号概况!$C$7*$J1627*信号概况!$C$9*信号相关性!$G$9+2*$I1627*信号概况!$C$8*$J1627*信号概况!$C$9*信号相关性!$H$9)</f>
        <v>8379.57080922141</v>
      </c>
      <c r="N1627" s="12">
        <f t="shared" si="525"/>
        <v>0.429299325546535</v>
      </c>
      <c r="O1627" s="10">
        <f>$C1627*信号概况!$J$2+$D1627*信号概况!$J$3+$E1627*信号概况!$J$4+$F1627*信号概况!$J$5+$G1627*信号概况!$J$6+$H1627*信号概况!$J$7+$I1627*信号概况!$J$8+$J1627*信号概况!$J$9</f>
        <v>1288.68302147783</v>
      </c>
      <c r="P1627" s="12">
        <f t="shared" si="526"/>
        <v>0.0660213708505087</v>
      </c>
      <c r="Q1627" s="7">
        <f t="shared" si="527"/>
        <v>8.48403153175088</v>
      </c>
    </row>
    <row r="1628" spans="1:17">
      <c r="A1628">
        <v>1626</v>
      </c>
      <c r="B1628">
        <v>19519.18</v>
      </c>
      <c r="C1628" s="7">
        <f t="shared" si="516"/>
        <v>0</v>
      </c>
      <c r="D1628" s="8">
        <f t="shared" si="517"/>
        <v>0.848484848484849</v>
      </c>
      <c r="E1628">
        <f t="shared" si="518"/>
        <v>0</v>
      </c>
      <c r="F1628">
        <f t="shared" si="519"/>
        <v>0.3</v>
      </c>
      <c r="G1628">
        <f t="shared" si="520"/>
        <v>0.08</v>
      </c>
      <c r="H1628">
        <f t="shared" si="521"/>
        <v>0</v>
      </c>
      <c r="I1628">
        <f t="shared" si="522"/>
        <v>0</v>
      </c>
      <c r="J1628">
        <f t="shared" si="523"/>
        <v>0</v>
      </c>
      <c r="K1628">
        <f>SQRT(POWER($C1628*信号概况!$F$2,2)+POWER($D1628*信号概况!$F$3,2)+POWER($E1628*信号概况!$F$4,2)+POWER($F1628*信号概况!$F$5,2)+POWER($G1628*信号概况!$F$6,2)+POWER($H1628*信号概况!$F$7,2)+POWER($I1628*信号概况!$F$8,2)+POWER($J1628*信号概况!$F$9,2)+2*$C1628*信号概况!$F$2*$D1628*信号概况!$F$3*信号相关性!$B$3+2*$C1628*信号概况!$F$2*$E1628*信号概况!$F$4*信号相关性!$B$4+2*$C1628*信号概况!$F$2*$F1628*信号概况!$F$5*信号相关性!$B$5+2*$C1628*信号概况!$F$2*$G1628*信号概况!$F$6*信号相关性!$B$6+2*$C1628*信号概况!$F$2*$H1628*信号概况!$F$7*信号相关性!$B$7+2*$C1628*信号概况!$F$2*$I1628*信号概况!$F$8*信号相关性!$B$8+2*$C1628*信号概况!$F$2*$J1628*信号概况!$F$9*信号相关性!$B$9+2*$D1628*信号概况!$F$3*$E1628*信号概况!$F$4*信号相关性!$C$4+2*$D1628*信号概况!$F$3*$F1628*信号概况!$F$5*信号相关性!$C$5+2*$D1628*信号概况!$F$3*$G1628*信号概况!$F$6*信号相关性!$C$6+2*$D1628*信号概况!$F$3*$H1628*信号概况!$F$7*信号相关性!$C$7+2*$D1628*信号概况!$F$3*$I1628*信号概况!$F$8*信号相关性!$C$8+2*$D1628*信号概况!$F$3*$J1628*信号概况!$F$9*信号相关性!$C$9+2*$E1628*信号概况!$F$4*$F1628*信号概况!$F$5*信号相关性!$D$5+2*$E1628*信号概况!$F$4*$G1628*信号概况!$F$6*信号相关性!$D$6+2*$E1628*信号概况!$F$4*$H1628*信号概况!$F$7*信号相关性!$D$7+2*$E1628*信号概况!$F$4*$I1628*信号概况!$F$8*信号相关性!$D$8+2*$E1628*信号概况!$F$4*$J1628*信号概况!$J$5*信号相关性!$D$9+2*$F1628*信号概况!$F$5*$G1628*信号概况!$F$6*信号相关性!$E$6+2*$F1628*信号概况!$F$5*$H1628*信号概况!$F$7*信号相关性!$E$7+2*$F1628*信号概况!$F$5*$I1628*信号概况!$F$8*信号相关性!$E$8+2*$F1628*信号概况!$F$5*$J1628*信号概况!$F$9*信号相关性!$E$9+2*$G1628*信号概况!$F$6*$H1628*信号概况!$F$7*信号相关性!$F$7+2*$G1628*信号概况!$F$6*$I1628*信号概况!$F$8*信号相关性!$F$8+2*$G1628*信号概况!$F$6*$J1628*信号概况!$F$9*信号相关性!$F$9+2*$H1628*信号概况!$F$7*$I1628*信号概况!$F$8*信号相关性!$G$8+2*$H1628*信号概况!$F$7*$J1628*信号概况!$F$9*信号相关性!$G$9+2*$I1628*信号概况!$F$8*$J1628*信号概况!$F$9*信号相关性!$H$9)</f>
        <v>1774.03719126247</v>
      </c>
      <c r="L1628" s="10">
        <f t="shared" si="524"/>
        <v>11.0026892875393</v>
      </c>
      <c r="M1628" s="11">
        <f>SQRT(POWER($C1628*信号概况!$C$2,2)+POWER($D1628*信号概况!$C$3,2)+POWER($E1628*信号概况!$C$4,2)+POWER($F1628*信号概况!$C$5,2)+POWER($G1628*信号概况!$C$6,2)+POWER($H1628*信号概况!$C$7,2)+POWER($I1628*信号概况!$C$8,2)+POWER($J1628*信号概况!$C$9,2)+2*$C1628*信号概况!$C$2*$D1628*信号概况!$C$3*信号相关性!$B$3+2*$C1628*信号概况!$C$2*$E1628*信号概况!$C$4*信号相关性!$B$4+2*$C1628*信号概况!$C$2*$F1628*信号概况!$C$5*信号相关性!$B$5+2*$C1628*信号概况!$C$2*$G1628*信号概况!$C$6*信号相关性!$B$6+2*$C1628*信号概况!$C$2*$H1628*信号概况!$C$7*信号相关性!$B$7+2*$C1628*信号概况!$C$2*$I1628*信号概况!$C$8*信号相关性!$B$8+2*$C1628*信号概况!$C$2*$J1628*信号概况!$C$9*信号相关性!$B$9+2*$D1628*信号概况!$C$3*$E1628*信号概况!$C$4*信号相关性!$C$4+2*$D1628*信号概况!$C$3*$F1628*信号概况!$C$5*信号相关性!$C$5+2*$D1628*信号概况!$C$3*$G1628*信号概况!$C$6*信号相关性!$C$6+2*$D1628*信号概况!$C$3*$H1628*信号概况!$C$7*信号相关性!$C$7+2*$D1628*信号概况!$C$3*$I1628*信号概况!$C$8*信号相关性!$C$8+2*$D1628*信号概况!$C$3*$J1628*信号概况!$C$9*信号相关性!$C$9+2*$E1628*信号概况!$C$4*$F1628*信号概况!$C$5*信号相关性!$D$5+2*$E1628*信号概况!$C$4*$G1628*信号概况!$C$6*信号相关性!$D$6+2*$E1628*信号概况!$C$4*$H1628*信号概况!$C$7*信号相关性!$D$7+2*$E1628*信号概况!$C$4*$I1628*信号概况!$C$8*信号相关性!$D$8+2*$E1628*信号概况!$C$4*$J1628*信号概况!$J$5*信号相关性!$D$9+2*$F1628*信号概况!$C$5*$G1628*信号概况!$C$6*信号相关性!$E$6+2*$F1628*信号概况!$C$5*$H1628*信号概况!$C$7*信号相关性!$E$7+2*$F1628*信号概况!$C$5*$I1628*信号概况!$C$8*信号相关性!$E$8+2*$F1628*信号概况!$C$5*$J1628*信号概况!$C$9*信号相关性!$E$9+2*$G1628*信号概况!$C$6*$H1628*信号概况!$C$7*信号相关性!$F$7+2*$G1628*信号概况!$C$6*$I1628*信号概况!$C$8*信号相关性!$F$8+2*$G1628*信号概况!$C$6*$J1628*信号概况!$C$9*信号相关性!$F$9+2*$H1628*信号概况!$C$7*$I1628*信号概况!$C$8*信号相关性!$G$8+2*$H1628*信号概况!$C$7*$J1628*信号概况!$C$9*信号相关性!$G$9+2*$I1628*信号概况!$C$8*$J1628*信号概况!$C$9*信号相关性!$H$9)</f>
        <v>8702.57162956346</v>
      </c>
      <c r="N1628" s="12">
        <f t="shared" si="525"/>
        <v>0.445847193865903</v>
      </c>
      <c r="O1628" s="10">
        <f>$C1628*信号概况!$J$2+$D1628*信号概况!$J$3+$E1628*信号概况!$J$4+$F1628*信号概况!$J$5+$G1628*信号概况!$J$6+$H1628*信号概况!$J$7+$I1628*信号概况!$J$8+$J1628*信号概况!$J$9</f>
        <v>1313.21117216276</v>
      </c>
      <c r="P1628" s="12">
        <f t="shared" si="526"/>
        <v>0.0672779887353241</v>
      </c>
      <c r="Q1628" s="7">
        <f t="shared" si="527"/>
        <v>8.33273120696714</v>
      </c>
    </row>
    <row r="1629" spans="1:17">
      <c r="A1629">
        <v>1627</v>
      </c>
      <c r="B1629">
        <v>19519.18</v>
      </c>
      <c r="C1629" s="7">
        <f t="shared" si="516"/>
        <v>0</v>
      </c>
      <c r="D1629" s="8">
        <f t="shared" si="517"/>
        <v>0.878787878787879</v>
      </c>
      <c r="E1629">
        <f t="shared" si="518"/>
        <v>0</v>
      </c>
      <c r="F1629">
        <f t="shared" si="519"/>
        <v>0.3</v>
      </c>
      <c r="G1629">
        <f t="shared" si="520"/>
        <v>0.08</v>
      </c>
      <c r="H1629">
        <f t="shared" si="521"/>
        <v>0</v>
      </c>
      <c r="I1629">
        <f t="shared" si="522"/>
        <v>0</v>
      </c>
      <c r="J1629">
        <f t="shared" si="523"/>
        <v>0</v>
      </c>
      <c r="K1629">
        <f>SQRT(POWER($C1629*信号概况!$F$2,2)+POWER($D1629*信号概况!$F$3,2)+POWER($E1629*信号概况!$F$4,2)+POWER($F1629*信号概况!$F$5,2)+POWER($G1629*信号概况!$F$6,2)+POWER($H1629*信号概况!$F$7,2)+POWER($I1629*信号概况!$F$8,2)+POWER($J1629*信号概况!$F$9,2)+2*$C1629*信号概况!$F$2*$D1629*信号概况!$F$3*信号相关性!$B$3+2*$C1629*信号概况!$F$2*$E1629*信号概况!$F$4*信号相关性!$B$4+2*$C1629*信号概况!$F$2*$F1629*信号概况!$F$5*信号相关性!$B$5+2*$C1629*信号概况!$F$2*$G1629*信号概况!$F$6*信号相关性!$B$6+2*$C1629*信号概况!$F$2*$H1629*信号概况!$F$7*信号相关性!$B$7+2*$C1629*信号概况!$F$2*$I1629*信号概况!$F$8*信号相关性!$B$8+2*$C1629*信号概况!$F$2*$J1629*信号概况!$F$9*信号相关性!$B$9+2*$D1629*信号概况!$F$3*$E1629*信号概况!$F$4*信号相关性!$C$4+2*$D1629*信号概况!$F$3*$F1629*信号概况!$F$5*信号相关性!$C$5+2*$D1629*信号概况!$F$3*$G1629*信号概况!$F$6*信号相关性!$C$6+2*$D1629*信号概况!$F$3*$H1629*信号概况!$F$7*信号相关性!$C$7+2*$D1629*信号概况!$F$3*$I1629*信号概况!$F$8*信号相关性!$C$8+2*$D1629*信号概况!$F$3*$J1629*信号概况!$F$9*信号相关性!$C$9+2*$E1629*信号概况!$F$4*$F1629*信号概况!$F$5*信号相关性!$D$5+2*$E1629*信号概况!$F$4*$G1629*信号概况!$F$6*信号相关性!$D$6+2*$E1629*信号概况!$F$4*$H1629*信号概况!$F$7*信号相关性!$D$7+2*$E1629*信号概况!$F$4*$I1629*信号概况!$F$8*信号相关性!$D$8+2*$E1629*信号概况!$F$4*$J1629*信号概况!$J$5*信号相关性!$D$9+2*$F1629*信号概况!$F$5*$G1629*信号概况!$F$6*信号相关性!$E$6+2*$F1629*信号概况!$F$5*$H1629*信号概况!$F$7*信号相关性!$E$7+2*$F1629*信号概况!$F$5*$I1629*信号概况!$F$8*信号相关性!$E$8+2*$F1629*信号概况!$F$5*$J1629*信号概况!$F$9*信号相关性!$E$9+2*$G1629*信号概况!$F$6*$H1629*信号概况!$F$7*信号相关性!$F$7+2*$G1629*信号概况!$F$6*$I1629*信号概况!$F$8*信号相关性!$F$8+2*$G1629*信号概况!$F$6*$J1629*信号概况!$F$9*信号相关性!$F$9+2*$H1629*信号概况!$F$7*$I1629*信号概况!$F$8*信号相关性!$G$8+2*$H1629*信号概况!$F$7*$J1629*信号概况!$F$9*信号相关性!$G$9+2*$I1629*信号概况!$F$8*$J1629*信号概况!$F$9*信号相关性!$H$9)</f>
        <v>1840.40555327491</v>
      </c>
      <c r="L1629" s="10">
        <f t="shared" si="524"/>
        <v>10.6059123573424</v>
      </c>
      <c r="M1629" s="11">
        <f>SQRT(POWER($C1629*信号概况!$C$2,2)+POWER($D1629*信号概况!$C$3,2)+POWER($E1629*信号概况!$C$4,2)+POWER($F1629*信号概况!$C$5,2)+POWER($G1629*信号概况!$C$6,2)+POWER($H1629*信号概况!$C$7,2)+POWER($I1629*信号概况!$C$8,2)+POWER($J1629*信号概况!$C$9,2)+2*$C1629*信号概况!$C$2*$D1629*信号概况!$C$3*信号相关性!$B$3+2*$C1629*信号概况!$C$2*$E1629*信号概况!$C$4*信号相关性!$B$4+2*$C1629*信号概况!$C$2*$F1629*信号概况!$C$5*信号相关性!$B$5+2*$C1629*信号概况!$C$2*$G1629*信号概况!$C$6*信号相关性!$B$6+2*$C1629*信号概况!$C$2*$H1629*信号概况!$C$7*信号相关性!$B$7+2*$C1629*信号概况!$C$2*$I1629*信号概况!$C$8*信号相关性!$B$8+2*$C1629*信号概况!$C$2*$J1629*信号概况!$C$9*信号相关性!$B$9+2*$D1629*信号概况!$C$3*$E1629*信号概况!$C$4*信号相关性!$C$4+2*$D1629*信号概况!$C$3*$F1629*信号概况!$C$5*信号相关性!$C$5+2*$D1629*信号概况!$C$3*$G1629*信号概况!$C$6*信号相关性!$C$6+2*$D1629*信号概况!$C$3*$H1629*信号概况!$C$7*信号相关性!$C$7+2*$D1629*信号概况!$C$3*$I1629*信号概况!$C$8*信号相关性!$C$8+2*$D1629*信号概况!$C$3*$J1629*信号概况!$C$9*信号相关性!$C$9+2*$E1629*信号概况!$C$4*$F1629*信号概况!$C$5*信号相关性!$D$5+2*$E1629*信号概况!$C$4*$G1629*信号概况!$C$6*信号相关性!$D$6+2*$E1629*信号概况!$C$4*$H1629*信号概况!$C$7*信号相关性!$D$7+2*$E1629*信号概况!$C$4*$I1629*信号概况!$C$8*信号相关性!$D$8+2*$E1629*信号概况!$C$4*$J1629*信号概况!$J$5*信号相关性!$D$9+2*$F1629*信号概况!$C$5*$G1629*信号概况!$C$6*信号相关性!$E$6+2*$F1629*信号概况!$C$5*$H1629*信号概况!$C$7*信号相关性!$E$7+2*$F1629*信号概况!$C$5*$I1629*信号概况!$C$8*信号相关性!$E$8+2*$F1629*信号概况!$C$5*$J1629*信号概况!$C$9*信号相关性!$E$9+2*$G1629*信号概况!$C$6*$H1629*信号概况!$C$7*信号相关性!$F$7+2*$G1629*信号概况!$C$6*$I1629*信号概况!$C$8*信号相关性!$F$8+2*$G1629*信号概况!$C$6*$J1629*信号概况!$C$9*信号相关性!$F$9+2*$H1629*信号概况!$C$7*$I1629*信号概况!$C$8*信号相关性!$G$8+2*$H1629*信号概况!$C$7*$J1629*信号概况!$C$9*信号相关性!$G$9+2*$I1629*信号概况!$C$8*$J1629*信号概况!$C$9*信号相关性!$H$9)</f>
        <v>9025.66802019841</v>
      </c>
      <c r="N1629" s="12">
        <f t="shared" si="525"/>
        <v>0.462399958410057</v>
      </c>
      <c r="O1629" s="10">
        <f>$C1629*信号概况!$J$2+$D1629*信号概况!$J$3+$E1629*信号概况!$J$4+$F1629*信号概况!$J$5+$G1629*信号概况!$J$6+$H1629*信号概况!$J$7+$I1629*信号概况!$J$8+$J1629*信号概况!$J$9</f>
        <v>1337.73932284769</v>
      </c>
      <c r="P1629" s="12">
        <f t="shared" si="526"/>
        <v>0.0685346066201395</v>
      </c>
      <c r="Q1629" s="7">
        <f t="shared" si="527"/>
        <v>8.19216875723057</v>
      </c>
    </row>
    <row r="1630" spans="1:17">
      <c r="A1630">
        <v>1628</v>
      </c>
      <c r="B1630">
        <v>19519.18</v>
      </c>
      <c r="C1630" s="7">
        <f t="shared" si="516"/>
        <v>0</v>
      </c>
      <c r="D1630" s="8">
        <f t="shared" si="517"/>
        <v>0.909090909090909</v>
      </c>
      <c r="E1630">
        <f t="shared" si="518"/>
        <v>0</v>
      </c>
      <c r="F1630">
        <f t="shared" si="519"/>
        <v>0.3</v>
      </c>
      <c r="G1630">
        <f t="shared" si="520"/>
        <v>0.08</v>
      </c>
      <c r="H1630">
        <f t="shared" si="521"/>
        <v>0</v>
      </c>
      <c r="I1630">
        <f t="shared" si="522"/>
        <v>0</v>
      </c>
      <c r="J1630">
        <f t="shared" si="523"/>
        <v>0</v>
      </c>
      <c r="K1630">
        <f>SQRT(POWER($C1630*信号概况!$F$2,2)+POWER($D1630*信号概况!$F$3,2)+POWER($E1630*信号概况!$F$4,2)+POWER($F1630*信号概况!$F$5,2)+POWER($G1630*信号概况!$F$6,2)+POWER($H1630*信号概况!$F$7,2)+POWER($I1630*信号概况!$F$8,2)+POWER($J1630*信号概况!$F$9,2)+2*$C1630*信号概况!$F$2*$D1630*信号概况!$F$3*信号相关性!$B$3+2*$C1630*信号概况!$F$2*$E1630*信号概况!$F$4*信号相关性!$B$4+2*$C1630*信号概况!$F$2*$F1630*信号概况!$F$5*信号相关性!$B$5+2*$C1630*信号概况!$F$2*$G1630*信号概况!$F$6*信号相关性!$B$6+2*$C1630*信号概况!$F$2*$H1630*信号概况!$F$7*信号相关性!$B$7+2*$C1630*信号概况!$F$2*$I1630*信号概况!$F$8*信号相关性!$B$8+2*$C1630*信号概况!$F$2*$J1630*信号概况!$F$9*信号相关性!$B$9+2*$D1630*信号概况!$F$3*$E1630*信号概况!$F$4*信号相关性!$C$4+2*$D1630*信号概况!$F$3*$F1630*信号概况!$F$5*信号相关性!$C$5+2*$D1630*信号概况!$F$3*$G1630*信号概况!$F$6*信号相关性!$C$6+2*$D1630*信号概况!$F$3*$H1630*信号概况!$F$7*信号相关性!$C$7+2*$D1630*信号概况!$F$3*$I1630*信号概况!$F$8*信号相关性!$C$8+2*$D1630*信号概况!$F$3*$J1630*信号概况!$F$9*信号相关性!$C$9+2*$E1630*信号概况!$F$4*$F1630*信号概况!$F$5*信号相关性!$D$5+2*$E1630*信号概况!$F$4*$G1630*信号概况!$F$6*信号相关性!$D$6+2*$E1630*信号概况!$F$4*$H1630*信号概况!$F$7*信号相关性!$D$7+2*$E1630*信号概况!$F$4*$I1630*信号概况!$F$8*信号相关性!$D$8+2*$E1630*信号概况!$F$4*$J1630*信号概况!$J$5*信号相关性!$D$9+2*$F1630*信号概况!$F$5*$G1630*信号概况!$F$6*信号相关性!$E$6+2*$F1630*信号概况!$F$5*$H1630*信号概况!$F$7*信号相关性!$E$7+2*$F1630*信号概况!$F$5*$I1630*信号概况!$F$8*信号相关性!$E$8+2*$F1630*信号概况!$F$5*$J1630*信号概况!$F$9*信号相关性!$E$9+2*$G1630*信号概况!$F$6*$H1630*信号概况!$F$7*信号相关性!$F$7+2*$G1630*信号概况!$F$6*$I1630*信号概况!$F$8*信号相关性!$F$8+2*$G1630*信号概况!$F$6*$J1630*信号概况!$F$9*信号相关性!$F$9+2*$H1630*信号概况!$F$7*$I1630*信号概况!$F$8*信号相关性!$G$8+2*$H1630*信号概况!$F$7*$J1630*信号概况!$F$9*信号相关性!$G$9+2*$I1630*信号概况!$F$8*$J1630*信号概况!$F$9*信号相关性!$H$9)</f>
        <v>1906.80780715764</v>
      </c>
      <c r="L1630" s="10">
        <f t="shared" si="524"/>
        <v>10.2365744081445</v>
      </c>
      <c r="M1630" s="11">
        <f>SQRT(POWER($C1630*信号概况!$C$2,2)+POWER($D1630*信号概况!$C$3,2)+POWER($E1630*信号概况!$C$4,2)+POWER($F1630*信号概况!$C$5,2)+POWER($G1630*信号概况!$C$6,2)+POWER($H1630*信号概况!$C$7,2)+POWER($I1630*信号概况!$C$8,2)+POWER($J1630*信号概况!$C$9,2)+2*$C1630*信号概况!$C$2*$D1630*信号概况!$C$3*信号相关性!$B$3+2*$C1630*信号概况!$C$2*$E1630*信号概况!$C$4*信号相关性!$B$4+2*$C1630*信号概况!$C$2*$F1630*信号概况!$C$5*信号相关性!$B$5+2*$C1630*信号概况!$C$2*$G1630*信号概况!$C$6*信号相关性!$B$6+2*$C1630*信号概况!$C$2*$H1630*信号概况!$C$7*信号相关性!$B$7+2*$C1630*信号概况!$C$2*$I1630*信号概况!$C$8*信号相关性!$B$8+2*$C1630*信号概况!$C$2*$J1630*信号概况!$C$9*信号相关性!$B$9+2*$D1630*信号概况!$C$3*$E1630*信号概况!$C$4*信号相关性!$C$4+2*$D1630*信号概况!$C$3*$F1630*信号概况!$C$5*信号相关性!$C$5+2*$D1630*信号概况!$C$3*$G1630*信号概况!$C$6*信号相关性!$C$6+2*$D1630*信号概况!$C$3*$H1630*信号概况!$C$7*信号相关性!$C$7+2*$D1630*信号概况!$C$3*$I1630*信号概况!$C$8*信号相关性!$C$8+2*$D1630*信号概况!$C$3*$J1630*信号概况!$C$9*信号相关性!$C$9+2*$E1630*信号概况!$C$4*$F1630*信号概况!$C$5*信号相关性!$D$5+2*$E1630*信号概况!$C$4*$G1630*信号概况!$C$6*信号相关性!$D$6+2*$E1630*信号概况!$C$4*$H1630*信号概况!$C$7*信号相关性!$D$7+2*$E1630*信号概况!$C$4*$I1630*信号概况!$C$8*信号相关性!$D$8+2*$E1630*信号概况!$C$4*$J1630*信号概况!$J$5*信号相关性!$D$9+2*$F1630*信号概况!$C$5*$G1630*信号概况!$C$6*信号相关性!$E$6+2*$F1630*信号概况!$C$5*$H1630*信号概况!$C$7*信号相关性!$E$7+2*$F1630*信号概况!$C$5*$I1630*信号概况!$C$8*信号相关性!$E$8+2*$F1630*信号概况!$C$5*$J1630*信号概况!$C$9*信号相关性!$E$9+2*$G1630*信号概况!$C$6*$H1630*信号概况!$C$7*信号相关性!$F$7+2*$G1630*信号概况!$C$6*$I1630*信号概况!$C$8*信号相关性!$F$8+2*$G1630*信号概况!$C$6*$J1630*信号概况!$C$9*信号相关性!$F$9+2*$H1630*信号概况!$C$7*$I1630*信号概况!$C$8*信号相关性!$G$8+2*$H1630*信号概况!$C$7*$J1630*信号概况!$C$9*信号相关性!$G$9+2*$I1630*信号概况!$C$8*$J1630*信号概况!$C$9*信号相关性!$H$9)</f>
        <v>9348.8500723995</v>
      </c>
      <c r="N1630" s="12">
        <f t="shared" si="525"/>
        <v>0.478957111538471</v>
      </c>
      <c r="O1630" s="10">
        <f>$C1630*信号概况!$J$2+$D1630*信号概况!$J$3+$E1630*信号概况!$J$4+$F1630*信号概况!$J$5+$G1630*信号概况!$J$6+$H1630*信号概况!$J$7+$I1630*信号概况!$J$8+$J1630*信号概况!$J$9</f>
        <v>1362.26747353263</v>
      </c>
      <c r="P1630" s="12">
        <f t="shared" si="526"/>
        <v>0.0697912245049549</v>
      </c>
      <c r="Q1630" s="7">
        <f t="shared" si="527"/>
        <v>8.06124803175863</v>
      </c>
    </row>
    <row r="1631" spans="1:17">
      <c r="A1631">
        <v>1629</v>
      </c>
      <c r="B1631">
        <v>19519.18</v>
      </c>
      <c r="C1631" s="7">
        <f t="shared" si="516"/>
        <v>0</v>
      </c>
      <c r="D1631" s="8">
        <f t="shared" si="517"/>
        <v>0.939393939393939</v>
      </c>
      <c r="E1631">
        <f t="shared" si="518"/>
        <v>0</v>
      </c>
      <c r="F1631">
        <f t="shared" si="519"/>
        <v>0.3</v>
      </c>
      <c r="G1631">
        <f t="shared" si="520"/>
        <v>0.08</v>
      </c>
      <c r="H1631">
        <f t="shared" si="521"/>
        <v>0</v>
      </c>
      <c r="I1631">
        <f t="shared" si="522"/>
        <v>0</v>
      </c>
      <c r="J1631">
        <f t="shared" si="523"/>
        <v>0</v>
      </c>
      <c r="K1631">
        <f>SQRT(POWER($C1631*信号概况!$F$2,2)+POWER($D1631*信号概况!$F$3,2)+POWER($E1631*信号概况!$F$4,2)+POWER($F1631*信号概况!$F$5,2)+POWER($G1631*信号概况!$F$6,2)+POWER($H1631*信号概况!$F$7,2)+POWER($I1631*信号概况!$F$8,2)+POWER($J1631*信号概况!$F$9,2)+2*$C1631*信号概况!$F$2*$D1631*信号概况!$F$3*信号相关性!$B$3+2*$C1631*信号概况!$F$2*$E1631*信号概况!$F$4*信号相关性!$B$4+2*$C1631*信号概况!$F$2*$F1631*信号概况!$F$5*信号相关性!$B$5+2*$C1631*信号概况!$F$2*$G1631*信号概况!$F$6*信号相关性!$B$6+2*$C1631*信号概况!$F$2*$H1631*信号概况!$F$7*信号相关性!$B$7+2*$C1631*信号概况!$F$2*$I1631*信号概况!$F$8*信号相关性!$B$8+2*$C1631*信号概况!$F$2*$J1631*信号概况!$F$9*信号相关性!$B$9+2*$D1631*信号概况!$F$3*$E1631*信号概况!$F$4*信号相关性!$C$4+2*$D1631*信号概况!$F$3*$F1631*信号概况!$F$5*信号相关性!$C$5+2*$D1631*信号概况!$F$3*$G1631*信号概况!$F$6*信号相关性!$C$6+2*$D1631*信号概况!$F$3*$H1631*信号概况!$F$7*信号相关性!$C$7+2*$D1631*信号概况!$F$3*$I1631*信号概况!$F$8*信号相关性!$C$8+2*$D1631*信号概况!$F$3*$J1631*信号概况!$F$9*信号相关性!$C$9+2*$E1631*信号概况!$F$4*$F1631*信号概况!$F$5*信号相关性!$D$5+2*$E1631*信号概况!$F$4*$G1631*信号概况!$F$6*信号相关性!$D$6+2*$E1631*信号概况!$F$4*$H1631*信号概况!$F$7*信号相关性!$D$7+2*$E1631*信号概况!$F$4*$I1631*信号概况!$F$8*信号相关性!$D$8+2*$E1631*信号概况!$F$4*$J1631*信号概况!$J$5*信号相关性!$D$9+2*$F1631*信号概况!$F$5*$G1631*信号概况!$F$6*信号相关性!$E$6+2*$F1631*信号概况!$F$5*$H1631*信号概况!$F$7*信号相关性!$E$7+2*$F1631*信号概况!$F$5*$I1631*信号概况!$F$8*信号相关性!$E$8+2*$F1631*信号概况!$F$5*$J1631*信号概况!$F$9*信号相关性!$E$9+2*$G1631*信号概况!$F$6*$H1631*信号概况!$F$7*信号相关性!$F$7+2*$G1631*信号概况!$F$6*$I1631*信号概况!$F$8*信号相关性!$F$8+2*$G1631*信号概况!$F$6*$J1631*信号概况!$F$9*信号相关性!$F$9+2*$H1631*信号概况!$F$7*$I1631*信号概况!$F$8*信号相关性!$G$8+2*$H1631*信号概况!$F$7*$J1631*信号概况!$F$9*信号相关性!$G$9+2*$I1631*信号概况!$F$8*$J1631*信号概况!$F$9*信号相关性!$H$9)</f>
        <v>1973.24053138969</v>
      </c>
      <c r="L1631" s="10">
        <f t="shared" si="524"/>
        <v>9.89194154969706</v>
      </c>
      <c r="M1631" s="11">
        <f>SQRT(POWER($C1631*信号概况!$C$2,2)+POWER($D1631*信号概况!$C$3,2)+POWER($E1631*信号概况!$C$4,2)+POWER($F1631*信号概况!$C$5,2)+POWER($G1631*信号概况!$C$6,2)+POWER($H1631*信号概况!$C$7,2)+POWER($I1631*信号概况!$C$8,2)+POWER($J1631*信号概况!$C$9,2)+2*$C1631*信号概况!$C$2*$D1631*信号概况!$C$3*信号相关性!$B$3+2*$C1631*信号概况!$C$2*$E1631*信号概况!$C$4*信号相关性!$B$4+2*$C1631*信号概况!$C$2*$F1631*信号概况!$C$5*信号相关性!$B$5+2*$C1631*信号概况!$C$2*$G1631*信号概况!$C$6*信号相关性!$B$6+2*$C1631*信号概况!$C$2*$H1631*信号概况!$C$7*信号相关性!$B$7+2*$C1631*信号概况!$C$2*$I1631*信号概况!$C$8*信号相关性!$B$8+2*$C1631*信号概况!$C$2*$J1631*信号概况!$C$9*信号相关性!$B$9+2*$D1631*信号概况!$C$3*$E1631*信号概况!$C$4*信号相关性!$C$4+2*$D1631*信号概况!$C$3*$F1631*信号概况!$C$5*信号相关性!$C$5+2*$D1631*信号概况!$C$3*$G1631*信号概况!$C$6*信号相关性!$C$6+2*$D1631*信号概况!$C$3*$H1631*信号概况!$C$7*信号相关性!$C$7+2*$D1631*信号概况!$C$3*$I1631*信号概况!$C$8*信号相关性!$C$8+2*$D1631*信号概况!$C$3*$J1631*信号概况!$C$9*信号相关性!$C$9+2*$E1631*信号概况!$C$4*$F1631*信号概况!$C$5*信号相关性!$D$5+2*$E1631*信号概况!$C$4*$G1631*信号概况!$C$6*信号相关性!$D$6+2*$E1631*信号概况!$C$4*$H1631*信号概况!$C$7*信号相关性!$D$7+2*$E1631*信号概况!$C$4*$I1631*信号概况!$C$8*信号相关性!$D$8+2*$E1631*信号概况!$C$4*$J1631*信号概况!$J$5*信号相关性!$D$9+2*$F1631*信号概况!$C$5*$G1631*信号概况!$C$6*信号相关性!$E$6+2*$F1631*信号概况!$C$5*$H1631*信号概况!$C$7*信号相关性!$E$7+2*$F1631*信号概况!$C$5*$I1631*信号概况!$C$8*信号相关性!$E$8+2*$F1631*信号概况!$C$5*$J1631*信号概况!$C$9*信号相关性!$E$9+2*$G1631*信号概况!$C$6*$H1631*信号概况!$C$7*信号相关性!$F$7+2*$G1631*信号概况!$C$6*$I1631*信号概况!$C$8*信号相关性!$F$8+2*$G1631*信号概况!$C$6*$J1631*信号概况!$C$9*信号相关性!$F$9+2*$H1631*信号概况!$C$7*$I1631*信号概况!$C$8*信号相关性!$G$8+2*$H1631*信号概况!$C$7*$J1631*信号概况!$C$9*信号相关性!$G$9+2*$I1631*信号概况!$C$8*$J1631*信号概况!$C$9*信号相关性!$H$9)</f>
        <v>9672.10919933176</v>
      </c>
      <c r="N1631" s="12">
        <f t="shared" si="525"/>
        <v>0.495518213333335</v>
      </c>
      <c r="O1631" s="10">
        <f>$C1631*信号概况!$J$2+$D1631*信号概况!$J$3+$E1631*信号概况!$J$4+$F1631*信号概况!$J$5+$G1631*信号概况!$J$6+$H1631*信号概况!$J$7+$I1631*信号概况!$J$8+$J1631*信号概况!$J$9</f>
        <v>1386.79562421756</v>
      </c>
      <c r="P1631" s="12">
        <f t="shared" si="526"/>
        <v>0.0710478423897704</v>
      </c>
      <c r="Q1631" s="7">
        <f t="shared" si="527"/>
        <v>7.93901617233552</v>
      </c>
    </row>
    <row r="1632" spans="1:17">
      <c r="A1632">
        <v>1630</v>
      </c>
      <c r="B1632">
        <v>19519.18</v>
      </c>
      <c r="C1632" s="7">
        <f t="shared" si="516"/>
        <v>0</v>
      </c>
      <c r="D1632" s="8">
        <f t="shared" si="517"/>
        <v>0.96969696969697</v>
      </c>
      <c r="E1632">
        <f t="shared" si="518"/>
        <v>0</v>
      </c>
      <c r="F1632">
        <f t="shared" si="519"/>
        <v>0.3</v>
      </c>
      <c r="G1632">
        <f t="shared" si="520"/>
        <v>0.08</v>
      </c>
      <c r="H1632">
        <f t="shared" si="521"/>
        <v>0</v>
      </c>
      <c r="I1632">
        <f t="shared" si="522"/>
        <v>0</v>
      </c>
      <c r="J1632">
        <f t="shared" si="523"/>
        <v>0</v>
      </c>
      <c r="K1632">
        <f>SQRT(POWER($C1632*信号概况!$F$2,2)+POWER($D1632*信号概况!$F$3,2)+POWER($E1632*信号概况!$F$4,2)+POWER($F1632*信号概况!$F$5,2)+POWER($G1632*信号概况!$F$6,2)+POWER($H1632*信号概况!$F$7,2)+POWER($I1632*信号概况!$F$8,2)+POWER($J1632*信号概况!$F$9,2)+2*$C1632*信号概况!$F$2*$D1632*信号概况!$F$3*信号相关性!$B$3+2*$C1632*信号概况!$F$2*$E1632*信号概况!$F$4*信号相关性!$B$4+2*$C1632*信号概况!$F$2*$F1632*信号概况!$F$5*信号相关性!$B$5+2*$C1632*信号概况!$F$2*$G1632*信号概况!$F$6*信号相关性!$B$6+2*$C1632*信号概况!$F$2*$H1632*信号概况!$F$7*信号相关性!$B$7+2*$C1632*信号概况!$F$2*$I1632*信号概况!$F$8*信号相关性!$B$8+2*$C1632*信号概况!$F$2*$J1632*信号概况!$F$9*信号相关性!$B$9+2*$D1632*信号概况!$F$3*$E1632*信号概况!$F$4*信号相关性!$C$4+2*$D1632*信号概况!$F$3*$F1632*信号概况!$F$5*信号相关性!$C$5+2*$D1632*信号概况!$F$3*$G1632*信号概况!$F$6*信号相关性!$C$6+2*$D1632*信号概况!$F$3*$H1632*信号概况!$F$7*信号相关性!$C$7+2*$D1632*信号概况!$F$3*$I1632*信号概况!$F$8*信号相关性!$C$8+2*$D1632*信号概况!$F$3*$J1632*信号概况!$F$9*信号相关性!$C$9+2*$E1632*信号概况!$F$4*$F1632*信号概况!$F$5*信号相关性!$D$5+2*$E1632*信号概况!$F$4*$G1632*信号概况!$F$6*信号相关性!$D$6+2*$E1632*信号概况!$F$4*$H1632*信号概况!$F$7*信号相关性!$D$7+2*$E1632*信号概况!$F$4*$I1632*信号概况!$F$8*信号相关性!$D$8+2*$E1632*信号概况!$F$4*$J1632*信号概况!$J$5*信号相关性!$D$9+2*$F1632*信号概况!$F$5*$G1632*信号概况!$F$6*信号相关性!$E$6+2*$F1632*信号概况!$F$5*$H1632*信号概况!$F$7*信号相关性!$E$7+2*$F1632*信号概况!$F$5*$I1632*信号概况!$F$8*信号相关性!$E$8+2*$F1632*信号概况!$F$5*$J1632*信号概况!$F$9*信号相关性!$E$9+2*$G1632*信号概况!$F$6*$H1632*信号概况!$F$7*信号相关性!$F$7+2*$G1632*信号概况!$F$6*$I1632*信号概况!$F$8*信号相关性!$F$8+2*$G1632*信号概况!$F$6*$J1632*信号概况!$F$9*信号相关性!$F$9+2*$H1632*信号概况!$F$7*$I1632*信号概况!$F$8*信号相关性!$G$8+2*$H1632*信号概况!$F$7*$J1632*信号概况!$F$9*信号相关性!$G$9+2*$I1632*信号概况!$F$8*$J1632*信号概况!$F$9*信号相关性!$H$9)</f>
        <v>2039.70074873015</v>
      </c>
      <c r="L1632" s="10">
        <f t="shared" si="524"/>
        <v>9.56962927632985</v>
      </c>
      <c r="M1632" s="11">
        <f>SQRT(POWER($C1632*信号概况!$C$2,2)+POWER($D1632*信号概况!$C$3,2)+POWER($E1632*信号概况!$C$4,2)+POWER($F1632*信号概况!$C$5,2)+POWER($G1632*信号概况!$C$6,2)+POWER($H1632*信号概况!$C$7,2)+POWER($I1632*信号概况!$C$8,2)+POWER($J1632*信号概况!$C$9,2)+2*$C1632*信号概况!$C$2*$D1632*信号概况!$C$3*信号相关性!$B$3+2*$C1632*信号概况!$C$2*$E1632*信号概况!$C$4*信号相关性!$B$4+2*$C1632*信号概况!$C$2*$F1632*信号概况!$C$5*信号相关性!$B$5+2*$C1632*信号概况!$C$2*$G1632*信号概况!$C$6*信号相关性!$B$6+2*$C1632*信号概况!$C$2*$H1632*信号概况!$C$7*信号相关性!$B$7+2*$C1632*信号概况!$C$2*$I1632*信号概况!$C$8*信号相关性!$B$8+2*$C1632*信号概况!$C$2*$J1632*信号概况!$C$9*信号相关性!$B$9+2*$D1632*信号概况!$C$3*$E1632*信号概况!$C$4*信号相关性!$C$4+2*$D1632*信号概况!$C$3*$F1632*信号概况!$C$5*信号相关性!$C$5+2*$D1632*信号概况!$C$3*$G1632*信号概况!$C$6*信号相关性!$C$6+2*$D1632*信号概况!$C$3*$H1632*信号概况!$C$7*信号相关性!$C$7+2*$D1632*信号概况!$C$3*$I1632*信号概况!$C$8*信号相关性!$C$8+2*$D1632*信号概况!$C$3*$J1632*信号概况!$C$9*信号相关性!$C$9+2*$E1632*信号概况!$C$4*$F1632*信号概况!$C$5*信号相关性!$D$5+2*$E1632*信号概况!$C$4*$G1632*信号概况!$C$6*信号相关性!$D$6+2*$E1632*信号概况!$C$4*$H1632*信号概况!$C$7*信号相关性!$D$7+2*$E1632*信号概况!$C$4*$I1632*信号概况!$C$8*信号相关性!$D$8+2*$E1632*信号概况!$C$4*$J1632*信号概况!$J$5*信号相关性!$D$9+2*$F1632*信号概况!$C$5*$G1632*信号概况!$C$6*信号相关性!$E$6+2*$F1632*信号概况!$C$5*$H1632*信号概况!$C$7*信号相关性!$E$7+2*$F1632*信号概况!$C$5*$I1632*信号概况!$C$8*信号相关性!$E$8+2*$F1632*信号概况!$C$5*$J1632*信号概况!$C$9*信号相关性!$E$9+2*$G1632*信号概况!$C$6*$H1632*信号概况!$C$7*信号相关性!$F$7+2*$G1632*信号概况!$C$6*$I1632*信号概况!$C$8*信号相关性!$F$8+2*$G1632*信号概况!$C$6*$J1632*信号概况!$C$9*信号相关性!$F$9+2*$H1632*信号概况!$C$7*$I1632*信号概况!$C$8*信号相关性!$G$8+2*$H1632*信号概况!$C$7*$J1632*信号概况!$C$9*信号相关性!$G$9+2*$I1632*信号概况!$C$8*$J1632*信号概况!$C$9*信号相关性!$H$9)</f>
        <v>9995.43792305341</v>
      </c>
      <c r="N1632" s="12">
        <f t="shared" si="525"/>
        <v>0.512082880687273</v>
      </c>
      <c r="O1632" s="10">
        <f>$C1632*信号概况!$J$2+$D1632*信号概况!$J$3+$E1632*信号概况!$J$4+$F1632*信号概况!$J$5+$G1632*信号概况!$J$6+$H1632*信号概况!$J$7+$I1632*信号概况!$J$8+$J1632*信号概况!$J$9</f>
        <v>1411.32377490249</v>
      </c>
      <c r="P1632" s="12">
        <f t="shared" si="526"/>
        <v>0.0723044602745858</v>
      </c>
      <c r="Q1632" s="7">
        <f t="shared" si="527"/>
        <v>7.82464109441836</v>
      </c>
    </row>
    <row r="1633" spans="1:17">
      <c r="A1633">
        <v>1631</v>
      </c>
      <c r="B1633">
        <v>19519.18</v>
      </c>
      <c r="C1633" s="7">
        <f t="shared" si="516"/>
        <v>0</v>
      </c>
      <c r="D1633" s="8">
        <f t="shared" si="517"/>
        <v>1</v>
      </c>
      <c r="E1633">
        <f t="shared" si="518"/>
        <v>0</v>
      </c>
      <c r="F1633">
        <f t="shared" si="519"/>
        <v>0.3</v>
      </c>
      <c r="G1633">
        <f t="shared" si="520"/>
        <v>0.08</v>
      </c>
      <c r="H1633">
        <f t="shared" si="521"/>
        <v>0</v>
      </c>
      <c r="I1633">
        <f t="shared" si="522"/>
        <v>0</v>
      </c>
      <c r="J1633">
        <f t="shared" si="523"/>
        <v>0</v>
      </c>
      <c r="K1633">
        <f>SQRT(POWER($C1633*信号概况!$F$2,2)+POWER($D1633*信号概况!$F$3,2)+POWER($E1633*信号概况!$F$4,2)+POWER($F1633*信号概况!$F$5,2)+POWER($G1633*信号概况!$F$6,2)+POWER($H1633*信号概况!$F$7,2)+POWER($I1633*信号概况!$F$8,2)+POWER($J1633*信号概况!$F$9,2)+2*$C1633*信号概况!$F$2*$D1633*信号概况!$F$3*信号相关性!$B$3+2*$C1633*信号概况!$F$2*$E1633*信号概况!$F$4*信号相关性!$B$4+2*$C1633*信号概况!$F$2*$F1633*信号概况!$F$5*信号相关性!$B$5+2*$C1633*信号概况!$F$2*$G1633*信号概况!$F$6*信号相关性!$B$6+2*$C1633*信号概况!$F$2*$H1633*信号概况!$F$7*信号相关性!$B$7+2*$C1633*信号概况!$F$2*$I1633*信号概况!$F$8*信号相关性!$B$8+2*$C1633*信号概况!$F$2*$J1633*信号概况!$F$9*信号相关性!$B$9+2*$D1633*信号概况!$F$3*$E1633*信号概况!$F$4*信号相关性!$C$4+2*$D1633*信号概况!$F$3*$F1633*信号概况!$F$5*信号相关性!$C$5+2*$D1633*信号概况!$F$3*$G1633*信号概况!$F$6*信号相关性!$C$6+2*$D1633*信号概况!$F$3*$H1633*信号概况!$F$7*信号相关性!$C$7+2*$D1633*信号概况!$F$3*$I1633*信号概况!$F$8*信号相关性!$C$8+2*$D1633*信号概况!$F$3*$J1633*信号概况!$F$9*信号相关性!$C$9+2*$E1633*信号概况!$F$4*$F1633*信号概况!$F$5*信号相关性!$D$5+2*$E1633*信号概况!$F$4*$G1633*信号概况!$F$6*信号相关性!$D$6+2*$E1633*信号概况!$F$4*$H1633*信号概况!$F$7*信号相关性!$D$7+2*$E1633*信号概况!$F$4*$I1633*信号概况!$F$8*信号相关性!$D$8+2*$E1633*信号概况!$F$4*$J1633*信号概况!$J$5*信号相关性!$D$9+2*$F1633*信号概况!$F$5*$G1633*信号概况!$F$6*信号相关性!$E$6+2*$F1633*信号概况!$F$5*$H1633*信号概况!$F$7*信号相关性!$E$7+2*$F1633*信号概况!$F$5*$I1633*信号概况!$F$8*信号相关性!$E$8+2*$F1633*信号概况!$F$5*$J1633*信号概况!$F$9*信号相关性!$E$9+2*$G1633*信号概况!$F$6*$H1633*信号概况!$F$7*信号相关性!$F$7+2*$G1633*信号概况!$F$6*$I1633*信号概况!$F$8*信号相关性!$F$8+2*$G1633*信号概况!$F$6*$J1633*信号概况!$F$9*信号相关性!$F$9+2*$H1633*信号概况!$F$7*$I1633*信号概况!$F$8*信号相关性!$G$8+2*$H1633*信号概况!$F$7*$J1633*信号概况!$F$9*信号相关性!$G$9+2*$I1633*信号概况!$F$8*$J1633*信号概况!$F$9*信号相关性!$H$9)</f>
        <v>2106.18585656422</v>
      </c>
      <c r="L1633" s="10">
        <f t="shared" si="524"/>
        <v>9.2675487014433</v>
      </c>
      <c r="M1633" s="11">
        <f>SQRT(POWER($C1633*信号概况!$C$2,2)+POWER($D1633*信号概况!$C$3,2)+POWER($E1633*信号概况!$C$4,2)+POWER($F1633*信号概况!$C$5,2)+POWER($G1633*信号概况!$C$6,2)+POWER($H1633*信号概况!$C$7,2)+POWER($I1633*信号概况!$C$8,2)+POWER($J1633*信号概况!$C$9,2)+2*$C1633*信号概况!$C$2*$D1633*信号概况!$C$3*信号相关性!$B$3+2*$C1633*信号概况!$C$2*$E1633*信号概况!$C$4*信号相关性!$B$4+2*$C1633*信号概况!$C$2*$F1633*信号概况!$C$5*信号相关性!$B$5+2*$C1633*信号概况!$C$2*$G1633*信号概况!$C$6*信号相关性!$B$6+2*$C1633*信号概况!$C$2*$H1633*信号概况!$C$7*信号相关性!$B$7+2*$C1633*信号概况!$C$2*$I1633*信号概况!$C$8*信号相关性!$B$8+2*$C1633*信号概况!$C$2*$J1633*信号概况!$C$9*信号相关性!$B$9+2*$D1633*信号概况!$C$3*$E1633*信号概况!$C$4*信号相关性!$C$4+2*$D1633*信号概况!$C$3*$F1633*信号概况!$C$5*信号相关性!$C$5+2*$D1633*信号概况!$C$3*$G1633*信号概况!$C$6*信号相关性!$C$6+2*$D1633*信号概况!$C$3*$H1633*信号概况!$C$7*信号相关性!$C$7+2*$D1633*信号概况!$C$3*$I1633*信号概况!$C$8*信号相关性!$C$8+2*$D1633*信号概况!$C$3*$J1633*信号概况!$C$9*信号相关性!$C$9+2*$E1633*信号概况!$C$4*$F1633*信号概况!$C$5*信号相关性!$D$5+2*$E1633*信号概况!$C$4*$G1633*信号概况!$C$6*信号相关性!$D$6+2*$E1633*信号概况!$C$4*$H1633*信号概况!$C$7*信号相关性!$D$7+2*$E1633*信号概况!$C$4*$I1633*信号概况!$C$8*信号相关性!$D$8+2*$E1633*信号概况!$C$4*$J1633*信号概况!$J$5*信号相关性!$D$9+2*$F1633*信号概况!$C$5*$G1633*信号概况!$C$6*信号相关性!$E$6+2*$F1633*信号概况!$C$5*$H1633*信号概况!$C$7*信号相关性!$E$7+2*$F1633*信号概况!$C$5*$I1633*信号概况!$C$8*信号相关性!$E$8+2*$F1633*信号概况!$C$5*$J1633*信号概况!$C$9*信号相关性!$E$9+2*$G1633*信号概况!$C$6*$H1633*信号概况!$C$7*信号相关性!$F$7+2*$G1633*信号概况!$C$6*$I1633*信号概况!$C$8*信号相关性!$F$8+2*$G1633*信号概况!$C$6*$J1633*信号概况!$C$9*信号相关性!$F$9+2*$H1633*信号概况!$C$7*$I1633*信号概况!$C$8*信号相关性!$G$8+2*$H1633*信号概况!$C$7*$J1633*信号概况!$C$9*信号相关性!$G$9+2*$I1633*信号概况!$C$8*$J1633*信号概况!$C$9*信号相关性!$H$9)</f>
        <v>10318.8297013592</v>
      </c>
      <c r="N1633" s="12">
        <f t="shared" si="525"/>
        <v>0.528650778432249</v>
      </c>
      <c r="O1633" s="10">
        <f>$C1633*信号概况!$J$2+$D1633*信号概况!$J$3+$E1633*信号概况!$J$4+$F1633*信号概况!$J$5+$G1633*信号概况!$J$6+$H1633*信号概况!$J$7+$I1633*信号概况!$J$8+$J1633*信号概况!$J$9</f>
        <v>1435.85192558742</v>
      </c>
      <c r="P1633" s="12">
        <f t="shared" si="526"/>
        <v>0.0735610781594012</v>
      </c>
      <c r="Q1633" s="7">
        <f t="shared" si="527"/>
        <v>7.71739305740297</v>
      </c>
    </row>
    <row r="1634" spans="1:17">
      <c r="A1634">
        <v>1632</v>
      </c>
      <c r="B1634">
        <v>19519.18</v>
      </c>
      <c r="C1634" s="7">
        <f t="shared" si="516"/>
        <v>0</v>
      </c>
      <c r="D1634" s="8">
        <f t="shared" si="517"/>
        <v>0</v>
      </c>
      <c r="E1634">
        <f t="shared" si="518"/>
        <v>0</v>
      </c>
      <c r="F1634">
        <f t="shared" si="519"/>
        <v>0.4</v>
      </c>
      <c r="G1634">
        <f t="shared" si="520"/>
        <v>0.08</v>
      </c>
      <c r="H1634">
        <f t="shared" si="521"/>
        <v>0</v>
      </c>
      <c r="I1634">
        <f t="shared" si="522"/>
        <v>0</v>
      </c>
      <c r="J1634">
        <f t="shared" si="523"/>
        <v>0</v>
      </c>
      <c r="K1634">
        <f>SQRT(POWER($C1634*信号概况!$F$2,2)+POWER($D1634*信号概况!$F$3,2)+POWER($E1634*信号概况!$F$4,2)+POWER($F1634*信号概况!$F$5,2)+POWER($G1634*信号概况!$F$6,2)+POWER($H1634*信号概况!$F$7,2)+POWER($I1634*信号概况!$F$8,2)+POWER($J1634*信号概况!$F$9,2)+2*$C1634*信号概况!$F$2*$D1634*信号概况!$F$3*信号相关性!$B$3+2*$C1634*信号概况!$F$2*$E1634*信号概况!$F$4*信号相关性!$B$4+2*$C1634*信号概况!$F$2*$F1634*信号概况!$F$5*信号相关性!$B$5+2*$C1634*信号概况!$F$2*$G1634*信号概况!$F$6*信号相关性!$B$6+2*$C1634*信号概况!$F$2*$H1634*信号概况!$F$7*信号相关性!$B$7+2*$C1634*信号概况!$F$2*$I1634*信号概况!$F$8*信号相关性!$B$8+2*$C1634*信号概况!$F$2*$J1634*信号概况!$F$9*信号相关性!$B$9+2*$D1634*信号概况!$F$3*$E1634*信号概况!$F$4*信号相关性!$C$4+2*$D1634*信号概况!$F$3*$F1634*信号概况!$F$5*信号相关性!$C$5+2*$D1634*信号概况!$F$3*$G1634*信号概况!$F$6*信号相关性!$C$6+2*$D1634*信号概况!$F$3*$H1634*信号概况!$F$7*信号相关性!$C$7+2*$D1634*信号概况!$F$3*$I1634*信号概况!$F$8*信号相关性!$C$8+2*$D1634*信号概况!$F$3*$J1634*信号概况!$F$9*信号相关性!$C$9+2*$E1634*信号概况!$F$4*$F1634*信号概况!$F$5*信号相关性!$D$5+2*$E1634*信号概况!$F$4*$G1634*信号概况!$F$6*信号相关性!$D$6+2*$E1634*信号概况!$F$4*$H1634*信号概况!$F$7*信号相关性!$D$7+2*$E1634*信号概况!$F$4*$I1634*信号概况!$F$8*信号相关性!$D$8+2*$E1634*信号概况!$F$4*$J1634*信号概况!$J$5*信号相关性!$D$9+2*$F1634*信号概况!$F$5*$G1634*信号概况!$F$6*信号相关性!$E$6+2*$F1634*信号概况!$F$5*$H1634*信号概况!$F$7*信号相关性!$E$7+2*$F1634*信号概况!$F$5*$I1634*信号概况!$F$8*信号相关性!$E$8+2*$F1634*信号概况!$F$5*$J1634*信号概况!$F$9*信号相关性!$E$9+2*$G1634*信号概况!$F$6*$H1634*信号概况!$F$7*信号相关性!$F$7+2*$G1634*信号概况!$F$6*$I1634*信号概况!$F$8*信号相关性!$F$8+2*$G1634*信号概况!$F$6*$J1634*信号概况!$F$9*信号相关性!$F$9+2*$H1634*信号概况!$F$7*$I1634*信号概况!$F$8*信号相关性!$G$8+2*$H1634*信号概况!$F$7*$J1634*信号概况!$F$9*信号相关性!$G$9+2*$I1634*信号概况!$F$8*$J1634*信号概况!$F$9*信号相关性!$H$9)</f>
        <v>250.04373418108</v>
      </c>
      <c r="L1634" s="10">
        <f t="shared" si="524"/>
        <v>78.0630639033103</v>
      </c>
      <c r="M1634" s="11">
        <f>SQRT(POWER($C1634*信号概况!$C$2,2)+POWER($D1634*信号概况!$C$3,2)+POWER($E1634*信号概况!$C$4,2)+POWER($F1634*信号概况!$C$5,2)+POWER($G1634*信号概况!$C$6,2)+POWER($H1634*信号概况!$C$7,2)+POWER($I1634*信号概况!$C$8,2)+POWER($J1634*信号概况!$C$9,2)+2*$C1634*信号概况!$C$2*$D1634*信号概况!$C$3*信号相关性!$B$3+2*$C1634*信号概况!$C$2*$E1634*信号概况!$C$4*信号相关性!$B$4+2*$C1634*信号概况!$C$2*$F1634*信号概况!$C$5*信号相关性!$B$5+2*$C1634*信号概况!$C$2*$G1634*信号概况!$C$6*信号相关性!$B$6+2*$C1634*信号概况!$C$2*$H1634*信号概况!$C$7*信号相关性!$B$7+2*$C1634*信号概况!$C$2*$I1634*信号概况!$C$8*信号相关性!$B$8+2*$C1634*信号概况!$C$2*$J1634*信号概况!$C$9*信号相关性!$B$9+2*$D1634*信号概况!$C$3*$E1634*信号概况!$C$4*信号相关性!$C$4+2*$D1634*信号概况!$C$3*$F1634*信号概况!$C$5*信号相关性!$C$5+2*$D1634*信号概况!$C$3*$G1634*信号概况!$C$6*信号相关性!$C$6+2*$D1634*信号概况!$C$3*$H1634*信号概况!$C$7*信号相关性!$C$7+2*$D1634*信号概况!$C$3*$I1634*信号概况!$C$8*信号相关性!$C$8+2*$D1634*信号概况!$C$3*$J1634*信号概况!$C$9*信号相关性!$C$9+2*$E1634*信号概况!$C$4*$F1634*信号概况!$C$5*信号相关性!$D$5+2*$E1634*信号概况!$C$4*$G1634*信号概况!$C$6*信号相关性!$D$6+2*$E1634*信号概况!$C$4*$H1634*信号概况!$C$7*信号相关性!$D$7+2*$E1634*信号概况!$C$4*$I1634*信号概况!$C$8*信号相关性!$D$8+2*$E1634*信号概况!$C$4*$J1634*信号概况!$J$5*信号相关性!$D$9+2*$F1634*信号概况!$C$5*$G1634*信号概况!$C$6*信号相关性!$E$6+2*$F1634*信号概况!$C$5*$H1634*信号概况!$C$7*信号相关性!$E$7+2*$F1634*信号概况!$C$5*$I1634*信号概况!$C$8*信号相关性!$E$8+2*$F1634*信号概况!$C$5*$J1634*信号概况!$C$9*信号相关性!$E$9+2*$G1634*信号概况!$C$6*$H1634*信号概况!$C$7*信号相关性!$F$7+2*$G1634*信号概况!$C$6*$I1634*信号概况!$C$8*信号相关性!$F$8+2*$G1634*信号概况!$C$6*$J1634*信号概况!$C$9*信号相关性!$F$9+2*$H1634*信号概况!$C$7*$I1634*信号概况!$C$8*信号相关性!$G$8+2*$H1634*信号概况!$C$7*$J1634*信号概况!$C$9*信号相关性!$G$9+2*$I1634*信号概况!$C$8*$J1634*信号概况!$C$9*信号相关性!$H$9)</f>
        <v>915.425571531479</v>
      </c>
      <c r="N1634" s="12">
        <f t="shared" si="525"/>
        <v>0.0468987719530984</v>
      </c>
      <c r="O1634" s="10">
        <f>$C1634*信号概况!$J$2+$D1634*信号概况!$J$3+$E1634*信号概况!$J$4+$F1634*信号概况!$J$5+$G1634*信号概况!$J$6+$H1634*信号概况!$J$7+$I1634*信号概况!$J$8+$J1634*信号概况!$J$9</f>
        <v>688.380780872005</v>
      </c>
      <c r="P1634" s="12">
        <f t="shared" si="526"/>
        <v>0.0352668903546156</v>
      </c>
      <c r="Q1634" s="7">
        <f t="shared" si="527"/>
        <v>29.1333449899152</v>
      </c>
    </row>
    <row r="1635" spans="1:17">
      <c r="A1635">
        <v>1633</v>
      </c>
      <c r="B1635">
        <v>19519.18</v>
      </c>
      <c r="C1635" s="7">
        <f t="shared" si="516"/>
        <v>0</v>
      </c>
      <c r="D1635" s="8">
        <f t="shared" si="517"/>
        <v>0.0303030303030303</v>
      </c>
      <c r="E1635">
        <f t="shared" si="518"/>
        <v>0</v>
      </c>
      <c r="F1635">
        <f t="shared" si="519"/>
        <v>0.4</v>
      </c>
      <c r="G1635">
        <f t="shared" si="520"/>
        <v>0.08</v>
      </c>
      <c r="H1635">
        <f t="shared" si="521"/>
        <v>0</v>
      </c>
      <c r="I1635">
        <f t="shared" si="522"/>
        <v>0</v>
      </c>
      <c r="J1635">
        <f t="shared" si="523"/>
        <v>0</v>
      </c>
      <c r="K1635">
        <f>SQRT(POWER($C1635*信号概况!$F$2,2)+POWER($D1635*信号概况!$F$3,2)+POWER($E1635*信号概况!$F$4,2)+POWER($F1635*信号概况!$F$5,2)+POWER($G1635*信号概况!$F$6,2)+POWER($H1635*信号概况!$F$7,2)+POWER($I1635*信号概况!$F$8,2)+POWER($J1635*信号概况!$F$9,2)+2*$C1635*信号概况!$F$2*$D1635*信号概况!$F$3*信号相关性!$B$3+2*$C1635*信号概况!$F$2*$E1635*信号概况!$F$4*信号相关性!$B$4+2*$C1635*信号概况!$F$2*$F1635*信号概况!$F$5*信号相关性!$B$5+2*$C1635*信号概况!$F$2*$G1635*信号概况!$F$6*信号相关性!$B$6+2*$C1635*信号概况!$F$2*$H1635*信号概况!$F$7*信号相关性!$B$7+2*$C1635*信号概况!$F$2*$I1635*信号概况!$F$8*信号相关性!$B$8+2*$C1635*信号概况!$F$2*$J1635*信号概况!$F$9*信号相关性!$B$9+2*$D1635*信号概况!$F$3*$E1635*信号概况!$F$4*信号相关性!$C$4+2*$D1635*信号概况!$F$3*$F1635*信号概况!$F$5*信号相关性!$C$5+2*$D1635*信号概况!$F$3*$G1635*信号概况!$F$6*信号相关性!$C$6+2*$D1635*信号概况!$F$3*$H1635*信号概况!$F$7*信号相关性!$C$7+2*$D1635*信号概况!$F$3*$I1635*信号概况!$F$8*信号相关性!$C$8+2*$D1635*信号概况!$F$3*$J1635*信号概况!$F$9*信号相关性!$C$9+2*$E1635*信号概况!$F$4*$F1635*信号概况!$F$5*信号相关性!$D$5+2*$E1635*信号概况!$F$4*$G1635*信号概况!$F$6*信号相关性!$D$6+2*$E1635*信号概况!$F$4*$H1635*信号概况!$F$7*信号相关性!$D$7+2*$E1635*信号概况!$F$4*$I1635*信号概况!$F$8*信号相关性!$D$8+2*$E1635*信号概况!$F$4*$J1635*信号概况!$J$5*信号相关性!$D$9+2*$F1635*信号概况!$F$5*$G1635*信号概况!$F$6*信号相关性!$E$6+2*$F1635*信号概况!$F$5*$H1635*信号概况!$F$7*信号相关性!$E$7+2*$F1635*信号概况!$F$5*$I1635*信号概况!$F$8*信号相关性!$E$8+2*$F1635*信号概况!$F$5*$J1635*信号概况!$F$9*信号相关性!$E$9+2*$G1635*信号概况!$F$6*$H1635*信号概况!$F$7*信号相关性!$F$7+2*$G1635*信号概况!$F$6*$I1635*信号概况!$F$8*信号相关性!$F$8+2*$G1635*信号概况!$F$6*$J1635*信号概况!$F$9*信号相关性!$F$9+2*$H1635*信号概况!$F$7*$I1635*信号概况!$F$8*信号相关性!$G$8+2*$H1635*信号概况!$F$7*$J1635*信号概况!$F$9*信号相关性!$G$9+2*$I1635*信号概况!$F$8*$J1635*信号概况!$F$9*信号相关性!$H$9)</f>
        <v>226.475164132812</v>
      </c>
      <c r="L1635" s="10">
        <f t="shared" si="524"/>
        <v>86.1868455852111</v>
      </c>
      <c r="M1635" s="11">
        <f>SQRT(POWER($C1635*信号概况!$C$2,2)+POWER($D1635*信号概况!$C$3,2)+POWER($E1635*信号概况!$C$4,2)+POWER($F1635*信号概况!$C$5,2)+POWER($G1635*信号概况!$C$6,2)+POWER($H1635*信号概况!$C$7,2)+POWER($I1635*信号概况!$C$8,2)+POWER($J1635*信号概况!$C$9,2)+2*$C1635*信号概况!$C$2*$D1635*信号概况!$C$3*信号相关性!$B$3+2*$C1635*信号概况!$C$2*$E1635*信号概况!$C$4*信号相关性!$B$4+2*$C1635*信号概况!$C$2*$F1635*信号概况!$C$5*信号相关性!$B$5+2*$C1635*信号概况!$C$2*$G1635*信号概况!$C$6*信号相关性!$B$6+2*$C1635*信号概况!$C$2*$H1635*信号概况!$C$7*信号相关性!$B$7+2*$C1635*信号概况!$C$2*$I1635*信号概况!$C$8*信号相关性!$B$8+2*$C1635*信号概况!$C$2*$J1635*信号概况!$C$9*信号相关性!$B$9+2*$D1635*信号概况!$C$3*$E1635*信号概况!$C$4*信号相关性!$C$4+2*$D1635*信号概况!$C$3*$F1635*信号概况!$C$5*信号相关性!$C$5+2*$D1635*信号概况!$C$3*$G1635*信号概况!$C$6*信号相关性!$C$6+2*$D1635*信号概况!$C$3*$H1635*信号概况!$C$7*信号相关性!$C$7+2*$D1635*信号概况!$C$3*$I1635*信号概况!$C$8*信号相关性!$C$8+2*$D1635*信号概况!$C$3*$J1635*信号概况!$C$9*信号相关性!$C$9+2*$E1635*信号概况!$C$4*$F1635*信号概况!$C$5*信号相关性!$D$5+2*$E1635*信号概况!$C$4*$G1635*信号概况!$C$6*信号相关性!$D$6+2*$E1635*信号概况!$C$4*$H1635*信号概况!$C$7*信号相关性!$D$7+2*$E1635*信号概况!$C$4*$I1635*信号概况!$C$8*信号相关性!$D$8+2*$E1635*信号概况!$C$4*$J1635*信号概况!$J$5*信号相关性!$D$9+2*$F1635*信号概况!$C$5*$G1635*信号概况!$C$6*信号相关性!$E$6+2*$F1635*信号概况!$C$5*$H1635*信号概况!$C$7*信号相关性!$E$7+2*$F1635*信号概况!$C$5*$I1635*信号概况!$C$8*信号相关性!$E$8+2*$F1635*信号概况!$C$5*$J1635*信号概况!$C$9*信号相关性!$E$9+2*$G1635*信号概况!$C$6*$H1635*信号概况!$C$7*信号相关性!$F$7+2*$G1635*信号概况!$C$6*$I1635*信号概况!$C$8*信号相关性!$F$8+2*$G1635*信号概况!$C$6*$J1635*信号概况!$C$9*信号相关性!$F$9+2*$H1635*信号概况!$C$7*$I1635*信号概况!$C$8*信号相关性!$G$8+2*$H1635*信号概况!$C$7*$J1635*信号概况!$C$9*信号相关性!$G$9+2*$I1635*信号概况!$C$8*$J1635*信号概况!$C$9*信号相关性!$H$9)</f>
        <v>809.794651458236</v>
      </c>
      <c r="N1635" s="12">
        <f t="shared" si="525"/>
        <v>0.0414871245338296</v>
      </c>
      <c r="O1635" s="10">
        <f>$C1635*信号概况!$J$2+$D1635*信号概况!$J$3+$E1635*信号概况!$J$4+$F1635*信号概况!$J$5+$G1635*信号概况!$J$6+$H1635*信号概况!$J$7+$I1635*信号概况!$J$8+$J1635*信号概况!$J$9</f>
        <v>712.908931556937</v>
      </c>
      <c r="P1635" s="12">
        <f t="shared" si="526"/>
        <v>0.036523508239431</v>
      </c>
      <c r="Q1635" s="7">
        <f t="shared" si="527"/>
        <v>33.4648092990837</v>
      </c>
    </row>
    <row r="1636" spans="1:17">
      <c r="A1636">
        <v>1634</v>
      </c>
      <c r="B1636">
        <v>19519.18</v>
      </c>
      <c r="C1636" s="7">
        <f t="shared" si="516"/>
        <v>0</v>
      </c>
      <c r="D1636" s="8">
        <f t="shared" si="517"/>
        <v>0.0606060606060606</v>
      </c>
      <c r="E1636">
        <f t="shared" si="518"/>
        <v>0</v>
      </c>
      <c r="F1636">
        <f t="shared" si="519"/>
        <v>0.4</v>
      </c>
      <c r="G1636">
        <f t="shared" si="520"/>
        <v>0.08</v>
      </c>
      <c r="H1636">
        <f t="shared" si="521"/>
        <v>0</v>
      </c>
      <c r="I1636">
        <f t="shared" si="522"/>
        <v>0</v>
      </c>
      <c r="J1636">
        <f t="shared" si="523"/>
        <v>0</v>
      </c>
      <c r="K1636">
        <f>SQRT(POWER($C1636*信号概况!$F$2,2)+POWER($D1636*信号概况!$F$3,2)+POWER($E1636*信号概况!$F$4,2)+POWER($F1636*信号概况!$F$5,2)+POWER($G1636*信号概况!$F$6,2)+POWER($H1636*信号概况!$F$7,2)+POWER($I1636*信号概况!$F$8,2)+POWER($J1636*信号概况!$F$9,2)+2*$C1636*信号概况!$F$2*$D1636*信号概况!$F$3*信号相关性!$B$3+2*$C1636*信号概况!$F$2*$E1636*信号概况!$F$4*信号相关性!$B$4+2*$C1636*信号概况!$F$2*$F1636*信号概况!$F$5*信号相关性!$B$5+2*$C1636*信号概况!$F$2*$G1636*信号概况!$F$6*信号相关性!$B$6+2*$C1636*信号概况!$F$2*$H1636*信号概况!$F$7*信号相关性!$B$7+2*$C1636*信号概况!$F$2*$I1636*信号概况!$F$8*信号相关性!$B$8+2*$C1636*信号概况!$F$2*$J1636*信号概况!$F$9*信号相关性!$B$9+2*$D1636*信号概况!$F$3*$E1636*信号概况!$F$4*信号相关性!$C$4+2*$D1636*信号概况!$F$3*$F1636*信号概况!$F$5*信号相关性!$C$5+2*$D1636*信号概况!$F$3*$G1636*信号概况!$F$6*信号相关性!$C$6+2*$D1636*信号概况!$F$3*$H1636*信号概况!$F$7*信号相关性!$C$7+2*$D1636*信号概况!$F$3*$I1636*信号概况!$F$8*信号相关性!$C$8+2*$D1636*信号概况!$F$3*$J1636*信号概况!$F$9*信号相关性!$C$9+2*$E1636*信号概况!$F$4*$F1636*信号概况!$F$5*信号相关性!$D$5+2*$E1636*信号概况!$F$4*$G1636*信号概况!$F$6*信号相关性!$D$6+2*$E1636*信号概况!$F$4*$H1636*信号概况!$F$7*信号相关性!$D$7+2*$E1636*信号概况!$F$4*$I1636*信号概况!$F$8*信号相关性!$D$8+2*$E1636*信号概况!$F$4*$J1636*信号概况!$J$5*信号相关性!$D$9+2*$F1636*信号概况!$F$5*$G1636*信号概况!$F$6*信号相关性!$E$6+2*$F1636*信号概况!$F$5*$H1636*信号概况!$F$7*信号相关性!$E$7+2*$F1636*信号概况!$F$5*$I1636*信号概况!$F$8*信号相关性!$E$8+2*$F1636*信号概况!$F$5*$J1636*信号概况!$F$9*信号相关性!$E$9+2*$G1636*信号概况!$F$6*$H1636*信号概况!$F$7*信号相关性!$F$7+2*$G1636*信号概况!$F$6*$I1636*信号概况!$F$8*信号相关性!$F$8+2*$G1636*信号概况!$F$6*$J1636*信号概况!$F$9*信号相关性!$F$9+2*$H1636*信号概况!$F$7*$I1636*信号概况!$F$8*信号相关性!$G$8+2*$H1636*信号概况!$F$7*$J1636*信号概况!$F$9*信号相关性!$G$9+2*$I1636*信号概况!$F$8*$J1636*信号概况!$F$9*信号相关性!$H$9)</f>
        <v>221.356949979632</v>
      </c>
      <c r="L1636" s="10">
        <f t="shared" si="524"/>
        <v>88.1796573443754</v>
      </c>
      <c r="M1636" s="11">
        <f>SQRT(POWER($C1636*信号概况!$C$2,2)+POWER($D1636*信号概况!$C$3,2)+POWER($E1636*信号概况!$C$4,2)+POWER($F1636*信号概况!$C$5,2)+POWER($G1636*信号概况!$C$6,2)+POWER($H1636*信号概况!$C$7,2)+POWER($I1636*信号概况!$C$8,2)+POWER($J1636*信号概况!$C$9,2)+2*$C1636*信号概况!$C$2*$D1636*信号概况!$C$3*信号相关性!$B$3+2*$C1636*信号概况!$C$2*$E1636*信号概况!$C$4*信号相关性!$B$4+2*$C1636*信号概况!$C$2*$F1636*信号概况!$C$5*信号相关性!$B$5+2*$C1636*信号概况!$C$2*$G1636*信号概况!$C$6*信号相关性!$B$6+2*$C1636*信号概况!$C$2*$H1636*信号概况!$C$7*信号相关性!$B$7+2*$C1636*信号概况!$C$2*$I1636*信号概况!$C$8*信号相关性!$B$8+2*$C1636*信号概况!$C$2*$J1636*信号概况!$C$9*信号相关性!$B$9+2*$D1636*信号概况!$C$3*$E1636*信号概况!$C$4*信号相关性!$C$4+2*$D1636*信号概况!$C$3*$F1636*信号概况!$C$5*信号相关性!$C$5+2*$D1636*信号概况!$C$3*$G1636*信号概况!$C$6*信号相关性!$C$6+2*$D1636*信号概况!$C$3*$H1636*信号概况!$C$7*信号相关性!$C$7+2*$D1636*信号概况!$C$3*$I1636*信号概况!$C$8*信号相关性!$C$8+2*$D1636*信号概况!$C$3*$J1636*信号概况!$C$9*信号相关性!$C$9+2*$E1636*信号概况!$C$4*$F1636*信号概况!$C$5*信号相关性!$D$5+2*$E1636*信号概况!$C$4*$G1636*信号概况!$C$6*信号相关性!$D$6+2*$E1636*信号概况!$C$4*$H1636*信号概况!$C$7*信号相关性!$D$7+2*$E1636*信号概况!$C$4*$I1636*信号概况!$C$8*信号相关性!$D$8+2*$E1636*信号概况!$C$4*$J1636*信号概况!$J$5*信号相关性!$D$9+2*$F1636*信号概况!$C$5*$G1636*信号概况!$C$6*信号相关性!$E$6+2*$F1636*信号概况!$C$5*$H1636*信号概况!$C$7*信号相关性!$E$7+2*$F1636*信号概况!$C$5*$I1636*信号概况!$C$8*信号相关性!$E$8+2*$F1636*信号概况!$C$5*$J1636*信号概况!$C$9*信号相关性!$E$9+2*$G1636*信号概况!$C$6*$H1636*信号概况!$C$7*信号相关性!$F$7+2*$G1636*信号概况!$C$6*$I1636*信号概况!$C$8*信号相关性!$F$8+2*$G1636*信号概况!$C$6*$J1636*信号概况!$C$9*信号相关性!$F$9+2*$H1636*信号概况!$C$7*$I1636*信号概况!$C$8*信号相关性!$G$8+2*$H1636*信号概况!$C$7*$J1636*信号概况!$C$9*信号相关性!$G$9+2*$I1636*信号概况!$C$8*$J1636*信号概况!$C$9*信号相关性!$H$9)</f>
        <v>826.991535790554</v>
      </c>
      <c r="N1636" s="12">
        <f t="shared" si="525"/>
        <v>0.042368149470959</v>
      </c>
      <c r="O1636" s="10">
        <f>$C1636*信号概况!$J$2+$D1636*信号概况!$J$3+$E1636*信号概况!$J$4+$F1636*信号概况!$J$5+$G1636*信号概况!$J$6+$H1636*信号概况!$J$7+$I1636*信号概况!$J$8+$J1636*信号概况!$J$9</f>
        <v>737.437082241868</v>
      </c>
      <c r="P1636" s="12">
        <f t="shared" si="526"/>
        <v>0.0377801261242464</v>
      </c>
      <c r="Q1636" s="7">
        <f t="shared" si="527"/>
        <v>35.5682800455412</v>
      </c>
    </row>
    <row r="1637" spans="1:17">
      <c r="A1637">
        <v>1635</v>
      </c>
      <c r="B1637">
        <v>19519.18</v>
      </c>
      <c r="C1637" s="7">
        <f t="shared" si="516"/>
        <v>0</v>
      </c>
      <c r="D1637" s="8">
        <f t="shared" si="517"/>
        <v>0.0909090909090909</v>
      </c>
      <c r="E1637">
        <f t="shared" si="518"/>
        <v>0</v>
      </c>
      <c r="F1637">
        <f t="shared" si="519"/>
        <v>0.4</v>
      </c>
      <c r="G1637">
        <f t="shared" si="520"/>
        <v>0.08</v>
      </c>
      <c r="H1637">
        <f t="shared" si="521"/>
        <v>0</v>
      </c>
      <c r="I1637">
        <f t="shared" si="522"/>
        <v>0</v>
      </c>
      <c r="J1637">
        <f t="shared" si="523"/>
        <v>0</v>
      </c>
      <c r="K1637">
        <f>SQRT(POWER($C1637*信号概况!$F$2,2)+POWER($D1637*信号概况!$F$3,2)+POWER($E1637*信号概况!$F$4,2)+POWER($F1637*信号概况!$F$5,2)+POWER($G1637*信号概况!$F$6,2)+POWER($H1637*信号概况!$F$7,2)+POWER($I1637*信号概况!$F$8,2)+POWER($J1637*信号概况!$F$9,2)+2*$C1637*信号概况!$F$2*$D1637*信号概况!$F$3*信号相关性!$B$3+2*$C1637*信号概况!$F$2*$E1637*信号概况!$F$4*信号相关性!$B$4+2*$C1637*信号概况!$F$2*$F1637*信号概况!$F$5*信号相关性!$B$5+2*$C1637*信号概况!$F$2*$G1637*信号概况!$F$6*信号相关性!$B$6+2*$C1637*信号概况!$F$2*$H1637*信号概况!$F$7*信号相关性!$B$7+2*$C1637*信号概况!$F$2*$I1637*信号概况!$F$8*信号相关性!$B$8+2*$C1637*信号概况!$F$2*$J1637*信号概况!$F$9*信号相关性!$B$9+2*$D1637*信号概况!$F$3*$E1637*信号概况!$F$4*信号相关性!$C$4+2*$D1637*信号概况!$F$3*$F1637*信号概况!$F$5*信号相关性!$C$5+2*$D1637*信号概况!$F$3*$G1637*信号概况!$F$6*信号相关性!$C$6+2*$D1637*信号概况!$F$3*$H1637*信号概况!$F$7*信号相关性!$C$7+2*$D1637*信号概况!$F$3*$I1637*信号概况!$F$8*信号相关性!$C$8+2*$D1637*信号概况!$F$3*$J1637*信号概况!$F$9*信号相关性!$C$9+2*$E1637*信号概况!$F$4*$F1637*信号概况!$F$5*信号相关性!$D$5+2*$E1637*信号概况!$F$4*$G1637*信号概况!$F$6*信号相关性!$D$6+2*$E1637*信号概况!$F$4*$H1637*信号概况!$F$7*信号相关性!$D$7+2*$E1637*信号概况!$F$4*$I1637*信号概况!$F$8*信号相关性!$D$8+2*$E1637*信号概况!$F$4*$J1637*信号概况!$J$5*信号相关性!$D$9+2*$F1637*信号概况!$F$5*$G1637*信号概况!$F$6*信号相关性!$E$6+2*$F1637*信号概况!$F$5*$H1637*信号概况!$F$7*信号相关性!$E$7+2*$F1637*信号概况!$F$5*$I1637*信号概况!$F$8*信号相关性!$E$8+2*$F1637*信号概况!$F$5*$J1637*信号概况!$F$9*信号相关性!$E$9+2*$G1637*信号概况!$F$6*$H1637*信号概况!$F$7*信号相关性!$F$7+2*$G1637*信号概况!$F$6*$I1637*信号概况!$F$8*信号相关性!$F$8+2*$G1637*信号概况!$F$6*$J1637*信号概况!$F$9*信号相关性!$F$9+2*$H1637*信号概况!$F$7*$I1637*信号概况!$F$8*信号相关性!$G$8+2*$H1637*信号概况!$F$7*$J1637*信号概况!$F$9*信号相关性!$G$9+2*$I1637*信号概况!$F$8*$J1637*信号概况!$F$9*信号相关性!$H$9)</f>
        <v>235.893126243904</v>
      </c>
      <c r="L1637" s="10">
        <f t="shared" si="524"/>
        <v>82.7458616993273</v>
      </c>
      <c r="M1637" s="11">
        <f>SQRT(POWER($C1637*信号概况!$C$2,2)+POWER($D1637*信号概况!$C$3,2)+POWER($E1637*信号概况!$C$4,2)+POWER($F1637*信号概况!$C$5,2)+POWER($G1637*信号概况!$C$6,2)+POWER($H1637*信号概况!$C$7,2)+POWER($I1637*信号概况!$C$8,2)+POWER($J1637*信号概况!$C$9,2)+2*$C1637*信号概况!$C$2*$D1637*信号概况!$C$3*信号相关性!$B$3+2*$C1637*信号概况!$C$2*$E1637*信号概况!$C$4*信号相关性!$B$4+2*$C1637*信号概况!$C$2*$F1637*信号概况!$C$5*信号相关性!$B$5+2*$C1637*信号概况!$C$2*$G1637*信号概况!$C$6*信号相关性!$B$6+2*$C1637*信号概况!$C$2*$H1637*信号概况!$C$7*信号相关性!$B$7+2*$C1637*信号概况!$C$2*$I1637*信号概况!$C$8*信号相关性!$B$8+2*$C1637*信号概况!$C$2*$J1637*信号概况!$C$9*信号相关性!$B$9+2*$D1637*信号概况!$C$3*$E1637*信号概况!$C$4*信号相关性!$C$4+2*$D1637*信号概况!$C$3*$F1637*信号概况!$C$5*信号相关性!$C$5+2*$D1637*信号概况!$C$3*$G1637*信号概况!$C$6*信号相关性!$C$6+2*$D1637*信号概况!$C$3*$H1637*信号概况!$C$7*信号相关性!$C$7+2*$D1637*信号概况!$C$3*$I1637*信号概况!$C$8*信号相关性!$C$8+2*$D1637*信号概况!$C$3*$J1637*信号概况!$C$9*信号相关性!$C$9+2*$E1637*信号概况!$C$4*$F1637*信号概况!$C$5*信号相关性!$D$5+2*$E1637*信号概况!$C$4*$G1637*信号概况!$C$6*信号相关性!$D$6+2*$E1637*信号概况!$C$4*$H1637*信号概况!$C$7*信号相关性!$D$7+2*$E1637*信号概况!$C$4*$I1637*信号概况!$C$8*信号相关性!$D$8+2*$E1637*信号概况!$C$4*$J1637*信号概况!$J$5*信号相关性!$D$9+2*$F1637*信号概况!$C$5*$G1637*信号概况!$C$6*信号相关性!$E$6+2*$F1637*信号概况!$C$5*$H1637*信号概况!$C$7*信号相关性!$E$7+2*$F1637*信号概况!$C$5*$I1637*信号概况!$C$8*信号相关性!$E$8+2*$F1637*信号概况!$C$5*$J1637*信号概况!$C$9*信号相关性!$E$9+2*$G1637*信号概况!$C$6*$H1637*信号概况!$C$7*信号相关性!$F$7+2*$G1637*信号概况!$C$6*$I1637*信号概况!$C$8*信号相关性!$F$8+2*$G1637*信号概况!$C$6*$J1637*信号概况!$C$9*信号相关性!$F$9+2*$H1637*信号概况!$C$7*$I1637*信号概况!$C$8*信号相关性!$G$8+2*$H1637*信号概况!$C$7*$J1637*信号概况!$C$9*信号相关性!$G$9+2*$I1637*信号概况!$C$8*$J1637*信号概况!$C$9*信号相关性!$H$9)</f>
        <v>960.440963948485</v>
      </c>
      <c r="N1637" s="12">
        <f t="shared" si="525"/>
        <v>0.0492049852477658</v>
      </c>
      <c r="O1637" s="10">
        <f>$C1637*信号概况!$J$2+$D1637*信号概况!$J$3+$E1637*信号概况!$J$4+$F1637*信号概况!$J$5+$G1637*信号概况!$J$6+$H1637*信号概况!$J$7+$I1637*信号概况!$J$8+$J1637*信号概况!$J$9</f>
        <v>761.965232926799</v>
      </c>
      <c r="P1637" s="12">
        <f t="shared" si="526"/>
        <v>0.0390367440090618</v>
      </c>
      <c r="Q1637" s="7">
        <f t="shared" si="527"/>
        <v>34.6242551666241</v>
      </c>
    </row>
    <row r="1638" spans="1:17">
      <c r="A1638">
        <v>1636</v>
      </c>
      <c r="B1638">
        <v>19519.18</v>
      </c>
      <c r="C1638" s="7">
        <f t="shared" si="516"/>
        <v>0</v>
      </c>
      <c r="D1638" s="8">
        <f t="shared" si="517"/>
        <v>0.121212121212121</v>
      </c>
      <c r="E1638">
        <f t="shared" si="518"/>
        <v>0</v>
      </c>
      <c r="F1638">
        <f t="shared" si="519"/>
        <v>0.4</v>
      </c>
      <c r="G1638">
        <f t="shared" si="520"/>
        <v>0.08</v>
      </c>
      <c r="H1638">
        <f t="shared" si="521"/>
        <v>0</v>
      </c>
      <c r="I1638">
        <f t="shared" si="522"/>
        <v>0</v>
      </c>
      <c r="J1638">
        <f t="shared" si="523"/>
        <v>0</v>
      </c>
      <c r="K1638">
        <f>SQRT(POWER($C1638*信号概况!$F$2,2)+POWER($D1638*信号概况!$F$3,2)+POWER($E1638*信号概况!$F$4,2)+POWER($F1638*信号概况!$F$5,2)+POWER($G1638*信号概况!$F$6,2)+POWER($H1638*信号概况!$F$7,2)+POWER($I1638*信号概况!$F$8,2)+POWER($J1638*信号概况!$F$9,2)+2*$C1638*信号概况!$F$2*$D1638*信号概况!$F$3*信号相关性!$B$3+2*$C1638*信号概况!$F$2*$E1638*信号概况!$F$4*信号相关性!$B$4+2*$C1638*信号概况!$F$2*$F1638*信号概况!$F$5*信号相关性!$B$5+2*$C1638*信号概况!$F$2*$G1638*信号概况!$F$6*信号相关性!$B$6+2*$C1638*信号概况!$F$2*$H1638*信号概况!$F$7*信号相关性!$B$7+2*$C1638*信号概况!$F$2*$I1638*信号概况!$F$8*信号相关性!$B$8+2*$C1638*信号概况!$F$2*$J1638*信号概况!$F$9*信号相关性!$B$9+2*$D1638*信号概况!$F$3*$E1638*信号概况!$F$4*信号相关性!$C$4+2*$D1638*信号概况!$F$3*$F1638*信号概况!$F$5*信号相关性!$C$5+2*$D1638*信号概况!$F$3*$G1638*信号概况!$F$6*信号相关性!$C$6+2*$D1638*信号概况!$F$3*$H1638*信号概况!$F$7*信号相关性!$C$7+2*$D1638*信号概况!$F$3*$I1638*信号概况!$F$8*信号相关性!$C$8+2*$D1638*信号概况!$F$3*$J1638*信号概况!$F$9*信号相关性!$C$9+2*$E1638*信号概况!$F$4*$F1638*信号概况!$F$5*信号相关性!$D$5+2*$E1638*信号概况!$F$4*$G1638*信号概况!$F$6*信号相关性!$D$6+2*$E1638*信号概况!$F$4*$H1638*信号概况!$F$7*信号相关性!$D$7+2*$E1638*信号概况!$F$4*$I1638*信号概况!$F$8*信号相关性!$D$8+2*$E1638*信号概况!$F$4*$J1638*信号概况!$J$5*信号相关性!$D$9+2*$F1638*信号概况!$F$5*$G1638*信号概况!$F$6*信号相关性!$E$6+2*$F1638*信号概况!$F$5*$H1638*信号概况!$F$7*信号相关性!$E$7+2*$F1638*信号概况!$F$5*$I1638*信号概况!$F$8*信号相关性!$E$8+2*$F1638*信号概况!$F$5*$J1638*信号概况!$F$9*信号相关性!$E$9+2*$G1638*信号概况!$F$6*$H1638*信号概况!$F$7*信号相关性!$F$7+2*$G1638*信号概况!$F$6*$I1638*信号概况!$F$8*信号相关性!$F$8+2*$G1638*信号概况!$F$6*$J1638*信号概况!$F$9*信号相关性!$F$9+2*$H1638*信号概况!$F$7*$I1638*信号概况!$F$8*信号相关性!$G$8+2*$H1638*信号概况!$F$7*$J1638*信号概况!$F$9*信号相关性!$G$9+2*$I1638*信号概况!$F$8*$J1638*信号概况!$F$9*信号相关性!$H$9)</f>
        <v>266.891369443628</v>
      </c>
      <c r="L1638" s="10">
        <f t="shared" si="524"/>
        <v>73.1352986074089</v>
      </c>
      <c r="M1638" s="11">
        <f>SQRT(POWER($C1638*信号概况!$C$2,2)+POWER($D1638*信号概况!$C$3,2)+POWER($E1638*信号概况!$C$4,2)+POWER($F1638*信号概况!$C$5,2)+POWER($G1638*信号概况!$C$6,2)+POWER($H1638*信号概况!$C$7,2)+POWER($I1638*信号概况!$C$8,2)+POWER($J1638*信号概况!$C$9,2)+2*$C1638*信号概况!$C$2*$D1638*信号概况!$C$3*信号相关性!$B$3+2*$C1638*信号概况!$C$2*$E1638*信号概况!$C$4*信号相关性!$B$4+2*$C1638*信号概况!$C$2*$F1638*信号概况!$C$5*信号相关性!$B$5+2*$C1638*信号概况!$C$2*$G1638*信号概况!$C$6*信号相关性!$B$6+2*$C1638*信号概况!$C$2*$H1638*信号概况!$C$7*信号相关性!$B$7+2*$C1638*信号概况!$C$2*$I1638*信号概况!$C$8*信号相关性!$B$8+2*$C1638*信号概况!$C$2*$J1638*信号概况!$C$9*信号相关性!$B$9+2*$D1638*信号概况!$C$3*$E1638*信号概况!$C$4*信号相关性!$C$4+2*$D1638*信号概况!$C$3*$F1638*信号概况!$C$5*信号相关性!$C$5+2*$D1638*信号概况!$C$3*$G1638*信号概况!$C$6*信号相关性!$C$6+2*$D1638*信号概况!$C$3*$H1638*信号概况!$C$7*信号相关性!$C$7+2*$D1638*信号概况!$C$3*$I1638*信号概况!$C$8*信号相关性!$C$8+2*$D1638*信号概况!$C$3*$J1638*信号概况!$C$9*信号相关性!$C$9+2*$E1638*信号概况!$C$4*$F1638*信号概况!$C$5*信号相关性!$D$5+2*$E1638*信号概况!$C$4*$G1638*信号概况!$C$6*信号相关性!$D$6+2*$E1638*信号概况!$C$4*$H1638*信号概况!$C$7*信号相关性!$D$7+2*$E1638*信号概况!$C$4*$I1638*信号概况!$C$8*信号相关性!$D$8+2*$E1638*信号概况!$C$4*$J1638*信号概况!$J$5*信号相关性!$D$9+2*$F1638*信号概况!$C$5*$G1638*信号概况!$C$6*信号相关性!$E$6+2*$F1638*信号概况!$C$5*$H1638*信号概况!$C$7*信号相关性!$E$7+2*$F1638*信号概况!$C$5*$I1638*信号概况!$C$8*信号相关性!$E$8+2*$F1638*信号概况!$C$5*$J1638*信号概况!$C$9*信号相关性!$E$9+2*$G1638*信号概况!$C$6*$H1638*信号概况!$C$7*信号相关性!$F$7+2*$G1638*信号概况!$C$6*$I1638*信号概况!$C$8*信号相关性!$F$8+2*$G1638*信号概况!$C$6*$J1638*信号概况!$C$9*信号相关性!$F$9+2*$H1638*信号概况!$C$7*$I1638*信号概况!$C$8*信号相关性!$G$8+2*$H1638*信号概况!$C$7*$J1638*信号概况!$C$9*信号相关性!$G$9+2*$I1638*信号概况!$C$8*$J1638*信号概况!$C$9*信号相关性!$H$9)</f>
        <v>1171.05205367379</v>
      </c>
      <c r="N1638" s="12">
        <f t="shared" si="525"/>
        <v>0.059994941061755</v>
      </c>
      <c r="O1638" s="10">
        <f>$C1638*信号概况!$J$2+$D1638*信号概况!$J$3+$E1638*信号概况!$J$4+$F1638*信号概况!$J$5+$G1638*信号概况!$J$6+$H1638*信号概况!$J$7+$I1638*信号概况!$J$8+$J1638*信号概况!$J$9</f>
        <v>786.493383611731</v>
      </c>
      <c r="P1638" s="12">
        <f t="shared" si="526"/>
        <v>0.0402933618938773</v>
      </c>
      <c r="Q1638" s="7">
        <f t="shared" si="527"/>
        <v>31.7056397176908</v>
      </c>
    </row>
    <row r="1639" spans="1:17">
      <c r="A1639">
        <v>1637</v>
      </c>
      <c r="B1639">
        <v>19519.18</v>
      </c>
      <c r="C1639" s="7">
        <f t="shared" si="516"/>
        <v>0</v>
      </c>
      <c r="D1639" s="8">
        <f t="shared" si="517"/>
        <v>0.151515151515152</v>
      </c>
      <c r="E1639">
        <f t="shared" si="518"/>
        <v>0</v>
      </c>
      <c r="F1639">
        <f t="shared" si="519"/>
        <v>0.4</v>
      </c>
      <c r="G1639">
        <f t="shared" si="520"/>
        <v>0.08</v>
      </c>
      <c r="H1639">
        <f t="shared" si="521"/>
        <v>0</v>
      </c>
      <c r="I1639">
        <f t="shared" si="522"/>
        <v>0</v>
      </c>
      <c r="J1639">
        <f t="shared" si="523"/>
        <v>0</v>
      </c>
      <c r="K1639">
        <f>SQRT(POWER($C1639*信号概况!$F$2,2)+POWER($D1639*信号概况!$F$3,2)+POWER($E1639*信号概况!$F$4,2)+POWER($F1639*信号概况!$F$5,2)+POWER($G1639*信号概况!$F$6,2)+POWER($H1639*信号概况!$F$7,2)+POWER($I1639*信号概况!$F$8,2)+POWER($J1639*信号概况!$F$9,2)+2*$C1639*信号概况!$F$2*$D1639*信号概况!$F$3*信号相关性!$B$3+2*$C1639*信号概况!$F$2*$E1639*信号概况!$F$4*信号相关性!$B$4+2*$C1639*信号概况!$F$2*$F1639*信号概况!$F$5*信号相关性!$B$5+2*$C1639*信号概况!$F$2*$G1639*信号概况!$F$6*信号相关性!$B$6+2*$C1639*信号概况!$F$2*$H1639*信号概况!$F$7*信号相关性!$B$7+2*$C1639*信号概况!$F$2*$I1639*信号概况!$F$8*信号相关性!$B$8+2*$C1639*信号概况!$F$2*$J1639*信号概况!$F$9*信号相关性!$B$9+2*$D1639*信号概况!$F$3*$E1639*信号概况!$F$4*信号相关性!$C$4+2*$D1639*信号概况!$F$3*$F1639*信号概况!$F$5*信号相关性!$C$5+2*$D1639*信号概况!$F$3*$G1639*信号概况!$F$6*信号相关性!$C$6+2*$D1639*信号概况!$F$3*$H1639*信号概况!$F$7*信号相关性!$C$7+2*$D1639*信号概况!$F$3*$I1639*信号概况!$F$8*信号相关性!$C$8+2*$D1639*信号概况!$F$3*$J1639*信号概况!$F$9*信号相关性!$C$9+2*$E1639*信号概况!$F$4*$F1639*信号概况!$F$5*信号相关性!$D$5+2*$E1639*信号概况!$F$4*$G1639*信号概况!$F$6*信号相关性!$D$6+2*$E1639*信号概况!$F$4*$H1639*信号概况!$F$7*信号相关性!$D$7+2*$E1639*信号概况!$F$4*$I1639*信号概况!$F$8*信号相关性!$D$8+2*$E1639*信号概况!$F$4*$J1639*信号概况!$J$5*信号相关性!$D$9+2*$F1639*信号概况!$F$5*$G1639*信号概况!$F$6*信号相关性!$E$6+2*$F1639*信号概况!$F$5*$H1639*信号概况!$F$7*信号相关性!$E$7+2*$F1639*信号概况!$F$5*$I1639*信号概况!$F$8*信号相关性!$E$8+2*$F1639*信号概况!$F$5*$J1639*信号概况!$F$9*信号相关性!$E$9+2*$G1639*信号概况!$F$6*$H1639*信号概况!$F$7*信号相关性!$F$7+2*$G1639*信号概况!$F$6*$I1639*信号概况!$F$8*信号相关性!$F$8+2*$G1639*信号概况!$F$6*$J1639*信号概况!$F$9*信号相关性!$F$9+2*$H1639*信号概况!$F$7*$I1639*信号概况!$F$8*信号相关性!$G$8+2*$H1639*信号概况!$F$7*$J1639*信号概况!$F$9*信号相关性!$G$9+2*$I1639*信号概况!$F$8*$J1639*信号概况!$F$9*信号相关性!$H$9)</f>
        <v>309.443383395741</v>
      </c>
      <c r="L1639" s="10">
        <f t="shared" si="524"/>
        <v>63.0783563241917</v>
      </c>
      <c r="M1639" s="11">
        <f>SQRT(POWER($C1639*信号概况!$C$2,2)+POWER($D1639*信号概况!$C$3,2)+POWER($E1639*信号概况!$C$4,2)+POWER($F1639*信号概况!$C$5,2)+POWER($G1639*信号概况!$C$6,2)+POWER($H1639*信号概况!$C$7,2)+POWER($I1639*信号概况!$C$8,2)+POWER($J1639*信号概况!$C$9,2)+2*$C1639*信号概况!$C$2*$D1639*信号概况!$C$3*信号相关性!$B$3+2*$C1639*信号概况!$C$2*$E1639*信号概况!$C$4*信号相关性!$B$4+2*$C1639*信号概况!$C$2*$F1639*信号概况!$C$5*信号相关性!$B$5+2*$C1639*信号概况!$C$2*$G1639*信号概况!$C$6*信号相关性!$B$6+2*$C1639*信号概况!$C$2*$H1639*信号概况!$C$7*信号相关性!$B$7+2*$C1639*信号概况!$C$2*$I1639*信号概况!$C$8*信号相关性!$B$8+2*$C1639*信号概况!$C$2*$J1639*信号概况!$C$9*信号相关性!$B$9+2*$D1639*信号概况!$C$3*$E1639*信号概况!$C$4*信号相关性!$C$4+2*$D1639*信号概况!$C$3*$F1639*信号概况!$C$5*信号相关性!$C$5+2*$D1639*信号概况!$C$3*$G1639*信号概况!$C$6*信号相关性!$C$6+2*$D1639*信号概况!$C$3*$H1639*信号概况!$C$7*信号相关性!$C$7+2*$D1639*信号概况!$C$3*$I1639*信号概况!$C$8*信号相关性!$C$8+2*$D1639*信号概况!$C$3*$J1639*信号概况!$C$9*信号相关性!$C$9+2*$E1639*信号概况!$C$4*$F1639*信号概况!$C$5*信号相关性!$D$5+2*$E1639*信号概况!$C$4*$G1639*信号概况!$C$6*信号相关性!$D$6+2*$E1639*信号概况!$C$4*$H1639*信号概况!$C$7*信号相关性!$D$7+2*$E1639*信号概况!$C$4*$I1639*信号概况!$C$8*信号相关性!$D$8+2*$E1639*信号概况!$C$4*$J1639*信号概况!$J$5*信号相关性!$D$9+2*$F1639*信号概况!$C$5*$G1639*信号概况!$C$6*信号相关性!$E$6+2*$F1639*信号概况!$C$5*$H1639*信号概况!$C$7*信号相关性!$E$7+2*$F1639*信号概况!$C$5*$I1639*信号概况!$C$8*信号相关性!$E$8+2*$F1639*信号概况!$C$5*$J1639*信号概况!$C$9*信号相关性!$E$9+2*$G1639*信号概况!$C$6*$H1639*信号概况!$C$7*信号相关性!$F$7+2*$G1639*信号概况!$C$6*$I1639*信号概况!$C$8*信号相关性!$F$8+2*$G1639*信号概况!$C$6*$J1639*信号概况!$C$9*信号相关性!$F$9+2*$H1639*信号概况!$C$7*$I1639*信号概况!$C$8*信号相关性!$G$8+2*$H1639*信号概况!$C$7*$J1639*信号概况!$C$9*信号相关性!$G$9+2*$I1639*信号概况!$C$8*$J1639*信号概况!$C$9*信号相关性!$H$9)</f>
        <v>1425.01340408402</v>
      </c>
      <c r="N1639" s="12">
        <f t="shared" si="525"/>
        <v>0.0730058027070817</v>
      </c>
      <c r="O1639" s="10">
        <f>$C1639*信号概况!$J$2+$D1639*信号概况!$J$3+$E1639*信号概况!$J$4+$F1639*信号概况!$J$5+$G1639*信号概况!$J$6+$H1639*信号概况!$J$7+$I1639*信号概况!$J$8+$J1639*信号概况!$J$9</f>
        <v>811.021534296662</v>
      </c>
      <c r="P1639" s="12">
        <f t="shared" si="526"/>
        <v>0.0415499797786927</v>
      </c>
      <c r="Q1639" s="7">
        <f t="shared" si="527"/>
        <v>28.2969353407105</v>
      </c>
    </row>
    <row r="1640" spans="1:17">
      <c r="A1640">
        <v>1638</v>
      </c>
      <c r="B1640">
        <v>19519.18</v>
      </c>
      <c r="C1640" s="7">
        <f t="shared" si="516"/>
        <v>0</v>
      </c>
      <c r="D1640" s="8">
        <f t="shared" si="517"/>
        <v>0.181818181818182</v>
      </c>
      <c r="E1640">
        <f t="shared" si="518"/>
        <v>0</v>
      </c>
      <c r="F1640">
        <f t="shared" si="519"/>
        <v>0.4</v>
      </c>
      <c r="G1640">
        <f t="shared" si="520"/>
        <v>0.08</v>
      </c>
      <c r="H1640">
        <f t="shared" si="521"/>
        <v>0</v>
      </c>
      <c r="I1640">
        <f t="shared" si="522"/>
        <v>0</v>
      </c>
      <c r="J1640">
        <f t="shared" si="523"/>
        <v>0</v>
      </c>
      <c r="K1640">
        <f>SQRT(POWER($C1640*信号概况!$F$2,2)+POWER($D1640*信号概况!$F$3,2)+POWER($E1640*信号概况!$F$4,2)+POWER($F1640*信号概况!$F$5,2)+POWER($G1640*信号概况!$F$6,2)+POWER($H1640*信号概况!$F$7,2)+POWER($I1640*信号概况!$F$8,2)+POWER($J1640*信号概况!$F$9,2)+2*$C1640*信号概况!$F$2*$D1640*信号概况!$F$3*信号相关性!$B$3+2*$C1640*信号概况!$F$2*$E1640*信号概况!$F$4*信号相关性!$B$4+2*$C1640*信号概况!$F$2*$F1640*信号概况!$F$5*信号相关性!$B$5+2*$C1640*信号概况!$F$2*$G1640*信号概况!$F$6*信号相关性!$B$6+2*$C1640*信号概况!$F$2*$H1640*信号概况!$F$7*信号相关性!$B$7+2*$C1640*信号概况!$F$2*$I1640*信号概况!$F$8*信号相关性!$B$8+2*$C1640*信号概况!$F$2*$J1640*信号概况!$F$9*信号相关性!$B$9+2*$D1640*信号概况!$F$3*$E1640*信号概况!$F$4*信号相关性!$C$4+2*$D1640*信号概况!$F$3*$F1640*信号概况!$F$5*信号相关性!$C$5+2*$D1640*信号概况!$F$3*$G1640*信号概况!$F$6*信号相关性!$C$6+2*$D1640*信号概况!$F$3*$H1640*信号概况!$F$7*信号相关性!$C$7+2*$D1640*信号概况!$F$3*$I1640*信号概况!$F$8*信号相关性!$C$8+2*$D1640*信号概况!$F$3*$J1640*信号概况!$F$9*信号相关性!$C$9+2*$E1640*信号概况!$F$4*$F1640*信号概况!$F$5*信号相关性!$D$5+2*$E1640*信号概况!$F$4*$G1640*信号概况!$F$6*信号相关性!$D$6+2*$E1640*信号概况!$F$4*$H1640*信号概况!$F$7*信号相关性!$D$7+2*$E1640*信号概况!$F$4*$I1640*信号概况!$F$8*信号相关性!$D$8+2*$E1640*信号概况!$F$4*$J1640*信号概况!$J$5*信号相关性!$D$9+2*$F1640*信号概况!$F$5*$G1640*信号概况!$F$6*信号相关性!$E$6+2*$F1640*信号概况!$F$5*$H1640*信号概况!$F$7*信号相关性!$E$7+2*$F1640*信号概况!$F$5*$I1640*信号概况!$F$8*信号相关性!$E$8+2*$F1640*信号概况!$F$5*$J1640*信号概况!$F$9*信号相关性!$E$9+2*$G1640*信号概况!$F$6*$H1640*信号概况!$F$7*信号相关性!$F$7+2*$G1640*信号概况!$F$6*$I1640*信号概况!$F$8*信号相关性!$F$8+2*$G1640*信号概况!$F$6*$J1640*信号概况!$F$9*信号相关性!$F$9+2*$H1640*信号概况!$F$7*$I1640*信号概况!$F$8*信号相关性!$G$8+2*$H1640*信号概况!$F$7*$J1640*信号概况!$F$9*信号相关性!$G$9+2*$I1640*信号概况!$F$8*$J1640*信号概况!$F$9*信号相关性!$H$9)</f>
        <v>359.469303753252</v>
      </c>
      <c r="L1640" s="10">
        <f t="shared" si="524"/>
        <v>54.2999911152315</v>
      </c>
      <c r="M1640" s="11">
        <f>SQRT(POWER($C1640*信号概况!$C$2,2)+POWER($D1640*信号概况!$C$3,2)+POWER($E1640*信号概况!$C$4,2)+POWER($F1640*信号概况!$C$5,2)+POWER($G1640*信号概况!$C$6,2)+POWER($H1640*信号概况!$C$7,2)+POWER($I1640*信号概况!$C$8,2)+POWER($J1640*信号概况!$C$9,2)+2*$C1640*信号概况!$C$2*$D1640*信号概况!$C$3*信号相关性!$B$3+2*$C1640*信号概况!$C$2*$E1640*信号概况!$C$4*信号相关性!$B$4+2*$C1640*信号概况!$C$2*$F1640*信号概况!$C$5*信号相关性!$B$5+2*$C1640*信号概况!$C$2*$G1640*信号概况!$C$6*信号相关性!$B$6+2*$C1640*信号概况!$C$2*$H1640*信号概况!$C$7*信号相关性!$B$7+2*$C1640*信号概况!$C$2*$I1640*信号概况!$C$8*信号相关性!$B$8+2*$C1640*信号概况!$C$2*$J1640*信号概况!$C$9*信号相关性!$B$9+2*$D1640*信号概况!$C$3*$E1640*信号概况!$C$4*信号相关性!$C$4+2*$D1640*信号概况!$C$3*$F1640*信号概况!$C$5*信号相关性!$C$5+2*$D1640*信号概况!$C$3*$G1640*信号概况!$C$6*信号相关性!$C$6+2*$D1640*信号概况!$C$3*$H1640*信号概况!$C$7*信号相关性!$C$7+2*$D1640*信号概况!$C$3*$I1640*信号概况!$C$8*信号相关性!$C$8+2*$D1640*信号概况!$C$3*$J1640*信号概况!$C$9*信号相关性!$C$9+2*$E1640*信号概况!$C$4*$F1640*信号概况!$C$5*信号相关性!$D$5+2*$E1640*信号概况!$C$4*$G1640*信号概况!$C$6*信号相关性!$D$6+2*$E1640*信号概况!$C$4*$H1640*信号概况!$C$7*信号相关性!$D$7+2*$E1640*信号概况!$C$4*$I1640*信号概况!$C$8*信号相关性!$D$8+2*$E1640*信号概况!$C$4*$J1640*信号概况!$J$5*信号相关性!$D$9+2*$F1640*信号概况!$C$5*$G1640*信号概况!$C$6*信号相关性!$E$6+2*$F1640*信号概况!$C$5*$H1640*信号概况!$C$7*信号相关性!$E$7+2*$F1640*信号概况!$C$5*$I1640*信号概况!$C$8*信号相关性!$E$8+2*$F1640*信号概况!$C$5*$J1640*信号概况!$C$9*信号相关性!$E$9+2*$G1640*信号概况!$C$6*$H1640*信号概况!$C$7*信号相关性!$F$7+2*$G1640*信号概况!$C$6*$I1640*信号概况!$C$8*信号相关性!$F$8+2*$G1640*信号概况!$C$6*$J1640*信号概况!$C$9*信号相关性!$F$9+2*$H1640*信号概况!$C$7*$I1640*信号概况!$C$8*信号相关性!$G$8+2*$H1640*信号概况!$C$7*$J1640*信号概况!$C$9*信号相关性!$G$9+2*$I1640*信号概况!$C$8*$J1640*信号概况!$C$9*信号相关性!$H$9)</f>
        <v>1703.04072571588</v>
      </c>
      <c r="N1640" s="12">
        <f t="shared" si="525"/>
        <v>0.087249604015941</v>
      </c>
      <c r="O1640" s="10">
        <f>$C1640*信号概况!$J$2+$D1640*信号概况!$J$3+$E1640*信号概况!$J$4+$F1640*信号概况!$J$5+$G1640*信号概况!$J$6+$H1640*信号概况!$J$7+$I1640*信号概况!$J$8+$J1640*信号概况!$J$9</f>
        <v>835.549684981594</v>
      </c>
      <c r="P1640" s="12">
        <f t="shared" si="526"/>
        <v>0.0428065976635081</v>
      </c>
      <c r="Q1640" s="7">
        <f t="shared" si="527"/>
        <v>25.1777749178598</v>
      </c>
    </row>
    <row r="1641" spans="1:17">
      <c r="A1641">
        <v>1639</v>
      </c>
      <c r="B1641">
        <v>19519.18</v>
      </c>
      <c r="C1641" s="7">
        <f t="shared" si="516"/>
        <v>0</v>
      </c>
      <c r="D1641" s="8">
        <f t="shared" si="517"/>
        <v>0.212121212121212</v>
      </c>
      <c r="E1641">
        <f t="shared" si="518"/>
        <v>0</v>
      </c>
      <c r="F1641">
        <f t="shared" si="519"/>
        <v>0.4</v>
      </c>
      <c r="G1641">
        <f t="shared" si="520"/>
        <v>0.08</v>
      </c>
      <c r="H1641">
        <f t="shared" si="521"/>
        <v>0</v>
      </c>
      <c r="I1641">
        <f t="shared" si="522"/>
        <v>0</v>
      </c>
      <c r="J1641">
        <f t="shared" si="523"/>
        <v>0</v>
      </c>
      <c r="K1641">
        <f>SQRT(POWER($C1641*信号概况!$F$2,2)+POWER($D1641*信号概况!$F$3,2)+POWER($E1641*信号概况!$F$4,2)+POWER($F1641*信号概况!$F$5,2)+POWER($G1641*信号概况!$F$6,2)+POWER($H1641*信号概况!$F$7,2)+POWER($I1641*信号概况!$F$8,2)+POWER($J1641*信号概况!$F$9,2)+2*$C1641*信号概况!$F$2*$D1641*信号概况!$F$3*信号相关性!$B$3+2*$C1641*信号概况!$F$2*$E1641*信号概况!$F$4*信号相关性!$B$4+2*$C1641*信号概况!$F$2*$F1641*信号概况!$F$5*信号相关性!$B$5+2*$C1641*信号概况!$F$2*$G1641*信号概况!$F$6*信号相关性!$B$6+2*$C1641*信号概况!$F$2*$H1641*信号概况!$F$7*信号相关性!$B$7+2*$C1641*信号概况!$F$2*$I1641*信号概况!$F$8*信号相关性!$B$8+2*$C1641*信号概况!$F$2*$J1641*信号概况!$F$9*信号相关性!$B$9+2*$D1641*信号概况!$F$3*$E1641*信号概况!$F$4*信号相关性!$C$4+2*$D1641*信号概况!$F$3*$F1641*信号概况!$F$5*信号相关性!$C$5+2*$D1641*信号概况!$F$3*$G1641*信号概况!$F$6*信号相关性!$C$6+2*$D1641*信号概况!$F$3*$H1641*信号概况!$F$7*信号相关性!$C$7+2*$D1641*信号概况!$F$3*$I1641*信号概况!$F$8*信号相关性!$C$8+2*$D1641*信号概况!$F$3*$J1641*信号概况!$F$9*信号相关性!$C$9+2*$E1641*信号概况!$F$4*$F1641*信号概况!$F$5*信号相关性!$D$5+2*$E1641*信号概况!$F$4*$G1641*信号概况!$F$6*信号相关性!$D$6+2*$E1641*信号概况!$F$4*$H1641*信号概况!$F$7*信号相关性!$D$7+2*$E1641*信号概况!$F$4*$I1641*信号概况!$F$8*信号相关性!$D$8+2*$E1641*信号概况!$F$4*$J1641*信号概况!$J$5*信号相关性!$D$9+2*$F1641*信号概况!$F$5*$G1641*信号概况!$F$6*信号相关性!$E$6+2*$F1641*信号概况!$F$5*$H1641*信号概况!$F$7*信号相关性!$E$7+2*$F1641*信号概况!$F$5*$I1641*信号概况!$F$8*信号相关性!$E$8+2*$F1641*信号概况!$F$5*$J1641*信号概况!$F$9*信号相关性!$E$9+2*$G1641*信号概况!$F$6*$H1641*信号概况!$F$7*信号相关性!$F$7+2*$G1641*信号概况!$F$6*$I1641*信号概况!$F$8*信号相关性!$F$8+2*$G1641*信号概况!$F$6*$J1641*信号概况!$F$9*信号相关性!$F$9+2*$H1641*信号概况!$F$7*$I1641*信号概况!$F$8*信号相关性!$G$8+2*$H1641*信号概况!$F$7*$J1641*信号概况!$F$9*信号相关性!$G$9+2*$I1641*信号概况!$F$8*$J1641*信号概况!$F$9*信号相关性!$H$9)</f>
        <v>414.270348352169</v>
      </c>
      <c r="L1641" s="10">
        <f t="shared" si="524"/>
        <v>47.1170096475427</v>
      </c>
      <c r="M1641" s="11">
        <f>SQRT(POWER($C1641*信号概况!$C$2,2)+POWER($D1641*信号概况!$C$3,2)+POWER($E1641*信号概况!$C$4,2)+POWER($F1641*信号概况!$C$5,2)+POWER($G1641*信号概况!$C$6,2)+POWER($H1641*信号概况!$C$7,2)+POWER($I1641*信号概况!$C$8,2)+POWER($J1641*信号概况!$C$9,2)+2*$C1641*信号概况!$C$2*$D1641*信号概况!$C$3*信号相关性!$B$3+2*$C1641*信号概况!$C$2*$E1641*信号概况!$C$4*信号相关性!$B$4+2*$C1641*信号概况!$C$2*$F1641*信号概况!$C$5*信号相关性!$B$5+2*$C1641*信号概况!$C$2*$G1641*信号概况!$C$6*信号相关性!$B$6+2*$C1641*信号概况!$C$2*$H1641*信号概况!$C$7*信号相关性!$B$7+2*$C1641*信号概况!$C$2*$I1641*信号概况!$C$8*信号相关性!$B$8+2*$C1641*信号概况!$C$2*$J1641*信号概况!$C$9*信号相关性!$B$9+2*$D1641*信号概况!$C$3*$E1641*信号概况!$C$4*信号相关性!$C$4+2*$D1641*信号概况!$C$3*$F1641*信号概况!$C$5*信号相关性!$C$5+2*$D1641*信号概况!$C$3*$G1641*信号概况!$C$6*信号相关性!$C$6+2*$D1641*信号概况!$C$3*$H1641*信号概况!$C$7*信号相关性!$C$7+2*$D1641*信号概况!$C$3*$I1641*信号概况!$C$8*信号相关性!$C$8+2*$D1641*信号概况!$C$3*$J1641*信号概况!$C$9*信号相关性!$C$9+2*$E1641*信号概况!$C$4*$F1641*信号概况!$C$5*信号相关性!$D$5+2*$E1641*信号概况!$C$4*$G1641*信号概况!$C$6*信号相关性!$D$6+2*$E1641*信号概况!$C$4*$H1641*信号概况!$C$7*信号相关性!$D$7+2*$E1641*信号概况!$C$4*$I1641*信号概况!$C$8*信号相关性!$D$8+2*$E1641*信号概况!$C$4*$J1641*信号概况!$J$5*信号相关性!$D$9+2*$F1641*信号概况!$C$5*$G1641*信号概况!$C$6*信号相关性!$E$6+2*$F1641*信号概况!$C$5*$H1641*信号概况!$C$7*信号相关性!$E$7+2*$F1641*信号概况!$C$5*$I1641*信号概况!$C$8*信号相关性!$E$8+2*$F1641*信号概况!$C$5*$J1641*信号概况!$C$9*信号相关性!$E$9+2*$G1641*信号概况!$C$6*$H1641*信号概况!$C$7*信号相关性!$F$7+2*$G1641*信号概况!$C$6*$I1641*信号概况!$C$8*信号相关性!$F$8+2*$G1641*信号概况!$C$6*$J1641*信号概况!$C$9*信号相关性!$F$9+2*$H1641*信号概况!$C$7*$I1641*信号概况!$C$8*信号相关性!$G$8+2*$H1641*信号概况!$C$7*$J1641*信号概况!$C$9*信号相关性!$G$9+2*$I1641*信号概况!$C$8*$J1641*信号概况!$C$9*信号相关性!$H$9)</f>
        <v>1995.09810467977</v>
      </c>
      <c r="N1641" s="12">
        <f t="shared" si="525"/>
        <v>0.102212188456676</v>
      </c>
      <c r="O1641" s="10">
        <f>$C1641*信号概况!$J$2+$D1641*信号概况!$J$3+$E1641*信号概况!$J$4+$F1641*信号概况!$J$5+$G1641*信号概况!$J$6+$H1641*信号概况!$J$7+$I1641*信号概况!$J$8+$J1641*信号概况!$J$9</f>
        <v>860.077835666526</v>
      </c>
      <c r="P1641" s="12">
        <f t="shared" si="526"/>
        <v>0.0440632155483235</v>
      </c>
      <c r="Q1641" s="7">
        <f t="shared" si="527"/>
        <v>22.5576729427282</v>
      </c>
    </row>
    <row r="1642" spans="1:17">
      <c r="A1642">
        <v>1640</v>
      </c>
      <c r="B1642">
        <v>19519.18</v>
      </c>
      <c r="C1642" s="7">
        <f t="shared" si="516"/>
        <v>0</v>
      </c>
      <c r="D1642" s="8">
        <f t="shared" si="517"/>
        <v>0.242424242424242</v>
      </c>
      <c r="E1642">
        <f t="shared" si="518"/>
        <v>0</v>
      </c>
      <c r="F1642">
        <f t="shared" si="519"/>
        <v>0.4</v>
      </c>
      <c r="G1642">
        <f t="shared" si="520"/>
        <v>0.08</v>
      </c>
      <c r="H1642">
        <f t="shared" si="521"/>
        <v>0</v>
      </c>
      <c r="I1642">
        <f t="shared" si="522"/>
        <v>0</v>
      </c>
      <c r="J1642">
        <f t="shared" si="523"/>
        <v>0</v>
      </c>
      <c r="K1642">
        <f>SQRT(POWER($C1642*信号概况!$F$2,2)+POWER($D1642*信号概况!$F$3,2)+POWER($E1642*信号概况!$F$4,2)+POWER($F1642*信号概况!$F$5,2)+POWER($G1642*信号概况!$F$6,2)+POWER($H1642*信号概况!$F$7,2)+POWER($I1642*信号概况!$F$8,2)+POWER($J1642*信号概况!$F$9,2)+2*$C1642*信号概况!$F$2*$D1642*信号概况!$F$3*信号相关性!$B$3+2*$C1642*信号概况!$F$2*$E1642*信号概况!$F$4*信号相关性!$B$4+2*$C1642*信号概况!$F$2*$F1642*信号概况!$F$5*信号相关性!$B$5+2*$C1642*信号概况!$F$2*$G1642*信号概况!$F$6*信号相关性!$B$6+2*$C1642*信号概况!$F$2*$H1642*信号概况!$F$7*信号相关性!$B$7+2*$C1642*信号概况!$F$2*$I1642*信号概况!$F$8*信号相关性!$B$8+2*$C1642*信号概况!$F$2*$J1642*信号概况!$F$9*信号相关性!$B$9+2*$D1642*信号概况!$F$3*$E1642*信号概况!$F$4*信号相关性!$C$4+2*$D1642*信号概况!$F$3*$F1642*信号概况!$F$5*信号相关性!$C$5+2*$D1642*信号概况!$F$3*$G1642*信号概况!$F$6*信号相关性!$C$6+2*$D1642*信号概况!$F$3*$H1642*信号概况!$F$7*信号相关性!$C$7+2*$D1642*信号概况!$F$3*$I1642*信号概况!$F$8*信号相关性!$C$8+2*$D1642*信号概况!$F$3*$J1642*信号概况!$F$9*信号相关性!$C$9+2*$E1642*信号概况!$F$4*$F1642*信号概况!$F$5*信号相关性!$D$5+2*$E1642*信号概况!$F$4*$G1642*信号概况!$F$6*信号相关性!$D$6+2*$E1642*信号概况!$F$4*$H1642*信号概况!$F$7*信号相关性!$D$7+2*$E1642*信号概况!$F$4*$I1642*信号概况!$F$8*信号相关性!$D$8+2*$E1642*信号概况!$F$4*$J1642*信号概况!$J$5*信号相关性!$D$9+2*$F1642*信号概况!$F$5*$G1642*信号概况!$F$6*信号相关性!$E$6+2*$F1642*信号概况!$F$5*$H1642*信号概况!$F$7*信号相关性!$E$7+2*$F1642*信号概况!$F$5*$I1642*信号概况!$F$8*信号相关性!$E$8+2*$F1642*信号概况!$F$5*$J1642*信号概况!$F$9*信号相关性!$E$9+2*$G1642*信号概况!$F$6*$H1642*信号概况!$F$7*信号相关性!$F$7+2*$G1642*信号概况!$F$6*$I1642*信号概况!$F$8*信号相关性!$F$8+2*$G1642*信号概况!$F$6*$J1642*信号概况!$F$9*信号相关性!$F$9+2*$H1642*信号概况!$F$7*$I1642*信号概况!$F$8*信号相关性!$G$8+2*$H1642*信号概况!$F$7*$J1642*信号概况!$F$9*信号相关性!$G$9+2*$I1642*信号概况!$F$8*$J1642*信号概况!$F$9*信号相关性!$H$9)</f>
        <v>472.186860338514</v>
      </c>
      <c r="L1642" s="10">
        <f t="shared" si="524"/>
        <v>41.3378296592298</v>
      </c>
      <c r="M1642" s="11">
        <f>SQRT(POWER($C1642*信号概况!$C$2,2)+POWER($D1642*信号概况!$C$3,2)+POWER($E1642*信号概况!$C$4,2)+POWER($F1642*信号概况!$C$5,2)+POWER($G1642*信号概况!$C$6,2)+POWER($H1642*信号概况!$C$7,2)+POWER($I1642*信号概况!$C$8,2)+POWER($J1642*信号概况!$C$9,2)+2*$C1642*信号概况!$C$2*$D1642*信号概况!$C$3*信号相关性!$B$3+2*$C1642*信号概况!$C$2*$E1642*信号概况!$C$4*信号相关性!$B$4+2*$C1642*信号概况!$C$2*$F1642*信号概况!$C$5*信号相关性!$B$5+2*$C1642*信号概况!$C$2*$G1642*信号概况!$C$6*信号相关性!$B$6+2*$C1642*信号概况!$C$2*$H1642*信号概况!$C$7*信号相关性!$B$7+2*$C1642*信号概况!$C$2*$I1642*信号概况!$C$8*信号相关性!$B$8+2*$C1642*信号概况!$C$2*$J1642*信号概况!$C$9*信号相关性!$B$9+2*$D1642*信号概况!$C$3*$E1642*信号概况!$C$4*信号相关性!$C$4+2*$D1642*信号概况!$C$3*$F1642*信号概况!$C$5*信号相关性!$C$5+2*$D1642*信号概况!$C$3*$G1642*信号概况!$C$6*信号相关性!$C$6+2*$D1642*信号概况!$C$3*$H1642*信号概况!$C$7*信号相关性!$C$7+2*$D1642*信号概况!$C$3*$I1642*信号概况!$C$8*信号相关性!$C$8+2*$D1642*信号概况!$C$3*$J1642*信号概况!$C$9*信号相关性!$C$9+2*$E1642*信号概况!$C$4*$F1642*信号概况!$C$5*信号相关性!$D$5+2*$E1642*信号概况!$C$4*$G1642*信号概况!$C$6*信号相关性!$D$6+2*$E1642*信号概况!$C$4*$H1642*信号概况!$C$7*信号相关性!$D$7+2*$E1642*信号概况!$C$4*$I1642*信号概况!$C$8*信号相关性!$D$8+2*$E1642*信号概况!$C$4*$J1642*信号概况!$J$5*信号相关性!$D$9+2*$F1642*信号概况!$C$5*$G1642*信号概况!$C$6*信号相关性!$E$6+2*$F1642*信号概况!$C$5*$H1642*信号概况!$C$7*信号相关性!$E$7+2*$F1642*信号概况!$C$5*$I1642*信号概况!$C$8*信号相关性!$E$8+2*$F1642*信号概况!$C$5*$J1642*信号概况!$C$9*信号相关性!$E$9+2*$G1642*信号概况!$C$6*$H1642*信号概况!$C$7*信号相关性!$F$7+2*$G1642*信号概况!$C$6*$I1642*信号概况!$C$8*信号相关性!$F$8+2*$G1642*信号概况!$C$6*$J1642*信号概况!$C$9*信号相关性!$F$9+2*$H1642*信号概况!$C$7*$I1642*信号概况!$C$8*信号相关性!$G$8+2*$H1642*信号概况!$C$7*$J1642*信号概况!$C$9*信号相关性!$G$9+2*$I1642*信号概况!$C$8*$J1642*信号概况!$C$9*信号相关性!$H$9)</f>
        <v>2295.83740786864</v>
      </c>
      <c r="N1642" s="12">
        <f t="shared" si="525"/>
        <v>0.117619562290457</v>
      </c>
      <c r="O1642" s="10">
        <f>$C1642*信号概况!$J$2+$D1642*信号概况!$J$3+$E1642*信号概况!$J$4+$F1642*信号概况!$J$5+$G1642*信号概况!$J$6+$H1642*信号概况!$J$7+$I1642*信号概况!$J$8+$J1642*信号概况!$J$9</f>
        <v>884.605986351457</v>
      </c>
      <c r="P1642" s="12">
        <f t="shared" si="526"/>
        <v>0.0453198334331389</v>
      </c>
      <c r="Q1642" s="7">
        <f t="shared" si="527"/>
        <v>20.4141911727637</v>
      </c>
    </row>
    <row r="1643" spans="1:17">
      <c r="A1643">
        <v>1641</v>
      </c>
      <c r="B1643">
        <v>19519.18</v>
      </c>
      <c r="C1643" s="7">
        <f t="shared" si="516"/>
        <v>0</v>
      </c>
      <c r="D1643" s="8">
        <f t="shared" si="517"/>
        <v>0.272727272727273</v>
      </c>
      <c r="E1643">
        <f t="shared" si="518"/>
        <v>0</v>
      </c>
      <c r="F1643">
        <f t="shared" si="519"/>
        <v>0.4</v>
      </c>
      <c r="G1643">
        <f t="shared" si="520"/>
        <v>0.08</v>
      </c>
      <c r="H1643">
        <f t="shared" si="521"/>
        <v>0</v>
      </c>
      <c r="I1643">
        <f t="shared" si="522"/>
        <v>0</v>
      </c>
      <c r="J1643">
        <f t="shared" si="523"/>
        <v>0</v>
      </c>
      <c r="K1643">
        <f>SQRT(POWER($C1643*信号概况!$F$2,2)+POWER($D1643*信号概况!$F$3,2)+POWER($E1643*信号概况!$F$4,2)+POWER($F1643*信号概况!$F$5,2)+POWER($G1643*信号概况!$F$6,2)+POWER($H1643*信号概况!$F$7,2)+POWER($I1643*信号概况!$F$8,2)+POWER($J1643*信号概况!$F$9,2)+2*$C1643*信号概况!$F$2*$D1643*信号概况!$F$3*信号相关性!$B$3+2*$C1643*信号概况!$F$2*$E1643*信号概况!$F$4*信号相关性!$B$4+2*$C1643*信号概况!$F$2*$F1643*信号概况!$F$5*信号相关性!$B$5+2*$C1643*信号概况!$F$2*$G1643*信号概况!$F$6*信号相关性!$B$6+2*$C1643*信号概况!$F$2*$H1643*信号概况!$F$7*信号相关性!$B$7+2*$C1643*信号概况!$F$2*$I1643*信号概况!$F$8*信号相关性!$B$8+2*$C1643*信号概况!$F$2*$J1643*信号概况!$F$9*信号相关性!$B$9+2*$D1643*信号概况!$F$3*$E1643*信号概况!$F$4*信号相关性!$C$4+2*$D1643*信号概况!$F$3*$F1643*信号概况!$F$5*信号相关性!$C$5+2*$D1643*信号概况!$F$3*$G1643*信号概况!$F$6*信号相关性!$C$6+2*$D1643*信号概况!$F$3*$H1643*信号概况!$F$7*信号相关性!$C$7+2*$D1643*信号概况!$F$3*$I1643*信号概况!$F$8*信号相关性!$C$8+2*$D1643*信号概况!$F$3*$J1643*信号概况!$F$9*信号相关性!$C$9+2*$E1643*信号概况!$F$4*$F1643*信号概况!$F$5*信号相关性!$D$5+2*$E1643*信号概况!$F$4*$G1643*信号概况!$F$6*信号相关性!$D$6+2*$E1643*信号概况!$F$4*$H1643*信号概况!$F$7*信号相关性!$D$7+2*$E1643*信号概况!$F$4*$I1643*信号概况!$F$8*信号相关性!$D$8+2*$E1643*信号概况!$F$4*$J1643*信号概况!$J$5*信号相关性!$D$9+2*$F1643*信号概况!$F$5*$G1643*信号概况!$F$6*信号相关性!$E$6+2*$F1643*信号概况!$F$5*$H1643*信号概况!$F$7*信号相关性!$E$7+2*$F1643*信号概况!$F$5*$I1643*信号概况!$F$8*信号相关性!$E$8+2*$F1643*信号概况!$F$5*$J1643*信号概况!$F$9*信号相关性!$E$9+2*$G1643*信号概况!$F$6*$H1643*信号概况!$F$7*信号相关性!$F$7+2*$G1643*信号概况!$F$6*$I1643*信号概况!$F$8*信号相关性!$F$8+2*$G1643*信号概况!$F$6*$J1643*信号概况!$F$9*信号相关性!$F$9+2*$H1643*信号概况!$F$7*$I1643*信号概况!$F$8*信号相关性!$G$8+2*$H1643*信号概况!$F$7*$J1643*信号概况!$F$9*信号相关性!$G$9+2*$I1643*信号概况!$F$8*$J1643*信号概况!$F$9*信号相关性!$H$9)</f>
        <v>532.202695406923</v>
      </c>
      <c r="L1643" s="10">
        <f t="shared" si="524"/>
        <v>36.6762140974795</v>
      </c>
      <c r="M1643" s="11">
        <f>SQRT(POWER($C1643*信号概况!$C$2,2)+POWER($D1643*信号概况!$C$3,2)+POWER($E1643*信号概况!$C$4,2)+POWER($F1643*信号概况!$C$5,2)+POWER($G1643*信号概况!$C$6,2)+POWER($H1643*信号概况!$C$7,2)+POWER($I1643*信号概况!$C$8,2)+POWER($J1643*信号概况!$C$9,2)+2*$C1643*信号概况!$C$2*$D1643*信号概况!$C$3*信号相关性!$B$3+2*$C1643*信号概况!$C$2*$E1643*信号概况!$C$4*信号相关性!$B$4+2*$C1643*信号概况!$C$2*$F1643*信号概况!$C$5*信号相关性!$B$5+2*$C1643*信号概况!$C$2*$G1643*信号概况!$C$6*信号相关性!$B$6+2*$C1643*信号概况!$C$2*$H1643*信号概况!$C$7*信号相关性!$B$7+2*$C1643*信号概况!$C$2*$I1643*信号概况!$C$8*信号相关性!$B$8+2*$C1643*信号概况!$C$2*$J1643*信号概况!$C$9*信号相关性!$B$9+2*$D1643*信号概况!$C$3*$E1643*信号概况!$C$4*信号相关性!$C$4+2*$D1643*信号概况!$C$3*$F1643*信号概况!$C$5*信号相关性!$C$5+2*$D1643*信号概况!$C$3*$G1643*信号概况!$C$6*信号相关性!$C$6+2*$D1643*信号概况!$C$3*$H1643*信号概况!$C$7*信号相关性!$C$7+2*$D1643*信号概况!$C$3*$I1643*信号概况!$C$8*信号相关性!$C$8+2*$D1643*信号概况!$C$3*$J1643*信号概况!$C$9*信号相关性!$C$9+2*$E1643*信号概况!$C$4*$F1643*信号概况!$C$5*信号相关性!$D$5+2*$E1643*信号概况!$C$4*$G1643*信号概况!$C$6*信号相关性!$D$6+2*$E1643*信号概况!$C$4*$H1643*信号概况!$C$7*信号相关性!$D$7+2*$E1643*信号概况!$C$4*$I1643*信号概况!$C$8*信号相关性!$D$8+2*$E1643*信号概况!$C$4*$J1643*信号概况!$J$5*信号相关性!$D$9+2*$F1643*信号概况!$C$5*$G1643*信号概况!$C$6*信号相关性!$E$6+2*$F1643*信号概况!$C$5*$H1643*信号概况!$C$7*信号相关性!$E$7+2*$F1643*信号概况!$C$5*$I1643*信号概况!$C$8*信号相关性!$E$8+2*$F1643*信号概况!$C$5*$J1643*信号概况!$C$9*信号相关性!$E$9+2*$G1643*信号概况!$C$6*$H1643*信号概况!$C$7*信号相关性!$F$7+2*$G1643*信号概况!$C$6*$I1643*信号概况!$C$8*信号相关性!$F$8+2*$G1643*信号概况!$C$6*$J1643*信号概况!$C$9*信号相关性!$F$9+2*$H1643*信号概况!$C$7*$I1643*信号概况!$C$8*信号相关性!$G$8+2*$H1643*信号概况!$C$7*$J1643*信号概况!$C$9*信号相关性!$G$9+2*$I1643*信号概况!$C$8*$J1643*信号概况!$C$9*信号相关性!$H$9)</f>
        <v>2602.25029189419</v>
      </c>
      <c r="N1643" s="12">
        <f t="shared" si="525"/>
        <v>0.133317603090611</v>
      </c>
      <c r="O1643" s="10">
        <f>$C1643*信号概况!$J$2+$D1643*信号概况!$J$3+$E1643*信号概况!$J$4+$F1643*信号概况!$J$5+$G1643*信号概况!$J$6+$H1643*信号概况!$J$7+$I1643*信号概况!$J$8+$J1643*信号概况!$J$9</f>
        <v>909.134137036389</v>
      </c>
      <c r="P1643" s="12">
        <f t="shared" si="526"/>
        <v>0.0465764513179544</v>
      </c>
      <c r="Q1643" s="7">
        <f t="shared" si="527"/>
        <v>18.6651641003835</v>
      </c>
    </row>
    <row r="1644" spans="1:17">
      <c r="A1644">
        <v>1642</v>
      </c>
      <c r="B1644">
        <v>19519.18</v>
      </c>
      <c r="C1644" s="7">
        <f t="shared" si="516"/>
        <v>0</v>
      </c>
      <c r="D1644" s="8">
        <f t="shared" si="517"/>
        <v>0.303030303030303</v>
      </c>
      <c r="E1644">
        <f t="shared" si="518"/>
        <v>0</v>
      </c>
      <c r="F1644">
        <f t="shared" si="519"/>
        <v>0.4</v>
      </c>
      <c r="G1644">
        <f t="shared" si="520"/>
        <v>0.08</v>
      </c>
      <c r="H1644">
        <f t="shared" si="521"/>
        <v>0</v>
      </c>
      <c r="I1644">
        <f t="shared" si="522"/>
        <v>0</v>
      </c>
      <c r="J1644">
        <f t="shared" si="523"/>
        <v>0</v>
      </c>
      <c r="K1644">
        <f>SQRT(POWER($C1644*信号概况!$F$2,2)+POWER($D1644*信号概况!$F$3,2)+POWER($E1644*信号概况!$F$4,2)+POWER($F1644*信号概况!$F$5,2)+POWER($G1644*信号概况!$F$6,2)+POWER($H1644*信号概况!$F$7,2)+POWER($I1644*信号概况!$F$8,2)+POWER($J1644*信号概况!$F$9,2)+2*$C1644*信号概况!$F$2*$D1644*信号概况!$F$3*信号相关性!$B$3+2*$C1644*信号概况!$F$2*$E1644*信号概况!$F$4*信号相关性!$B$4+2*$C1644*信号概况!$F$2*$F1644*信号概况!$F$5*信号相关性!$B$5+2*$C1644*信号概况!$F$2*$G1644*信号概况!$F$6*信号相关性!$B$6+2*$C1644*信号概况!$F$2*$H1644*信号概况!$F$7*信号相关性!$B$7+2*$C1644*信号概况!$F$2*$I1644*信号概况!$F$8*信号相关性!$B$8+2*$C1644*信号概况!$F$2*$J1644*信号概况!$F$9*信号相关性!$B$9+2*$D1644*信号概况!$F$3*$E1644*信号概况!$F$4*信号相关性!$C$4+2*$D1644*信号概况!$F$3*$F1644*信号概况!$F$5*信号相关性!$C$5+2*$D1644*信号概况!$F$3*$G1644*信号概况!$F$6*信号相关性!$C$6+2*$D1644*信号概况!$F$3*$H1644*信号概况!$F$7*信号相关性!$C$7+2*$D1644*信号概况!$F$3*$I1644*信号概况!$F$8*信号相关性!$C$8+2*$D1644*信号概况!$F$3*$J1644*信号概况!$F$9*信号相关性!$C$9+2*$E1644*信号概况!$F$4*$F1644*信号概况!$F$5*信号相关性!$D$5+2*$E1644*信号概况!$F$4*$G1644*信号概况!$F$6*信号相关性!$D$6+2*$E1644*信号概况!$F$4*$H1644*信号概况!$F$7*信号相关性!$D$7+2*$E1644*信号概况!$F$4*$I1644*信号概况!$F$8*信号相关性!$D$8+2*$E1644*信号概况!$F$4*$J1644*信号概况!$J$5*信号相关性!$D$9+2*$F1644*信号概况!$F$5*$G1644*信号概况!$F$6*信号相关性!$E$6+2*$F1644*信号概况!$F$5*$H1644*信号概况!$F$7*信号相关性!$E$7+2*$F1644*信号概况!$F$5*$I1644*信号概况!$F$8*信号相关性!$E$8+2*$F1644*信号概况!$F$5*$J1644*信号概况!$F$9*信号相关性!$E$9+2*$G1644*信号概况!$F$6*$H1644*信号概况!$F$7*信号相关性!$F$7+2*$G1644*信号概况!$F$6*$I1644*信号概况!$F$8*信号相关性!$F$8+2*$G1644*信号概况!$F$6*$J1644*信号概况!$F$9*信号相关性!$F$9+2*$H1644*信号概况!$F$7*$I1644*信号概况!$F$8*信号相关性!$G$8+2*$H1644*信号概况!$F$7*$J1644*信号概况!$F$9*信号相关性!$G$9+2*$I1644*信号概况!$F$8*$J1644*信号概况!$F$9*信号相关性!$H$9)</f>
        <v>593.681526822236</v>
      </c>
      <c r="L1644" s="10">
        <f t="shared" si="524"/>
        <v>32.8782000418291</v>
      </c>
      <c r="M1644" s="11">
        <f>SQRT(POWER($C1644*信号概况!$C$2,2)+POWER($D1644*信号概况!$C$3,2)+POWER($E1644*信号概况!$C$4,2)+POWER($F1644*信号概况!$C$5,2)+POWER($G1644*信号概况!$C$6,2)+POWER($H1644*信号概况!$C$7,2)+POWER($I1644*信号概况!$C$8,2)+POWER($J1644*信号概况!$C$9,2)+2*$C1644*信号概况!$C$2*$D1644*信号概况!$C$3*信号相关性!$B$3+2*$C1644*信号概况!$C$2*$E1644*信号概况!$C$4*信号相关性!$B$4+2*$C1644*信号概况!$C$2*$F1644*信号概况!$C$5*信号相关性!$B$5+2*$C1644*信号概况!$C$2*$G1644*信号概况!$C$6*信号相关性!$B$6+2*$C1644*信号概况!$C$2*$H1644*信号概况!$C$7*信号相关性!$B$7+2*$C1644*信号概况!$C$2*$I1644*信号概况!$C$8*信号相关性!$B$8+2*$C1644*信号概况!$C$2*$J1644*信号概况!$C$9*信号相关性!$B$9+2*$D1644*信号概况!$C$3*$E1644*信号概况!$C$4*信号相关性!$C$4+2*$D1644*信号概况!$C$3*$F1644*信号概况!$C$5*信号相关性!$C$5+2*$D1644*信号概况!$C$3*$G1644*信号概况!$C$6*信号相关性!$C$6+2*$D1644*信号概况!$C$3*$H1644*信号概况!$C$7*信号相关性!$C$7+2*$D1644*信号概况!$C$3*$I1644*信号概况!$C$8*信号相关性!$C$8+2*$D1644*信号概况!$C$3*$J1644*信号概况!$C$9*信号相关性!$C$9+2*$E1644*信号概况!$C$4*$F1644*信号概况!$C$5*信号相关性!$D$5+2*$E1644*信号概况!$C$4*$G1644*信号概况!$C$6*信号相关性!$D$6+2*$E1644*信号概况!$C$4*$H1644*信号概况!$C$7*信号相关性!$D$7+2*$E1644*信号概况!$C$4*$I1644*信号概况!$C$8*信号相关性!$D$8+2*$E1644*信号概况!$C$4*$J1644*信号概况!$J$5*信号相关性!$D$9+2*$F1644*信号概况!$C$5*$G1644*信号概况!$C$6*信号相关性!$E$6+2*$F1644*信号概况!$C$5*$H1644*信号概况!$C$7*信号相关性!$E$7+2*$F1644*信号概况!$C$5*$I1644*信号概况!$C$8*信号相关性!$E$8+2*$F1644*信号概况!$C$5*$J1644*信号概况!$C$9*信号相关性!$E$9+2*$G1644*信号概况!$C$6*$H1644*信号概况!$C$7*信号相关性!$F$7+2*$G1644*信号概况!$C$6*$I1644*信号概况!$C$8*信号相关性!$F$8+2*$G1644*信号概况!$C$6*$J1644*信号概况!$C$9*信号相关性!$F$9+2*$H1644*信号概况!$C$7*$I1644*信号概况!$C$8*信号相关性!$G$8+2*$H1644*信号概况!$C$7*$J1644*信号概况!$C$9*信号相关性!$G$9+2*$I1644*信号概况!$C$8*$J1644*信号概况!$C$9*信号相关性!$H$9)</f>
        <v>2912.54664892771</v>
      </c>
      <c r="N1644" s="12">
        <f t="shared" si="525"/>
        <v>0.149214600660874</v>
      </c>
      <c r="O1644" s="10">
        <f>$C1644*信号概况!$J$2+$D1644*信号概况!$J$3+$E1644*信号概况!$J$4+$F1644*信号概况!$J$5+$G1644*信号概况!$J$6+$H1644*信号概况!$J$7+$I1644*信号概况!$J$8+$J1644*信号概况!$J$9</f>
        <v>933.66228772132</v>
      </c>
      <c r="P1644" s="12">
        <f t="shared" si="526"/>
        <v>0.0478330692027698</v>
      </c>
      <c r="Q1644" s="7">
        <f t="shared" si="527"/>
        <v>17.2280726122684</v>
      </c>
    </row>
    <row r="1645" spans="1:17">
      <c r="A1645">
        <v>1643</v>
      </c>
      <c r="B1645">
        <v>19519.18</v>
      </c>
      <c r="C1645" s="7">
        <f t="shared" si="516"/>
        <v>0</v>
      </c>
      <c r="D1645" s="8">
        <f t="shared" si="517"/>
        <v>0.333333333333333</v>
      </c>
      <c r="E1645">
        <f t="shared" si="518"/>
        <v>0</v>
      </c>
      <c r="F1645">
        <f t="shared" si="519"/>
        <v>0.4</v>
      </c>
      <c r="G1645">
        <f t="shared" si="520"/>
        <v>0.08</v>
      </c>
      <c r="H1645">
        <f t="shared" si="521"/>
        <v>0</v>
      </c>
      <c r="I1645">
        <f t="shared" si="522"/>
        <v>0</v>
      </c>
      <c r="J1645">
        <f t="shared" si="523"/>
        <v>0</v>
      </c>
      <c r="K1645">
        <f>SQRT(POWER($C1645*信号概况!$F$2,2)+POWER($D1645*信号概况!$F$3,2)+POWER($E1645*信号概况!$F$4,2)+POWER($F1645*信号概况!$F$5,2)+POWER($G1645*信号概况!$F$6,2)+POWER($H1645*信号概况!$F$7,2)+POWER($I1645*信号概况!$F$8,2)+POWER($J1645*信号概况!$F$9,2)+2*$C1645*信号概况!$F$2*$D1645*信号概况!$F$3*信号相关性!$B$3+2*$C1645*信号概况!$F$2*$E1645*信号概况!$F$4*信号相关性!$B$4+2*$C1645*信号概况!$F$2*$F1645*信号概况!$F$5*信号相关性!$B$5+2*$C1645*信号概况!$F$2*$G1645*信号概况!$F$6*信号相关性!$B$6+2*$C1645*信号概况!$F$2*$H1645*信号概况!$F$7*信号相关性!$B$7+2*$C1645*信号概况!$F$2*$I1645*信号概况!$F$8*信号相关性!$B$8+2*$C1645*信号概况!$F$2*$J1645*信号概况!$F$9*信号相关性!$B$9+2*$D1645*信号概况!$F$3*$E1645*信号概况!$F$4*信号相关性!$C$4+2*$D1645*信号概况!$F$3*$F1645*信号概况!$F$5*信号相关性!$C$5+2*$D1645*信号概况!$F$3*$G1645*信号概况!$F$6*信号相关性!$C$6+2*$D1645*信号概况!$F$3*$H1645*信号概况!$F$7*信号相关性!$C$7+2*$D1645*信号概况!$F$3*$I1645*信号概况!$F$8*信号相关性!$C$8+2*$D1645*信号概况!$F$3*$J1645*信号概况!$F$9*信号相关性!$C$9+2*$E1645*信号概况!$F$4*$F1645*信号概况!$F$5*信号相关性!$D$5+2*$E1645*信号概况!$F$4*$G1645*信号概况!$F$6*信号相关性!$D$6+2*$E1645*信号概况!$F$4*$H1645*信号概况!$F$7*信号相关性!$D$7+2*$E1645*信号概况!$F$4*$I1645*信号概况!$F$8*信号相关性!$D$8+2*$E1645*信号概况!$F$4*$J1645*信号概况!$J$5*信号相关性!$D$9+2*$F1645*信号概况!$F$5*$G1645*信号概况!$F$6*信号相关性!$E$6+2*$F1645*信号概况!$F$5*$H1645*信号概况!$F$7*信号相关性!$E$7+2*$F1645*信号概况!$F$5*$I1645*信号概况!$F$8*信号相关性!$E$8+2*$F1645*信号概况!$F$5*$J1645*信号概况!$F$9*信号相关性!$E$9+2*$G1645*信号概况!$F$6*$H1645*信号概况!$F$7*信号相关性!$F$7+2*$G1645*信号概况!$F$6*$I1645*信号概况!$F$8*信号相关性!$F$8+2*$G1645*信号概况!$F$6*$J1645*信号概况!$F$9*信号相关性!$F$9+2*$H1645*信号概况!$F$7*$I1645*信号概况!$F$8*信号相关性!$G$8+2*$H1645*信号概况!$F$7*$J1645*信号概况!$F$9*信号相关性!$G$9+2*$I1645*信号概况!$F$8*$J1645*信号概况!$F$9*信号相关性!$H$9)</f>
        <v>656.212290307873</v>
      </c>
      <c r="L1645" s="10">
        <f t="shared" si="524"/>
        <v>29.7452216124179</v>
      </c>
      <c r="M1645" s="11">
        <f>SQRT(POWER($C1645*信号概况!$C$2,2)+POWER($D1645*信号概况!$C$3,2)+POWER($E1645*信号概况!$C$4,2)+POWER($F1645*信号概况!$C$5,2)+POWER($G1645*信号概况!$C$6,2)+POWER($H1645*信号概况!$C$7,2)+POWER($I1645*信号概况!$C$8,2)+POWER($J1645*信号概况!$C$9,2)+2*$C1645*信号概况!$C$2*$D1645*信号概况!$C$3*信号相关性!$B$3+2*$C1645*信号概况!$C$2*$E1645*信号概况!$C$4*信号相关性!$B$4+2*$C1645*信号概况!$C$2*$F1645*信号概况!$C$5*信号相关性!$B$5+2*$C1645*信号概况!$C$2*$G1645*信号概况!$C$6*信号相关性!$B$6+2*$C1645*信号概况!$C$2*$H1645*信号概况!$C$7*信号相关性!$B$7+2*$C1645*信号概况!$C$2*$I1645*信号概况!$C$8*信号相关性!$B$8+2*$C1645*信号概况!$C$2*$J1645*信号概况!$C$9*信号相关性!$B$9+2*$D1645*信号概况!$C$3*$E1645*信号概况!$C$4*信号相关性!$C$4+2*$D1645*信号概况!$C$3*$F1645*信号概况!$C$5*信号相关性!$C$5+2*$D1645*信号概况!$C$3*$G1645*信号概况!$C$6*信号相关性!$C$6+2*$D1645*信号概况!$C$3*$H1645*信号概况!$C$7*信号相关性!$C$7+2*$D1645*信号概况!$C$3*$I1645*信号概况!$C$8*信号相关性!$C$8+2*$D1645*信号概况!$C$3*$J1645*信号概况!$C$9*信号相关性!$C$9+2*$E1645*信号概况!$C$4*$F1645*信号概况!$C$5*信号相关性!$D$5+2*$E1645*信号概况!$C$4*$G1645*信号概况!$C$6*信号相关性!$D$6+2*$E1645*信号概况!$C$4*$H1645*信号概况!$C$7*信号相关性!$D$7+2*$E1645*信号概况!$C$4*$I1645*信号概况!$C$8*信号相关性!$D$8+2*$E1645*信号概况!$C$4*$J1645*信号概况!$J$5*信号相关性!$D$9+2*$F1645*信号概况!$C$5*$G1645*信号概况!$C$6*信号相关性!$E$6+2*$F1645*信号概况!$C$5*$H1645*信号概况!$C$7*信号相关性!$E$7+2*$F1645*信号概况!$C$5*$I1645*信号概况!$C$8*信号相关性!$E$8+2*$F1645*信号概况!$C$5*$J1645*信号概况!$C$9*信号相关性!$E$9+2*$G1645*信号概况!$C$6*$H1645*信号概况!$C$7*信号相关性!$F$7+2*$G1645*信号概况!$C$6*$I1645*信号概况!$C$8*信号相关性!$F$8+2*$G1645*信号概况!$C$6*$J1645*信号概况!$C$9*信号相关性!$F$9+2*$H1645*信号概况!$C$7*$I1645*信号概况!$C$8*信号相关性!$G$8+2*$H1645*信号概况!$C$7*$J1645*信号概况!$C$9*信号相关性!$G$9+2*$I1645*信号概况!$C$8*$J1645*信号概况!$C$9*信号相关性!$H$9)</f>
        <v>3225.6059283364</v>
      </c>
      <c r="N1645" s="12">
        <f t="shared" si="525"/>
        <v>0.165253147331824</v>
      </c>
      <c r="O1645" s="10">
        <f>$C1645*信号概况!$J$2+$D1645*信号概况!$J$3+$E1645*信号概况!$J$4+$F1645*信号概况!$J$5+$G1645*信号概况!$J$6+$H1645*信号概况!$J$7+$I1645*信号概况!$J$8+$J1645*信号概况!$J$9</f>
        <v>958.190438406251</v>
      </c>
      <c r="P1645" s="12">
        <f t="shared" si="526"/>
        <v>0.0490896870875852</v>
      </c>
      <c r="Q1645" s="7">
        <f t="shared" si="527"/>
        <v>16.0349423750328</v>
      </c>
    </row>
    <row r="1646" spans="1:17">
      <c r="A1646">
        <v>1644</v>
      </c>
      <c r="B1646">
        <v>19519.18</v>
      </c>
      <c r="C1646" s="7">
        <f t="shared" si="516"/>
        <v>0</v>
      </c>
      <c r="D1646" s="8">
        <f t="shared" si="517"/>
        <v>0.363636363636364</v>
      </c>
      <c r="E1646">
        <f t="shared" si="518"/>
        <v>0</v>
      </c>
      <c r="F1646">
        <f t="shared" ref="F1646:F1677" si="528">MOD(QUOTIENT(A1646,($T$2*$U$2/0.01+1)*($T$3*$U$3/0.01+1)*($T$4*$U$4/0.01+1)),$T$5*$U$5/0.01+1)/($T$5*100)</f>
        <v>0.4</v>
      </c>
      <c r="G1646">
        <f t="shared" ref="G1646:G1677" si="529">MOD(QUOTIENT(A1646,($T$2*$U$2/0.01+1)*($T$3*$U$3/0.01+1)*($T$4*$U$4/0.01+1)*($T$5*$U$5/0.01+1)),$T$6*$U$6/0.01+1)/($T$6*100)</f>
        <v>0.08</v>
      </c>
      <c r="H1646">
        <f t="shared" ref="H1646:H1677" si="530">MOD(QUOTIENT(A1646,($T$2*$U$2/0.01+1)*($T$3*$U$3/0.01+1)*($T$4*$U$4/0.01+1)*($T$5*$U$5/0.01+1)*($T$6*$U$6/0.01+1)),$T$7*$U$7/0.01+1)/($T$7*100)</f>
        <v>0</v>
      </c>
      <c r="I1646">
        <f t="shared" ref="I1646:I1677" si="531">MOD(QUOTIENT(A1646,($T$2*$U$2/0.01+1)*($T$3*$U$3/0.01+1)*($T$4*$U$4/0.01+1)*($T$5*$U$5/0.01+1)*($T$6*$U$6/0.01+1)*($T$7*$U$7/0.01+1)),$T$8*$U$8/0.01+1)/($T$8*100)</f>
        <v>0</v>
      </c>
      <c r="J1646">
        <f t="shared" ref="J1646:J1677" si="532">MOD(QUOTIENT(A1646,($T$2*$U$2/0.01+1)*($T$3*$U$3/0.01+1)*($T$4*$U$4/0.01+1)*($T$5*$U$5/0.01+1)*($T$6*$U$6/0.01+1)*($T$7*$U$7/0.01+1)*($T$8*$U$8/0.01+1)),$T$9*$U$9/0.01)/($T$9*100)</f>
        <v>0</v>
      </c>
      <c r="K1646">
        <f>SQRT(POWER($C1646*信号概况!$F$2,2)+POWER($D1646*信号概况!$F$3,2)+POWER($E1646*信号概况!$F$4,2)+POWER($F1646*信号概况!$F$5,2)+POWER($G1646*信号概况!$F$6,2)+POWER($H1646*信号概况!$F$7,2)+POWER($I1646*信号概况!$F$8,2)+POWER($J1646*信号概况!$F$9,2)+2*$C1646*信号概况!$F$2*$D1646*信号概况!$F$3*信号相关性!$B$3+2*$C1646*信号概况!$F$2*$E1646*信号概况!$F$4*信号相关性!$B$4+2*$C1646*信号概况!$F$2*$F1646*信号概况!$F$5*信号相关性!$B$5+2*$C1646*信号概况!$F$2*$G1646*信号概况!$F$6*信号相关性!$B$6+2*$C1646*信号概况!$F$2*$H1646*信号概况!$F$7*信号相关性!$B$7+2*$C1646*信号概况!$F$2*$I1646*信号概况!$F$8*信号相关性!$B$8+2*$C1646*信号概况!$F$2*$J1646*信号概况!$F$9*信号相关性!$B$9+2*$D1646*信号概况!$F$3*$E1646*信号概况!$F$4*信号相关性!$C$4+2*$D1646*信号概况!$F$3*$F1646*信号概况!$F$5*信号相关性!$C$5+2*$D1646*信号概况!$F$3*$G1646*信号概况!$F$6*信号相关性!$C$6+2*$D1646*信号概况!$F$3*$H1646*信号概况!$F$7*信号相关性!$C$7+2*$D1646*信号概况!$F$3*$I1646*信号概况!$F$8*信号相关性!$C$8+2*$D1646*信号概况!$F$3*$J1646*信号概况!$F$9*信号相关性!$C$9+2*$E1646*信号概况!$F$4*$F1646*信号概况!$F$5*信号相关性!$D$5+2*$E1646*信号概况!$F$4*$G1646*信号概况!$F$6*信号相关性!$D$6+2*$E1646*信号概况!$F$4*$H1646*信号概况!$F$7*信号相关性!$D$7+2*$E1646*信号概况!$F$4*$I1646*信号概况!$F$8*信号相关性!$D$8+2*$E1646*信号概况!$F$4*$J1646*信号概况!$J$5*信号相关性!$D$9+2*$F1646*信号概况!$F$5*$G1646*信号概况!$F$6*信号相关性!$E$6+2*$F1646*信号概况!$F$5*$H1646*信号概况!$F$7*信号相关性!$E$7+2*$F1646*信号概况!$F$5*$I1646*信号概况!$F$8*信号相关性!$E$8+2*$F1646*信号概况!$F$5*$J1646*信号概况!$F$9*信号相关性!$E$9+2*$G1646*信号概况!$F$6*$H1646*信号概况!$F$7*信号相关性!$F$7+2*$G1646*信号概况!$F$6*$I1646*信号概况!$F$8*信号相关性!$F$8+2*$G1646*信号概况!$F$6*$J1646*信号概况!$F$9*信号相关性!$F$9+2*$H1646*信号概况!$F$7*$I1646*信号概况!$F$8*信号相关性!$G$8+2*$H1646*信号概况!$F$7*$J1646*信号概况!$F$9*信号相关性!$G$9+2*$I1646*信号概况!$F$8*$J1646*信号概况!$F$9*信号相关性!$H$9)</f>
        <v>719.520780090306</v>
      </c>
      <c r="L1646" s="10">
        <f t="shared" ref="L1646:L1677" si="533">B1646/K1646</f>
        <v>27.128028182244</v>
      </c>
      <c r="M1646" s="11">
        <f>SQRT(POWER($C1646*信号概况!$C$2,2)+POWER($D1646*信号概况!$C$3,2)+POWER($E1646*信号概况!$C$4,2)+POWER($F1646*信号概况!$C$5,2)+POWER($G1646*信号概况!$C$6,2)+POWER($H1646*信号概况!$C$7,2)+POWER($I1646*信号概况!$C$8,2)+POWER($J1646*信号概况!$C$9,2)+2*$C1646*信号概况!$C$2*$D1646*信号概况!$C$3*信号相关性!$B$3+2*$C1646*信号概况!$C$2*$E1646*信号概况!$C$4*信号相关性!$B$4+2*$C1646*信号概况!$C$2*$F1646*信号概况!$C$5*信号相关性!$B$5+2*$C1646*信号概况!$C$2*$G1646*信号概况!$C$6*信号相关性!$B$6+2*$C1646*信号概况!$C$2*$H1646*信号概况!$C$7*信号相关性!$B$7+2*$C1646*信号概况!$C$2*$I1646*信号概况!$C$8*信号相关性!$B$8+2*$C1646*信号概况!$C$2*$J1646*信号概况!$C$9*信号相关性!$B$9+2*$D1646*信号概况!$C$3*$E1646*信号概况!$C$4*信号相关性!$C$4+2*$D1646*信号概况!$C$3*$F1646*信号概况!$C$5*信号相关性!$C$5+2*$D1646*信号概况!$C$3*$G1646*信号概况!$C$6*信号相关性!$C$6+2*$D1646*信号概况!$C$3*$H1646*信号概况!$C$7*信号相关性!$C$7+2*$D1646*信号概况!$C$3*$I1646*信号概况!$C$8*信号相关性!$C$8+2*$D1646*信号概况!$C$3*$J1646*信号概况!$C$9*信号相关性!$C$9+2*$E1646*信号概况!$C$4*$F1646*信号概况!$C$5*信号相关性!$D$5+2*$E1646*信号概况!$C$4*$G1646*信号概况!$C$6*信号相关性!$D$6+2*$E1646*信号概况!$C$4*$H1646*信号概况!$C$7*信号相关性!$D$7+2*$E1646*信号概况!$C$4*$I1646*信号概况!$C$8*信号相关性!$D$8+2*$E1646*信号概况!$C$4*$J1646*信号概况!$J$5*信号相关性!$D$9+2*$F1646*信号概况!$C$5*$G1646*信号概况!$C$6*信号相关性!$E$6+2*$F1646*信号概况!$C$5*$H1646*信号概况!$C$7*信号相关性!$E$7+2*$F1646*信号概况!$C$5*$I1646*信号概况!$C$8*信号相关性!$E$8+2*$F1646*信号概况!$C$5*$J1646*信号概况!$C$9*信号相关性!$E$9+2*$G1646*信号概况!$C$6*$H1646*信号概况!$C$7*信号相关性!$F$7+2*$G1646*信号概况!$C$6*$I1646*信号概况!$C$8*信号相关性!$F$8+2*$G1646*信号概况!$C$6*$J1646*信号概况!$C$9*信号相关性!$F$9+2*$H1646*信号概况!$C$7*$I1646*信号概况!$C$8*信号相关性!$G$8+2*$H1646*信号概况!$C$7*$J1646*信号概况!$C$9*信号相关性!$G$9+2*$I1646*信号概况!$C$8*$J1646*信号概况!$C$9*信号相关性!$H$9)</f>
        <v>3540.69533423591</v>
      </c>
      <c r="N1646" s="12">
        <f t="shared" ref="N1646:N1677" si="534">M1646/B1646</f>
        <v>0.181395700753613</v>
      </c>
      <c r="O1646" s="10">
        <f>$C1646*信号概况!$J$2+$D1646*信号概况!$J$3+$E1646*信号概况!$J$4+$F1646*信号概况!$J$5+$G1646*信号概况!$J$6+$H1646*信号概况!$J$7+$I1646*信号概况!$J$8+$J1646*信号概况!$J$9</f>
        <v>982.718589091183</v>
      </c>
      <c r="P1646" s="12">
        <f t="shared" ref="P1646:P1677" si="535">O1646/B1646</f>
        <v>0.0503463049724006</v>
      </c>
      <c r="Q1646" s="7">
        <f t="shared" ref="Q1646:Q1677" si="536">(O1646*12-B1646*5%)/K1646</f>
        <v>15.0331503528454</v>
      </c>
    </row>
    <row r="1647" spans="1:17">
      <c r="A1647">
        <v>1645</v>
      </c>
      <c r="B1647">
        <v>19519.18</v>
      </c>
      <c r="C1647" s="7">
        <f t="shared" si="516"/>
        <v>0</v>
      </c>
      <c r="D1647" s="8">
        <f t="shared" si="517"/>
        <v>0.393939393939394</v>
      </c>
      <c r="E1647">
        <f t="shared" si="518"/>
        <v>0</v>
      </c>
      <c r="F1647">
        <f t="shared" si="528"/>
        <v>0.4</v>
      </c>
      <c r="G1647">
        <f t="shared" si="529"/>
        <v>0.08</v>
      </c>
      <c r="H1647">
        <f t="shared" si="530"/>
        <v>0</v>
      </c>
      <c r="I1647">
        <f t="shared" si="531"/>
        <v>0</v>
      </c>
      <c r="J1647">
        <f t="shared" si="532"/>
        <v>0</v>
      </c>
      <c r="K1647">
        <f>SQRT(POWER($C1647*信号概况!$F$2,2)+POWER($D1647*信号概况!$F$3,2)+POWER($E1647*信号概况!$F$4,2)+POWER($F1647*信号概况!$F$5,2)+POWER($G1647*信号概况!$F$6,2)+POWER($H1647*信号概况!$F$7,2)+POWER($I1647*信号概况!$F$8,2)+POWER($J1647*信号概况!$F$9,2)+2*$C1647*信号概况!$F$2*$D1647*信号概况!$F$3*信号相关性!$B$3+2*$C1647*信号概况!$F$2*$E1647*信号概况!$F$4*信号相关性!$B$4+2*$C1647*信号概况!$F$2*$F1647*信号概况!$F$5*信号相关性!$B$5+2*$C1647*信号概况!$F$2*$G1647*信号概况!$F$6*信号相关性!$B$6+2*$C1647*信号概况!$F$2*$H1647*信号概况!$F$7*信号相关性!$B$7+2*$C1647*信号概况!$F$2*$I1647*信号概况!$F$8*信号相关性!$B$8+2*$C1647*信号概况!$F$2*$J1647*信号概况!$F$9*信号相关性!$B$9+2*$D1647*信号概况!$F$3*$E1647*信号概况!$F$4*信号相关性!$C$4+2*$D1647*信号概况!$F$3*$F1647*信号概况!$F$5*信号相关性!$C$5+2*$D1647*信号概况!$F$3*$G1647*信号概况!$F$6*信号相关性!$C$6+2*$D1647*信号概况!$F$3*$H1647*信号概况!$F$7*信号相关性!$C$7+2*$D1647*信号概况!$F$3*$I1647*信号概况!$F$8*信号相关性!$C$8+2*$D1647*信号概况!$F$3*$J1647*信号概况!$F$9*信号相关性!$C$9+2*$E1647*信号概况!$F$4*$F1647*信号概况!$F$5*信号相关性!$D$5+2*$E1647*信号概况!$F$4*$G1647*信号概况!$F$6*信号相关性!$D$6+2*$E1647*信号概况!$F$4*$H1647*信号概况!$F$7*信号相关性!$D$7+2*$E1647*信号概况!$F$4*$I1647*信号概况!$F$8*信号相关性!$D$8+2*$E1647*信号概况!$F$4*$J1647*信号概况!$J$5*信号相关性!$D$9+2*$F1647*信号概况!$F$5*$G1647*信号概况!$F$6*信号相关性!$E$6+2*$F1647*信号概况!$F$5*$H1647*信号概况!$F$7*信号相关性!$E$7+2*$F1647*信号概况!$F$5*$I1647*信号概况!$F$8*信号相关性!$E$8+2*$F1647*信号概况!$F$5*$J1647*信号概况!$F$9*信号相关性!$E$9+2*$G1647*信号概况!$F$6*$H1647*信号概况!$F$7*信号相关性!$F$7+2*$G1647*信号概况!$F$6*$I1647*信号概况!$F$8*信号相关性!$F$8+2*$G1647*信号概况!$F$6*$J1647*信号概况!$F$9*信号相关性!$F$9+2*$H1647*信号概况!$F$7*$I1647*信号概况!$F$8*信号相关性!$G$8+2*$H1647*信号概况!$F$7*$J1647*信号概况!$F$9*信号相关性!$G$9+2*$I1647*信号概况!$F$8*$J1647*信号概况!$F$9*信号相关性!$H$9)</f>
        <v>783.418473347391</v>
      </c>
      <c r="L1647" s="10">
        <f t="shared" si="533"/>
        <v>24.9153940889323</v>
      </c>
      <c r="M1647" s="11">
        <f>SQRT(POWER($C1647*信号概况!$C$2,2)+POWER($D1647*信号概况!$C$3,2)+POWER($E1647*信号概况!$C$4,2)+POWER($F1647*信号概况!$C$5,2)+POWER($G1647*信号概况!$C$6,2)+POWER($H1647*信号概况!$C$7,2)+POWER($I1647*信号概况!$C$8,2)+POWER($J1647*信号概况!$C$9,2)+2*$C1647*信号概况!$C$2*$D1647*信号概况!$C$3*信号相关性!$B$3+2*$C1647*信号概况!$C$2*$E1647*信号概况!$C$4*信号相关性!$B$4+2*$C1647*信号概况!$C$2*$F1647*信号概况!$C$5*信号相关性!$B$5+2*$C1647*信号概况!$C$2*$G1647*信号概况!$C$6*信号相关性!$B$6+2*$C1647*信号概况!$C$2*$H1647*信号概况!$C$7*信号相关性!$B$7+2*$C1647*信号概况!$C$2*$I1647*信号概况!$C$8*信号相关性!$B$8+2*$C1647*信号概况!$C$2*$J1647*信号概况!$C$9*信号相关性!$B$9+2*$D1647*信号概况!$C$3*$E1647*信号概况!$C$4*信号相关性!$C$4+2*$D1647*信号概况!$C$3*$F1647*信号概况!$C$5*信号相关性!$C$5+2*$D1647*信号概况!$C$3*$G1647*信号概况!$C$6*信号相关性!$C$6+2*$D1647*信号概况!$C$3*$H1647*信号概况!$C$7*信号相关性!$C$7+2*$D1647*信号概况!$C$3*$I1647*信号概况!$C$8*信号相关性!$C$8+2*$D1647*信号概况!$C$3*$J1647*信号概况!$C$9*信号相关性!$C$9+2*$E1647*信号概况!$C$4*$F1647*信号概况!$C$5*信号相关性!$D$5+2*$E1647*信号概况!$C$4*$G1647*信号概况!$C$6*信号相关性!$D$6+2*$E1647*信号概况!$C$4*$H1647*信号概况!$C$7*信号相关性!$D$7+2*$E1647*信号概况!$C$4*$I1647*信号概况!$C$8*信号相关性!$D$8+2*$E1647*信号概况!$C$4*$J1647*信号概况!$J$5*信号相关性!$D$9+2*$F1647*信号概况!$C$5*$G1647*信号概况!$C$6*信号相关性!$E$6+2*$F1647*信号概况!$C$5*$H1647*信号概况!$C$7*信号相关性!$E$7+2*$F1647*信号概况!$C$5*$I1647*信号概况!$C$8*信号相关性!$E$8+2*$F1647*信号概况!$C$5*$J1647*信号概况!$C$9*信号相关性!$E$9+2*$G1647*信号概况!$C$6*$H1647*信号概况!$C$7*信号相关性!$F$7+2*$G1647*信号概况!$C$6*$I1647*信号概况!$C$8*信号相关性!$F$8+2*$G1647*信号概况!$C$6*$J1647*信号概况!$C$9*信号相关性!$F$9+2*$H1647*信号概况!$C$7*$I1647*信号概况!$C$8*信号相关性!$G$8+2*$H1647*信号概况!$C$7*$J1647*信号概况!$C$9*信号相关性!$G$9+2*$I1647*信号概况!$C$8*$J1647*信号概况!$C$9*信号相关性!$H$9)</f>
        <v>3857.31739905641</v>
      </c>
      <c r="N1647" s="12">
        <f t="shared" si="534"/>
        <v>0.197616774836669</v>
      </c>
      <c r="O1647" s="10">
        <f>$C1647*信号概况!$J$2+$D1647*信号概况!$J$3+$E1647*信号概况!$J$4+$F1647*信号概况!$J$5+$G1647*信号概况!$J$6+$H1647*信号概况!$J$7+$I1647*信号概况!$J$8+$J1647*信号概况!$J$9</f>
        <v>1007.24673977611</v>
      </c>
      <c r="P1647" s="12">
        <f t="shared" si="535"/>
        <v>0.0516029228572161</v>
      </c>
      <c r="Q1647" s="7">
        <f t="shared" si="536"/>
        <v>14.1827162050931</v>
      </c>
    </row>
    <row r="1648" spans="1:17">
      <c r="A1648">
        <v>1646</v>
      </c>
      <c r="B1648">
        <v>19519.18</v>
      </c>
      <c r="C1648" s="7">
        <f t="shared" si="516"/>
        <v>0</v>
      </c>
      <c r="D1648" s="8">
        <f t="shared" si="517"/>
        <v>0.424242424242424</v>
      </c>
      <c r="E1648">
        <f t="shared" si="518"/>
        <v>0</v>
      </c>
      <c r="F1648">
        <f t="shared" si="528"/>
        <v>0.4</v>
      </c>
      <c r="G1648">
        <f t="shared" si="529"/>
        <v>0.08</v>
      </c>
      <c r="H1648">
        <f t="shared" si="530"/>
        <v>0</v>
      </c>
      <c r="I1648">
        <f t="shared" si="531"/>
        <v>0</v>
      </c>
      <c r="J1648">
        <f t="shared" si="532"/>
        <v>0</v>
      </c>
      <c r="K1648">
        <f>SQRT(POWER($C1648*信号概况!$F$2,2)+POWER($D1648*信号概况!$F$3,2)+POWER($E1648*信号概况!$F$4,2)+POWER($F1648*信号概况!$F$5,2)+POWER($G1648*信号概况!$F$6,2)+POWER($H1648*信号概况!$F$7,2)+POWER($I1648*信号概况!$F$8,2)+POWER($J1648*信号概况!$F$9,2)+2*$C1648*信号概况!$F$2*$D1648*信号概况!$F$3*信号相关性!$B$3+2*$C1648*信号概况!$F$2*$E1648*信号概况!$F$4*信号相关性!$B$4+2*$C1648*信号概况!$F$2*$F1648*信号概况!$F$5*信号相关性!$B$5+2*$C1648*信号概况!$F$2*$G1648*信号概况!$F$6*信号相关性!$B$6+2*$C1648*信号概况!$F$2*$H1648*信号概况!$F$7*信号相关性!$B$7+2*$C1648*信号概况!$F$2*$I1648*信号概况!$F$8*信号相关性!$B$8+2*$C1648*信号概况!$F$2*$J1648*信号概况!$F$9*信号相关性!$B$9+2*$D1648*信号概况!$F$3*$E1648*信号概况!$F$4*信号相关性!$C$4+2*$D1648*信号概况!$F$3*$F1648*信号概况!$F$5*信号相关性!$C$5+2*$D1648*信号概况!$F$3*$G1648*信号概况!$F$6*信号相关性!$C$6+2*$D1648*信号概况!$F$3*$H1648*信号概况!$F$7*信号相关性!$C$7+2*$D1648*信号概况!$F$3*$I1648*信号概况!$F$8*信号相关性!$C$8+2*$D1648*信号概况!$F$3*$J1648*信号概况!$F$9*信号相关性!$C$9+2*$E1648*信号概况!$F$4*$F1648*信号概况!$F$5*信号相关性!$D$5+2*$E1648*信号概况!$F$4*$G1648*信号概况!$F$6*信号相关性!$D$6+2*$E1648*信号概况!$F$4*$H1648*信号概况!$F$7*信号相关性!$D$7+2*$E1648*信号概况!$F$4*$I1648*信号概况!$F$8*信号相关性!$D$8+2*$E1648*信号概况!$F$4*$J1648*信号概况!$J$5*信号相关性!$D$9+2*$F1648*信号概况!$F$5*$G1648*信号概况!$F$6*信号相关性!$E$6+2*$F1648*信号概况!$F$5*$H1648*信号概况!$F$7*信号相关性!$E$7+2*$F1648*信号概况!$F$5*$I1648*信号概况!$F$8*信号相关性!$E$8+2*$F1648*信号概况!$F$5*$J1648*信号概况!$F$9*信号相关性!$E$9+2*$G1648*信号概况!$F$6*$H1648*信号概况!$F$7*信号相关性!$F$7+2*$G1648*信号概况!$F$6*$I1648*信号概况!$F$8*信号相关性!$F$8+2*$G1648*信号概况!$F$6*$J1648*信号概况!$F$9*信号相关性!$F$9+2*$H1648*信号概况!$F$7*$I1648*信号概况!$F$8*信号相关性!$G$8+2*$H1648*信号概况!$F$7*$J1648*信号概况!$F$9*信号相关性!$G$9+2*$I1648*信号概况!$F$8*$J1648*信号概况!$F$9*信号相关性!$H$9)</f>
        <v>847.772153442001</v>
      </c>
      <c r="L1648" s="10">
        <f t="shared" si="533"/>
        <v>23.0240872158292</v>
      </c>
      <c r="M1648" s="11">
        <f>SQRT(POWER($C1648*信号概况!$C$2,2)+POWER($D1648*信号概况!$C$3,2)+POWER($E1648*信号概况!$C$4,2)+POWER($F1648*信号概况!$C$5,2)+POWER($G1648*信号概况!$C$6,2)+POWER($H1648*信号概况!$C$7,2)+POWER($I1648*信号概况!$C$8,2)+POWER($J1648*信号概况!$C$9,2)+2*$C1648*信号概况!$C$2*$D1648*信号概况!$C$3*信号相关性!$B$3+2*$C1648*信号概况!$C$2*$E1648*信号概况!$C$4*信号相关性!$B$4+2*$C1648*信号概况!$C$2*$F1648*信号概况!$C$5*信号相关性!$B$5+2*$C1648*信号概况!$C$2*$G1648*信号概况!$C$6*信号相关性!$B$6+2*$C1648*信号概况!$C$2*$H1648*信号概况!$C$7*信号相关性!$B$7+2*$C1648*信号概况!$C$2*$I1648*信号概况!$C$8*信号相关性!$B$8+2*$C1648*信号概况!$C$2*$J1648*信号概况!$C$9*信号相关性!$B$9+2*$D1648*信号概况!$C$3*$E1648*信号概况!$C$4*信号相关性!$C$4+2*$D1648*信号概况!$C$3*$F1648*信号概况!$C$5*信号相关性!$C$5+2*$D1648*信号概况!$C$3*$G1648*信号概况!$C$6*信号相关性!$C$6+2*$D1648*信号概况!$C$3*$H1648*信号概况!$C$7*信号相关性!$C$7+2*$D1648*信号概况!$C$3*$I1648*信号概况!$C$8*信号相关性!$C$8+2*$D1648*信号概况!$C$3*$J1648*信号概况!$C$9*信号相关性!$C$9+2*$E1648*信号概况!$C$4*$F1648*信号概况!$C$5*信号相关性!$D$5+2*$E1648*信号概况!$C$4*$G1648*信号概况!$C$6*信号相关性!$D$6+2*$E1648*信号概况!$C$4*$H1648*信号概况!$C$7*信号相关性!$D$7+2*$E1648*信号概况!$C$4*$I1648*信号概况!$C$8*信号相关性!$D$8+2*$E1648*信号概况!$C$4*$J1648*信号概况!$J$5*信号相关性!$D$9+2*$F1648*信号概况!$C$5*$G1648*信号概况!$C$6*信号相关性!$E$6+2*$F1648*信号概况!$C$5*$H1648*信号概况!$C$7*信号相关性!$E$7+2*$F1648*信号概况!$C$5*$I1648*信号概况!$C$8*信号相关性!$E$8+2*$F1648*信号概况!$C$5*$J1648*信号概况!$C$9*信号相关性!$E$9+2*$G1648*信号概况!$C$6*$H1648*信号概况!$C$7*信号相关性!$F$7+2*$G1648*信号概况!$C$6*$I1648*信号概况!$C$8*信号相关性!$F$8+2*$G1648*信号概况!$C$6*$J1648*信号概况!$C$9*信号相关性!$F$9+2*$H1648*信号概况!$C$7*$I1648*信号概况!$C$8*信号相关性!$G$8+2*$H1648*信号概况!$C$7*$J1648*信号概况!$C$9*信号相关性!$G$9+2*$I1648*信号概况!$C$8*$J1648*信号概况!$C$9*信号相关性!$H$9)</f>
        <v>4175.12344805142</v>
      </c>
      <c r="N1648" s="12">
        <f t="shared" si="534"/>
        <v>0.213898506394809</v>
      </c>
      <c r="O1648" s="10">
        <f>$C1648*信号概况!$J$2+$D1648*信号概况!$J$3+$E1648*信号概况!$J$4+$F1648*信号概况!$J$5+$G1648*信号概况!$J$6+$H1648*信号概况!$J$7+$I1648*信号概况!$J$8+$J1648*信号概况!$J$9</f>
        <v>1031.77489046105</v>
      </c>
      <c r="P1648" s="12">
        <f t="shared" si="535"/>
        <v>0.0528595407420315</v>
      </c>
      <c r="Q1648" s="7">
        <f t="shared" si="536"/>
        <v>13.4533077540071</v>
      </c>
    </row>
    <row r="1649" spans="1:17">
      <c r="A1649">
        <v>1647</v>
      </c>
      <c r="B1649">
        <v>19519.18</v>
      </c>
      <c r="C1649" s="7">
        <f t="shared" si="516"/>
        <v>0</v>
      </c>
      <c r="D1649" s="8">
        <f t="shared" si="517"/>
        <v>0.454545454545455</v>
      </c>
      <c r="E1649">
        <f t="shared" si="518"/>
        <v>0</v>
      </c>
      <c r="F1649">
        <f t="shared" si="528"/>
        <v>0.4</v>
      </c>
      <c r="G1649">
        <f t="shared" si="529"/>
        <v>0.08</v>
      </c>
      <c r="H1649">
        <f t="shared" si="530"/>
        <v>0</v>
      </c>
      <c r="I1649">
        <f t="shared" si="531"/>
        <v>0</v>
      </c>
      <c r="J1649">
        <f t="shared" si="532"/>
        <v>0</v>
      </c>
      <c r="K1649">
        <f>SQRT(POWER($C1649*信号概况!$F$2,2)+POWER($D1649*信号概况!$F$3,2)+POWER($E1649*信号概况!$F$4,2)+POWER($F1649*信号概况!$F$5,2)+POWER($G1649*信号概况!$F$6,2)+POWER($H1649*信号概况!$F$7,2)+POWER($I1649*信号概况!$F$8,2)+POWER($J1649*信号概况!$F$9,2)+2*$C1649*信号概况!$F$2*$D1649*信号概况!$F$3*信号相关性!$B$3+2*$C1649*信号概况!$F$2*$E1649*信号概况!$F$4*信号相关性!$B$4+2*$C1649*信号概况!$F$2*$F1649*信号概况!$F$5*信号相关性!$B$5+2*$C1649*信号概况!$F$2*$G1649*信号概况!$F$6*信号相关性!$B$6+2*$C1649*信号概况!$F$2*$H1649*信号概况!$F$7*信号相关性!$B$7+2*$C1649*信号概况!$F$2*$I1649*信号概况!$F$8*信号相关性!$B$8+2*$C1649*信号概况!$F$2*$J1649*信号概况!$F$9*信号相关性!$B$9+2*$D1649*信号概况!$F$3*$E1649*信号概况!$F$4*信号相关性!$C$4+2*$D1649*信号概况!$F$3*$F1649*信号概况!$F$5*信号相关性!$C$5+2*$D1649*信号概况!$F$3*$G1649*信号概况!$F$6*信号相关性!$C$6+2*$D1649*信号概况!$F$3*$H1649*信号概况!$F$7*信号相关性!$C$7+2*$D1649*信号概况!$F$3*$I1649*信号概况!$F$8*信号相关性!$C$8+2*$D1649*信号概况!$F$3*$J1649*信号概况!$F$9*信号相关性!$C$9+2*$E1649*信号概况!$F$4*$F1649*信号概况!$F$5*信号相关性!$D$5+2*$E1649*信号概况!$F$4*$G1649*信号概况!$F$6*信号相关性!$D$6+2*$E1649*信号概况!$F$4*$H1649*信号概况!$F$7*信号相关性!$D$7+2*$E1649*信号概况!$F$4*$I1649*信号概况!$F$8*信号相关性!$D$8+2*$E1649*信号概况!$F$4*$J1649*信号概况!$J$5*信号相关性!$D$9+2*$F1649*信号概况!$F$5*$G1649*信号概况!$F$6*信号相关性!$E$6+2*$F1649*信号概况!$F$5*$H1649*信号概况!$F$7*信号相关性!$E$7+2*$F1649*信号概况!$F$5*$I1649*信号概况!$F$8*信号相关性!$E$8+2*$F1649*信号概况!$F$5*$J1649*信号概况!$F$9*信号相关性!$E$9+2*$G1649*信号概况!$F$6*$H1649*信号概况!$F$7*信号相关性!$F$7+2*$G1649*信号概况!$F$6*$I1649*信号概况!$F$8*信号相关性!$F$8+2*$G1649*信号概况!$F$6*$J1649*信号概况!$F$9*信号相关性!$F$9+2*$H1649*信号概况!$F$7*$I1649*信号概况!$F$8*信号相关性!$G$8+2*$H1649*信号概况!$F$7*$J1649*信号概况!$F$9*信号相关性!$G$9+2*$I1649*信号概况!$F$8*$J1649*信号概况!$F$9*信号相关性!$H$9)</f>
        <v>912.485349082906</v>
      </c>
      <c r="L1649" s="10">
        <f t="shared" si="533"/>
        <v>21.391225645012</v>
      </c>
      <c r="M1649" s="11">
        <f>SQRT(POWER($C1649*信号概况!$C$2,2)+POWER($D1649*信号概况!$C$3,2)+POWER($E1649*信号概况!$C$4,2)+POWER($F1649*信号概况!$C$5,2)+POWER($G1649*信号概况!$C$6,2)+POWER($H1649*信号概况!$C$7,2)+POWER($I1649*信号概况!$C$8,2)+POWER($J1649*信号概况!$C$9,2)+2*$C1649*信号概况!$C$2*$D1649*信号概况!$C$3*信号相关性!$B$3+2*$C1649*信号概况!$C$2*$E1649*信号概况!$C$4*信号相关性!$B$4+2*$C1649*信号概况!$C$2*$F1649*信号概况!$C$5*信号相关性!$B$5+2*$C1649*信号概况!$C$2*$G1649*信号概况!$C$6*信号相关性!$B$6+2*$C1649*信号概况!$C$2*$H1649*信号概况!$C$7*信号相关性!$B$7+2*$C1649*信号概况!$C$2*$I1649*信号概况!$C$8*信号相关性!$B$8+2*$C1649*信号概况!$C$2*$J1649*信号概况!$C$9*信号相关性!$B$9+2*$D1649*信号概况!$C$3*$E1649*信号概况!$C$4*信号相关性!$C$4+2*$D1649*信号概况!$C$3*$F1649*信号概况!$C$5*信号相关性!$C$5+2*$D1649*信号概况!$C$3*$G1649*信号概况!$C$6*信号相关性!$C$6+2*$D1649*信号概况!$C$3*$H1649*信号概况!$C$7*信号相关性!$C$7+2*$D1649*信号概况!$C$3*$I1649*信号概况!$C$8*信号相关性!$C$8+2*$D1649*信号概况!$C$3*$J1649*信号概况!$C$9*信号相关性!$C$9+2*$E1649*信号概况!$C$4*$F1649*信号概况!$C$5*信号相关性!$D$5+2*$E1649*信号概况!$C$4*$G1649*信号概况!$C$6*信号相关性!$D$6+2*$E1649*信号概况!$C$4*$H1649*信号概况!$C$7*信号相关性!$D$7+2*$E1649*信号概况!$C$4*$I1649*信号概况!$C$8*信号相关性!$D$8+2*$E1649*信号概况!$C$4*$J1649*信号概况!$J$5*信号相关性!$D$9+2*$F1649*信号概况!$C$5*$G1649*信号概况!$C$6*信号相关性!$E$6+2*$F1649*信号概况!$C$5*$H1649*信号概况!$C$7*信号相关性!$E$7+2*$F1649*信号概况!$C$5*$I1649*信号概况!$C$8*信号相关性!$E$8+2*$F1649*信号概况!$C$5*$J1649*信号概况!$C$9*信号相关性!$E$9+2*$G1649*信号概况!$C$6*$H1649*信号概况!$C$7*信号相关性!$F$7+2*$G1649*信号概况!$C$6*$I1649*信号概况!$C$8*信号相关性!$F$8+2*$G1649*信号概况!$C$6*$J1649*信号概况!$C$9*信号相关性!$F$9+2*$H1649*信号概况!$C$7*$I1649*信号概况!$C$8*信号相关性!$G$8+2*$H1649*信号概况!$C$7*$J1649*信号概况!$C$9*信号相关性!$G$9+2*$I1649*信号概况!$C$8*$J1649*信号概况!$C$9*信号相关性!$H$9)</f>
        <v>4493.86229407361</v>
      </c>
      <c r="N1649" s="12">
        <f t="shared" si="534"/>
        <v>0.230228026693417</v>
      </c>
      <c r="O1649" s="10">
        <f>$C1649*信号概况!$J$2+$D1649*信号概况!$J$3+$E1649*信号概况!$J$4+$F1649*信号概况!$J$5+$G1649*信号概况!$J$6+$H1649*信号概况!$J$7+$I1649*信号概况!$J$8+$J1649*信号概况!$J$9</f>
        <v>1056.30304114598</v>
      </c>
      <c r="P1649" s="12">
        <f t="shared" si="535"/>
        <v>0.0541161586268469</v>
      </c>
      <c r="Q1649" s="7">
        <f t="shared" si="536"/>
        <v>12.8217702404871</v>
      </c>
    </row>
    <row r="1650" spans="1:17">
      <c r="A1650">
        <v>1648</v>
      </c>
      <c r="B1650">
        <v>19519.18</v>
      </c>
      <c r="C1650" s="7">
        <f t="shared" si="516"/>
        <v>0</v>
      </c>
      <c r="D1650" s="8">
        <f t="shared" si="517"/>
        <v>0.484848484848485</v>
      </c>
      <c r="E1650">
        <f t="shared" si="518"/>
        <v>0</v>
      </c>
      <c r="F1650">
        <f t="shared" si="528"/>
        <v>0.4</v>
      </c>
      <c r="G1650">
        <f t="shared" si="529"/>
        <v>0.08</v>
      </c>
      <c r="H1650">
        <f t="shared" si="530"/>
        <v>0</v>
      </c>
      <c r="I1650">
        <f t="shared" si="531"/>
        <v>0</v>
      </c>
      <c r="J1650">
        <f t="shared" si="532"/>
        <v>0</v>
      </c>
      <c r="K1650">
        <f>SQRT(POWER($C1650*信号概况!$F$2,2)+POWER($D1650*信号概况!$F$3,2)+POWER($E1650*信号概况!$F$4,2)+POWER($F1650*信号概况!$F$5,2)+POWER($G1650*信号概况!$F$6,2)+POWER($H1650*信号概况!$F$7,2)+POWER($I1650*信号概况!$F$8,2)+POWER($J1650*信号概况!$F$9,2)+2*$C1650*信号概况!$F$2*$D1650*信号概况!$F$3*信号相关性!$B$3+2*$C1650*信号概况!$F$2*$E1650*信号概况!$F$4*信号相关性!$B$4+2*$C1650*信号概况!$F$2*$F1650*信号概况!$F$5*信号相关性!$B$5+2*$C1650*信号概况!$F$2*$G1650*信号概况!$F$6*信号相关性!$B$6+2*$C1650*信号概况!$F$2*$H1650*信号概况!$F$7*信号相关性!$B$7+2*$C1650*信号概况!$F$2*$I1650*信号概况!$F$8*信号相关性!$B$8+2*$C1650*信号概况!$F$2*$J1650*信号概况!$F$9*信号相关性!$B$9+2*$D1650*信号概况!$F$3*$E1650*信号概况!$F$4*信号相关性!$C$4+2*$D1650*信号概况!$F$3*$F1650*信号概况!$F$5*信号相关性!$C$5+2*$D1650*信号概况!$F$3*$G1650*信号概况!$F$6*信号相关性!$C$6+2*$D1650*信号概况!$F$3*$H1650*信号概况!$F$7*信号相关性!$C$7+2*$D1650*信号概况!$F$3*$I1650*信号概况!$F$8*信号相关性!$C$8+2*$D1650*信号概况!$F$3*$J1650*信号概况!$F$9*信号相关性!$C$9+2*$E1650*信号概况!$F$4*$F1650*信号概况!$F$5*信号相关性!$D$5+2*$E1650*信号概况!$F$4*$G1650*信号概况!$F$6*信号相关性!$D$6+2*$E1650*信号概况!$F$4*$H1650*信号概况!$F$7*信号相关性!$D$7+2*$E1650*信号概况!$F$4*$I1650*信号概况!$F$8*信号相关性!$D$8+2*$E1650*信号概况!$F$4*$J1650*信号概况!$J$5*信号相关性!$D$9+2*$F1650*信号概况!$F$5*$G1650*信号概况!$F$6*信号相关性!$E$6+2*$F1650*信号概况!$F$5*$H1650*信号概况!$F$7*信号相关性!$E$7+2*$F1650*信号概况!$F$5*$I1650*信号概况!$F$8*信号相关性!$E$8+2*$F1650*信号概况!$F$5*$J1650*信号概况!$F$9*信号相关性!$E$9+2*$G1650*信号概况!$F$6*$H1650*信号概况!$F$7*信号相关性!$F$7+2*$G1650*信号概况!$F$6*$I1650*信号概况!$F$8*信号相关性!$F$8+2*$G1650*信号概况!$F$6*$J1650*信号概况!$F$9*信号相关性!$F$9+2*$H1650*信号概况!$F$7*$I1650*信号概况!$F$8*信号相关性!$G$8+2*$H1650*信号概况!$F$7*$J1650*信号概况!$F$9*信号相关性!$G$9+2*$I1650*信号概况!$F$8*$J1650*信号概况!$F$9*信号相关性!$H$9)</f>
        <v>977.486659141574</v>
      </c>
      <c r="L1650" s="10">
        <f t="shared" si="533"/>
        <v>19.9687431203836</v>
      </c>
      <c r="M1650" s="11">
        <f>SQRT(POWER($C1650*信号概况!$C$2,2)+POWER($D1650*信号概况!$C$3,2)+POWER($E1650*信号概况!$C$4,2)+POWER($F1650*信号概况!$C$5,2)+POWER($G1650*信号概况!$C$6,2)+POWER($H1650*信号概况!$C$7,2)+POWER($I1650*信号概况!$C$8,2)+POWER($J1650*信号概况!$C$9,2)+2*$C1650*信号概况!$C$2*$D1650*信号概况!$C$3*信号相关性!$B$3+2*$C1650*信号概况!$C$2*$E1650*信号概况!$C$4*信号相关性!$B$4+2*$C1650*信号概况!$C$2*$F1650*信号概况!$C$5*信号相关性!$B$5+2*$C1650*信号概况!$C$2*$G1650*信号概况!$C$6*信号相关性!$B$6+2*$C1650*信号概况!$C$2*$H1650*信号概况!$C$7*信号相关性!$B$7+2*$C1650*信号概况!$C$2*$I1650*信号概况!$C$8*信号相关性!$B$8+2*$C1650*信号概况!$C$2*$J1650*信号概况!$C$9*信号相关性!$B$9+2*$D1650*信号概况!$C$3*$E1650*信号概况!$C$4*信号相关性!$C$4+2*$D1650*信号概况!$C$3*$F1650*信号概况!$C$5*信号相关性!$C$5+2*$D1650*信号概况!$C$3*$G1650*信号概况!$C$6*信号相关性!$C$6+2*$D1650*信号概况!$C$3*$H1650*信号概况!$C$7*信号相关性!$C$7+2*$D1650*信号概况!$C$3*$I1650*信号概况!$C$8*信号相关性!$C$8+2*$D1650*信号概况!$C$3*$J1650*信号概况!$C$9*信号相关性!$C$9+2*$E1650*信号概况!$C$4*$F1650*信号概况!$C$5*信号相关性!$D$5+2*$E1650*信号概况!$C$4*$G1650*信号概况!$C$6*信号相关性!$D$6+2*$E1650*信号概况!$C$4*$H1650*信号概况!$C$7*信号相关性!$D$7+2*$E1650*信号概况!$C$4*$I1650*信号概况!$C$8*信号相关性!$D$8+2*$E1650*信号概况!$C$4*$J1650*信号概况!$J$5*信号相关性!$D$9+2*$F1650*信号概况!$C$5*$G1650*信号概况!$C$6*信号相关性!$E$6+2*$F1650*信号概况!$C$5*$H1650*信号概况!$C$7*信号相关性!$E$7+2*$F1650*信号概况!$C$5*$I1650*信号概况!$C$8*信号相关性!$E$8+2*$F1650*信号概况!$C$5*$J1650*信号概况!$C$9*信号相关性!$E$9+2*$G1650*信号概况!$C$6*$H1650*信号概况!$C$7*信号相关性!$F$7+2*$G1650*信号概况!$C$6*$I1650*信号概况!$C$8*信号相关性!$F$8+2*$G1650*信号概况!$C$6*$J1650*信号概况!$C$9*信号相关性!$F$9+2*$H1650*信号概况!$C$7*$I1650*信号概况!$C$8*信号相关性!$G$8+2*$H1650*信号概况!$C$7*$J1650*信号概况!$C$9*信号相关性!$G$9+2*$I1650*信号概况!$C$8*$J1650*信号概况!$C$9*信号相关性!$H$9)</f>
        <v>4813.34863187225</v>
      </c>
      <c r="N1650" s="12">
        <f t="shared" si="534"/>
        <v>0.246595842236828</v>
      </c>
      <c r="O1650" s="10">
        <f>$C1650*信号概况!$J$2+$D1650*信号概况!$J$3+$E1650*信号概况!$J$4+$F1650*信号概况!$J$5+$G1650*信号概况!$J$6+$H1650*信号概况!$J$7+$I1650*信号概况!$J$8+$J1650*信号概况!$J$9</f>
        <v>1080.83119183091</v>
      </c>
      <c r="P1650" s="12">
        <f t="shared" si="535"/>
        <v>0.0553727765116623</v>
      </c>
      <c r="Q1650" s="7">
        <f t="shared" si="536"/>
        <v>12.2702598442663</v>
      </c>
    </row>
    <row r="1651" spans="1:17">
      <c r="A1651">
        <v>1649</v>
      </c>
      <c r="B1651">
        <v>19519.18</v>
      </c>
      <c r="C1651" s="7">
        <f t="shared" si="516"/>
        <v>0</v>
      </c>
      <c r="D1651" s="8">
        <f t="shared" si="517"/>
        <v>0.515151515151515</v>
      </c>
      <c r="E1651">
        <f t="shared" si="518"/>
        <v>0</v>
      </c>
      <c r="F1651">
        <f t="shared" si="528"/>
        <v>0.4</v>
      </c>
      <c r="G1651">
        <f t="shared" si="529"/>
        <v>0.08</v>
      </c>
      <c r="H1651">
        <f t="shared" si="530"/>
        <v>0</v>
      </c>
      <c r="I1651">
        <f t="shared" si="531"/>
        <v>0</v>
      </c>
      <c r="J1651">
        <f t="shared" si="532"/>
        <v>0</v>
      </c>
      <c r="K1651">
        <f>SQRT(POWER($C1651*信号概况!$F$2,2)+POWER($D1651*信号概况!$F$3,2)+POWER($E1651*信号概况!$F$4,2)+POWER($F1651*信号概况!$F$5,2)+POWER($G1651*信号概况!$F$6,2)+POWER($H1651*信号概况!$F$7,2)+POWER($I1651*信号概况!$F$8,2)+POWER($J1651*信号概况!$F$9,2)+2*$C1651*信号概况!$F$2*$D1651*信号概况!$F$3*信号相关性!$B$3+2*$C1651*信号概况!$F$2*$E1651*信号概况!$F$4*信号相关性!$B$4+2*$C1651*信号概况!$F$2*$F1651*信号概况!$F$5*信号相关性!$B$5+2*$C1651*信号概况!$F$2*$G1651*信号概况!$F$6*信号相关性!$B$6+2*$C1651*信号概况!$F$2*$H1651*信号概况!$F$7*信号相关性!$B$7+2*$C1651*信号概况!$F$2*$I1651*信号概况!$F$8*信号相关性!$B$8+2*$C1651*信号概况!$F$2*$J1651*信号概况!$F$9*信号相关性!$B$9+2*$D1651*信号概况!$F$3*$E1651*信号概况!$F$4*信号相关性!$C$4+2*$D1651*信号概况!$F$3*$F1651*信号概况!$F$5*信号相关性!$C$5+2*$D1651*信号概况!$F$3*$G1651*信号概况!$F$6*信号相关性!$C$6+2*$D1651*信号概况!$F$3*$H1651*信号概况!$F$7*信号相关性!$C$7+2*$D1651*信号概况!$F$3*$I1651*信号概况!$F$8*信号相关性!$C$8+2*$D1651*信号概况!$F$3*$J1651*信号概况!$F$9*信号相关性!$C$9+2*$E1651*信号概况!$F$4*$F1651*信号概况!$F$5*信号相关性!$D$5+2*$E1651*信号概况!$F$4*$G1651*信号概况!$F$6*信号相关性!$D$6+2*$E1651*信号概况!$F$4*$H1651*信号概况!$F$7*信号相关性!$D$7+2*$E1651*信号概况!$F$4*$I1651*信号概况!$F$8*信号相关性!$D$8+2*$E1651*信号概况!$F$4*$J1651*信号概况!$J$5*信号相关性!$D$9+2*$F1651*信号概况!$F$5*$G1651*信号概况!$F$6*信号相关性!$E$6+2*$F1651*信号概况!$F$5*$H1651*信号概况!$F$7*信号相关性!$E$7+2*$F1651*信号概况!$F$5*$I1651*信号概况!$F$8*信号相关性!$E$8+2*$F1651*信号概况!$F$5*$J1651*信号概况!$F$9*信号相关性!$E$9+2*$G1651*信号概况!$F$6*$H1651*信号概况!$F$7*信号相关性!$F$7+2*$G1651*信号概况!$F$6*$I1651*信号概况!$F$8*信号相关性!$F$8+2*$G1651*信号概况!$F$6*$J1651*信号概况!$F$9*信号相关性!$F$9+2*$H1651*信号概况!$F$7*$I1651*信号概况!$F$8*信号相关性!$G$8+2*$H1651*信号概况!$F$7*$J1651*信号概况!$F$9*信号相关性!$G$9+2*$I1651*信号概况!$F$8*$J1651*信号概况!$F$9*信号相关性!$H$9)</f>
        <v>1042.72220350297</v>
      </c>
      <c r="L1651" s="10">
        <f t="shared" si="533"/>
        <v>18.7194440997097</v>
      </c>
      <c r="M1651" s="11">
        <f>SQRT(POWER($C1651*信号概况!$C$2,2)+POWER($D1651*信号概况!$C$3,2)+POWER($E1651*信号概况!$C$4,2)+POWER($F1651*信号概况!$C$5,2)+POWER($G1651*信号概况!$C$6,2)+POWER($H1651*信号概况!$C$7,2)+POWER($I1651*信号概况!$C$8,2)+POWER($J1651*信号概况!$C$9,2)+2*$C1651*信号概况!$C$2*$D1651*信号概况!$C$3*信号相关性!$B$3+2*$C1651*信号概况!$C$2*$E1651*信号概况!$C$4*信号相关性!$B$4+2*$C1651*信号概况!$C$2*$F1651*信号概况!$C$5*信号相关性!$B$5+2*$C1651*信号概况!$C$2*$G1651*信号概况!$C$6*信号相关性!$B$6+2*$C1651*信号概况!$C$2*$H1651*信号概况!$C$7*信号相关性!$B$7+2*$C1651*信号概况!$C$2*$I1651*信号概况!$C$8*信号相关性!$B$8+2*$C1651*信号概况!$C$2*$J1651*信号概况!$C$9*信号相关性!$B$9+2*$D1651*信号概况!$C$3*$E1651*信号概况!$C$4*信号相关性!$C$4+2*$D1651*信号概况!$C$3*$F1651*信号概况!$C$5*信号相关性!$C$5+2*$D1651*信号概况!$C$3*$G1651*信号概况!$C$6*信号相关性!$C$6+2*$D1651*信号概况!$C$3*$H1651*信号概况!$C$7*信号相关性!$C$7+2*$D1651*信号概况!$C$3*$I1651*信号概况!$C$8*信号相关性!$C$8+2*$D1651*信号概况!$C$3*$J1651*信号概况!$C$9*信号相关性!$C$9+2*$E1651*信号概况!$C$4*$F1651*信号概况!$C$5*信号相关性!$D$5+2*$E1651*信号概况!$C$4*$G1651*信号概况!$C$6*信号相关性!$D$6+2*$E1651*信号概况!$C$4*$H1651*信号概况!$C$7*信号相关性!$D$7+2*$E1651*信号概况!$C$4*$I1651*信号概况!$C$8*信号相关性!$D$8+2*$E1651*信号概况!$C$4*$J1651*信号概况!$J$5*信号相关性!$D$9+2*$F1651*信号概况!$C$5*$G1651*信号概况!$C$6*信号相关性!$E$6+2*$F1651*信号概况!$C$5*$H1651*信号概况!$C$7*信号相关性!$E$7+2*$F1651*信号概况!$C$5*$I1651*信号概况!$C$8*信号相关性!$E$8+2*$F1651*信号概况!$C$5*$J1651*信号概况!$C$9*信号相关性!$E$9+2*$G1651*信号概况!$C$6*$H1651*信号概况!$C$7*信号相关性!$F$7+2*$G1651*信号概况!$C$6*$I1651*信号概况!$C$8*信号相关性!$F$8+2*$G1651*信号概况!$C$6*$J1651*信号概况!$C$9*信号相关性!$F$9+2*$H1651*信号概况!$C$7*$I1651*信号概况!$C$8*信号相关性!$G$8+2*$H1651*信号概况!$C$7*$J1651*信号概况!$C$9*信号相关性!$G$9+2*$I1651*信号概况!$C$8*$J1651*信号概况!$C$9*信号相关性!$H$9)</f>
        <v>5133.44290004464</v>
      </c>
      <c r="N1651" s="12">
        <f t="shared" si="534"/>
        <v>0.262994803062661</v>
      </c>
      <c r="O1651" s="10">
        <f>$C1651*信号概况!$J$2+$D1651*信号概况!$J$3+$E1651*信号概况!$J$4+$F1651*信号概况!$J$5+$G1651*信号概况!$J$6+$H1651*信号概况!$J$7+$I1651*信号概况!$J$8+$J1651*信号概况!$J$9</f>
        <v>1105.35934251584</v>
      </c>
      <c r="P1651" s="12">
        <f t="shared" si="535"/>
        <v>0.0566293943964778</v>
      </c>
      <c r="Q1651" s="7">
        <f t="shared" si="536"/>
        <v>11.7848771886779</v>
      </c>
    </row>
    <row r="1652" spans="1:17">
      <c r="A1652">
        <v>1650</v>
      </c>
      <c r="B1652">
        <v>19519.18</v>
      </c>
      <c r="C1652" s="7">
        <f t="shared" si="516"/>
        <v>0</v>
      </c>
      <c r="D1652" s="8">
        <f t="shared" si="517"/>
        <v>0.545454545454545</v>
      </c>
      <c r="E1652">
        <f t="shared" si="518"/>
        <v>0</v>
      </c>
      <c r="F1652">
        <f t="shared" si="528"/>
        <v>0.4</v>
      </c>
      <c r="G1652">
        <f t="shared" si="529"/>
        <v>0.08</v>
      </c>
      <c r="H1652">
        <f t="shared" si="530"/>
        <v>0</v>
      </c>
      <c r="I1652">
        <f t="shared" si="531"/>
        <v>0</v>
      </c>
      <c r="J1652">
        <f t="shared" si="532"/>
        <v>0</v>
      </c>
      <c r="K1652">
        <f>SQRT(POWER($C1652*信号概况!$F$2,2)+POWER($D1652*信号概况!$F$3,2)+POWER($E1652*信号概况!$F$4,2)+POWER($F1652*信号概况!$F$5,2)+POWER($G1652*信号概况!$F$6,2)+POWER($H1652*信号概况!$F$7,2)+POWER($I1652*信号概况!$F$8,2)+POWER($J1652*信号概况!$F$9,2)+2*$C1652*信号概况!$F$2*$D1652*信号概况!$F$3*信号相关性!$B$3+2*$C1652*信号概况!$F$2*$E1652*信号概况!$F$4*信号相关性!$B$4+2*$C1652*信号概况!$F$2*$F1652*信号概况!$F$5*信号相关性!$B$5+2*$C1652*信号概况!$F$2*$G1652*信号概况!$F$6*信号相关性!$B$6+2*$C1652*信号概况!$F$2*$H1652*信号概况!$F$7*信号相关性!$B$7+2*$C1652*信号概况!$F$2*$I1652*信号概况!$F$8*信号相关性!$B$8+2*$C1652*信号概况!$F$2*$J1652*信号概况!$F$9*信号相关性!$B$9+2*$D1652*信号概况!$F$3*$E1652*信号概况!$F$4*信号相关性!$C$4+2*$D1652*信号概况!$F$3*$F1652*信号概况!$F$5*信号相关性!$C$5+2*$D1652*信号概况!$F$3*$G1652*信号概况!$F$6*信号相关性!$C$6+2*$D1652*信号概况!$F$3*$H1652*信号概况!$F$7*信号相关性!$C$7+2*$D1652*信号概况!$F$3*$I1652*信号概况!$F$8*信号相关性!$C$8+2*$D1652*信号概况!$F$3*$J1652*信号概况!$F$9*信号相关性!$C$9+2*$E1652*信号概况!$F$4*$F1652*信号概况!$F$5*信号相关性!$D$5+2*$E1652*信号概况!$F$4*$G1652*信号概况!$F$6*信号相关性!$D$6+2*$E1652*信号概况!$F$4*$H1652*信号概况!$F$7*信号相关性!$D$7+2*$E1652*信号概况!$F$4*$I1652*信号概况!$F$8*信号相关性!$D$8+2*$E1652*信号概况!$F$4*$J1652*信号概况!$J$5*信号相关性!$D$9+2*$F1652*信号概况!$F$5*$G1652*信号概况!$F$6*信号相关性!$E$6+2*$F1652*信号概况!$F$5*$H1652*信号概况!$F$7*信号相关性!$E$7+2*$F1652*信号概况!$F$5*$I1652*信号概况!$F$8*信号相关性!$E$8+2*$F1652*信号概况!$F$5*$J1652*信号概况!$F$9*信号相关性!$E$9+2*$G1652*信号概况!$F$6*$H1652*信号概况!$F$7*信号相关性!$F$7+2*$G1652*信号概况!$F$6*$I1652*信号概况!$F$8*信号相关性!$F$8+2*$G1652*信号概况!$F$6*$J1652*信号概况!$F$9*信号相关性!$F$9+2*$H1652*信号概况!$F$7*$I1652*信号概况!$F$8*信号相关性!$G$8+2*$H1652*信号概况!$F$7*$J1652*信号概况!$F$9*信号相关性!$G$9+2*$I1652*信号概况!$F$8*$J1652*信号概况!$F$9*信号相关性!$H$9)</f>
        <v>1108.15061563217</v>
      </c>
      <c r="L1652" s="10">
        <f t="shared" si="533"/>
        <v>17.6141940677123</v>
      </c>
      <c r="M1652" s="11">
        <f>SQRT(POWER($C1652*信号概况!$C$2,2)+POWER($D1652*信号概况!$C$3,2)+POWER($E1652*信号概况!$C$4,2)+POWER($F1652*信号概况!$C$5,2)+POWER($G1652*信号概况!$C$6,2)+POWER($H1652*信号概况!$C$7,2)+POWER($I1652*信号概况!$C$8,2)+POWER($J1652*信号概况!$C$9,2)+2*$C1652*信号概况!$C$2*$D1652*信号概况!$C$3*信号相关性!$B$3+2*$C1652*信号概况!$C$2*$E1652*信号概况!$C$4*信号相关性!$B$4+2*$C1652*信号概况!$C$2*$F1652*信号概况!$C$5*信号相关性!$B$5+2*$C1652*信号概况!$C$2*$G1652*信号概况!$C$6*信号相关性!$B$6+2*$C1652*信号概况!$C$2*$H1652*信号概况!$C$7*信号相关性!$B$7+2*$C1652*信号概况!$C$2*$I1652*信号概况!$C$8*信号相关性!$B$8+2*$C1652*信号概况!$C$2*$J1652*信号概况!$C$9*信号相关性!$B$9+2*$D1652*信号概况!$C$3*$E1652*信号概况!$C$4*信号相关性!$C$4+2*$D1652*信号概况!$C$3*$F1652*信号概况!$C$5*信号相关性!$C$5+2*$D1652*信号概况!$C$3*$G1652*信号概况!$C$6*信号相关性!$C$6+2*$D1652*信号概况!$C$3*$H1652*信号概况!$C$7*信号相关性!$C$7+2*$D1652*信号概况!$C$3*$I1652*信号概况!$C$8*信号相关性!$C$8+2*$D1652*信号概况!$C$3*$J1652*信号概况!$C$9*信号相关性!$C$9+2*$E1652*信号概况!$C$4*$F1652*信号概况!$C$5*信号相关性!$D$5+2*$E1652*信号概况!$C$4*$G1652*信号概况!$C$6*信号相关性!$D$6+2*$E1652*信号概况!$C$4*$H1652*信号概况!$C$7*信号相关性!$D$7+2*$E1652*信号概况!$C$4*$I1652*信号概况!$C$8*信号相关性!$D$8+2*$E1652*信号概况!$C$4*$J1652*信号概况!$J$5*信号相关性!$D$9+2*$F1652*信号概况!$C$5*$G1652*信号概况!$C$6*信号相关性!$E$6+2*$F1652*信号概况!$C$5*$H1652*信号概况!$C$7*信号相关性!$E$7+2*$F1652*信号概况!$C$5*$I1652*信号概况!$C$8*信号相关性!$E$8+2*$F1652*信号概况!$C$5*$J1652*信号概况!$C$9*信号相关性!$E$9+2*$G1652*信号概况!$C$6*$H1652*信号概况!$C$7*信号相关性!$F$7+2*$G1652*信号概况!$C$6*$I1652*信号概况!$C$8*信号相关性!$F$8+2*$G1652*信号概况!$C$6*$J1652*信号概况!$C$9*信号相关性!$F$9+2*$H1652*信号概况!$C$7*$I1652*信号概况!$C$8*信号相关性!$G$8+2*$H1652*信号概况!$C$7*$J1652*信号概况!$C$9*信号相关性!$G$9+2*$I1652*信号概况!$C$8*$J1652*信号概况!$C$9*信号相关性!$H$9)</f>
        <v>5454.03806241881</v>
      </c>
      <c r="N1652" s="12">
        <f t="shared" si="534"/>
        <v>0.27941942553011</v>
      </c>
      <c r="O1652" s="10">
        <f>$C1652*信号概况!$J$2+$D1652*信号概况!$J$3+$E1652*信号概况!$J$4+$F1652*信号概况!$J$5+$G1652*信号概况!$J$6+$H1652*信号概况!$J$7+$I1652*信号概况!$J$8+$J1652*信号概况!$J$9</f>
        <v>1129.88749320077</v>
      </c>
      <c r="P1652" s="12">
        <f t="shared" si="535"/>
        <v>0.0578860122812932</v>
      </c>
      <c r="Q1652" s="7">
        <f t="shared" si="536"/>
        <v>11.3546757461585</v>
      </c>
    </row>
    <row r="1653" spans="1:17">
      <c r="A1653">
        <v>1651</v>
      </c>
      <c r="B1653">
        <v>19519.18</v>
      </c>
      <c r="C1653" s="7">
        <f t="shared" si="516"/>
        <v>0</v>
      </c>
      <c r="D1653" s="8">
        <f t="shared" si="517"/>
        <v>0.575757575757576</v>
      </c>
      <c r="E1653">
        <f t="shared" si="518"/>
        <v>0</v>
      </c>
      <c r="F1653">
        <f t="shared" si="528"/>
        <v>0.4</v>
      </c>
      <c r="G1653">
        <f t="shared" si="529"/>
        <v>0.08</v>
      </c>
      <c r="H1653">
        <f t="shared" si="530"/>
        <v>0</v>
      </c>
      <c r="I1653">
        <f t="shared" si="531"/>
        <v>0</v>
      </c>
      <c r="J1653">
        <f t="shared" si="532"/>
        <v>0</v>
      </c>
      <c r="K1653">
        <f>SQRT(POWER($C1653*信号概况!$F$2,2)+POWER($D1653*信号概况!$F$3,2)+POWER($E1653*信号概况!$F$4,2)+POWER($F1653*信号概况!$F$5,2)+POWER($G1653*信号概况!$F$6,2)+POWER($H1653*信号概况!$F$7,2)+POWER($I1653*信号概况!$F$8,2)+POWER($J1653*信号概况!$F$9,2)+2*$C1653*信号概况!$F$2*$D1653*信号概况!$F$3*信号相关性!$B$3+2*$C1653*信号概况!$F$2*$E1653*信号概况!$F$4*信号相关性!$B$4+2*$C1653*信号概况!$F$2*$F1653*信号概况!$F$5*信号相关性!$B$5+2*$C1653*信号概况!$F$2*$G1653*信号概况!$F$6*信号相关性!$B$6+2*$C1653*信号概况!$F$2*$H1653*信号概况!$F$7*信号相关性!$B$7+2*$C1653*信号概况!$F$2*$I1653*信号概况!$F$8*信号相关性!$B$8+2*$C1653*信号概况!$F$2*$J1653*信号概况!$F$9*信号相关性!$B$9+2*$D1653*信号概况!$F$3*$E1653*信号概况!$F$4*信号相关性!$C$4+2*$D1653*信号概况!$F$3*$F1653*信号概况!$F$5*信号相关性!$C$5+2*$D1653*信号概况!$F$3*$G1653*信号概况!$F$6*信号相关性!$C$6+2*$D1653*信号概况!$F$3*$H1653*信号概况!$F$7*信号相关性!$C$7+2*$D1653*信号概况!$F$3*$I1653*信号概况!$F$8*信号相关性!$C$8+2*$D1653*信号概况!$F$3*$J1653*信号概况!$F$9*信号相关性!$C$9+2*$E1653*信号概况!$F$4*$F1653*信号概况!$F$5*信号相关性!$D$5+2*$E1653*信号概况!$F$4*$G1653*信号概况!$F$6*信号相关性!$D$6+2*$E1653*信号概况!$F$4*$H1653*信号概况!$F$7*信号相关性!$D$7+2*$E1653*信号概况!$F$4*$I1653*信号概况!$F$8*信号相关性!$D$8+2*$E1653*信号概况!$F$4*$J1653*信号概况!$J$5*信号相关性!$D$9+2*$F1653*信号概况!$F$5*$G1653*信号概况!$F$6*信号相关性!$E$6+2*$F1653*信号概况!$F$5*$H1653*信号概况!$F$7*信号相关性!$E$7+2*$F1653*信号概况!$F$5*$I1653*信号概况!$F$8*信号相关性!$E$8+2*$F1653*信号概况!$F$5*$J1653*信号概况!$F$9*信号相关性!$E$9+2*$G1653*信号概况!$F$6*$H1653*信号概况!$F$7*信号相关性!$F$7+2*$G1653*信号概况!$F$6*$I1653*信号概况!$F$8*信号相关性!$F$8+2*$G1653*信号概况!$F$6*$J1653*信号概况!$F$9*信号相关性!$F$9+2*$H1653*信号概况!$F$7*$I1653*信号概况!$F$8*信号相关性!$G$8+2*$H1653*信号概况!$F$7*$J1653*信号概况!$F$9*信号相关性!$G$9+2*$I1653*信号概况!$F$8*$J1653*信号概况!$F$9*信号相关性!$H$9)</f>
        <v>1173.73964257129</v>
      </c>
      <c r="L1653" s="10">
        <f t="shared" si="533"/>
        <v>16.6299060643804</v>
      </c>
      <c r="M1653" s="11">
        <f>SQRT(POWER($C1653*信号概况!$C$2,2)+POWER($D1653*信号概况!$C$3,2)+POWER($E1653*信号概况!$C$4,2)+POWER($F1653*信号概况!$C$5,2)+POWER($G1653*信号概况!$C$6,2)+POWER($H1653*信号概况!$C$7,2)+POWER($I1653*信号概况!$C$8,2)+POWER($J1653*信号概况!$C$9,2)+2*$C1653*信号概况!$C$2*$D1653*信号概况!$C$3*信号相关性!$B$3+2*$C1653*信号概况!$C$2*$E1653*信号概况!$C$4*信号相关性!$B$4+2*$C1653*信号概况!$C$2*$F1653*信号概况!$C$5*信号相关性!$B$5+2*$C1653*信号概况!$C$2*$G1653*信号概况!$C$6*信号相关性!$B$6+2*$C1653*信号概况!$C$2*$H1653*信号概况!$C$7*信号相关性!$B$7+2*$C1653*信号概况!$C$2*$I1653*信号概况!$C$8*信号相关性!$B$8+2*$C1653*信号概况!$C$2*$J1653*信号概况!$C$9*信号相关性!$B$9+2*$D1653*信号概况!$C$3*$E1653*信号概况!$C$4*信号相关性!$C$4+2*$D1653*信号概况!$C$3*$F1653*信号概况!$C$5*信号相关性!$C$5+2*$D1653*信号概况!$C$3*$G1653*信号概况!$C$6*信号相关性!$C$6+2*$D1653*信号概况!$C$3*$H1653*信号概况!$C$7*信号相关性!$C$7+2*$D1653*信号概况!$C$3*$I1653*信号概况!$C$8*信号相关性!$C$8+2*$D1653*信号概况!$C$3*$J1653*信号概况!$C$9*信号相关性!$C$9+2*$E1653*信号概况!$C$4*$F1653*信号概况!$C$5*信号相关性!$D$5+2*$E1653*信号概况!$C$4*$G1653*信号概况!$C$6*信号相关性!$D$6+2*$E1653*信号概况!$C$4*$H1653*信号概况!$C$7*信号相关性!$D$7+2*$E1653*信号概况!$C$4*$I1653*信号概况!$C$8*信号相关性!$D$8+2*$E1653*信号概况!$C$4*$J1653*信号概况!$J$5*信号相关性!$D$9+2*$F1653*信号概况!$C$5*$G1653*信号概况!$C$6*信号相关性!$E$6+2*$F1653*信号概况!$C$5*$H1653*信号概况!$C$7*信号相关性!$E$7+2*$F1653*信号概况!$C$5*$I1653*信号概况!$C$8*信号相关性!$E$8+2*$F1653*信号概况!$C$5*$J1653*信号概况!$C$9*信号相关性!$E$9+2*$G1653*信号概况!$C$6*$H1653*信号概况!$C$7*信号相关性!$F$7+2*$G1653*信号概况!$C$6*$I1653*信号概况!$C$8*信号相关性!$F$8+2*$G1653*信号概况!$C$6*$J1653*信号概况!$C$9*信号相关性!$F$9+2*$H1653*信号概况!$C$7*$I1653*信号概况!$C$8*信号相关性!$G$8+2*$H1653*信号概况!$C$7*$J1653*信号概况!$C$9*信号相关性!$G$9+2*$I1653*信号概况!$C$8*$J1653*信号概况!$C$9*信号相关性!$H$9)</f>
        <v>5775.05069993587</v>
      </c>
      <c r="N1653" s="12">
        <f t="shared" si="534"/>
        <v>0.295865435942282</v>
      </c>
      <c r="O1653" s="10">
        <f>$C1653*信号概况!$J$2+$D1653*信号概况!$J$3+$E1653*信号概况!$J$4+$F1653*信号概况!$J$5+$G1653*信号概况!$J$6+$H1653*信号概况!$J$7+$I1653*信号概况!$J$8+$J1653*信号概况!$J$9</f>
        <v>1154.4156438857</v>
      </c>
      <c r="P1653" s="12">
        <f t="shared" si="535"/>
        <v>0.0591426301661086</v>
      </c>
      <c r="Q1653" s="7">
        <f t="shared" si="536"/>
        <v>10.9709413055343</v>
      </c>
    </row>
    <row r="1654" spans="1:17">
      <c r="A1654">
        <v>1652</v>
      </c>
      <c r="B1654">
        <v>19519.18</v>
      </c>
      <c r="C1654" s="7">
        <f t="shared" si="516"/>
        <v>0</v>
      </c>
      <c r="D1654" s="8">
        <f t="shared" si="517"/>
        <v>0.606060606060606</v>
      </c>
      <c r="E1654">
        <f t="shared" si="518"/>
        <v>0</v>
      </c>
      <c r="F1654">
        <f t="shared" si="528"/>
        <v>0.4</v>
      </c>
      <c r="G1654">
        <f t="shared" si="529"/>
        <v>0.08</v>
      </c>
      <c r="H1654">
        <f t="shared" si="530"/>
        <v>0</v>
      </c>
      <c r="I1654">
        <f t="shared" si="531"/>
        <v>0</v>
      </c>
      <c r="J1654">
        <f t="shared" si="532"/>
        <v>0</v>
      </c>
      <c r="K1654">
        <f>SQRT(POWER($C1654*信号概况!$F$2,2)+POWER($D1654*信号概况!$F$3,2)+POWER($E1654*信号概况!$F$4,2)+POWER($F1654*信号概况!$F$5,2)+POWER($G1654*信号概况!$F$6,2)+POWER($H1654*信号概况!$F$7,2)+POWER($I1654*信号概况!$F$8,2)+POWER($J1654*信号概况!$F$9,2)+2*$C1654*信号概况!$F$2*$D1654*信号概况!$F$3*信号相关性!$B$3+2*$C1654*信号概况!$F$2*$E1654*信号概况!$F$4*信号相关性!$B$4+2*$C1654*信号概况!$F$2*$F1654*信号概况!$F$5*信号相关性!$B$5+2*$C1654*信号概况!$F$2*$G1654*信号概况!$F$6*信号相关性!$B$6+2*$C1654*信号概况!$F$2*$H1654*信号概况!$F$7*信号相关性!$B$7+2*$C1654*信号概况!$F$2*$I1654*信号概况!$F$8*信号相关性!$B$8+2*$C1654*信号概况!$F$2*$J1654*信号概况!$F$9*信号相关性!$B$9+2*$D1654*信号概况!$F$3*$E1654*信号概况!$F$4*信号相关性!$C$4+2*$D1654*信号概况!$F$3*$F1654*信号概况!$F$5*信号相关性!$C$5+2*$D1654*信号概况!$F$3*$G1654*信号概况!$F$6*信号相关性!$C$6+2*$D1654*信号概况!$F$3*$H1654*信号概况!$F$7*信号相关性!$C$7+2*$D1654*信号概况!$F$3*$I1654*信号概况!$F$8*信号相关性!$C$8+2*$D1654*信号概况!$F$3*$J1654*信号概况!$F$9*信号相关性!$C$9+2*$E1654*信号概况!$F$4*$F1654*信号概况!$F$5*信号相关性!$D$5+2*$E1654*信号概况!$F$4*$G1654*信号概况!$F$6*信号相关性!$D$6+2*$E1654*信号概况!$F$4*$H1654*信号概况!$F$7*信号相关性!$D$7+2*$E1654*信号概况!$F$4*$I1654*信号概况!$F$8*信号相关性!$D$8+2*$E1654*信号概况!$F$4*$J1654*信号概况!$J$5*信号相关性!$D$9+2*$F1654*信号概况!$F$5*$G1654*信号概况!$F$6*信号相关性!$E$6+2*$F1654*信号概况!$F$5*$H1654*信号概况!$F$7*信号相关性!$E$7+2*$F1654*信号概况!$F$5*$I1654*信号概况!$F$8*信号相关性!$E$8+2*$F1654*信号概况!$F$5*$J1654*信号概况!$F$9*信号相关性!$E$9+2*$G1654*信号概况!$F$6*$H1654*信号概况!$F$7*信号相关性!$F$7+2*$G1654*信号概况!$F$6*$I1654*信号概况!$F$8*信号相关性!$F$8+2*$G1654*信号概况!$F$6*$J1654*信号概况!$F$9*信号相关性!$F$9+2*$H1654*信号概况!$F$7*$I1654*信号概况!$F$8*信号相关性!$G$8+2*$H1654*信号概况!$F$7*$J1654*信号概况!$F$9*信号相关性!$G$9+2*$I1654*信号概况!$F$8*$J1654*信号概况!$F$9*信号相关性!$H$9)</f>
        <v>1239.46378669581</v>
      </c>
      <c r="L1654" s="10">
        <f t="shared" si="533"/>
        <v>15.7480841388958</v>
      </c>
      <c r="M1654" s="11">
        <f>SQRT(POWER($C1654*信号概况!$C$2,2)+POWER($D1654*信号概况!$C$3,2)+POWER($E1654*信号概况!$C$4,2)+POWER($F1654*信号概况!$C$5,2)+POWER($G1654*信号概况!$C$6,2)+POWER($H1654*信号概况!$C$7,2)+POWER($I1654*信号概况!$C$8,2)+POWER($J1654*信号概况!$C$9,2)+2*$C1654*信号概况!$C$2*$D1654*信号概况!$C$3*信号相关性!$B$3+2*$C1654*信号概况!$C$2*$E1654*信号概况!$C$4*信号相关性!$B$4+2*$C1654*信号概况!$C$2*$F1654*信号概况!$C$5*信号相关性!$B$5+2*$C1654*信号概况!$C$2*$G1654*信号概况!$C$6*信号相关性!$B$6+2*$C1654*信号概况!$C$2*$H1654*信号概况!$C$7*信号相关性!$B$7+2*$C1654*信号概况!$C$2*$I1654*信号概况!$C$8*信号相关性!$B$8+2*$C1654*信号概况!$C$2*$J1654*信号概况!$C$9*信号相关性!$B$9+2*$D1654*信号概况!$C$3*$E1654*信号概况!$C$4*信号相关性!$C$4+2*$D1654*信号概况!$C$3*$F1654*信号概况!$C$5*信号相关性!$C$5+2*$D1654*信号概况!$C$3*$G1654*信号概况!$C$6*信号相关性!$C$6+2*$D1654*信号概况!$C$3*$H1654*信号概况!$C$7*信号相关性!$C$7+2*$D1654*信号概况!$C$3*$I1654*信号概况!$C$8*信号相关性!$C$8+2*$D1654*信号概况!$C$3*$J1654*信号概况!$C$9*信号相关性!$C$9+2*$E1654*信号概况!$C$4*$F1654*信号概况!$C$5*信号相关性!$D$5+2*$E1654*信号概况!$C$4*$G1654*信号概况!$C$6*信号相关性!$D$6+2*$E1654*信号概况!$C$4*$H1654*信号概况!$C$7*信号相关性!$D$7+2*$E1654*信号概况!$C$4*$I1654*信号概况!$C$8*信号相关性!$D$8+2*$E1654*信号概况!$C$4*$J1654*信号概况!$J$5*信号相关性!$D$9+2*$F1654*信号概况!$C$5*$G1654*信号概况!$C$6*信号相关性!$E$6+2*$F1654*信号概况!$C$5*$H1654*信号概况!$C$7*信号相关性!$E$7+2*$F1654*信号概况!$C$5*$I1654*信号概况!$C$8*信号相关性!$E$8+2*$F1654*信号概况!$C$5*$J1654*信号概况!$C$9*信号相关性!$E$9+2*$G1654*信号概况!$C$6*$H1654*信号概况!$C$7*信号相关性!$F$7+2*$G1654*信号概况!$C$6*$I1654*信号概况!$C$8*信号相关性!$F$8+2*$G1654*信号概况!$C$6*$J1654*信号概况!$C$9*信号相关性!$F$9+2*$H1654*信号概况!$C$7*$I1654*信号概况!$C$8*信号相关性!$G$8+2*$H1654*信号概况!$C$7*$J1654*信号概况!$C$9*信号相关性!$G$9+2*$I1654*信号概况!$C$8*$J1654*信号概况!$C$9*信号相关性!$H$9)</f>
        <v>6096.41486527685</v>
      </c>
      <c r="N1654" s="12">
        <f t="shared" si="534"/>
        <v>0.312329455708531</v>
      </c>
      <c r="O1654" s="10">
        <f>$C1654*信号概况!$J$2+$D1654*信号概况!$J$3+$E1654*信号概况!$J$4+$F1654*信号概况!$J$5+$G1654*信号概况!$J$6+$H1654*信号概况!$J$7+$I1654*信号概况!$J$8+$J1654*信号概况!$J$9</f>
        <v>1178.94379457063</v>
      </c>
      <c r="P1654" s="12">
        <f t="shared" si="535"/>
        <v>0.060399248050924</v>
      </c>
      <c r="Q1654" s="7">
        <f t="shared" si="536"/>
        <v>10.6266650758391</v>
      </c>
    </row>
    <row r="1655" spans="1:17">
      <c r="A1655">
        <v>1653</v>
      </c>
      <c r="B1655">
        <v>19519.18</v>
      </c>
      <c r="C1655" s="7">
        <f t="shared" si="516"/>
        <v>0</v>
      </c>
      <c r="D1655" s="8">
        <f t="shared" si="517"/>
        <v>0.636363636363636</v>
      </c>
      <c r="E1655">
        <f t="shared" si="518"/>
        <v>0</v>
      </c>
      <c r="F1655">
        <f t="shared" si="528"/>
        <v>0.4</v>
      </c>
      <c r="G1655">
        <f t="shared" si="529"/>
        <v>0.08</v>
      </c>
      <c r="H1655">
        <f t="shared" si="530"/>
        <v>0</v>
      </c>
      <c r="I1655">
        <f t="shared" si="531"/>
        <v>0</v>
      </c>
      <c r="J1655">
        <f t="shared" si="532"/>
        <v>0</v>
      </c>
      <c r="K1655">
        <f>SQRT(POWER($C1655*信号概况!$F$2,2)+POWER($D1655*信号概况!$F$3,2)+POWER($E1655*信号概况!$F$4,2)+POWER($F1655*信号概况!$F$5,2)+POWER($G1655*信号概况!$F$6,2)+POWER($H1655*信号概况!$F$7,2)+POWER($I1655*信号概况!$F$8,2)+POWER($J1655*信号概况!$F$9,2)+2*$C1655*信号概况!$F$2*$D1655*信号概况!$F$3*信号相关性!$B$3+2*$C1655*信号概况!$F$2*$E1655*信号概况!$F$4*信号相关性!$B$4+2*$C1655*信号概况!$F$2*$F1655*信号概况!$F$5*信号相关性!$B$5+2*$C1655*信号概况!$F$2*$G1655*信号概况!$F$6*信号相关性!$B$6+2*$C1655*信号概况!$F$2*$H1655*信号概况!$F$7*信号相关性!$B$7+2*$C1655*信号概况!$F$2*$I1655*信号概况!$F$8*信号相关性!$B$8+2*$C1655*信号概况!$F$2*$J1655*信号概况!$F$9*信号相关性!$B$9+2*$D1655*信号概况!$F$3*$E1655*信号概况!$F$4*信号相关性!$C$4+2*$D1655*信号概况!$F$3*$F1655*信号概况!$F$5*信号相关性!$C$5+2*$D1655*信号概况!$F$3*$G1655*信号概况!$F$6*信号相关性!$C$6+2*$D1655*信号概况!$F$3*$H1655*信号概况!$F$7*信号相关性!$C$7+2*$D1655*信号概况!$F$3*$I1655*信号概况!$F$8*信号相关性!$C$8+2*$D1655*信号概况!$F$3*$J1655*信号概况!$F$9*信号相关性!$C$9+2*$E1655*信号概况!$F$4*$F1655*信号概况!$F$5*信号相关性!$D$5+2*$E1655*信号概况!$F$4*$G1655*信号概况!$F$6*信号相关性!$D$6+2*$E1655*信号概况!$F$4*$H1655*信号概况!$F$7*信号相关性!$D$7+2*$E1655*信号概况!$F$4*$I1655*信号概况!$F$8*信号相关性!$D$8+2*$E1655*信号概况!$F$4*$J1655*信号概况!$J$5*信号相关性!$D$9+2*$F1655*信号概况!$F$5*$G1655*信号概况!$F$6*信号相关性!$E$6+2*$F1655*信号概况!$F$5*$H1655*信号概况!$F$7*信号相关性!$E$7+2*$F1655*信号概况!$F$5*$I1655*信号概况!$F$8*信号相关性!$E$8+2*$F1655*信号概况!$F$5*$J1655*信号概况!$F$9*信号相关性!$E$9+2*$G1655*信号概况!$F$6*$H1655*信号概况!$F$7*信号相关性!$F$7+2*$G1655*信号概况!$F$6*$I1655*信号概况!$F$8*信号相关性!$F$8+2*$G1655*信号概况!$F$6*$J1655*信号概况!$F$9*信号相关性!$F$9+2*$H1655*信号概况!$F$7*$I1655*信号概况!$F$8*信号相关性!$G$8+2*$H1655*信号概况!$F$7*$J1655*信号概况!$F$9*信号相关性!$G$9+2*$I1655*信号概况!$F$8*$J1655*信号概况!$F$9*信号相关性!$H$9)</f>
        <v>1305.30263804483</v>
      </c>
      <c r="L1655" s="10">
        <f t="shared" si="533"/>
        <v>14.9537581792044</v>
      </c>
      <c r="M1655" s="11">
        <f>SQRT(POWER($C1655*信号概况!$C$2,2)+POWER($D1655*信号概况!$C$3,2)+POWER($E1655*信号概况!$C$4,2)+POWER($F1655*信号概况!$C$5,2)+POWER($G1655*信号概况!$C$6,2)+POWER($H1655*信号概况!$C$7,2)+POWER($I1655*信号概况!$C$8,2)+POWER($J1655*信号概况!$C$9,2)+2*$C1655*信号概况!$C$2*$D1655*信号概况!$C$3*信号相关性!$B$3+2*$C1655*信号概况!$C$2*$E1655*信号概况!$C$4*信号相关性!$B$4+2*$C1655*信号概况!$C$2*$F1655*信号概况!$C$5*信号相关性!$B$5+2*$C1655*信号概况!$C$2*$G1655*信号概况!$C$6*信号相关性!$B$6+2*$C1655*信号概况!$C$2*$H1655*信号概况!$C$7*信号相关性!$B$7+2*$C1655*信号概况!$C$2*$I1655*信号概况!$C$8*信号相关性!$B$8+2*$C1655*信号概况!$C$2*$J1655*信号概况!$C$9*信号相关性!$B$9+2*$D1655*信号概况!$C$3*$E1655*信号概况!$C$4*信号相关性!$C$4+2*$D1655*信号概况!$C$3*$F1655*信号概况!$C$5*信号相关性!$C$5+2*$D1655*信号概况!$C$3*$G1655*信号概况!$C$6*信号相关性!$C$6+2*$D1655*信号概况!$C$3*$H1655*信号概况!$C$7*信号相关性!$C$7+2*$D1655*信号概况!$C$3*$I1655*信号概况!$C$8*信号相关性!$C$8+2*$D1655*信号概况!$C$3*$J1655*信号概况!$C$9*信号相关性!$C$9+2*$E1655*信号概况!$C$4*$F1655*信号概况!$C$5*信号相关性!$D$5+2*$E1655*信号概况!$C$4*$G1655*信号概况!$C$6*信号相关性!$D$6+2*$E1655*信号概况!$C$4*$H1655*信号概况!$C$7*信号相关性!$D$7+2*$E1655*信号概况!$C$4*$I1655*信号概况!$C$8*信号相关性!$D$8+2*$E1655*信号概况!$C$4*$J1655*信号概况!$J$5*信号相关性!$D$9+2*$F1655*信号概况!$C$5*$G1655*信号概况!$C$6*信号相关性!$E$6+2*$F1655*信号概况!$C$5*$H1655*信号概况!$C$7*信号相关性!$E$7+2*$F1655*信号概况!$C$5*$I1655*信号概况!$C$8*信号相关性!$E$8+2*$F1655*信号概况!$C$5*$J1655*信号概况!$C$9*信号相关性!$E$9+2*$G1655*信号概况!$C$6*$H1655*信号概况!$C$7*信号相关性!$F$7+2*$G1655*信号概况!$C$6*$I1655*信号概况!$C$8*信号相关性!$F$8+2*$G1655*信号概况!$C$6*$J1655*信号概况!$C$9*信号相关性!$F$9+2*$H1655*信号概况!$C$7*$I1655*信号概况!$C$8*信号相关性!$G$8+2*$H1655*信号概况!$C$7*$J1655*信号概况!$C$9*信号相关性!$G$9+2*$I1655*信号概况!$C$8*$J1655*信号概况!$C$9*信号相关性!$H$9)</f>
        <v>6418.07775385509</v>
      </c>
      <c r="N1655" s="12">
        <f t="shared" si="534"/>
        <v>0.32880877956221</v>
      </c>
      <c r="O1655" s="10">
        <f>$C1655*信号概况!$J$2+$D1655*信号概况!$J$3+$E1655*信号概况!$J$4+$F1655*信号概况!$J$5+$G1655*信号概况!$J$6+$H1655*信号概况!$J$7+$I1655*信号概况!$J$8+$J1655*信号概况!$J$9</f>
        <v>1203.47194525557</v>
      </c>
      <c r="P1655" s="12">
        <f t="shared" si="535"/>
        <v>0.0616558659357394</v>
      </c>
      <c r="Q1655" s="7">
        <f t="shared" si="536"/>
        <v>10.3161550054297</v>
      </c>
    </row>
    <row r="1656" spans="1:17">
      <c r="A1656">
        <v>1654</v>
      </c>
      <c r="B1656">
        <v>19519.18</v>
      </c>
      <c r="C1656" s="7">
        <f t="shared" si="516"/>
        <v>0</v>
      </c>
      <c r="D1656" s="8">
        <f t="shared" si="517"/>
        <v>0.666666666666667</v>
      </c>
      <c r="E1656">
        <f t="shared" si="518"/>
        <v>0</v>
      </c>
      <c r="F1656">
        <f t="shared" si="528"/>
        <v>0.4</v>
      </c>
      <c r="G1656">
        <f t="shared" si="529"/>
        <v>0.08</v>
      </c>
      <c r="H1656">
        <f t="shared" si="530"/>
        <v>0</v>
      </c>
      <c r="I1656">
        <f t="shared" si="531"/>
        <v>0</v>
      </c>
      <c r="J1656">
        <f t="shared" si="532"/>
        <v>0</v>
      </c>
      <c r="K1656">
        <f>SQRT(POWER($C1656*信号概况!$F$2,2)+POWER($D1656*信号概况!$F$3,2)+POWER($E1656*信号概况!$F$4,2)+POWER($F1656*信号概况!$F$5,2)+POWER($G1656*信号概况!$F$6,2)+POWER($H1656*信号概况!$F$7,2)+POWER($I1656*信号概况!$F$8,2)+POWER($J1656*信号概况!$F$9,2)+2*$C1656*信号概况!$F$2*$D1656*信号概况!$F$3*信号相关性!$B$3+2*$C1656*信号概况!$F$2*$E1656*信号概况!$F$4*信号相关性!$B$4+2*$C1656*信号概况!$F$2*$F1656*信号概况!$F$5*信号相关性!$B$5+2*$C1656*信号概况!$F$2*$G1656*信号概况!$F$6*信号相关性!$B$6+2*$C1656*信号概况!$F$2*$H1656*信号概况!$F$7*信号相关性!$B$7+2*$C1656*信号概况!$F$2*$I1656*信号概况!$F$8*信号相关性!$B$8+2*$C1656*信号概况!$F$2*$J1656*信号概况!$F$9*信号相关性!$B$9+2*$D1656*信号概况!$F$3*$E1656*信号概况!$F$4*信号相关性!$C$4+2*$D1656*信号概况!$F$3*$F1656*信号概况!$F$5*信号相关性!$C$5+2*$D1656*信号概况!$F$3*$G1656*信号概况!$F$6*信号相关性!$C$6+2*$D1656*信号概况!$F$3*$H1656*信号概况!$F$7*信号相关性!$C$7+2*$D1656*信号概况!$F$3*$I1656*信号概况!$F$8*信号相关性!$C$8+2*$D1656*信号概况!$F$3*$J1656*信号概况!$F$9*信号相关性!$C$9+2*$E1656*信号概况!$F$4*$F1656*信号概况!$F$5*信号相关性!$D$5+2*$E1656*信号概况!$F$4*$G1656*信号概况!$F$6*信号相关性!$D$6+2*$E1656*信号概况!$F$4*$H1656*信号概况!$F$7*信号相关性!$D$7+2*$E1656*信号概况!$F$4*$I1656*信号概况!$F$8*信号相关性!$D$8+2*$E1656*信号概况!$F$4*$J1656*信号概况!$J$5*信号相关性!$D$9+2*$F1656*信号概况!$F$5*$G1656*信号概况!$F$6*信号相关性!$E$6+2*$F1656*信号概况!$F$5*$H1656*信号概况!$F$7*信号相关性!$E$7+2*$F1656*信号概况!$F$5*$I1656*信号概况!$F$8*信号相关性!$E$8+2*$F1656*信号概况!$F$5*$J1656*信号概况!$F$9*信号相关性!$E$9+2*$G1656*信号概况!$F$6*$H1656*信号概况!$F$7*信号相关性!$F$7+2*$G1656*信号概况!$F$6*$I1656*信号概况!$F$8*信号相关性!$F$8+2*$G1656*信号概况!$F$6*$J1656*信号概况!$F$9*信号相关性!$F$9+2*$H1656*信号概况!$F$7*$I1656*信号概况!$F$8*信号相关性!$G$8+2*$H1656*信号概况!$F$7*$J1656*信号概况!$F$9*信号相关性!$G$9+2*$I1656*信号概况!$F$8*$J1656*信号概况!$F$9*信号相关性!$H$9)</f>
        <v>1371.23967402231</v>
      </c>
      <c r="L1656" s="10">
        <f t="shared" si="533"/>
        <v>14.2346960708507</v>
      </c>
      <c r="M1656" s="11">
        <f>SQRT(POWER($C1656*信号概况!$C$2,2)+POWER($D1656*信号概况!$C$3,2)+POWER($E1656*信号概况!$C$4,2)+POWER($F1656*信号概况!$C$5,2)+POWER($G1656*信号概况!$C$6,2)+POWER($H1656*信号概况!$C$7,2)+POWER($I1656*信号概况!$C$8,2)+POWER($J1656*信号概况!$C$9,2)+2*$C1656*信号概况!$C$2*$D1656*信号概况!$C$3*信号相关性!$B$3+2*$C1656*信号概况!$C$2*$E1656*信号概况!$C$4*信号相关性!$B$4+2*$C1656*信号概况!$C$2*$F1656*信号概况!$C$5*信号相关性!$B$5+2*$C1656*信号概况!$C$2*$G1656*信号概况!$C$6*信号相关性!$B$6+2*$C1656*信号概况!$C$2*$H1656*信号概况!$C$7*信号相关性!$B$7+2*$C1656*信号概况!$C$2*$I1656*信号概况!$C$8*信号相关性!$B$8+2*$C1656*信号概况!$C$2*$J1656*信号概况!$C$9*信号相关性!$B$9+2*$D1656*信号概况!$C$3*$E1656*信号概况!$C$4*信号相关性!$C$4+2*$D1656*信号概况!$C$3*$F1656*信号概况!$C$5*信号相关性!$C$5+2*$D1656*信号概况!$C$3*$G1656*信号概况!$C$6*信号相关性!$C$6+2*$D1656*信号概况!$C$3*$H1656*信号概况!$C$7*信号相关性!$C$7+2*$D1656*信号概况!$C$3*$I1656*信号概况!$C$8*信号相关性!$C$8+2*$D1656*信号概况!$C$3*$J1656*信号概况!$C$9*信号相关性!$C$9+2*$E1656*信号概况!$C$4*$F1656*信号概况!$C$5*信号相关性!$D$5+2*$E1656*信号概况!$C$4*$G1656*信号概况!$C$6*信号相关性!$D$6+2*$E1656*信号概况!$C$4*$H1656*信号概况!$C$7*信号相关性!$D$7+2*$E1656*信号概况!$C$4*$I1656*信号概况!$C$8*信号相关性!$D$8+2*$E1656*信号概况!$C$4*$J1656*信号概况!$J$5*信号相关性!$D$9+2*$F1656*信号概况!$C$5*$G1656*信号概况!$C$6*信号相关性!$E$6+2*$F1656*信号概况!$C$5*$H1656*信号概况!$C$7*信号相关性!$E$7+2*$F1656*信号概况!$C$5*$I1656*信号概况!$C$8*信号相关性!$E$8+2*$F1656*信号概况!$C$5*$J1656*信号概况!$C$9*信号相关性!$E$9+2*$G1656*信号概况!$C$6*$H1656*信号概况!$C$7*信号相关性!$F$7+2*$G1656*信号概况!$C$6*$I1656*信号概况!$C$8*信号相关性!$F$8+2*$G1656*信号概况!$C$6*$J1656*信号概况!$C$9*信号相关性!$F$9+2*$H1656*信号概况!$C$7*$I1656*信号概况!$C$8*信号相关性!$G$8+2*$H1656*信号概况!$C$7*$J1656*信号概况!$C$9*信号相关性!$G$9+2*$I1656*信号概况!$C$8*$J1656*信号概况!$C$9*信号相关性!$H$9)</f>
        <v>6739.99659656538</v>
      </c>
      <c r="N1656" s="12">
        <f t="shared" si="534"/>
        <v>0.345301216371045</v>
      </c>
      <c r="O1656" s="10">
        <f>$C1656*信号概况!$J$2+$D1656*信号概况!$J$3+$E1656*信号概况!$J$4+$F1656*信号概况!$J$5+$G1656*信号概况!$J$6+$H1656*信号概况!$J$7+$I1656*信号概况!$J$8+$J1656*信号概况!$J$9</f>
        <v>1228.0000959405</v>
      </c>
      <c r="P1656" s="12">
        <f t="shared" si="535"/>
        <v>0.0629124838205549</v>
      </c>
      <c r="Q1656" s="7">
        <f t="shared" si="536"/>
        <v>10.0347462314324</v>
      </c>
    </row>
    <row r="1657" spans="1:17">
      <c r="A1657">
        <v>1655</v>
      </c>
      <c r="B1657">
        <v>19519.18</v>
      </c>
      <c r="C1657" s="7">
        <f t="shared" si="516"/>
        <v>0</v>
      </c>
      <c r="D1657" s="8">
        <f t="shared" si="517"/>
        <v>0.696969696969697</v>
      </c>
      <c r="E1657">
        <f t="shared" si="518"/>
        <v>0</v>
      </c>
      <c r="F1657">
        <f t="shared" si="528"/>
        <v>0.4</v>
      </c>
      <c r="G1657">
        <f t="shared" si="529"/>
        <v>0.08</v>
      </c>
      <c r="H1657">
        <f t="shared" si="530"/>
        <v>0</v>
      </c>
      <c r="I1657">
        <f t="shared" si="531"/>
        <v>0</v>
      </c>
      <c r="J1657">
        <f t="shared" si="532"/>
        <v>0</v>
      </c>
      <c r="K1657">
        <f>SQRT(POWER($C1657*信号概况!$F$2,2)+POWER($D1657*信号概况!$F$3,2)+POWER($E1657*信号概况!$F$4,2)+POWER($F1657*信号概况!$F$5,2)+POWER($G1657*信号概况!$F$6,2)+POWER($H1657*信号概况!$F$7,2)+POWER($I1657*信号概况!$F$8,2)+POWER($J1657*信号概况!$F$9,2)+2*$C1657*信号概况!$F$2*$D1657*信号概况!$F$3*信号相关性!$B$3+2*$C1657*信号概况!$F$2*$E1657*信号概况!$F$4*信号相关性!$B$4+2*$C1657*信号概况!$F$2*$F1657*信号概况!$F$5*信号相关性!$B$5+2*$C1657*信号概况!$F$2*$G1657*信号概况!$F$6*信号相关性!$B$6+2*$C1657*信号概况!$F$2*$H1657*信号概况!$F$7*信号相关性!$B$7+2*$C1657*信号概况!$F$2*$I1657*信号概况!$F$8*信号相关性!$B$8+2*$C1657*信号概况!$F$2*$J1657*信号概况!$F$9*信号相关性!$B$9+2*$D1657*信号概况!$F$3*$E1657*信号概况!$F$4*信号相关性!$C$4+2*$D1657*信号概况!$F$3*$F1657*信号概况!$F$5*信号相关性!$C$5+2*$D1657*信号概况!$F$3*$G1657*信号概况!$F$6*信号相关性!$C$6+2*$D1657*信号概况!$F$3*$H1657*信号概况!$F$7*信号相关性!$C$7+2*$D1657*信号概况!$F$3*$I1657*信号概况!$F$8*信号相关性!$C$8+2*$D1657*信号概况!$F$3*$J1657*信号概况!$F$9*信号相关性!$C$9+2*$E1657*信号概况!$F$4*$F1657*信号概况!$F$5*信号相关性!$D$5+2*$E1657*信号概况!$F$4*$G1657*信号概况!$F$6*信号相关性!$D$6+2*$E1657*信号概况!$F$4*$H1657*信号概况!$F$7*信号相关性!$D$7+2*$E1657*信号概况!$F$4*$I1657*信号概况!$F$8*信号相关性!$D$8+2*$E1657*信号概况!$F$4*$J1657*信号概况!$J$5*信号相关性!$D$9+2*$F1657*信号概况!$F$5*$G1657*信号概况!$F$6*信号相关性!$E$6+2*$F1657*信号概况!$F$5*$H1657*信号概况!$F$7*信号相关性!$E$7+2*$F1657*信号概况!$F$5*$I1657*信号概况!$F$8*信号相关性!$E$8+2*$F1657*信号概况!$F$5*$J1657*信号概况!$F$9*信号相关性!$E$9+2*$G1657*信号概况!$F$6*$H1657*信号概况!$F$7*信号相关性!$F$7+2*$G1657*信号概况!$F$6*$I1657*信号概况!$F$8*信号相关性!$F$8+2*$G1657*信号概况!$F$6*$J1657*信号概况!$F$9*信号相关性!$F$9+2*$H1657*信号概况!$F$7*$I1657*信号概况!$F$8*信号相关性!$G$8+2*$H1657*信号概况!$F$7*$J1657*信号概况!$F$9*信号相关性!$G$9+2*$I1657*信号概况!$F$8*$J1657*信号概况!$F$9*信号相关性!$H$9)</f>
        <v>1437.26138148507</v>
      </c>
      <c r="L1657" s="10">
        <f t="shared" si="533"/>
        <v>13.5808143539149</v>
      </c>
      <c r="M1657" s="11">
        <f>SQRT(POWER($C1657*信号概况!$C$2,2)+POWER($D1657*信号概况!$C$3,2)+POWER($E1657*信号概况!$C$4,2)+POWER($F1657*信号概况!$C$5,2)+POWER($G1657*信号概况!$C$6,2)+POWER($H1657*信号概况!$C$7,2)+POWER($I1657*信号概况!$C$8,2)+POWER($J1657*信号概况!$C$9,2)+2*$C1657*信号概况!$C$2*$D1657*信号概况!$C$3*信号相关性!$B$3+2*$C1657*信号概况!$C$2*$E1657*信号概况!$C$4*信号相关性!$B$4+2*$C1657*信号概况!$C$2*$F1657*信号概况!$C$5*信号相关性!$B$5+2*$C1657*信号概况!$C$2*$G1657*信号概况!$C$6*信号相关性!$B$6+2*$C1657*信号概况!$C$2*$H1657*信号概况!$C$7*信号相关性!$B$7+2*$C1657*信号概况!$C$2*$I1657*信号概况!$C$8*信号相关性!$B$8+2*$C1657*信号概况!$C$2*$J1657*信号概况!$C$9*信号相关性!$B$9+2*$D1657*信号概况!$C$3*$E1657*信号概况!$C$4*信号相关性!$C$4+2*$D1657*信号概况!$C$3*$F1657*信号概况!$C$5*信号相关性!$C$5+2*$D1657*信号概况!$C$3*$G1657*信号概况!$C$6*信号相关性!$C$6+2*$D1657*信号概况!$C$3*$H1657*信号概况!$C$7*信号相关性!$C$7+2*$D1657*信号概况!$C$3*$I1657*信号概况!$C$8*信号相关性!$C$8+2*$D1657*信号概况!$C$3*$J1657*信号概况!$C$9*信号相关性!$C$9+2*$E1657*信号概况!$C$4*$F1657*信号概况!$C$5*信号相关性!$D$5+2*$E1657*信号概况!$C$4*$G1657*信号概况!$C$6*信号相关性!$D$6+2*$E1657*信号概况!$C$4*$H1657*信号概况!$C$7*信号相关性!$D$7+2*$E1657*信号概况!$C$4*$I1657*信号概况!$C$8*信号相关性!$D$8+2*$E1657*信号概况!$C$4*$J1657*信号概况!$J$5*信号相关性!$D$9+2*$F1657*信号概况!$C$5*$G1657*信号概况!$C$6*信号相关性!$E$6+2*$F1657*信号概况!$C$5*$H1657*信号概况!$C$7*信号相关性!$E$7+2*$F1657*信号概况!$C$5*$I1657*信号概况!$C$8*信号相关性!$E$8+2*$F1657*信号概况!$C$5*$J1657*信号概况!$C$9*信号相关性!$E$9+2*$G1657*信号概况!$C$6*$H1657*信号概况!$C$7*信号相关性!$F$7+2*$G1657*信号概况!$C$6*$I1657*信号概况!$C$8*信号相关性!$F$8+2*$G1657*信号概况!$C$6*$J1657*信号概况!$C$9*信号相关性!$F$9+2*$H1657*信号概况!$C$7*$I1657*信号概况!$C$8*信号相关性!$G$8+2*$H1657*信号概况!$C$7*$J1657*信号概况!$C$9*信号相关性!$G$9+2*$I1657*信号概况!$C$8*$J1657*信号概况!$C$9*信号相关性!$H$9)</f>
        <v>7062.13639142706</v>
      </c>
      <c r="N1657" s="12">
        <f t="shared" si="534"/>
        <v>0.361804972925454</v>
      </c>
      <c r="O1657" s="10">
        <f>$C1657*信号概况!$J$2+$D1657*信号概况!$J$3+$E1657*信号概况!$J$4+$F1657*信号概况!$J$5+$G1657*信号概况!$J$6+$H1657*信号概况!$J$7+$I1657*信号概况!$J$8+$J1657*信号概况!$J$9</f>
        <v>1252.52824662543</v>
      </c>
      <c r="P1657" s="12">
        <f t="shared" si="535"/>
        <v>0.0641691017053703</v>
      </c>
      <c r="Q1657" s="7">
        <f t="shared" si="536"/>
        <v>9.77858317252168</v>
      </c>
    </row>
    <row r="1658" spans="1:17">
      <c r="A1658">
        <v>1656</v>
      </c>
      <c r="B1658">
        <v>19519.18</v>
      </c>
      <c r="C1658" s="7">
        <f t="shared" si="516"/>
        <v>0</v>
      </c>
      <c r="D1658" s="8">
        <f t="shared" si="517"/>
        <v>0.727272727272727</v>
      </c>
      <c r="E1658">
        <f t="shared" si="518"/>
        <v>0</v>
      </c>
      <c r="F1658">
        <f t="shared" si="528"/>
        <v>0.4</v>
      </c>
      <c r="G1658">
        <f t="shared" si="529"/>
        <v>0.08</v>
      </c>
      <c r="H1658">
        <f t="shared" si="530"/>
        <v>0</v>
      </c>
      <c r="I1658">
        <f t="shared" si="531"/>
        <v>0</v>
      </c>
      <c r="J1658">
        <f t="shared" si="532"/>
        <v>0</v>
      </c>
      <c r="K1658">
        <f>SQRT(POWER($C1658*信号概况!$F$2,2)+POWER($D1658*信号概况!$F$3,2)+POWER($E1658*信号概况!$F$4,2)+POWER($F1658*信号概况!$F$5,2)+POWER($G1658*信号概况!$F$6,2)+POWER($H1658*信号概况!$F$7,2)+POWER($I1658*信号概况!$F$8,2)+POWER($J1658*信号概况!$F$9,2)+2*$C1658*信号概况!$F$2*$D1658*信号概况!$F$3*信号相关性!$B$3+2*$C1658*信号概况!$F$2*$E1658*信号概况!$F$4*信号相关性!$B$4+2*$C1658*信号概况!$F$2*$F1658*信号概况!$F$5*信号相关性!$B$5+2*$C1658*信号概况!$F$2*$G1658*信号概况!$F$6*信号相关性!$B$6+2*$C1658*信号概况!$F$2*$H1658*信号概况!$F$7*信号相关性!$B$7+2*$C1658*信号概况!$F$2*$I1658*信号概况!$F$8*信号相关性!$B$8+2*$C1658*信号概况!$F$2*$J1658*信号概况!$F$9*信号相关性!$B$9+2*$D1658*信号概况!$F$3*$E1658*信号概况!$F$4*信号相关性!$C$4+2*$D1658*信号概况!$F$3*$F1658*信号概况!$F$5*信号相关性!$C$5+2*$D1658*信号概况!$F$3*$G1658*信号概况!$F$6*信号相关性!$C$6+2*$D1658*信号概况!$F$3*$H1658*信号概况!$F$7*信号相关性!$C$7+2*$D1658*信号概况!$F$3*$I1658*信号概况!$F$8*信号相关性!$C$8+2*$D1658*信号概况!$F$3*$J1658*信号概况!$F$9*信号相关性!$C$9+2*$E1658*信号概况!$F$4*$F1658*信号概况!$F$5*信号相关性!$D$5+2*$E1658*信号概况!$F$4*$G1658*信号概况!$F$6*信号相关性!$D$6+2*$E1658*信号概况!$F$4*$H1658*信号概况!$F$7*信号相关性!$D$7+2*$E1658*信号概况!$F$4*$I1658*信号概况!$F$8*信号相关性!$D$8+2*$E1658*信号概况!$F$4*$J1658*信号概况!$J$5*信号相关性!$D$9+2*$F1658*信号概况!$F$5*$G1658*信号概况!$F$6*信号相关性!$E$6+2*$F1658*信号概况!$F$5*$H1658*信号概况!$F$7*信号相关性!$E$7+2*$F1658*信号概况!$F$5*$I1658*信号概况!$F$8*信号相关性!$E$8+2*$F1658*信号概况!$F$5*$J1658*信号概况!$F$9*信号相关性!$E$9+2*$G1658*信号概况!$F$6*$H1658*信号概况!$F$7*信号相关性!$F$7+2*$G1658*信号概况!$F$6*$I1658*信号概况!$F$8*信号相关性!$F$8+2*$G1658*信号概况!$F$6*$J1658*信号概况!$F$9*信号相关性!$F$9+2*$H1658*信号概况!$F$7*$I1658*信号概况!$F$8*信号相关性!$G$8+2*$H1658*信号概况!$F$7*$J1658*信号概况!$F$9*信号相关性!$G$9+2*$I1658*信号概况!$F$8*$J1658*信号概况!$F$9*信号相关性!$H$9)</f>
        <v>1503.35660512516</v>
      </c>
      <c r="L1658" s="10">
        <f t="shared" si="533"/>
        <v>12.9837324913173</v>
      </c>
      <c r="M1658" s="11">
        <f>SQRT(POWER($C1658*信号概况!$C$2,2)+POWER($D1658*信号概况!$C$3,2)+POWER($E1658*信号概况!$C$4,2)+POWER($F1658*信号概况!$C$5,2)+POWER($G1658*信号概况!$C$6,2)+POWER($H1658*信号概况!$C$7,2)+POWER($I1658*信号概况!$C$8,2)+POWER($J1658*信号概况!$C$9,2)+2*$C1658*信号概况!$C$2*$D1658*信号概况!$C$3*信号相关性!$B$3+2*$C1658*信号概况!$C$2*$E1658*信号概况!$C$4*信号相关性!$B$4+2*$C1658*信号概况!$C$2*$F1658*信号概况!$C$5*信号相关性!$B$5+2*$C1658*信号概况!$C$2*$G1658*信号概况!$C$6*信号相关性!$B$6+2*$C1658*信号概况!$C$2*$H1658*信号概况!$C$7*信号相关性!$B$7+2*$C1658*信号概况!$C$2*$I1658*信号概况!$C$8*信号相关性!$B$8+2*$C1658*信号概况!$C$2*$J1658*信号概况!$C$9*信号相关性!$B$9+2*$D1658*信号概况!$C$3*$E1658*信号概况!$C$4*信号相关性!$C$4+2*$D1658*信号概况!$C$3*$F1658*信号概况!$C$5*信号相关性!$C$5+2*$D1658*信号概况!$C$3*$G1658*信号概况!$C$6*信号相关性!$C$6+2*$D1658*信号概况!$C$3*$H1658*信号概况!$C$7*信号相关性!$C$7+2*$D1658*信号概况!$C$3*$I1658*信号概况!$C$8*信号相关性!$C$8+2*$D1658*信号概况!$C$3*$J1658*信号概况!$C$9*信号相关性!$C$9+2*$E1658*信号概况!$C$4*$F1658*信号概况!$C$5*信号相关性!$D$5+2*$E1658*信号概况!$C$4*$G1658*信号概况!$C$6*信号相关性!$D$6+2*$E1658*信号概况!$C$4*$H1658*信号概况!$C$7*信号相关性!$D$7+2*$E1658*信号概况!$C$4*$I1658*信号概况!$C$8*信号相关性!$D$8+2*$E1658*信号概况!$C$4*$J1658*信号概况!$J$5*信号相关性!$D$9+2*$F1658*信号概况!$C$5*$G1658*信号概况!$C$6*信号相关性!$E$6+2*$F1658*信号概况!$C$5*$H1658*信号概况!$C$7*信号相关性!$E$7+2*$F1658*信号概况!$C$5*$I1658*信号概况!$C$8*信号相关性!$E$8+2*$F1658*信号概况!$C$5*$J1658*信号概况!$C$9*信号相关性!$E$9+2*$G1658*信号概况!$C$6*$H1658*信号概况!$C$7*信号相关性!$F$7+2*$G1658*信号概况!$C$6*$I1658*信号概况!$C$8*信号相关性!$F$8+2*$G1658*信号概况!$C$6*$J1658*信号概况!$C$9*信号相关性!$F$9+2*$H1658*信号概况!$C$7*$I1658*信号概况!$C$8*信号相关性!$G$8+2*$H1658*信号概况!$C$7*$J1658*信号概况!$C$9*信号相关性!$G$9+2*$I1658*信号概况!$C$8*$J1658*信号概况!$C$9*信号相关性!$H$9)</f>
        <v>7384.46822206895</v>
      </c>
      <c r="N1658" s="12">
        <f t="shared" si="534"/>
        <v>0.378318567791729</v>
      </c>
      <c r="O1658" s="10">
        <f>$C1658*信号概况!$J$2+$D1658*信号概况!$J$3+$E1658*信号概况!$J$4+$F1658*信号概况!$J$5+$G1658*信号概况!$J$6+$H1658*信号概况!$J$7+$I1658*信号概况!$J$8+$J1658*信号概况!$J$9</f>
        <v>1277.05639731036</v>
      </c>
      <c r="P1658" s="12">
        <f t="shared" si="535"/>
        <v>0.0654257195901857</v>
      </c>
      <c r="Q1658" s="7">
        <f t="shared" si="536"/>
        <v>9.54445386996502</v>
      </c>
    </row>
    <row r="1659" spans="1:17">
      <c r="A1659">
        <v>1657</v>
      </c>
      <c r="B1659">
        <v>19519.18</v>
      </c>
      <c r="C1659" s="7">
        <f t="shared" si="516"/>
        <v>0</v>
      </c>
      <c r="D1659" s="8">
        <f t="shared" si="517"/>
        <v>0.757575757575758</v>
      </c>
      <c r="E1659">
        <f t="shared" si="518"/>
        <v>0</v>
      </c>
      <c r="F1659">
        <f t="shared" si="528"/>
        <v>0.4</v>
      </c>
      <c r="G1659">
        <f t="shared" si="529"/>
        <v>0.08</v>
      </c>
      <c r="H1659">
        <f t="shared" si="530"/>
        <v>0</v>
      </c>
      <c r="I1659">
        <f t="shared" si="531"/>
        <v>0</v>
      </c>
      <c r="J1659">
        <f t="shared" si="532"/>
        <v>0</v>
      </c>
      <c r="K1659">
        <f>SQRT(POWER($C1659*信号概况!$F$2,2)+POWER($D1659*信号概况!$F$3,2)+POWER($E1659*信号概况!$F$4,2)+POWER($F1659*信号概况!$F$5,2)+POWER($G1659*信号概况!$F$6,2)+POWER($H1659*信号概况!$F$7,2)+POWER($I1659*信号概况!$F$8,2)+POWER($J1659*信号概况!$F$9,2)+2*$C1659*信号概况!$F$2*$D1659*信号概况!$F$3*信号相关性!$B$3+2*$C1659*信号概况!$F$2*$E1659*信号概况!$F$4*信号相关性!$B$4+2*$C1659*信号概况!$F$2*$F1659*信号概况!$F$5*信号相关性!$B$5+2*$C1659*信号概况!$F$2*$G1659*信号概况!$F$6*信号相关性!$B$6+2*$C1659*信号概况!$F$2*$H1659*信号概况!$F$7*信号相关性!$B$7+2*$C1659*信号概况!$F$2*$I1659*信号概况!$F$8*信号相关性!$B$8+2*$C1659*信号概况!$F$2*$J1659*信号概况!$F$9*信号相关性!$B$9+2*$D1659*信号概况!$F$3*$E1659*信号概况!$F$4*信号相关性!$C$4+2*$D1659*信号概况!$F$3*$F1659*信号概况!$F$5*信号相关性!$C$5+2*$D1659*信号概况!$F$3*$G1659*信号概况!$F$6*信号相关性!$C$6+2*$D1659*信号概况!$F$3*$H1659*信号概况!$F$7*信号相关性!$C$7+2*$D1659*信号概况!$F$3*$I1659*信号概况!$F$8*信号相关性!$C$8+2*$D1659*信号概况!$F$3*$J1659*信号概况!$F$9*信号相关性!$C$9+2*$E1659*信号概况!$F$4*$F1659*信号概况!$F$5*信号相关性!$D$5+2*$E1659*信号概况!$F$4*$G1659*信号概况!$F$6*信号相关性!$D$6+2*$E1659*信号概况!$F$4*$H1659*信号概况!$F$7*信号相关性!$D$7+2*$E1659*信号概况!$F$4*$I1659*信号概况!$F$8*信号相关性!$D$8+2*$E1659*信号概况!$F$4*$J1659*信号概况!$J$5*信号相关性!$D$9+2*$F1659*信号概况!$F$5*$G1659*信号概况!$F$6*信号相关性!$E$6+2*$F1659*信号概况!$F$5*$H1659*信号概况!$F$7*信号相关性!$E$7+2*$F1659*信号概况!$F$5*$I1659*信号概况!$F$8*信号相关性!$E$8+2*$F1659*信号概况!$F$5*$J1659*信号概况!$F$9*信号相关性!$E$9+2*$G1659*信号概况!$F$6*$H1659*信号概况!$F$7*信号相关性!$F$7+2*$G1659*信号概况!$F$6*$I1659*信号概况!$F$8*信号相关性!$F$8+2*$G1659*信号概况!$F$6*$J1659*信号概况!$F$9*信号相关性!$F$9+2*$H1659*信号概况!$F$7*$I1659*信号概况!$F$8*信号相关性!$G$8+2*$H1659*信号概况!$F$7*$J1659*信号概况!$F$9*信号相关性!$G$9+2*$I1659*信号概况!$F$8*$J1659*信号概况!$F$9*信号相关性!$H$9)</f>
        <v>1569.51605726354</v>
      </c>
      <c r="L1659" s="10">
        <f t="shared" si="533"/>
        <v>12.436432178994</v>
      </c>
      <c r="M1659" s="11">
        <f>SQRT(POWER($C1659*信号概况!$C$2,2)+POWER($D1659*信号概况!$C$3,2)+POWER($E1659*信号概况!$C$4,2)+POWER($F1659*信号概况!$C$5,2)+POWER($G1659*信号概况!$C$6,2)+POWER($H1659*信号概况!$C$7,2)+POWER($I1659*信号概况!$C$8,2)+POWER($J1659*信号概况!$C$9,2)+2*$C1659*信号概况!$C$2*$D1659*信号概况!$C$3*信号相关性!$B$3+2*$C1659*信号概况!$C$2*$E1659*信号概况!$C$4*信号相关性!$B$4+2*$C1659*信号概况!$C$2*$F1659*信号概况!$C$5*信号相关性!$B$5+2*$C1659*信号概况!$C$2*$G1659*信号概况!$C$6*信号相关性!$B$6+2*$C1659*信号概况!$C$2*$H1659*信号概况!$C$7*信号相关性!$B$7+2*$C1659*信号概况!$C$2*$I1659*信号概况!$C$8*信号相关性!$B$8+2*$C1659*信号概况!$C$2*$J1659*信号概况!$C$9*信号相关性!$B$9+2*$D1659*信号概况!$C$3*$E1659*信号概况!$C$4*信号相关性!$C$4+2*$D1659*信号概况!$C$3*$F1659*信号概况!$C$5*信号相关性!$C$5+2*$D1659*信号概况!$C$3*$G1659*信号概况!$C$6*信号相关性!$C$6+2*$D1659*信号概况!$C$3*$H1659*信号概况!$C$7*信号相关性!$C$7+2*$D1659*信号概况!$C$3*$I1659*信号概况!$C$8*信号相关性!$C$8+2*$D1659*信号概况!$C$3*$J1659*信号概况!$C$9*信号相关性!$C$9+2*$E1659*信号概况!$C$4*$F1659*信号概况!$C$5*信号相关性!$D$5+2*$E1659*信号概况!$C$4*$G1659*信号概况!$C$6*信号相关性!$D$6+2*$E1659*信号概况!$C$4*$H1659*信号概况!$C$7*信号相关性!$D$7+2*$E1659*信号概况!$C$4*$I1659*信号概况!$C$8*信号相关性!$D$8+2*$E1659*信号概况!$C$4*$J1659*信号概况!$J$5*信号相关性!$D$9+2*$F1659*信号概况!$C$5*$G1659*信号概况!$C$6*信号相关性!$E$6+2*$F1659*信号概况!$C$5*$H1659*信号概况!$C$7*信号相关性!$E$7+2*$F1659*信号概况!$C$5*$I1659*信号概况!$C$8*信号相关性!$E$8+2*$F1659*信号概况!$C$5*$J1659*信号概况!$C$9*信号相关性!$E$9+2*$G1659*信号概况!$C$6*$H1659*信号概况!$C$7*信号相关性!$F$7+2*$G1659*信号概况!$C$6*$I1659*信号概况!$C$8*信号相关性!$F$8+2*$G1659*信号概况!$C$6*$J1659*信号概况!$C$9*信号相关性!$F$9+2*$H1659*信号概况!$C$7*$I1659*信号概况!$C$8*信号相关性!$G$8+2*$H1659*信号概况!$C$7*$J1659*信号概况!$C$9*信号相关性!$G$9+2*$I1659*信号概况!$C$8*$J1659*信号概况!$C$9*信号相关性!$H$9)</f>
        <v>7706.96799374411</v>
      </c>
      <c r="N1659" s="12">
        <f t="shared" si="534"/>
        <v>0.394840766555978</v>
      </c>
      <c r="O1659" s="10">
        <f>$C1659*信号概况!$J$2+$D1659*信号概况!$J$3+$E1659*信号概况!$J$4+$F1659*信号概况!$J$5+$G1659*信号概况!$J$6+$H1659*信号概况!$J$7+$I1659*信号概况!$J$8+$J1659*信号概况!$J$9</f>
        <v>1301.58454799529</v>
      </c>
      <c r="P1659" s="12">
        <f t="shared" si="535"/>
        <v>0.0666823374750011</v>
      </c>
      <c r="Q1659" s="7">
        <f t="shared" si="536"/>
        <v>9.32966280158598</v>
      </c>
    </row>
    <row r="1660" spans="1:17">
      <c r="A1660">
        <v>1658</v>
      </c>
      <c r="B1660">
        <v>19519.18</v>
      </c>
      <c r="C1660" s="7">
        <f t="shared" si="516"/>
        <v>0</v>
      </c>
      <c r="D1660" s="8">
        <f t="shared" si="517"/>
        <v>0.787878787878788</v>
      </c>
      <c r="E1660">
        <f t="shared" si="518"/>
        <v>0</v>
      </c>
      <c r="F1660">
        <f t="shared" si="528"/>
        <v>0.4</v>
      </c>
      <c r="G1660">
        <f t="shared" si="529"/>
        <v>0.08</v>
      </c>
      <c r="H1660">
        <f t="shared" si="530"/>
        <v>0</v>
      </c>
      <c r="I1660">
        <f t="shared" si="531"/>
        <v>0</v>
      </c>
      <c r="J1660">
        <f t="shared" si="532"/>
        <v>0</v>
      </c>
      <c r="K1660">
        <f>SQRT(POWER($C1660*信号概况!$F$2,2)+POWER($D1660*信号概况!$F$3,2)+POWER($E1660*信号概况!$F$4,2)+POWER($F1660*信号概况!$F$5,2)+POWER($G1660*信号概况!$F$6,2)+POWER($H1660*信号概况!$F$7,2)+POWER($I1660*信号概况!$F$8,2)+POWER($J1660*信号概况!$F$9,2)+2*$C1660*信号概况!$F$2*$D1660*信号概况!$F$3*信号相关性!$B$3+2*$C1660*信号概况!$F$2*$E1660*信号概况!$F$4*信号相关性!$B$4+2*$C1660*信号概况!$F$2*$F1660*信号概况!$F$5*信号相关性!$B$5+2*$C1660*信号概况!$F$2*$G1660*信号概况!$F$6*信号相关性!$B$6+2*$C1660*信号概况!$F$2*$H1660*信号概况!$F$7*信号相关性!$B$7+2*$C1660*信号概况!$F$2*$I1660*信号概况!$F$8*信号相关性!$B$8+2*$C1660*信号概况!$F$2*$J1660*信号概况!$F$9*信号相关性!$B$9+2*$D1660*信号概况!$F$3*$E1660*信号概况!$F$4*信号相关性!$C$4+2*$D1660*信号概况!$F$3*$F1660*信号概况!$F$5*信号相关性!$C$5+2*$D1660*信号概况!$F$3*$G1660*信号概况!$F$6*信号相关性!$C$6+2*$D1660*信号概况!$F$3*$H1660*信号概况!$F$7*信号相关性!$C$7+2*$D1660*信号概况!$F$3*$I1660*信号概况!$F$8*信号相关性!$C$8+2*$D1660*信号概况!$F$3*$J1660*信号概况!$F$9*信号相关性!$C$9+2*$E1660*信号概况!$F$4*$F1660*信号概况!$F$5*信号相关性!$D$5+2*$E1660*信号概况!$F$4*$G1660*信号概况!$F$6*信号相关性!$D$6+2*$E1660*信号概况!$F$4*$H1660*信号概况!$F$7*信号相关性!$D$7+2*$E1660*信号概况!$F$4*$I1660*信号概况!$F$8*信号相关性!$D$8+2*$E1660*信号概况!$F$4*$J1660*信号概况!$J$5*信号相关性!$D$9+2*$F1660*信号概况!$F$5*$G1660*信号概况!$F$6*信号相关性!$E$6+2*$F1660*信号概况!$F$5*$H1660*信号概况!$F$7*信号相关性!$E$7+2*$F1660*信号概况!$F$5*$I1660*信号概况!$F$8*信号相关性!$E$8+2*$F1660*信号概况!$F$5*$J1660*信号概况!$F$9*信号相关性!$E$9+2*$G1660*信号概况!$F$6*$H1660*信号概况!$F$7*信号相关性!$F$7+2*$G1660*信号概况!$F$6*$I1660*信号概况!$F$8*信号相关性!$F$8+2*$G1660*信号概况!$F$6*$J1660*信号概况!$F$9*信号相关性!$F$9+2*$H1660*信号概况!$F$7*$I1660*信号概况!$F$8*信号相关性!$G$8+2*$H1660*信号概况!$F$7*$J1660*信号概况!$F$9*信号相关性!$G$9+2*$I1660*信号概况!$F$8*$J1660*信号概况!$F$9*信号相关性!$H$9)</f>
        <v>1635.73194448609</v>
      </c>
      <c r="L1660" s="10">
        <f t="shared" si="533"/>
        <v>11.9329943184135</v>
      </c>
      <c r="M1660" s="11">
        <f>SQRT(POWER($C1660*信号概况!$C$2,2)+POWER($D1660*信号概况!$C$3,2)+POWER($E1660*信号概况!$C$4,2)+POWER($F1660*信号概况!$C$5,2)+POWER($G1660*信号概况!$C$6,2)+POWER($H1660*信号概况!$C$7,2)+POWER($I1660*信号概况!$C$8,2)+POWER($J1660*信号概况!$C$9,2)+2*$C1660*信号概况!$C$2*$D1660*信号概况!$C$3*信号相关性!$B$3+2*$C1660*信号概况!$C$2*$E1660*信号概况!$C$4*信号相关性!$B$4+2*$C1660*信号概况!$C$2*$F1660*信号概况!$C$5*信号相关性!$B$5+2*$C1660*信号概况!$C$2*$G1660*信号概况!$C$6*信号相关性!$B$6+2*$C1660*信号概况!$C$2*$H1660*信号概况!$C$7*信号相关性!$B$7+2*$C1660*信号概况!$C$2*$I1660*信号概况!$C$8*信号相关性!$B$8+2*$C1660*信号概况!$C$2*$J1660*信号概况!$C$9*信号相关性!$B$9+2*$D1660*信号概况!$C$3*$E1660*信号概况!$C$4*信号相关性!$C$4+2*$D1660*信号概况!$C$3*$F1660*信号概况!$C$5*信号相关性!$C$5+2*$D1660*信号概况!$C$3*$G1660*信号概况!$C$6*信号相关性!$C$6+2*$D1660*信号概况!$C$3*$H1660*信号概况!$C$7*信号相关性!$C$7+2*$D1660*信号概况!$C$3*$I1660*信号概况!$C$8*信号相关性!$C$8+2*$D1660*信号概况!$C$3*$J1660*信号概况!$C$9*信号相关性!$C$9+2*$E1660*信号概况!$C$4*$F1660*信号概况!$C$5*信号相关性!$D$5+2*$E1660*信号概况!$C$4*$G1660*信号概况!$C$6*信号相关性!$D$6+2*$E1660*信号概况!$C$4*$H1660*信号概况!$C$7*信号相关性!$D$7+2*$E1660*信号概况!$C$4*$I1660*信号概况!$C$8*信号相关性!$D$8+2*$E1660*信号概况!$C$4*$J1660*信号概况!$J$5*信号相关性!$D$9+2*$F1660*信号概况!$C$5*$G1660*信号概况!$C$6*信号相关性!$E$6+2*$F1660*信号概况!$C$5*$H1660*信号概况!$C$7*信号相关性!$E$7+2*$F1660*信号概况!$C$5*$I1660*信号概况!$C$8*信号相关性!$E$8+2*$F1660*信号概况!$C$5*$J1660*信号概况!$C$9*信号相关性!$E$9+2*$G1660*信号概况!$C$6*$H1660*信号概况!$C$7*信号相关性!$F$7+2*$G1660*信号概况!$C$6*$I1660*信号概况!$C$8*信号相关性!$F$8+2*$G1660*信号概况!$C$6*$J1660*信号概况!$C$9*信号相关性!$F$9+2*$H1660*信号概况!$C$7*$I1660*信号概况!$C$8*信号相关性!$G$8+2*$H1660*信号概况!$C$7*$J1660*信号概况!$C$9*信号相关性!$G$9+2*$I1660*信号概况!$C$8*$J1660*信号概况!$C$9*信号相关性!$H$9)</f>
        <v>8029.61547103399</v>
      </c>
      <c r="N1660" s="12">
        <f t="shared" si="534"/>
        <v>0.411370532524112</v>
      </c>
      <c r="O1660" s="10">
        <f>$C1660*信号概况!$J$2+$D1660*信号概况!$J$3+$E1660*信号概况!$J$4+$F1660*信号概况!$J$5+$G1660*信号概况!$J$6+$H1660*信号概况!$J$7+$I1660*信号概况!$J$8+$J1660*信号概况!$J$9</f>
        <v>1326.11269868022</v>
      </c>
      <c r="P1660" s="12">
        <f t="shared" si="535"/>
        <v>0.0679389553598166</v>
      </c>
      <c r="Q1660" s="7">
        <f t="shared" si="536"/>
        <v>9.13193230377102</v>
      </c>
    </row>
    <row r="1661" spans="1:17">
      <c r="A1661">
        <v>1659</v>
      </c>
      <c r="B1661">
        <v>19519.18</v>
      </c>
      <c r="C1661" s="7">
        <f t="shared" si="516"/>
        <v>0</v>
      </c>
      <c r="D1661" s="8">
        <f t="shared" si="517"/>
        <v>0.818181818181818</v>
      </c>
      <c r="E1661">
        <f t="shared" si="518"/>
        <v>0</v>
      </c>
      <c r="F1661">
        <f t="shared" si="528"/>
        <v>0.4</v>
      </c>
      <c r="G1661">
        <f t="shared" si="529"/>
        <v>0.08</v>
      </c>
      <c r="H1661">
        <f t="shared" si="530"/>
        <v>0</v>
      </c>
      <c r="I1661">
        <f t="shared" si="531"/>
        <v>0</v>
      </c>
      <c r="J1661">
        <f t="shared" si="532"/>
        <v>0</v>
      </c>
      <c r="K1661">
        <f>SQRT(POWER($C1661*信号概况!$F$2,2)+POWER($D1661*信号概况!$F$3,2)+POWER($E1661*信号概况!$F$4,2)+POWER($F1661*信号概况!$F$5,2)+POWER($G1661*信号概况!$F$6,2)+POWER($H1661*信号概况!$F$7,2)+POWER($I1661*信号概况!$F$8,2)+POWER($J1661*信号概况!$F$9,2)+2*$C1661*信号概况!$F$2*$D1661*信号概况!$F$3*信号相关性!$B$3+2*$C1661*信号概况!$F$2*$E1661*信号概况!$F$4*信号相关性!$B$4+2*$C1661*信号概况!$F$2*$F1661*信号概况!$F$5*信号相关性!$B$5+2*$C1661*信号概况!$F$2*$G1661*信号概况!$F$6*信号相关性!$B$6+2*$C1661*信号概况!$F$2*$H1661*信号概况!$F$7*信号相关性!$B$7+2*$C1661*信号概况!$F$2*$I1661*信号概况!$F$8*信号相关性!$B$8+2*$C1661*信号概况!$F$2*$J1661*信号概况!$F$9*信号相关性!$B$9+2*$D1661*信号概况!$F$3*$E1661*信号概况!$F$4*信号相关性!$C$4+2*$D1661*信号概况!$F$3*$F1661*信号概况!$F$5*信号相关性!$C$5+2*$D1661*信号概况!$F$3*$G1661*信号概况!$F$6*信号相关性!$C$6+2*$D1661*信号概况!$F$3*$H1661*信号概况!$F$7*信号相关性!$C$7+2*$D1661*信号概况!$F$3*$I1661*信号概况!$F$8*信号相关性!$C$8+2*$D1661*信号概况!$F$3*$J1661*信号概况!$F$9*信号相关性!$C$9+2*$E1661*信号概况!$F$4*$F1661*信号概况!$F$5*信号相关性!$D$5+2*$E1661*信号概况!$F$4*$G1661*信号概况!$F$6*信号相关性!$D$6+2*$E1661*信号概况!$F$4*$H1661*信号概况!$F$7*信号相关性!$D$7+2*$E1661*信号概况!$F$4*$I1661*信号概况!$F$8*信号相关性!$D$8+2*$E1661*信号概况!$F$4*$J1661*信号概况!$J$5*信号相关性!$D$9+2*$F1661*信号概况!$F$5*$G1661*信号概况!$F$6*信号相关性!$E$6+2*$F1661*信号概况!$F$5*$H1661*信号概况!$F$7*信号相关性!$E$7+2*$F1661*信号概况!$F$5*$I1661*信号概况!$F$8*信号相关性!$E$8+2*$F1661*信号概况!$F$5*$J1661*信号概况!$F$9*信号相关性!$E$9+2*$G1661*信号概况!$F$6*$H1661*信号概况!$F$7*信号相关性!$F$7+2*$G1661*信号概况!$F$6*$I1661*信号概况!$F$8*信号相关性!$F$8+2*$G1661*信号概况!$F$6*$J1661*信号概况!$F$9*信号相关性!$F$9+2*$H1661*信号概况!$F$7*$I1661*信号概况!$F$8*信号相关性!$G$8+2*$H1661*信号概况!$F$7*$J1661*信号概况!$F$9*信号相关性!$G$9+2*$I1661*信号概况!$F$8*$J1661*信号概况!$F$9*信号相关性!$H$9)</f>
        <v>1701.99768001779</v>
      </c>
      <c r="L1661" s="10">
        <f t="shared" si="533"/>
        <v>11.468394010852</v>
      </c>
      <c r="M1661" s="11">
        <f>SQRT(POWER($C1661*信号概况!$C$2,2)+POWER($D1661*信号概况!$C$3,2)+POWER($E1661*信号概况!$C$4,2)+POWER($F1661*信号概况!$C$5,2)+POWER($G1661*信号概况!$C$6,2)+POWER($H1661*信号概况!$C$7,2)+POWER($I1661*信号概况!$C$8,2)+POWER($J1661*信号概况!$C$9,2)+2*$C1661*信号概况!$C$2*$D1661*信号概况!$C$3*信号相关性!$B$3+2*$C1661*信号概况!$C$2*$E1661*信号概况!$C$4*信号相关性!$B$4+2*$C1661*信号概况!$C$2*$F1661*信号概况!$C$5*信号相关性!$B$5+2*$C1661*信号概况!$C$2*$G1661*信号概况!$C$6*信号相关性!$B$6+2*$C1661*信号概况!$C$2*$H1661*信号概况!$C$7*信号相关性!$B$7+2*$C1661*信号概况!$C$2*$I1661*信号概况!$C$8*信号相关性!$B$8+2*$C1661*信号概况!$C$2*$J1661*信号概况!$C$9*信号相关性!$B$9+2*$D1661*信号概况!$C$3*$E1661*信号概况!$C$4*信号相关性!$C$4+2*$D1661*信号概况!$C$3*$F1661*信号概况!$C$5*信号相关性!$C$5+2*$D1661*信号概况!$C$3*$G1661*信号概况!$C$6*信号相关性!$C$6+2*$D1661*信号概况!$C$3*$H1661*信号概况!$C$7*信号相关性!$C$7+2*$D1661*信号概况!$C$3*$I1661*信号概况!$C$8*信号相关性!$C$8+2*$D1661*信号概况!$C$3*$J1661*信号概况!$C$9*信号相关性!$C$9+2*$E1661*信号概况!$C$4*$F1661*信号概况!$C$5*信号相关性!$D$5+2*$E1661*信号概况!$C$4*$G1661*信号概况!$C$6*信号相关性!$D$6+2*$E1661*信号概况!$C$4*$H1661*信号概况!$C$7*信号相关性!$D$7+2*$E1661*信号概况!$C$4*$I1661*信号概况!$C$8*信号相关性!$D$8+2*$E1661*信号概况!$C$4*$J1661*信号概况!$J$5*信号相关性!$D$9+2*$F1661*信号概况!$C$5*$G1661*信号概况!$C$6*信号相关性!$E$6+2*$F1661*信号概况!$C$5*$H1661*信号概况!$C$7*信号相关性!$E$7+2*$F1661*信号概况!$C$5*$I1661*信号概况!$C$8*信号相关性!$E$8+2*$F1661*信号概况!$C$5*$J1661*信号概况!$C$9*信号相关性!$E$9+2*$G1661*信号概况!$C$6*$H1661*信号概况!$C$7*信号相关性!$F$7+2*$G1661*信号概况!$C$6*$I1661*信号概况!$C$8*信号相关性!$F$8+2*$G1661*信号概况!$C$6*$J1661*信号概况!$C$9*信号相关性!$F$9+2*$H1661*信号概况!$C$7*$I1661*信号概况!$C$8*信号相关性!$G$8+2*$H1661*信号概况!$C$7*$J1661*信号概况!$C$9*信号相关性!$G$9+2*$I1661*信号概况!$C$8*$J1661*信号概况!$C$9*信号相关性!$H$9)</f>
        <v>8352.39353664342</v>
      </c>
      <c r="N1661" s="12">
        <f t="shared" si="534"/>
        <v>0.427906988748678</v>
      </c>
      <c r="O1661" s="10">
        <f>$C1661*信号概况!$J$2+$D1661*信号概况!$J$3+$E1661*信号概况!$J$4+$F1661*信号概况!$J$5+$G1661*信号概况!$J$6+$H1661*信号概况!$J$7+$I1661*信号概况!$J$8+$J1661*信号概况!$J$9</f>
        <v>1350.64084936516</v>
      </c>
      <c r="P1661" s="12">
        <f t="shared" si="535"/>
        <v>0.069195573244632</v>
      </c>
      <c r="Q1661" s="7">
        <f t="shared" si="536"/>
        <v>8.9493254727719</v>
      </c>
    </row>
    <row r="1662" spans="1:17">
      <c r="A1662">
        <v>1660</v>
      </c>
      <c r="B1662">
        <v>19519.18</v>
      </c>
      <c r="C1662" s="7">
        <f t="shared" si="516"/>
        <v>0</v>
      </c>
      <c r="D1662" s="8">
        <f t="shared" si="517"/>
        <v>0.848484848484849</v>
      </c>
      <c r="E1662">
        <f t="shared" si="518"/>
        <v>0</v>
      </c>
      <c r="F1662">
        <f t="shared" si="528"/>
        <v>0.4</v>
      </c>
      <c r="G1662">
        <f t="shared" si="529"/>
        <v>0.08</v>
      </c>
      <c r="H1662">
        <f t="shared" si="530"/>
        <v>0</v>
      </c>
      <c r="I1662">
        <f t="shared" si="531"/>
        <v>0</v>
      </c>
      <c r="J1662">
        <f t="shared" si="532"/>
        <v>0</v>
      </c>
      <c r="K1662">
        <f>SQRT(POWER($C1662*信号概况!$F$2,2)+POWER($D1662*信号概况!$F$3,2)+POWER($E1662*信号概况!$F$4,2)+POWER($F1662*信号概况!$F$5,2)+POWER($G1662*信号概况!$F$6,2)+POWER($H1662*信号概况!$F$7,2)+POWER($I1662*信号概况!$F$8,2)+POWER($J1662*信号概况!$F$9,2)+2*$C1662*信号概况!$F$2*$D1662*信号概况!$F$3*信号相关性!$B$3+2*$C1662*信号概况!$F$2*$E1662*信号概况!$F$4*信号相关性!$B$4+2*$C1662*信号概况!$F$2*$F1662*信号概况!$F$5*信号相关性!$B$5+2*$C1662*信号概况!$F$2*$G1662*信号概况!$F$6*信号相关性!$B$6+2*$C1662*信号概况!$F$2*$H1662*信号概况!$F$7*信号相关性!$B$7+2*$C1662*信号概况!$F$2*$I1662*信号概况!$F$8*信号相关性!$B$8+2*$C1662*信号概况!$F$2*$J1662*信号概况!$F$9*信号相关性!$B$9+2*$D1662*信号概况!$F$3*$E1662*信号概况!$F$4*信号相关性!$C$4+2*$D1662*信号概况!$F$3*$F1662*信号概况!$F$5*信号相关性!$C$5+2*$D1662*信号概况!$F$3*$G1662*信号概况!$F$6*信号相关性!$C$6+2*$D1662*信号概况!$F$3*$H1662*信号概况!$F$7*信号相关性!$C$7+2*$D1662*信号概况!$F$3*$I1662*信号概况!$F$8*信号相关性!$C$8+2*$D1662*信号概况!$F$3*$J1662*信号概况!$F$9*信号相关性!$C$9+2*$E1662*信号概况!$F$4*$F1662*信号概况!$F$5*信号相关性!$D$5+2*$E1662*信号概况!$F$4*$G1662*信号概况!$F$6*信号相关性!$D$6+2*$E1662*信号概况!$F$4*$H1662*信号概况!$F$7*信号相关性!$D$7+2*$E1662*信号概况!$F$4*$I1662*信号概况!$F$8*信号相关性!$D$8+2*$E1662*信号概况!$F$4*$J1662*信号概况!$J$5*信号相关性!$D$9+2*$F1662*信号概况!$F$5*$G1662*信号概况!$F$6*信号相关性!$E$6+2*$F1662*信号概况!$F$5*$H1662*信号概况!$F$7*信号相关性!$E$7+2*$F1662*信号概况!$F$5*$I1662*信号概况!$F$8*信号相关性!$E$8+2*$F1662*信号概况!$F$5*$J1662*信号概况!$F$9*信号相关性!$E$9+2*$G1662*信号概况!$F$6*$H1662*信号概况!$F$7*信号相关性!$F$7+2*$G1662*信号概况!$F$6*$I1662*信号概况!$F$8*信号相关性!$F$8+2*$G1662*信号概况!$F$6*$J1662*信号概况!$F$9*信号相关性!$F$9+2*$H1662*信号概况!$F$7*$I1662*信号概况!$F$8*信号相关性!$G$8+2*$H1662*信号概况!$F$7*$J1662*信号概况!$F$9*信号相关性!$G$9+2*$I1662*信号概况!$F$8*$J1662*信号概况!$F$9*信号相关性!$H$9)</f>
        <v>1768.30765980617</v>
      </c>
      <c r="L1662" s="10">
        <f t="shared" si="533"/>
        <v>11.0383393363458</v>
      </c>
      <c r="M1662" s="11">
        <f>SQRT(POWER($C1662*信号概况!$C$2,2)+POWER($D1662*信号概况!$C$3,2)+POWER($E1662*信号概况!$C$4,2)+POWER($F1662*信号概况!$C$5,2)+POWER($G1662*信号概况!$C$6,2)+POWER($H1662*信号概况!$C$7,2)+POWER($I1662*信号概况!$C$8,2)+POWER($J1662*信号概况!$C$9,2)+2*$C1662*信号概况!$C$2*$D1662*信号概况!$C$3*信号相关性!$B$3+2*$C1662*信号概况!$C$2*$E1662*信号概况!$C$4*信号相关性!$B$4+2*$C1662*信号概况!$C$2*$F1662*信号概况!$C$5*信号相关性!$B$5+2*$C1662*信号概况!$C$2*$G1662*信号概况!$C$6*信号相关性!$B$6+2*$C1662*信号概况!$C$2*$H1662*信号概况!$C$7*信号相关性!$B$7+2*$C1662*信号概况!$C$2*$I1662*信号概况!$C$8*信号相关性!$B$8+2*$C1662*信号概况!$C$2*$J1662*信号概况!$C$9*信号相关性!$B$9+2*$D1662*信号概况!$C$3*$E1662*信号概况!$C$4*信号相关性!$C$4+2*$D1662*信号概况!$C$3*$F1662*信号概况!$C$5*信号相关性!$C$5+2*$D1662*信号概况!$C$3*$G1662*信号概况!$C$6*信号相关性!$C$6+2*$D1662*信号概况!$C$3*$H1662*信号概况!$C$7*信号相关性!$C$7+2*$D1662*信号概况!$C$3*$I1662*信号概况!$C$8*信号相关性!$C$8+2*$D1662*信号概况!$C$3*$J1662*信号概况!$C$9*信号相关性!$C$9+2*$E1662*信号概况!$C$4*$F1662*信号概况!$C$5*信号相关性!$D$5+2*$E1662*信号概况!$C$4*$G1662*信号概况!$C$6*信号相关性!$D$6+2*$E1662*信号概况!$C$4*$H1662*信号概况!$C$7*信号相关性!$D$7+2*$E1662*信号概况!$C$4*$I1662*信号概况!$C$8*信号相关性!$D$8+2*$E1662*信号概况!$C$4*$J1662*信号概况!$J$5*信号相关性!$D$9+2*$F1662*信号概况!$C$5*$G1662*信号概况!$C$6*信号相关性!$E$6+2*$F1662*信号概况!$C$5*$H1662*信号概况!$C$7*信号相关性!$E$7+2*$F1662*信号概况!$C$5*$I1662*信号概况!$C$8*信号相关性!$E$8+2*$F1662*信号概况!$C$5*$J1662*信号概况!$C$9*信号相关性!$E$9+2*$G1662*信号概况!$C$6*$H1662*信号概况!$C$7*信号相关性!$F$7+2*$G1662*信号概况!$C$6*$I1662*信号概况!$C$8*信号相关性!$F$8+2*$G1662*信号概况!$C$6*$J1662*信号概况!$C$9*信号相关性!$F$9+2*$H1662*信号概况!$C$7*$I1662*信号概况!$C$8*信号相关性!$G$8+2*$H1662*信号概况!$C$7*$J1662*信号概况!$C$9*信号相关性!$G$9+2*$I1662*信号概况!$C$8*$J1662*信号概况!$C$9*信号相关性!$H$9)</f>
        <v>8675.2876143376</v>
      </c>
      <c r="N1662" s="12">
        <f t="shared" si="534"/>
        <v>0.444449388464966</v>
      </c>
      <c r="O1662" s="10">
        <f>$C1662*信号概况!$J$2+$D1662*信号概况!$J$3+$E1662*信号概况!$J$4+$F1662*信号概况!$J$5+$G1662*信号概况!$J$6+$H1662*信号概况!$J$7+$I1662*信号概况!$J$8+$J1662*信号概况!$J$9</f>
        <v>1375.16900005009</v>
      </c>
      <c r="P1662" s="12">
        <f t="shared" si="535"/>
        <v>0.0704521911294474</v>
      </c>
      <c r="Q1662" s="7">
        <f t="shared" si="536"/>
        <v>8.78018534529389</v>
      </c>
    </row>
    <row r="1663" spans="1:17">
      <c r="A1663">
        <v>1661</v>
      </c>
      <c r="B1663">
        <v>19519.18</v>
      </c>
      <c r="C1663" s="7">
        <f t="shared" si="516"/>
        <v>0</v>
      </c>
      <c r="D1663" s="8">
        <f t="shared" si="517"/>
        <v>0.878787878787879</v>
      </c>
      <c r="E1663">
        <f t="shared" si="518"/>
        <v>0</v>
      </c>
      <c r="F1663">
        <f t="shared" si="528"/>
        <v>0.4</v>
      </c>
      <c r="G1663">
        <f t="shared" si="529"/>
        <v>0.08</v>
      </c>
      <c r="H1663">
        <f t="shared" si="530"/>
        <v>0</v>
      </c>
      <c r="I1663">
        <f t="shared" si="531"/>
        <v>0</v>
      </c>
      <c r="J1663">
        <f t="shared" si="532"/>
        <v>0</v>
      </c>
      <c r="K1663">
        <f>SQRT(POWER($C1663*信号概况!$F$2,2)+POWER($D1663*信号概况!$F$3,2)+POWER($E1663*信号概况!$F$4,2)+POWER($F1663*信号概况!$F$5,2)+POWER($G1663*信号概况!$F$6,2)+POWER($H1663*信号概况!$F$7,2)+POWER($I1663*信号概况!$F$8,2)+POWER($J1663*信号概况!$F$9,2)+2*$C1663*信号概况!$F$2*$D1663*信号概况!$F$3*信号相关性!$B$3+2*$C1663*信号概况!$F$2*$E1663*信号概况!$F$4*信号相关性!$B$4+2*$C1663*信号概况!$F$2*$F1663*信号概况!$F$5*信号相关性!$B$5+2*$C1663*信号概况!$F$2*$G1663*信号概况!$F$6*信号相关性!$B$6+2*$C1663*信号概况!$F$2*$H1663*信号概况!$F$7*信号相关性!$B$7+2*$C1663*信号概况!$F$2*$I1663*信号概况!$F$8*信号相关性!$B$8+2*$C1663*信号概况!$F$2*$J1663*信号概况!$F$9*信号相关性!$B$9+2*$D1663*信号概况!$F$3*$E1663*信号概况!$F$4*信号相关性!$C$4+2*$D1663*信号概况!$F$3*$F1663*信号概况!$F$5*信号相关性!$C$5+2*$D1663*信号概况!$F$3*$G1663*信号概况!$F$6*信号相关性!$C$6+2*$D1663*信号概况!$F$3*$H1663*信号概况!$F$7*信号相关性!$C$7+2*$D1663*信号概况!$F$3*$I1663*信号概况!$F$8*信号相关性!$C$8+2*$D1663*信号概况!$F$3*$J1663*信号概况!$F$9*信号相关性!$C$9+2*$E1663*信号概况!$F$4*$F1663*信号概况!$F$5*信号相关性!$D$5+2*$E1663*信号概况!$F$4*$G1663*信号概况!$F$6*信号相关性!$D$6+2*$E1663*信号概况!$F$4*$H1663*信号概况!$F$7*信号相关性!$D$7+2*$E1663*信号概况!$F$4*$I1663*信号概况!$F$8*信号相关性!$D$8+2*$E1663*信号概况!$F$4*$J1663*信号概况!$J$5*信号相关性!$D$9+2*$F1663*信号概况!$F$5*$G1663*信号概况!$F$6*信号相关性!$E$6+2*$F1663*信号概况!$F$5*$H1663*信号概况!$F$7*信号相关性!$E$7+2*$F1663*信号概况!$F$5*$I1663*信号概况!$F$8*信号相关性!$E$8+2*$F1663*信号概况!$F$5*$J1663*信号概况!$F$9*信号相关性!$E$9+2*$G1663*信号概况!$F$6*$H1663*信号概况!$F$7*信号相关性!$F$7+2*$G1663*信号概况!$F$6*$I1663*信号概况!$F$8*信号相关性!$F$8+2*$G1663*信号概况!$F$6*$J1663*信号概况!$F$9*信号相关性!$F$9+2*$H1663*信号概况!$F$7*$I1663*信号概况!$F$8*信号相关性!$G$8+2*$H1663*信号概况!$F$7*$J1663*信号概况!$F$9*信号相关性!$G$9+2*$I1663*信号概况!$F$8*$J1663*信号概况!$F$9*信号相关性!$H$9)</f>
        <v>1834.65708649925</v>
      </c>
      <c r="L1663" s="10">
        <f t="shared" si="533"/>
        <v>10.6391434909752</v>
      </c>
      <c r="M1663" s="11">
        <f>SQRT(POWER($C1663*信号概况!$C$2,2)+POWER($D1663*信号概况!$C$3,2)+POWER($E1663*信号概况!$C$4,2)+POWER($F1663*信号概况!$C$5,2)+POWER($G1663*信号概况!$C$6,2)+POWER($H1663*信号概况!$C$7,2)+POWER($I1663*信号概况!$C$8,2)+POWER($J1663*信号概况!$C$9,2)+2*$C1663*信号概况!$C$2*$D1663*信号概况!$C$3*信号相关性!$B$3+2*$C1663*信号概况!$C$2*$E1663*信号概况!$C$4*信号相关性!$B$4+2*$C1663*信号概况!$C$2*$F1663*信号概况!$C$5*信号相关性!$B$5+2*$C1663*信号概况!$C$2*$G1663*信号概况!$C$6*信号相关性!$B$6+2*$C1663*信号概况!$C$2*$H1663*信号概况!$C$7*信号相关性!$B$7+2*$C1663*信号概况!$C$2*$I1663*信号概况!$C$8*信号相关性!$B$8+2*$C1663*信号概况!$C$2*$J1663*信号概况!$C$9*信号相关性!$B$9+2*$D1663*信号概况!$C$3*$E1663*信号概况!$C$4*信号相关性!$C$4+2*$D1663*信号概况!$C$3*$F1663*信号概况!$C$5*信号相关性!$C$5+2*$D1663*信号概况!$C$3*$G1663*信号概况!$C$6*信号相关性!$C$6+2*$D1663*信号概况!$C$3*$H1663*信号概况!$C$7*信号相关性!$C$7+2*$D1663*信号概况!$C$3*$I1663*信号概况!$C$8*信号相关性!$C$8+2*$D1663*信号概况!$C$3*$J1663*信号概况!$C$9*信号相关性!$C$9+2*$E1663*信号概况!$C$4*$F1663*信号概况!$C$5*信号相关性!$D$5+2*$E1663*信号概况!$C$4*$G1663*信号概况!$C$6*信号相关性!$D$6+2*$E1663*信号概况!$C$4*$H1663*信号概况!$C$7*信号相关性!$D$7+2*$E1663*信号概况!$C$4*$I1663*信号概况!$C$8*信号相关性!$D$8+2*$E1663*信号概况!$C$4*$J1663*信号概况!$J$5*信号相关性!$D$9+2*$F1663*信号概况!$C$5*$G1663*信号概况!$C$6*信号相关性!$E$6+2*$F1663*信号概况!$C$5*$H1663*信号概况!$C$7*信号相关性!$E$7+2*$F1663*信号概况!$C$5*$I1663*信号概况!$C$8*信号相关性!$E$8+2*$F1663*信号概况!$C$5*$J1663*信号概况!$C$9*信号相关性!$E$9+2*$G1663*信号概况!$C$6*$H1663*信号概况!$C$7*信号相关性!$F$7+2*$G1663*信号概况!$C$6*$I1663*信号概况!$C$8*信号相关性!$F$8+2*$G1663*信号概况!$C$6*$J1663*信号概况!$C$9*信号相关性!$F$9+2*$H1663*信号概况!$C$7*$I1663*信号概况!$C$8*信号相关性!$G$8+2*$H1663*信号概况!$C$7*$J1663*信号概况!$C$9*信号相关性!$G$9+2*$I1663*信号概况!$C$8*$J1663*信号概况!$C$9*信号相关性!$H$9)</f>
        <v>8998.2852152073</v>
      </c>
      <c r="N1663" s="12">
        <f t="shared" si="534"/>
        <v>0.460997091845421</v>
      </c>
      <c r="O1663" s="10">
        <f>$C1663*信号概况!$J$2+$D1663*信号概况!$J$3+$E1663*信号概况!$J$4+$F1663*信号概况!$J$5+$G1663*信号概况!$J$6+$H1663*信号概况!$J$7+$I1663*信号概况!$J$8+$J1663*信号概况!$J$9</f>
        <v>1399.69715073502</v>
      </c>
      <c r="P1663" s="12">
        <f t="shared" si="535"/>
        <v>0.0717088090142628</v>
      </c>
      <c r="Q1663" s="7">
        <f t="shared" si="536"/>
        <v>8.62308652948735</v>
      </c>
    </row>
    <row r="1664" spans="1:17">
      <c r="A1664">
        <v>1662</v>
      </c>
      <c r="B1664">
        <v>19519.18</v>
      </c>
      <c r="C1664" s="7">
        <f t="shared" si="516"/>
        <v>0</v>
      </c>
      <c r="D1664" s="8">
        <f t="shared" si="517"/>
        <v>0.909090909090909</v>
      </c>
      <c r="E1664">
        <f t="shared" si="518"/>
        <v>0</v>
      </c>
      <c r="F1664">
        <f t="shared" si="528"/>
        <v>0.4</v>
      </c>
      <c r="G1664">
        <f t="shared" si="529"/>
        <v>0.08</v>
      </c>
      <c r="H1664">
        <f t="shared" si="530"/>
        <v>0</v>
      </c>
      <c r="I1664">
        <f t="shared" si="531"/>
        <v>0</v>
      </c>
      <c r="J1664">
        <f t="shared" si="532"/>
        <v>0</v>
      </c>
      <c r="K1664">
        <f>SQRT(POWER($C1664*信号概况!$F$2,2)+POWER($D1664*信号概况!$F$3,2)+POWER($E1664*信号概况!$F$4,2)+POWER($F1664*信号概况!$F$5,2)+POWER($G1664*信号概况!$F$6,2)+POWER($H1664*信号概况!$F$7,2)+POWER($I1664*信号概况!$F$8,2)+POWER($J1664*信号概况!$F$9,2)+2*$C1664*信号概况!$F$2*$D1664*信号概况!$F$3*信号相关性!$B$3+2*$C1664*信号概况!$F$2*$E1664*信号概况!$F$4*信号相关性!$B$4+2*$C1664*信号概况!$F$2*$F1664*信号概况!$F$5*信号相关性!$B$5+2*$C1664*信号概况!$F$2*$G1664*信号概况!$F$6*信号相关性!$B$6+2*$C1664*信号概况!$F$2*$H1664*信号概况!$F$7*信号相关性!$B$7+2*$C1664*信号概况!$F$2*$I1664*信号概况!$F$8*信号相关性!$B$8+2*$C1664*信号概况!$F$2*$J1664*信号概况!$F$9*信号相关性!$B$9+2*$D1664*信号概况!$F$3*$E1664*信号概况!$F$4*信号相关性!$C$4+2*$D1664*信号概况!$F$3*$F1664*信号概况!$F$5*信号相关性!$C$5+2*$D1664*信号概况!$F$3*$G1664*信号概况!$F$6*信号相关性!$C$6+2*$D1664*信号概况!$F$3*$H1664*信号概况!$F$7*信号相关性!$C$7+2*$D1664*信号概况!$F$3*$I1664*信号概况!$F$8*信号相关性!$C$8+2*$D1664*信号概况!$F$3*$J1664*信号概况!$F$9*信号相关性!$C$9+2*$E1664*信号概况!$F$4*$F1664*信号概况!$F$5*信号相关性!$D$5+2*$E1664*信号概况!$F$4*$G1664*信号概况!$F$6*信号相关性!$D$6+2*$E1664*信号概况!$F$4*$H1664*信号概况!$F$7*信号相关性!$D$7+2*$E1664*信号概况!$F$4*$I1664*信号概况!$F$8*信号相关性!$D$8+2*$E1664*信号概况!$F$4*$J1664*信号概况!$J$5*信号相关性!$D$9+2*$F1664*信号概况!$F$5*$G1664*信号概况!$F$6*信号相关性!$E$6+2*$F1664*信号概况!$F$5*$H1664*信号概况!$F$7*信号相关性!$E$7+2*$F1664*信号概况!$F$5*$I1664*信号概况!$F$8*信号相关性!$E$8+2*$F1664*信号概况!$F$5*$J1664*信号概况!$F$9*信号相关性!$E$9+2*$G1664*信号概况!$F$6*$H1664*信号概况!$F$7*信号相关性!$F$7+2*$G1664*信号概况!$F$6*$I1664*信号概况!$F$8*信号相关性!$F$8+2*$G1664*信号概况!$F$6*$J1664*信号概况!$F$9*信号相关性!$F$9+2*$H1664*信号概况!$F$7*$I1664*信号概况!$F$8*信号相关性!$G$8+2*$H1664*信号概况!$F$7*$J1664*信号概况!$F$9*信号相关性!$G$9+2*$I1664*信号概况!$F$8*$J1664*信号概况!$F$9*信号相关性!$H$9)</f>
        <v>1901.0418298197</v>
      </c>
      <c r="L1664" s="10">
        <f t="shared" si="533"/>
        <v>10.267622570857</v>
      </c>
      <c r="M1664" s="11">
        <f>SQRT(POWER($C1664*信号概况!$C$2,2)+POWER($D1664*信号概况!$C$3,2)+POWER($E1664*信号概况!$C$4,2)+POWER($F1664*信号概况!$C$5,2)+POWER($G1664*信号概况!$C$6,2)+POWER($H1664*信号概况!$C$7,2)+POWER($I1664*信号概况!$C$8,2)+POWER($J1664*信号概况!$C$9,2)+2*$C1664*信号概况!$C$2*$D1664*信号概况!$C$3*信号相关性!$B$3+2*$C1664*信号概况!$C$2*$E1664*信号概况!$C$4*信号相关性!$B$4+2*$C1664*信号概况!$C$2*$F1664*信号概况!$C$5*信号相关性!$B$5+2*$C1664*信号概况!$C$2*$G1664*信号概况!$C$6*信号相关性!$B$6+2*$C1664*信号概况!$C$2*$H1664*信号概况!$C$7*信号相关性!$B$7+2*$C1664*信号概况!$C$2*$I1664*信号概况!$C$8*信号相关性!$B$8+2*$C1664*信号概况!$C$2*$J1664*信号概况!$C$9*信号相关性!$B$9+2*$D1664*信号概况!$C$3*$E1664*信号概况!$C$4*信号相关性!$C$4+2*$D1664*信号概况!$C$3*$F1664*信号概况!$C$5*信号相关性!$C$5+2*$D1664*信号概况!$C$3*$G1664*信号概况!$C$6*信号相关性!$C$6+2*$D1664*信号概况!$C$3*$H1664*信号概况!$C$7*信号相关性!$C$7+2*$D1664*信号概况!$C$3*$I1664*信号概况!$C$8*信号相关性!$C$8+2*$D1664*信号概况!$C$3*$J1664*信号概况!$C$9*信号相关性!$C$9+2*$E1664*信号概况!$C$4*$F1664*信号概况!$C$5*信号相关性!$D$5+2*$E1664*信号概况!$C$4*$G1664*信号概况!$C$6*信号相关性!$D$6+2*$E1664*信号概况!$C$4*$H1664*信号概况!$C$7*信号相关性!$D$7+2*$E1664*信号概况!$C$4*$I1664*信号概况!$C$8*信号相关性!$D$8+2*$E1664*信号概况!$C$4*$J1664*信号概况!$J$5*信号相关性!$D$9+2*$F1664*信号概况!$C$5*$G1664*信号概况!$C$6*信号相关性!$E$6+2*$F1664*信号概况!$C$5*$H1664*信号概况!$C$7*信号相关性!$E$7+2*$F1664*信号概况!$C$5*$I1664*信号概况!$C$8*信号相关性!$E$8+2*$F1664*信号概况!$C$5*$J1664*信号概况!$C$9*信号相关性!$E$9+2*$G1664*信号概况!$C$6*$H1664*信号概况!$C$7*信号相关性!$F$7+2*$G1664*信号概况!$C$6*$I1664*信号概况!$C$8*信号相关性!$F$8+2*$G1664*信号概况!$C$6*$J1664*信号概况!$C$9*信号相关性!$F$9+2*$H1664*信号概况!$C$7*$I1664*信号概况!$C$8*信号相关性!$G$8+2*$H1664*信号概况!$C$7*$J1664*信号概况!$C$9*信号相关性!$G$9+2*$I1664*信号概况!$C$8*$J1664*信号概况!$C$9*信号相关性!$H$9)</f>
        <v>9321.37557762691</v>
      </c>
      <c r="N1664" s="12">
        <f t="shared" si="534"/>
        <v>0.477549547554093</v>
      </c>
      <c r="O1664" s="10">
        <f>$C1664*信号概况!$J$2+$D1664*信号概况!$J$3+$E1664*信号概况!$J$4+$F1664*信号概况!$J$5+$G1664*信号概况!$J$6+$H1664*信号概况!$J$7+$I1664*信号概况!$J$8+$J1664*信号概况!$J$9</f>
        <v>1424.22530141995</v>
      </c>
      <c r="P1664" s="12">
        <f t="shared" si="535"/>
        <v>0.0729654268990782</v>
      </c>
      <c r="Q1664" s="7">
        <f t="shared" si="536"/>
        <v>8.47679644091144</v>
      </c>
    </row>
    <row r="1665" spans="1:17">
      <c r="A1665">
        <v>1663</v>
      </c>
      <c r="B1665">
        <v>19519.18</v>
      </c>
      <c r="C1665" s="7">
        <f t="shared" si="516"/>
        <v>0</v>
      </c>
      <c r="D1665" s="8">
        <f t="shared" si="517"/>
        <v>0.939393939393939</v>
      </c>
      <c r="E1665">
        <f t="shared" si="518"/>
        <v>0</v>
      </c>
      <c r="F1665">
        <f t="shared" si="528"/>
        <v>0.4</v>
      </c>
      <c r="G1665">
        <f t="shared" si="529"/>
        <v>0.08</v>
      </c>
      <c r="H1665">
        <f t="shared" si="530"/>
        <v>0</v>
      </c>
      <c r="I1665">
        <f t="shared" si="531"/>
        <v>0</v>
      </c>
      <c r="J1665">
        <f t="shared" si="532"/>
        <v>0</v>
      </c>
      <c r="K1665">
        <f>SQRT(POWER($C1665*信号概况!$F$2,2)+POWER($D1665*信号概况!$F$3,2)+POWER($E1665*信号概况!$F$4,2)+POWER($F1665*信号概况!$F$5,2)+POWER($G1665*信号概况!$F$6,2)+POWER($H1665*信号概况!$F$7,2)+POWER($I1665*信号概况!$F$8,2)+POWER($J1665*信号概况!$F$9,2)+2*$C1665*信号概况!$F$2*$D1665*信号概况!$F$3*信号相关性!$B$3+2*$C1665*信号概况!$F$2*$E1665*信号概况!$F$4*信号相关性!$B$4+2*$C1665*信号概况!$F$2*$F1665*信号概况!$F$5*信号相关性!$B$5+2*$C1665*信号概况!$F$2*$G1665*信号概况!$F$6*信号相关性!$B$6+2*$C1665*信号概况!$F$2*$H1665*信号概况!$F$7*信号相关性!$B$7+2*$C1665*信号概况!$F$2*$I1665*信号概况!$F$8*信号相关性!$B$8+2*$C1665*信号概况!$F$2*$J1665*信号概况!$F$9*信号相关性!$B$9+2*$D1665*信号概况!$F$3*$E1665*信号概况!$F$4*信号相关性!$C$4+2*$D1665*信号概况!$F$3*$F1665*信号概况!$F$5*信号相关性!$C$5+2*$D1665*信号概况!$F$3*$G1665*信号概况!$F$6*信号相关性!$C$6+2*$D1665*信号概况!$F$3*$H1665*信号概况!$F$7*信号相关性!$C$7+2*$D1665*信号概况!$F$3*$I1665*信号概况!$F$8*信号相关性!$C$8+2*$D1665*信号概况!$F$3*$J1665*信号概况!$F$9*信号相关性!$C$9+2*$E1665*信号概况!$F$4*$F1665*信号概况!$F$5*信号相关性!$D$5+2*$E1665*信号概况!$F$4*$G1665*信号概况!$F$6*信号相关性!$D$6+2*$E1665*信号概况!$F$4*$H1665*信号概况!$F$7*信号相关性!$D$7+2*$E1665*信号概况!$F$4*$I1665*信号概况!$F$8*信号相关性!$D$8+2*$E1665*信号概况!$F$4*$J1665*信号概况!$J$5*信号相关性!$D$9+2*$F1665*信号概况!$F$5*$G1665*信号概况!$F$6*信号相关性!$E$6+2*$F1665*信号概况!$F$5*$H1665*信号概况!$F$7*信号相关性!$E$7+2*$F1665*信号概况!$F$5*$I1665*信号概况!$F$8*信号相关性!$E$8+2*$F1665*信号概况!$F$5*$J1665*信号概况!$F$9*信号相关性!$E$9+2*$G1665*信号概况!$F$6*$H1665*信号概况!$F$7*信号相关性!$F$7+2*$G1665*信号概况!$F$6*$I1665*信号概况!$F$8*信号相关性!$F$8+2*$G1665*信号概况!$F$6*$J1665*信号概况!$F$9*信号相关性!$F$9+2*$H1665*信号概况!$F$7*$I1665*信号概况!$F$8*信号相关性!$G$8+2*$H1665*信号概况!$F$7*$J1665*信号概况!$F$9*信号相关性!$G$9+2*$I1665*信号概况!$F$8*$J1665*信号概况!$F$9*信号相关性!$H$9)</f>
        <v>1967.45831487635</v>
      </c>
      <c r="L1665" s="10">
        <f t="shared" si="533"/>
        <v>9.92101324455597</v>
      </c>
      <c r="M1665" s="11">
        <f>SQRT(POWER($C1665*信号概况!$C$2,2)+POWER($D1665*信号概况!$C$3,2)+POWER($E1665*信号概况!$C$4,2)+POWER($F1665*信号概况!$C$5,2)+POWER($G1665*信号概况!$C$6,2)+POWER($H1665*信号概况!$C$7,2)+POWER($I1665*信号概况!$C$8,2)+POWER($J1665*信号概况!$C$9,2)+2*$C1665*信号概况!$C$2*$D1665*信号概况!$C$3*信号相关性!$B$3+2*$C1665*信号概况!$C$2*$E1665*信号概况!$C$4*信号相关性!$B$4+2*$C1665*信号概况!$C$2*$F1665*信号概况!$C$5*信号相关性!$B$5+2*$C1665*信号概况!$C$2*$G1665*信号概况!$C$6*信号相关性!$B$6+2*$C1665*信号概况!$C$2*$H1665*信号概况!$C$7*信号相关性!$B$7+2*$C1665*信号概况!$C$2*$I1665*信号概况!$C$8*信号相关性!$B$8+2*$C1665*信号概况!$C$2*$J1665*信号概况!$C$9*信号相关性!$B$9+2*$D1665*信号概况!$C$3*$E1665*信号概况!$C$4*信号相关性!$C$4+2*$D1665*信号概况!$C$3*$F1665*信号概况!$C$5*信号相关性!$C$5+2*$D1665*信号概况!$C$3*$G1665*信号概况!$C$6*信号相关性!$C$6+2*$D1665*信号概况!$C$3*$H1665*信号概况!$C$7*信号相关性!$C$7+2*$D1665*信号概况!$C$3*$I1665*信号概况!$C$8*信号相关性!$C$8+2*$D1665*信号概况!$C$3*$J1665*信号概况!$C$9*信号相关性!$C$9+2*$E1665*信号概况!$C$4*$F1665*信号概况!$C$5*信号相关性!$D$5+2*$E1665*信号概况!$C$4*$G1665*信号概况!$C$6*信号相关性!$D$6+2*$E1665*信号概况!$C$4*$H1665*信号概况!$C$7*信号相关性!$D$7+2*$E1665*信号概况!$C$4*$I1665*信号概况!$C$8*信号相关性!$D$8+2*$E1665*信号概况!$C$4*$J1665*信号概况!$J$5*信号相关性!$D$9+2*$F1665*信号概况!$C$5*$G1665*信号概况!$C$6*信号相关性!$E$6+2*$F1665*信号概况!$C$5*$H1665*信号概况!$C$7*信号相关性!$E$7+2*$F1665*信号概况!$C$5*$I1665*信号概况!$C$8*信号相关性!$E$8+2*$F1665*信号概况!$C$5*$J1665*信号概况!$C$9*信号相关性!$E$9+2*$G1665*信号概况!$C$6*$H1665*信号概况!$C$7*信号相关性!$F$7+2*$G1665*信号概况!$C$6*$I1665*信号概况!$C$8*信号相关性!$F$8+2*$G1665*信号概况!$C$6*$J1665*信号概况!$C$9*信号相关性!$F$9+2*$H1665*信号概况!$C$7*$I1665*信号概况!$C$8*信号相关性!$G$8+2*$H1665*信号概况!$C$7*$J1665*信号概况!$C$9*信号相关性!$G$9+2*$I1665*信号概况!$C$8*$J1665*信号概况!$C$9*信号相关性!$H$9)</f>
        <v>9644.54937912408</v>
      </c>
      <c r="N1665" s="12">
        <f t="shared" si="534"/>
        <v>0.494106277985247</v>
      </c>
      <c r="O1665" s="10">
        <f>$C1665*信号概况!$J$2+$D1665*信号概况!$J$3+$E1665*信号概况!$J$4+$F1665*信号概况!$J$5+$G1665*信号概况!$J$6+$H1665*信号概况!$J$7+$I1665*信号概况!$J$8+$J1665*信号概况!$J$9</f>
        <v>1448.75345210488</v>
      </c>
      <c r="P1665" s="12">
        <f t="shared" si="535"/>
        <v>0.0742220447838937</v>
      </c>
      <c r="Q1665" s="7">
        <f t="shared" si="536"/>
        <v>8.34024400984063</v>
      </c>
    </row>
    <row r="1666" spans="1:17">
      <c r="A1666">
        <v>1664</v>
      </c>
      <c r="B1666">
        <v>19519.18</v>
      </c>
      <c r="C1666" s="7">
        <f t="shared" si="516"/>
        <v>0</v>
      </c>
      <c r="D1666" s="8">
        <f t="shared" si="517"/>
        <v>0.96969696969697</v>
      </c>
      <c r="E1666">
        <f t="shared" si="518"/>
        <v>0</v>
      </c>
      <c r="F1666">
        <f t="shared" si="528"/>
        <v>0.4</v>
      </c>
      <c r="G1666">
        <f t="shared" si="529"/>
        <v>0.08</v>
      </c>
      <c r="H1666">
        <f t="shared" si="530"/>
        <v>0</v>
      </c>
      <c r="I1666">
        <f t="shared" si="531"/>
        <v>0</v>
      </c>
      <c r="J1666">
        <f t="shared" si="532"/>
        <v>0</v>
      </c>
      <c r="K1666">
        <f>SQRT(POWER($C1666*信号概况!$F$2,2)+POWER($D1666*信号概况!$F$3,2)+POWER($E1666*信号概况!$F$4,2)+POWER($F1666*信号概况!$F$5,2)+POWER($G1666*信号概况!$F$6,2)+POWER($H1666*信号概况!$F$7,2)+POWER($I1666*信号概况!$F$8,2)+POWER($J1666*信号概况!$F$9,2)+2*$C1666*信号概况!$F$2*$D1666*信号概况!$F$3*信号相关性!$B$3+2*$C1666*信号概况!$F$2*$E1666*信号概况!$F$4*信号相关性!$B$4+2*$C1666*信号概况!$F$2*$F1666*信号概况!$F$5*信号相关性!$B$5+2*$C1666*信号概况!$F$2*$G1666*信号概况!$F$6*信号相关性!$B$6+2*$C1666*信号概况!$F$2*$H1666*信号概况!$F$7*信号相关性!$B$7+2*$C1666*信号概况!$F$2*$I1666*信号概况!$F$8*信号相关性!$B$8+2*$C1666*信号概况!$F$2*$J1666*信号概况!$F$9*信号相关性!$B$9+2*$D1666*信号概况!$F$3*$E1666*信号概况!$F$4*信号相关性!$C$4+2*$D1666*信号概况!$F$3*$F1666*信号概况!$F$5*信号相关性!$C$5+2*$D1666*信号概况!$F$3*$G1666*信号概况!$F$6*信号相关性!$C$6+2*$D1666*信号概况!$F$3*$H1666*信号概况!$F$7*信号相关性!$C$7+2*$D1666*信号概况!$F$3*$I1666*信号概况!$F$8*信号相关性!$C$8+2*$D1666*信号概况!$F$3*$J1666*信号概况!$F$9*信号相关性!$C$9+2*$E1666*信号概况!$F$4*$F1666*信号概况!$F$5*信号相关性!$D$5+2*$E1666*信号概况!$F$4*$G1666*信号概况!$F$6*信号相关性!$D$6+2*$E1666*信号概况!$F$4*$H1666*信号概况!$F$7*信号相关性!$D$7+2*$E1666*信号概况!$F$4*$I1666*信号概况!$F$8*信号相关性!$D$8+2*$E1666*信号概况!$F$4*$J1666*信号概况!$J$5*信号相关性!$D$9+2*$F1666*信号概况!$F$5*$G1666*信号概况!$F$6*信号相关性!$E$6+2*$F1666*信号概况!$F$5*$H1666*信号概况!$F$7*信号相关性!$E$7+2*$F1666*信号概况!$F$5*$I1666*信号概况!$F$8*信号相关性!$E$8+2*$F1666*信号概况!$F$5*$J1666*信号概况!$F$9*信号相关性!$E$9+2*$G1666*信号概况!$F$6*$H1666*信号概况!$F$7*信号相关性!$F$7+2*$G1666*信号概况!$F$6*$I1666*信号概况!$F$8*信号相关性!$F$8+2*$G1666*信号概况!$F$6*$J1666*信号概况!$F$9*信号相关性!$F$9+2*$H1666*信号概况!$F$7*$I1666*信号概况!$F$8*信号相关性!$G$8+2*$H1666*信号概况!$F$7*$J1666*信号概况!$F$9*信号相关性!$G$9+2*$I1666*信号概况!$F$8*$J1666*信号概况!$F$9*信号相关性!$H$9)</f>
        <v>2033.90343212195</v>
      </c>
      <c r="L1666" s="10">
        <f t="shared" si="533"/>
        <v>9.59690597485047</v>
      </c>
      <c r="M1666" s="11">
        <f>SQRT(POWER($C1666*信号概况!$C$2,2)+POWER($D1666*信号概况!$C$3,2)+POWER($E1666*信号概况!$C$4,2)+POWER($F1666*信号概况!$C$5,2)+POWER($G1666*信号概况!$C$6,2)+POWER($H1666*信号概况!$C$7,2)+POWER($I1666*信号概况!$C$8,2)+POWER($J1666*信号概况!$C$9,2)+2*$C1666*信号概况!$C$2*$D1666*信号概况!$C$3*信号相关性!$B$3+2*$C1666*信号概况!$C$2*$E1666*信号概况!$C$4*信号相关性!$B$4+2*$C1666*信号概况!$C$2*$F1666*信号概况!$C$5*信号相关性!$B$5+2*$C1666*信号概况!$C$2*$G1666*信号概况!$C$6*信号相关性!$B$6+2*$C1666*信号概况!$C$2*$H1666*信号概况!$C$7*信号相关性!$B$7+2*$C1666*信号概况!$C$2*$I1666*信号概况!$C$8*信号相关性!$B$8+2*$C1666*信号概况!$C$2*$J1666*信号概况!$C$9*信号相关性!$B$9+2*$D1666*信号概况!$C$3*$E1666*信号概况!$C$4*信号相关性!$C$4+2*$D1666*信号概况!$C$3*$F1666*信号概况!$C$5*信号相关性!$C$5+2*$D1666*信号概况!$C$3*$G1666*信号概况!$C$6*信号相关性!$C$6+2*$D1666*信号概况!$C$3*$H1666*信号概况!$C$7*信号相关性!$C$7+2*$D1666*信号概况!$C$3*$I1666*信号概况!$C$8*信号相关性!$C$8+2*$D1666*信号概况!$C$3*$J1666*信号概况!$C$9*信号相关性!$C$9+2*$E1666*信号概况!$C$4*$F1666*信号概况!$C$5*信号相关性!$D$5+2*$E1666*信号概况!$C$4*$G1666*信号概况!$C$6*信号相关性!$D$6+2*$E1666*信号概况!$C$4*$H1666*信号概况!$C$7*信号相关性!$D$7+2*$E1666*信号概况!$C$4*$I1666*信号概况!$C$8*信号相关性!$D$8+2*$E1666*信号概况!$C$4*$J1666*信号概况!$J$5*信号相关性!$D$9+2*$F1666*信号概况!$C$5*$G1666*信号概况!$C$6*信号相关性!$E$6+2*$F1666*信号概况!$C$5*$H1666*信号概况!$C$7*信号相关性!$E$7+2*$F1666*信号概况!$C$5*$I1666*信号概况!$C$8*信号相关性!$E$8+2*$F1666*信号概况!$C$5*$J1666*信号概况!$C$9*信号相关性!$E$9+2*$G1666*信号概况!$C$6*$H1666*信号概况!$C$7*信号相关性!$F$7+2*$G1666*信号概况!$C$6*$I1666*信号概况!$C$8*信号相关性!$F$8+2*$G1666*信号概况!$C$6*$J1666*信号概况!$C$9*信号相关性!$F$9+2*$H1666*信号概况!$C$7*$I1666*信号概况!$C$8*信号相关性!$G$8+2*$H1666*信号概况!$C$7*$J1666*信号概况!$C$9*信号相关性!$G$9+2*$I1666*信号概况!$C$8*$J1666*信号概况!$C$9*信号相关性!$H$9)</f>
        <v>9967.79850397108</v>
      </c>
      <c r="N1666" s="12">
        <f t="shared" si="534"/>
        <v>0.510666867356676</v>
      </c>
      <c r="O1666" s="10">
        <f>$C1666*信号概况!$J$2+$D1666*信号概况!$J$3+$E1666*信号概况!$J$4+$F1666*信号概况!$J$5+$G1666*信号概况!$J$6+$H1666*信号概况!$J$7+$I1666*信号概况!$J$8+$J1666*信号概况!$J$9</f>
        <v>1473.28160278981</v>
      </c>
      <c r="P1666" s="12">
        <f t="shared" si="535"/>
        <v>0.0754786626687091</v>
      </c>
      <c r="Q1666" s="7">
        <f t="shared" si="536"/>
        <v>8.21249424612616</v>
      </c>
    </row>
    <row r="1667" spans="1:17">
      <c r="A1667">
        <v>1665</v>
      </c>
      <c r="B1667">
        <v>19519.18</v>
      </c>
      <c r="C1667" s="7">
        <f t="shared" si="516"/>
        <v>0</v>
      </c>
      <c r="D1667" s="8">
        <f t="shared" si="517"/>
        <v>1</v>
      </c>
      <c r="E1667">
        <f t="shared" si="518"/>
        <v>0</v>
      </c>
      <c r="F1667">
        <f t="shared" si="528"/>
        <v>0.4</v>
      </c>
      <c r="G1667">
        <f t="shared" si="529"/>
        <v>0.08</v>
      </c>
      <c r="H1667">
        <f t="shared" si="530"/>
        <v>0</v>
      </c>
      <c r="I1667">
        <f t="shared" si="531"/>
        <v>0</v>
      </c>
      <c r="J1667">
        <f t="shared" si="532"/>
        <v>0</v>
      </c>
      <c r="K1667">
        <f>SQRT(POWER($C1667*信号概况!$F$2,2)+POWER($D1667*信号概况!$F$3,2)+POWER($E1667*信号概况!$F$4,2)+POWER($F1667*信号概况!$F$5,2)+POWER($G1667*信号概况!$F$6,2)+POWER($H1667*信号概况!$F$7,2)+POWER($I1667*信号概况!$F$8,2)+POWER($J1667*信号概况!$F$9,2)+2*$C1667*信号概况!$F$2*$D1667*信号概况!$F$3*信号相关性!$B$3+2*$C1667*信号概况!$F$2*$E1667*信号概况!$F$4*信号相关性!$B$4+2*$C1667*信号概况!$F$2*$F1667*信号概况!$F$5*信号相关性!$B$5+2*$C1667*信号概况!$F$2*$G1667*信号概况!$F$6*信号相关性!$B$6+2*$C1667*信号概况!$F$2*$H1667*信号概况!$F$7*信号相关性!$B$7+2*$C1667*信号概况!$F$2*$I1667*信号概况!$F$8*信号相关性!$B$8+2*$C1667*信号概况!$F$2*$J1667*信号概况!$F$9*信号相关性!$B$9+2*$D1667*信号概况!$F$3*$E1667*信号概况!$F$4*信号相关性!$C$4+2*$D1667*信号概况!$F$3*$F1667*信号概况!$F$5*信号相关性!$C$5+2*$D1667*信号概况!$F$3*$G1667*信号概况!$F$6*信号相关性!$C$6+2*$D1667*信号概况!$F$3*$H1667*信号概况!$F$7*信号相关性!$C$7+2*$D1667*信号概况!$F$3*$I1667*信号概况!$F$8*信号相关性!$C$8+2*$D1667*信号概况!$F$3*$J1667*信号概况!$F$9*信号相关性!$C$9+2*$E1667*信号概况!$F$4*$F1667*信号概况!$F$5*信号相关性!$D$5+2*$E1667*信号概况!$F$4*$G1667*信号概况!$F$6*信号相关性!$D$6+2*$E1667*信号概况!$F$4*$H1667*信号概况!$F$7*信号相关性!$D$7+2*$E1667*信号概况!$F$4*$I1667*信号概况!$F$8*信号相关性!$D$8+2*$E1667*信号概况!$F$4*$J1667*信号概况!$J$5*信号相关性!$D$9+2*$F1667*信号概况!$F$5*$G1667*信号概况!$F$6*信号相关性!$E$6+2*$F1667*信号概况!$F$5*$H1667*信号概况!$F$7*信号相关性!$E$7+2*$F1667*信号概况!$F$5*$I1667*信号概况!$F$8*信号相关性!$E$8+2*$F1667*信号概况!$F$5*$J1667*信号概况!$F$9*信号相关性!$E$9+2*$G1667*信号概况!$F$6*$H1667*信号概况!$F$7*信号相关性!$F$7+2*$G1667*信号概况!$F$6*$I1667*信号概况!$F$8*信号相关性!$F$8+2*$G1667*信号概况!$F$6*$J1667*信号概况!$F$9*信号相关性!$F$9+2*$H1667*信号概况!$F$7*$I1667*信号概况!$F$8*信号相关性!$G$8+2*$H1667*信号概况!$F$7*$J1667*信号概况!$F$9*信号相关性!$G$9+2*$I1667*信号概况!$F$8*$J1667*信号概况!$F$9*信号相关性!$H$9)</f>
        <v>2100.37446422974</v>
      </c>
      <c r="L1667" s="10">
        <f t="shared" si="533"/>
        <v>9.29319049170511</v>
      </c>
      <c r="M1667" s="11">
        <f>SQRT(POWER($C1667*信号概况!$C$2,2)+POWER($D1667*信号概况!$C$3,2)+POWER($E1667*信号概况!$C$4,2)+POWER($F1667*信号概况!$C$5,2)+POWER($G1667*信号概况!$C$6,2)+POWER($H1667*信号概况!$C$7,2)+POWER($I1667*信号概况!$C$8,2)+POWER($J1667*信号概况!$C$9,2)+2*$C1667*信号概况!$C$2*$D1667*信号概况!$C$3*信号相关性!$B$3+2*$C1667*信号概况!$C$2*$E1667*信号概况!$C$4*信号相关性!$B$4+2*$C1667*信号概况!$C$2*$F1667*信号概况!$C$5*信号相关性!$B$5+2*$C1667*信号概况!$C$2*$G1667*信号概况!$C$6*信号相关性!$B$6+2*$C1667*信号概况!$C$2*$H1667*信号概况!$C$7*信号相关性!$B$7+2*$C1667*信号概况!$C$2*$I1667*信号概况!$C$8*信号相关性!$B$8+2*$C1667*信号概况!$C$2*$J1667*信号概况!$C$9*信号相关性!$B$9+2*$D1667*信号概况!$C$3*$E1667*信号概况!$C$4*信号相关性!$C$4+2*$D1667*信号概况!$C$3*$F1667*信号概况!$C$5*信号相关性!$C$5+2*$D1667*信号概况!$C$3*$G1667*信号概况!$C$6*信号相关性!$C$6+2*$D1667*信号概况!$C$3*$H1667*信号概况!$C$7*信号相关性!$C$7+2*$D1667*信号概况!$C$3*$I1667*信号概况!$C$8*信号相关性!$C$8+2*$D1667*信号概况!$C$3*$J1667*信号概况!$C$9*信号相关性!$C$9+2*$E1667*信号概况!$C$4*$F1667*信号概况!$C$5*信号相关性!$D$5+2*$E1667*信号概况!$C$4*$G1667*信号概况!$C$6*信号相关性!$D$6+2*$E1667*信号概况!$C$4*$H1667*信号概况!$C$7*信号相关性!$D$7+2*$E1667*信号概况!$C$4*$I1667*信号概况!$C$8*信号相关性!$D$8+2*$E1667*信号概况!$C$4*$J1667*信号概况!$J$5*信号相关性!$D$9+2*$F1667*信号概况!$C$5*$G1667*信号概况!$C$6*信号相关性!$E$6+2*$F1667*信号概况!$C$5*$H1667*信号概况!$C$7*信号相关性!$E$7+2*$F1667*信号概况!$C$5*$I1667*信号概况!$C$8*信号相关性!$E$8+2*$F1667*信号概况!$C$5*$J1667*信号概况!$C$9*信号相关性!$E$9+2*$G1667*信号概况!$C$6*$H1667*信号概况!$C$7*信号相关性!$F$7+2*$G1667*信号概况!$C$6*$I1667*信号概况!$C$8*信号相关性!$F$8+2*$G1667*信号概况!$C$6*$J1667*信号概况!$C$9*信号相关性!$F$9+2*$H1667*信号概况!$C$7*$I1667*信号概况!$C$8*信号相关性!$G$8+2*$H1667*信号概况!$C$7*$J1667*信号概况!$C$9*信号相关性!$G$9+2*$I1667*信号概况!$C$8*$J1667*信号概况!$C$9*信号相关性!$H$9)</f>
        <v>10291.1158543375</v>
      </c>
      <c r="N1667" s="12">
        <f t="shared" si="534"/>
        <v>0.52723095203474</v>
      </c>
      <c r="O1667" s="10">
        <f>$C1667*信号概况!$J$2+$D1667*信号概况!$J$3+$E1667*信号概况!$J$4+$F1667*信号概况!$J$5+$G1667*信号概况!$J$6+$H1667*信号概况!$J$7+$I1667*信号概况!$J$8+$J1667*信号概况!$J$9</f>
        <v>1497.80975347474</v>
      </c>
      <c r="P1667" s="12">
        <f t="shared" si="535"/>
        <v>0.0767352805535245</v>
      </c>
      <c r="Q1667" s="7">
        <f t="shared" si="536"/>
        <v>8.0927274308348</v>
      </c>
    </row>
    <row r="1668" spans="1:17">
      <c r="A1668">
        <v>1666</v>
      </c>
      <c r="B1668">
        <v>19519.18</v>
      </c>
      <c r="C1668" s="7">
        <f t="shared" ref="C1668:C1731" si="537">MOD(A1668,$T$2*$U$2/0.01+1)/($T$2*100)</f>
        <v>0</v>
      </c>
      <c r="D1668" s="8">
        <f t="shared" ref="D1668:D1731" si="538">MOD(QUOTIENT(A1668,$T$2*$U$2/0.01+1),$T$3*$U$3/0.01+1)/($T$3*100)</f>
        <v>0</v>
      </c>
      <c r="E1668">
        <f t="shared" ref="E1668:E1731" si="539">MOD(QUOTIENT(A1668,($T$2*$U$2/0.01+1)*($T$3*$U$3/0.01+1)),$T$4*$U$4/0.01+1)/($T$4*100)</f>
        <v>0</v>
      </c>
      <c r="F1668">
        <f t="shared" si="528"/>
        <v>0.5</v>
      </c>
      <c r="G1668">
        <f t="shared" si="529"/>
        <v>0.08</v>
      </c>
      <c r="H1668">
        <f t="shared" si="530"/>
        <v>0</v>
      </c>
      <c r="I1668">
        <f t="shared" si="531"/>
        <v>0</v>
      </c>
      <c r="J1668">
        <f t="shared" si="532"/>
        <v>0</v>
      </c>
      <c r="K1668">
        <f>SQRT(POWER($C1668*信号概况!$F$2,2)+POWER($D1668*信号概况!$F$3,2)+POWER($E1668*信号概况!$F$4,2)+POWER($F1668*信号概况!$F$5,2)+POWER($G1668*信号概况!$F$6,2)+POWER($H1668*信号概况!$F$7,2)+POWER($I1668*信号概况!$F$8,2)+POWER($J1668*信号概况!$F$9,2)+2*$C1668*信号概况!$F$2*$D1668*信号概况!$F$3*信号相关性!$B$3+2*$C1668*信号概况!$F$2*$E1668*信号概况!$F$4*信号相关性!$B$4+2*$C1668*信号概况!$F$2*$F1668*信号概况!$F$5*信号相关性!$B$5+2*$C1668*信号概况!$F$2*$G1668*信号概况!$F$6*信号相关性!$B$6+2*$C1668*信号概况!$F$2*$H1668*信号概况!$F$7*信号相关性!$B$7+2*$C1668*信号概况!$F$2*$I1668*信号概况!$F$8*信号相关性!$B$8+2*$C1668*信号概况!$F$2*$J1668*信号概况!$F$9*信号相关性!$B$9+2*$D1668*信号概况!$F$3*$E1668*信号概况!$F$4*信号相关性!$C$4+2*$D1668*信号概况!$F$3*$F1668*信号概况!$F$5*信号相关性!$C$5+2*$D1668*信号概况!$F$3*$G1668*信号概况!$F$6*信号相关性!$C$6+2*$D1668*信号概况!$F$3*$H1668*信号概况!$F$7*信号相关性!$C$7+2*$D1668*信号概况!$F$3*$I1668*信号概况!$F$8*信号相关性!$C$8+2*$D1668*信号概况!$F$3*$J1668*信号概况!$F$9*信号相关性!$C$9+2*$E1668*信号概况!$F$4*$F1668*信号概况!$F$5*信号相关性!$D$5+2*$E1668*信号概况!$F$4*$G1668*信号概况!$F$6*信号相关性!$D$6+2*$E1668*信号概况!$F$4*$H1668*信号概况!$F$7*信号相关性!$D$7+2*$E1668*信号概况!$F$4*$I1668*信号概况!$F$8*信号相关性!$D$8+2*$E1668*信号概况!$F$4*$J1668*信号概况!$J$5*信号相关性!$D$9+2*$F1668*信号概况!$F$5*$G1668*信号概况!$F$6*信号相关性!$E$6+2*$F1668*信号概况!$F$5*$H1668*信号概况!$F$7*信号相关性!$E$7+2*$F1668*信号概况!$F$5*$I1668*信号概况!$F$8*信号相关性!$E$8+2*$F1668*信号概况!$F$5*$J1668*信号概况!$F$9*信号相关性!$E$9+2*$G1668*信号概况!$F$6*$H1668*信号概况!$F$7*信号相关性!$F$7+2*$G1668*信号概况!$F$6*$I1668*信号概况!$F$8*信号相关性!$F$8+2*$G1668*信号概况!$F$6*$J1668*信号概况!$F$9*信号相关性!$F$9+2*$H1668*信号概况!$F$7*$I1668*信号概况!$F$8*信号相关性!$G$8+2*$H1668*信号概况!$F$7*$J1668*信号概况!$F$9*信号相关性!$G$9+2*$I1668*信号概况!$F$8*$J1668*信号概况!$F$9*信号相关性!$H$9)</f>
        <v>257.580111332132</v>
      </c>
      <c r="L1668" s="10">
        <f t="shared" si="533"/>
        <v>75.7790650025433</v>
      </c>
      <c r="M1668" s="11">
        <f>SQRT(POWER($C1668*信号概况!$C$2,2)+POWER($D1668*信号概况!$C$3,2)+POWER($E1668*信号概况!$C$4,2)+POWER($F1668*信号概况!$C$5,2)+POWER($G1668*信号概况!$C$6,2)+POWER($H1668*信号概况!$C$7,2)+POWER($I1668*信号概况!$C$8,2)+POWER($J1668*信号概况!$C$9,2)+2*$C1668*信号概况!$C$2*$D1668*信号概况!$C$3*信号相关性!$B$3+2*$C1668*信号概况!$C$2*$E1668*信号概况!$C$4*信号相关性!$B$4+2*$C1668*信号概况!$C$2*$F1668*信号概况!$C$5*信号相关性!$B$5+2*$C1668*信号概况!$C$2*$G1668*信号概况!$C$6*信号相关性!$B$6+2*$C1668*信号概况!$C$2*$H1668*信号概况!$C$7*信号相关性!$B$7+2*$C1668*信号概况!$C$2*$I1668*信号概况!$C$8*信号相关性!$B$8+2*$C1668*信号概况!$C$2*$J1668*信号概况!$C$9*信号相关性!$B$9+2*$D1668*信号概况!$C$3*$E1668*信号概况!$C$4*信号相关性!$C$4+2*$D1668*信号概况!$C$3*$F1668*信号概况!$C$5*信号相关性!$C$5+2*$D1668*信号概况!$C$3*$G1668*信号概况!$C$6*信号相关性!$C$6+2*$D1668*信号概况!$C$3*$H1668*信号概况!$C$7*信号相关性!$C$7+2*$D1668*信号概况!$C$3*$I1668*信号概况!$C$8*信号相关性!$C$8+2*$D1668*信号概况!$C$3*$J1668*信号概况!$C$9*信号相关性!$C$9+2*$E1668*信号概况!$C$4*$F1668*信号概况!$C$5*信号相关性!$D$5+2*$E1668*信号概况!$C$4*$G1668*信号概况!$C$6*信号相关性!$D$6+2*$E1668*信号概况!$C$4*$H1668*信号概况!$C$7*信号相关性!$D$7+2*$E1668*信号概况!$C$4*$I1668*信号概况!$C$8*信号相关性!$D$8+2*$E1668*信号概况!$C$4*$J1668*信号概况!$J$5*信号相关性!$D$9+2*$F1668*信号概况!$C$5*$G1668*信号概况!$C$6*信号相关性!$E$6+2*$F1668*信号概况!$C$5*$H1668*信号概况!$C$7*信号相关性!$E$7+2*$F1668*信号概况!$C$5*$I1668*信号概况!$C$8*信号相关性!$E$8+2*$F1668*信号概况!$C$5*$J1668*信号概况!$C$9*信号相关性!$E$9+2*$G1668*信号概况!$C$6*$H1668*信号概况!$C$7*信号相关性!$F$7+2*$G1668*信号概况!$C$6*$I1668*信号概况!$C$8*信号相关性!$F$8+2*$G1668*信号概况!$C$6*$J1668*信号概况!$C$9*信号相关性!$F$9+2*$H1668*信号概况!$C$7*$I1668*信号概况!$C$8*信号相关性!$G$8+2*$H1668*信号概况!$C$7*$J1668*信号概况!$C$9*信号相关性!$G$9+2*$I1668*信号概况!$C$8*$J1668*信号概况!$C$9*信号相关性!$H$9)</f>
        <v>963.218797734413</v>
      </c>
      <c r="N1668" s="12">
        <f t="shared" si="534"/>
        <v>0.0493472982847852</v>
      </c>
      <c r="O1668" s="10">
        <f>$C1668*信号概况!$J$2+$D1668*信号概况!$J$3+$E1668*信号概况!$J$4+$F1668*信号概况!$J$5+$G1668*信号概况!$J$6+$H1668*信号概况!$J$7+$I1668*信号概况!$J$8+$J1668*信号概况!$J$9</f>
        <v>750.338608759329</v>
      </c>
      <c r="P1668" s="12">
        <f t="shared" si="535"/>
        <v>0.0384410927487389</v>
      </c>
      <c r="Q1668" s="7">
        <f t="shared" si="536"/>
        <v>31.1674075439786</v>
      </c>
    </row>
    <row r="1669" spans="1:17">
      <c r="A1669">
        <v>1667</v>
      </c>
      <c r="B1669">
        <v>19519.18</v>
      </c>
      <c r="C1669" s="7">
        <f t="shared" si="537"/>
        <v>0</v>
      </c>
      <c r="D1669" s="8">
        <f t="shared" si="538"/>
        <v>0.0303030303030303</v>
      </c>
      <c r="E1669">
        <f t="shared" si="539"/>
        <v>0</v>
      </c>
      <c r="F1669">
        <f t="shared" si="528"/>
        <v>0.5</v>
      </c>
      <c r="G1669">
        <f t="shared" si="529"/>
        <v>0.08</v>
      </c>
      <c r="H1669">
        <f t="shared" si="530"/>
        <v>0</v>
      </c>
      <c r="I1669">
        <f t="shared" si="531"/>
        <v>0</v>
      </c>
      <c r="J1669">
        <f t="shared" si="532"/>
        <v>0</v>
      </c>
      <c r="K1669">
        <f>SQRT(POWER($C1669*信号概况!$F$2,2)+POWER($D1669*信号概况!$F$3,2)+POWER($E1669*信号概况!$F$4,2)+POWER($F1669*信号概况!$F$5,2)+POWER($G1669*信号概况!$F$6,2)+POWER($H1669*信号概况!$F$7,2)+POWER($I1669*信号概况!$F$8,2)+POWER($J1669*信号概况!$F$9,2)+2*$C1669*信号概况!$F$2*$D1669*信号概况!$F$3*信号相关性!$B$3+2*$C1669*信号概况!$F$2*$E1669*信号概况!$F$4*信号相关性!$B$4+2*$C1669*信号概况!$F$2*$F1669*信号概况!$F$5*信号相关性!$B$5+2*$C1669*信号概况!$F$2*$G1669*信号概况!$F$6*信号相关性!$B$6+2*$C1669*信号概况!$F$2*$H1669*信号概况!$F$7*信号相关性!$B$7+2*$C1669*信号概况!$F$2*$I1669*信号概况!$F$8*信号相关性!$B$8+2*$C1669*信号概况!$F$2*$J1669*信号概况!$F$9*信号相关性!$B$9+2*$D1669*信号概况!$F$3*$E1669*信号概况!$F$4*信号相关性!$C$4+2*$D1669*信号概况!$F$3*$F1669*信号概况!$F$5*信号相关性!$C$5+2*$D1669*信号概况!$F$3*$G1669*信号概况!$F$6*信号相关性!$C$6+2*$D1669*信号概况!$F$3*$H1669*信号概况!$F$7*信号相关性!$C$7+2*$D1669*信号概况!$F$3*$I1669*信号概况!$F$8*信号相关性!$C$8+2*$D1669*信号概况!$F$3*$J1669*信号概况!$F$9*信号相关性!$C$9+2*$E1669*信号概况!$F$4*$F1669*信号概况!$F$5*信号相关性!$D$5+2*$E1669*信号概况!$F$4*$G1669*信号概况!$F$6*信号相关性!$D$6+2*$E1669*信号概况!$F$4*$H1669*信号概况!$F$7*信号相关性!$D$7+2*$E1669*信号概况!$F$4*$I1669*信号概况!$F$8*信号相关性!$D$8+2*$E1669*信号概况!$F$4*$J1669*信号概况!$J$5*信号相关性!$D$9+2*$F1669*信号概况!$F$5*$G1669*信号概况!$F$6*信号相关性!$E$6+2*$F1669*信号概况!$F$5*$H1669*信号概况!$F$7*信号相关性!$E$7+2*$F1669*信号概况!$F$5*$I1669*信号概况!$F$8*信号相关性!$E$8+2*$F1669*信号概况!$F$5*$J1669*信号概况!$F$9*信号相关性!$E$9+2*$G1669*信号概况!$F$6*$H1669*信号概况!$F$7*信号相关性!$F$7+2*$G1669*信号概况!$F$6*$I1669*信号概况!$F$8*信号相关性!$F$8+2*$G1669*信号概况!$F$6*$J1669*信号概况!$F$9*信号相关性!$F$9+2*$H1669*信号概况!$F$7*$I1669*信号概况!$F$8*信号相关性!$G$8+2*$H1669*信号概况!$F$7*$J1669*信号概况!$F$9*信号相关性!$G$9+2*$I1669*信号概况!$F$8*$J1669*信号概况!$F$9*信号相关性!$H$9)</f>
        <v>232.994947348077</v>
      </c>
      <c r="L1669" s="10">
        <f t="shared" si="533"/>
        <v>83.7751214014089</v>
      </c>
      <c r="M1669" s="11">
        <f>SQRT(POWER($C1669*信号概况!$C$2,2)+POWER($D1669*信号概况!$C$3,2)+POWER($E1669*信号概况!$C$4,2)+POWER($F1669*信号概况!$C$5,2)+POWER($G1669*信号概况!$C$6,2)+POWER($H1669*信号概况!$C$7,2)+POWER($I1669*信号概况!$C$8,2)+POWER($J1669*信号概况!$C$9,2)+2*$C1669*信号概况!$C$2*$D1669*信号概况!$C$3*信号相关性!$B$3+2*$C1669*信号概况!$C$2*$E1669*信号概况!$C$4*信号相关性!$B$4+2*$C1669*信号概况!$C$2*$F1669*信号概况!$C$5*信号相关性!$B$5+2*$C1669*信号概况!$C$2*$G1669*信号概况!$C$6*信号相关性!$B$6+2*$C1669*信号概况!$C$2*$H1669*信号概况!$C$7*信号相关性!$B$7+2*$C1669*信号概况!$C$2*$I1669*信号概况!$C$8*信号相关性!$B$8+2*$C1669*信号概况!$C$2*$J1669*信号概况!$C$9*信号相关性!$B$9+2*$D1669*信号概况!$C$3*$E1669*信号概况!$C$4*信号相关性!$C$4+2*$D1669*信号概况!$C$3*$F1669*信号概况!$C$5*信号相关性!$C$5+2*$D1669*信号概况!$C$3*$G1669*信号概况!$C$6*信号相关性!$C$6+2*$D1669*信号概况!$C$3*$H1669*信号概况!$C$7*信号相关性!$C$7+2*$D1669*信号概况!$C$3*$I1669*信号概况!$C$8*信号相关性!$C$8+2*$D1669*信号概况!$C$3*$J1669*信号概况!$C$9*信号相关性!$C$9+2*$E1669*信号概况!$C$4*$F1669*信号概况!$C$5*信号相关性!$D$5+2*$E1669*信号概况!$C$4*$G1669*信号概况!$C$6*信号相关性!$D$6+2*$E1669*信号概况!$C$4*$H1669*信号概况!$C$7*信号相关性!$D$7+2*$E1669*信号概况!$C$4*$I1669*信号概况!$C$8*信号相关性!$D$8+2*$E1669*信号概况!$C$4*$J1669*信号概况!$J$5*信号相关性!$D$9+2*$F1669*信号概况!$C$5*$G1669*信号概况!$C$6*信号相关性!$E$6+2*$F1669*信号概况!$C$5*$H1669*信号概况!$C$7*信号相关性!$E$7+2*$F1669*信号概况!$C$5*$I1669*信号概况!$C$8*信号相关性!$E$8+2*$F1669*信号概况!$C$5*$J1669*信号概况!$C$9*信号相关性!$E$9+2*$G1669*信号概况!$C$6*$H1669*信号概况!$C$7*信号相关性!$F$7+2*$G1669*信号概况!$C$6*$I1669*信号概况!$C$8*信号相关性!$F$8+2*$G1669*信号概况!$C$6*$J1669*信号概况!$C$9*信号相关性!$F$9+2*$H1669*信号概况!$C$7*$I1669*信号概况!$C$8*信号相关性!$G$8+2*$H1669*信号概况!$C$7*$J1669*信号概况!$C$9*信号相关性!$G$9+2*$I1669*信号概况!$C$8*$J1669*信号概况!$C$9*信号相关性!$H$9)</f>
        <v>852.141556559057</v>
      </c>
      <c r="N1669" s="12">
        <f t="shared" si="534"/>
        <v>0.0436566267926756</v>
      </c>
      <c r="O1669" s="10">
        <f>$C1669*信号概况!$J$2+$D1669*信号概况!$J$3+$E1669*信号概况!$J$4+$F1669*信号概况!$J$5+$G1669*信号概况!$J$6+$H1669*信号概况!$J$7+$I1669*信号概况!$J$8+$J1669*信号概况!$J$9</f>
        <v>774.86675944426</v>
      </c>
      <c r="P1669" s="12">
        <f t="shared" si="535"/>
        <v>0.0396977106335543</v>
      </c>
      <c r="Q1669" s="7">
        <f t="shared" si="536"/>
        <v>35.7194102621377</v>
      </c>
    </row>
    <row r="1670" spans="1:17">
      <c r="A1670">
        <v>1668</v>
      </c>
      <c r="B1670">
        <v>19519.18</v>
      </c>
      <c r="C1670" s="7">
        <f t="shared" si="537"/>
        <v>0</v>
      </c>
      <c r="D1670" s="8">
        <f t="shared" si="538"/>
        <v>0.0606060606060606</v>
      </c>
      <c r="E1670">
        <f t="shared" si="539"/>
        <v>0</v>
      </c>
      <c r="F1670">
        <f t="shared" si="528"/>
        <v>0.5</v>
      </c>
      <c r="G1670">
        <f t="shared" si="529"/>
        <v>0.08</v>
      </c>
      <c r="H1670">
        <f t="shared" si="530"/>
        <v>0</v>
      </c>
      <c r="I1670">
        <f t="shared" si="531"/>
        <v>0</v>
      </c>
      <c r="J1670">
        <f t="shared" si="532"/>
        <v>0</v>
      </c>
      <c r="K1670">
        <f>SQRT(POWER($C1670*信号概况!$F$2,2)+POWER($D1670*信号概况!$F$3,2)+POWER($E1670*信号概况!$F$4,2)+POWER($F1670*信号概况!$F$5,2)+POWER($G1670*信号概况!$F$6,2)+POWER($H1670*信号概况!$F$7,2)+POWER($I1670*信号概况!$F$8,2)+POWER($J1670*信号概况!$F$9,2)+2*$C1670*信号概况!$F$2*$D1670*信号概况!$F$3*信号相关性!$B$3+2*$C1670*信号概况!$F$2*$E1670*信号概况!$F$4*信号相关性!$B$4+2*$C1670*信号概况!$F$2*$F1670*信号概况!$F$5*信号相关性!$B$5+2*$C1670*信号概况!$F$2*$G1670*信号概况!$F$6*信号相关性!$B$6+2*$C1670*信号概况!$F$2*$H1670*信号概况!$F$7*信号相关性!$B$7+2*$C1670*信号概况!$F$2*$I1670*信号概况!$F$8*信号相关性!$B$8+2*$C1670*信号概况!$F$2*$J1670*信号概况!$F$9*信号相关性!$B$9+2*$D1670*信号概况!$F$3*$E1670*信号概况!$F$4*信号相关性!$C$4+2*$D1670*信号概况!$F$3*$F1670*信号概况!$F$5*信号相关性!$C$5+2*$D1670*信号概况!$F$3*$G1670*信号概况!$F$6*信号相关性!$C$6+2*$D1670*信号概况!$F$3*$H1670*信号概况!$F$7*信号相关性!$C$7+2*$D1670*信号概况!$F$3*$I1670*信号概况!$F$8*信号相关性!$C$8+2*$D1670*信号概况!$F$3*$J1670*信号概况!$F$9*信号相关性!$C$9+2*$E1670*信号概况!$F$4*$F1670*信号概况!$F$5*信号相关性!$D$5+2*$E1670*信号概况!$F$4*$G1670*信号概况!$F$6*信号相关性!$D$6+2*$E1670*信号概况!$F$4*$H1670*信号概况!$F$7*信号相关性!$D$7+2*$E1670*信号概况!$F$4*$I1670*信号概况!$F$8*信号相关性!$D$8+2*$E1670*信号概况!$F$4*$J1670*信号概况!$J$5*信号相关性!$D$9+2*$F1670*信号概况!$F$5*$G1670*信号概况!$F$6*信号相关性!$E$6+2*$F1670*信号概况!$F$5*$H1670*信号概况!$F$7*信号相关性!$E$7+2*$F1670*信号概况!$F$5*$I1670*信号概况!$F$8*信号相关性!$E$8+2*$F1670*信号概况!$F$5*$J1670*信号概况!$F$9*信号相关性!$E$9+2*$G1670*信号概况!$F$6*$H1670*信号概况!$F$7*信号相关性!$F$7+2*$G1670*信号概况!$F$6*$I1670*信号概况!$F$8*信号相关性!$F$8+2*$G1670*信号概况!$F$6*$J1670*信号概况!$F$9*信号相关性!$F$9+2*$H1670*信号概况!$F$7*$I1670*信号概况!$F$8*信号相关性!$G$8+2*$H1670*信号概况!$F$7*$J1670*信号概况!$F$9*信号相关性!$G$9+2*$I1670*信号概况!$F$8*$J1670*信号概况!$F$9*信号相关性!$H$9)</f>
        <v>226.195812505731</v>
      </c>
      <c r="L1670" s="10">
        <f t="shared" si="533"/>
        <v>86.2932862627835</v>
      </c>
      <c r="M1670" s="11">
        <f>SQRT(POWER($C1670*信号概况!$C$2,2)+POWER($D1670*信号概况!$C$3,2)+POWER($E1670*信号概况!$C$4,2)+POWER($F1670*信号概况!$C$5,2)+POWER($G1670*信号概况!$C$6,2)+POWER($H1670*信号概况!$C$7,2)+POWER($I1670*信号概况!$C$8,2)+POWER($J1670*信号概况!$C$9,2)+2*$C1670*信号概况!$C$2*$D1670*信号概况!$C$3*信号相关性!$B$3+2*$C1670*信号概况!$C$2*$E1670*信号概况!$C$4*信号相关性!$B$4+2*$C1670*信号概况!$C$2*$F1670*信号概况!$C$5*信号相关性!$B$5+2*$C1670*信号概况!$C$2*$G1670*信号概况!$C$6*信号相关性!$B$6+2*$C1670*信号概况!$C$2*$H1670*信号概况!$C$7*信号相关性!$B$7+2*$C1670*信号概况!$C$2*$I1670*信号概况!$C$8*信号相关性!$B$8+2*$C1670*信号概况!$C$2*$J1670*信号概况!$C$9*信号相关性!$B$9+2*$D1670*信号概况!$C$3*$E1670*信号概况!$C$4*信号相关性!$C$4+2*$D1670*信号概况!$C$3*$F1670*信号概况!$C$5*信号相关性!$C$5+2*$D1670*信号概况!$C$3*$G1670*信号概况!$C$6*信号相关性!$C$6+2*$D1670*信号概况!$C$3*$H1670*信号概况!$C$7*信号相关性!$C$7+2*$D1670*信号概况!$C$3*$I1670*信号概况!$C$8*信号相关性!$C$8+2*$D1670*信号概况!$C$3*$J1670*信号概况!$C$9*信号相关性!$C$9+2*$E1670*信号概况!$C$4*$F1670*信号概况!$C$5*信号相关性!$D$5+2*$E1670*信号概况!$C$4*$G1670*信号概况!$C$6*信号相关性!$D$6+2*$E1670*信号概况!$C$4*$H1670*信号概况!$C$7*信号相关性!$D$7+2*$E1670*信号概况!$C$4*$I1670*信号概况!$C$8*信号相关性!$D$8+2*$E1670*信号概况!$C$4*$J1670*信号概况!$J$5*信号相关性!$D$9+2*$F1670*信号概况!$C$5*$G1670*信号概况!$C$6*信号相关性!$E$6+2*$F1670*信号概况!$C$5*$H1670*信号概况!$C$7*信号相关性!$E$7+2*$F1670*信号概况!$C$5*$I1670*信号概况!$C$8*信号相关性!$E$8+2*$F1670*信号概况!$C$5*$J1670*信号概况!$C$9*信号相关性!$E$9+2*$G1670*信号概况!$C$6*$H1670*信号概况!$C$7*信号相关性!$F$7+2*$G1670*信号概况!$C$6*$I1670*信号概况!$C$8*信号相关性!$F$8+2*$G1670*信号概况!$C$6*$J1670*信号概况!$C$9*信号相关性!$F$9+2*$H1670*信号概况!$C$7*$I1670*信号概况!$C$8*信号相关性!$G$8+2*$H1670*信号概况!$C$7*$J1670*信号概况!$C$9*信号相关性!$G$9+2*$I1670*信号概况!$C$8*$J1670*信号概况!$C$9*信号相关性!$H$9)</f>
        <v>857.253891646506</v>
      </c>
      <c r="N1670" s="12">
        <f t="shared" si="534"/>
        <v>0.0439185402074527</v>
      </c>
      <c r="O1670" s="10">
        <f>$C1670*信号概况!$J$2+$D1670*信号概况!$J$3+$E1670*信号概况!$J$4+$F1670*信号概况!$J$5+$G1670*信号概况!$J$6+$H1670*信号概况!$J$7+$I1670*信号概况!$J$8+$J1670*信号概况!$J$9</f>
        <v>799.394910129192</v>
      </c>
      <c r="P1670" s="12">
        <f t="shared" si="535"/>
        <v>0.0409543285183697</v>
      </c>
      <c r="Q1670" s="7">
        <f t="shared" si="536"/>
        <v>38.0943388212899</v>
      </c>
    </row>
    <row r="1671" spans="1:17">
      <c r="A1671">
        <v>1669</v>
      </c>
      <c r="B1671">
        <v>19519.18</v>
      </c>
      <c r="C1671" s="7">
        <f t="shared" si="537"/>
        <v>0</v>
      </c>
      <c r="D1671" s="8">
        <f t="shared" si="538"/>
        <v>0.0909090909090909</v>
      </c>
      <c r="E1671">
        <f t="shared" si="539"/>
        <v>0</v>
      </c>
      <c r="F1671">
        <f t="shared" si="528"/>
        <v>0.5</v>
      </c>
      <c r="G1671">
        <f t="shared" si="529"/>
        <v>0.08</v>
      </c>
      <c r="H1671">
        <f t="shared" si="530"/>
        <v>0</v>
      </c>
      <c r="I1671">
        <f t="shared" si="531"/>
        <v>0</v>
      </c>
      <c r="J1671">
        <f t="shared" si="532"/>
        <v>0</v>
      </c>
      <c r="K1671">
        <f>SQRT(POWER($C1671*信号概况!$F$2,2)+POWER($D1671*信号概况!$F$3,2)+POWER($E1671*信号概况!$F$4,2)+POWER($F1671*信号概况!$F$5,2)+POWER($G1671*信号概况!$F$6,2)+POWER($H1671*信号概况!$F$7,2)+POWER($I1671*信号概况!$F$8,2)+POWER($J1671*信号概况!$F$9,2)+2*$C1671*信号概况!$F$2*$D1671*信号概况!$F$3*信号相关性!$B$3+2*$C1671*信号概况!$F$2*$E1671*信号概况!$F$4*信号相关性!$B$4+2*$C1671*信号概况!$F$2*$F1671*信号概况!$F$5*信号相关性!$B$5+2*$C1671*信号概况!$F$2*$G1671*信号概况!$F$6*信号相关性!$B$6+2*$C1671*信号概况!$F$2*$H1671*信号概况!$F$7*信号相关性!$B$7+2*$C1671*信号概况!$F$2*$I1671*信号概况!$F$8*信号相关性!$B$8+2*$C1671*信号概况!$F$2*$J1671*信号概况!$F$9*信号相关性!$B$9+2*$D1671*信号概况!$F$3*$E1671*信号概况!$F$4*信号相关性!$C$4+2*$D1671*信号概况!$F$3*$F1671*信号概况!$F$5*信号相关性!$C$5+2*$D1671*信号概况!$F$3*$G1671*信号概况!$F$6*信号相关性!$C$6+2*$D1671*信号概况!$F$3*$H1671*信号概况!$F$7*信号相关性!$C$7+2*$D1671*信号概况!$F$3*$I1671*信号概况!$F$8*信号相关性!$C$8+2*$D1671*信号概况!$F$3*$J1671*信号概况!$F$9*信号相关性!$C$9+2*$E1671*信号概况!$F$4*$F1671*信号概况!$F$5*信号相关性!$D$5+2*$E1671*信号概况!$F$4*$G1671*信号概况!$F$6*信号相关性!$D$6+2*$E1671*信号概况!$F$4*$H1671*信号概况!$F$7*信号相关性!$D$7+2*$E1671*信号概况!$F$4*$I1671*信号概况!$F$8*信号相关性!$D$8+2*$E1671*信号概况!$F$4*$J1671*信号概况!$J$5*信号相关性!$D$9+2*$F1671*信号概况!$F$5*$G1671*信号概况!$F$6*信号相关性!$E$6+2*$F1671*信号概况!$F$5*$H1671*信号概况!$F$7*信号相关性!$E$7+2*$F1671*信号概况!$F$5*$I1671*信号概况!$F$8*信号相关性!$E$8+2*$F1671*信号概况!$F$5*$J1671*信号概况!$F$9*信号相关性!$E$9+2*$G1671*信号概况!$F$6*$H1671*信号概况!$F$7*信号相关性!$F$7+2*$G1671*信号概况!$F$6*$I1671*信号概况!$F$8*信号相关性!$F$8+2*$G1671*信号概况!$F$6*$J1671*信号概况!$F$9*信号相关性!$F$9+2*$H1671*信号概况!$F$7*$I1671*信号概况!$F$8*信号相关性!$G$8+2*$H1671*信号概况!$F$7*$J1671*信号概况!$F$9*信号相关性!$G$9+2*$I1671*信号概况!$F$8*$J1671*信号概况!$F$9*信号相关性!$H$9)</f>
        <v>238.707381683221</v>
      </c>
      <c r="L1671" s="10">
        <f t="shared" si="533"/>
        <v>81.770324245369</v>
      </c>
      <c r="M1671" s="11">
        <f>SQRT(POWER($C1671*信号概况!$C$2,2)+POWER($D1671*信号概况!$C$3,2)+POWER($E1671*信号概况!$C$4,2)+POWER($F1671*信号概况!$C$5,2)+POWER($G1671*信号概况!$C$6,2)+POWER($H1671*信号概况!$C$7,2)+POWER($I1671*信号概况!$C$8,2)+POWER($J1671*信号概况!$C$9,2)+2*$C1671*信号概况!$C$2*$D1671*信号概况!$C$3*信号相关性!$B$3+2*$C1671*信号概况!$C$2*$E1671*信号概况!$C$4*信号相关性!$B$4+2*$C1671*信号概况!$C$2*$F1671*信号概况!$C$5*信号相关性!$B$5+2*$C1671*信号概况!$C$2*$G1671*信号概况!$C$6*信号相关性!$B$6+2*$C1671*信号概况!$C$2*$H1671*信号概况!$C$7*信号相关性!$B$7+2*$C1671*信号概况!$C$2*$I1671*信号概况!$C$8*信号相关性!$B$8+2*$C1671*信号概况!$C$2*$J1671*信号概况!$C$9*信号相关性!$B$9+2*$D1671*信号概况!$C$3*$E1671*信号概况!$C$4*信号相关性!$C$4+2*$D1671*信号概况!$C$3*$F1671*信号概况!$C$5*信号相关性!$C$5+2*$D1671*信号概况!$C$3*$G1671*信号概况!$C$6*信号相关性!$C$6+2*$D1671*信号概况!$C$3*$H1671*信号概况!$C$7*信号相关性!$C$7+2*$D1671*信号概况!$C$3*$I1671*信号概况!$C$8*信号相关性!$C$8+2*$D1671*信号概况!$C$3*$J1671*信号概况!$C$9*信号相关性!$C$9+2*$E1671*信号概况!$C$4*$F1671*信号概况!$C$5*信号相关性!$D$5+2*$E1671*信号概况!$C$4*$G1671*信号概况!$C$6*信号相关性!$D$6+2*$E1671*信号概况!$C$4*$H1671*信号概况!$C$7*信号相关性!$D$7+2*$E1671*信号概况!$C$4*$I1671*信号概况!$C$8*信号相关性!$D$8+2*$E1671*信号概况!$C$4*$J1671*信号概况!$J$5*信号相关性!$D$9+2*$F1671*信号概况!$C$5*$G1671*信号概况!$C$6*信号相关性!$E$6+2*$F1671*信号概况!$C$5*$H1671*信号概况!$C$7*信号相关性!$E$7+2*$F1671*信号概况!$C$5*$I1671*信号概况!$C$8*信号相关性!$E$8+2*$F1671*信号概况!$C$5*$J1671*信号概况!$C$9*信号相关性!$E$9+2*$G1671*信号概况!$C$6*$H1671*信号概况!$C$7*信号相关性!$F$7+2*$G1671*信号概况!$C$6*$I1671*信号概况!$C$8*信号相关性!$F$8+2*$G1671*信号概况!$C$6*$J1671*信号概况!$C$9*信号相关性!$F$9+2*$H1671*信号概况!$C$7*$I1671*信号概况!$C$8*信号相关性!$G$8+2*$H1671*信号概况!$C$7*$J1671*信号概况!$C$9*信号相关性!$G$9+2*$I1671*信号概况!$C$8*$J1671*信号概况!$C$9*信号相关性!$H$9)</f>
        <v>976.733054264822</v>
      </c>
      <c r="N1671" s="12">
        <f t="shared" si="534"/>
        <v>0.050039656085185</v>
      </c>
      <c r="O1671" s="10">
        <f>$C1671*信号概况!$J$2+$D1671*信号概况!$J$3+$E1671*信号概况!$J$4+$F1671*信号概况!$J$5+$G1671*信号概况!$J$6+$H1671*信号概况!$J$7+$I1671*信号概况!$J$8+$J1671*信号概况!$J$9</f>
        <v>823.923060814123</v>
      </c>
      <c r="P1671" s="12">
        <f t="shared" si="535"/>
        <v>0.0422109464031851</v>
      </c>
      <c r="Q1671" s="7">
        <f t="shared" si="536"/>
        <v>37.3307170768396</v>
      </c>
    </row>
    <row r="1672" spans="1:17">
      <c r="A1672">
        <v>1670</v>
      </c>
      <c r="B1672">
        <v>19519.18</v>
      </c>
      <c r="C1672" s="7">
        <f t="shared" si="537"/>
        <v>0</v>
      </c>
      <c r="D1672" s="8">
        <f t="shared" si="538"/>
        <v>0.121212121212121</v>
      </c>
      <c r="E1672">
        <f t="shared" si="539"/>
        <v>0</v>
      </c>
      <c r="F1672">
        <f t="shared" si="528"/>
        <v>0.5</v>
      </c>
      <c r="G1672">
        <f t="shared" si="529"/>
        <v>0.08</v>
      </c>
      <c r="H1672">
        <f t="shared" si="530"/>
        <v>0</v>
      </c>
      <c r="I1672">
        <f t="shared" si="531"/>
        <v>0</v>
      </c>
      <c r="J1672">
        <f t="shared" si="532"/>
        <v>0</v>
      </c>
      <c r="K1672">
        <f>SQRT(POWER($C1672*信号概况!$F$2,2)+POWER($D1672*信号概况!$F$3,2)+POWER($E1672*信号概况!$F$4,2)+POWER($F1672*信号概况!$F$5,2)+POWER($G1672*信号概况!$F$6,2)+POWER($H1672*信号概况!$F$7,2)+POWER($I1672*信号概况!$F$8,2)+POWER($J1672*信号概况!$F$9,2)+2*$C1672*信号概况!$F$2*$D1672*信号概况!$F$3*信号相关性!$B$3+2*$C1672*信号概况!$F$2*$E1672*信号概况!$F$4*信号相关性!$B$4+2*$C1672*信号概况!$F$2*$F1672*信号概况!$F$5*信号相关性!$B$5+2*$C1672*信号概况!$F$2*$G1672*信号概况!$F$6*信号相关性!$B$6+2*$C1672*信号概况!$F$2*$H1672*信号概况!$F$7*信号相关性!$B$7+2*$C1672*信号概况!$F$2*$I1672*信号概况!$F$8*信号相关性!$B$8+2*$C1672*信号概况!$F$2*$J1672*信号概况!$F$9*信号相关性!$B$9+2*$D1672*信号概况!$F$3*$E1672*信号概况!$F$4*信号相关性!$C$4+2*$D1672*信号概况!$F$3*$F1672*信号概况!$F$5*信号相关性!$C$5+2*$D1672*信号概况!$F$3*$G1672*信号概况!$F$6*信号相关性!$C$6+2*$D1672*信号概况!$F$3*$H1672*信号概况!$F$7*信号相关性!$C$7+2*$D1672*信号概况!$F$3*$I1672*信号概况!$F$8*信号相关性!$C$8+2*$D1672*信号概况!$F$3*$J1672*信号概况!$F$9*信号相关性!$C$9+2*$E1672*信号概况!$F$4*$F1672*信号概况!$F$5*信号相关性!$D$5+2*$E1672*信号概况!$F$4*$G1672*信号概况!$F$6*信号相关性!$D$6+2*$E1672*信号概况!$F$4*$H1672*信号概况!$F$7*信号相关性!$D$7+2*$E1672*信号概况!$F$4*$I1672*信号概况!$F$8*信号相关性!$D$8+2*$E1672*信号概况!$F$4*$J1672*信号概况!$J$5*信号相关性!$D$9+2*$F1672*信号概况!$F$5*$G1672*信号概况!$F$6*信号相关性!$E$6+2*$F1672*信号概况!$F$5*$H1672*信号概况!$F$7*信号相关性!$E$7+2*$F1672*信号概况!$F$5*$I1672*信号概况!$F$8*信号相关性!$E$8+2*$F1672*信号概况!$F$5*$J1672*信号概况!$F$9*信号相关性!$E$9+2*$G1672*信号概况!$F$6*$H1672*信号概况!$F$7*信号相关性!$F$7+2*$G1672*信号概况!$F$6*$I1672*信号概况!$F$8*信号相关性!$F$8+2*$G1672*信号概况!$F$6*$J1672*信号概况!$F$9*信号相关性!$F$9+2*$H1672*信号概况!$F$7*$I1672*信号概况!$F$8*信号相关性!$G$8+2*$H1672*信号概况!$F$7*$J1672*信号概况!$F$9*信号相关性!$G$9+2*$I1672*信号概况!$F$8*$J1672*信号概况!$F$9*信号相关性!$H$9)</f>
        <v>267.836985710572</v>
      </c>
      <c r="L1672" s="10">
        <f t="shared" si="533"/>
        <v>72.8770895782581</v>
      </c>
      <c r="M1672" s="11">
        <f>SQRT(POWER($C1672*信号概况!$C$2,2)+POWER($D1672*信号概况!$C$3,2)+POWER($E1672*信号概况!$C$4,2)+POWER($F1672*信号概况!$C$5,2)+POWER($G1672*信号概况!$C$6,2)+POWER($H1672*信号概况!$C$7,2)+POWER($I1672*信号概况!$C$8,2)+POWER($J1672*信号概况!$C$9,2)+2*$C1672*信号概况!$C$2*$D1672*信号概况!$C$3*信号相关性!$B$3+2*$C1672*信号概况!$C$2*$E1672*信号概况!$C$4*信号相关性!$B$4+2*$C1672*信号概况!$C$2*$F1672*信号概况!$C$5*信号相关性!$B$5+2*$C1672*信号概况!$C$2*$G1672*信号概况!$C$6*信号相关性!$B$6+2*$C1672*信号概况!$C$2*$H1672*信号概况!$C$7*信号相关性!$B$7+2*$C1672*信号概况!$C$2*$I1672*信号概况!$C$8*信号相关性!$B$8+2*$C1672*信号概况!$C$2*$J1672*信号概况!$C$9*信号相关性!$B$9+2*$D1672*信号概况!$C$3*$E1672*信号概况!$C$4*信号相关性!$C$4+2*$D1672*信号概况!$C$3*$F1672*信号概况!$C$5*信号相关性!$C$5+2*$D1672*信号概况!$C$3*$G1672*信号概况!$C$6*信号相关性!$C$6+2*$D1672*信号概况!$C$3*$H1672*信号概况!$C$7*信号相关性!$C$7+2*$D1672*信号概况!$C$3*$I1672*信号概况!$C$8*信号相关性!$C$8+2*$D1672*信号概况!$C$3*$J1672*信号概况!$C$9*信号相关性!$C$9+2*$E1672*信号概况!$C$4*$F1672*信号概况!$C$5*信号相关性!$D$5+2*$E1672*信号概况!$C$4*$G1672*信号概况!$C$6*信号相关性!$D$6+2*$E1672*信号概况!$C$4*$H1672*信号概况!$C$7*信号相关性!$D$7+2*$E1672*信号概况!$C$4*$I1672*信号概况!$C$8*信号相关性!$D$8+2*$E1672*信号概况!$C$4*$J1672*信号概况!$J$5*信号相关性!$D$9+2*$F1672*信号概况!$C$5*$G1672*信号概况!$C$6*信号相关性!$E$6+2*$F1672*信号概况!$C$5*$H1672*信号概况!$C$7*信号相关性!$E$7+2*$F1672*信号概况!$C$5*$I1672*信号概况!$C$8*信号相关性!$E$8+2*$F1672*信号概况!$C$5*$J1672*信号概况!$C$9*信号相关性!$E$9+2*$G1672*信号概况!$C$6*$H1672*信号概况!$C$7*信号相关性!$F$7+2*$G1672*信号概况!$C$6*$I1672*信号概况!$C$8*信号相关性!$F$8+2*$G1672*信号概况!$C$6*$J1672*信号概况!$C$9*信号相关性!$F$9+2*$H1672*信号概况!$C$7*$I1672*信号概况!$C$8*信号相关性!$G$8+2*$H1672*信号概况!$C$7*$J1672*信号概况!$C$9*信号相关性!$G$9+2*$I1672*信号概况!$C$8*$J1672*信号概况!$C$9*信号相关性!$H$9)</f>
        <v>1176.22910441211</v>
      </c>
      <c r="N1672" s="12">
        <f t="shared" si="534"/>
        <v>0.0602601699667769</v>
      </c>
      <c r="O1672" s="10">
        <f>$C1672*信号概况!$J$2+$D1672*信号概况!$J$3+$E1672*信号概况!$J$4+$F1672*信号概况!$J$5+$G1672*信号概况!$J$6+$H1672*信号概况!$J$7+$I1672*信号概况!$J$8+$J1672*信号概况!$J$9</f>
        <v>848.451211499055</v>
      </c>
      <c r="P1672" s="12">
        <f t="shared" si="535"/>
        <v>0.0434675642880006</v>
      </c>
      <c r="Q1672" s="7">
        <f t="shared" si="536"/>
        <v>34.3696204374708</v>
      </c>
    </row>
    <row r="1673" spans="1:17">
      <c r="A1673">
        <v>1671</v>
      </c>
      <c r="B1673">
        <v>19519.18</v>
      </c>
      <c r="C1673" s="7">
        <f t="shared" si="537"/>
        <v>0</v>
      </c>
      <c r="D1673" s="8">
        <f t="shared" si="538"/>
        <v>0.151515151515152</v>
      </c>
      <c r="E1673">
        <f t="shared" si="539"/>
        <v>0</v>
      </c>
      <c r="F1673">
        <f t="shared" si="528"/>
        <v>0.5</v>
      </c>
      <c r="G1673">
        <f t="shared" si="529"/>
        <v>0.08</v>
      </c>
      <c r="H1673">
        <f t="shared" si="530"/>
        <v>0</v>
      </c>
      <c r="I1673">
        <f t="shared" si="531"/>
        <v>0</v>
      </c>
      <c r="J1673">
        <f t="shared" si="532"/>
        <v>0</v>
      </c>
      <c r="K1673">
        <f>SQRT(POWER($C1673*信号概况!$F$2,2)+POWER($D1673*信号概况!$F$3,2)+POWER($E1673*信号概况!$F$4,2)+POWER($F1673*信号概况!$F$5,2)+POWER($G1673*信号概况!$F$6,2)+POWER($H1673*信号概况!$F$7,2)+POWER($I1673*信号概况!$F$8,2)+POWER($J1673*信号概况!$F$9,2)+2*$C1673*信号概况!$F$2*$D1673*信号概况!$F$3*信号相关性!$B$3+2*$C1673*信号概况!$F$2*$E1673*信号概况!$F$4*信号相关性!$B$4+2*$C1673*信号概况!$F$2*$F1673*信号概况!$F$5*信号相关性!$B$5+2*$C1673*信号概况!$F$2*$G1673*信号概况!$F$6*信号相关性!$B$6+2*$C1673*信号概况!$F$2*$H1673*信号概况!$F$7*信号相关性!$B$7+2*$C1673*信号概况!$F$2*$I1673*信号概况!$F$8*信号相关性!$B$8+2*$C1673*信号概况!$F$2*$J1673*信号概况!$F$9*信号相关性!$B$9+2*$D1673*信号概况!$F$3*$E1673*信号概况!$F$4*信号相关性!$C$4+2*$D1673*信号概况!$F$3*$F1673*信号概况!$F$5*信号相关性!$C$5+2*$D1673*信号概况!$F$3*$G1673*信号概况!$F$6*信号相关性!$C$6+2*$D1673*信号概况!$F$3*$H1673*信号概况!$F$7*信号相关性!$C$7+2*$D1673*信号概况!$F$3*$I1673*信号概况!$F$8*信号相关性!$C$8+2*$D1673*信号概况!$F$3*$J1673*信号概况!$F$9*信号相关性!$C$9+2*$E1673*信号概况!$F$4*$F1673*信号概况!$F$5*信号相关性!$D$5+2*$E1673*信号概况!$F$4*$G1673*信号概况!$F$6*信号相关性!$D$6+2*$E1673*信号概况!$F$4*$H1673*信号概况!$F$7*信号相关性!$D$7+2*$E1673*信号概况!$F$4*$I1673*信号概况!$F$8*信号相关性!$D$8+2*$E1673*信号概况!$F$4*$J1673*信号概况!$J$5*信号相关性!$D$9+2*$F1673*信号概况!$F$5*$G1673*信号概况!$F$6*信号相关性!$E$6+2*$F1673*信号概况!$F$5*$H1673*信号概况!$F$7*信号相关性!$E$7+2*$F1673*信号概况!$F$5*$I1673*信号概况!$F$8*信号相关性!$E$8+2*$F1673*信号概况!$F$5*$J1673*信号概况!$F$9*信号相关性!$E$9+2*$G1673*信号概况!$F$6*$H1673*信号概况!$F$7*信号相关性!$F$7+2*$G1673*信号概况!$F$6*$I1673*信号概况!$F$8*信号相关性!$F$8+2*$G1673*信号概况!$F$6*$J1673*信号概况!$F$9*信号相关性!$F$9+2*$H1673*信号概况!$F$7*$I1673*信号概况!$F$8*信号相关性!$G$8+2*$H1673*信号概况!$F$7*$J1673*信号概况!$F$9*信号相关性!$G$9+2*$I1673*信号概况!$F$8*$J1673*信号概况!$F$9*信号相关性!$H$9)</f>
        <v>308.918850393639</v>
      </c>
      <c r="L1673" s="10">
        <f t="shared" si="533"/>
        <v>63.1854610850964</v>
      </c>
      <c r="M1673" s="11">
        <f>SQRT(POWER($C1673*信号概况!$C$2,2)+POWER($D1673*信号概况!$C$3,2)+POWER($E1673*信号概况!$C$4,2)+POWER($F1673*信号概况!$C$5,2)+POWER($G1673*信号概况!$C$6,2)+POWER($H1673*信号概况!$C$7,2)+POWER($I1673*信号概况!$C$8,2)+POWER($J1673*信号概况!$C$9,2)+2*$C1673*信号概况!$C$2*$D1673*信号概况!$C$3*信号相关性!$B$3+2*$C1673*信号概况!$C$2*$E1673*信号概况!$C$4*信号相关性!$B$4+2*$C1673*信号概况!$C$2*$F1673*信号概况!$C$5*信号相关性!$B$5+2*$C1673*信号概况!$C$2*$G1673*信号概况!$C$6*信号相关性!$B$6+2*$C1673*信号概况!$C$2*$H1673*信号概况!$C$7*信号相关性!$B$7+2*$C1673*信号概况!$C$2*$I1673*信号概况!$C$8*信号相关性!$B$8+2*$C1673*信号概况!$C$2*$J1673*信号概况!$C$9*信号相关性!$B$9+2*$D1673*信号概况!$C$3*$E1673*信号概况!$C$4*信号相关性!$C$4+2*$D1673*信号概况!$C$3*$F1673*信号概况!$C$5*信号相关性!$C$5+2*$D1673*信号概况!$C$3*$G1673*信号概况!$C$6*信号相关性!$C$6+2*$D1673*信号概况!$C$3*$H1673*信号概况!$C$7*信号相关性!$C$7+2*$D1673*信号概况!$C$3*$I1673*信号概况!$C$8*信号相关性!$C$8+2*$D1673*信号概况!$C$3*$J1673*信号概况!$C$9*信号相关性!$C$9+2*$E1673*信号概况!$C$4*$F1673*信号概况!$C$5*信号相关性!$D$5+2*$E1673*信号概况!$C$4*$G1673*信号概况!$C$6*信号相关性!$D$6+2*$E1673*信号概况!$C$4*$H1673*信号概况!$C$7*信号相关性!$D$7+2*$E1673*信号概况!$C$4*$I1673*信号概况!$C$8*信号相关性!$D$8+2*$E1673*信号概况!$C$4*$J1673*信号概况!$J$5*信号相关性!$D$9+2*$F1673*信号概况!$C$5*$G1673*信号概况!$C$6*信号相关性!$E$6+2*$F1673*信号概况!$C$5*$H1673*信号概况!$C$7*信号相关性!$E$7+2*$F1673*信号概况!$C$5*$I1673*信号概况!$C$8*信号相关性!$E$8+2*$F1673*信号概况!$C$5*$J1673*信号概况!$C$9*信号相关性!$E$9+2*$G1673*信号概况!$C$6*$H1673*信号概况!$C$7*信号相关性!$F$7+2*$G1673*信号概况!$C$6*$I1673*信号概况!$C$8*信号相关性!$F$8+2*$G1673*信号概况!$C$6*$J1673*信号概况!$C$9*信号相关性!$F$9+2*$H1673*信号概况!$C$7*$I1673*信号概况!$C$8*信号相关性!$G$8+2*$H1673*信号概况!$C$7*$J1673*信号概况!$C$9*信号相关性!$G$9+2*$I1673*信号概况!$C$8*$J1673*信号概况!$C$9*信号相关性!$H$9)</f>
        <v>1422.46496444059</v>
      </c>
      <c r="N1673" s="12">
        <f t="shared" si="534"/>
        <v>0.0728752419128565</v>
      </c>
      <c r="O1673" s="10">
        <f>$C1673*信号概况!$J$2+$D1673*信号概况!$J$3+$E1673*信号概况!$J$4+$F1673*信号概况!$J$5+$G1673*信号概况!$J$6+$H1673*信号概况!$J$7+$I1673*信号概况!$J$8+$J1673*信号概况!$J$9</f>
        <v>872.979362183986</v>
      </c>
      <c r="P1673" s="12">
        <f t="shared" si="535"/>
        <v>0.044724182172816</v>
      </c>
      <c r="Q1673" s="7">
        <f t="shared" si="536"/>
        <v>30.7517438126639</v>
      </c>
    </row>
    <row r="1674" spans="1:17">
      <c r="A1674">
        <v>1672</v>
      </c>
      <c r="B1674">
        <v>19519.18</v>
      </c>
      <c r="C1674" s="7">
        <f t="shared" si="537"/>
        <v>0</v>
      </c>
      <c r="D1674" s="8">
        <f t="shared" si="538"/>
        <v>0.181818181818182</v>
      </c>
      <c r="E1674">
        <f t="shared" si="539"/>
        <v>0</v>
      </c>
      <c r="F1674">
        <f t="shared" si="528"/>
        <v>0.5</v>
      </c>
      <c r="G1674">
        <f t="shared" si="529"/>
        <v>0.08</v>
      </c>
      <c r="H1674">
        <f t="shared" si="530"/>
        <v>0</v>
      </c>
      <c r="I1674">
        <f t="shared" si="531"/>
        <v>0</v>
      </c>
      <c r="J1674">
        <f t="shared" si="532"/>
        <v>0</v>
      </c>
      <c r="K1674">
        <f>SQRT(POWER($C1674*信号概况!$F$2,2)+POWER($D1674*信号概况!$F$3,2)+POWER($E1674*信号概况!$F$4,2)+POWER($F1674*信号概况!$F$5,2)+POWER($G1674*信号概况!$F$6,2)+POWER($H1674*信号概况!$F$7,2)+POWER($I1674*信号概况!$F$8,2)+POWER($J1674*信号概况!$F$9,2)+2*$C1674*信号概况!$F$2*$D1674*信号概况!$F$3*信号相关性!$B$3+2*$C1674*信号概况!$F$2*$E1674*信号概况!$F$4*信号相关性!$B$4+2*$C1674*信号概况!$F$2*$F1674*信号概况!$F$5*信号相关性!$B$5+2*$C1674*信号概况!$F$2*$G1674*信号概况!$F$6*信号相关性!$B$6+2*$C1674*信号概况!$F$2*$H1674*信号概况!$F$7*信号相关性!$B$7+2*$C1674*信号概况!$F$2*$I1674*信号概况!$F$8*信号相关性!$B$8+2*$C1674*信号概况!$F$2*$J1674*信号概况!$F$9*信号相关性!$B$9+2*$D1674*信号概况!$F$3*$E1674*信号概况!$F$4*信号相关性!$C$4+2*$D1674*信号概况!$F$3*$F1674*信号概况!$F$5*信号相关性!$C$5+2*$D1674*信号概况!$F$3*$G1674*信号概况!$F$6*信号相关性!$C$6+2*$D1674*信号概况!$F$3*$H1674*信号概况!$F$7*信号相关性!$C$7+2*$D1674*信号概况!$F$3*$I1674*信号概况!$F$8*信号相关性!$C$8+2*$D1674*信号概况!$F$3*$J1674*信号概况!$F$9*信号相关性!$C$9+2*$E1674*信号概况!$F$4*$F1674*信号概况!$F$5*信号相关性!$D$5+2*$E1674*信号概况!$F$4*$G1674*信号概况!$F$6*信号相关性!$D$6+2*$E1674*信号概况!$F$4*$H1674*信号概况!$F$7*信号相关性!$D$7+2*$E1674*信号概况!$F$4*$I1674*信号概况!$F$8*信号相关性!$D$8+2*$E1674*信号概况!$F$4*$J1674*信号概况!$J$5*信号相关性!$D$9+2*$F1674*信号概况!$F$5*$G1674*信号概况!$F$6*信号相关性!$E$6+2*$F1674*信号概况!$F$5*$H1674*信号概况!$F$7*信号相关性!$E$7+2*$F1674*信号概况!$F$5*$I1674*信号概况!$F$8*信号相关性!$E$8+2*$F1674*信号概况!$F$5*$J1674*信号概况!$F$9*信号相关性!$E$9+2*$G1674*信号概况!$F$6*$H1674*信号概况!$F$7*信号相关性!$F$7+2*$G1674*信号概况!$F$6*$I1674*信号概况!$F$8*信号相关性!$F$8+2*$G1674*信号概况!$F$6*$J1674*信号概况!$F$9*信号相关性!$F$9+2*$H1674*信号概况!$F$7*$I1674*信号概况!$F$8*信号相关性!$G$8+2*$H1674*信号概况!$F$7*$J1674*信号概况!$F$9*信号相关性!$G$9+2*$I1674*信号概况!$F$8*$J1674*信号概况!$F$9*信号相关性!$H$9)</f>
        <v>357.860070016292</v>
      </c>
      <c r="L1674" s="10">
        <f t="shared" si="533"/>
        <v>54.5441686162733</v>
      </c>
      <c r="M1674" s="11">
        <f>SQRT(POWER($C1674*信号概况!$C$2,2)+POWER($D1674*信号概况!$C$3,2)+POWER($E1674*信号概况!$C$4,2)+POWER($F1674*信号概况!$C$5,2)+POWER($G1674*信号概况!$C$6,2)+POWER($H1674*信号概况!$C$7,2)+POWER($I1674*信号概况!$C$8,2)+POWER($J1674*信号概况!$C$9,2)+2*$C1674*信号概况!$C$2*$D1674*信号概况!$C$3*信号相关性!$B$3+2*$C1674*信号概况!$C$2*$E1674*信号概况!$C$4*信号相关性!$B$4+2*$C1674*信号概况!$C$2*$F1674*信号概况!$C$5*信号相关性!$B$5+2*$C1674*信号概况!$C$2*$G1674*信号概况!$C$6*信号相关性!$B$6+2*$C1674*信号概况!$C$2*$H1674*信号概况!$C$7*信号相关性!$B$7+2*$C1674*信号概况!$C$2*$I1674*信号概况!$C$8*信号相关性!$B$8+2*$C1674*信号概况!$C$2*$J1674*信号概况!$C$9*信号相关性!$B$9+2*$D1674*信号概况!$C$3*$E1674*信号概况!$C$4*信号相关性!$C$4+2*$D1674*信号概况!$C$3*$F1674*信号概况!$C$5*信号相关性!$C$5+2*$D1674*信号概况!$C$3*$G1674*信号概况!$C$6*信号相关性!$C$6+2*$D1674*信号概况!$C$3*$H1674*信号概况!$C$7*信号相关性!$C$7+2*$D1674*信号概况!$C$3*$I1674*信号概况!$C$8*信号相关性!$C$8+2*$D1674*信号概况!$C$3*$J1674*信号概况!$C$9*信号相关性!$C$9+2*$E1674*信号概况!$C$4*$F1674*信号概况!$C$5*信号相关性!$D$5+2*$E1674*信号概况!$C$4*$G1674*信号概况!$C$6*信号相关性!$D$6+2*$E1674*信号概况!$C$4*$H1674*信号概况!$C$7*信号相关性!$D$7+2*$E1674*信号概况!$C$4*$I1674*信号概况!$C$8*信号相关性!$D$8+2*$E1674*信号概况!$C$4*$J1674*信号概况!$J$5*信号相关性!$D$9+2*$F1674*信号概况!$C$5*$G1674*信号概况!$C$6*信号相关性!$E$6+2*$F1674*信号概况!$C$5*$H1674*信号概况!$C$7*信号相关性!$E$7+2*$F1674*信号概况!$C$5*$I1674*信号概况!$C$8*信号相关性!$E$8+2*$F1674*信号概况!$C$5*$J1674*信号概况!$C$9*信号相关性!$E$9+2*$G1674*信号概况!$C$6*$H1674*信号概况!$C$7*信号相关性!$F$7+2*$G1674*信号概况!$C$6*$I1674*信号概况!$C$8*信号相关性!$F$8+2*$G1674*信号概况!$C$6*$J1674*信号概况!$C$9*信号相关性!$F$9+2*$H1674*信号概况!$C$7*$I1674*信号概况!$C$8*信号相关性!$G$8+2*$H1674*信号概况!$C$7*$J1674*信号概况!$C$9*信号相关性!$G$9+2*$I1674*信号概况!$C$8*$J1674*信号概况!$C$9*信号相关性!$H$9)</f>
        <v>1695.19393176063</v>
      </c>
      <c r="N1674" s="12">
        <f t="shared" si="534"/>
        <v>0.0868475997332176</v>
      </c>
      <c r="O1674" s="10">
        <f>$C1674*信号概况!$J$2+$D1674*信号概况!$J$3+$E1674*信号概况!$J$4+$F1674*信号概况!$J$5+$G1674*信号概况!$J$6+$H1674*信号概况!$J$7+$I1674*信号概况!$J$8+$J1674*信号概况!$J$9</f>
        <v>897.507512868918</v>
      </c>
      <c r="P1674" s="12">
        <f t="shared" si="535"/>
        <v>0.0459808000576314</v>
      </c>
      <c r="Q1674" s="7">
        <f t="shared" si="536"/>
        <v>27.3686057066415</v>
      </c>
    </row>
    <row r="1675" spans="1:17">
      <c r="A1675">
        <v>1673</v>
      </c>
      <c r="B1675">
        <v>19519.18</v>
      </c>
      <c r="C1675" s="7">
        <f t="shared" si="537"/>
        <v>0</v>
      </c>
      <c r="D1675" s="8">
        <f t="shared" si="538"/>
        <v>0.212121212121212</v>
      </c>
      <c r="E1675">
        <f t="shared" si="539"/>
        <v>0</v>
      </c>
      <c r="F1675">
        <f t="shared" si="528"/>
        <v>0.5</v>
      </c>
      <c r="G1675">
        <f t="shared" si="529"/>
        <v>0.08</v>
      </c>
      <c r="H1675">
        <f t="shared" si="530"/>
        <v>0</v>
      </c>
      <c r="I1675">
        <f t="shared" si="531"/>
        <v>0</v>
      </c>
      <c r="J1675">
        <f t="shared" si="532"/>
        <v>0</v>
      </c>
      <c r="K1675">
        <f>SQRT(POWER($C1675*信号概况!$F$2,2)+POWER($D1675*信号概况!$F$3,2)+POWER($E1675*信号概况!$F$4,2)+POWER($F1675*信号概况!$F$5,2)+POWER($G1675*信号概况!$F$6,2)+POWER($H1675*信号概况!$F$7,2)+POWER($I1675*信号概况!$F$8,2)+POWER($J1675*信号概况!$F$9,2)+2*$C1675*信号概况!$F$2*$D1675*信号概况!$F$3*信号相关性!$B$3+2*$C1675*信号概况!$F$2*$E1675*信号概况!$F$4*信号相关性!$B$4+2*$C1675*信号概况!$F$2*$F1675*信号概况!$F$5*信号相关性!$B$5+2*$C1675*信号概况!$F$2*$G1675*信号概况!$F$6*信号相关性!$B$6+2*$C1675*信号概况!$F$2*$H1675*信号概况!$F$7*信号相关性!$B$7+2*$C1675*信号概况!$F$2*$I1675*信号概况!$F$8*信号相关性!$B$8+2*$C1675*信号概况!$F$2*$J1675*信号概况!$F$9*信号相关性!$B$9+2*$D1675*信号概况!$F$3*$E1675*信号概况!$F$4*信号相关性!$C$4+2*$D1675*信号概况!$F$3*$F1675*信号概况!$F$5*信号相关性!$C$5+2*$D1675*信号概况!$F$3*$G1675*信号概况!$F$6*信号相关性!$C$6+2*$D1675*信号概况!$F$3*$H1675*信号概况!$F$7*信号相关性!$C$7+2*$D1675*信号概况!$F$3*$I1675*信号概况!$F$8*信号相关性!$C$8+2*$D1675*信号概况!$F$3*$J1675*信号概况!$F$9*信号相关性!$C$9+2*$E1675*信号概况!$F$4*$F1675*信号概况!$F$5*信号相关性!$D$5+2*$E1675*信号概况!$F$4*$G1675*信号概况!$F$6*信号相关性!$D$6+2*$E1675*信号概况!$F$4*$H1675*信号概况!$F$7*信号相关性!$D$7+2*$E1675*信号概况!$F$4*$I1675*信号概况!$F$8*信号相关性!$D$8+2*$E1675*信号概况!$F$4*$J1675*信号概况!$J$5*信号相关性!$D$9+2*$F1675*信号概况!$F$5*$G1675*信号概况!$F$6*信号相关性!$E$6+2*$F1675*信号概况!$F$5*$H1675*信号概况!$F$7*信号相关性!$E$7+2*$F1675*信号概况!$F$5*$I1675*信号概况!$F$8*信号相关性!$E$8+2*$F1675*信号概况!$F$5*$J1675*信号概况!$F$9*信号相关性!$E$9+2*$G1675*信号概况!$F$6*$H1675*信号概况!$F$7*信号相关性!$F$7+2*$G1675*信号概况!$F$6*$I1675*信号概况!$F$8*信号相关性!$F$8+2*$G1675*信号概况!$F$6*$J1675*信号概况!$F$9*信号相关性!$F$9+2*$H1675*信号概况!$F$7*$I1675*信号概况!$F$8*信号相关性!$G$8+2*$H1675*信号概况!$F$7*$J1675*信号概况!$F$9*信号相关性!$G$9+2*$I1675*信号概况!$F$8*$J1675*信号概况!$F$9*信号相关性!$H$9)</f>
        <v>411.868391194492</v>
      </c>
      <c r="L1675" s="10">
        <f t="shared" si="533"/>
        <v>47.3917892640192</v>
      </c>
      <c r="M1675" s="11">
        <f>SQRT(POWER($C1675*信号概况!$C$2,2)+POWER($D1675*信号概况!$C$3,2)+POWER($E1675*信号概况!$C$4,2)+POWER($F1675*信号概况!$C$5,2)+POWER($G1675*信号概况!$C$6,2)+POWER($H1675*信号概况!$C$7,2)+POWER($I1675*信号概况!$C$8,2)+POWER($J1675*信号概况!$C$9,2)+2*$C1675*信号概况!$C$2*$D1675*信号概况!$C$3*信号相关性!$B$3+2*$C1675*信号概况!$C$2*$E1675*信号概况!$C$4*信号相关性!$B$4+2*$C1675*信号概况!$C$2*$F1675*信号概况!$C$5*信号相关性!$B$5+2*$C1675*信号概况!$C$2*$G1675*信号概况!$C$6*信号相关性!$B$6+2*$C1675*信号概况!$C$2*$H1675*信号概况!$C$7*信号相关性!$B$7+2*$C1675*信号概况!$C$2*$I1675*信号概况!$C$8*信号相关性!$B$8+2*$C1675*信号概况!$C$2*$J1675*信号概况!$C$9*信号相关性!$B$9+2*$D1675*信号概况!$C$3*$E1675*信号概况!$C$4*信号相关性!$C$4+2*$D1675*信号概况!$C$3*$F1675*信号概况!$C$5*信号相关性!$C$5+2*$D1675*信号概况!$C$3*$G1675*信号概况!$C$6*信号相关性!$C$6+2*$D1675*信号概况!$C$3*$H1675*信号概况!$C$7*信号相关性!$C$7+2*$D1675*信号概况!$C$3*$I1675*信号概况!$C$8*信号相关性!$C$8+2*$D1675*信号概况!$C$3*$J1675*信号概况!$C$9*信号相关性!$C$9+2*$E1675*信号概况!$C$4*$F1675*信号概况!$C$5*信号相关性!$D$5+2*$E1675*信号概况!$C$4*$G1675*信号概况!$C$6*信号相关性!$D$6+2*$E1675*信号概况!$C$4*$H1675*信号概况!$C$7*信号相关性!$D$7+2*$E1675*信号概况!$C$4*$I1675*信号概况!$C$8*信号相关性!$D$8+2*$E1675*信号概况!$C$4*$J1675*信号概况!$J$5*信号相关性!$D$9+2*$F1675*信号概况!$C$5*$G1675*信号概况!$C$6*信号相关性!$E$6+2*$F1675*信号概况!$C$5*$H1675*信号概况!$C$7*信号相关性!$E$7+2*$F1675*信号概况!$C$5*$I1675*信号概况!$C$8*信号相关性!$E$8+2*$F1675*信号概况!$C$5*$J1675*信号概况!$C$9*信号相关性!$E$9+2*$G1675*信号概况!$C$6*$H1675*信号概况!$C$7*信号相关性!$F$7+2*$G1675*信号概况!$C$6*$I1675*信号概况!$C$8*信号相关性!$F$8+2*$G1675*信号概况!$C$6*$J1675*信号概况!$C$9*信号相关性!$F$9+2*$H1675*信号概况!$C$7*$I1675*信号概况!$C$8*信号相关性!$G$8+2*$H1675*信号概况!$C$7*$J1675*信号概况!$C$9*信号相关性!$G$9+2*$I1675*信号概况!$C$8*$J1675*信号概况!$C$9*信号相关性!$H$9)</f>
        <v>1983.51772861181</v>
      </c>
      <c r="N1675" s="12">
        <f t="shared" si="534"/>
        <v>0.101618906563278</v>
      </c>
      <c r="O1675" s="10">
        <f>$C1675*信号概况!$J$2+$D1675*信号概况!$J$3+$E1675*信号概况!$J$4+$F1675*信号概况!$J$5+$G1675*信号概况!$J$6+$H1675*信号概况!$J$7+$I1675*信号概况!$J$8+$J1675*信号概况!$J$9</f>
        <v>922.035663553849</v>
      </c>
      <c r="P1675" s="12">
        <f t="shared" si="535"/>
        <v>0.0472374179424468</v>
      </c>
      <c r="Q1675" s="7">
        <f t="shared" si="536"/>
        <v>24.4943996148571</v>
      </c>
    </row>
    <row r="1676" spans="1:17">
      <c r="A1676">
        <v>1674</v>
      </c>
      <c r="B1676">
        <v>19519.18</v>
      </c>
      <c r="C1676" s="7">
        <f t="shared" si="537"/>
        <v>0</v>
      </c>
      <c r="D1676" s="8">
        <f t="shared" si="538"/>
        <v>0.242424242424242</v>
      </c>
      <c r="E1676">
        <f t="shared" si="539"/>
        <v>0</v>
      </c>
      <c r="F1676">
        <f t="shared" si="528"/>
        <v>0.5</v>
      </c>
      <c r="G1676">
        <f t="shared" si="529"/>
        <v>0.08</v>
      </c>
      <c r="H1676">
        <f t="shared" si="530"/>
        <v>0</v>
      </c>
      <c r="I1676">
        <f t="shared" si="531"/>
        <v>0</v>
      </c>
      <c r="J1676">
        <f t="shared" si="532"/>
        <v>0</v>
      </c>
      <c r="K1676">
        <f>SQRT(POWER($C1676*信号概况!$F$2,2)+POWER($D1676*信号概况!$F$3,2)+POWER($E1676*信号概况!$F$4,2)+POWER($F1676*信号概况!$F$5,2)+POWER($G1676*信号概况!$F$6,2)+POWER($H1676*信号概况!$F$7,2)+POWER($I1676*信号概况!$F$8,2)+POWER($J1676*信号概况!$F$9,2)+2*$C1676*信号概况!$F$2*$D1676*信号概况!$F$3*信号相关性!$B$3+2*$C1676*信号概况!$F$2*$E1676*信号概况!$F$4*信号相关性!$B$4+2*$C1676*信号概况!$F$2*$F1676*信号概况!$F$5*信号相关性!$B$5+2*$C1676*信号概况!$F$2*$G1676*信号概况!$F$6*信号相关性!$B$6+2*$C1676*信号概况!$F$2*$H1676*信号概况!$F$7*信号相关性!$B$7+2*$C1676*信号概况!$F$2*$I1676*信号概况!$F$8*信号相关性!$B$8+2*$C1676*信号概况!$F$2*$J1676*信号概况!$F$9*信号相关性!$B$9+2*$D1676*信号概况!$F$3*$E1676*信号概况!$F$4*信号相关性!$C$4+2*$D1676*信号概况!$F$3*$F1676*信号概况!$F$5*信号相关性!$C$5+2*$D1676*信号概况!$F$3*$G1676*信号概况!$F$6*信号相关性!$C$6+2*$D1676*信号概况!$F$3*$H1676*信号概况!$F$7*信号相关性!$C$7+2*$D1676*信号概况!$F$3*$I1676*信号概况!$F$8*信号相关性!$C$8+2*$D1676*信号概况!$F$3*$J1676*信号概况!$F$9*信号相关性!$C$9+2*$E1676*信号概况!$F$4*$F1676*信号概况!$F$5*信号相关性!$D$5+2*$E1676*信号概况!$F$4*$G1676*信号概况!$F$6*信号相关性!$D$6+2*$E1676*信号概况!$F$4*$H1676*信号概况!$F$7*信号相关性!$D$7+2*$E1676*信号概况!$F$4*$I1676*信号概况!$F$8*信号相关性!$D$8+2*$E1676*信号概况!$F$4*$J1676*信号概况!$J$5*信号相关性!$D$9+2*$F1676*信号概况!$F$5*$G1676*信号概况!$F$6*信号相关性!$E$6+2*$F1676*信号概况!$F$5*$H1676*信号概况!$F$7*信号相关性!$E$7+2*$F1676*信号概况!$F$5*$I1676*信号概况!$F$8*信号相关性!$E$8+2*$F1676*信号概况!$F$5*$J1676*信号概况!$F$9*信号相关性!$E$9+2*$G1676*信号概况!$F$6*$H1676*信号概况!$F$7*信号相关性!$F$7+2*$G1676*信号概况!$F$6*$I1676*信号概况!$F$8*信号相关性!$F$8+2*$G1676*信号概况!$F$6*$J1676*信号概况!$F$9*信号相关性!$F$9+2*$H1676*信号概况!$F$7*$I1676*信号概况!$F$8*信号相关性!$G$8+2*$H1676*信号概况!$F$7*$J1676*信号概况!$F$9*信号相关性!$G$9+2*$I1676*信号概况!$F$8*$J1676*信号概况!$F$9*信号相关性!$H$9)</f>
        <v>469.197274062572</v>
      </c>
      <c r="L1676" s="10">
        <f t="shared" si="533"/>
        <v>41.6012220850987</v>
      </c>
      <c r="M1676" s="11">
        <f>SQRT(POWER($C1676*信号概况!$C$2,2)+POWER($D1676*信号概况!$C$3,2)+POWER($E1676*信号概况!$C$4,2)+POWER($F1676*信号概况!$C$5,2)+POWER($G1676*信号概况!$C$6,2)+POWER($H1676*信号概况!$C$7,2)+POWER($I1676*信号概况!$C$8,2)+POWER($J1676*信号概况!$C$9,2)+2*$C1676*信号概况!$C$2*$D1676*信号概况!$C$3*信号相关性!$B$3+2*$C1676*信号概况!$C$2*$E1676*信号概况!$C$4*信号相关性!$B$4+2*$C1676*信号概况!$C$2*$F1676*信号概况!$C$5*信号相关性!$B$5+2*$C1676*信号概况!$C$2*$G1676*信号概况!$C$6*信号相关性!$B$6+2*$C1676*信号概况!$C$2*$H1676*信号概况!$C$7*信号相关性!$B$7+2*$C1676*信号概况!$C$2*$I1676*信号概况!$C$8*信号相关性!$B$8+2*$C1676*信号概况!$C$2*$J1676*信号概况!$C$9*信号相关性!$B$9+2*$D1676*信号概况!$C$3*$E1676*信号概况!$C$4*信号相关性!$C$4+2*$D1676*信号概况!$C$3*$F1676*信号概况!$C$5*信号相关性!$C$5+2*$D1676*信号概况!$C$3*$G1676*信号概况!$C$6*信号相关性!$C$6+2*$D1676*信号概况!$C$3*$H1676*信号概况!$C$7*信号相关性!$C$7+2*$D1676*信号概况!$C$3*$I1676*信号概况!$C$8*信号相关性!$C$8+2*$D1676*信号概况!$C$3*$J1676*信号概况!$C$9*信号相关性!$C$9+2*$E1676*信号概况!$C$4*$F1676*信号概况!$C$5*信号相关性!$D$5+2*$E1676*信号概况!$C$4*$G1676*信号概况!$C$6*信号相关性!$D$6+2*$E1676*信号概况!$C$4*$H1676*信号概况!$C$7*信号相关性!$D$7+2*$E1676*信号概况!$C$4*$I1676*信号概况!$C$8*信号相关性!$D$8+2*$E1676*信号概况!$C$4*$J1676*信号概况!$J$5*信号相关性!$D$9+2*$F1676*信号概况!$C$5*$G1676*信号概况!$C$6*信号相关性!$E$6+2*$F1676*信号概况!$C$5*$H1676*信号概况!$C$7*信号相关性!$E$7+2*$F1676*信号概况!$C$5*$I1676*信号概况!$C$8*信号相关性!$E$8+2*$F1676*信号概况!$C$5*$J1676*信号概况!$C$9*信号相关性!$E$9+2*$G1676*信号概况!$C$6*$H1676*信号概况!$C$7*信号相关性!$F$7+2*$G1676*信号概况!$C$6*$I1676*信号概况!$C$8*信号相关性!$F$8+2*$G1676*信号概况!$C$6*$J1676*信号概况!$C$9*信号相关性!$F$9+2*$H1676*信号概况!$C$7*$I1676*信号概况!$C$8*信号相关性!$G$8+2*$H1676*信号概况!$C$7*$J1676*信号概况!$C$9*信号相关性!$G$9+2*$I1676*信号概况!$C$8*$J1676*信号概况!$C$9*信号相关性!$H$9)</f>
        <v>2281.53170378561</v>
      </c>
      <c r="N1676" s="12">
        <f t="shared" si="534"/>
        <v>0.116886657317859</v>
      </c>
      <c r="O1676" s="10">
        <f>$C1676*信号概况!$J$2+$D1676*信号概况!$J$3+$E1676*信号概况!$J$4+$F1676*信号概况!$J$5+$G1676*信号概况!$J$6+$H1676*信号概况!$J$7+$I1676*信号概况!$J$8+$J1676*信号概况!$J$9</f>
        <v>946.563814238781</v>
      </c>
      <c r="P1676" s="12">
        <f t="shared" si="535"/>
        <v>0.0484940358272623</v>
      </c>
      <c r="Q1676" s="7">
        <f t="shared" si="536"/>
        <v>22.1288727467771</v>
      </c>
    </row>
    <row r="1677" spans="1:17">
      <c r="A1677">
        <v>1675</v>
      </c>
      <c r="B1677">
        <v>19519.18</v>
      </c>
      <c r="C1677" s="7">
        <f t="shared" si="537"/>
        <v>0</v>
      </c>
      <c r="D1677" s="8">
        <f t="shared" si="538"/>
        <v>0.272727272727273</v>
      </c>
      <c r="E1677">
        <f t="shared" si="539"/>
        <v>0</v>
      </c>
      <c r="F1677">
        <f t="shared" si="528"/>
        <v>0.5</v>
      </c>
      <c r="G1677">
        <f t="shared" si="529"/>
        <v>0.08</v>
      </c>
      <c r="H1677">
        <f t="shared" si="530"/>
        <v>0</v>
      </c>
      <c r="I1677">
        <f t="shared" si="531"/>
        <v>0</v>
      </c>
      <c r="J1677">
        <f t="shared" si="532"/>
        <v>0</v>
      </c>
      <c r="K1677">
        <f>SQRT(POWER($C1677*信号概况!$F$2,2)+POWER($D1677*信号概况!$F$3,2)+POWER($E1677*信号概况!$F$4,2)+POWER($F1677*信号概况!$F$5,2)+POWER($G1677*信号概况!$F$6,2)+POWER($H1677*信号概况!$F$7,2)+POWER($I1677*信号概况!$F$8,2)+POWER($J1677*信号概况!$F$9,2)+2*$C1677*信号概况!$F$2*$D1677*信号概况!$F$3*信号相关性!$B$3+2*$C1677*信号概况!$F$2*$E1677*信号概况!$F$4*信号相关性!$B$4+2*$C1677*信号概况!$F$2*$F1677*信号概况!$F$5*信号相关性!$B$5+2*$C1677*信号概况!$F$2*$G1677*信号概况!$F$6*信号相关性!$B$6+2*$C1677*信号概况!$F$2*$H1677*信号概况!$F$7*信号相关性!$B$7+2*$C1677*信号概况!$F$2*$I1677*信号概况!$F$8*信号相关性!$B$8+2*$C1677*信号概况!$F$2*$J1677*信号概况!$F$9*信号相关性!$B$9+2*$D1677*信号概况!$F$3*$E1677*信号概况!$F$4*信号相关性!$C$4+2*$D1677*信号概况!$F$3*$F1677*信号概况!$F$5*信号相关性!$C$5+2*$D1677*信号概况!$F$3*$G1677*信号概况!$F$6*信号相关性!$C$6+2*$D1677*信号概况!$F$3*$H1677*信号概况!$F$7*信号相关性!$C$7+2*$D1677*信号概况!$F$3*$I1677*信号概况!$F$8*信号相关性!$C$8+2*$D1677*信号概况!$F$3*$J1677*信号概况!$F$9*信号相关性!$C$9+2*$E1677*信号概况!$F$4*$F1677*信号概况!$F$5*信号相关性!$D$5+2*$E1677*信号概况!$F$4*$G1677*信号概况!$F$6*信号相关性!$D$6+2*$E1677*信号概况!$F$4*$H1677*信号概况!$F$7*信号相关性!$D$7+2*$E1677*信号概况!$F$4*$I1677*信号概况!$F$8*信号相关性!$D$8+2*$E1677*信号概况!$F$4*$J1677*信号概况!$J$5*信号相关性!$D$9+2*$F1677*信号概况!$F$5*$G1677*信号概况!$F$6*信号相关性!$E$6+2*$F1677*信号概况!$F$5*$H1677*信号概况!$F$7*信号相关性!$E$7+2*$F1677*信号概况!$F$5*$I1677*信号概况!$F$8*信号相关性!$E$8+2*$F1677*信号概况!$F$5*$J1677*信号概况!$F$9*信号相关性!$E$9+2*$G1677*信号概况!$F$6*$H1677*信号概况!$F$7*信号相关性!$F$7+2*$G1677*信号概况!$F$6*$I1677*信号概况!$F$8*信号相关性!$F$8+2*$G1677*信号概况!$F$6*$J1677*信号概况!$F$9*信号相关性!$F$9+2*$H1677*信号概况!$F$7*$I1677*信号概况!$F$8*信号相关性!$G$8+2*$H1677*信号概况!$F$7*$J1677*信号概况!$F$9*信号相关性!$G$9+2*$I1677*信号概况!$F$8*$J1677*信号概况!$F$9*信号相关性!$H$9)</f>
        <v>528.76777575784</v>
      </c>
      <c r="L1677" s="10">
        <f t="shared" si="533"/>
        <v>36.9144658484998</v>
      </c>
      <c r="M1677" s="11">
        <f>SQRT(POWER($C1677*信号概况!$C$2,2)+POWER($D1677*信号概况!$C$3,2)+POWER($E1677*信号概况!$C$4,2)+POWER($F1677*信号概况!$C$5,2)+POWER($G1677*信号概况!$C$6,2)+POWER($H1677*信号概况!$C$7,2)+POWER($I1677*信号概况!$C$8,2)+POWER($J1677*信号概况!$C$9,2)+2*$C1677*信号概况!$C$2*$D1677*信号概况!$C$3*信号相关性!$B$3+2*$C1677*信号概况!$C$2*$E1677*信号概况!$C$4*信号相关性!$B$4+2*$C1677*信号概况!$C$2*$F1677*信号概况!$C$5*信号相关性!$B$5+2*$C1677*信号概况!$C$2*$G1677*信号概况!$C$6*信号相关性!$B$6+2*$C1677*信号概况!$C$2*$H1677*信号概况!$C$7*信号相关性!$B$7+2*$C1677*信号概况!$C$2*$I1677*信号概况!$C$8*信号相关性!$B$8+2*$C1677*信号概况!$C$2*$J1677*信号概况!$C$9*信号相关性!$B$9+2*$D1677*信号概况!$C$3*$E1677*信号概况!$C$4*信号相关性!$C$4+2*$D1677*信号概况!$C$3*$F1677*信号概况!$C$5*信号相关性!$C$5+2*$D1677*信号概况!$C$3*$G1677*信号概况!$C$6*信号相关性!$C$6+2*$D1677*信号概况!$C$3*$H1677*信号概况!$C$7*信号相关性!$C$7+2*$D1677*信号概况!$C$3*$I1677*信号概况!$C$8*信号相关性!$C$8+2*$D1677*信号概况!$C$3*$J1677*信号概况!$C$9*信号相关性!$C$9+2*$E1677*信号概况!$C$4*$F1677*信号概况!$C$5*信号相关性!$D$5+2*$E1677*信号概况!$C$4*$G1677*信号概况!$C$6*信号相关性!$D$6+2*$E1677*信号概况!$C$4*$H1677*信号概况!$C$7*信号相关性!$D$7+2*$E1677*信号概况!$C$4*$I1677*信号概况!$C$8*信号相关性!$D$8+2*$E1677*信号概况!$C$4*$J1677*信号概况!$J$5*信号相关性!$D$9+2*$F1677*信号概况!$C$5*$G1677*信号概况!$C$6*信号相关性!$E$6+2*$F1677*信号概况!$C$5*$H1677*信号概况!$C$7*信号相关性!$E$7+2*$F1677*信号概况!$C$5*$I1677*信号概况!$C$8*信号相关性!$E$8+2*$F1677*信号概况!$C$5*$J1677*信号概况!$C$9*信号相关性!$E$9+2*$G1677*信号概况!$C$6*$H1677*信号概况!$C$7*信号相关性!$F$7+2*$G1677*信号概况!$C$6*$I1677*信号概况!$C$8*信号相关性!$F$8+2*$G1677*信号概况!$C$6*$J1677*信号概况!$C$9*信号相关性!$F$9+2*$H1677*信号概况!$C$7*$I1677*信号概况!$C$8*信号相关性!$G$8+2*$H1677*信号概况!$C$7*$J1677*信号概况!$C$9*信号相关性!$G$9+2*$I1677*信号概况!$C$8*$J1677*信号概况!$C$9*信号相关性!$H$9)</f>
        <v>2585.88775341518</v>
      </c>
      <c r="N1677" s="12">
        <f t="shared" si="534"/>
        <v>0.13247932307685</v>
      </c>
      <c r="O1677" s="10">
        <f>$C1677*信号概况!$J$2+$D1677*信号概况!$J$3+$E1677*信号概况!$J$4+$F1677*信号概况!$J$5+$G1677*信号概况!$J$6+$H1677*信号概况!$J$7+$I1677*信号概况!$J$8+$J1677*信号概况!$J$9</f>
        <v>971.091964923712</v>
      </c>
      <c r="P1677" s="12">
        <f t="shared" si="535"/>
        <v>0.0497506537120777</v>
      </c>
      <c r="Q1677" s="7">
        <f t="shared" si="536"/>
        <v>20.1925023963154</v>
      </c>
    </row>
    <row r="1678" spans="1:17">
      <c r="A1678">
        <v>1676</v>
      </c>
      <c r="B1678">
        <v>19519.18</v>
      </c>
      <c r="C1678" s="7">
        <f t="shared" si="537"/>
        <v>0</v>
      </c>
      <c r="D1678" s="8">
        <f t="shared" si="538"/>
        <v>0.303030303030303</v>
      </c>
      <c r="E1678">
        <f t="shared" si="539"/>
        <v>0</v>
      </c>
      <c r="F1678">
        <f t="shared" ref="F1678:F1703" si="540">MOD(QUOTIENT(A1678,($T$2*$U$2/0.01+1)*($T$3*$U$3/0.01+1)*($T$4*$U$4/0.01+1)),$T$5*$U$5/0.01+1)/($T$5*100)</f>
        <v>0.5</v>
      </c>
      <c r="G1678">
        <f t="shared" ref="G1678:G1703" si="541">MOD(QUOTIENT(A1678,($T$2*$U$2/0.01+1)*($T$3*$U$3/0.01+1)*($T$4*$U$4/0.01+1)*($T$5*$U$5/0.01+1)),$T$6*$U$6/0.01+1)/($T$6*100)</f>
        <v>0.08</v>
      </c>
      <c r="H1678">
        <f t="shared" ref="H1678:H1703" si="542">MOD(QUOTIENT(A1678,($T$2*$U$2/0.01+1)*($T$3*$U$3/0.01+1)*($T$4*$U$4/0.01+1)*($T$5*$U$5/0.01+1)*($T$6*$U$6/0.01+1)),$T$7*$U$7/0.01+1)/($T$7*100)</f>
        <v>0</v>
      </c>
      <c r="I1678">
        <f t="shared" ref="I1678:I1703" si="543">MOD(QUOTIENT(A1678,($T$2*$U$2/0.01+1)*($T$3*$U$3/0.01+1)*($T$4*$U$4/0.01+1)*($T$5*$U$5/0.01+1)*($T$6*$U$6/0.01+1)*($T$7*$U$7/0.01+1)),$T$8*$U$8/0.01+1)/($T$8*100)</f>
        <v>0</v>
      </c>
      <c r="J1678">
        <f t="shared" ref="J1678:J1703" si="544">MOD(QUOTIENT(A1678,($T$2*$U$2/0.01+1)*($T$3*$U$3/0.01+1)*($T$4*$U$4/0.01+1)*($T$5*$U$5/0.01+1)*($T$6*$U$6/0.01+1)*($T$7*$U$7/0.01+1)*($T$8*$U$8/0.01+1)),$T$9*$U$9/0.01)/($T$9*100)</f>
        <v>0</v>
      </c>
      <c r="K1678">
        <f>SQRT(POWER($C1678*信号概况!$F$2,2)+POWER($D1678*信号概况!$F$3,2)+POWER($E1678*信号概况!$F$4,2)+POWER($F1678*信号概况!$F$5,2)+POWER($G1678*信号概况!$F$6,2)+POWER($H1678*信号概况!$F$7,2)+POWER($I1678*信号概况!$F$8,2)+POWER($J1678*信号概况!$F$9,2)+2*$C1678*信号概况!$F$2*$D1678*信号概况!$F$3*信号相关性!$B$3+2*$C1678*信号概况!$F$2*$E1678*信号概况!$F$4*信号相关性!$B$4+2*$C1678*信号概况!$F$2*$F1678*信号概况!$F$5*信号相关性!$B$5+2*$C1678*信号概况!$F$2*$G1678*信号概况!$F$6*信号相关性!$B$6+2*$C1678*信号概况!$F$2*$H1678*信号概况!$F$7*信号相关性!$B$7+2*$C1678*信号概况!$F$2*$I1678*信号概况!$F$8*信号相关性!$B$8+2*$C1678*信号概况!$F$2*$J1678*信号概况!$F$9*信号相关性!$B$9+2*$D1678*信号概况!$F$3*$E1678*信号概况!$F$4*信号相关性!$C$4+2*$D1678*信号概况!$F$3*$F1678*信号概况!$F$5*信号相关性!$C$5+2*$D1678*信号概况!$F$3*$G1678*信号概况!$F$6*信号相关性!$C$6+2*$D1678*信号概况!$F$3*$H1678*信号概况!$F$7*信号相关性!$C$7+2*$D1678*信号概况!$F$3*$I1678*信号概况!$F$8*信号相关性!$C$8+2*$D1678*信号概况!$F$3*$J1678*信号概况!$F$9*信号相关性!$C$9+2*$E1678*信号概况!$F$4*$F1678*信号概况!$F$5*信号相关性!$D$5+2*$E1678*信号概况!$F$4*$G1678*信号概况!$F$6*信号相关性!$D$6+2*$E1678*信号概况!$F$4*$H1678*信号概况!$F$7*信号相关性!$D$7+2*$E1678*信号概况!$F$4*$I1678*信号概况!$F$8*信号相关性!$D$8+2*$E1678*信号概况!$F$4*$J1678*信号概况!$J$5*信号相关性!$D$9+2*$F1678*信号概况!$F$5*$G1678*信号概况!$F$6*信号相关性!$E$6+2*$F1678*信号概况!$F$5*$H1678*信号概况!$F$7*信号相关性!$E$7+2*$F1678*信号概况!$F$5*$I1678*信号概况!$F$8*信号相关性!$E$8+2*$F1678*信号概况!$F$5*$J1678*信号概况!$F$9*信号相关性!$E$9+2*$G1678*信号概况!$F$6*$H1678*信号概况!$F$7*信号相关性!$F$7+2*$G1678*信号概况!$F$6*$I1678*信号概况!$F$8*信号相关性!$F$8+2*$G1678*信号概况!$F$6*$J1678*信号概况!$F$9*信号相关性!$F$9+2*$H1678*信号概况!$F$7*$I1678*信号概况!$F$8*信号相关性!$G$8+2*$H1678*信号概况!$F$7*$J1678*信号概况!$F$9*信号相关性!$G$9+2*$I1678*信号概况!$F$8*$J1678*信号概况!$F$9*信号相关性!$H$9)</f>
        <v>589.90118472637</v>
      </c>
      <c r="L1678" s="10">
        <f t="shared" ref="L1678:L1703" si="545">B1678/K1678</f>
        <v>33.0888977770982</v>
      </c>
      <c r="M1678" s="11">
        <f>SQRT(POWER($C1678*信号概况!$C$2,2)+POWER($D1678*信号概况!$C$3,2)+POWER($E1678*信号概况!$C$4,2)+POWER($F1678*信号概况!$C$5,2)+POWER($G1678*信号概况!$C$6,2)+POWER($H1678*信号概况!$C$7,2)+POWER($I1678*信号概况!$C$8,2)+POWER($J1678*信号概况!$C$9,2)+2*$C1678*信号概况!$C$2*$D1678*信号概况!$C$3*信号相关性!$B$3+2*$C1678*信号概况!$C$2*$E1678*信号概况!$C$4*信号相关性!$B$4+2*$C1678*信号概况!$C$2*$F1678*信号概况!$C$5*信号相关性!$B$5+2*$C1678*信号概况!$C$2*$G1678*信号概况!$C$6*信号相关性!$B$6+2*$C1678*信号概况!$C$2*$H1678*信号概况!$C$7*信号相关性!$B$7+2*$C1678*信号概况!$C$2*$I1678*信号概况!$C$8*信号相关性!$B$8+2*$C1678*信号概况!$C$2*$J1678*信号概况!$C$9*信号相关性!$B$9+2*$D1678*信号概况!$C$3*$E1678*信号概况!$C$4*信号相关性!$C$4+2*$D1678*信号概况!$C$3*$F1678*信号概况!$C$5*信号相关性!$C$5+2*$D1678*信号概况!$C$3*$G1678*信号概况!$C$6*信号相关性!$C$6+2*$D1678*信号概况!$C$3*$H1678*信号概况!$C$7*信号相关性!$C$7+2*$D1678*信号概况!$C$3*$I1678*信号概况!$C$8*信号相关性!$C$8+2*$D1678*信号概况!$C$3*$J1678*信号概况!$C$9*信号相关性!$C$9+2*$E1678*信号概况!$C$4*$F1678*信号概况!$C$5*信号相关性!$D$5+2*$E1678*信号概况!$C$4*$G1678*信号概况!$C$6*信号相关性!$D$6+2*$E1678*信号概况!$C$4*$H1678*信号概况!$C$7*信号相关性!$D$7+2*$E1678*信号概况!$C$4*$I1678*信号概况!$C$8*信号相关性!$D$8+2*$E1678*信号概况!$C$4*$J1678*信号概况!$J$5*信号相关性!$D$9+2*$F1678*信号概况!$C$5*$G1678*信号概况!$C$6*信号相关性!$E$6+2*$F1678*信号概况!$C$5*$H1678*信号概况!$C$7*信号相关性!$E$7+2*$F1678*信号概况!$C$5*$I1678*信号概况!$C$8*信号相关性!$E$8+2*$F1678*信号概况!$C$5*$J1678*信号概况!$C$9*信号相关性!$E$9+2*$G1678*信号概况!$C$6*$H1678*信号概况!$C$7*信号相关性!$F$7+2*$G1678*信号概况!$C$6*$I1678*信号概况!$C$8*信号相关性!$F$8+2*$G1678*信号概况!$C$6*$J1678*信号概况!$C$9*信号相关性!$F$9+2*$H1678*信号概况!$C$7*$I1678*信号概况!$C$8*信号相关性!$G$8+2*$H1678*信号概况!$C$7*$J1678*信号概况!$C$9*信号相关性!$G$9+2*$I1678*信号概况!$C$8*$J1678*信号概况!$C$9*信号相关性!$H$9)</f>
        <v>2894.58602452381</v>
      </c>
      <c r="N1678" s="12">
        <f t="shared" ref="N1678:N1703" si="546">M1678/B1678</f>
        <v>0.148294448051804</v>
      </c>
      <c r="O1678" s="10">
        <f>$C1678*信号概况!$J$2+$D1678*信号概况!$J$3+$E1678*信号概况!$J$4+$F1678*信号概况!$J$5+$G1678*信号概况!$J$6+$H1678*信号概况!$J$7+$I1678*信号概况!$J$8+$J1678*信号概况!$J$9</f>
        <v>995.620115608644</v>
      </c>
      <c r="P1678" s="12">
        <f t="shared" ref="P1678:P1703" si="547">O1678/B1678</f>
        <v>0.0510072715968931</v>
      </c>
      <c r="Q1678" s="7">
        <f t="shared" ref="Q1678:Q1703" si="548">(O1678*12-B1678*5%)/K1678</f>
        <v>18.5988478602445</v>
      </c>
    </row>
    <row r="1679" spans="1:17">
      <c r="A1679">
        <v>1677</v>
      </c>
      <c r="B1679">
        <v>19519.18</v>
      </c>
      <c r="C1679" s="7">
        <f t="shared" si="537"/>
        <v>0</v>
      </c>
      <c r="D1679" s="8">
        <f t="shared" si="538"/>
        <v>0.333333333333333</v>
      </c>
      <c r="E1679">
        <f t="shared" si="539"/>
        <v>0</v>
      </c>
      <c r="F1679">
        <f t="shared" si="540"/>
        <v>0.5</v>
      </c>
      <c r="G1679">
        <f t="shared" si="541"/>
        <v>0.08</v>
      </c>
      <c r="H1679">
        <f t="shared" si="542"/>
        <v>0</v>
      </c>
      <c r="I1679">
        <f t="shared" si="543"/>
        <v>0</v>
      </c>
      <c r="J1679">
        <f t="shared" si="544"/>
        <v>0</v>
      </c>
      <c r="K1679">
        <f>SQRT(POWER($C1679*信号概况!$F$2,2)+POWER($D1679*信号概况!$F$3,2)+POWER($E1679*信号概况!$F$4,2)+POWER($F1679*信号概况!$F$5,2)+POWER($G1679*信号概况!$F$6,2)+POWER($H1679*信号概况!$F$7,2)+POWER($I1679*信号概况!$F$8,2)+POWER($J1679*信号概况!$F$9,2)+2*$C1679*信号概况!$F$2*$D1679*信号概况!$F$3*信号相关性!$B$3+2*$C1679*信号概况!$F$2*$E1679*信号概况!$F$4*信号相关性!$B$4+2*$C1679*信号概况!$F$2*$F1679*信号概况!$F$5*信号相关性!$B$5+2*$C1679*信号概况!$F$2*$G1679*信号概况!$F$6*信号相关性!$B$6+2*$C1679*信号概况!$F$2*$H1679*信号概况!$F$7*信号相关性!$B$7+2*$C1679*信号概况!$F$2*$I1679*信号概况!$F$8*信号相关性!$B$8+2*$C1679*信号概况!$F$2*$J1679*信号概况!$F$9*信号相关性!$B$9+2*$D1679*信号概况!$F$3*$E1679*信号概况!$F$4*信号相关性!$C$4+2*$D1679*信号概况!$F$3*$F1679*信号概况!$F$5*信号相关性!$C$5+2*$D1679*信号概况!$F$3*$G1679*信号概况!$F$6*信号相关性!$C$6+2*$D1679*信号概况!$F$3*$H1679*信号概况!$F$7*信号相关性!$C$7+2*$D1679*信号概况!$F$3*$I1679*信号概况!$F$8*信号相关性!$C$8+2*$D1679*信号概况!$F$3*$J1679*信号概况!$F$9*信号相关性!$C$9+2*$E1679*信号概况!$F$4*$F1679*信号概况!$F$5*信号相关性!$D$5+2*$E1679*信号概况!$F$4*$G1679*信号概况!$F$6*信号相关性!$D$6+2*$E1679*信号概况!$F$4*$H1679*信号概况!$F$7*信号相关性!$D$7+2*$E1679*信号概况!$F$4*$I1679*信号概况!$F$8*信号相关性!$D$8+2*$E1679*信号概况!$F$4*$J1679*信号概况!$J$5*信号相关性!$D$9+2*$F1679*信号概况!$F$5*$G1679*信号概况!$F$6*信号相关性!$E$6+2*$F1679*信号概况!$F$5*$H1679*信号概况!$F$7*信号相关性!$E$7+2*$F1679*信号概况!$F$5*$I1679*信号概况!$F$8*信号相关性!$E$8+2*$F1679*信号概况!$F$5*$J1679*信号概况!$F$9*信号相关性!$E$9+2*$G1679*信号概况!$F$6*$H1679*信号概况!$F$7*信号相关性!$F$7+2*$G1679*信号概况!$F$6*$I1679*信号概况!$F$8*信号相关性!$F$8+2*$G1679*信号概况!$F$6*$J1679*信号概况!$F$9*信号相关性!$F$9+2*$H1679*信号概况!$F$7*$I1679*信号概况!$F$8*信号相关性!$G$8+2*$H1679*信号概况!$F$7*$J1679*信号概况!$F$9*信号相关性!$G$9+2*$I1679*信号概况!$F$8*$J1679*信号概况!$F$9*信号相关性!$H$9)</f>
        <v>652.158127429837</v>
      </c>
      <c r="L1679" s="10">
        <f t="shared" si="545"/>
        <v>29.9301337804764</v>
      </c>
      <c r="M1679" s="11">
        <f>SQRT(POWER($C1679*信号概况!$C$2,2)+POWER($D1679*信号概况!$C$3,2)+POWER($E1679*信号概况!$C$4,2)+POWER($F1679*信号概况!$C$5,2)+POWER($G1679*信号概况!$C$6,2)+POWER($H1679*信号概况!$C$7,2)+POWER($I1679*信号概况!$C$8,2)+POWER($J1679*信号概况!$C$9,2)+2*$C1679*信号概况!$C$2*$D1679*信号概况!$C$3*信号相关性!$B$3+2*$C1679*信号概况!$C$2*$E1679*信号概况!$C$4*信号相关性!$B$4+2*$C1679*信号概况!$C$2*$F1679*信号概况!$C$5*信号相关性!$B$5+2*$C1679*信号概况!$C$2*$G1679*信号概况!$C$6*信号相关性!$B$6+2*$C1679*信号概况!$C$2*$H1679*信号概况!$C$7*信号相关性!$B$7+2*$C1679*信号概况!$C$2*$I1679*信号概况!$C$8*信号相关性!$B$8+2*$C1679*信号概况!$C$2*$J1679*信号概况!$C$9*信号相关性!$B$9+2*$D1679*信号概况!$C$3*$E1679*信号概况!$C$4*信号相关性!$C$4+2*$D1679*信号概况!$C$3*$F1679*信号概况!$C$5*信号相关性!$C$5+2*$D1679*信号概况!$C$3*$G1679*信号概况!$C$6*信号相关性!$C$6+2*$D1679*信号概况!$C$3*$H1679*信号概况!$C$7*信号相关性!$C$7+2*$D1679*信号概况!$C$3*$I1679*信号概况!$C$8*信号相关性!$C$8+2*$D1679*信号概况!$C$3*$J1679*信号概况!$C$9*信号相关性!$C$9+2*$E1679*信号概况!$C$4*$F1679*信号概况!$C$5*信号相关性!$D$5+2*$E1679*信号概况!$C$4*$G1679*信号概况!$C$6*信号相关性!$D$6+2*$E1679*信号概况!$C$4*$H1679*信号概况!$C$7*信号相关性!$D$7+2*$E1679*信号概况!$C$4*$I1679*信号概况!$C$8*信号相关性!$D$8+2*$E1679*信号概况!$C$4*$J1679*信号概况!$J$5*信号相关性!$D$9+2*$F1679*信号概况!$C$5*$G1679*信号概况!$C$6*信号相关性!$E$6+2*$F1679*信号概况!$C$5*$H1679*信号概况!$C$7*信号相关性!$E$7+2*$F1679*信号概况!$C$5*$I1679*信号概况!$C$8*信号相关性!$E$8+2*$F1679*信号概况!$C$5*$J1679*信号概况!$C$9*信号相关性!$E$9+2*$G1679*信号概况!$C$6*$H1679*信号概况!$C$7*信号相关性!$F$7+2*$G1679*信号概况!$C$6*$I1679*信号概况!$C$8*信号相关性!$F$8+2*$G1679*信号概况!$C$6*$J1679*信号概况!$C$9*信号相关性!$F$9+2*$H1679*信号概况!$C$7*$I1679*信号概况!$C$8*信号相关性!$G$8+2*$H1679*信号概况!$C$7*$J1679*信号概况!$C$9*信号相关性!$G$9+2*$I1679*信号概况!$C$8*$J1679*信号概况!$C$9*信号相关性!$H$9)</f>
        <v>3206.37260088355</v>
      </c>
      <c r="N1679" s="12">
        <f t="shared" si="546"/>
        <v>0.164267792032429</v>
      </c>
      <c r="O1679" s="10">
        <f>$C1679*信号概况!$J$2+$D1679*信号概况!$J$3+$E1679*信号概况!$J$4+$F1679*信号概况!$J$5+$G1679*信号概况!$J$6+$H1679*信号概况!$J$7+$I1679*信号概况!$J$8+$J1679*信号概况!$J$9</f>
        <v>1020.14826629358</v>
      </c>
      <c r="P1679" s="12">
        <f t="shared" si="547"/>
        <v>0.0522638894817085</v>
      </c>
      <c r="Q1679" s="7">
        <f t="shared" si="548"/>
        <v>17.274675759883</v>
      </c>
    </row>
    <row r="1680" spans="1:17">
      <c r="A1680">
        <v>1678</v>
      </c>
      <c r="B1680">
        <v>19519.18</v>
      </c>
      <c r="C1680" s="7">
        <f t="shared" si="537"/>
        <v>0</v>
      </c>
      <c r="D1680" s="8">
        <f t="shared" si="538"/>
        <v>0.363636363636364</v>
      </c>
      <c r="E1680">
        <f t="shared" si="539"/>
        <v>0</v>
      </c>
      <c r="F1680">
        <f t="shared" si="540"/>
        <v>0.5</v>
      </c>
      <c r="G1680">
        <f t="shared" si="541"/>
        <v>0.08</v>
      </c>
      <c r="H1680">
        <f t="shared" si="542"/>
        <v>0</v>
      </c>
      <c r="I1680">
        <f t="shared" si="543"/>
        <v>0</v>
      </c>
      <c r="J1680">
        <f t="shared" si="544"/>
        <v>0</v>
      </c>
      <c r="K1680">
        <f>SQRT(POWER($C1680*信号概况!$F$2,2)+POWER($D1680*信号概况!$F$3,2)+POWER($E1680*信号概况!$F$4,2)+POWER($F1680*信号概况!$F$5,2)+POWER($G1680*信号概况!$F$6,2)+POWER($H1680*信号概况!$F$7,2)+POWER($I1680*信号概况!$F$8,2)+POWER($J1680*信号概况!$F$9,2)+2*$C1680*信号概况!$F$2*$D1680*信号概况!$F$3*信号相关性!$B$3+2*$C1680*信号概况!$F$2*$E1680*信号概况!$F$4*信号相关性!$B$4+2*$C1680*信号概况!$F$2*$F1680*信号概况!$F$5*信号相关性!$B$5+2*$C1680*信号概况!$F$2*$G1680*信号概况!$F$6*信号相关性!$B$6+2*$C1680*信号概况!$F$2*$H1680*信号概况!$F$7*信号相关性!$B$7+2*$C1680*信号概况!$F$2*$I1680*信号概况!$F$8*信号相关性!$B$8+2*$C1680*信号概况!$F$2*$J1680*信号概况!$F$9*信号相关性!$B$9+2*$D1680*信号概况!$F$3*$E1680*信号概况!$F$4*信号相关性!$C$4+2*$D1680*信号概况!$F$3*$F1680*信号概况!$F$5*信号相关性!$C$5+2*$D1680*信号概况!$F$3*$G1680*信号概况!$F$6*信号相关性!$C$6+2*$D1680*信号概况!$F$3*$H1680*信号概况!$F$7*信号相关性!$C$7+2*$D1680*信号概况!$F$3*$I1680*信号概况!$F$8*信号相关性!$C$8+2*$D1680*信号概况!$F$3*$J1680*信号概况!$F$9*信号相关性!$C$9+2*$E1680*信号概况!$F$4*$F1680*信号概况!$F$5*信号相关性!$D$5+2*$E1680*信号概况!$F$4*$G1680*信号概况!$F$6*信号相关性!$D$6+2*$E1680*信号概况!$F$4*$H1680*信号概况!$F$7*信号相关性!$D$7+2*$E1680*信号概况!$F$4*$I1680*信号概况!$F$8*信号相关性!$D$8+2*$E1680*信号概况!$F$4*$J1680*信号概况!$J$5*信号相关性!$D$9+2*$F1680*信号概况!$F$5*$G1680*信号概况!$F$6*信号相关性!$E$6+2*$F1680*信号概况!$F$5*$H1680*信号概况!$F$7*信号相关性!$E$7+2*$F1680*信号概况!$F$5*$I1680*信号概况!$F$8*信号相关性!$E$8+2*$F1680*信号概况!$F$5*$J1680*信号概况!$F$9*信号相关性!$E$9+2*$G1680*信号概况!$F$6*$H1680*信号概况!$F$7*信号相关性!$F$7+2*$G1680*信号概况!$F$6*$I1680*信号概况!$F$8*信号相关性!$F$8+2*$G1680*信号概况!$F$6*$J1680*信号概况!$F$9*信号相关性!$F$9+2*$H1680*信号概况!$F$7*$I1680*信号概况!$F$8*信号相关性!$G$8+2*$H1680*信号概况!$F$7*$J1680*信号概况!$F$9*信号相关性!$G$9+2*$I1680*信号概况!$F$8*$J1680*信号概况!$F$9*信号相关性!$H$9)</f>
        <v>715.245277491256</v>
      </c>
      <c r="L1680" s="10">
        <f t="shared" si="545"/>
        <v>27.2901906720225</v>
      </c>
      <c r="M1680" s="11">
        <f>SQRT(POWER($C1680*信号概况!$C$2,2)+POWER($D1680*信号概况!$C$3,2)+POWER($E1680*信号概况!$C$4,2)+POWER($F1680*信号概况!$C$5,2)+POWER($G1680*信号概况!$C$6,2)+POWER($H1680*信号概况!$C$7,2)+POWER($I1680*信号概况!$C$8,2)+POWER($J1680*信号概况!$C$9,2)+2*$C1680*信号概况!$C$2*$D1680*信号概况!$C$3*信号相关性!$B$3+2*$C1680*信号概况!$C$2*$E1680*信号概况!$C$4*信号相关性!$B$4+2*$C1680*信号概况!$C$2*$F1680*信号概况!$C$5*信号相关性!$B$5+2*$C1680*信号概况!$C$2*$G1680*信号概况!$C$6*信号相关性!$B$6+2*$C1680*信号概况!$C$2*$H1680*信号概况!$C$7*信号相关性!$B$7+2*$C1680*信号概况!$C$2*$I1680*信号概况!$C$8*信号相关性!$B$8+2*$C1680*信号概况!$C$2*$J1680*信号概况!$C$9*信号相关性!$B$9+2*$D1680*信号概况!$C$3*$E1680*信号概况!$C$4*信号相关性!$C$4+2*$D1680*信号概况!$C$3*$F1680*信号概况!$C$5*信号相关性!$C$5+2*$D1680*信号概况!$C$3*$G1680*信号概况!$C$6*信号相关性!$C$6+2*$D1680*信号概况!$C$3*$H1680*信号概况!$C$7*信号相关性!$C$7+2*$D1680*信号概况!$C$3*$I1680*信号概况!$C$8*信号相关性!$C$8+2*$D1680*信号概况!$C$3*$J1680*信号概况!$C$9*信号相关性!$C$9+2*$E1680*信号概况!$C$4*$F1680*信号概况!$C$5*信号相关性!$D$5+2*$E1680*信号概况!$C$4*$G1680*信号概况!$C$6*信号相关性!$D$6+2*$E1680*信号概况!$C$4*$H1680*信号概况!$C$7*信号相关性!$D$7+2*$E1680*信号概况!$C$4*$I1680*信号概况!$C$8*信号相关性!$D$8+2*$E1680*信号概况!$C$4*$J1680*信号概况!$J$5*信号相关性!$D$9+2*$F1680*信号概况!$C$5*$G1680*信号概况!$C$6*信号相关性!$E$6+2*$F1680*信号概况!$C$5*$H1680*信号概况!$C$7*信号相关性!$E$7+2*$F1680*信号概况!$C$5*$I1680*信号概况!$C$8*信号相关性!$E$8+2*$F1680*信号概况!$C$5*$J1680*信号概况!$C$9*信号相关性!$E$9+2*$G1680*信号概况!$C$6*$H1680*信号概况!$C$7*信号相关性!$F$7+2*$G1680*信号概况!$C$6*$I1680*信号概况!$C$8*信号相关性!$F$8+2*$G1680*信号概况!$C$6*$J1680*信号概况!$C$9*信号相关性!$F$9+2*$H1680*信号概况!$C$7*$I1680*信号概况!$C$8*信号相关性!$G$8+2*$H1680*信号概况!$C$7*$J1680*信号概况!$C$9*信号相关性!$G$9+2*$I1680*信号概况!$C$8*$J1680*信号概况!$C$9*信号相关性!$H$9)</f>
        <v>3520.42703095053</v>
      </c>
      <c r="N1680" s="12">
        <f t="shared" si="546"/>
        <v>0.180357321923899</v>
      </c>
      <c r="O1680" s="10">
        <f>$C1680*信号概况!$J$2+$D1680*信号概况!$J$3+$E1680*信号概况!$J$4+$F1680*信号概况!$J$5+$G1680*信号概况!$J$6+$H1680*信号概况!$J$7+$I1680*信号概况!$J$8+$J1680*信号概况!$J$9</f>
        <v>1044.67641697851</v>
      </c>
      <c r="P1680" s="12">
        <f t="shared" si="547"/>
        <v>0.053520507366524</v>
      </c>
      <c r="Q1680" s="7">
        <f t="shared" si="548"/>
        <v>16.1625086771487</v>
      </c>
    </row>
    <row r="1681" spans="1:17">
      <c r="A1681">
        <v>1679</v>
      </c>
      <c r="B1681">
        <v>19519.18</v>
      </c>
      <c r="C1681" s="7">
        <f t="shared" si="537"/>
        <v>0</v>
      </c>
      <c r="D1681" s="8">
        <f t="shared" si="538"/>
        <v>0.393939393939394</v>
      </c>
      <c r="E1681">
        <f t="shared" si="539"/>
        <v>0</v>
      </c>
      <c r="F1681">
        <f t="shared" si="540"/>
        <v>0.5</v>
      </c>
      <c r="G1681">
        <f t="shared" si="541"/>
        <v>0.08</v>
      </c>
      <c r="H1681">
        <f t="shared" si="542"/>
        <v>0</v>
      </c>
      <c r="I1681">
        <f t="shared" si="543"/>
        <v>0</v>
      </c>
      <c r="J1681">
        <f t="shared" si="544"/>
        <v>0</v>
      </c>
      <c r="K1681">
        <f>SQRT(POWER($C1681*信号概况!$F$2,2)+POWER($D1681*信号概况!$F$3,2)+POWER($E1681*信号概况!$F$4,2)+POWER($F1681*信号概况!$F$5,2)+POWER($G1681*信号概况!$F$6,2)+POWER($H1681*信号概况!$F$7,2)+POWER($I1681*信号概况!$F$8,2)+POWER($J1681*信号概况!$F$9,2)+2*$C1681*信号概况!$F$2*$D1681*信号概况!$F$3*信号相关性!$B$3+2*$C1681*信号概况!$F$2*$E1681*信号概况!$F$4*信号相关性!$B$4+2*$C1681*信号概况!$F$2*$F1681*信号概况!$F$5*信号相关性!$B$5+2*$C1681*信号概况!$F$2*$G1681*信号概况!$F$6*信号相关性!$B$6+2*$C1681*信号概况!$F$2*$H1681*信号概况!$F$7*信号相关性!$B$7+2*$C1681*信号概况!$F$2*$I1681*信号概况!$F$8*信号相关性!$B$8+2*$C1681*信号概况!$F$2*$J1681*信号概况!$F$9*信号相关性!$B$9+2*$D1681*信号概况!$F$3*$E1681*信号概况!$F$4*信号相关性!$C$4+2*$D1681*信号概况!$F$3*$F1681*信号概况!$F$5*信号相关性!$C$5+2*$D1681*信号概况!$F$3*$G1681*信号概况!$F$6*信号相关性!$C$6+2*$D1681*信号概况!$F$3*$H1681*信号概况!$F$7*信号相关性!$C$7+2*$D1681*信号概况!$F$3*$I1681*信号概况!$F$8*信号相关性!$C$8+2*$D1681*信号概况!$F$3*$J1681*信号概况!$F$9*信号相关性!$C$9+2*$E1681*信号概况!$F$4*$F1681*信号概况!$F$5*信号相关性!$D$5+2*$E1681*信号概况!$F$4*$G1681*信号概况!$F$6*信号相关性!$D$6+2*$E1681*信号概况!$F$4*$H1681*信号概况!$F$7*信号相关性!$D$7+2*$E1681*信号概况!$F$4*$I1681*信号概况!$F$8*信号相关性!$D$8+2*$E1681*信号概况!$F$4*$J1681*信号概况!$J$5*信号相关性!$D$9+2*$F1681*信号概况!$F$5*$G1681*信号概况!$F$6*信号相关性!$E$6+2*$F1681*信号概况!$F$5*$H1681*信号概况!$F$7*信号相关性!$E$7+2*$F1681*信号概况!$F$5*$I1681*信号概况!$F$8*信号相关性!$E$8+2*$F1681*信号概况!$F$5*$J1681*信号概况!$F$9*信号相关性!$E$9+2*$G1681*信号概况!$F$6*$H1681*信号概况!$F$7*信号相关性!$F$7+2*$G1681*信号概况!$F$6*$I1681*信号概况!$F$8*信号相关性!$F$8+2*$G1681*信号概况!$F$6*$J1681*信号概况!$F$9*信号相关性!$F$9+2*$H1681*信号概况!$F$7*$I1681*信号概况!$F$8*信号相关性!$G$8+2*$H1681*信号概况!$F$7*$J1681*信号概况!$F$9*信号相关性!$G$9+2*$I1681*信号概况!$F$8*$J1681*信号概况!$F$9*信号相关性!$H$9)</f>
        <v>778.960948407449</v>
      </c>
      <c r="L1681" s="10">
        <f t="shared" si="545"/>
        <v>25.057969901965</v>
      </c>
      <c r="M1681" s="11">
        <f>SQRT(POWER($C1681*信号概况!$C$2,2)+POWER($D1681*信号概况!$C$3,2)+POWER($E1681*信号概况!$C$4,2)+POWER($F1681*信号概况!$C$5,2)+POWER($G1681*信号概况!$C$6,2)+POWER($H1681*信号概况!$C$7,2)+POWER($I1681*信号概况!$C$8,2)+POWER($J1681*信号概况!$C$9,2)+2*$C1681*信号概况!$C$2*$D1681*信号概况!$C$3*信号相关性!$B$3+2*$C1681*信号概况!$C$2*$E1681*信号概况!$C$4*信号相关性!$B$4+2*$C1681*信号概况!$C$2*$F1681*信号概况!$C$5*信号相关性!$B$5+2*$C1681*信号概况!$C$2*$G1681*信号概况!$C$6*信号相关性!$B$6+2*$C1681*信号概况!$C$2*$H1681*信号概况!$C$7*信号相关性!$B$7+2*$C1681*信号概况!$C$2*$I1681*信号概况!$C$8*信号相关性!$B$8+2*$C1681*信号概况!$C$2*$J1681*信号概况!$C$9*信号相关性!$B$9+2*$D1681*信号概况!$C$3*$E1681*信号概况!$C$4*信号相关性!$C$4+2*$D1681*信号概况!$C$3*$F1681*信号概况!$C$5*信号相关性!$C$5+2*$D1681*信号概况!$C$3*$G1681*信号概况!$C$6*信号相关性!$C$6+2*$D1681*信号概况!$C$3*$H1681*信号概况!$C$7*信号相关性!$C$7+2*$D1681*信号概况!$C$3*$I1681*信号概况!$C$8*信号相关性!$C$8+2*$D1681*信号概况!$C$3*$J1681*信号概况!$C$9*信号相关性!$C$9+2*$E1681*信号概况!$C$4*$F1681*信号概况!$C$5*信号相关性!$D$5+2*$E1681*信号概况!$C$4*$G1681*信号概况!$C$6*信号相关性!$D$6+2*$E1681*信号概况!$C$4*$H1681*信号概况!$C$7*信号相关性!$D$7+2*$E1681*信号概况!$C$4*$I1681*信号概况!$C$8*信号相关性!$D$8+2*$E1681*信号概况!$C$4*$J1681*信号概况!$J$5*信号相关性!$D$9+2*$F1681*信号概况!$C$5*$G1681*信号概况!$C$6*信号相关性!$E$6+2*$F1681*信号概况!$C$5*$H1681*信号概况!$C$7*信号相关性!$E$7+2*$F1681*信号概况!$C$5*$I1681*信号概况!$C$8*信号相关性!$E$8+2*$F1681*信号概况!$C$5*$J1681*信号概况!$C$9*信号相关性!$E$9+2*$G1681*信号概况!$C$6*$H1681*信号概况!$C$7*信号相关性!$F$7+2*$G1681*信号概况!$C$6*$I1681*信号概况!$C$8*信号相关性!$F$8+2*$G1681*信号概况!$C$6*$J1681*信号概况!$C$9*信号相关性!$F$9+2*$H1681*信号概况!$C$7*$I1681*信号概况!$C$8*信号相关性!$G$8+2*$H1681*信号概况!$C$7*$J1681*信号概况!$C$9*信号相关性!$G$9+2*$I1681*信号概况!$C$8*$J1681*信号概况!$C$9*信号相关性!$H$9)</f>
        <v>3836.19237356781</v>
      </c>
      <c r="N1681" s="12">
        <f t="shared" si="546"/>
        <v>0.196534504706028</v>
      </c>
      <c r="O1681" s="10">
        <f>$C1681*信号概况!$J$2+$D1681*信号概况!$J$3+$E1681*信号概况!$J$4+$F1681*信号概况!$J$5+$G1681*信号概况!$J$6+$H1681*信号概况!$J$7+$I1681*信号概况!$J$8+$J1681*信号概况!$J$9</f>
        <v>1069.20456766344</v>
      </c>
      <c r="P1681" s="12">
        <f t="shared" si="547"/>
        <v>0.0547771252513394</v>
      </c>
      <c r="Q1681" s="7">
        <f t="shared" si="548"/>
        <v>15.2183441752725</v>
      </c>
    </row>
    <row r="1682" spans="1:17">
      <c r="A1682">
        <v>1680</v>
      </c>
      <c r="B1682">
        <v>19519.18</v>
      </c>
      <c r="C1682" s="7">
        <f t="shared" si="537"/>
        <v>0</v>
      </c>
      <c r="D1682" s="8">
        <f t="shared" si="538"/>
        <v>0.424242424242424</v>
      </c>
      <c r="E1682">
        <f t="shared" si="539"/>
        <v>0</v>
      </c>
      <c r="F1682">
        <f t="shared" si="540"/>
        <v>0.5</v>
      </c>
      <c r="G1682">
        <f t="shared" si="541"/>
        <v>0.08</v>
      </c>
      <c r="H1682">
        <f t="shared" si="542"/>
        <v>0</v>
      </c>
      <c r="I1682">
        <f t="shared" si="543"/>
        <v>0</v>
      </c>
      <c r="J1682">
        <f t="shared" si="544"/>
        <v>0</v>
      </c>
      <c r="K1682">
        <f>SQRT(POWER($C1682*信号概况!$F$2,2)+POWER($D1682*信号概况!$F$3,2)+POWER($E1682*信号概况!$F$4,2)+POWER($F1682*信号概况!$F$5,2)+POWER($G1682*信号概况!$F$6,2)+POWER($H1682*信号概况!$F$7,2)+POWER($I1682*信号概况!$F$8,2)+POWER($J1682*信号概况!$F$9,2)+2*$C1682*信号概况!$F$2*$D1682*信号概况!$F$3*信号相关性!$B$3+2*$C1682*信号概况!$F$2*$E1682*信号概况!$F$4*信号相关性!$B$4+2*$C1682*信号概况!$F$2*$F1682*信号概况!$F$5*信号相关性!$B$5+2*$C1682*信号概况!$F$2*$G1682*信号概况!$F$6*信号相关性!$B$6+2*$C1682*信号概况!$F$2*$H1682*信号概况!$F$7*信号相关性!$B$7+2*$C1682*信号概况!$F$2*$I1682*信号概况!$F$8*信号相关性!$B$8+2*$C1682*信号概况!$F$2*$J1682*信号概况!$F$9*信号相关性!$B$9+2*$D1682*信号概况!$F$3*$E1682*信号概况!$F$4*信号相关性!$C$4+2*$D1682*信号概况!$F$3*$F1682*信号概况!$F$5*信号相关性!$C$5+2*$D1682*信号概况!$F$3*$G1682*信号概况!$F$6*信号相关性!$C$6+2*$D1682*信号概况!$F$3*$H1682*信号概况!$F$7*信号相关性!$C$7+2*$D1682*信号概况!$F$3*$I1682*信号概况!$F$8*信号相关性!$C$8+2*$D1682*信号概况!$F$3*$J1682*信号概况!$F$9*信号相关性!$C$9+2*$E1682*信号概况!$F$4*$F1682*信号概况!$F$5*信号相关性!$D$5+2*$E1682*信号概况!$F$4*$G1682*信号概况!$F$6*信号相关性!$D$6+2*$E1682*信号概况!$F$4*$H1682*信号概况!$F$7*信号相关性!$D$7+2*$E1682*信号概况!$F$4*$I1682*信号概况!$F$8*信号相关性!$D$8+2*$E1682*信号概况!$F$4*$J1682*信号概况!$J$5*信号相关性!$D$9+2*$F1682*信号概况!$F$5*$G1682*信号概况!$F$6*信号相关性!$E$6+2*$F1682*信号概况!$F$5*$H1682*信号概况!$F$7*信号相关性!$E$7+2*$F1682*信号概况!$F$5*$I1682*信号概况!$F$8*信号相关性!$E$8+2*$F1682*信号概况!$F$5*$J1682*信号概况!$F$9*信号相关性!$E$9+2*$G1682*信号概况!$F$6*$H1682*信号概况!$F$7*信号相关性!$F$7+2*$G1682*信号概况!$F$6*$I1682*信号概况!$F$8*信号相关性!$F$8+2*$G1682*信号概况!$F$6*$J1682*信号概况!$F$9*信号相关性!$F$9+2*$H1682*信号概况!$F$7*$I1682*信号概况!$F$8*信号相关性!$G$8+2*$H1682*信号概况!$F$7*$J1682*信号概况!$F$9*信号相关性!$G$9+2*$I1682*信号概况!$F$8*$J1682*信号概况!$F$9*信号相关性!$H$9)</f>
        <v>843.162665020016</v>
      </c>
      <c r="L1682" s="10">
        <f t="shared" si="545"/>
        <v>23.1499576650926</v>
      </c>
      <c r="M1682" s="11">
        <f>SQRT(POWER($C1682*信号概况!$C$2,2)+POWER($D1682*信号概况!$C$3,2)+POWER($E1682*信号概况!$C$4,2)+POWER($F1682*信号概况!$C$5,2)+POWER($G1682*信号概况!$C$6,2)+POWER($H1682*信号概况!$C$7,2)+POWER($I1682*信号概况!$C$8,2)+POWER($J1682*信号概况!$C$9,2)+2*$C1682*信号概况!$C$2*$D1682*信号概况!$C$3*信号相关性!$B$3+2*$C1682*信号概况!$C$2*$E1682*信号概况!$C$4*信号相关性!$B$4+2*$C1682*信号概况!$C$2*$F1682*信号概况!$C$5*信号相关性!$B$5+2*$C1682*信号概况!$C$2*$G1682*信号概况!$C$6*信号相关性!$B$6+2*$C1682*信号概况!$C$2*$H1682*信号概况!$C$7*信号相关性!$B$7+2*$C1682*信号概况!$C$2*$I1682*信号概况!$C$8*信号相关性!$B$8+2*$C1682*信号概况!$C$2*$J1682*信号概况!$C$9*信号相关性!$B$9+2*$D1682*信号概况!$C$3*$E1682*信号概况!$C$4*信号相关性!$C$4+2*$D1682*信号概况!$C$3*$F1682*信号概况!$C$5*信号相关性!$C$5+2*$D1682*信号概况!$C$3*$G1682*信号概况!$C$6*信号相关性!$C$6+2*$D1682*信号概况!$C$3*$H1682*信号概况!$C$7*信号相关性!$C$7+2*$D1682*信号概况!$C$3*$I1682*信号概况!$C$8*信号相关性!$C$8+2*$D1682*信号概况!$C$3*$J1682*信号概况!$C$9*信号相关性!$C$9+2*$E1682*信号概况!$C$4*$F1682*信号概况!$C$5*信号相关性!$D$5+2*$E1682*信号概况!$C$4*$G1682*信号概况!$C$6*信号相关性!$D$6+2*$E1682*信号概况!$C$4*$H1682*信号概况!$C$7*信号相关性!$D$7+2*$E1682*信号概况!$C$4*$I1682*信号概况!$C$8*信号相关性!$D$8+2*$E1682*信号概况!$C$4*$J1682*信号概况!$J$5*信号相关性!$D$9+2*$F1682*信号概况!$C$5*$G1682*信号概况!$C$6*信号相关性!$E$6+2*$F1682*信号概况!$C$5*$H1682*信号概况!$C$7*信号相关性!$E$7+2*$F1682*信号概况!$C$5*$I1682*信号概况!$C$8*信号相关性!$E$8+2*$F1682*信号概况!$C$5*$J1682*信号概况!$C$9*信号相关性!$E$9+2*$G1682*信号概况!$C$6*$H1682*信号概况!$C$7*信号相关性!$F$7+2*$G1682*信号概况!$C$6*$I1682*信号概况!$C$8*信号相关性!$F$8+2*$G1682*信号概况!$C$6*$J1682*信号概况!$C$9*信号相关性!$F$9+2*$H1682*信号概况!$C$7*$I1682*信号概况!$C$8*信号相关性!$G$8+2*$H1682*信号概况!$C$7*$J1682*信号概况!$C$9*信号相关性!$G$9+2*$I1682*信号概况!$C$8*$J1682*信号概况!$C$9*信号相关性!$H$9)</f>
        <v>4153.27841542253</v>
      </c>
      <c r="N1682" s="12">
        <f t="shared" si="546"/>
        <v>0.212779349102909</v>
      </c>
      <c r="O1682" s="10">
        <f>$C1682*信号概况!$J$2+$D1682*信号概况!$J$3+$E1682*信号概况!$J$4+$F1682*信号概况!$J$5+$G1682*信号概况!$J$6+$H1682*信号概况!$J$7+$I1682*信号概况!$J$8+$J1682*信号概况!$J$9</f>
        <v>1093.73271834837</v>
      </c>
      <c r="P1682" s="12">
        <f t="shared" si="547"/>
        <v>0.0560337431361548</v>
      </c>
      <c r="Q1682" s="7">
        <f t="shared" si="548"/>
        <v>14.4086474937692</v>
      </c>
    </row>
    <row r="1683" spans="1:17">
      <c r="A1683">
        <v>1681</v>
      </c>
      <c r="B1683">
        <v>19519.18</v>
      </c>
      <c r="C1683" s="7">
        <f t="shared" si="537"/>
        <v>0</v>
      </c>
      <c r="D1683" s="8">
        <f t="shared" si="538"/>
        <v>0.454545454545455</v>
      </c>
      <c r="E1683">
        <f t="shared" si="539"/>
        <v>0</v>
      </c>
      <c r="F1683">
        <f t="shared" si="540"/>
        <v>0.5</v>
      </c>
      <c r="G1683">
        <f t="shared" si="541"/>
        <v>0.08</v>
      </c>
      <c r="H1683">
        <f t="shared" si="542"/>
        <v>0</v>
      </c>
      <c r="I1683">
        <f t="shared" si="543"/>
        <v>0</v>
      </c>
      <c r="J1683">
        <f t="shared" si="544"/>
        <v>0</v>
      </c>
      <c r="K1683">
        <f>SQRT(POWER($C1683*信号概况!$F$2,2)+POWER($D1683*信号概况!$F$3,2)+POWER($E1683*信号概况!$F$4,2)+POWER($F1683*信号概况!$F$5,2)+POWER($G1683*信号概况!$F$6,2)+POWER($H1683*信号概况!$F$7,2)+POWER($I1683*信号概况!$F$8,2)+POWER($J1683*信号概况!$F$9,2)+2*$C1683*信号概况!$F$2*$D1683*信号概况!$F$3*信号相关性!$B$3+2*$C1683*信号概况!$F$2*$E1683*信号概况!$F$4*信号相关性!$B$4+2*$C1683*信号概况!$F$2*$F1683*信号概况!$F$5*信号相关性!$B$5+2*$C1683*信号概况!$F$2*$G1683*信号概况!$F$6*信号相关性!$B$6+2*$C1683*信号概况!$F$2*$H1683*信号概况!$F$7*信号相关性!$B$7+2*$C1683*信号概况!$F$2*$I1683*信号概况!$F$8*信号相关性!$B$8+2*$C1683*信号概况!$F$2*$J1683*信号概况!$F$9*信号相关性!$B$9+2*$D1683*信号概况!$F$3*$E1683*信号概况!$F$4*信号相关性!$C$4+2*$D1683*信号概况!$F$3*$F1683*信号概况!$F$5*信号相关性!$C$5+2*$D1683*信号概况!$F$3*$G1683*信号概况!$F$6*信号相关性!$C$6+2*$D1683*信号概况!$F$3*$H1683*信号概况!$F$7*信号相关性!$C$7+2*$D1683*信号概况!$F$3*$I1683*信号概况!$F$8*信号相关性!$C$8+2*$D1683*信号概况!$F$3*$J1683*信号概况!$F$9*信号相关性!$C$9+2*$E1683*信号概况!$F$4*$F1683*信号概况!$F$5*信号相关性!$D$5+2*$E1683*信号概况!$F$4*$G1683*信号概况!$F$6*信号相关性!$D$6+2*$E1683*信号概况!$F$4*$H1683*信号概况!$F$7*信号相关性!$D$7+2*$E1683*信号概况!$F$4*$I1683*信号概况!$F$8*信号相关性!$D$8+2*$E1683*信号概况!$F$4*$J1683*信号概况!$J$5*信号相关性!$D$9+2*$F1683*信号概况!$F$5*$G1683*信号概况!$F$6*信号相关性!$E$6+2*$F1683*信号概况!$F$5*$H1683*信号概况!$F$7*信号相关性!$E$7+2*$F1683*信号概况!$F$5*$I1683*信号概况!$F$8*信号相关性!$E$8+2*$F1683*信号概况!$F$5*$J1683*信号概况!$F$9*信号相关性!$E$9+2*$G1683*信号概况!$F$6*$H1683*信号概况!$F$7*信号相关性!$F$7+2*$G1683*信号概况!$F$6*$I1683*信号概况!$F$8*信号相关性!$F$8+2*$G1683*信号概况!$F$6*$J1683*信号概况!$F$9*信号相关性!$F$9+2*$H1683*信号概况!$F$7*$I1683*信号概况!$F$8*信号相关性!$G$8+2*$H1683*信号概况!$F$7*$J1683*信号概况!$F$9*信号相关性!$G$9+2*$I1683*信号概况!$F$8*$J1683*信号概况!$F$9*信号相关性!$H$9)</f>
        <v>907.74730437111</v>
      </c>
      <c r="L1683" s="10">
        <f t="shared" si="545"/>
        <v>21.5028785059549</v>
      </c>
      <c r="M1683" s="11">
        <f>SQRT(POWER($C1683*信号概况!$C$2,2)+POWER($D1683*信号概况!$C$3,2)+POWER($E1683*信号概况!$C$4,2)+POWER($F1683*信号概况!$C$5,2)+POWER($G1683*信号概况!$C$6,2)+POWER($H1683*信号概况!$C$7,2)+POWER($I1683*信号概况!$C$8,2)+POWER($J1683*信号概况!$C$9,2)+2*$C1683*信号概况!$C$2*$D1683*信号概况!$C$3*信号相关性!$B$3+2*$C1683*信号概况!$C$2*$E1683*信号概况!$C$4*信号相关性!$B$4+2*$C1683*信号概况!$C$2*$F1683*信号概况!$C$5*信号相关性!$B$5+2*$C1683*信号概况!$C$2*$G1683*信号概况!$C$6*信号相关性!$B$6+2*$C1683*信号概况!$C$2*$H1683*信号概况!$C$7*信号相关性!$B$7+2*$C1683*信号概况!$C$2*$I1683*信号概况!$C$8*信号相关性!$B$8+2*$C1683*信号概况!$C$2*$J1683*信号概况!$C$9*信号相关性!$B$9+2*$D1683*信号概况!$C$3*$E1683*信号概况!$C$4*信号相关性!$C$4+2*$D1683*信号概况!$C$3*$F1683*信号概况!$C$5*信号相关性!$C$5+2*$D1683*信号概况!$C$3*$G1683*信号概况!$C$6*信号相关性!$C$6+2*$D1683*信号概况!$C$3*$H1683*信号概况!$C$7*信号相关性!$C$7+2*$D1683*信号概况!$C$3*$I1683*信号概况!$C$8*信号相关性!$C$8+2*$D1683*信号概况!$C$3*$J1683*信号概况!$C$9*信号相关性!$C$9+2*$E1683*信号概况!$C$4*$F1683*信号概况!$C$5*信号相关性!$D$5+2*$E1683*信号概况!$C$4*$G1683*信号概况!$C$6*信号相关性!$D$6+2*$E1683*信号概况!$C$4*$H1683*信号概况!$C$7*信号相关性!$D$7+2*$E1683*信号概况!$C$4*$I1683*信号概况!$C$8*信号相关性!$D$8+2*$E1683*信号概况!$C$4*$J1683*信号概况!$J$5*信号相关性!$D$9+2*$F1683*信号概况!$C$5*$G1683*信号概况!$C$6*信号相关性!$E$6+2*$F1683*信号概况!$C$5*$H1683*信号概况!$C$7*信号相关性!$E$7+2*$F1683*信号概况!$C$5*$I1683*信号概况!$C$8*信号相关性!$E$8+2*$F1683*信号概况!$C$5*$J1683*信号概况!$C$9*信号相关性!$E$9+2*$G1683*信号概况!$C$6*$H1683*信号概况!$C$7*信号相关性!$F$7+2*$G1683*信号概况!$C$6*$I1683*信号概况!$C$8*信号相关性!$F$8+2*$G1683*信号概况!$C$6*$J1683*信号概况!$C$9*信号相关性!$F$9+2*$H1683*信号概况!$C$7*$I1683*信号概况!$C$8*信号相关性!$G$8+2*$H1683*信号概况!$C$7*$J1683*信号概况!$C$9*信号相关性!$G$9+2*$I1683*信号概况!$C$8*$J1683*信号概况!$C$9*信号相关性!$H$9)</f>
        <v>4471.40419636066</v>
      </c>
      <c r="N1683" s="12">
        <f t="shared" si="546"/>
        <v>0.229077461059361</v>
      </c>
      <c r="O1683" s="10">
        <f>$C1683*信号概况!$J$2+$D1683*信号概况!$J$3+$E1683*信号概况!$J$4+$F1683*信号概况!$J$5+$G1683*信号概况!$J$6+$H1683*信号概况!$J$7+$I1683*信号概况!$J$8+$J1683*信号概况!$J$9</f>
        <v>1118.2608690333</v>
      </c>
      <c r="P1683" s="12">
        <f t="shared" si="547"/>
        <v>0.0572903610209702</v>
      </c>
      <c r="Q1683" s="7">
        <f t="shared" si="548"/>
        <v>13.7077481458568</v>
      </c>
    </row>
    <row r="1684" spans="1:17">
      <c r="A1684">
        <v>1682</v>
      </c>
      <c r="B1684">
        <v>19519.18</v>
      </c>
      <c r="C1684" s="7">
        <f t="shared" si="537"/>
        <v>0</v>
      </c>
      <c r="D1684" s="8">
        <f t="shared" si="538"/>
        <v>0.484848484848485</v>
      </c>
      <c r="E1684">
        <f t="shared" si="539"/>
        <v>0</v>
      </c>
      <c r="F1684">
        <f t="shared" si="540"/>
        <v>0.5</v>
      </c>
      <c r="G1684">
        <f t="shared" si="541"/>
        <v>0.08</v>
      </c>
      <c r="H1684">
        <f t="shared" si="542"/>
        <v>0</v>
      </c>
      <c r="I1684">
        <f t="shared" si="543"/>
        <v>0</v>
      </c>
      <c r="J1684">
        <f t="shared" si="544"/>
        <v>0</v>
      </c>
      <c r="K1684">
        <f>SQRT(POWER($C1684*信号概况!$F$2,2)+POWER($D1684*信号概况!$F$3,2)+POWER($E1684*信号概况!$F$4,2)+POWER($F1684*信号概况!$F$5,2)+POWER($G1684*信号概况!$F$6,2)+POWER($H1684*信号概况!$F$7,2)+POWER($I1684*信号概况!$F$8,2)+POWER($J1684*信号概况!$F$9,2)+2*$C1684*信号概况!$F$2*$D1684*信号概况!$F$3*信号相关性!$B$3+2*$C1684*信号概况!$F$2*$E1684*信号概况!$F$4*信号相关性!$B$4+2*$C1684*信号概况!$F$2*$F1684*信号概况!$F$5*信号相关性!$B$5+2*$C1684*信号概况!$F$2*$G1684*信号概况!$F$6*信号相关性!$B$6+2*$C1684*信号概况!$F$2*$H1684*信号概况!$F$7*信号相关性!$B$7+2*$C1684*信号概况!$F$2*$I1684*信号概况!$F$8*信号相关性!$B$8+2*$C1684*信号概况!$F$2*$J1684*信号概况!$F$9*信号相关性!$B$9+2*$D1684*信号概况!$F$3*$E1684*信号概况!$F$4*信号相关性!$C$4+2*$D1684*信号概况!$F$3*$F1684*信号概况!$F$5*信号相关性!$C$5+2*$D1684*信号概况!$F$3*$G1684*信号概况!$F$6*信号相关性!$C$6+2*$D1684*信号概况!$F$3*$H1684*信号概况!$F$7*信号相关性!$C$7+2*$D1684*信号概况!$F$3*$I1684*信号概况!$F$8*信号相关性!$C$8+2*$D1684*信号概况!$F$3*$J1684*信号概况!$F$9*信号相关性!$C$9+2*$E1684*信号概况!$F$4*$F1684*信号概况!$F$5*信号相关性!$D$5+2*$E1684*信号概况!$F$4*$G1684*信号概况!$F$6*信号相关性!$D$6+2*$E1684*信号概况!$F$4*$H1684*信号概况!$F$7*信号相关性!$D$7+2*$E1684*信号概况!$F$4*$I1684*信号概况!$F$8*信号相关性!$D$8+2*$E1684*信号概况!$F$4*$J1684*信号概况!$J$5*信号相关性!$D$9+2*$F1684*信号概况!$F$5*$G1684*信号概况!$F$6*信号相关性!$E$6+2*$F1684*信号概况!$F$5*$H1684*信号概况!$F$7*信号相关性!$E$7+2*$F1684*信号概况!$F$5*$I1684*信号概况!$F$8*信号相关性!$E$8+2*$F1684*信号概况!$F$5*$J1684*信号概况!$F$9*信号相关性!$E$9+2*$G1684*信号概况!$F$6*$H1684*信号概况!$F$7*信号相关性!$F$7+2*$G1684*信号概况!$F$6*$I1684*信号概况!$F$8*信号相关性!$F$8+2*$G1684*信号概况!$F$6*$J1684*信号概况!$F$9*信号相关性!$F$9+2*$H1684*信号概况!$F$7*$I1684*信号概况!$F$8*信号相关性!$G$8+2*$H1684*信号概况!$F$7*$J1684*信号概况!$F$9*信号相关性!$G$9+2*$I1684*信号概况!$F$8*$J1684*信号概况!$F$9*信号相关性!$H$9)</f>
        <v>972.63858954491</v>
      </c>
      <c r="L1684" s="10">
        <f t="shared" si="545"/>
        <v>20.0682763462355</v>
      </c>
      <c r="M1684" s="11">
        <f>SQRT(POWER($C1684*信号概况!$C$2,2)+POWER($D1684*信号概况!$C$3,2)+POWER($E1684*信号概况!$C$4,2)+POWER($F1684*信号概况!$C$5,2)+POWER($G1684*信号概况!$C$6,2)+POWER($H1684*信号概况!$C$7,2)+POWER($I1684*信号概况!$C$8,2)+POWER($J1684*信号概况!$C$9,2)+2*$C1684*信号概况!$C$2*$D1684*信号概况!$C$3*信号相关性!$B$3+2*$C1684*信号概况!$C$2*$E1684*信号概况!$C$4*信号相关性!$B$4+2*$C1684*信号概况!$C$2*$F1684*信号概况!$C$5*信号相关性!$B$5+2*$C1684*信号概况!$C$2*$G1684*信号概况!$C$6*信号相关性!$B$6+2*$C1684*信号概况!$C$2*$H1684*信号概况!$C$7*信号相关性!$B$7+2*$C1684*信号概况!$C$2*$I1684*信号概况!$C$8*信号相关性!$B$8+2*$C1684*信号概况!$C$2*$J1684*信号概况!$C$9*信号相关性!$B$9+2*$D1684*信号概况!$C$3*$E1684*信号概况!$C$4*信号相关性!$C$4+2*$D1684*信号概况!$C$3*$F1684*信号概况!$C$5*信号相关性!$C$5+2*$D1684*信号概况!$C$3*$G1684*信号概况!$C$6*信号相关性!$C$6+2*$D1684*信号概况!$C$3*$H1684*信号概况!$C$7*信号相关性!$C$7+2*$D1684*信号概况!$C$3*$I1684*信号概况!$C$8*信号相关性!$C$8+2*$D1684*信号概况!$C$3*$J1684*信号概况!$C$9*信号相关性!$C$9+2*$E1684*信号概况!$C$4*$F1684*信号概况!$C$5*信号相关性!$D$5+2*$E1684*信号概况!$C$4*$G1684*信号概况!$C$6*信号相关性!$D$6+2*$E1684*信号概况!$C$4*$H1684*信号概况!$C$7*信号相关性!$D$7+2*$E1684*信号概况!$C$4*$I1684*信号概况!$C$8*信号相关性!$D$8+2*$E1684*信号概况!$C$4*$J1684*信号概况!$J$5*信号相关性!$D$9+2*$F1684*信号概况!$C$5*$G1684*信号概况!$C$6*信号相关性!$E$6+2*$F1684*信号概况!$C$5*$H1684*信号概况!$C$7*信号相关性!$E$7+2*$F1684*信号概况!$C$5*$I1684*信号概况!$C$8*信号相关性!$E$8+2*$F1684*信号概况!$C$5*$J1684*信号概况!$C$9*信号相关性!$E$9+2*$G1684*信号概况!$C$6*$H1684*信号概况!$C$7*信号相关性!$F$7+2*$G1684*信号概况!$C$6*$I1684*信号概况!$C$8*信号相关性!$F$8+2*$G1684*信号概况!$C$6*$J1684*信号概况!$C$9*信号相关性!$F$9+2*$H1684*信号概况!$C$7*$I1684*信号概况!$C$8*信号相关性!$G$8+2*$H1684*信号概况!$C$7*$J1684*信号概况!$C$9*信号相关性!$G$9+2*$I1684*信号概况!$C$8*$J1684*信号概况!$C$9*信号相关性!$H$9)</f>
        <v>4790.36257507415</v>
      </c>
      <c r="N1684" s="12">
        <f t="shared" si="546"/>
        <v>0.245418228382245</v>
      </c>
      <c r="O1684" s="10">
        <f>$C1684*信号概况!$J$2+$D1684*信号概况!$J$3+$E1684*信号概况!$J$4+$F1684*信号概况!$J$5+$G1684*信号概况!$J$6+$H1684*信号概况!$J$7+$I1684*信号概况!$J$8+$J1684*信号概况!$J$9</f>
        <v>1142.78901971823</v>
      </c>
      <c r="P1684" s="12">
        <f t="shared" si="547"/>
        <v>0.0585469789057856</v>
      </c>
      <c r="Q1684" s="7">
        <f t="shared" si="548"/>
        <v>13.0958296057106</v>
      </c>
    </row>
    <row r="1685" spans="1:17">
      <c r="A1685">
        <v>1683</v>
      </c>
      <c r="B1685">
        <v>19519.18</v>
      </c>
      <c r="C1685" s="7">
        <f t="shared" si="537"/>
        <v>0</v>
      </c>
      <c r="D1685" s="8">
        <f t="shared" si="538"/>
        <v>0.515151515151515</v>
      </c>
      <c r="E1685">
        <f t="shared" si="539"/>
        <v>0</v>
      </c>
      <c r="F1685">
        <f t="shared" si="540"/>
        <v>0.5</v>
      </c>
      <c r="G1685">
        <f t="shared" si="541"/>
        <v>0.08</v>
      </c>
      <c r="H1685">
        <f t="shared" si="542"/>
        <v>0</v>
      </c>
      <c r="I1685">
        <f t="shared" si="543"/>
        <v>0</v>
      </c>
      <c r="J1685">
        <f t="shared" si="544"/>
        <v>0</v>
      </c>
      <c r="K1685">
        <f>SQRT(POWER($C1685*信号概况!$F$2,2)+POWER($D1685*信号概况!$F$3,2)+POWER($E1685*信号概况!$F$4,2)+POWER($F1685*信号概况!$F$5,2)+POWER($G1685*信号概况!$F$6,2)+POWER($H1685*信号概况!$F$7,2)+POWER($I1685*信号概况!$F$8,2)+POWER($J1685*信号概况!$F$9,2)+2*$C1685*信号概况!$F$2*$D1685*信号概况!$F$3*信号相关性!$B$3+2*$C1685*信号概况!$F$2*$E1685*信号概况!$F$4*信号相关性!$B$4+2*$C1685*信号概况!$F$2*$F1685*信号概况!$F$5*信号相关性!$B$5+2*$C1685*信号概况!$F$2*$G1685*信号概况!$F$6*信号相关性!$B$6+2*$C1685*信号概况!$F$2*$H1685*信号概况!$F$7*信号相关性!$B$7+2*$C1685*信号概况!$F$2*$I1685*信号概况!$F$8*信号相关性!$B$8+2*$C1685*信号概况!$F$2*$J1685*信号概况!$F$9*信号相关性!$B$9+2*$D1685*信号概况!$F$3*$E1685*信号概况!$F$4*信号相关性!$C$4+2*$D1685*信号概况!$F$3*$F1685*信号概况!$F$5*信号相关性!$C$5+2*$D1685*信号概况!$F$3*$G1685*信号概况!$F$6*信号相关性!$C$6+2*$D1685*信号概况!$F$3*$H1685*信号概况!$F$7*信号相关性!$C$7+2*$D1685*信号概况!$F$3*$I1685*信号概况!$F$8*信号相关性!$C$8+2*$D1685*信号概况!$F$3*$J1685*信号概况!$F$9*信号相关性!$C$9+2*$E1685*信号概况!$F$4*$F1685*信号概况!$F$5*信号相关性!$D$5+2*$E1685*信号概况!$F$4*$G1685*信号概况!$F$6*信号相关性!$D$6+2*$E1685*信号概况!$F$4*$H1685*信号概况!$F$7*信号相关性!$D$7+2*$E1685*信号概况!$F$4*$I1685*信号概况!$F$8*信号相关性!$D$8+2*$E1685*信号概况!$F$4*$J1685*信号概况!$J$5*信号相关性!$D$9+2*$F1685*信号概况!$F$5*$G1685*信号概况!$F$6*信号相关性!$E$6+2*$F1685*信号概况!$F$5*$H1685*信号概况!$F$7*信号相关性!$E$7+2*$F1685*信号概况!$F$5*$I1685*信号概况!$F$8*信号相关性!$E$8+2*$F1685*信号概况!$F$5*$J1685*信号概况!$F$9*信号相关性!$E$9+2*$G1685*信号概况!$F$6*$H1685*信号概况!$F$7*信号相关性!$F$7+2*$G1685*信号概况!$F$6*$I1685*信号概况!$F$8*信号相关性!$F$8+2*$G1685*信号概况!$F$6*$J1685*信号概况!$F$9*信号相关性!$F$9+2*$H1685*信号概况!$F$7*$I1685*信号概况!$F$8*信号相关性!$G$8+2*$H1685*信号概况!$F$7*$J1685*信号概况!$F$9*信号相关性!$G$9+2*$I1685*信号概况!$F$8*$J1685*信号概况!$F$9*信号相关性!$H$9)</f>
        <v>1037.77899936371</v>
      </c>
      <c r="L1685" s="10">
        <f t="shared" si="545"/>
        <v>18.8086095517135</v>
      </c>
      <c r="M1685" s="11">
        <f>SQRT(POWER($C1685*信号概况!$C$2,2)+POWER($D1685*信号概况!$C$3,2)+POWER($E1685*信号概况!$C$4,2)+POWER($F1685*信号概况!$C$5,2)+POWER($G1685*信号概况!$C$6,2)+POWER($H1685*信号概况!$C$7,2)+POWER($I1685*信号概况!$C$8,2)+POWER($J1685*信号概况!$C$9,2)+2*$C1685*信号概况!$C$2*$D1685*信号概况!$C$3*信号相关性!$B$3+2*$C1685*信号概况!$C$2*$E1685*信号概况!$C$4*信号相关性!$B$4+2*$C1685*信号概况!$C$2*$F1685*信号概况!$C$5*信号相关性!$B$5+2*$C1685*信号概况!$C$2*$G1685*信号概况!$C$6*信号相关性!$B$6+2*$C1685*信号概况!$C$2*$H1685*信号概况!$C$7*信号相关性!$B$7+2*$C1685*信号概况!$C$2*$I1685*信号概况!$C$8*信号相关性!$B$8+2*$C1685*信号概况!$C$2*$J1685*信号概况!$C$9*信号相关性!$B$9+2*$D1685*信号概况!$C$3*$E1685*信号概况!$C$4*信号相关性!$C$4+2*$D1685*信号概况!$C$3*$F1685*信号概况!$C$5*信号相关性!$C$5+2*$D1685*信号概况!$C$3*$G1685*信号概况!$C$6*信号相关性!$C$6+2*$D1685*信号概况!$C$3*$H1685*信号概况!$C$7*信号相关性!$C$7+2*$D1685*信号概况!$C$3*$I1685*信号概况!$C$8*信号相关性!$C$8+2*$D1685*信号概况!$C$3*$J1685*信号概况!$C$9*信号相关性!$C$9+2*$E1685*信号概况!$C$4*$F1685*信号概况!$C$5*信号相关性!$D$5+2*$E1685*信号概况!$C$4*$G1685*信号概况!$C$6*信号相关性!$D$6+2*$E1685*信号概况!$C$4*$H1685*信号概况!$C$7*信号相关性!$D$7+2*$E1685*信号概况!$C$4*$I1685*信号概况!$C$8*信号相关性!$D$8+2*$E1685*信号概况!$C$4*$J1685*信号概况!$J$5*信号相关性!$D$9+2*$F1685*信号概况!$C$5*$G1685*信号概况!$C$6*信号相关性!$E$6+2*$F1685*信号概况!$C$5*$H1685*信号概况!$C$7*信号相关性!$E$7+2*$F1685*信号概况!$C$5*$I1685*信号概况!$C$8*信号相关性!$E$8+2*$F1685*信号概况!$C$5*$J1685*信号概况!$C$9*信号相关性!$E$9+2*$G1685*信号概况!$C$6*$H1685*信号概况!$C$7*信号相关性!$F$7+2*$G1685*信号概况!$C$6*$I1685*信号概况!$C$8*信号相关性!$F$8+2*$G1685*信号概况!$C$6*$J1685*信号概况!$C$9*信号相关性!$F$9+2*$H1685*信号概况!$C$7*$I1685*信号概况!$C$8*信号相关性!$G$8+2*$H1685*信号概况!$C$7*$J1685*信号概况!$C$9*信号相关性!$G$9+2*$I1685*信号概况!$C$8*$J1685*信号概况!$C$9*信号相关性!$H$9)</f>
        <v>5109.99764543317</v>
      </c>
      <c r="N1685" s="12">
        <f t="shared" si="546"/>
        <v>0.261793663741672</v>
      </c>
      <c r="O1685" s="10">
        <f>$C1685*信号概况!$J$2+$D1685*信号概况!$J$3+$E1685*信号概况!$J$4+$F1685*信号概况!$J$5+$G1685*信号概况!$J$6+$H1685*信号概况!$J$7+$I1685*信号概况!$J$8+$J1685*信号概况!$J$9</f>
        <v>1167.31717040316</v>
      </c>
      <c r="P1685" s="12">
        <f t="shared" si="547"/>
        <v>0.0598035967906011</v>
      </c>
      <c r="Q1685" s="7">
        <f t="shared" si="548"/>
        <v>12.5574395442846</v>
      </c>
    </row>
    <row r="1686" spans="1:17">
      <c r="A1686">
        <v>1684</v>
      </c>
      <c r="B1686">
        <v>19519.18</v>
      </c>
      <c r="C1686" s="7">
        <f t="shared" si="537"/>
        <v>0</v>
      </c>
      <c r="D1686" s="8">
        <f t="shared" si="538"/>
        <v>0.545454545454545</v>
      </c>
      <c r="E1686">
        <f t="shared" si="539"/>
        <v>0</v>
      </c>
      <c r="F1686">
        <f t="shared" si="540"/>
        <v>0.5</v>
      </c>
      <c r="G1686">
        <f t="shared" si="541"/>
        <v>0.08</v>
      </c>
      <c r="H1686">
        <f t="shared" si="542"/>
        <v>0</v>
      </c>
      <c r="I1686">
        <f t="shared" si="543"/>
        <v>0</v>
      </c>
      <c r="J1686">
        <f t="shared" si="544"/>
        <v>0</v>
      </c>
      <c r="K1686">
        <f>SQRT(POWER($C1686*信号概况!$F$2,2)+POWER($D1686*信号概况!$F$3,2)+POWER($E1686*信号概况!$F$4,2)+POWER($F1686*信号概况!$F$5,2)+POWER($G1686*信号概况!$F$6,2)+POWER($H1686*信号概况!$F$7,2)+POWER($I1686*信号概况!$F$8,2)+POWER($J1686*信号概况!$F$9,2)+2*$C1686*信号概况!$F$2*$D1686*信号概况!$F$3*信号相关性!$B$3+2*$C1686*信号概况!$F$2*$E1686*信号概况!$F$4*信号相关性!$B$4+2*$C1686*信号概况!$F$2*$F1686*信号概况!$F$5*信号相关性!$B$5+2*$C1686*信号概况!$F$2*$G1686*信号概况!$F$6*信号相关性!$B$6+2*$C1686*信号概况!$F$2*$H1686*信号概况!$F$7*信号相关性!$B$7+2*$C1686*信号概况!$F$2*$I1686*信号概况!$F$8*信号相关性!$B$8+2*$C1686*信号概况!$F$2*$J1686*信号概况!$F$9*信号相关性!$B$9+2*$D1686*信号概况!$F$3*$E1686*信号概况!$F$4*信号相关性!$C$4+2*$D1686*信号概况!$F$3*$F1686*信号概况!$F$5*信号相关性!$C$5+2*$D1686*信号概况!$F$3*$G1686*信号概况!$F$6*信号相关性!$C$6+2*$D1686*信号概况!$F$3*$H1686*信号概况!$F$7*信号相关性!$C$7+2*$D1686*信号概况!$F$3*$I1686*信号概况!$F$8*信号相关性!$C$8+2*$D1686*信号概况!$F$3*$J1686*信号概况!$F$9*信号相关性!$C$9+2*$E1686*信号概况!$F$4*$F1686*信号概况!$F$5*信号相关性!$D$5+2*$E1686*信号概况!$F$4*$G1686*信号概况!$F$6*信号相关性!$D$6+2*$E1686*信号概况!$F$4*$H1686*信号概况!$F$7*信号相关性!$D$7+2*$E1686*信号概况!$F$4*$I1686*信号概况!$F$8*信号相关性!$D$8+2*$E1686*信号概况!$F$4*$J1686*信号概况!$J$5*信号相关性!$D$9+2*$F1686*信号概况!$F$5*$G1686*信号概况!$F$6*信号相关性!$E$6+2*$F1686*信号概况!$F$5*$H1686*信号概况!$F$7*信号相关性!$E$7+2*$F1686*信号概况!$F$5*$I1686*信号概况!$F$8*信号相关性!$E$8+2*$F1686*信号概况!$F$5*$J1686*信号概况!$F$9*信号相关性!$E$9+2*$G1686*信号概况!$F$6*$H1686*信号概况!$F$7*信号相关性!$F$7+2*$G1686*信号概况!$F$6*$I1686*信号概况!$F$8*信号相关性!$F$8+2*$G1686*信号概况!$F$6*$J1686*信号概况!$F$9*信号相关性!$F$9+2*$H1686*信号概况!$F$7*$I1686*信号概况!$F$8*信号相关性!$G$8+2*$H1686*信号概况!$F$7*$J1686*信号概况!$F$9*信号相关性!$G$9+2*$I1686*信号概况!$F$8*$J1686*信号概况!$F$9*信号相关性!$H$9)</f>
        <v>1103.12440166026</v>
      </c>
      <c r="L1686" s="10">
        <f t="shared" si="545"/>
        <v>17.694450390747</v>
      </c>
      <c r="M1686" s="11">
        <f>SQRT(POWER($C1686*信号概况!$C$2,2)+POWER($D1686*信号概况!$C$3,2)+POWER($E1686*信号概况!$C$4,2)+POWER($F1686*信号概况!$C$5,2)+POWER($G1686*信号概况!$C$6,2)+POWER($H1686*信号概况!$C$7,2)+POWER($I1686*信号概况!$C$8,2)+POWER($J1686*信号概况!$C$9,2)+2*$C1686*信号概况!$C$2*$D1686*信号概况!$C$3*信号相关性!$B$3+2*$C1686*信号概况!$C$2*$E1686*信号概况!$C$4*信号相关性!$B$4+2*$C1686*信号概况!$C$2*$F1686*信号概况!$C$5*信号相关性!$B$5+2*$C1686*信号概况!$C$2*$G1686*信号概况!$C$6*信号相关性!$B$6+2*$C1686*信号概况!$C$2*$H1686*信号概况!$C$7*信号相关性!$B$7+2*$C1686*信号概况!$C$2*$I1686*信号概况!$C$8*信号相关性!$B$8+2*$C1686*信号概况!$C$2*$J1686*信号概况!$C$9*信号相关性!$B$9+2*$D1686*信号概况!$C$3*$E1686*信号概况!$C$4*信号相关性!$C$4+2*$D1686*信号概况!$C$3*$F1686*信号概况!$C$5*信号相关性!$C$5+2*$D1686*信号概况!$C$3*$G1686*信号概况!$C$6*信号相关性!$C$6+2*$D1686*信号概况!$C$3*$H1686*信号概况!$C$7*信号相关性!$C$7+2*$D1686*信号概况!$C$3*$I1686*信号概况!$C$8*信号相关性!$C$8+2*$D1686*信号概况!$C$3*$J1686*信号概况!$C$9*信号相关性!$C$9+2*$E1686*信号概况!$C$4*$F1686*信号概况!$C$5*信号相关性!$D$5+2*$E1686*信号概况!$C$4*$G1686*信号概况!$C$6*信号相关性!$D$6+2*$E1686*信号概况!$C$4*$H1686*信号概况!$C$7*信号相关性!$D$7+2*$E1686*信号概况!$C$4*$I1686*信号概况!$C$8*信号相关性!$D$8+2*$E1686*信号概况!$C$4*$J1686*信号概况!$J$5*信号相关性!$D$9+2*$F1686*信号概况!$C$5*$G1686*信号概况!$C$6*信号相关性!$E$6+2*$F1686*信号概况!$C$5*$H1686*信号概况!$C$7*信号相关性!$E$7+2*$F1686*信号概况!$C$5*$I1686*信号概况!$C$8*信号相关性!$E$8+2*$F1686*信号概况!$C$5*$J1686*信号概况!$C$9*信号相关性!$E$9+2*$G1686*信号概况!$C$6*$H1686*信号概况!$C$7*信号相关性!$F$7+2*$G1686*信号概况!$C$6*$I1686*信号概况!$C$8*信号相关性!$F$8+2*$G1686*信号概况!$C$6*$J1686*信号概况!$C$9*信号相关性!$F$9+2*$H1686*信号概况!$C$7*$I1686*信号概况!$C$8*信号相关性!$G$8+2*$H1686*信号概况!$C$7*$J1686*信号概况!$C$9*信号相关性!$G$9+2*$I1686*信号概况!$C$8*$J1686*信号概况!$C$9*信号相关性!$H$9)</f>
        <v>5430.18991327341</v>
      </c>
      <c r="N1686" s="12">
        <f t="shared" si="546"/>
        <v>0.278197645253203</v>
      </c>
      <c r="O1686" s="10">
        <f>$C1686*信号概况!$J$2+$D1686*信号概况!$J$3+$E1686*信号概况!$J$4+$F1686*信号概况!$J$5+$G1686*信号概况!$J$6+$H1686*信号概况!$J$7+$I1686*信号概况!$J$8+$J1686*信号概况!$J$9</f>
        <v>1191.8453210881</v>
      </c>
      <c r="P1686" s="12">
        <f t="shared" si="547"/>
        <v>0.0610602146754165</v>
      </c>
      <c r="Q1686" s="7">
        <f t="shared" si="548"/>
        <v>12.0804007535329</v>
      </c>
    </row>
    <row r="1687" spans="1:17">
      <c r="A1687">
        <v>1685</v>
      </c>
      <c r="B1687">
        <v>19519.18</v>
      </c>
      <c r="C1687" s="7">
        <f t="shared" si="537"/>
        <v>0</v>
      </c>
      <c r="D1687" s="8">
        <f t="shared" si="538"/>
        <v>0.575757575757576</v>
      </c>
      <c r="E1687">
        <f t="shared" si="539"/>
        <v>0</v>
      </c>
      <c r="F1687">
        <f t="shared" si="540"/>
        <v>0.5</v>
      </c>
      <c r="G1687">
        <f t="shared" si="541"/>
        <v>0.08</v>
      </c>
      <c r="H1687">
        <f t="shared" si="542"/>
        <v>0</v>
      </c>
      <c r="I1687">
        <f t="shared" si="543"/>
        <v>0</v>
      </c>
      <c r="J1687">
        <f t="shared" si="544"/>
        <v>0</v>
      </c>
      <c r="K1687">
        <f>SQRT(POWER($C1687*信号概况!$F$2,2)+POWER($D1687*信号概况!$F$3,2)+POWER($E1687*信号概况!$F$4,2)+POWER($F1687*信号概况!$F$5,2)+POWER($G1687*信号概况!$F$6,2)+POWER($H1687*信号概况!$F$7,2)+POWER($I1687*信号概况!$F$8,2)+POWER($J1687*信号概况!$F$9,2)+2*$C1687*信号概况!$F$2*$D1687*信号概况!$F$3*信号相关性!$B$3+2*$C1687*信号概况!$F$2*$E1687*信号概况!$F$4*信号相关性!$B$4+2*$C1687*信号概况!$F$2*$F1687*信号概况!$F$5*信号相关性!$B$5+2*$C1687*信号概况!$F$2*$G1687*信号概况!$F$6*信号相关性!$B$6+2*$C1687*信号概况!$F$2*$H1687*信号概况!$F$7*信号相关性!$B$7+2*$C1687*信号概况!$F$2*$I1687*信号概况!$F$8*信号相关性!$B$8+2*$C1687*信号概况!$F$2*$J1687*信号概况!$F$9*信号相关性!$B$9+2*$D1687*信号概况!$F$3*$E1687*信号概况!$F$4*信号相关性!$C$4+2*$D1687*信号概况!$F$3*$F1687*信号概况!$F$5*信号相关性!$C$5+2*$D1687*信号概况!$F$3*$G1687*信号概况!$F$6*信号相关性!$C$6+2*$D1687*信号概况!$F$3*$H1687*信号概况!$F$7*信号相关性!$C$7+2*$D1687*信号概况!$F$3*$I1687*信号概况!$F$8*信号相关性!$C$8+2*$D1687*信号概况!$F$3*$J1687*信号概况!$F$9*信号相关性!$C$9+2*$E1687*信号概况!$F$4*$F1687*信号概况!$F$5*信号相关性!$D$5+2*$E1687*信号概况!$F$4*$G1687*信号概况!$F$6*信号相关性!$D$6+2*$E1687*信号概况!$F$4*$H1687*信号概况!$F$7*信号相关性!$D$7+2*$E1687*信号概况!$F$4*$I1687*信号概况!$F$8*信号相关性!$D$8+2*$E1687*信号概况!$F$4*$J1687*信号概况!$J$5*信号相关性!$D$9+2*$F1687*信号概况!$F$5*$G1687*信号概况!$F$6*信号相关性!$E$6+2*$F1687*信号概况!$F$5*$H1687*信号概况!$F$7*信号相关性!$E$7+2*$F1687*信号概况!$F$5*$I1687*信号概况!$F$8*信号相关性!$E$8+2*$F1687*信号概况!$F$5*$J1687*信号概况!$F$9*信号相关性!$E$9+2*$G1687*信号概况!$F$6*$H1687*信号概况!$F$7*信号相关性!$F$7+2*$G1687*信号概况!$F$6*$I1687*信号概况!$F$8*信号相关性!$F$8+2*$G1687*信号概况!$F$6*$J1687*信号概况!$F$9*信号相关性!$F$9+2*$H1687*信号概况!$F$7*$I1687*信号概况!$F$8*信号相关性!$G$8+2*$H1687*信号概况!$F$7*$J1687*信号概况!$F$9*信号相关性!$G$9+2*$I1687*信号概况!$F$8*$J1687*信号概况!$F$9*信号相关性!$H$9)</f>
        <v>1168.64041001748</v>
      </c>
      <c r="L1687" s="10">
        <f t="shared" si="545"/>
        <v>16.7024688113499</v>
      </c>
      <c r="M1687" s="11">
        <f>SQRT(POWER($C1687*信号概况!$C$2,2)+POWER($D1687*信号概况!$C$3,2)+POWER($E1687*信号概况!$C$4,2)+POWER($F1687*信号概况!$C$5,2)+POWER($G1687*信号概况!$C$6,2)+POWER($H1687*信号概况!$C$7,2)+POWER($I1687*信号概况!$C$8,2)+POWER($J1687*信号概况!$C$9,2)+2*$C1687*信号概况!$C$2*$D1687*信号概况!$C$3*信号相关性!$B$3+2*$C1687*信号概况!$C$2*$E1687*信号概况!$C$4*信号相关性!$B$4+2*$C1687*信号概况!$C$2*$F1687*信号概况!$C$5*信号相关性!$B$5+2*$C1687*信号概况!$C$2*$G1687*信号概况!$C$6*信号相关性!$B$6+2*$C1687*信号概况!$C$2*$H1687*信号概况!$C$7*信号相关性!$B$7+2*$C1687*信号概况!$C$2*$I1687*信号概况!$C$8*信号相关性!$B$8+2*$C1687*信号概况!$C$2*$J1687*信号概况!$C$9*信号相关性!$B$9+2*$D1687*信号概况!$C$3*$E1687*信号概况!$C$4*信号相关性!$C$4+2*$D1687*信号概况!$C$3*$F1687*信号概况!$C$5*信号相关性!$C$5+2*$D1687*信号概况!$C$3*$G1687*信号概况!$C$6*信号相关性!$C$6+2*$D1687*信号概况!$C$3*$H1687*信号概况!$C$7*信号相关性!$C$7+2*$D1687*信号概况!$C$3*$I1687*信号概况!$C$8*信号相关性!$C$8+2*$D1687*信号概况!$C$3*$J1687*信号概况!$C$9*信号相关性!$C$9+2*$E1687*信号概况!$C$4*$F1687*信号概况!$C$5*信号相关性!$D$5+2*$E1687*信号概况!$C$4*$G1687*信号概况!$C$6*信号相关性!$D$6+2*$E1687*信号概况!$C$4*$H1687*信号概况!$C$7*信号相关性!$D$7+2*$E1687*信号概况!$C$4*$I1687*信号概况!$C$8*信号相关性!$D$8+2*$E1687*信号概况!$C$4*$J1687*信号概况!$J$5*信号相关性!$D$9+2*$F1687*信号概况!$C$5*$G1687*信号概况!$C$6*信号相关性!$E$6+2*$F1687*信号概况!$C$5*$H1687*信号概况!$C$7*信号相关性!$E$7+2*$F1687*信号概况!$C$5*$I1687*信号概况!$C$8*信号相关性!$E$8+2*$F1687*信号概况!$C$5*$J1687*信号概况!$C$9*信号相关性!$E$9+2*$G1687*信号概况!$C$6*$H1687*信号概况!$C$7*信号相关性!$F$7+2*$G1687*信号概况!$C$6*$I1687*信号概况!$C$8*信号相关性!$F$8+2*$G1687*信号概况!$C$6*$J1687*信号概况!$C$9*信号相关性!$F$9+2*$H1687*信号概况!$C$7*$I1687*信号概况!$C$8*信号相关性!$G$8+2*$H1687*信号概况!$C$7*$J1687*信号概况!$C$9*信号相关性!$G$9+2*$I1687*信号概况!$C$8*$J1687*信号概况!$C$9*信号相关性!$H$9)</f>
        <v>5750.84630939849</v>
      </c>
      <c r="N1687" s="12">
        <f t="shared" si="546"/>
        <v>0.29462540482738</v>
      </c>
      <c r="O1687" s="10">
        <f>$C1687*信号概况!$J$2+$D1687*信号概况!$J$3+$E1687*信号概况!$J$4+$F1687*信号概况!$J$5+$G1687*信号概况!$J$6+$H1687*信号概况!$J$7+$I1687*信号概况!$J$8+$J1687*信号概况!$J$9</f>
        <v>1216.37347177303</v>
      </c>
      <c r="P1687" s="12">
        <f t="shared" si="547"/>
        <v>0.0623168325602319</v>
      </c>
      <c r="Q1687" s="7">
        <f t="shared" si="548"/>
        <v>11.6550159865451</v>
      </c>
    </row>
    <row r="1688" spans="1:17">
      <c r="A1688">
        <v>1686</v>
      </c>
      <c r="B1688">
        <v>19519.18</v>
      </c>
      <c r="C1688" s="7">
        <f t="shared" si="537"/>
        <v>0</v>
      </c>
      <c r="D1688" s="8">
        <f t="shared" si="538"/>
        <v>0.606060606060606</v>
      </c>
      <c r="E1688">
        <f t="shared" si="539"/>
        <v>0</v>
      </c>
      <c r="F1688">
        <f t="shared" si="540"/>
        <v>0.5</v>
      </c>
      <c r="G1688">
        <f t="shared" si="541"/>
        <v>0.08</v>
      </c>
      <c r="H1688">
        <f t="shared" si="542"/>
        <v>0</v>
      </c>
      <c r="I1688">
        <f t="shared" si="543"/>
        <v>0</v>
      </c>
      <c r="J1688">
        <f t="shared" si="544"/>
        <v>0</v>
      </c>
      <c r="K1688">
        <f>SQRT(POWER($C1688*信号概况!$F$2,2)+POWER($D1688*信号概况!$F$3,2)+POWER($E1688*信号概况!$F$4,2)+POWER($F1688*信号概况!$F$5,2)+POWER($G1688*信号概况!$F$6,2)+POWER($H1688*信号概况!$F$7,2)+POWER($I1688*信号概况!$F$8,2)+POWER($J1688*信号概况!$F$9,2)+2*$C1688*信号概况!$F$2*$D1688*信号概况!$F$3*信号相关性!$B$3+2*$C1688*信号概况!$F$2*$E1688*信号概况!$F$4*信号相关性!$B$4+2*$C1688*信号概况!$F$2*$F1688*信号概况!$F$5*信号相关性!$B$5+2*$C1688*信号概况!$F$2*$G1688*信号概况!$F$6*信号相关性!$B$6+2*$C1688*信号概况!$F$2*$H1688*信号概况!$F$7*信号相关性!$B$7+2*$C1688*信号概况!$F$2*$I1688*信号概况!$F$8*信号相关性!$B$8+2*$C1688*信号概况!$F$2*$J1688*信号概况!$F$9*信号相关性!$B$9+2*$D1688*信号概况!$F$3*$E1688*信号概况!$F$4*信号相关性!$C$4+2*$D1688*信号概况!$F$3*$F1688*信号概况!$F$5*信号相关性!$C$5+2*$D1688*信号概况!$F$3*$G1688*信号概况!$F$6*信号相关性!$C$6+2*$D1688*信号概况!$F$3*$H1688*信号概况!$F$7*信号相关性!$C$7+2*$D1688*信号概况!$F$3*$I1688*信号概况!$F$8*信号相关性!$C$8+2*$D1688*信号概况!$F$3*$J1688*信号概况!$F$9*信号相关性!$C$9+2*$E1688*信号概况!$F$4*$F1688*信号概况!$F$5*信号相关性!$D$5+2*$E1688*信号概况!$F$4*$G1688*信号概况!$F$6*信号相关性!$D$6+2*$E1688*信号概况!$F$4*$H1688*信号概况!$F$7*信号相关性!$D$7+2*$E1688*信号概况!$F$4*$I1688*信号概况!$F$8*信号相关性!$D$8+2*$E1688*信号概况!$F$4*$J1688*信号概况!$J$5*信号相关性!$D$9+2*$F1688*信号概况!$F$5*$G1688*信号概况!$F$6*信号相关性!$E$6+2*$F1688*信号概况!$F$5*$H1688*信号概况!$F$7*信号相关性!$E$7+2*$F1688*信号概况!$F$5*$I1688*信号概况!$F$8*信号相关性!$E$8+2*$F1688*信号概况!$F$5*$J1688*信号概况!$F$9*信号相关性!$E$9+2*$G1688*信号概况!$F$6*$H1688*信号概况!$F$7*信号相关性!$F$7+2*$G1688*信号概况!$F$6*$I1688*信号概况!$F$8*信号相关性!$F$8+2*$G1688*信号概况!$F$6*$J1688*信号概况!$F$9*信号相关性!$F$9+2*$H1688*信号概况!$F$7*$I1688*信号概况!$F$8*信号相关性!$G$8+2*$H1688*信号概况!$F$7*$J1688*信号概况!$F$9*信号相关性!$G$9+2*$I1688*信号概况!$F$8*$J1688*信号概况!$F$9*信号相关性!$H$9)</f>
        <v>1234.29985768566</v>
      </c>
      <c r="L1688" s="10">
        <f t="shared" si="545"/>
        <v>15.8139692542773</v>
      </c>
      <c r="M1688" s="11">
        <f>SQRT(POWER($C1688*信号概况!$C$2,2)+POWER($D1688*信号概况!$C$3,2)+POWER($E1688*信号概况!$C$4,2)+POWER($F1688*信号概况!$C$5,2)+POWER($G1688*信号概况!$C$6,2)+POWER($H1688*信号概况!$C$7,2)+POWER($I1688*信号概况!$C$8,2)+POWER($J1688*信号概况!$C$9,2)+2*$C1688*信号概况!$C$2*$D1688*信号概况!$C$3*信号相关性!$B$3+2*$C1688*信号概况!$C$2*$E1688*信号概况!$C$4*信号相关性!$B$4+2*$C1688*信号概况!$C$2*$F1688*信号概况!$C$5*信号相关性!$B$5+2*$C1688*信号概况!$C$2*$G1688*信号概况!$C$6*信号相关性!$B$6+2*$C1688*信号概况!$C$2*$H1688*信号概况!$C$7*信号相关性!$B$7+2*$C1688*信号概况!$C$2*$I1688*信号概况!$C$8*信号相关性!$B$8+2*$C1688*信号概况!$C$2*$J1688*信号概况!$C$9*信号相关性!$B$9+2*$D1688*信号概况!$C$3*$E1688*信号概况!$C$4*信号相关性!$C$4+2*$D1688*信号概况!$C$3*$F1688*信号概况!$C$5*信号相关性!$C$5+2*$D1688*信号概况!$C$3*$G1688*信号概况!$C$6*信号相关性!$C$6+2*$D1688*信号概况!$C$3*$H1688*信号概况!$C$7*信号相关性!$C$7+2*$D1688*信号概况!$C$3*$I1688*信号概况!$C$8*信号相关性!$C$8+2*$D1688*信号概况!$C$3*$J1688*信号概况!$C$9*信号相关性!$C$9+2*$E1688*信号概况!$C$4*$F1688*信号概况!$C$5*信号相关性!$D$5+2*$E1688*信号概况!$C$4*$G1688*信号概况!$C$6*信号相关性!$D$6+2*$E1688*信号概况!$C$4*$H1688*信号概况!$C$7*信号相关性!$D$7+2*$E1688*信号概况!$C$4*$I1688*信号概况!$C$8*信号相关性!$D$8+2*$E1688*信号概况!$C$4*$J1688*信号概况!$J$5*信号相关性!$D$9+2*$F1688*信号概况!$C$5*$G1688*信号概况!$C$6*信号相关性!$E$6+2*$F1688*信号概况!$C$5*$H1688*信号概况!$C$7*信号相关性!$E$7+2*$F1688*信号概况!$C$5*$I1688*信号概况!$C$8*信号相关性!$E$8+2*$F1688*信号概况!$C$5*$J1688*信号概况!$C$9*信号相关性!$E$9+2*$G1688*信号概况!$C$6*$H1688*信号概况!$C$7*信号相关性!$F$7+2*$G1688*信号概况!$C$6*$I1688*信号概况!$C$8*信号相关性!$F$8+2*$G1688*信号概况!$C$6*$J1688*信号概况!$C$9*信号相关性!$F$9+2*$H1688*信号概况!$C$7*$I1688*信号概况!$C$8*信号相关性!$G$8+2*$H1688*信号概况!$C$7*$J1688*信号概况!$C$9*信号相关性!$G$9+2*$I1688*信号概况!$C$8*$J1688*信号概况!$C$9*信号相关性!$H$9)</f>
        <v>6071.8933024758</v>
      </c>
      <c r="N1688" s="12">
        <f t="shared" si="546"/>
        <v>0.311073175331945</v>
      </c>
      <c r="O1688" s="10">
        <f>$C1688*信号概况!$J$2+$D1688*信号概况!$J$3+$E1688*信号概况!$J$4+$F1688*信号概况!$J$5+$G1688*信号概况!$J$6+$H1688*信号概况!$J$7+$I1688*信号概况!$J$8+$J1688*信号概况!$J$9</f>
        <v>1240.90162245796</v>
      </c>
      <c r="P1688" s="12">
        <f t="shared" si="547"/>
        <v>0.0635734504450473</v>
      </c>
      <c r="Q1688" s="7">
        <f t="shared" si="548"/>
        <v>11.2734846260018</v>
      </c>
    </row>
    <row r="1689" spans="1:17">
      <c r="A1689">
        <v>1687</v>
      </c>
      <c r="B1689">
        <v>19519.18</v>
      </c>
      <c r="C1689" s="7">
        <f t="shared" si="537"/>
        <v>0</v>
      </c>
      <c r="D1689" s="8">
        <f t="shared" si="538"/>
        <v>0.636363636363636</v>
      </c>
      <c r="E1689">
        <f t="shared" si="539"/>
        <v>0</v>
      </c>
      <c r="F1689">
        <f t="shared" si="540"/>
        <v>0.5</v>
      </c>
      <c r="G1689">
        <f t="shared" si="541"/>
        <v>0.08</v>
      </c>
      <c r="H1689">
        <f t="shared" si="542"/>
        <v>0</v>
      </c>
      <c r="I1689">
        <f t="shared" si="543"/>
        <v>0</v>
      </c>
      <c r="J1689">
        <f t="shared" si="544"/>
        <v>0</v>
      </c>
      <c r="K1689">
        <f>SQRT(POWER($C1689*信号概况!$F$2,2)+POWER($D1689*信号概况!$F$3,2)+POWER($E1689*信号概况!$F$4,2)+POWER($F1689*信号概况!$F$5,2)+POWER($G1689*信号概况!$F$6,2)+POWER($H1689*信号概况!$F$7,2)+POWER($I1689*信号概况!$F$8,2)+POWER($J1689*信号概况!$F$9,2)+2*$C1689*信号概况!$F$2*$D1689*信号概况!$F$3*信号相关性!$B$3+2*$C1689*信号概况!$F$2*$E1689*信号概况!$F$4*信号相关性!$B$4+2*$C1689*信号概况!$F$2*$F1689*信号概况!$F$5*信号相关性!$B$5+2*$C1689*信号概况!$F$2*$G1689*信号概况!$F$6*信号相关性!$B$6+2*$C1689*信号概况!$F$2*$H1689*信号概况!$F$7*信号相关性!$B$7+2*$C1689*信号概况!$F$2*$I1689*信号概况!$F$8*信号相关性!$B$8+2*$C1689*信号概况!$F$2*$J1689*信号概况!$F$9*信号相关性!$B$9+2*$D1689*信号概况!$F$3*$E1689*信号概况!$F$4*信号相关性!$C$4+2*$D1689*信号概况!$F$3*$F1689*信号概况!$F$5*信号相关性!$C$5+2*$D1689*信号概况!$F$3*$G1689*信号概况!$F$6*信号相关性!$C$6+2*$D1689*信号概况!$F$3*$H1689*信号概况!$F$7*信号相关性!$C$7+2*$D1689*信号概况!$F$3*$I1689*信号概况!$F$8*信号相关性!$C$8+2*$D1689*信号概况!$F$3*$J1689*信号概况!$F$9*信号相关性!$C$9+2*$E1689*信号概况!$F$4*$F1689*信号概况!$F$5*信号相关性!$D$5+2*$E1689*信号概况!$F$4*$G1689*信号概况!$F$6*信号相关性!$D$6+2*$E1689*信号概况!$F$4*$H1689*信号概况!$F$7*信号相关性!$D$7+2*$E1689*信号概况!$F$4*$I1689*信号概况!$F$8*信号相关性!$D$8+2*$E1689*信号概况!$F$4*$J1689*信号概况!$J$5*信号相关性!$D$9+2*$F1689*信号概况!$F$5*$G1689*信号概况!$F$6*信号相关性!$E$6+2*$F1689*信号概况!$F$5*$H1689*信号概况!$F$7*信号相关性!$E$7+2*$F1689*信号概况!$F$5*$I1689*信号概况!$F$8*信号相关性!$E$8+2*$F1689*信号概况!$F$5*$J1689*信号概况!$F$9*信号相关性!$E$9+2*$G1689*信号概况!$F$6*$H1689*信号概况!$F$7*信号相关性!$F$7+2*$G1689*信号概况!$F$6*$I1689*信号概况!$F$8*信号相关性!$F$8+2*$G1689*信号概况!$F$6*$J1689*信号概况!$F$9*信号相关性!$F$9+2*$H1689*信号概况!$F$7*$I1689*信号概况!$F$8*信号相关性!$G$8+2*$H1689*信号概况!$F$7*$J1689*信号概况!$F$9*信号相关性!$G$9+2*$I1689*信号概况!$F$8*$J1689*信号概况!$F$9*信号相关性!$H$9)</f>
        <v>1300.08101201788</v>
      </c>
      <c r="L1689" s="10">
        <f t="shared" si="545"/>
        <v>15.0138182309916</v>
      </c>
      <c r="M1689" s="11">
        <f>SQRT(POWER($C1689*信号概况!$C$2,2)+POWER($D1689*信号概况!$C$3,2)+POWER($E1689*信号概况!$C$4,2)+POWER($F1689*信号概况!$C$5,2)+POWER($G1689*信号概况!$C$6,2)+POWER($H1689*信号概况!$C$7,2)+POWER($I1689*信号概况!$C$8,2)+POWER($J1689*信号概况!$C$9,2)+2*$C1689*信号概况!$C$2*$D1689*信号概况!$C$3*信号相关性!$B$3+2*$C1689*信号概况!$C$2*$E1689*信号概况!$C$4*信号相关性!$B$4+2*$C1689*信号概况!$C$2*$F1689*信号概况!$C$5*信号相关性!$B$5+2*$C1689*信号概况!$C$2*$G1689*信号概况!$C$6*信号相关性!$B$6+2*$C1689*信号概况!$C$2*$H1689*信号概况!$C$7*信号相关性!$B$7+2*$C1689*信号概况!$C$2*$I1689*信号概况!$C$8*信号相关性!$B$8+2*$C1689*信号概况!$C$2*$J1689*信号概况!$C$9*信号相关性!$B$9+2*$D1689*信号概况!$C$3*$E1689*信号概况!$C$4*信号相关性!$C$4+2*$D1689*信号概况!$C$3*$F1689*信号概况!$C$5*信号相关性!$C$5+2*$D1689*信号概况!$C$3*$G1689*信号概况!$C$6*信号相关性!$C$6+2*$D1689*信号概况!$C$3*$H1689*信号概况!$C$7*信号相关性!$C$7+2*$D1689*信号概况!$C$3*$I1689*信号概况!$C$8*信号相关性!$C$8+2*$D1689*信号概况!$C$3*$J1689*信号概况!$C$9*信号相关性!$C$9+2*$E1689*信号概况!$C$4*$F1689*信号概况!$C$5*信号相关性!$D$5+2*$E1689*信号概况!$C$4*$G1689*信号概况!$C$6*信号相关性!$D$6+2*$E1689*信号概况!$C$4*$H1689*信号概况!$C$7*信号相关性!$D$7+2*$E1689*信号概况!$C$4*$I1689*信号概况!$C$8*信号相关性!$D$8+2*$E1689*信号概况!$C$4*$J1689*信号概况!$J$5*信号相关性!$D$9+2*$F1689*信号概况!$C$5*$G1689*信号概况!$C$6*信号相关性!$E$6+2*$F1689*信号概况!$C$5*$H1689*信号概况!$C$7*信号相关性!$E$7+2*$F1689*信号概况!$C$5*$I1689*信号概况!$C$8*信号相关性!$E$8+2*$F1689*信号概况!$C$5*$J1689*信号概况!$C$9*信号相关性!$E$9+2*$G1689*信号概况!$C$6*$H1689*信号概况!$C$7*信号相关性!$F$7+2*$G1689*信号概况!$C$6*$I1689*信号概况!$C$8*信号相关性!$F$8+2*$G1689*信号概况!$C$6*$J1689*信号概况!$C$9*信号相关性!$F$9+2*$H1689*信号概况!$C$7*$I1689*信号概况!$C$8*信号相关性!$G$8+2*$H1689*信号概况!$C$7*$J1689*信号概况!$C$9*信号相关性!$G$9+2*$I1689*信号概况!$C$8*$J1689*信号概况!$C$9*信号相关性!$H$9)</f>
        <v>6393.27204967854</v>
      </c>
      <c r="N1689" s="12">
        <f t="shared" si="546"/>
        <v>0.327537942151184</v>
      </c>
      <c r="O1689" s="10">
        <f>$C1689*信号概况!$J$2+$D1689*信号概况!$J$3+$E1689*信号概况!$J$4+$F1689*信号概况!$J$5+$G1689*信号概况!$J$6+$H1689*信号概况!$J$7+$I1689*信号概况!$J$8+$J1689*信号概况!$J$9</f>
        <v>1265.42977314289</v>
      </c>
      <c r="P1689" s="12">
        <f t="shared" si="547"/>
        <v>0.0648300683298628</v>
      </c>
      <c r="Q1689" s="7">
        <f t="shared" si="548"/>
        <v>10.9294714301383</v>
      </c>
    </row>
    <row r="1690" spans="1:17">
      <c r="A1690">
        <v>1688</v>
      </c>
      <c r="B1690">
        <v>19519.18</v>
      </c>
      <c r="C1690" s="7">
        <f t="shared" si="537"/>
        <v>0</v>
      </c>
      <c r="D1690" s="8">
        <f t="shared" si="538"/>
        <v>0.666666666666667</v>
      </c>
      <c r="E1690">
        <f t="shared" si="539"/>
        <v>0</v>
      </c>
      <c r="F1690">
        <f t="shared" si="540"/>
        <v>0.5</v>
      </c>
      <c r="G1690">
        <f t="shared" si="541"/>
        <v>0.08</v>
      </c>
      <c r="H1690">
        <f t="shared" si="542"/>
        <v>0</v>
      </c>
      <c r="I1690">
        <f t="shared" si="543"/>
        <v>0</v>
      </c>
      <c r="J1690">
        <f t="shared" si="544"/>
        <v>0</v>
      </c>
      <c r="K1690">
        <f>SQRT(POWER($C1690*信号概况!$F$2,2)+POWER($D1690*信号概况!$F$3,2)+POWER($E1690*信号概况!$F$4,2)+POWER($F1690*信号概况!$F$5,2)+POWER($G1690*信号概况!$F$6,2)+POWER($H1690*信号概况!$F$7,2)+POWER($I1690*信号概况!$F$8,2)+POWER($J1690*信号概况!$F$9,2)+2*$C1690*信号概况!$F$2*$D1690*信号概况!$F$3*信号相关性!$B$3+2*$C1690*信号概况!$F$2*$E1690*信号概况!$F$4*信号相关性!$B$4+2*$C1690*信号概况!$F$2*$F1690*信号概况!$F$5*信号相关性!$B$5+2*$C1690*信号概况!$F$2*$G1690*信号概况!$F$6*信号相关性!$B$6+2*$C1690*信号概况!$F$2*$H1690*信号概况!$F$7*信号相关性!$B$7+2*$C1690*信号概况!$F$2*$I1690*信号概况!$F$8*信号相关性!$B$8+2*$C1690*信号概况!$F$2*$J1690*信号概况!$F$9*信号相关性!$B$9+2*$D1690*信号概况!$F$3*$E1690*信号概况!$F$4*信号相关性!$C$4+2*$D1690*信号概况!$F$3*$F1690*信号概况!$F$5*信号相关性!$C$5+2*$D1690*信号概况!$F$3*$G1690*信号概况!$F$6*信号相关性!$C$6+2*$D1690*信号概况!$F$3*$H1690*信号概况!$F$7*信号相关性!$C$7+2*$D1690*信号概况!$F$3*$I1690*信号概况!$F$8*信号相关性!$C$8+2*$D1690*信号概况!$F$3*$J1690*信号概况!$F$9*信号相关性!$C$9+2*$E1690*信号概况!$F$4*$F1690*信号概况!$F$5*信号相关性!$D$5+2*$E1690*信号概况!$F$4*$G1690*信号概况!$F$6*信号相关性!$D$6+2*$E1690*信号概况!$F$4*$H1690*信号概况!$F$7*信号相关性!$D$7+2*$E1690*信号概况!$F$4*$I1690*信号概况!$F$8*信号相关性!$D$8+2*$E1690*信号概况!$F$4*$J1690*信号概况!$J$5*信号相关性!$D$9+2*$F1690*信号概况!$F$5*$G1690*信号概况!$F$6*信号相关性!$E$6+2*$F1690*信号概况!$F$5*$H1690*信号概况!$F$7*信号相关性!$E$7+2*$F1690*信号概况!$F$5*$I1690*信号概况!$F$8*信号相关性!$E$8+2*$F1690*信号概况!$F$5*$J1690*信号概况!$F$9*信号相关性!$E$9+2*$G1690*信号概况!$F$6*$H1690*信号概况!$F$7*信号相关性!$F$7+2*$G1690*信号概况!$F$6*$I1690*信号概况!$F$8*信号相关性!$F$8+2*$G1690*信号概况!$F$6*$J1690*信号概况!$F$9*信号相关性!$F$9+2*$H1690*信号概况!$F$7*$I1690*信号概况!$F$8*信号相关性!$G$8+2*$H1690*信号概况!$F$7*$J1690*信号概况!$F$9*信号相关性!$G$9+2*$I1690*信号概况!$F$8*$J1690*信号概况!$F$9*信号相关性!$H$9)</f>
        <v>1365.96628995943</v>
      </c>
      <c r="L1690" s="10">
        <f t="shared" si="545"/>
        <v>14.2896498570105</v>
      </c>
      <c r="M1690" s="11">
        <f>SQRT(POWER($C1690*信号概况!$C$2,2)+POWER($D1690*信号概况!$C$3,2)+POWER($E1690*信号概况!$C$4,2)+POWER($F1690*信号概况!$C$5,2)+POWER($G1690*信号概况!$C$6,2)+POWER($H1690*信号概况!$C$7,2)+POWER($I1690*信号概况!$C$8,2)+POWER($J1690*信号概况!$C$9,2)+2*$C1690*信号概况!$C$2*$D1690*信号概况!$C$3*信号相关性!$B$3+2*$C1690*信号概况!$C$2*$E1690*信号概况!$C$4*信号相关性!$B$4+2*$C1690*信号概况!$C$2*$F1690*信号概况!$C$5*信号相关性!$B$5+2*$C1690*信号概况!$C$2*$G1690*信号概况!$C$6*信号相关性!$B$6+2*$C1690*信号概况!$C$2*$H1690*信号概况!$C$7*信号相关性!$B$7+2*$C1690*信号概况!$C$2*$I1690*信号概况!$C$8*信号相关性!$B$8+2*$C1690*信号概况!$C$2*$J1690*信号概况!$C$9*信号相关性!$B$9+2*$D1690*信号概况!$C$3*$E1690*信号概况!$C$4*信号相关性!$C$4+2*$D1690*信号概况!$C$3*$F1690*信号概况!$C$5*信号相关性!$C$5+2*$D1690*信号概况!$C$3*$G1690*信号概况!$C$6*信号相关性!$C$6+2*$D1690*信号概况!$C$3*$H1690*信号概况!$C$7*信号相关性!$C$7+2*$D1690*信号概况!$C$3*$I1690*信号概况!$C$8*信号相关性!$C$8+2*$D1690*信号概况!$C$3*$J1690*信号概况!$C$9*信号相关性!$C$9+2*$E1690*信号概况!$C$4*$F1690*信号概况!$C$5*信号相关性!$D$5+2*$E1690*信号概况!$C$4*$G1690*信号概况!$C$6*信号相关性!$D$6+2*$E1690*信号概况!$C$4*$H1690*信号概况!$C$7*信号相关性!$D$7+2*$E1690*信号概况!$C$4*$I1690*信号概况!$C$8*信号相关性!$D$8+2*$E1690*信号概况!$C$4*$J1690*信号概况!$J$5*信号相关性!$D$9+2*$F1690*信号概况!$C$5*$G1690*信号概况!$C$6*信号相关性!$E$6+2*$F1690*信号概况!$C$5*$H1690*信号概况!$C$7*信号相关性!$E$7+2*$F1690*信号概况!$C$5*$I1690*信号概况!$C$8*信号相关性!$E$8+2*$F1690*信号概况!$C$5*$J1690*信号概况!$C$9*信号相关性!$E$9+2*$G1690*信号概况!$C$6*$H1690*信号概况!$C$7*信号相关性!$F$7+2*$G1690*信号概况!$C$6*$I1690*信号概况!$C$8*信号相关性!$F$8+2*$G1690*信号概况!$C$6*$J1690*信号概况!$C$9*信号相关性!$F$9+2*$H1690*信号概况!$C$7*$I1690*信号概况!$C$8*信号相关性!$G$8+2*$H1690*信号概况!$C$7*$J1690*信号概况!$C$9*信号相关性!$G$9+2*$I1690*信号概况!$C$8*$J1690*信号概况!$C$9*信号相关性!$H$9)</f>
        <v>6714.93491762753</v>
      </c>
      <c r="N1690" s="12">
        <f t="shared" si="546"/>
        <v>0.344017264947991</v>
      </c>
      <c r="O1690" s="10">
        <f>$C1690*信号概况!$J$2+$D1690*信号概况!$J$3+$E1690*信号概况!$J$4+$F1690*信号概况!$J$5+$G1690*信号概况!$J$6+$H1690*信号概况!$J$7+$I1690*信号概况!$J$8+$J1690*信号概况!$J$9</f>
        <v>1289.95792382782</v>
      </c>
      <c r="P1690" s="12">
        <f t="shared" si="547"/>
        <v>0.0660866862146782</v>
      </c>
      <c r="Q1690" s="7">
        <f t="shared" si="548"/>
        <v>10.617784781764</v>
      </c>
    </row>
    <row r="1691" spans="1:17">
      <c r="A1691">
        <v>1689</v>
      </c>
      <c r="B1691">
        <v>19519.18</v>
      </c>
      <c r="C1691" s="7">
        <f t="shared" si="537"/>
        <v>0</v>
      </c>
      <c r="D1691" s="8">
        <f t="shared" si="538"/>
        <v>0.696969696969697</v>
      </c>
      <c r="E1691">
        <f t="shared" si="539"/>
        <v>0</v>
      </c>
      <c r="F1691">
        <f t="shared" si="540"/>
        <v>0.5</v>
      </c>
      <c r="G1691">
        <f t="shared" si="541"/>
        <v>0.08</v>
      </c>
      <c r="H1691">
        <f t="shared" si="542"/>
        <v>0</v>
      </c>
      <c r="I1691">
        <f t="shared" si="543"/>
        <v>0</v>
      </c>
      <c r="J1691">
        <f t="shared" si="544"/>
        <v>0</v>
      </c>
      <c r="K1691">
        <f>SQRT(POWER($C1691*信号概况!$F$2,2)+POWER($D1691*信号概况!$F$3,2)+POWER($E1691*信号概况!$F$4,2)+POWER($F1691*信号概况!$F$5,2)+POWER($G1691*信号概况!$F$6,2)+POWER($H1691*信号概况!$F$7,2)+POWER($I1691*信号概况!$F$8,2)+POWER($J1691*信号概况!$F$9,2)+2*$C1691*信号概况!$F$2*$D1691*信号概况!$F$3*信号相关性!$B$3+2*$C1691*信号概况!$F$2*$E1691*信号概况!$F$4*信号相关性!$B$4+2*$C1691*信号概况!$F$2*$F1691*信号概况!$F$5*信号相关性!$B$5+2*$C1691*信号概况!$F$2*$G1691*信号概况!$F$6*信号相关性!$B$6+2*$C1691*信号概况!$F$2*$H1691*信号概况!$F$7*信号相关性!$B$7+2*$C1691*信号概况!$F$2*$I1691*信号概况!$F$8*信号相关性!$B$8+2*$C1691*信号概况!$F$2*$J1691*信号概况!$F$9*信号相关性!$B$9+2*$D1691*信号概况!$F$3*$E1691*信号概况!$F$4*信号相关性!$C$4+2*$D1691*信号概况!$F$3*$F1691*信号概况!$F$5*信号相关性!$C$5+2*$D1691*信号概况!$F$3*$G1691*信号概况!$F$6*信号相关性!$C$6+2*$D1691*信号概况!$F$3*$H1691*信号概况!$F$7*信号相关性!$C$7+2*$D1691*信号概况!$F$3*$I1691*信号概况!$F$8*信号相关性!$C$8+2*$D1691*信号概况!$F$3*$J1691*信号概况!$F$9*信号相关性!$C$9+2*$E1691*信号概况!$F$4*$F1691*信号概况!$F$5*信号相关性!$D$5+2*$E1691*信号概况!$F$4*$G1691*信号概况!$F$6*信号相关性!$D$6+2*$E1691*信号概况!$F$4*$H1691*信号概况!$F$7*信号相关性!$D$7+2*$E1691*信号概况!$F$4*$I1691*信号概况!$F$8*信号相关性!$D$8+2*$E1691*信号概况!$F$4*$J1691*信号概况!$J$5*信号相关性!$D$9+2*$F1691*信号概况!$F$5*$G1691*信号概况!$F$6*信号相关性!$E$6+2*$F1691*信号概况!$F$5*$H1691*信号概况!$F$7*信号相关性!$E$7+2*$F1691*信号概况!$F$5*$I1691*信号概况!$F$8*信号相关性!$E$8+2*$F1691*信号概况!$F$5*$J1691*信号概况!$F$9*信号相关性!$E$9+2*$G1691*信号概况!$F$6*$H1691*信号概况!$F$7*信号相关性!$F$7+2*$G1691*信号概况!$F$6*$I1691*信号概况!$F$8*信号相关性!$F$8+2*$G1691*信号概况!$F$6*$J1691*信号概况!$F$9*信号相关性!$F$9+2*$H1691*信号概况!$F$7*$I1691*信号概况!$F$8*信号相关性!$G$8+2*$H1691*信号概况!$F$7*$J1691*信号概况!$F$9*信号相关性!$G$9+2*$I1691*信号概况!$F$8*$J1691*信号概况!$F$9*信号相关性!$H$9)</f>
        <v>1431.94131903901</v>
      </c>
      <c r="L1691" s="10">
        <f t="shared" si="545"/>
        <v>13.6312708771471</v>
      </c>
      <c r="M1691" s="11">
        <f>SQRT(POWER($C1691*信号概况!$C$2,2)+POWER($D1691*信号概况!$C$3,2)+POWER($E1691*信号概况!$C$4,2)+POWER($F1691*信号概况!$C$5,2)+POWER($G1691*信号概况!$C$6,2)+POWER($H1691*信号概况!$C$7,2)+POWER($I1691*信号概况!$C$8,2)+POWER($J1691*信号概况!$C$9,2)+2*$C1691*信号概况!$C$2*$D1691*信号概况!$C$3*信号相关性!$B$3+2*$C1691*信号概况!$C$2*$E1691*信号概况!$C$4*信号相关性!$B$4+2*$C1691*信号概况!$C$2*$F1691*信号概况!$C$5*信号相关性!$B$5+2*$C1691*信号概况!$C$2*$G1691*信号概况!$C$6*信号相关性!$B$6+2*$C1691*信号概况!$C$2*$H1691*信号概况!$C$7*信号相关性!$B$7+2*$C1691*信号概况!$C$2*$I1691*信号概况!$C$8*信号相关性!$B$8+2*$C1691*信号概况!$C$2*$J1691*信号概况!$C$9*信号相关性!$B$9+2*$D1691*信号概况!$C$3*$E1691*信号概况!$C$4*信号相关性!$C$4+2*$D1691*信号概况!$C$3*$F1691*信号概况!$C$5*信号相关性!$C$5+2*$D1691*信号概况!$C$3*$G1691*信号概况!$C$6*信号相关性!$C$6+2*$D1691*信号概况!$C$3*$H1691*信号概况!$C$7*信号相关性!$C$7+2*$D1691*信号概况!$C$3*$I1691*信号概况!$C$8*信号相关性!$C$8+2*$D1691*信号概况!$C$3*$J1691*信号概况!$C$9*信号相关性!$C$9+2*$E1691*信号概况!$C$4*$F1691*信号概况!$C$5*信号相关性!$D$5+2*$E1691*信号概况!$C$4*$G1691*信号概况!$C$6*信号相关性!$D$6+2*$E1691*信号概况!$C$4*$H1691*信号概况!$C$7*信号相关性!$D$7+2*$E1691*信号概况!$C$4*$I1691*信号概况!$C$8*信号相关性!$D$8+2*$E1691*信号概况!$C$4*$J1691*信号概况!$J$5*信号相关性!$D$9+2*$F1691*信号概况!$C$5*$G1691*信号概况!$C$6*信号相关性!$E$6+2*$F1691*信号概况!$C$5*$H1691*信号概况!$C$7*信号相关性!$E$7+2*$F1691*信号概况!$C$5*$I1691*信号概况!$C$8*信号相关性!$E$8+2*$F1691*信号概况!$C$5*$J1691*信号概况!$C$9*信号相关性!$E$9+2*$G1691*信号概况!$C$6*$H1691*信号概况!$C$7*信号相关性!$F$7+2*$G1691*信号概况!$C$6*$I1691*信号概况!$C$8*信号相关性!$F$8+2*$G1691*信号概况!$C$6*$J1691*信号概况!$C$9*信号相关性!$F$9+2*$H1691*信号概况!$C$7*$I1691*信号概况!$C$8*信号相关性!$G$8+2*$H1691*信号概况!$C$7*$J1691*信号概况!$C$9*信号相关性!$G$9+2*$I1691*信号概况!$C$8*$J1691*信号概况!$C$9*信号相关性!$H$9)</f>
        <v>7036.84294388956</v>
      </c>
      <c r="N1691" s="12">
        <f t="shared" si="546"/>
        <v>0.360509147612224</v>
      </c>
      <c r="O1691" s="10">
        <f>$C1691*信号概况!$J$2+$D1691*信号概况!$J$3+$E1691*信号概况!$J$4+$F1691*信号概况!$J$5+$G1691*信号概况!$J$6+$H1691*信号概况!$J$7+$I1691*信号概况!$J$8+$J1691*信号概况!$J$9</f>
        <v>1314.48607451275</v>
      </c>
      <c r="P1691" s="12">
        <f t="shared" si="547"/>
        <v>0.0673433040994936</v>
      </c>
      <c r="Q1691" s="7">
        <f t="shared" si="548"/>
        <v>10.3341342954501</v>
      </c>
    </row>
    <row r="1692" spans="1:17">
      <c r="A1692">
        <v>1690</v>
      </c>
      <c r="B1692">
        <v>19519.18</v>
      </c>
      <c r="C1692" s="7">
        <f t="shared" si="537"/>
        <v>0</v>
      </c>
      <c r="D1692" s="8">
        <f t="shared" si="538"/>
        <v>0.727272727272727</v>
      </c>
      <c r="E1692">
        <f t="shared" si="539"/>
        <v>0</v>
      </c>
      <c r="F1692">
        <f t="shared" si="540"/>
        <v>0.5</v>
      </c>
      <c r="G1692">
        <f t="shared" si="541"/>
        <v>0.08</v>
      </c>
      <c r="H1692">
        <f t="shared" si="542"/>
        <v>0</v>
      </c>
      <c r="I1692">
        <f t="shared" si="543"/>
        <v>0</v>
      </c>
      <c r="J1692">
        <f t="shared" si="544"/>
        <v>0</v>
      </c>
      <c r="K1692">
        <f>SQRT(POWER($C1692*信号概况!$F$2,2)+POWER($D1692*信号概况!$F$3,2)+POWER($E1692*信号概况!$F$4,2)+POWER($F1692*信号概况!$F$5,2)+POWER($G1692*信号概况!$F$6,2)+POWER($H1692*信号概况!$F$7,2)+POWER($I1692*信号概况!$F$8,2)+POWER($J1692*信号概况!$F$9,2)+2*$C1692*信号概况!$F$2*$D1692*信号概况!$F$3*信号相关性!$B$3+2*$C1692*信号概况!$F$2*$E1692*信号概况!$F$4*信号相关性!$B$4+2*$C1692*信号概况!$F$2*$F1692*信号概况!$F$5*信号相关性!$B$5+2*$C1692*信号概况!$F$2*$G1692*信号概况!$F$6*信号相关性!$B$6+2*$C1692*信号概况!$F$2*$H1692*信号概况!$F$7*信号相关性!$B$7+2*$C1692*信号概况!$F$2*$I1692*信号概况!$F$8*信号相关性!$B$8+2*$C1692*信号概况!$F$2*$J1692*信号概况!$F$9*信号相关性!$B$9+2*$D1692*信号概况!$F$3*$E1692*信号概况!$F$4*信号相关性!$C$4+2*$D1692*信号概况!$F$3*$F1692*信号概况!$F$5*信号相关性!$C$5+2*$D1692*信号概况!$F$3*$G1692*信号概况!$F$6*信号相关性!$C$6+2*$D1692*信号概况!$F$3*$H1692*信号概况!$F$7*信号相关性!$C$7+2*$D1692*信号概况!$F$3*$I1692*信号概况!$F$8*信号相关性!$C$8+2*$D1692*信号概况!$F$3*$J1692*信号概况!$F$9*信号相关性!$C$9+2*$E1692*信号概况!$F$4*$F1692*信号概况!$F$5*信号相关性!$D$5+2*$E1692*信号概况!$F$4*$G1692*信号概况!$F$6*信号相关性!$D$6+2*$E1692*信号概况!$F$4*$H1692*信号概况!$F$7*信号相关性!$D$7+2*$E1692*信号概况!$F$4*$I1692*信号概况!$F$8*信号相关性!$D$8+2*$E1692*信号概况!$F$4*$J1692*信号概况!$J$5*信号相关性!$D$9+2*$F1692*信号概况!$F$5*$G1692*信号概况!$F$6*信号相关性!$E$6+2*$F1692*信号概况!$F$5*$H1692*信号概况!$F$7*信号相关性!$E$7+2*$F1692*信号概况!$F$5*$I1692*信号概况!$F$8*信号相关性!$E$8+2*$F1692*信号概况!$F$5*$J1692*信号概况!$F$9*信号相关性!$E$9+2*$G1692*信号概况!$F$6*$H1692*信号概况!$F$7*信号相关性!$F$7+2*$G1692*信号概况!$F$6*$I1692*信号概况!$F$8*信号相关性!$F$8+2*$G1692*信号概况!$F$6*$J1692*信号概况!$F$9*信号相关性!$F$9+2*$H1692*信号概况!$F$7*$I1692*信号概况!$F$8*信号相关性!$G$8+2*$H1692*信号概况!$F$7*$J1692*信号概况!$F$9*信号相关性!$G$9+2*$I1692*信号概况!$F$8*$J1692*信号概况!$F$9*信号相关性!$H$9)</f>
        <v>1497.99424077877</v>
      </c>
      <c r="L1692" s="10">
        <f t="shared" si="545"/>
        <v>13.0302103096554</v>
      </c>
      <c r="M1692" s="11">
        <f>SQRT(POWER($C1692*信号概况!$C$2,2)+POWER($D1692*信号概况!$C$3,2)+POWER($E1692*信号概况!$C$4,2)+POWER($F1692*信号概况!$C$5,2)+POWER($G1692*信号概况!$C$6,2)+POWER($H1692*信号概况!$C$7,2)+POWER($I1692*信号概况!$C$8,2)+POWER($J1692*信号概况!$C$9,2)+2*$C1692*信号概况!$C$2*$D1692*信号概况!$C$3*信号相关性!$B$3+2*$C1692*信号概况!$C$2*$E1692*信号概况!$C$4*信号相关性!$B$4+2*$C1692*信号概况!$C$2*$F1692*信号概况!$C$5*信号相关性!$B$5+2*$C1692*信号概况!$C$2*$G1692*信号概况!$C$6*信号相关性!$B$6+2*$C1692*信号概况!$C$2*$H1692*信号概况!$C$7*信号相关性!$B$7+2*$C1692*信号概况!$C$2*$I1692*信号概况!$C$8*信号相关性!$B$8+2*$C1692*信号概况!$C$2*$J1692*信号概况!$C$9*信号相关性!$B$9+2*$D1692*信号概况!$C$3*$E1692*信号概况!$C$4*信号相关性!$C$4+2*$D1692*信号概况!$C$3*$F1692*信号概况!$C$5*信号相关性!$C$5+2*$D1692*信号概况!$C$3*$G1692*信号概况!$C$6*信号相关性!$C$6+2*$D1692*信号概况!$C$3*$H1692*信号概况!$C$7*信号相关性!$C$7+2*$D1692*信号概况!$C$3*$I1692*信号概况!$C$8*信号相关性!$C$8+2*$D1692*信号概况!$C$3*$J1692*信号概况!$C$9*信号相关性!$C$9+2*$E1692*信号概况!$C$4*$F1692*信号概况!$C$5*信号相关性!$D$5+2*$E1692*信号概况!$C$4*$G1692*信号概况!$C$6*信号相关性!$D$6+2*$E1692*信号概况!$C$4*$H1692*信号概况!$C$7*信号相关性!$D$7+2*$E1692*信号概况!$C$4*$I1692*信号概况!$C$8*信号相关性!$D$8+2*$E1692*信号概况!$C$4*$J1692*信号概况!$J$5*信号相关性!$D$9+2*$F1692*信号概况!$C$5*$G1692*信号概况!$C$6*信号相关性!$E$6+2*$F1692*信号概况!$C$5*$H1692*信号概况!$C$7*信号相关性!$E$7+2*$F1692*信号概况!$C$5*$I1692*信号概况!$C$8*信号相关性!$E$8+2*$F1692*信号概况!$C$5*$J1692*信号概况!$C$9*信号相关性!$E$9+2*$G1692*信号概况!$C$6*$H1692*信号概况!$C$7*信号相关性!$F$7+2*$G1692*信号概况!$C$6*$I1692*信号概况!$C$8*信号相关性!$F$8+2*$G1692*信号概况!$C$6*$J1692*信号概况!$C$9*信号相关性!$F$9+2*$H1692*信号概况!$C$7*$I1692*信号概况!$C$8*信号相关性!$G$8+2*$H1692*信号概况!$C$7*$J1692*信号概况!$C$9*信号相关性!$G$9+2*$I1692*信号概况!$C$8*$J1692*信号概况!$C$9*信号相关性!$H$9)</f>
        <v>7358.96395616838</v>
      </c>
      <c r="N1692" s="12">
        <f t="shared" si="546"/>
        <v>0.377011941903727</v>
      </c>
      <c r="O1692" s="10">
        <f>$C1692*信号概况!$J$2+$D1692*信号概况!$J$3+$E1692*信号概况!$J$4+$F1692*信号概况!$J$5+$G1692*信号概况!$J$6+$H1692*信号概况!$J$7+$I1692*信号概况!$J$8+$J1692*信号概况!$J$9</f>
        <v>1339.01422519769</v>
      </c>
      <c r="P1692" s="12">
        <f t="shared" si="547"/>
        <v>0.068599921984309</v>
      </c>
      <c r="Q1692" s="7">
        <f t="shared" si="548"/>
        <v>10.0749464126953</v>
      </c>
    </row>
    <row r="1693" spans="1:17">
      <c r="A1693">
        <v>1691</v>
      </c>
      <c r="B1693">
        <v>19519.18</v>
      </c>
      <c r="C1693" s="7">
        <f t="shared" si="537"/>
        <v>0</v>
      </c>
      <c r="D1693" s="8">
        <f t="shared" si="538"/>
        <v>0.757575757575758</v>
      </c>
      <c r="E1693">
        <f t="shared" si="539"/>
        <v>0</v>
      </c>
      <c r="F1693">
        <f t="shared" si="540"/>
        <v>0.5</v>
      </c>
      <c r="G1693">
        <f t="shared" si="541"/>
        <v>0.08</v>
      </c>
      <c r="H1693">
        <f t="shared" si="542"/>
        <v>0</v>
      </c>
      <c r="I1693">
        <f t="shared" si="543"/>
        <v>0</v>
      </c>
      <c r="J1693">
        <f t="shared" si="544"/>
        <v>0</v>
      </c>
      <c r="K1693">
        <f>SQRT(POWER($C1693*信号概况!$F$2,2)+POWER($D1693*信号概况!$F$3,2)+POWER($E1693*信号概况!$F$4,2)+POWER($F1693*信号概况!$F$5,2)+POWER($G1693*信号概况!$F$6,2)+POWER($H1693*信号概况!$F$7,2)+POWER($I1693*信号概况!$F$8,2)+POWER($J1693*信号概况!$F$9,2)+2*$C1693*信号概况!$F$2*$D1693*信号概况!$F$3*信号相关性!$B$3+2*$C1693*信号概况!$F$2*$E1693*信号概况!$F$4*信号相关性!$B$4+2*$C1693*信号概况!$F$2*$F1693*信号概况!$F$5*信号相关性!$B$5+2*$C1693*信号概况!$F$2*$G1693*信号概况!$F$6*信号相关性!$B$6+2*$C1693*信号概况!$F$2*$H1693*信号概况!$F$7*信号相关性!$B$7+2*$C1693*信号概况!$F$2*$I1693*信号概况!$F$8*信号相关性!$B$8+2*$C1693*信号概况!$F$2*$J1693*信号概况!$F$9*信号相关性!$B$9+2*$D1693*信号概况!$F$3*$E1693*信号概况!$F$4*信号相关性!$C$4+2*$D1693*信号概况!$F$3*$F1693*信号概况!$F$5*信号相关性!$C$5+2*$D1693*信号概况!$F$3*$G1693*信号概况!$F$6*信号相关性!$C$6+2*$D1693*信号概况!$F$3*$H1693*信号概况!$F$7*信号相关性!$C$7+2*$D1693*信号概况!$F$3*$I1693*信号概况!$F$8*信号相关性!$C$8+2*$D1693*信号概况!$F$3*$J1693*信号概况!$F$9*信号相关性!$C$9+2*$E1693*信号概况!$F$4*$F1693*信号概况!$F$5*信号相关性!$D$5+2*$E1693*信号概况!$F$4*$G1693*信号概况!$F$6*信号相关性!$D$6+2*$E1693*信号概况!$F$4*$H1693*信号概况!$F$7*信号相关性!$D$7+2*$E1693*信号概况!$F$4*$I1693*信号概况!$F$8*信号相关性!$D$8+2*$E1693*信号概况!$F$4*$J1693*信号概况!$J$5*信号相关性!$D$9+2*$F1693*信号概况!$F$5*$G1693*信号概况!$F$6*信号相关性!$E$6+2*$F1693*信号概况!$F$5*$H1693*信号概况!$F$7*信号相关性!$E$7+2*$F1693*信号概况!$F$5*$I1693*信号概况!$F$8*信号相关性!$E$8+2*$F1693*信号概况!$F$5*$J1693*信号概况!$F$9*信号相关性!$E$9+2*$G1693*信号概况!$F$6*$H1693*信号概况!$F$7*信号相关性!$F$7+2*$G1693*信号概况!$F$6*$I1693*信号概况!$F$8*信号相关性!$F$8+2*$G1693*信号概况!$F$6*$J1693*信号概况!$F$9*信号相关性!$F$9+2*$H1693*信号概况!$F$7*$I1693*信号概况!$F$8*信号相关性!$G$8+2*$H1693*信号概况!$F$7*$J1693*信号概况!$F$9*信号相关性!$G$9+2*$I1693*信号概况!$F$8*$J1693*信号概况!$F$9*信号相关性!$H$9)</f>
        <v>1564.11518693831</v>
      </c>
      <c r="L1693" s="10">
        <f t="shared" si="545"/>
        <v>12.4793750249353</v>
      </c>
      <c r="M1693" s="11">
        <f>SQRT(POWER($C1693*信号概况!$C$2,2)+POWER($D1693*信号概况!$C$3,2)+POWER($E1693*信号概况!$C$4,2)+POWER($F1693*信号概况!$C$5,2)+POWER($G1693*信号概况!$C$6,2)+POWER($H1693*信号概况!$C$7,2)+POWER($I1693*信号概况!$C$8,2)+POWER($J1693*信号概况!$C$9,2)+2*$C1693*信号概况!$C$2*$D1693*信号概况!$C$3*信号相关性!$B$3+2*$C1693*信号概况!$C$2*$E1693*信号概况!$C$4*信号相关性!$B$4+2*$C1693*信号概况!$C$2*$F1693*信号概况!$C$5*信号相关性!$B$5+2*$C1693*信号概况!$C$2*$G1693*信号概况!$C$6*信号相关性!$B$6+2*$C1693*信号概况!$C$2*$H1693*信号概况!$C$7*信号相关性!$B$7+2*$C1693*信号概况!$C$2*$I1693*信号概况!$C$8*信号相关性!$B$8+2*$C1693*信号概况!$C$2*$J1693*信号概况!$C$9*信号相关性!$B$9+2*$D1693*信号概况!$C$3*$E1693*信号概况!$C$4*信号相关性!$C$4+2*$D1693*信号概况!$C$3*$F1693*信号概况!$C$5*信号相关性!$C$5+2*$D1693*信号概况!$C$3*$G1693*信号概况!$C$6*信号相关性!$C$6+2*$D1693*信号概况!$C$3*$H1693*信号概况!$C$7*信号相关性!$C$7+2*$D1693*信号概况!$C$3*$I1693*信号概况!$C$8*信号相关性!$C$8+2*$D1693*信号概况!$C$3*$J1693*信号概况!$C$9*信号相关性!$C$9+2*$E1693*信号概况!$C$4*$F1693*信号概况!$C$5*信号相关性!$D$5+2*$E1693*信号概况!$C$4*$G1693*信号概况!$C$6*信号相关性!$D$6+2*$E1693*信号概况!$C$4*$H1693*信号概况!$C$7*信号相关性!$D$7+2*$E1693*信号概况!$C$4*$I1693*信号概况!$C$8*信号相关性!$D$8+2*$E1693*信号概况!$C$4*$J1693*信号概况!$J$5*信号相关性!$D$9+2*$F1693*信号概况!$C$5*$G1693*信号概况!$C$6*信号相关性!$E$6+2*$F1693*信号概况!$C$5*$H1693*信号概况!$C$7*信号相关性!$E$7+2*$F1693*信号概况!$C$5*$I1693*信号概况!$C$8*信号相关性!$E$8+2*$F1693*信号概况!$C$5*$J1693*信号概况!$C$9*信号相关性!$E$9+2*$G1693*信号概况!$C$6*$H1693*信号概况!$C$7*信号相关性!$F$7+2*$G1693*信号概况!$C$6*$I1693*信号概况!$C$8*信号相关性!$F$8+2*$G1693*信号概况!$C$6*$J1693*信号概况!$C$9*信号相关性!$F$9+2*$H1693*信号概况!$C$7*$I1693*信号概况!$C$8*信号相关性!$G$8+2*$H1693*信号概况!$C$7*$J1693*信号概况!$C$9*信号相关性!$G$9+2*$I1693*信号概况!$C$8*$J1693*信号概况!$C$9*信号相关性!$H$9)</f>
        <v>7681.2711592304</v>
      </c>
      <c r="N1693" s="12">
        <f t="shared" si="546"/>
        <v>0.393524275058194</v>
      </c>
      <c r="O1693" s="10">
        <f>$C1693*信号概况!$J$2+$D1693*信号概况!$J$3+$E1693*信号概况!$J$4+$F1693*信号概况!$J$5+$G1693*信号概况!$J$6+$H1693*信号概况!$J$7+$I1693*信号概况!$J$8+$J1693*信号概况!$J$9</f>
        <v>1363.54237588262</v>
      </c>
      <c r="P1693" s="12">
        <f t="shared" si="547"/>
        <v>0.0698565398691244</v>
      </c>
      <c r="Q1693" s="7">
        <f t="shared" si="548"/>
        <v>9.83722275640701</v>
      </c>
    </row>
    <row r="1694" spans="1:17">
      <c r="A1694">
        <v>1692</v>
      </c>
      <c r="B1694">
        <v>19519.18</v>
      </c>
      <c r="C1694" s="7">
        <f t="shared" si="537"/>
        <v>0</v>
      </c>
      <c r="D1694" s="8">
        <f t="shared" si="538"/>
        <v>0.787878787878788</v>
      </c>
      <c r="E1694">
        <f t="shared" si="539"/>
        <v>0</v>
      </c>
      <c r="F1694">
        <f t="shared" si="540"/>
        <v>0.5</v>
      </c>
      <c r="G1694">
        <f t="shared" si="541"/>
        <v>0.08</v>
      </c>
      <c r="H1694">
        <f t="shared" si="542"/>
        <v>0</v>
      </c>
      <c r="I1694">
        <f t="shared" si="543"/>
        <v>0</v>
      </c>
      <c r="J1694">
        <f t="shared" si="544"/>
        <v>0</v>
      </c>
      <c r="K1694">
        <f>SQRT(POWER($C1694*信号概况!$F$2,2)+POWER($D1694*信号概况!$F$3,2)+POWER($E1694*信号概况!$F$4,2)+POWER($F1694*信号概况!$F$5,2)+POWER($G1694*信号概况!$F$6,2)+POWER($H1694*信号概况!$F$7,2)+POWER($I1694*信号概况!$F$8,2)+POWER($J1694*信号概况!$F$9,2)+2*$C1694*信号概况!$F$2*$D1694*信号概况!$F$3*信号相关性!$B$3+2*$C1694*信号概况!$F$2*$E1694*信号概况!$F$4*信号相关性!$B$4+2*$C1694*信号概况!$F$2*$F1694*信号概况!$F$5*信号相关性!$B$5+2*$C1694*信号概况!$F$2*$G1694*信号概况!$F$6*信号相关性!$B$6+2*$C1694*信号概况!$F$2*$H1694*信号概况!$F$7*信号相关性!$B$7+2*$C1694*信号概况!$F$2*$I1694*信号概况!$F$8*信号相关性!$B$8+2*$C1694*信号概况!$F$2*$J1694*信号概况!$F$9*信号相关性!$B$9+2*$D1694*信号概况!$F$3*$E1694*信号概况!$F$4*信号相关性!$C$4+2*$D1694*信号概况!$F$3*$F1694*信号概况!$F$5*信号相关性!$C$5+2*$D1694*信号概况!$F$3*$G1694*信号概况!$F$6*信号相关性!$C$6+2*$D1694*信号概况!$F$3*$H1694*信号概况!$F$7*信号相关性!$C$7+2*$D1694*信号概况!$F$3*$I1694*信号概况!$F$8*信号相关性!$C$8+2*$D1694*信号概况!$F$3*$J1694*信号概况!$F$9*信号相关性!$C$9+2*$E1694*信号概况!$F$4*$F1694*信号概况!$F$5*信号相关性!$D$5+2*$E1694*信号概况!$F$4*$G1694*信号概况!$F$6*信号相关性!$D$6+2*$E1694*信号概况!$F$4*$H1694*信号概况!$F$7*信号相关性!$D$7+2*$E1694*信号概况!$F$4*$I1694*信号概况!$F$8*信号相关性!$D$8+2*$E1694*信号概况!$F$4*$J1694*信号概况!$J$5*信号相关性!$D$9+2*$F1694*信号概况!$F$5*$G1694*信号概况!$F$6*信号相关性!$E$6+2*$F1694*信号概况!$F$5*$H1694*信号概况!$F$7*信号相关性!$E$7+2*$F1694*信号概况!$F$5*$I1694*信号概况!$F$8*信号相关性!$E$8+2*$F1694*信号概况!$F$5*$J1694*信号概况!$F$9*信号相关性!$E$9+2*$G1694*信号概况!$F$6*$H1694*信号概况!$F$7*信号相关性!$F$7+2*$G1694*信号概况!$F$6*$I1694*信号概况!$F$8*信号相关性!$F$8+2*$G1694*信号概况!$F$6*$J1694*信号概况!$F$9*信号相关性!$F$9+2*$H1694*信号概况!$F$7*$I1694*信号概况!$F$8*信号相关性!$G$8+2*$H1694*信号概况!$F$7*$J1694*信号概况!$F$9*信号相关性!$G$9+2*$I1694*信号概况!$F$8*$J1694*信号概况!$F$9*信号相关性!$H$9)</f>
        <v>1630.29588080978</v>
      </c>
      <c r="L1694" s="10">
        <f t="shared" si="545"/>
        <v>11.972783731935</v>
      </c>
      <c r="M1694" s="11">
        <f>SQRT(POWER($C1694*信号概况!$C$2,2)+POWER($D1694*信号概况!$C$3,2)+POWER($E1694*信号概况!$C$4,2)+POWER($F1694*信号概况!$C$5,2)+POWER($G1694*信号概况!$C$6,2)+POWER($H1694*信号概况!$C$7,2)+POWER($I1694*信号概况!$C$8,2)+POWER($J1694*信号概况!$C$9,2)+2*$C1694*信号概况!$C$2*$D1694*信号概况!$C$3*信号相关性!$B$3+2*$C1694*信号概况!$C$2*$E1694*信号概况!$C$4*信号相关性!$B$4+2*$C1694*信号概况!$C$2*$F1694*信号概况!$C$5*信号相关性!$B$5+2*$C1694*信号概况!$C$2*$G1694*信号概况!$C$6*信号相关性!$B$6+2*$C1694*信号概况!$C$2*$H1694*信号概况!$C$7*信号相关性!$B$7+2*$C1694*信号概况!$C$2*$I1694*信号概况!$C$8*信号相关性!$B$8+2*$C1694*信号概况!$C$2*$J1694*信号概况!$C$9*信号相关性!$B$9+2*$D1694*信号概况!$C$3*$E1694*信号概况!$C$4*信号相关性!$C$4+2*$D1694*信号概况!$C$3*$F1694*信号概况!$C$5*信号相关性!$C$5+2*$D1694*信号概况!$C$3*$G1694*信号概况!$C$6*信号相关性!$C$6+2*$D1694*信号概况!$C$3*$H1694*信号概况!$C$7*信号相关性!$C$7+2*$D1694*信号概况!$C$3*$I1694*信号概况!$C$8*信号相关性!$C$8+2*$D1694*信号概况!$C$3*$J1694*信号概况!$C$9*信号相关性!$C$9+2*$E1694*信号概况!$C$4*$F1694*信号概况!$C$5*信号相关性!$D$5+2*$E1694*信号概况!$C$4*$G1694*信号概况!$C$6*信号相关性!$D$6+2*$E1694*信号概况!$C$4*$H1694*信号概况!$C$7*信号相关性!$D$7+2*$E1694*信号概况!$C$4*$I1694*信号概况!$C$8*信号相关性!$D$8+2*$E1694*信号概况!$C$4*$J1694*信号概况!$J$5*信号相关性!$D$9+2*$F1694*信号概况!$C$5*$G1694*信号概况!$C$6*信号相关性!$E$6+2*$F1694*信号概况!$C$5*$H1694*信号概况!$C$7*信号相关性!$E$7+2*$F1694*信号概况!$C$5*$I1694*信号概况!$C$8*信号相关性!$E$8+2*$F1694*信号概况!$C$5*$J1694*信号概况!$C$9*信号相关性!$E$9+2*$G1694*信号概况!$C$6*$H1694*信号概况!$C$7*信号相关性!$F$7+2*$G1694*信号概况!$C$6*$I1694*信号概况!$C$8*信号相关性!$F$8+2*$G1694*信号概况!$C$6*$J1694*信号概况!$C$9*信号相关性!$F$9+2*$H1694*信号概况!$C$7*$I1694*信号概况!$C$8*信号相关性!$G$8+2*$H1694*信号概况!$C$7*$J1694*信号概况!$C$9*信号相关性!$G$9+2*$I1694*信号概况!$C$8*$J1694*信号概况!$C$9*信号相关性!$H$9)</f>
        <v>8003.74205964224</v>
      </c>
      <c r="N1694" s="12">
        <f t="shared" si="546"/>
        <v>0.410044994699687</v>
      </c>
      <c r="O1694" s="10">
        <f>$C1694*信号概况!$J$2+$D1694*信号概况!$J$3+$E1694*信号概况!$J$4+$F1694*信号概况!$J$5+$G1694*信号概况!$J$6+$H1694*信号概况!$J$7+$I1694*信号概况!$J$8+$J1694*信号概况!$J$9</f>
        <v>1388.07052656755</v>
      </c>
      <c r="P1694" s="12">
        <f t="shared" si="547"/>
        <v>0.0711131577539399</v>
      </c>
      <c r="Q1694" s="7">
        <f t="shared" si="548"/>
        <v>9.61843031279805</v>
      </c>
    </row>
    <row r="1695" spans="1:17">
      <c r="A1695">
        <v>1693</v>
      </c>
      <c r="B1695">
        <v>19519.18</v>
      </c>
      <c r="C1695" s="7">
        <f t="shared" si="537"/>
        <v>0</v>
      </c>
      <c r="D1695" s="8">
        <f t="shared" si="538"/>
        <v>0.818181818181818</v>
      </c>
      <c r="E1695">
        <f t="shared" si="539"/>
        <v>0</v>
      </c>
      <c r="F1695">
        <f t="shared" si="540"/>
        <v>0.5</v>
      </c>
      <c r="G1695">
        <f t="shared" si="541"/>
        <v>0.08</v>
      </c>
      <c r="H1695">
        <f t="shared" si="542"/>
        <v>0</v>
      </c>
      <c r="I1695">
        <f t="shared" si="543"/>
        <v>0</v>
      </c>
      <c r="J1695">
        <f t="shared" si="544"/>
        <v>0</v>
      </c>
      <c r="K1695">
        <f>SQRT(POWER($C1695*信号概况!$F$2,2)+POWER($D1695*信号概况!$F$3,2)+POWER($E1695*信号概况!$F$4,2)+POWER($F1695*信号概况!$F$5,2)+POWER($G1695*信号概况!$F$6,2)+POWER($H1695*信号概况!$F$7,2)+POWER($I1695*信号概况!$F$8,2)+POWER($J1695*信号概况!$F$9,2)+2*$C1695*信号概况!$F$2*$D1695*信号概况!$F$3*信号相关性!$B$3+2*$C1695*信号概况!$F$2*$E1695*信号概况!$F$4*信号相关性!$B$4+2*$C1695*信号概况!$F$2*$F1695*信号概况!$F$5*信号相关性!$B$5+2*$C1695*信号概况!$F$2*$G1695*信号概况!$F$6*信号相关性!$B$6+2*$C1695*信号概况!$F$2*$H1695*信号概况!$F$7*信号相关性!$B$7+2*$C1695*信号概况!$F$2*$I1695*信号概况!$F$8*信号相关性!$B$8+2*$C1695*信号概况!$F$2*$J1695*信号概况!$F$9*信号相关性!$B$9+2*$D1695*信号概况!$F$3*$E1695*信号概况!$F$4*信号相关性!$C$4+2*$D1695*信号概况!$F$3*$F1695*信号概况!$F$5*信号相关性!$C$5+2*$D1695*信号概况!$F$3*$G1695*信号概况!$F$6*信号相关性!$C$6+2*$D1695*信号概况!$F$3*$H1695*信号概况!$F$7*信号相关性!$C$7+2*$D1695*信号概况!$F$3*$I1695*信号概况!$F$8*信号相关性!$C$8+2*$D1695*信号概况!$F$3*$J1695*信号概况!$F$9*信号相关性!$C$9+2*$E1695*信号概况!$F$4*$F1695*信号概况!$F$5*信号相关性!$D$5+2*$E1695*信号概况!$F$4*$G1695*信号概况!$F$6*信号相关性!$D$6+2*$E1695*信号概况!$F$4*$H1695*信号概况!$F$7*信号相关性!$D$7+2*$E1695*信号概况!$F$4*$I1695*信号概况!$F$8*信号相关性!$D$8+2*$E1695*信号概况!$F$4*$J1695*信号概况!$J$5*信号相关性!$D$9+2*$F1695*信号概况!$F$5*$G1695*信号概况!$F$6*信号相关性!$E$6+2*$F1695*信号概况!$F$5*$H1695*信号概况!$F$7*信号相关性!$E$7+2*$F1695*信号概况!$F$5*$I1695*信号概况!$F$8*信号相关性!$E$8+2*$F1695*信号概况!$F$5*$J1695*信号概况!$F$9*信号相关性!$E$9+2*$G1695*信号概况!$F$6*$H1695*信号概况!$F$7*信号相关性!$F$7+2*$G1695*信号概况!$F$6*$I1695*信号概况!$F$8*信号相关性!$F$8+2*$G1695*信号概况!$F$6*$J1695*信号概况!$F$9*信号相关性!$F$9+2*$H1695*信号概况!$F$7*$I1695*信号概况!$F$8*信号相关性!$G$8+2*$H1695*信号概况!$F$7*$J1695*信号概况!$F$9*信号相关性!$G$9+2*$I1695*信号概况!$F$8*$J1695*信号概况!$F$9*信号相关性!$H$9)</f>
        <v>1696.52933022955</v>
      </c>
      <c r="L1695" s="10">
        <f t="shared" si="545"/>
        <v>11.5053595904286</v>
      </c>
      <c r="M1695" s="11">
        <f>SQRT(POWER($C1695*信号概况!$C$2,2)+POWER($D1695*信号概况!$C$3,2)+POWER($E1695*信号概况!$C$4,2)+POWER($F1695*信号概况!$C$5,2)+POWER($G1695*信号概况!$C$6,2)+POWER($H1695*信号概况!$C$7,2)+POWER($I1695*信号概况!$C$8,2)+POWER($J1695*信号概况!$C$9,2)+2*$C1695*信号概况!$C$2*$D1695*信号概况!$C$3*信号相关性!$B$3+2*$C1695*信号概况!$C$2*$E1695*信号概况!$C$4*信号相关性!$B$4+2*$C1695*信号概况!$C$2*$F1695*信号概况!$C$5*信号相关性!$B$5+2*$C1695*信号概况!$C$2*$G1695*信号概况!$C$6*信号相关性!$B$6+2*$C1695*信号概况!$C$2*$H1695*信号概况!$C$7*信号相关性!$B$7+2*$C1695*信号概况!$C$2*$I1695*信号概况!$C$8*信号相关性!$B$8+2*$C1695*信号概况!$C$2*$J1695*信号概况!$C$9*信号相关性!$B$9+2*$D1695*信号概况!$C$3*$E1695*信号概况!$C$4*信号相关性!$C$4+2*$D1695*信号概况!$C$3*$F1695*信号概况!$C$5*信号相关性!$C$5+2*$D1695*信号概况!$C$3*$G1695*信号概况!$C$6*信号相关性!$C$6+2*$D1695*信号概况!$C$3*$H1695*信号概况!$C$7*信号相关性!$C$7+2*$D1695*信号概况!$C$3*$I1695*信号概况!$C$8*信号相关性!$C$8+2*$D1695*信号概况!$C$3*$J1695*信号概况!$C$9*信号相关性!$C$9+2*$E1695*信号概况!$C$4*$F1695*信号概况!$C$5*信号相关性!$D$5+2*$E1695*信号概况!$C$4*$G1695*信号概况!$C$6*信号相关性!$D$6+2*$E1695*信号概况!$C$4*$H1695*信号概况!$C$7*信号相关性!$D$7+2*$E1695*信号概况!$C$4*$I1695*信号概况!$C$8*信号相关性!$D$8+2*$E1695*信号概况!$C$4*$J1695*信号概况!$J$5*信号相关性!$D$9+2*$F1695*信号概况!$C$5*$G1695*信号概况!$C$6*信号相关性!$E$6+2*$F1695*信号概况!$C$5*$H1695*信号概况!$C$7*信号相关性!$E$7+2*$F1695*信号概况!$C$5*$I1695*信号概况!$C$8*信号相关性!$E$8+2*$F1695*信号概况!$C$5*$J1695*信号概况!$C$9*信号相关性!$E$9+2*$G1695*信号概况!$C$6*$H1695*信号概况!$C$7*信号相关性!$F$7+2*$G1695*信号概况!$C$6*$I1695*信号概况!$C$8*信号相关性!$F$8+2*$G1695*信号概况!$C$6*$J1695*信号概况!$C$9*信号相关性!$F$9+2*$H1695*信号概况!$C$7*$I1695*信号概况!$C$8*信号相关性!$G$8+2*$H1695*信号概况!$C$7*$J1695*信号概况!$C$9*信号相关性!$G$9+2*$I1695*信号概况!$C$8*$J1695*信号概况!$C$9*信号相关性!$H$9)</f>
        <v>8326.35763795731</v>
      </c>
      <c r="N1695" s="12">
        <f t="shared" si="546"/>
        <v>0.426573126430378</v>
      </c>
      <c r="O1695" s="10">
        <f>$C1695*信号概况!$J$2+$D1695*信号概况!$J$3+$E1695*信号概况!$J$4+$F1695*信号概况!$J$5+$G1695*信号概况!$J$6+$H1695*信号概况!$J$7+$I1695*信号概况!$J$8+$J1695*信号概况!$J$9</f>
        <v>1412.59867725248</v>
      </c>
      <c r="P1695" s="12">
        <f t="shared" si="547"/>
        <v>0.0723697756387553</v>
      </c>
      <c r="Q1695" s="7">
        <f t="shared" si="548"/>
        <v>9.41641552690883</v>
      </c>
    </row>
    <row r="1696" spans="1:17">
      <c r="A1696">
        <v>1694</v>
      </c>
      <c r="B1696">
        <v>19519.18</v>
      </c>
      <c r="C1696" s="7">
        <f t="shared" si="537"/>
        <v>0</v>
      </c>
      <c r="D1696" s="8">
        <f t="shared" si="538"/>
        <v>0.848484848484849</v>
      </c>
      <c r="E1696">
        <f t="shared" si="539"/>
        <v>0</v>
      </c>
      <c r="F1696">
        <f t="shared" si="540"/>
        <v>0.5</v>
      </c>
      <c r="G1696">
        <f t="shared" si="541"/>
        <v>0.08</v>
      </c>
      <c r="H1696">
        <f t="shared" si="542"/>
        <v>0</v>
      </c>
      <c r="I1696">
        <f t="shared" si="543"/>
        <v>0</v>
      </c>
      <c r="J1696">
        <f t="shared" si="544"/>
        <v>0</v>
      </c>
      <c r="K1696">
        <f>SQRT(POWER($C1696*信号概况!$F$2,2)+POWER($D1696*信号概况!$F$3,2)+POWER($E1696*信号概况!$F$4,2)+POWER($F1696*信号概况!$F$5,2)+POWER($G1696*信号概况!$F$6,2)+POWER($H1696*信号概况!$F$7,2)+POWER($I1696*信号概况!$F$8,2)+POWER($J1696*信号概况!$F$9,2)+2*$C1696*信号概况!$F$2*$D1696*信号概况!$F$3*信号相关性!$B$3+2*$C1696*信号概况!$F$2*$E1696*信号概况!$F$4*信号相关性!$B$4+2*$C1696*信号概况!$F$2*$F1696*信号概况!$F$5*信号相关性!$B$5+2*$C1696*信号概况!$F$2*$G1696*信号概况!$F$6*信号相关性!$B$6+2*$C1696*信号概况!$F$2*$H1696*信号概况!$F$7*信号相关性!$B$7+2*$C1696*信号概况!$F$2*$I1696*信号概况!$F$8*信号相关性!$B$8+2*$C1696*信号概况!$F$2*$J1696*信号概况!$F$9*信号相关性!$B$9+2*$D1696*信号概况!$F$3*$E1696*信号概况!$F$4*信号相关性!$C$4+2*$D1696*信号概况!$F$3*$F1696*信号概况!$F$5*信号相关性!$C$5+2*$D1696*信号概况!$F$3*$G1696*信号概况!$F$6*信号相关性!$C$6+2*$D1696*信号概况!$F$3*$H1696*信号概况!$F$7*信号相关性!$C$7+2*$D1696*信号概况!$F$3*$I1696*信号概况!$F$8*信号相关性!$C$8+2*$D1696*信号概况!$F$3*$J1696*信号概况!$F$9*信号相关性!$C$9+2*$E1696*信号概况!$F$4*$F1696*信号概况!$F$5*信号相关性!$D$5+2*$E1696*信号概况!$F$4*$G1696*信号概况!$F$6*信号相关性!$D$6+2*$E1696*信号概况!$F$4*$H1696*信号概况!$F$7*信号相关性!$D$7+2*$E1696*信号概况!$F$4*$I1696*信号概况!$F$8*信号相关性!$D$8+2*$E1696*信号概况!$F$4*$J1696*信号概况!$J$5*信号相关性!$D$9+2*$F1696*信号概况!$F$5*$G1696*信号概况!$F$6*信号相关性!$E$6+2*$F1696*信号概况!$F$5*$H1696*信号概况!$F$7*信号相关性!$E$7+2*$F1696*信号概况!$F$5*$I1696*信号概况!$F$8*信号相关性!$E$8+2*$F1696*信号概况!$F$5*$J1696*信号概况!$F$9*信号相关性!$E$9+2*$G1696*信号概况!$F$6*$H1696*信号概况!$F$7*信号相关性!$F$7+2*$G1696*信号概况!$F$6*$I1696*信号概况!$F$8*信号相关性!$F$8+2*$G1696*信号概况!$F$6*$J1696*信号概况!$F$9*信号相关性!$F$9+2*$H1696*信号概况!$F$7*$I1696*信号概况!$F$8*信号相关性!$G$8+2*$H1696*信号概况!$F$7*$J1696*信号概况!$F$9*信号相关性!$G$9+2*$I1696*信号概况!$F$8*$J1696*信号概况!$F$9*信号相关性!$H$9)</f>
        <v>1762.80958870845</v>
      </c>
      <c r="L1696" s="10">
        <f t="shared" si="545"/>
        <v>11.0727670901206</v>
      </c>
      <c r="M1696" s="11">
        <f>SQRT(POWER($C1696*信号概况!$C$2,2)+POWER($D1696*信号概况!$C$3,2)+POWER($E1696*信号概况!$C$4,2)+POWER($F1696*信号概况!$C$5,2)+POWER($G1696*信号概况!$C$6,2)+POWER($H1696*信号概况!$C$7,2)+POWER($I1696*信号概况!$C$8,2)+POWER($J1696*信号概况!$C$9,2)+2*$C1696*信号概况!$C$2*$D1696*信号概况!$C$3*信号相关性!$B$3+2*$C1696*信号概况!$C$2*$E1696*信号概况!$C$4*信号相关性!$B$4+2*$C1696*信号概况!$C$2*$F1696*信号概况!$C$5*信号相关性!$B$5+2*$C1696*信号概况!$C$2*$G1696*信号概况!$C$6*信号相关性!$B$6+2*$C1696*信号概况!$C$2*$H1696*信号概况!$C$7*信号相关性!$B$7+2*$C1696*信号概况!$C$2*$I1696*信号概况!$C$8*信号相关性!$B$8+2*$C1696*信号概况!$C$2*$J1696*信号概况!$C$9*信号相关性!$B$9+2*$D1696*信号概况!$C$3*$E1696*信号概况!$C$4*信号相关性!$C$4+2*$D1696*信号概况!$C$3*$F1696*信号概况!$C$5*信号相关性!$C$5+2*$D1696*信号概况!$C$3*$G1696*信号概况!$C$6*信号相关性!$C$6+2*$D1696*信号概况!$C$3*$H1696*信号概况!$C$7*信号相关性!$C$7+2*$D1696*信号概况!$C$3*$I1696*信号概况!$C$8*信号相关性!$C$8+2*$D1696*信号概况!$C$3*$J1696*信号概况!$C$9*信号相关性!$C$9+2*$E1696*信号概况!$C$4*$F1696*信号概况!$C$5*信号相关性!$D$5+2*$E1696*信号概况!$C$4*$G1696*信号概况!$C$6*信号相关性!$D$6+2*$E1696*信号概况!$C$4*$H1696*信号概况!$C$7*信号相关性!$D$7+2*$E1696*信号概况!$C$4*$I1696*信号概况!$C$8*信号相关性!$D$8+2*$E1696*信号概况!$C$4*$J1696*信号概况!$J$5*信号相关性!$D$9+2*$F1696*信号概况!$C$5*$G1696*信号概况!$C$6*信号相关性!$E$6+2*$F1696*信号概况!$C$5*$H1696*信号概况!$C$7*信号相关性!$E$7+2*$F1696*信号概况!$C$5*$I1696*信号概况!$C$8*信号相关性!$E$8+2*$F1696*信号概况!$C$5*$J1696*信号概况!$C$9*信号相关性!$E$9+2*$G1696*信号概况!$C$6*$H1696*信号概况!$C$7*信号相关性!$F$7+2*$G1696*信号概况!$C$6*$I1696*信号概况!$C$8*信号相关性!$F$8+2*$G1696*信号概况!$C$6*$J1696*信号概况!$C$9*信号相关性!$F$9+2*$H1696*信号概况!$C$7*$I1696*信号概况!$C$8*信号相关性!$G$8+2*$H1696*信号概况!$C$7*$J1696*信号概况!$C$9*信号相关性!$G$9+2*$I1696*信号概况!$C$8*$J1696*信号概况!$C$9*信号相关性!$H$9)</f>
        <v>8649.10170452839</v>
      </c>
      <c r="N1696" s="12">
        <f t="shared" si="546"/>
        <v>0.44310784082776</v>
      </c>
      <c r="O1696" s="10">
        <f>$C1696*信号概况!$J$2+$D1696*信号概况!$J$3+$E1696*信号概况!$J$4+$F1696*信号概况!$J$5+$G1696*信号概况!$J$6+$H1696*信号概况!$J$7+$I1696*信号概况!$J$8+$J1696*信号概况!$J$9</f>
        <v>1437.12682793741</v>
      </c>
      <c r="P1696" s="12">
        <f t="shared" si="547"/>
        <v>0.0736263935235707</v>
      </c>
      <c r="Q1696" s="7">
        <f t="shared" si="548"/>
        <v>9.22933653155875</v>
      </c>
    </row>
    <row r="1697" spans="1:17">
      <c r="A1697">
        <v>1695</v>
      </c>
      <c r="B1697">
        <v>19519.18</v>
      </c>
      <c r="C1697" s="7">
        <f t="shared" si="537"/>
        <v>0</v>
      </c>
      <c r="D1697" s="8">
        <f t="shared" si="538"/>
        <v>0.878787878787879</v>
      </c>
      <c r="E1697">
        <f t="shared" si="539"/>
        <v>0</v>
      </c>
      <c r="F1697">
        <f t="shared" si="540"/>
        <v>0.5</v>
      </c>
      <c r="G1697">
        <f t="shared" si="541"/>
        <v>0.08</v>
      </c>
      <c r="H1697">
        <f t="shared" si="542"/>
        <v>0</v>
      </c>
      <c r="I1697">
        <f t="shared" si="543"/>
        <v>0</v>
      </c>
      <c r="J1697">
        <f t="shared" si="544"/>
        <v>0</v>
      </c>
      <c r="K1697">
        <f>SQRT(POWER($C1697*信号概况!$F$2,2)+POWER($D1697*信号概况!$F$3,2)+POWER($E1697*信号概况!$F$4,2)+POWER($F1697*信号概况!$F$5,2)+POWER($G1697*信号概况!$F$6,2)+POWER($H1697*信号概况!$F$7,2)+POWER($I1697*信号概况!$F$8,2)+POWER($J1697*信号概况!$F$9,2)+2*$C1697*信号概况!$F$2*$D1697*信号概况!$F$3*信号相关性!$B$3+2*$C1697*信号概况!$F$2*$E1697*信号概况!$F$4*信号相关性!$B$4+2*$C1697*信号概况!$F$2*$F1697*信号概况!$F$5*信号相关性!$B$5+2*$C1697*信号概况!$F$2*$G1697*信号概况!$F$6*信号相关性!$B$6+2*$C1697*信号概况!$F$2*$H1697*信号概况!$F$7*信号相关性!$B$7+2*$C1697*信号概况!$F$2*$I1697*信号概况!$F$8*信号相关性!$B$8+2*$C1697*信号概况!$F$2*$J1697*信号概况!$F$9*信号相关性!$B$9+2*$D1697*信号概况!$F$3*$E1697*信号概况!$F$4*信号相关性!$C$4+2*$D1697*信号概况!$F$3*$F1697*信号概况!$F$5*信号相关性!$C$5+2*$D1697*信号概况!$F$3*$G1697*信号概况!$F$6*信号相关性!$C$6+2*$D1697*信号概况!$F$3*$H1697*信号概况!$F$7*信号相关性!$C$7+2*$D1697*信号概况!$F$3*$I1697*信号概况!$F$8*信号相关性!$C$8+2*$D1697*信号概况!$F$3*$J1697*信号概况!$F$9*信号相关性!$C$9+2*$E1697*信号概况!$F$4*$F1697*信号概况!$F$5*信号相关性!$D$5+2*$E1697*信号概况!$F$4*$G1697*信号概况!$F$6*信号相关性!$D$6+2*$E1697*信号概况!$F$4*$H1697*信号概况!$F$7*信号相关性!$D$7+2*$E1697*信号概况!$F$4*$I1697*信号概况!$F$8*信号相关性!$D$8+2*$E1697*信号概况!$F$4*$J1697*信号概况!$J$5*信号相关性!$D$9+2*$F1697*信号概况!$F$5*$G1697*信号概况!$F$6*信号相关性!$E$6+2*$F1697*信号概况!$F$5*$H1697*信号概况!$F$7*信号相关性!$E$7+2*$F1697*信号概况!$F$5*$I1697*信号概况!$F$8*信号相关性!$E$8+2*$F1697*信号概况!$F$5*$J1697*信号概况!$F$9*信号相关性!$E$9+2*$G1697*信号概况!$F$6*$H1697*信号概况!$F$7*信号相关性!$F$7+2*$G1697*信号概况!$F$6*$I1697*信号概况!$F$8*信号相关性!$F$8+2*$G1697*信号概况!$F$6*$J1697*信号概况!$F$9*信号相关性!$F$9+2*$H1697*信号概况!$F$7*$I1697*信号概况!$F$8*信号相关性!$G$8+2*$H1697*信号概况!$F$7*$J1697*信号概况!$F$9*信号相关性!$G$9+2*$I1697*信号概况!$F$8*$J1697*信号概况!$F$9*信号相关性!$H$9)</f>
        <v>1829.1315677461</v>
      </c>
      <c r="L1697" s="10">
        <f t="shared" si="545"/>
        <v>10.6712826699787</v>
      </c>
      <c r="M1697" s="11">
        <f>SQRT(POWER($C1697*信号概况!$C$2,2)+POWER($D1697*信号概况!$C$3,2)+POWER($E1697*信号概况!$C$4,2)+POWER($F1697*信号概况!$C$5,2)+POWER($G1697*信号概况!$C$6,2)+POWER($H1697*信号概况!$C$7,2)+POWER($I1697*信号概况!$C$8,2)+POWER($J1697*信号概况!$C$9,2)+2*$C1697*信号概况!$C$2*$D1697*信号概况!$C$3*信号相关性!$B$3+2*$C1697*信号概况!$C$2*$E1697*信号概况!$C$4*信号相关性!$B$4+2*$C1697*信号概况!$C$2*$F1697*信号概况!$C$5*信号相关性!$B$5+2*$C1697*信号概况!$C$2*$G1697*信号概况!$C$6*信号相关性!$B$6+2*$C1697*信号概况!$C$2*$H1697*信号概况!$C$7*信号相关性!$B$7+2*$C1697*信号概况!$C$2*$I1697*信号概况!$C$8*信号相关性!$B$8+2*$C1697*信号概况!$C$2*$J1697*信号概况!$C$9*信号相关性!$B$9+2*$D1697*信号概况!$C$3*$E1697*信号概况!$C$4*信号相关性!$C$4+2*$D1697*信号概况!$C$3*$F1697*信号概况!$C$5*信号相关性!$C$5+2*$D1697*信号概况!$C$3*$G1697*信号概况!$C$6*信号相关性!$C$6+2*$D1697*信号概况!$C$3*$H1697*信号概况!$C$7*信号相关性!$C$7+2*$D1697*信号概况!$C$3*$I1697*信号概况!$C$8*信号相关性!$C$8+2*$D1697*信号概况!$C$3*$J1697*信号概况!$C$9*信号相关性!$C$9+2*$E1697*信号概况!$C$4*$F1697*信号概况!$C$5*信号相关性!$D$5+2*$E1697*信号概况!$C$4*$G1697*信号概况!$C$6*信号相关性!$D$6+2*$E1697*信号概况!$C$4*$H1697*信号概况!$C$7*信号相关性!$D$7+2*$E1697*信号概况!$C$4*$I1697*信号概况!$C$8*信号相关性!$D$8+2*$E1697*信号概况!$C$4*$J1697*信号概况!$J$5*信号相关性!$D$9+2*$F1697*信号概况!$C$5*$G1697*信号概况!$C$6*信号相关性!$E$6+2*$F1697*信号概况!$C$5*$H1697*信号概况!$C$7*信号相关性!$E$7+2*$F1697*信号概况!$C$5*$I1697*信号概况!$C$8*信号相关性!$E$8+2*$F1697*信号概况!$C$5*$J1697*信号概况!$C$9*信号相关性!$E$9+2*$G1697*信号概况!$C$6*$H1697*信号概况!$C$7*信号相关性!$F$7+2*$G1697*信号概况!$C$6*$I1697*信号概况!$C$8*信号相关性!$F$8+2*$G1697*信号概况!$C$6*$J1697*信号概况!$C$9*信号相关性!$F$9+2*$H1697*信号概况!$C$7*$I1697*信号概况!$C$8*信号相关性!$G$8+2*$H1697*信号概况!$C$7*$J1697*信号概况!$C$9*信号相关性!$G$9+2*$I1697*信号概况!$C$8*$J1697*信号概况!$C$9*信号相关性!$H$9)</f>
        <v>8971.96039322533</v>
      </c>
      <c r="N1697" s="12">
        <f t="shared" si="546"/>
        <v>0.459648427506962</v>
      </c>
      <c r="O1697" s="10">
        <f>$C1697*信号概况!$J$2+$D1697*信号概况!$J$3+$E1697*信号概况!$J$4+$F1697*信号概况!$J$5+$G1697*信号概况!$J$6+$H1697*信号概况!$J$7+$I1697*信号概况!$J$8+$J1697*信号概况!$J$9</f>
        <v>1461.65497862234</v>
      </c>
      <c r="P1697" s="12">
        <f t="shared" si="547"/>
        <v>0.0748830114083861</v>
      </c>
      <c r="Q1697" s="7">
        <f t="shared" si="548"/>
        <v>9.05560924951864</v>
      </c>
    </row>
    <row r="1698" spans="1:17">
      <c r="A1698">
        <v>1696</v>
      </c>
      <c r="B1698">
        <v>19519.18</v>
      </c>
      <c r="C1698" s="7">
        <f t="shared" si="537"/>
        <v>0</v>
      </c>
      <c r="D1698" s="8">
        <f t="shared" si="538"/>
        <v>0.909090909090909</v>
      </c>
      <c r="E1698">
        <f t="shared" si="539"/>
        <v>0</v>
      </c>
      <c r="F1698">
        <f t="shared" si="540"/>
        <v>0.5</v>
      </c>
      <c r="G1698">
        <f t="shared" si="541"/>
        <v>0.08</v>
      </c>
      <c r="H1698">
        <f t="shared" si="542"/>
        <v>0</v>
      </c>
      <c r="I1698">
        <f t="shared" si="543"/>
        <v>0</v>
      </c>
      <c r="J1698">
        <f t="shared" si="544"/>
        <v>0</v>
      </c>
      <c r="K1698">
        <f>SQRT(POWER($C1698*信号概况!$F$2,2)+POWER($D1698*信号概况!$F$3,2)+POWER($E1698*信号概况!$F$4,2)+POWER($F1698*信号概况!$F$5,2)+POWER($G1698*信号概况!$F$6,2)+POWER($H1698*信号概况!$F$7,2)+POWER($I1698*信号概况!$F$8,2)+POWER($J1698*信号概况!$F$9,2)+2*$C1698*信号概况!$F$2*$D1698*信号概况!$F$3*信号相关性!$B$3+2*$C1698*信号概况!$F$2*$E1698*信号概况!$F$4*信号相关性!$B$4+2*$C1698*信号概况!$F$2*$F1698*信号概况!$F$5*信号相关性!$B$5+2*$C1698*信号概况!$F$2*$G1698*信号概况!$F$6*信号相关性!$B$6+2*$C1698*信号概况!$F$2*$H1698*信号概况!$F$7*信号相关性!$B$7+2*$C1698*信号概况!$F$2*$I1698*信号概况!$F$8*信号相关性!$B$8+2*$C1698*信号概况!$F$2*$J1698*信号概况!$F$9*信号相关性!$B$9+2*$D1698*信号概况!$F$3*$E1698*信号概况!$F$4*信号相关性!$C$4+2*$D1698*信号概况!$F$3*$F1698*信号概况!$F$5*信号相关性!$C$5+2*$D1698*信号概况!$F$3*$G1698*信号概况!$F$6*信号相关性!$C$6+2*$D1698*信号概况!$F$3*$H1698*信号概况!$F$7*信号相关性!$C$7+2*$D1698*信号概况!$F$3*$I1698*信号概况!$F$8*信号相关性!$C$8+2*$D1698*信号概况!$F$3*$J1698*信号概况!$F$9*信号相关性!$C$9+2*$E1698*信号概况!$F$4*$F1698*信号概况!$F$5*信号相关性!$D$5+2*$E1698*信号概况!$F$4*$G1698*信号概况!$F$6*信号相关性!$D$6+2*$E1698*信号概况!$F$4*$H1698*信号概况!$F$7*信号相关性!$D$7+2*$E1698*信号概况!$F$4*$I1698*信号概况!$F$8*信号相关性!$D$8+2*$E1698*信号概况!$F$4*$J1698*信号概况!$J$5*信号相关性!$D$9+2*$F1698*信号概况!$F$5*$G1698*信号概况!$F$6*信号相关性!$E$6+2*$F1698*信号概况!$F$5*$H1698*信号概况!$F$7*信号相关性!$E$7+2*$F1698*信号概况!$F$5*$I1698*信号概况!$F$8*信号相关性!$E$8+2*$F1698*信号概况!$F$5*$J1698*信号概况!$F$9*信号相关性!$E$9+2*$G1698*信号概况!$F$6*$H1698*信号概况!$F$7*信号相关性!$F$7+2*$G1698*信号概况!$F$6*$I1698*信号概况!$F$8*信号相关性!$F$8+2*$G1698*信号概况!$F$6*$J1698*信号概况!$F$9*信号相关性!$F$9+2*$H1698*信号概况!$F$7*$I1698*信号概况!$F$8*信号相关性!$G$8+2*$H1698*信号概况!$F$7*$J1698*信号概况!$F$9*信号相关性!$G$9+2*$I1698*信号概况!$F$8*$J1698*信号概况!$F$9*信号相关性!$H$9)</f>
        <v>1895.49088802286</v>
      </c>
      <c r="L1698" s="10">
        <f t="shared" si="545"/>
        <v>10.2976912858494</v>
      </c>
      <c r="M1698" s="11">
        <f>SQRT(POWER($C1698*信号概况!$C$2,2)+POWER($D1698*信号概况!$C$3,2)+POWER($E1698*信号概况!$C$4,2)+POWER($F1698*信号概况!$C$5,2)+POWER($G1698*信号概况!$C$6,2)+POWER($H1698*信号概况!$C$7,2)+POWER($I1698*信号概况!$C$8,2)+POWER($J1698*信号概况!$C$9,2)+2*$C1698*信号概况!$C$2*$D1698*信号概况!$C$3*信号相关性!$B$3+2*$C1698*信号概况!$C$2*$E1698*信号概况!$C$4*信号相关性!$B$4+2*$C1698*信号概况!$C$2*$F1698*信号概况!$C$5*信号相关性!$B$5+2*$C1698*信号概况!$C$2*$G1698*信号概况!$C$6*信号相关性!$B$6+2*$C1698*信号概况!$C$2*$H1698*信号概况!$C$7*信号相关性!$B$7+2*$C1698*信号概况!$C$2*$I1698*信号概况!$C$8*信号相关性!$B$8+2*$C1698*信号概况!$C$2*$J1698*信号概况!$C$9*信号相关性!$B$9+2*$D1698*信号概况!$C$3*$E1698*信号概况!$C$4*信号相关性!$C$4+2*$D1698*信号概况!$C$3*$F1698*信号概况!$C$5*信号相关性!$C$5+2*$D1698*信号概况!$C$3*$G1698*信号概况!$C$6*信号相关性!$C$6+2*$D1698*信号概况!$C$3*$H1698*信号概况!$C$7*信号相关性!$C$7+2*$D1698*信号概况!$C$3*$I1698*信号概况!$C$8*信号相关性!$C$8+2*$D1698*信号概况!$C$3*$J1698*信号概况!$C$9*信号相关性!$C$9+2*$E1698*信号概况!$C$4*$F1698*信号概况!$C$5*信号相关性!$D$5+2*$E1698*信号概况!$C$4*$G1698*信号概况!$C$6*信号相关性!$D$6+2*$E1698*信号概况!$C$4*$H1698*信号概况!$C$7*信号相关性!$D$7+2*$E1698*信号概况!$C$4*$I1698*信号概况!$C$8*信号相关性!$D$8+2*$E1698*信号概况!$C$4*$J1698*信号概况!$J$5*信号相关性!$D$9+2*$F1698*信号概况!$C$5*$G1698*信号概况!$C$6*信号相关性!$E$6+2*$F1698*信号概况!$C$5*$H1698*信号概况!$C$7*信号相关性!$E$7+2*$F1698*信号概况!$C$5*$I1698*信号概况!$C$8*信号相关性!$E$8+2*$F1698*信号概况!$C$5*$J1698*信号概况!$C$9*信号相关性!$E$9+2*$G1698*信号概况!$C$6*$H1698*信号概况!$C$7*信号相关性!$F$7+2*$G1698*信号概况!$C$6*$I1698*信号概况!$C$8*信号相关性!$F$8+2*$G1698*信号概况!$C$6*$J1698*信号概况!$C$9*信号相关性!$F$9+2*$H1698*信号概况!$C$7*$I1698*信号概况!$C$8*信号相关性!$G$8+2*$H1698*信号概况!$C$7*$J1698*信号概况!$C$9*信号相关性!$G$9+2*$I1698*信号概况!$C$8*$J1698*信号概况!$C$9*信号相关性!$H$9)</f>
        <v>9294.92175987267</v>
      </c>
      <c r="N1698" s="12">
        <f t="shared" si="546"/>
        <v>0.476194274548043</v>
      </c>
      <c r="O1698" s="10">
        <f>$C1698*信号概况!$J$2+$D1698*信号概况!$J$3+$E1698*信号概况!$J$4+$F1698*信号概况!$J$5+$G1698*信号概况!$J$6+$H1698*信号概况!$J$7+$I1698*信号概况!$J$8+$J1698*信号概况!$J$9</f>
        <v>1486.18312930727</v>
      </c>
      <c r="P1698" s="12">
        <f t="shared" si="547"/>
        <v>0.0761396292932016</v>
      </c>
      <c r="Q1698" s="7">
        <f t="shared" si="548"/>
        <v>8.89386420067241</v>
      </c>
    </row>
    <row r="1699" spans="1:17">
      <c r="A1699">
        <v>1697</v>
      </c>
      <c r="B1699">
        <v>19519.18</v>
      </c>
      <c r="C1699" s="7">
        <f t="shared" si="537"/>
        <v>0</v>
      </c>
      <c r="D1699" s="8">
        <f t="shared" si="538"/>
        <v>0.939393939393939</v>
      </c>
      <c r="E1699">
        <f t="shared" si="539"/>
        <v>0</v>
      </c>
      <c r="F1699">
        <f t="shared" si="540"/>
        <v>0.5</v>
      </c>
      <c r="G1699">
        <f t="shared" si="541"/>
        <v>0.08</v>
      </c>
      <c r="H1699">
        <f t="shared" si="542"/>
        <v>0</v>
      </c>
      <c r="I1699">
        <f t="shared" si="543"/>
        <v>0</v>
      </c>
      <c r="J1699">
        <f t="shared" si="544"/>
        <v>0</v>
      </c>
      <c r="K1699">
        <f>SQRT(POWER($C1699*信号概况!$F$2,2)+POWER($D1699*信号概况!$F$3,2)+POWER($E1699*信号概况!$F$4,2)+POWER($F1699*信号概况!$F$5,2)+POWER($G1699*信号概况!$F$6,2)+POWER($H1699*信号概况!$F$7,2)+POWER($I1699*信号概况!$F$8,2)+POWER($J1699*信号概况!$F$9,2)+2*$C1699*信号概况!$F$2*$D1699*信号概况!$F$3*信号相关性!$B$3+2*$C1699*信号概况!$F$2*$E1699*信号概况!$F$4*信号相关性!$B$4+2*$C1699*信号概况!$F$2*$F1699*信号概况!$F$5*信号相关性!$B$5+2*$C1699*信号概况!$F$2*$G1699*信号概况!$F$6*信号相关性!$B$6+2*$C1699*信号概况!$F$2*$H1699*信号概况!$F$7*信号相关性!$B$7+2*$C1699*信号概况!$F$2*$I1699*信号概况!$F$8*信号相关性!$B$8+2*$C1699*信号概况!$F$2*$J1699*信号概况!$F$9*信号相关性!$B$9+2*$D1699*信号概况!$F$3*$E1699*信号概况!$F$4*信号相关性!$C$4+2*$D1699*信号概况!$F$3*$F1699*信号概况!$F$5*信号相关性!$C$5+2*$D1699*信号概况!$F$3*$G1699*信号概况!$F$6*信号相关性!$C$6+2*$D1699*信号概况!$F$3*$H1699*信号概况!$F$7*信号相关性!$C$7+2*$D1699*信号概况!$F$3*$I1699*信号概况!$F$8*信号相关性!$C$8+2*$D1699*信号概况!$F$3*$J1699*信号概况!$F$9*信号相关性!$C$9+2*$E1699*信号概况!$F$4*$F1699*信号概况!$F$5*信号相关性!$D$5+2*$E1699*信号概况!$F$4*$G1699*信号概况!$F$6*信号相关性!$D$6+2*$E1699*信号概况!$F$4*$H1699*信号概况!$F$7*信号相关性!$D$7+2*$E1699*信号概况!$F$4*$I1699*信号概况!$F$8*信号相关性!$D$8+2*$E1699*信号概况!$F$4*$J1699*信号概况!$J$5*信号相关性!$D$9+2*$F1699*信号概况!$F$5*$G1699*信号概况!$F$6*信号相关性!$E$6+2*$F1699*信号概况!$F$5*$H1699*信号概况!$F$7*信号相关性!$E$7+2*$F1699*信号概况!$F$5*$I1699*信号概况!$F$8*信号相关性!$E$8+2*$F1699*信号概况!$F$5*$J1699*信号概况!$F$9*信号相关性!$E$9+2*$G1699*信号概况!$F$6*$H1699*信号概况!$F$7*信号相关性!$F$7+2*$G1699*信号概况!$F$6*$I1699*信号概况!$F$8*信号相关性!$F$8+2*$G1699*信号概况!$F$6*$J1699*信号概况!$F$9*信号相关性!$F$9+2*$H1699*信号概况!$F$7*$I1699*信号概况!$F$8*信号相关性!$G$8+2*$H1699*信号概况!$F$7*$J1699*信号概况!$F$9*信号相关性!$G$9+2*$I1699*信号概况!$F$8*$J1699*信号概况!$F$9*信号相关性!$H$9)</f>
        <v>1961.88376041998</v>
      </c>
      <c r="L1699" s="10">
        <f t="shared" si="545"/>
        <v>9.94920310458228</v>
      </c>
      <c r="M1699" s="11">
        <f>SQRT(POWER($C1699*信号概况!$C$2,2)+POWER($D1699*信号概况!$C$3,2)+POWER($E1699*信号概况!$C$4,2)+POWER($F1699*信号概况!$C$5,2)+POWER($G1699*信号概况!$C$6,2)+POWER($H1699*信号概况!$C$7,2)+POWER($I1699*信号概况!$C$8,2)+POWER($J1699*信号概况!$C$9,2)+2*$C1699*信号概况!$C$2*$D1699*信号概况!$C$3*信号相关性!$B$3+2*$C1699*信号概况!$C$2*$E1699*信号概况!$C$4*信号相关性!$B$4+2*$C1699*信号概况!$C$2*$F1699*信号概况!$C$5*信号相关性!$B$5+2*$C1699*信号概况!$C$2*$G1699*信号概况!$C$6*信号相关性!$B$6+2*$C1699*信号概况!$C$2*$H1699*信号概况!$C$7*信号相关性!$B$7+2*$C1699*信号概况!$C$2*$I1699*信号概况!$C$8*信号相关性!$B$8+2*$C1699*信号概况!$C$2*$J1699*信号概况!$C$9*信号相关性!$B$9+2*$D1699*信号概况!$C$3*$E1699*信号概况!$C$4*信号相关性!$C$4+2*$D1699*信号概况!$C$3*$F1699*信号概况!$C$5*信号相关性!$C$5+2*$D1699*信号概况!$C$3*$G1699*信号概况!$C$6*信号相关性!$C$6+2*$D1699*信号概况!$C$3*$H1699*信号概况!$C$7*信号相关性!$C$7+2*$D1699*信号概况!$C$3*$I1699*信号概况!$C$8*信号相关性!$C$8+2*$D1699*信号概况!$C$3*$J1699*信号概况!$C$9*信号相关性!$C$9+2*$E1699*信号概况!$C$4*$F1699*信号概况!$C$5*信号相关性!$D$5+2*$E1699*信号概况!$C$4*$G1699*信号概况!$C$6*信号相关性!$D$6+2*$E1699*信号概况!$C$4*$H1699*信号概况!$C$7*信号相关性!$D$7+2*$E1699*信号概况!$C$4*$I1699*信号概况!$C$8*信号相关性!$D$8+2*$E1699*信号概况!$C$4*$J1699*信号概况!$J$5*信号相关性!$D$9+2*$F1699*信号概况!$C$5*$G1699*信号概况!$C$6*信号相关性!$E$6+2*$F1699*信号概况!$C$5*$H1699*信号概况!$C$7*信号相关性!$E$7+2*$F1699*信号概况!$C$5*$I1699*信号概况!$C$8*信号相关性!$E$8+2*$F1699*信号概况!$C$5*$J1699*信号概况!$C$9*信号相关性!$E$9+2*$G1699*信号概况!$C$6*$H1699*信号概况!$C$7*信号相关性!$F$7+2*$G1699*信号概况!$C$6*$I1699*信号概况!$C$8*信号相关性!$F$8+2*$G1699*信号概况!$C$6*$J1699*信号概况!$C$9*信号相关性!$F$9+2*$H1699*信号概况!$C$7*$I1699*信号概况!$C$8*信号相关性!$G$8+2*$H1699*信号概况!$C$7*$J1699*信号概况!$C$9*信号相关性!$G$9+2*$I1699*信号概况!$C$8*$J1699*信号概况!$C$9*信号相关性!$H$9)</f>
        <v>9617.9754610275</v>
      </c>
      <c r="N1699" s="12">
        <f t="shared" si="546"/>
        <v>0.492744852039251</v>
      </c>
      <c r="O1699" s="10">
        <f>$C1699*信号概况!$J$2+$D1699*信号概况!$J$3+$E1699*信号概况!$J$4+$F1699*信号概况!$J$5+$G1699*信号概况!$J$6+$H1699*信号概况!$J$7+$I1699*信号概况!$J$8+$J1699*信号概况!$J$9</f>
        <v>1510.71127999221</v>
      </c>
      <c r="P1699" s="12">
        <f t="shared" si="547"/>
        <v>0.077396247178017</v>
      </c>
      <c r="Q1699" s="7">
        <f t="shared" si="548"/>
        <v>8.74291163724942</v>
      </c>
    </row>
    <row r="1700" spans="1:17">
      <c r="A1700">
        <v>1698</v>
      </c>
      <c r="B1700">
        <v>19519.18</v>
      </c>
      <c r="C1700" s="7">
        <f t="shared" si="537"/>
        <v>0</v>
      </c>
      <c r="D1700" s="8">
        <f t="shared" si="538"/>
        <v>0.96969696969697</v>
      </c>
      <c r="E1700">
        <f t="shared" si="539"/>
        <v>0</v>
      </c>
      <c r="F1700">
        <f t="shared" si="540"/>
        <v>0.5</v>
      </c>
      <c r="G1700">
        <f t="shared" si="541"/>
        <v>0.08</v>
      </c>
      <c r="H1700">
        <f t="shared" si="542"/>
        <v>0</v>
      </c>
      <c r="I1700">
        <f t="shared" si="543"/>
        <v>0</v>
      </c>
      <c r="J1700">
        <f t="shared" si="544"/>
        <v>0</v>
      </c>
      <c r="K1700">
        <f>SQRT(POWER($C1700*信号概况!$F$2,2)+POWER($D1700*信号概况!$F$3,2)+POWER($E1700*信号概况!$F$4,2)+POWER($F1700*信号概况!$F$5,2)+POWER($G1700*信号概况!$F$6,2)+POWER($H1700*信号概况!$F$7,2)+POWER($I1700*信号概况!$F$8,2)+POWER($J1700*信号概况!$F$9,2)+2*$C1700*信号概况!$F$2*$D1700*信号概况!$F$3*信号相关性!$B$3+2*$C1700*信号概况!$F$2*$E1700*信号概况!$F$4*信号相关性!$B$4+2*$C1700*信号概况!$F$2*$F1700*信号概况!$F$5*信号相关性!$B$5+2*$C1700*信号概况!$F$2*$G1700*信号概况!$F$6*信号相关性!$B$6+2*$C1700*信号概况!$F$2*$H1700*信号概况!$F$7*信号相关性!$B$7+2*$C1700*信号概况!$F$2*$I1700*信号概况!$F$8*信号相关性!$B$8+2*$C1700*信号概况!$F$2*$J1700*信号概况!$F$9*信号相关性!$B$9+2*$D1700*信号概况!$F$3*$E1700*信号概况!$F$4*信号相关性!$C$4+2*$D1700*信号概况!$F$3*$F1700*信号概况!$F$5*信号相关性!$C$5+2*$D1700*信号概况!$F$3*$G1700*信号概况!$F$6*信号相关性!$C$6+2*$D1700*信号概况!$F$3*$H1700*信号概况!$F$7*信号相关性!$C$7+2*$D1700*信号概况!$F$3*$I1700*信号概况!$F$8*信号相关性!$C$8+2*$D1700*信号概况!$F$3*$J1700*信号概况!$F$9*信号相关性!$C$9+2*$E1700*信号概况!$F$4*$F1700*信号概况!$F$5*信号相关性!$D$5+2*$E1700*信号概况!$F$4*$G1700*信号概况!$F$6*信号相关性!$D$6+2*$E1700*信号概况!$F$4*$H1700*信号概况!$F$7*信号相关性!$D$7+2*$E1700*信号概况!$F$4*$I1700*信号概况!$F$8*信号相关性!$D$8+2*$E1700*信号概况!$F$4*$J1700*信号概况!$J$5*信号相关性!$D$9+2*$F1700*信号概况!$F$5*$G1700*信号概况!$F$6*信号相关性!$E$6+2*$F1700*信号概况!$F$5*$H1700*信号概况!$F$7*信号相关性!$E$7+2*$F1700*信号概况!$F$5*$I1700*信号概况!$F$8*信号相关性!$E$8+2*$F1700*信号概况!$F$5*$J1700*信号概况!$F$9*信号相关性!$E$9+2*$G1700*信号概况!$F$6*$H1700*信号概况!$F$7*信号相关性!$F$7+2*$G1700*信号概况!$F$6*$I1700*信号概况!$F$8*信号相关性!$F$8+2*$G1700*信号概况!$F$6*$J1700*信号概况!$F$9*信号相关性!$F$9+2*$H1700*信号概况!$F$7*$I1700*信号概况!$F$8*信号相关性!$G$8+2*$H1700*信号概况!$F$7*$J1700*信号概况!$F$9*信号相关性!$G$9+2*$I1700*信号概况!$F$8*$J1700*信号概况!$F$9*信号相关性!$H$9)</f>
        <v>2028.30689014042</v>
      </c>
      <c r="L1700" s="10">
        <f t="shared" si="545"/>
        <v>9.62338593576867</v>
      </c>
      <c r="M1700" s="11">
        <f>SQRT(POWER($C1700*信号概况!$C$2,2)+POWER($D1700*信号概况!$C$3,2)+POWER($E1700*信号概况!$C$4,2)+POWER($F1700*信号概况!$C$5,2)+POWER($G1700*信号概况!$C$6,2)+POWER($H1700*信号概况!$C$7,2)+POWER($I1700*信号概况!$C$8,2)+POWER($J1700*信号概况!$C$9,2)+2*$C1700*信号概况!$C$2*$D1700*信号概况!$C$3*信号相关性!$B$3+2*$C1700*信号概况!$C$2*$E1700*信号概况!$C$4*信号相关性!$B$4+2*$C1700*信号概况!$C$2*$F1700*信号概况!$C$5*信号相关性!$B$5+2*$C1700*信号概况!$C$2*$G1700*信号概况!$C$6*信号相关性!$B$6+2*$C1700*信号概况!$C$2*$H1700*信号概况!$C$7*信号相关性!$B$7+2*$C1700*信号概况!$C$2*$I1700*信号概况!$C$8*信号相关性!$B$8+2*$C1700*信号概况!$C$2*$J1700*信号概况!$C$9*信号相关性!$B$9+2*$D1700*信号概况!$C$3*$E1700*信号概况!$C$4*信号相关性!$C$4+2*$D1700*信号概况!$C$3*$F1700*信号概况!$C$5*信号相关性!$C$5+2*$D1700*信号概况!$C$3*$G1700*信号概况!$C$6*信号相关性!$C$6+2*$D1700*信号概况!$C$3*$H1700*信号概况!$C$7*信号相关性!$C$7+2*$D1700*信号概况!$C$3*$I1700*信号概况!$C$8*信号相关性!$C$8+2*$D1700*信号概况!$C$3*$J1700*信号概况!$C$9*信号相关性!$C$9+2*$E1700*信号概况!$C$4*$F1700*信号概况!$C$5*信号相关性!$D$5+2*$E1700*信号概况!$C$4*$G1700*信号概况!$C$6*信号相关性!$D$6+2*$E1700*信号概况!$C$4*$H1700*信号概况!$C$7*信号相关性!$D$7+2*$E1700*信号概况!$C$4*$I1700*信号概况!$C$8*信号相关性!$D$8+2*$E1700*信号概况!$C$4*$J1700*信号概况!$J$5*信号相关性!$D$9+2*$F1700*信号概况!$C$5*$G1700*信号概况!$C$6*信号相关性!$E$6+2*$F1700*信号概况!$C$5*$H1700*信号概况!$C$7*信号相关性!$E$7+2*$F1700*信号概况!$C$5*$I1700*信号概况!$C$8*信号相关性!$E$8+2*$F1700*信号概况!$C$5*$J1700*信号概况!$C$9*信号相关性!$E$9+2*$G1700*信号概况!$C$6*$H1700*信号概况!$C$7*信号相关性!$F$7+2*$G1700*信号概况!$C$6*$I1700*信号概况!$C$8*信号相关性!$F$8+2*$G1700*信号概况!$C$6*$J1700*信号概况!$C$9*信号相关性!$F$9+2*$H1700*信号概况!$C$7*$I1700*信号概况!$C$8*信号相关性!$G$8+2*$H1700*信号概况!$C$7*$J1700*信号概况!$C$9*信号相关性!$G$9+2*$I1700*信号概况!$C$8*$J1700*信号概况!$C$9*信号相关性!$H$9)</f>
        <v>9941.11249498375</v>
      </c>
      <c r="N1700" s="12">
        <f t="shared" si="546"/>
        <v>0.509299698808236</v>
      </c>
      <c r="O1700" s="10">
        <f>$C1700*信号概况!$J$2+$D1700*信号概况!$J$3+$E1700*信号概况!$J$4+$F1700*信号概况!$J$5+$G1700*信号概况!$J$6+$H1700*信号概况!$J$7+$I1700*信号概况!$J$8+$J1700*信号概况!$J$9</f>
        <v>1535.23943067714</v>
      </c>
      <c r="P1700" s="12">
        <f t="shared" si="547"/>
        <v>0.0786528650628324</v>
      </c>
      <c r="Q1700" s="7">
        <f t="shared" si="548"/>
        <v>8.60171320865443</v>
      </c>
    </row>
    <row r="1701" spans="1:17">
      <c r="A1701">
        <v>1699</v>
      </c>
      <c r="B1701">
        <v>19519.18</v>
      </c>
      <c r="C1701" s="7">
        <f t="shared" si="537"/>
        <v>0</v>
      </c>
      <c r="D1701" s="8">
        <f t="shared" si="538"/>
        <v>1</v>
      </c>
      <c r="E1701">
        <f t="shared" si="539"/>
        <v>0</v>
      </c>
      <c r="F1701">
        <f t="shared" si="540"/>
        <v>0.5</v>
      </c>
      <c r="G1701">
        <f t="shared" si="541"/>
        <v>0.08</v>
      </c>
      <c r="H1701">
        <f t="shared" si="542"/>
        <v>0</v>
      </c>
      <c r="I1701">
        <f t="shared" si="543"/>
        <v>0</v>
      </c>
      <c r="J1701">
        <f t="shared" si="544"/>
        <v>0</v>
      </c>
      <c r="K1701">
        <f>SQRT(POWER($C1701*信号概况!$F$2,2)+POWER($D1701*信号概况!$F$3,2)+POWER($E1701*信号概况!$F$4,2)+POWER($F1701*信号概况!$F$5,2)+POWER($G1701*信号概况!$F$6,2)+POWER($H1701*信号概况!$F$7,2)+POWER($I1701*信号概况!$F$8,2)+POWER($J1701*信号概况!$F$9,2)+2*$C1701*信号概况!$F$2*$D1701*信号概况!$F$3*信号相关性!$B$3+2*$C1701*信号概况!$F$2*$E1701*信号概况!$F$4*信号相关性!$B$4+2*$C1701*信号概况!$F$2*$F1701*信号概况!$F$5*信号相关性!$B$5+2*$C1701*信号概况!$F$2*$G1701*信号概况!$F$6*信号相关性!$B$6+2*$C1701*信号概况!$F$2*$H1701*信号概况!$F$7*信号相关性!$B$7+2*$C1701*信号概况!$F$2*$I1701*信号概况!$F$8*信号相关性!$B$8+2*$C1701*信号概况!$F$2*$J1701*信号概况!$F$9*信号相关性!$B$9+2*$D1701*信号概况!$F$3*$E1701*信号概况!$F$4*信号相关性!$C$4+2*$D1701*信号概况!$F$3*$F1701*信号概况!$F$5*信号相关性!$C$5+2*$D1701*信号概况!$F$3*$G1701*信号概况!$F$6*信号相关性!$C$6+2*$D1701*信号概况!$F$3*$H1701*信号概况!$F$7*信号相关性!$C$7+2*$D1701*信号概况!$F$3*$I1701*信号概况!$F$8*信号相关性!$C$8+2*$D1701*信号概况!$F$3*$J1701*信号概况!$F$9*信号相关性!$C$9+2*$E1701*信号概况!$F$4*$F1701*信号概况!$F$5*信号相关性!$D$5+2*$E1701*信号概况!$F$4*$G1701*信号概况!$F$6*信号相关性!$D$6+2*$E1701*信号概况!$F$4*$H1701*信号概况!$F$7*信号相关性!$D$7+2*$E1701*信号概况!$F$4*$I1701*信号概况!$F$8*信号相关性!$D$8+2*$E1701*信号概况!$F$4*$J1701*信号概况!$J$5*信号相关性!$D$9+2*$F1701*信号概况!$F$5*$G1701*信号概况!$F$6*信号相关性!$E$6+2*$F1701*信号概况!$F$5*$H1701*信号概况!$F$7*信号相关性!$E$7+2*$F1701*信号概况!$F$5*$I1701*信号概况!$F$8*信号相关性!$E$8+2*$F1701*信号概况!$F$5*$J1701*信号概况!$F$9*信号相关性!$E$9+2*$G1701*信号概况!$F$6*$H1701*信号概况!$F$7*信号相关性!$F$7+2*$G1701*信号概况!$F$6*$I1701*信号概况!$F$8*信号相关性!$F$8+2*$G1701*信号概况!$F$6*$J1701*信号概况!$F$9*信号相关性!$F$9+2*$H1701*信号概况!$F$7*$I1701*信号概况!$F$8*信号相关性!$G$8+2*$H1701*信号概况!$F$7*$J1701*信号概况!$F$9*信号相关性!$G$9+2*$I1701*信号概况!$F$8*$J1701*信号概况!$F$9*信号相关性!$H$9)</f>
        <v>2094.75739887752</v>
      </c>
      <c r="L1701" s="10">
        <f t="shared" si="545"/>
        <v>9.31811006394316</v>
      </c>
      <c r="M1701" s="11">
        <f>SQRT(POWER($C1701*信号概况!$C$2,2)+POWER($D1701*信号概况!$C$3,2)+POWER($E1701*信号概况!$C$4,2)+POWER($F1701*信号概况!$C$5,2)+POWER($G1701*信号概况!$C$6,2)+POWER($H1701*信号概况!$C$7,2)+POWER($I1701*信号概况!$C$8,2)+POWER($J1701*信号概况!$C$9,2)+2*$C1701*信号概况!$C$2*$D1701*信号概况!$C$3*信号相关性!$B$3+2*$C1701*信号概况!$C$2*$E1701*信号概况!$C$4*信号相关性!$B$4+2*$C1701*信号概况!$C$2*$F1701*信号概况!$C$5*信号相关性!$B$5+2*$C1701*信号概况!$C$2*$G1701*信号概况!$C$6*信号相关性!$B$6+2*$C1701*信号概况!$C$2*$H1701*信号概况!$C$7*信号相关性!$B$7+2*$C1701*信号概况!$C$2*$I1701*信号概况!$C$8*信号相关性!$B$8+2*$C1701*信号概况!$C$2*$J1701*信号概况!$C$9*信号相关性!$B$9+2*$D1701*信号概况!$C$3*$E1701*信号概况!$C$4*信号相关性!$C$4+2*$D1701*信号概况!$C$3*$F1701*信号概况!$C$5*信号相关性!$C$5+2*$D1701*信号概况!$C$3*$G1701*信号概况!$C$6*信号相关性!$C$6+2*$D1701*信号概况!$C$3*$H1701*信号概况!$C$7*信号相关性!$C$7+2*$D1701*信号概况!$C$3*$I1701*信号概况!$C$8*信号相关性!$C$8+2*$D1701*信号概况!$C$3*$J1701*信号概况!$C$9*信号相关性!$C$9+2*$E1701*信号概况!$C$4*$F1701*信号概况!$C$5*信号相关性!$D$5+2*$E1701*信号概况!$C$4*$G1701*信号概况!$C$6*信号相关性!$D$6+2*$E1701*信号概况!$C$4*$H1701*信号概况!$C$7*信号相关性!$D$7+2*$E1701*信号概况!$C$4*$I1701*信号概况!$C$8*信号相关性!$D$8+2*$E1701*信号概况!$C$4*$J1701*信号概况!$J$5*信号相关性!$D$9+2*$F1701*信号概况!$C$5*$G1701*信号概况!$C$6*信号相关性!$E$6+2*$F1701*信号概况!$C$5*$H1701*信号概况!$C$7*信号相关性!$E$7+2*$F1701*信号概况!$C$5*$I1701*信号概况!$C$8*信号相关性!$E$8+2*$F1701*信号概况!$C$5*$J1701*信号概况!$C$9*信号相关性!$E$9+2*$G1701*信号概况!$C$6*$H1701*信号概况!$C$7*信号相关性!$F$7+2*$G1701*信号概况!$C$6*$I1701*信号概况!$C$8*信号相关性!$F$8+2*$G1701*信号概况!$C$6*$J1701*信号概况!$C$9*信号相关性!$F$9+2*$H1701*信号概况!$C$7*$I1701*信号概况!$C$8*信号相关性!$G$8+2*$H1701*信号概况!$C$7*$J1701*信号概况!$C$9*信号相关性!$G$9+2*$I1701*信号概况!$C$8*$J1701*信号概况!$C$9*信号相关性!$H$9)</f>
        <v>10264.3249914029</v>
      </c>
      <c r="N1701" s="12">
        <f t="shared" si="546"/>
        <v>0.525858411644493</v>
      </c>
      <c r="O1701" s="10">
        <f>$C1701*信号概况!$J$2+$D1701*信号概况!$J$3+$E1701*信号概况!$J$4+$F1701*信号概况!$J$5+$G1701*信号概况!$J$6+$H1701*信号概况!$J$7+$I1701*信号概况!$J$8+$J1701*信号概况!$J$9</f>
        <v>1559.76758136207</v>
      </c>
      <c r="P1701" s="12">
        <f t="shared" si="547"/>
        <v>0.0799094829476478</v>
      </c>
      <c r="Q1701" s="7">
        <f t="shared" si="548"/>
        <v>8.46935878391051</v>
      </c>
    </row>
    <row r="1702" spans="1:17">
      <c r="A1702">
        <v>1700</v>
      </c>
      <c r="B1702">
        <v>19519.18</v>
      </c>
      <c r="C1702" s="7">
        <f t="shared" si="537"/>
        <v>0</v>
      </c>
      <c r="D1702" s="8">
        <f t="shared" si="538"/>
        <v>0</v>
      </c>
      <c r="E1702">
        <f t="shared" si="539"/>
        <v>0</v>
      </c>
      <c r="F1702">
        <f t="shared" si="540"/>
        <v>0.6</v>
      </c>
      <c r="G1702">
        <f t="shared" si="541"/>
        <v>0.08</v>
      </c>
      <c r="H1702">
        <f t="shared" si="542"/>
        <v>0</v>
      </c>
      <c r="I1702">
        <f t="shared" si="543"/>
        <v>0</v>
      </c>
      <c r="J1702">
        <f t="shared" si="544"/>
        <v>0</v>
      </c>
      <c r="K1702">
        <f>SQRT(POWER($C1702*信号概况!$F$2,2)+POWER($D1702*信号概况!$F$3,2)+POWER($E1702*信号概况!$F$4,2)+POWER($F1702*信号概况!$F$5,2)+POWER($G1702*信号概况!$F$6,2)+POWER($H1702*信号概况!$F$7,2)+POWER($I1702*信号概况!$F$8,2)+POWER($J1702*信号概况!$F$9,2)+2*$C1702*信号概况!$F$2*$D1702*信号概况!$F$3*信号相关性!$B$3+2*$C1702*信号概况!$F$2*$E1702*信号概况!$F$4*信号相关性!$B$4+2*$C1702*信号概况!$F$2*$F1702*信号概况!$F$5*信号相关性!$B$5+2*$C1702*信号概况!$F$2*$G1702*信号概况!$F$6*信号相关性!$B$6+2*$C1702*信号概况!$F$2*$H1702*信号概况!$F$7*信号相关性!$B$7+2*$C1702*信号概况!$F$2*$I1702*信号概况!$F$8*信号相关性!$B$8+2*$C1702*信号概况!$F$2*$J1702*信号概况!$F$9*信号相关性!$B$9+2*$D1702*信号概况!$F$3*$E1702*信号概况!$F$4*信号相关性!$C$4+2*$D1702*信号概况!$F$3*$F1702*信号概况!$F$5*信号相关性!$C$5+2*$D1702*信号概况!$F$3*$G1702*信号概况!$F$6*信号相关性!$C$6+2*$D1702*信号概况!$F$3*$H1702*信号概况!$F$7*信号相关性!$C$7+2*$D1702*信号概况!$F$3*$I1702*信号概况!$F$8*信号相关性!$C$8+2*$D1702*信号概况!$F$3*$J1702*信号概况!$F$9*信号相关性!$C$9+2*$E1702*信号概况!$F$4*$F1702*信号概况!$F$5*信号相关性!$D$5+2*$E1702*信号概况!$F$4*$G1702*信号概况!$F$6*信号相关性!$D$6+2*$E1702*信号概况!$F$4*$H1702*信号概况!$F$7*信号相关性!$D$7+2*$E1702*信号概况!$F$4*$I1702*信号概况!$F$8*信号相关性!$D$8+2*$E1702*信号概况!$F$4*$J1702*信号概况!$J$5*信号相关性!$D$9+2*$F1702*信号概况!$F$5*$G1702*信号概况!$F$6*信号相关性!$E$6+2*$F1702*信号概况!$F$5*$H1702*信号概况!$F$7*信号相关性!$E$7+2*$F1702*信号概况!$F$5*$I1702*信号概况!$F$8*信号相关性!$E$8+2*$F1702*信号概况!$F$5*$J1702*信号概况!$F$9*信号相关性!$E$9+2*$G1702*信号概况!$F$6*$H1702*信号概况!$F$7*信号相关性!$F$7+2*$G1702*信号概况!$F$6*$I1702*信号概况!$F$8*信号相关性!$F$8+2*$G1702*信号概况!$F$6*$J1702*信号概况!$F$9*信号相关性!$F$9+2*$H1702*信号概况!$F$7*$I1702*信号概况!$F$8*信号相关性!$G$8+2*$H1702*信号概况!$F$7*$J1702*信号概况!$F$9*信号相关性!$G$9+2*$I1702*信号概况!$F$8*$J1702*信号概况!$F$9*信号相关性!$H$9)</f>
        <v>266.561064431955</v>
      </c>
      <c r="L1702" s="10">
        <f t="shared" si="545"/>
        <v>73.225923079185</v>
      </c>
      <c r="M1702" s="11">
        <f>SQRT(POWER($C1702*信号概况!$C$2,2)+POWER($D1702*信号概况!$C$3,2)+POWER($E1702*信号概况!$C$4,2)+POWER($F1702*信号概况!$C$5,2)+POWER($G1702*信号概况!$C$6,2)+POWER($H1702*信号概况!$C$7,2)+POWER($I1702*信号概况!$C$8,2)+POWER($J1702*信号概况!$C$9,2)+2*$C1702*信号概况!$C$2*$D1702*信号概况!$C$3*信号相关性!$B$3+2*$C1702*信号概况!$C$2*$E1702*信号概况!$C$4*信号相关性!$B$4+2*$C1702*信号概况!$C$2*$F1702*信号概况!$C$5*信号相关性!$B$5+2*$C1702*信号概况!$C$2*$G1702*信号概况!$C$6*信号相关性!$B$6+2*$C1702*信号概况!$C$2*$H1702*信号概况!$C$7*信号相关性!$B$7+2*$C1702*信号概况!$C$2*$I1702*信号概况!$C$8*信号相关性!$B$8+2*$C1702*信号概况!$C$2*$J1702*信号概况!$C$9*信号相关性!$B$9+2*$D1702*信号概况!$C$3*$E1702*信号概况!$C$4*信号相关性!$C$4+2*$D1702*信号概况!$C$3*$F1702*信号概况!$C$5*信号相关性!$C$5+2*$D1702*信号概况!$C$3*$G1702*信号概况!$C$6*信号相关性!$C$6+2*$D1702*信号概况!$C$3*$H1702*信号概况!$C$7*信号相关性!$C$7+2*$D1702*信号概况!$C$3*$I1702*信号概况!$C$8*信号相关性!$C$8+2*$D1702*信号概况!$C$3*$J1702*信号概况!$C$9*信号相关性!$C$9+2*$E1702*信号概况!$C$4*$F1702*信号概况!$C$5*信号相关性!$D$5+2*$E1702*信号概况!$C$4*$G1702*信号概况!$C$6*信号相关性!$D$6+2*$E1702*信号概况!$C$4*$H1702*信号概况!$C$7*信号相关性!$D$7+2*$E1702*信号概况!$C$4*$I1702*信号概况!$C$8*信号相关性!$D$8+2*$E1702*信号概况!$C$4*$J1702*信号概况!$J$5*信号相关性!$D$9+2*$F1702*信号概况!$C$5*$G1702*信号概况!$C$6*信号相关性!$E$6+2*$F1702*信号概况!$C$5*$H1702*信号概况!$C$7*信号相关性!$E$7+2*$F1702*信号概况!$C$5*$I1702*信号概况!$C$8*信号相关性!$E$8+2*$F1702*信号概况!$C$5*$J1702*信号概况!$C$9*信号相关性!$E$9+2*$G1702*信号概况!$C$6*$H1702*信号概况!$C$7*信号相关性!$F$7+2*$G1702*信号概况!$C$6*$I1702*信号概况!$C$8*信号相关性!$F$8+2*$G1702*信号概况!$C$6*$J1702*信号概况!$C$9*信号相关性!$F$9+2*$H1702*信号概况!$C$7*$I1702*信号概况!$C$8*信号相关性!$G$8+2*$H1702*信号概况!$C$7*$J1702*信号概况!$C$9*信号相关性!$G$9+2*$I1702*信号概况!$C$8*$J1702*信号概况!$C$9*信号相关性!$H$9)</f>
        <v>1018.85220105966</v>
      </c>
      <c r="N1702" s="12">
        <f t="shared" si="546"/>
        <v>0.052197489907858</v>
      </c>
      <c r="O1702" s="10">
        <f>$C1702*信号概况!$J$2+$D1702*信号概况!$J$3+$E1702*信号概况!$J$4+$F1702*信号概况!$J$5+$G1702*信号概况!$J$6+$H1702*信号概况!$J$7+$I1702*信号概况!$J$8+$J1702*信号概况!$J$9</f>
        <v>812.296436646653</v>
      </c>
      <c r="P1702" s="12">
        <f t="shared" si="547"/>
        <v>0.0416152951428622</v>
      </c>
      <c r="Q1702" s="7">
        <f t="shared" si="548"/>
        <v>32.9065246586264</v>
      </c>
    </row>
    <row r="1703" spans="1:17">
      <c r="A1703">
        <v>1701</v>
      </c>
      <c r="B1703">
        <v>19519.18</v>
      </c>
      <c r="C1703" s="7">
        <f t="shared" si="537"/>
        <v>0</v>
      </c>
      <c r="D1703" s="8">
        <f t="shared" si="538"/>
        <v>0.0303030303030303</v>
      </c>
      <c r="E1703">
        <f t="shared" si="539"/>
        <v>0</v>
      </c>
      <c r="F1703">
        <f t="shared" si="540"/>
        <v>0.6</v>
      </c>
      <c r="G1703">
        <f t="shared" si="541"/>
        <v>0.08</v>
      </c>
      <c r="H1703">
        <f t="shared" si="542"/>
        <v>0</v>
      </c>
      <c r="I1703">
        <f t="shared" si="543"/>
        <v>0</v>
      </c>
      <c r="J1703">
        <f t="shared" si="544"/>
        <v>0</v>
      </c>
      <c r="K1703">
        <f>SQRT(POWER($C1703*信号概况!$F$2,2)+POWER($D1703*信号概况!$F$3,2)+POWER($E1703*信号概况!$F$4,2)+POWER($F1703*信号概况!$F$5,2)+POWER($G1703*信号概况!$F$6,2)+POWER($H1703*信号概况!$F$7,2)+POWER($I1703*信号概况!$F$8,2)+POWER($J1703*信号概况!$F$9,2)+2*$C1703*信号概况!$F$2*$D1703*信号概况!$F$3*信号相关性!$B$3+2*$C1703*信号概况!$F$2*$E1703*信号概况!$F$4*信号相关性!$B$4+2*$C1703*信号概况!$F$2*$F1703*信号概况!$F$5*信号相关性!$B$5+2*$C1703*信号概况!$F$2*$G1703*信号概况!$F$6*信号相关性!$B$6+2*$C1703*信号概况!$F$2*$H1703*信号概况!$F$7*信号相关性!$B$7+2*$C1703*信号概况!$F$2*$I1703*信号概况!$F$8*信号相关性!$B$8+2*$C1703*信号概况!$F$2*$J1703*信号概况!$F$9*信号相关性!$B$9+2*$D1703*信号概况!$F$3*$E1703*信号概况!$F$4*信号相关性!$C$4+2*$D1703*信号概况!$F$3*$F1703*信号概况!$F$5*信号相关性!$C$5+2*$D1703*信号概况!$F$3*$G1703*信号概况!$F$6*信号相关性!$C$6+2*$D1703*信号概况!$F$3*$H1703*信号概况!$F$7*信号相关性!$C$7+2*$D1703*信号概况!$F$3*$I1703*信号概况!$F$8*信号相关性!$C$8+2*$D1703*信号概况!$F$3*$J1703*信号概况!$F$9*信号相关性!$C$9+2*$E1703*信号概况!$F$4*$F1703*信号概况!$F$5*信号相关性!$D$5+2*$E1703*信号概况!$F$4*$G1703*信号概况!$F$6*信号相关性!$D$6+2*$E1703*信号概况!$F$4*$H1703*信号概况!$F$7*信号相关性!$D$7+2*$E1703*信号概况!$F$4*$I1703*信号概况!$F$8*信号相关性!$D$8+2*$E1703*信号概况!$F$4*$J1703*信号概况!$J$5*信号相关性!$D$9+2*$F1703*信号概况!$F$5*$G1703*信号概况!$F$6*信号相关性!$E$6+2*$F1703*信号概况!$F$5*$H1703*信号概况!$F$7*信号相关性!$E$7+2*$F1703*信号概况!$F$5*$I1703*信号概况!$F$8*信号相关性!$E$8+2*$F1703*信号概况!$F$5*$J1703*信号概况!$F$9*信号相关性!$E$9+2*$G1703*信号概况!$F$6*$H1703*信号概况!$F$7*信号相关性!$F$7+2*$G1703*信号概况!$F$6*$I1703*信号概况!$F$8*信号相关性!$F$8+2*$G1703*信号概况!$F$6*$J1703*信号概况!$F$9*信号相关性!$F$9+2*$H1703*信号概况!$F$7*$I1703*信号概况!$F$8*信号相关性!$G$8+2*$H1703*信号概况!$F$7*$J1703*信号概况!$F$9*信号相关性!$G$9+2*$I1703*信号概况!$F$8*$J1703*信号概况!$F$9*信号相关性!$H$9)</f>
        <v>241.171999985591</v>
      </c>
      <c r="L1703" s="10">
        <f t="shared" si="545"/>
        <v>80.9346856233982</v>
      </c>
      <c r="M1703" s="11">
        <f>SQRT(POWER($C1703*信号概况!$C$2,2)+POWER($D1703*信号概况!$C$3,2)+POWER($E1703*信号概况!$C$4,2)+POWER($F1703*信号概况!$C$5,2)+POWER($G1703*信号概况!$C$6,2)+POWER($H1703*信号概况!$C$7,2)+POWER($I1703*信号概况!$C$8,2)+POWER($J1703*信号概况!$C$9,2)+2*$C1703*信号概况!$C$2*$D1703*信号概况!$C$3*信号相关性!$B$3+2*$C1703*信号概况!$C$2*$E1703*信号概况!$C$4*信号相关性!$B$4+2*$C1703*信号概况!$C$2*$F1703*信号概况!$C$5*信号相关性!$B$5+2*$C1703*信号概况!$C$2*$G1703*信号概况!$C$6*信号相关性!$B$6+2*$C1703*信号概况!$C$2*$H1703*信号概况!$C$7*信号相关性!$B$7+2*$C1703*信号概况!$C$2*$I1703*信号概况!$C$8*信号相关性!$B$8+2*$C1703*信号概况!$C$2*$J1703*信号概况!$C$9*信号相关性!$B$9+2*$D1703*信号概况!$C$3*$E1703*信号概况!$C$4*信号相关性!$C$4+2*$D1703*信号概况!$C$3*$F1703*信号概况!$C$5*信号相关性!$C$5+2*$D1703*信号概况!$C$3*$G1703*信号概况!$C$6*信号相关性!$C$6+2*$D1703*信号概况!$C$3*$H1703*信号概况!$C$7*信号相关性!$C$7+2*$D1703*信号概况!$C$3*$I1703*信号概况!$C$8*信号相关性!$C$8+2*$D1703*信号概况!$C$3*$J1703*信号概况!$C$9*信号相关性!$C$9+2*$E1703*信号概况!$C$4*$F1703*信号概况!$C$5*信号相关性!$D$5+2*$E1703*信号概况!$C$4*$G1703*信号概况!$C$6*信号相关性!$D$6+2*$E1703*信号概况!$C$4*$H1703*信号概况!$C$7*信号相关性!$D$7+2*$E1703*信号概况!$C$4*$I1703*信号概况!$C$8*信号相关性!$D$8+2*$E1703*信号概况!$C$4*$J1703*信号概况!$J$5*信号相关性!$D$9+2*$F1703*信号概况!$C$5*$G1703*信号概况!$C$6*信号相关性!$E$6+2*$F1703*信号概况!$C$5*$H1703*信号概况!$C$7*信号相关性!$E$7+2*$F1703*信号概况!$C$5*$I1703*信号概况!$C$8*信号相关性!$E$8+2*$F1703*信号概况!$C$5*$J1703*信号概况!$C$9*信号相关性!$E$9+2*$G1703*信号概况!$C$6*$H1703*信号概况!$C$7*信号相关性!$F$7+2*$G1703*信号概况!$C$6*$I1703*信号概况!$C$8*信号相关性!$F$8+2*$G1703*信号概况!$C$6*$J1703*信号概况!$C$9*信号相关性!$F$9+2*$H1703*信号概况!$C$7*$I1703*信号概况!$C$8*信号相关性!$G$8+2*$H1703*信号概况!$C$7*$J1703*信号概况!$C$9*信号相关性!$G$9+2*$I1703*信号概况!$C$8*$J1703*信号概况!$C$9*信号相关性!$H$9)</f>
        <v>903.883824005839</v>
      </c>
      <c r="N1703" s="12">
        <f t="shared" si="546"/>
        <v>0.0463074690640611</v>
      </c>
      <c r="O1703" s="10">
        <f>$C1703*信号概况!$J$2+$D1703*信号概况!$J$3+$E1703*信号概况!$J$4+$F1703*信号概况!$J$5+$G1703*信号概况!$J$6+$H1703*信号概况!$J$7+$I1703*信号概况!$J$8+$J1703*信号概况!$J$9</f>
        <v>836.824587331584</v>
      </c>
      <c r="P1703" s="12">
        <f t="shared" si="547"/>
        <v>0.0428719130276776</v>
      </c>
      <c r="Q1703" s="7">
        <f t="shared" si="548"/>
        <v>37.5911633544552</v>
      </c>
    </row>
    <row r="1704" spans="1:17">
      <c r="A1704">
        <v>1702</v>
      </c>
      <c r="B1704">
        <v>19519.18</v>
      </c>
      <c r="C1704" s="7">
        <f t="shared" si="537"/>
        <v>0</v>
      </c>
      <c r="D1704" s="8">
        <f t="shared" si="538"/>
        <v>0.0606060606060606</v>
      </c>
      <c r="E1704">
        <f t="shared" si="539"/>
        <v>0</v>
      </c>
      <c r="F1704">
        <f t="shared" ref="F1704:F1731" si="549">MOD(QUOTIENT(A1704,($T$2*$U$2/0.01+1)*($T$3*$U$3/0.01+1)*($T$4*$U$4/0.01+1)),$T$5*$U$5/0.01+1)/($T$5*100)</f>
        <v>0.6</v>
      </c>
      <c r="G1704">
        <f t="shared" ref="G1704:G1731" si="550">MOD(QUOTIENT(A1704,($T$2*$U$2/0.01+1)*($T$3*$U$3/0.01+1)*($T$4*$U$4/0.01+1)*($T$5*$U$5/0.01+1)),$T$6*$U$6/0.01+1)/($T$6*100)</f>
        <v>0.08</v>
      </c>
      <c r="H1704">
        <f t="shared" ref="H1704:H1731" si="551">MOD(QUOTIENT(A1704,($T$2*$U$2/0.01+1)*($T$3*$U$3/0.01+1)*($T$4*$U$4/0.01+1)*($T$5*$U$5/0.01+1)*($T$6*$U$6/0.01+1)),$T$7*$U$7/0.01+1)/($T$7*100)</f>
        <v>0</v>
      </c>
      <c r="I1704">
        <f t="shared" ref="I1704:I1731" si="552">MOD(QUOTIENT(A1704,($T$2*$U$2/0.01+1)*($T$3*$U$3/0.01+1)*($T$4*$U$4/0.01+1)*($T$5*$U$5/0.01+1)*($T$6*$U$6/0.01+1)*($T$7*$U$7/0.01+1)),$T$8*$U$8/0.01+1)/($T$8*100)</f>
        <v>0</v>
      </c>
      <c r="J1704">
        <f t="shared" ref="J1704:J1731" si="553">MOD(QUOTIENT(A1704,($T$2*$U$2/0.01+1)*($T$3*$U$3/0.01+1)*($T$4*$U$4/0.01+1)*($T$5*$U$5/0.01+1)*($T$6*$U$6/0.01+1)*($T$7*$U$7/0.01+1)*($T$8*$U$8/0.01+1)),$T$9*$U$9/0.01)/($T$9*100)</f>
        <v>0</v>
      </c>
      <c r="K1704">
        <f>SQRT(POWER($C1704*信号概况!$F$2,2)+POWER($D1704*信号概况!$F$3,2)+POWER($E1704*信号概况!$F$4,2)+POWER($F1704*信号概况!$F$5,2)+POWER($G1704*信号概况!$F$6,2)+POWER($H1704*信号概况!$F$7,2)+POWER($I1704*信号概况!$F$8,2)+POWER($J1704*信号概况!$F$9,2)+2*$C1704*信号概况!$F$2*$D1704*信号概况!$F$3*信号相关性!$B$3+2*$C1704*信号概况!$F$2*$E1704*信号概况!$F$4*信号相关性!$B$4+2*$C1704*信号概况!$F$2*$F1704*信号概况!$F$5*信号相关性!$B$5+2*$C1704*信号概况!$F$2*$G1704*信号概况!$F$6*信号相关性!$B$6+2*$C1704*信号概况!$F$2*$H1704*信号概况!$F$7*信号相关性!$B$7+2*$C1704*信号概况!$F$2*$I1704*信号概况!$F$8*信号相关性!$B$8+2*$C1704*信号概况!$F$2*$J1704*信号概况!$F$9*信号相关性!$B$9+2*$D1704*信号概况!$F$3*$E1704*信号概况!$F$4*信号相关性!$C$4+2*$D1704*信号概况!$F$3*$F1704*信号概况!$F$5*信号相关性!$C$5+2*$D1704*信号概况!$F$3*$G1704*信号概况!$F$6*信号相关性!$C$6+2*$D1704*信号概况!$F$3*$H1704*信号概况!$F$7*信号相关性!$C$7+2*$D1704*信号概况!$F$3*$I1704*信号概况!$F$8*信号相关性!$C$8+2*$D1704*信号概况!$F$3*$J1704*信号概况!$F$9*信号相关性!$C$9+2*$E1704*信号概况!$F$4*$F1704*信号概况!$F$5*信号相关性!$D$5+2*$E1704*信号概况!$F$4*$G1704*信号概况!$F$6*信号相关性!$D$6+2*$E1704*信号概况!$F$4*$H1704*信号概况!$F$7*信号相关性!$D$7+2*$E1704*信号概况!$F$4*$I1704*信号概况!$F$8*信号相关性!$D$8+2*$E1704*信号概况!$F$4*$J1704*信号概况!$J$5*信号相关性!$D$9+2*$F1704*信号概况!$F$5*$G1704*信号概况!$F$6*信号相关性!$E$6+2*$F1704*信号概况!$F$5*$H1704*信号概况!$F$7*信号相关性!$E$7+2*$F1704*信号概况!$F$5*$I1704*信号概况!$F$8*信号相关性!$E$8+2*$F1704*信号概况!$F$5*$J1704*信号概况!$F$9*信号相关性!$E$9+2*$G1704*信号概况!$F$6*$H1704*信号概况!$F$7*信号相关性!$F$7+2*$G1704*信号概况!$F$6*$I1704*信号概况!$F$8*信号相关性!$F$8+2*$G1704*信号概况!$F$6*$J1704*信号概况!$F$9*信号相关性!$F$9+2*$H1704*信号概况!$F$7*$I1704*信号概况!$F$8*信号相关性!$G$8+2*$H1704*信号概况!$F$7*$J1704*信号概况!$F$9*信号相关性!$G$9+2*$I1704*信号概况!$F$8*$J1704*信号概况!$F$9*信号相关性!$H$9)</f>
        <v>232.834349812348</v>
      </c>
      <c r="L1704" s="10">
        <f t="shared" ref="L1704:L1731" si="554">B1704/K1704</f>
        <v>83.8329053068477</v>
      </c>
      <c r="M1704" s="11">
        <f>SQRT(POWER($C1704*信号概况!$C$2,2)+POWER($D1704*信号概况!$C$3,2)+POWER($E1704*信号概况!$C$4,2)+POWER($F1704*信号概况!$C$5,2)+POWER($G1704*信号概况!$C$6,2)+POWER($H1704*信号概况!$C$7,2)+POWER($I1704*信号概况!$C$8,2)+POWER($J1704*信号概况!$C$9,2)+2*$C1704*信号概况!$C$2*$D1704*信号概况!$C$3*信号相关性!$B$3+2*$C1704*信号概况!$C$2*$E1704*信号概况!$C$4*信号相关性!$B$4+2*$C1704*信号概况!$C$2*$F1704*信号概况!$C$5*信号相关性!$B$5+2*$C1704*信号概况!$C$2*$G1704*信号概况!$C$6*信号相关性!$B$6+2*$C1704*信号概况!$C$2*$H1704*信号概况!$C$7*信号相关性!$B$7+2*$C1704*信号概况!$C$2*$I1704*信号概况!$C$8*信号相关性!$B$8+2*$C1704*信号概况!$C$2*$J1704*信号概况!$C$9*信号相关性!$B$9+2*$D1704*信号概况!$C$3*$E1704*信号概况!$C$4*信号相关性!$C$4+2*$D1704*信号概况!$C$3*$F1704*信号概况!$C$5*信号相关性!$C$5+2*$D1704*信号概况!$C$3*$G1704*信号概况!$C$6*信号相关性!$C$6+2*$D1704*信号概况!$C$3*$H1704*信号概况!$C$7*信号相关性!$C$7+2*$D1704*信号概况!$C$3*$I1704*信号概况!$C$8*信号相关性!$C$8+2*$D1704*信号概况!$C$3*$J1704*信号概况!$C$9*信号相关性!$C$9+2*$E1704*信号概况!$C$4*$F1704*信号概况!$C$5*信号相关性!$D$5+2*$E1704*信号概况!$C$4*$G1704*信号概况!$C$6*信号相关性!$D$6+2*$E1704*信号概况!$C$4*$H1704*信号概况!$C$7*信号相关性!$D$7+2*$E1704*信号概况!$C$4*$I1704*信号概况!$C$8*信号相关性!$D$8+2*$E1704*信号概况!$C$4*$J1704*信号概况!$J$5*信号相关性!$D$9+2*$F1704*信号概况!$C$5*$G1704*信号概况!$C$6*信号相关性!$E$6+2*$F1704*信号概况!$C$5*$H1704*信号概况!$C$7*信号相关性!$E$7+2*$F1704*信号概况!$C$5*$I1704*信号概况!$C$8*信号相关性!$E$8+2*$F1704*信号概况!$C$5*$J1704*信号概况!$C$9*信号相关性!$E$9+2*$G1704*信号概况!$C$6*$H1704*信号概况!$C$7*信号相关性!$F$7+2*$G1704*信号概况!$C$6*$I1704*信号概况!$C$8*信号相关性!$F$8+2*$G1704*信号概况!$C$6*$J1704*信号概况!$C$9*信号相关性!$F$9+2*$H1704*信号概况!$C$7*$I1704*信号概况!$C$8*信号相关性!$G$8+2*$H1704*信号概况!$C$7*$J1704*信号概况!$C$9*信号相关性!$G$9+2*$I1704*信号概况!$C$8*$J1704*信号概况!$C$9*信号相关性!$H$9)</f>
        <v>897.962331736103</v>
      </c>
      <c r="N1704" s="12">
        <f t="shared" ref="N1704:N1731" si="555">M1704/B1704</f>
        <v>0.0460041011833542</v>
      </c>
      <c r="O1704" s="10">
        <f>$C1704*信号概况!$J$2+$D1704*信号概况!$J$3+$E1704*信号概况!$J$4+$F1704*信号概况!$J$5+$G1704*信号概况!$J$6+$H1704*信号概况!$J$7+$I1704*信号概况!$J$8+$J1704*信号概况!$J$9</f>
        <v>861.352738016516</v>
      </c>
      <c r="P1704" s="12">
        <f t="shared" ref="P1704:P1731" si="556">O1704/B1704</f>
        <v>0.044128530912493</v>
      </c>
      <c r="Q1704" s="7">
        <f t="shared" ref="Q1704:Q1731" si="557">(O1704*12-B1704*5%)/K1704</f>
        <v>40.2014301744655</v>
      </c>
    </row>
    <row r="1705" spans="1:17">
      <c r="A1705">
        <v>1703</v>
      </c>
      <c r="B1705">
        <v>19519.18</v>
      </c>
      <c r="C1705" s="7">
        <f t="shared" si="537"/>
        <v>0</v>
      </c>
      <c r="D1705" s="8">
        <f t="shared" si="538"/>
        <v>0.0909090909090909</v>
      </c>
      <c r="E1705">
        <f t="shared" si="539"/>
        <v>0</v>
      </c>
      <c r="F1705">
        <f t="shared" si="549"/>
        <v>0.6</v>
      </c>
      <c r="G1705">
        <f t="shared" si="550"/>
        <v>0.08</v>
      </c>
      <c r="H1705">
        <f t="shared" si="551"/>
        <v>0</v>
      </c>
      <c r="I1705">
        <f t="shared" si="552"/>
        <v>0</v>
      </c>
      <c r="J1705">
        <f t="shared" si="553"/>
        <v>0</v>
      </c>
      <c r="K1705">
        <f>SQRT(POWER($C1705*信号概况!$F$2,2)+POWER($D1705*信号概况!$F$3,2)+POWER($E1705*信号概况!$F$4,2)+POWER($F1705*信号概况!$F$5,2)+POWER($G1705*信号概况!$F$6,2)+POWER($H1705*信号概况!$F$7,2)+POWER($I1705*信号概况!$F$8,2)+POWER($J1705*信号概况!$F$9,2)+2*$C1705*信号概况!$F$2*$D1705*信号概况!$F$3*信号相关性!$B$3+2*$C1705*信号概况!$F$2*$E1705*信号概况!$F$4*信号相关性!$B$4+2*$C1705*信号概况!$F$2*$F1705*信号概况!$F$5*信号相关性!$B$5+2*$C1705*信号概况!$F$2*$G1705*信号概况!$F$6*信号相关性!$B$6+2*$C1705*信号概况!$F$2*$H1705*信号概况!$F$7*信号相关性!$B$7+2*$C1705*信号概况!$F$2*$I1705*信号概况!$F$8*信号相关性!$B$8+2*$C1705*信号概况!$F$2*$J1705*信号概况!$F$9*信号相关性!$B$9+2*$D1705*信号概况!$F$3*$E1705*信号概况!$F$4*信号相关性!$C$4+2*$D1705*信号概况!$F$3*$F1705*信号概况!$F$5*信号相关性!$C$5+2*$D1705*信号概况!$F$3*$G1705*信号概况!$F$6*信号相关性!$C$6+2*$D1705*信号概况!$F$3*$H1705*信号概况!$F$7*信号相关性!$C$7+2*$D1705*信号概况!$F$3*$I1705*信号概况!$F$8*信号相关性!$C$8+2*$D1705*信号概况!$F$3*$J1705*信号概况!$F$9*信号相关性!$C$9+2*$E1705*信号概况!$F$4*$F1705*信号概况!$F$5*信号相关性!$D$5+2*$E1705*信号概况!$F$4*$G1705*信号概况!$F$6*信号相关性!$D$6+2*$E1705*信号概况!$F$4*$H1705*信号概况!$F$7*信号相关性!$D$7+2*$E1705*信号概况!$F$4*$I1705*信号概况!$F$8*信号相关性!$D$8+2*$E1705*信号概况!$F$4*$J1705*信号概况!$J$5*信号相关性!$D$9+2*$F1705*信号概况!$F$5*$G1705*信号概况!$F$6*信号相关性!$E$6+2*$F1705*信号概况!$F$5*$H1705*信号概况!$F$7*信号相关性!$E$7+2*$F1705*信号概况!$F$5*$I1705*信号概况!$F$8*信号相关性!$E$8+2*$F1705*信号概况!$F$5*$J1705*信号概况!$F$9*信号相关性!$E$9+2*$G1705*信号概况!$F$6*$H1705*信号概况!$F$7*信号相关性!$F$7+2*$G1705*信号概况!$F$6*$I1705*信号概况!$F$8*信号相关性!$F$8+2*$G1705*信号概况!$F$6*$J1705*信号概况!$F$9*信号相关性!$F$9+2*$H1705*信号概况!$F$7*$I1705*信号概况!$F$8*信号相关性!$G$8+2*$H1705*信号概况!$F$7*$J1705*信号概况!$F$9*信号相关性!$G$9+2*$I1705*信号概况!$F$8*$J1705*信号概况!$F$9*信号相关性!$H$9)</f>
        <v>243.307426309933</v>
      </c>
      <c r="L1705" s="10">
        <f t="shared" si="554"/>
        <v>80.2243494826</v>
      </c>
      <c r="M1705" s="11">
        <f>SQRT(POWER($C1705*信号概况!$C$2,2)+POWER($D1705*信号概况!$C$3,2)+POWER($E1705*信号概况!$C$4,2)+POWER($F1705*信号概况!$C$5,2)+POWER($G1705*信号概况!$C$6,2)+POWER($H1705*信号概况!$C$7,2)+POWER($I1705*信号概况!$C$8,2)+POWER($J1705*信号概况!$C$9,2)+2*$C1705*信号概况!$C$2*$D1705*信号概况!$C$3*信号相关性!$B$3+2*$C1705*信号概况!$C$2*$E1705*信号概况!$C$4*信号相关性!$B$4+2*$C1705*信号概况!$C$2*$F1705*信号概况!$C$5*信号相关性!$B$5+2*$C1705*信号概况!$C$2*$G1705*信号概况!$C$6*信号相关性!$B$6+2*$C1705*信号概况!$C$2*$H1705*信号概况!$C$7*信号相关性!$B$7+2*$C1705*信号概况!$C$2*$I1705*信号概况!$C$8*信号相关性!$B$8+2*$C1705*信号概况!$C$2*$J1705*信号概况!$C$9*信号相关性!$B$9+2*$D1705*信号概况!$C$3*$E1705*信号概况!$C$4*信号相关性!$C$4+2*$D1705*信号概况!$C$3*$F1705*信号概况!$C$5*信号相关性!$C$5+2*$D1705*信号概况!$C$3*$G1705*信号概况!$C$6*信号相关性!$C$6+2*$D1705*信号概况!$C$3*$H1705*信号概况!$C$7*信号相关性!$C$7+2*$D1705*信号概况!$C$3*$I1705*信号概况!$C$8*信号相关性!$C$8+2*$D1705*信号概况!$C$3*$J1705*信号概况!$C$9*信号相关性!$C$9+2*$E1705*信号概况!$C$4*$F1705*信号概况!$C$5*信号相关性!$D$5+2*$E1705*信号概况!$C$4*$G1705*信号概况!$C$6*信号相关性!$D$6+2*$E1705*信号概况!$C$4*$H1705*信号概况!$C$7*信号相关性!$D$7+2*$E1705*信号概况!$C$4*$I1705*信号概况!$C$8*信号相关性!$D$8+2*$E1705*信号概况!$C$4*$J1705*信号概况!$J$5*信号相关性!$D$9+2*$F1705*信号概况!$C$5*$G1705*信号概况!$C$6*信号相关性!$E$6+2*$F1705*信号概况!$C$5*$H1705*信号概况!$C$7*信号相关性!$E$7+2*$F1705*信号概况!$C$5*$I1705*信号概况!$C$8*信号相关性!$E$8+2*$F1705*信号概况!$C$5*$J1705*信号概况!$C$9*信号相关性!$E$9+2*$G1705*信号概况!$C$6*$H1705*信号概况!$C$7*信号相关性!$F$7+2*$G1705*信号概况!$C$6*$I1705*信号概况!$C$8*信号相关性!$F$8+2*$G1705*信号概况!$C$6*$J1705*信号概况!$C$9*信号相关性!$F$9+2*$H1705*信号概况!$C$7*$I1705*信号概况!$C$8*信号相关性!$G$8+2*$H1705*信号概况!$C$7*$J1705*信号概况!$C$9*信号相关性!$G$9+2*$I1705*信号概况!$C$8*$J1705*信号概况!$C$9*信号相关性!$H$9)</f>
        <v>1003.02091371849</v>
      </c>
      <c r="N1705" s="12">
        <f t="shared" si="555"/>
        <v>0.0513864267719491</v>
      </c>
      <c r="O1705" s="10">
        <f>$C1705*信号概况!$J$2+$D1705*信号概况!$J$3+$E1705*信号概况!$J$4+$F1705*信号概况!$J$5+$G1705*信号概况!$J$6+$H1705*信号概况!$J$7+$I1705*信号概况!$J$8+$J1705*信号概况!$J$9</f>
        <v>885.880888701447</v>
      </c>
      <c r="P1705" s="12">
        <f t="shared" si="556"/>
        <v>0.0453851487973085</v>
      </c>
      <c r="Q1705" s="7">
        <f t="shared" si="557"/>
        <v>39.6807109870909</v>
      </c>
    </row>
    <row r="1706" spans="1:17">
      <c r="A1706">
        <v>1704</v>
      </c>
      <c r="B1706">
        <v>19519.18</v>
      </c>
      <c r="C1706" s="7">
        <f t="shared" si="537"/>
        <v>0</v>
      </c>
      <c r="D1706" s="8">
        <f t="shared" si="538"/>
        <v>0.121212121212121</v>
      </c>
      <c r="E1706">
        <f t="shared" si="539"/>
        <v>0</v>
      </c>
      <c r="F1706">
        <f t="shared" si="549"/>
        <v>0.6</v>
      </c>
      <c r="G1706">
        <f t="shared" si="550"/>
        <v>0.08</v>
      </c>
      <c r="H1706">
        <f t="shared" si="551"/>
        <v>0</v>
      </c>
      <c r="I1706">
        <f t="shared" si="552"/>
        <v>0</v>
      </c>
      <c r="J1706">
        <f t="shared" si="553"/>
        <v>0</v>
      </c>
      <c r="K1706">
        <f>SQRT(POWER($C1706*信号概况!$F$2,2)+POWER($D1706*信号概况!$F$3,2)+POWER($E1706*信号概况!$F$4,2)+POWER($F1706*信号概况!$F$5,2)+POWER($G1706*信号概况!$F$6,2)+POWER($H1706*信号概况!$F$7,2)+POWER($I1706*信号概况!$F$8,2)+POWER($J1706*信号概况!$F$9,2)+2*$C1706*信号概况!$F$2*$D1706*信号概况!$F$3*信号相关性!$B$3+2*$C1706*信号概况!$F$2*$E1706*信号概况!$F$4*信号相关性!$B$4+2*$C1706*信号概况!$F$2*$F1706*信号概况!$F$5*信号相关性!$B$5+2*$C1706*信号概况!$F$2*$G1706*信号概况!$F$6*信号相关性!$B$6+2*$C1706*信号概况!$F$2*$H1706*信号概况!$F$7*信号相关性!$B$7+2*$C1706*信号概况!$F$2*$I1706*信号概况!$F$8*信号相关性!$B$8+2*$C1706*信号概况!$F$2*$J1706*信号概况!$F$9*信号相关性!$B$9+2*$D1706*信号概况!$F$3*$E1706*信号概况!$F$4*信号相关性!$C$4+2*$D1706*信号概况!$F$3*$F1706*信号概况!$F$5*信号相关性!$C$5+2*$D1706*信号概况!$F$3*$G1706*信号概况!$F$6*信号相关性!$C$6+2*$D1706*信号概况!$F$3*$H1706*信号概况!$F$7*信号相关性!$C$7+2*$D1706*信号概况!$F$3*$I1706*信号概况!$F$8*信号相关性!$C$8+2*$D1706*信号概况!$F$3*$J1706*信号概况!$F$9*信号相关性!$C$9+2*$E1706*信号概况!$F$4*$F1706*信号概况!$F$5*信号相关性!$D$5+2*$E1706*信号概况!$F$4*$G1706*信号概况!$F$6*信号相关性!$D$6+2*$E1706*信号概况!$F$4*$H1706*信号概况!$F$7*信号相关性!$D$7+2*$E1706*信号概况!$F$4*$I1706*信号概况!$F$8*信号相关性!$D$8+2*$E1706*信号概况!$F$4*$J1706*信号概况!$J$5*信号相关性!$D$9+2*$F1706*信号概况!$F$5*$G1706*信号概况!$F$6*信号相关性!$E$6+2*$F1706*信号概况!$F$5*$H1706*信号概况!$F$7*信号相关性!$E$7+2*$F1706*信号概况!$F$5*$I1706*信号概况!$F$8*信号相关性!$E$8+2*$F1706*信号概况!$F$5*$J1706*信号概况!$F$9*信号相关性!$E$9+2*$G1706*信号概况!$F$6*$H1706*信号概况!$F$7*信号相关性!$F$7+2*$G1706*信号概况!$F$6*$I1706*信号概况!$F$8*信号相关性!$F$8+2*$G1706*信号概况!$F$6*$J1706*信号概况!$F$9*信号相关性!$F$9+2*$H1706*信号概况!$F$7*$I1706*信号概况!$F$8*信号相关性!$G$8+2*$H1706*信号概况!$F$7*$J1706*信号概况!$F$9*信号相关性!$G$9+2*$I1706*信号概况!$F$8*$J1706*信号概况!$F$9*信号相关性!$H$9)</f>
        <v>270.414388138138</v>
      </c>
      <c r="L1706" s="10">
        <f t="shared" si="554"/>
        <v>72.1824756973687</v>
      </c>
      <c r="M1706" s="11">
        <f>SQRT(POWER($C1706*信号概况!$C$2,2)+POWER($D1706*信号概况!$C$3,2)+POWER($E1706*信号概况!$C$4,2)+POWER($F1706*信号概况!$C$5,2)+POWER($G1706*信号概况!$C$6,2)+POWER($H1706*信号概况!$C$7,2)+POWER($I1706*信号概况!$C$8,2)+POWER($J1706*信号概况!$C$9,2)+2*$C1706*信号概况!$C$2*$D1706*信号概况!$C$3*信号相关性!$B$3+2*$C1706*信号概况!$C$2*$E1706*信号概况!$C$4*信号相关性!$B$4+2*$C1706*信号概况!$C$2*$F1706*信号概况!$C$5*信号相关性!$B$5+2*$C1706*信号概况!$C$2*$G1706*信号概况!$C$6*信号相关性!$B$6+2*$C1706*信号概况!$C$2*$H1706*信号概况!$C$7*信号相关性!$B$7+2*$C1706*信号概况!$C$2*$I1706*信号概况!$C$8*信号相关性!$B$8+2*$C1706*信号概况!$C$2*$J1706*信号概况!$C$9*信号相关性!$B$9+2*$D1706*信号概况!$C$3*$E1706*信号概况!$C$4*信号相关性!$C$4+2*$D1706*信号概况!$C$3*$F1706*信号概况!$C$5*信号相关性!$C$5+2*$D1706*信号概况!$C$3*$G1706*信号概况!$C$6*信号相关性!$C$6+2*$D1706*信号概况!$C$3*$H1706*信号概况!$C$7*信号相关性!$C$7+2*$D1706*信号概况!$C$3*$I1706*信号概况!$C$8*信号相关性!$C$8+2*$D1706*信号概况!$C$3*$J1706*信号概况!$C$9*信号相关性!$C$9+2*$E1706*信号概况!$C$4*$F1706*信号概况!$C$5*信号相关性!$D$5+2*$E1706*信号概况!$C$4*$G1706*信号概况!$C$6*信号相关性!$D$6+2*$E1706*信号概况!$C$4*$H1706*信号概况!$C$7*信号相关性!$D$7+2*$E1706*信号概况!$C$4*$I1706*信号概况!$C$8*信号相关性!$D$8+2*$E1706*信号概况!$C$4*$J1706*信号概况!$J$5*信号相关性!$D$9+2*$F1706*信号概况!$C$5*$G1706*信号概况!$C$6*信号相关性!$E$6+2*$F1706*信号概况!$C$5*$H1706*信号概况!$C$7*信号相关性!$E$7+2*$F1706*信号概况!$C$5*$I1706*信号概况!$C$8*信号相关性!$E$8+2*$F1706*信号概况!$C$5*$J1706*信号概况!$C$9*信号相关性!$E$9+2*$G1706*信号概况!$C$6*$H1706*信号概况!$C$7*信号相关性!$F$7+2*$G1706*信号概况!$C$6*$I1706*信号概况!$C$8*信号相关性!$F$8+2*$G1706*信号概况!$C$6*$J1706*信号概况!$C$9*信号相关性!$F$9+2*$H1706*信号概况!$C$7*$I1706*信号概况!$C$8*信号相关性!$G$8+2*$H1706*信号概况!$C$7*$J1706*信号概况!$C$9*信号相关性!$G$9+2*$I1706*信号概况!$C$8*$J1706*信号概况!$C$9*信号相关性!$H$9)</f>
        <v>1190.02091566436</v>
      </c>
      <c r="N1706" s="12">
        <f t="shared" si="555"/>
        <v>0.0609667473564136</v>
      </c>
      <c r="O1706" s="10">
        <f>$C1706*信号概况!$J$2+$D1706*信号概况!$J$3+$E1706*信号概况!$J$4+$F1706*信号概况!$J$5+$G1706*信号概况!$J$6+$H1706*信号概况!$J$7+$I1706*信号概况!$J$8+$J1706*信号概况!$J$9</f>
        <v>910.409039386379</v>
      </c>
      <c r="P1706" s="12">
        <f t="shared" si="556"/>
        <v>0.0466417666821239</v>
      </c>
      <c r="Q1706" s="7">
        <f t="shared" si="557"/>
        <v>36.7914944953086</v>
      </c>
    </row>
    <row r="1707" spans="1:17">
      <c r="A1707">
        <v>1705</v>
      </c>
      <c r="B1707">
        <v>19519.18</v>
      </c>
      <c r="C1707" s="7">
        <f t="shared" si="537"/>
        <v>0</v>
      </c>
      <c r="D1707" s="8">
        <f t="shared" si="538"/>
        <v>0.151515151515152</v>
      </c>
      <c r="E1707">
        <f t="shared" si="539"/>
        <v>0</v>
      </c>
      <c r="F1707">
        <f t="shared" si="549"/>
        <v>0.6</v>
      </c>
      <c r="G1707">
        <f t="shared" si="550"/>
        <v>0.08</v>
      </c>
      <c r="H1707">
        <f t="shared" si="551"/>
        <v>0</v>
      </c>
      <c r="I1707">
        <f t="shared" si="552"/>
        <v>0</v>
      </c>
      <c r="J1707">
        <f t="shared" si="553"/>
        <v>0</v>
      </c>
      <c r="K1707">
        <f>SQRT(POWER($C1707*信号概况!$F$2,2)+POWER($D1707*信号概况!$F$3,2)+POWER($E1707*信号概况!$F$4,2)+POWER($F1707*信号概况!$F$5,2)+POWER($G1707*信号概况!$F$6,2)+POWER($H1707*信号概况!$F$7,2)+POWER($I1707*信号概况!$F$8,2)+POWER($J1707*信号概况!$F$9,2)+2*$C1707*信号概况!$F$2*$D1707*信号概况!$F$3*信号相关性!$B$3+2*$C1707*信号概况!$F$2*$E1707*信号概况!$F$4*信号相关性!$B$4+2*$C1707*信号概况!$F$2*$F1707*信号概况!$F$5*信号相关性!$B$5+2*$C1707*信号概况!$F$2*$G1707*信号概况!$F$6*信号相关性!$B$6+2*$C1707*信号概况!$F$2*$H1707*信号概况!$F$7*信号相关性!$B$7+2*$C1707*信号概况!$F$2*$I1707*信号概况!$F$8*信号相关性!$B$8+2*$C1707*信号概况!$F$2*$J1707*信号概况!$F$9*信号相关性!$B$9+2*$D1707*信号概况!$F$3*$E1707*信号概况!$F$4*信号相关性!$C$4+2*$D1707*信号概况!$F$3*$F1707*信号概况!$F$5*信号相关性!$C$5+2*$D1707*信号概况!$F$3*$G1707*信号概况!$F$6*信号相关性!$C$6+2*$D1707*信号概况!$F$3*$H1707*信号概况!$F$7*信号相关性!$C$7+2*$D1707*信号概况!$F$3*$I1707*信号概况!$F$8*信号相关性!$C$8+2*$D1707*信号概况!$F$3*$J1707*信号概况!$F$9*信号相关性!$C$9+2*$E1707*信号概况!$F$4*$F1707*信号概况!$F$5*信号相关性!$D$5+2*$E1707*信号概况!$F$4*$G1707*信号概况!$F$6*信号相关性!$D$6+2*$E1707*信号概况!$F$4*$H1707*信号概况!$F$7*信号相关性!$D$7+2*$E1707*信号概况!$F$4*$I1707*信号概况!$F$8*信号相关性!$D$8+2*$E1707*信号概况!$F$4*$J1707*信号概况!$J$5*信号相关性!$D$9+2*$F1707*信号概况!$F$5*$G1707*信号概况!$F$6*信号相关性!$E$6+2*$F1707*信号概况!$F$5*$H1707*信号概况!$F$7*信号相关性!$E$7+2*$F1707*信号概况!$F$5*$I1707*信号概况!$F$8*信号相关性!$E$8+2*$F1707*信号概况!$F$5*$J1707*信号概况!$F$9*信号相关性!$E$9+2*$G1707*信号概况!$F$6*$H1707*信号概况!$F$7*信号相关性!$F$7+2*$G1707*信号概况!$F$6*$I1707*信号概况!$F$8*信号相关性!$F$8+2*$G1707*信号概况!$F$6*$J1707*信号概况!$F$9*信号相关性!$F$9+2*$H1707*信号概况!$F$7*$I1707*信号概况!$F$8*信号相关性!$G$8+2*$H1707*信号概况!$F$7*$J1707*信号概况!$F$9*信号相关性!$G$9+2*$I1707*信号概况!$F$8*$J1707*信号概况!$F$9*信号相关性!$H$9)</f>
        <v>309.81953988769</v>
      </c>
      <c r="L1707" s="10">
        <f t="shared" si="554"/>
        <v>63.0017719575587</v>
      </c>
      <c r="M1707" s="11">
        <f>SQRT(POWER($C1707*信号概况!$C$2,2)+POWER($D1707*信号概况!$C$3,2)+POWER($E1707*信号概况!$C$4,2)+POWER($F1707*信号概况!$C$5,2)+POWER($G1707*信号概况!$C$6,2)+POWER($H1707*信号概况!$C$7,2)+POWER($I1707*信号概况!$C$8,2)+POWER($J1707*信号概况!$C$9,2)+2*$C1707*信号概况!$C$2*$D1707*信号概况!$C$3*信号相关性!$B$3+2*$C1707*信号概况!$C$2*$E1707*信号概况!$C$4*信号相关性!$B$4+2*$C1707*信号概况!$C$2*$F1707*信号概况!$C$5*信号相关性!$B$5+2*$C1707*信号概况!$C$2*$G1707*信号概况!$C$6*信号相关性!$B$6+2*$C1707*信号概况!$C$2*$H1707*信号概况!$C$7*信号相关性!$B$7+2*$C1707*信号概况!$C$2*$I1707*信号概况!$C$8*信号相关性!$B$8+2*$C1707*信号概况!$C$2*$J1707*信号概况!$C$9*信号相关性!$B$9+2*$D1707*信号概况!$C$3*$E1707*信号概况!$C$4*信号相关性!$C$4+2*$D1707*信号概况!$C$3*$F1707*信号概况!$C$5*信号相关性!$C$5+2*$D1707*信号概况!$C$3*$G1707*信号概况!$C$6*信号相关性!$C$6+2*$D1707*信号概况!$C$3*$H1707*信号概况!$C$7*信号相关性!$C$7+2*$D1707*信号概况!$C$3*$I1707*信号概况!$C$8*信号相关性!$C$8+2*$D1707*信号概况!$C$3*$J1707*信号概况!$C$9*信号相关性!$C$9+2*$E1707*信号概况!$C$4*$F1707*信号概况!$C$5*信号相关性!$D$5+2*$E1707*信号概况!$C$4*$G1707*信号概况!$C$6*信号相关性!$D$6+2*$E1707*信号概况!$C$4*$H1707*信号概况!$C$7*信号相关性!$D$7+2*$E1707*信号概况!$C$4*$I1707*信号概况!$C$8*信号相关性!$D$8+2*$E1707*信号概况!$C$4*$J1707*信号概况!$J$5*信号相关性!$D$9+2*$F1707*信号概况!$C$5*$G1707*信号概况!$C$6*信号相关性!$E$6+2*$F1707*信号概况!$C$5*$H1707*信号概况!$C$7*信号相关性!$E$7+2*$F1707*信号概况!$C$5*$I1707*信号概况!$C$8*信号相关性!$E$8+2*$F1707*信号概况!$C$5*$J1707*信号概况!$C$9*信号相关性!$E$9+2*$G1707*信号概况!$C$6*$H1707*信号概况!$C$7*信号相关性!$F$7+2*$G1707*信号概况!$C$6*$I1707*信号概况!$C$8*信号相关性!$F$8+2*$G1707*信号概况!$C$6*$J1707*信号概况!$C$9*信号相关性!$F$9+2*$H1707*信号概况!$C$7*$I1707*信号概况!$C$8*信号相关性!$G$8+2*$H1707*信号概况!$C$7*$J1707*信号概况!$C$9*信号相关性!$G$9+2*$I1707*信号概况!$C$8*$J1707*信号概况!$C$9*信号相关性!$H$9)</f>
        <v>1427.10645303805</v>
      </c>
      <c r="N1707" s="12">
        <f t="shared" si="555"/>
        <v>0.073113033080183</v>
      </c>
      <c r="O1707" s="10">
        <f>$C1707*信号概况!$J$2+$D1707*信号概况!$J$3+$E1707*信号概况!$J$4+$F1707*信号概况!$J$5+$G1707*信号概况!$J$6+$H1707*信号概况!$J$7+$I1707*信号概况!$J$8+$J1707*信号概况!$J$9</f>
        <v>934.93719007131</v>
      </c>
      <c r="P1707" s="12">
        <f t="shared" si="556"/>
        <v>0.0478983845669393</v>
      </c>
      <c r="Q1707" s="7">
        <f t="shared" si="557"/>
        <v>33.0621086215832</v>
      </c>
    </row>
    <row r="1708" spans="1:17">
      <c r="A1708">
        <v>1706</v>
      </c>
      <c r="B1708">
        <v>19519.18</v>
      </c>
      <c r="C1708" s="7">
        <f t="shared" si="537"/>
        <v>0</v>
      </c>
      <c r="D1708" s="8">
        <f t="shared" si="538"/>
        <v>0.181818181818182</v>
      </c>
      <c r="E1708">
        <f t="shared" si="539"/>
        <v>0</v>
      </c>
      <c r="F1708">
        <f t="shared" si="549"/>
        <v>0.6</v>
      </c>
      <c r="G1708">
        <f t="shared" si="550"/>
        <v>0.08</v>
      </c>
      <c r="H1708">
        <f t="shared" si="551"/>
        <v>0</v>
      </c>
      <c r="I1708">
        <f t="shared" si="552"/>
        <v>0</v>
      </c>
      <c r="J1708">
        <f t="shared" si="553"/>
        <v>0</v>
      </c>
      <c r="K1708">
        <f>SQRT(POWER($C1708*信号概况!$F$2,2)+POWER($D1708*信号概况!$F$3,2)+POWER($E1708*信号概况!$F$4,2)+POWER($F1708*信号概况!$F$5,2)+POWER($G1708*信号概况!$F$6,2)+POWER($H1708*信号概况!$F$7,2)+POWER($I1708*信号概况!$F$8,2)+POWER($J1708*信号概况!$F$9,2)+2*$C1708*信号概况!$F$2*$D1708*信号概况!$F$3*信号相关性!$B$3+2*$C1708*信号概况!$F$2*$E1708*信号概况!$F$4*信号相关性!$B$4+2*$C1708*信号概况!$F$2*$F1708*信号概况!$F$5*信号相关性!$B$5+2*$C1708*信号概况!$F$2*$G1708*信号概况!$F$6*信号相关性!$B$6+2*$C1708*信号概况!$F$2*$H1708*信号概况!$F$7*信号相关性!$B$7+2*$C1708*信号概况!$F$2*$I1708*信号概况!$F$8*信号相关性!$B$8+2*$C1708*信号概况!$F$2*$J1708*信号概况!$F$9*信号相关性!$B$9+2*$D1708*信号概况!$F$3*$E1708*信号概况!$F$4*信号相关性!$C$4+2*$D1708*信号概况!$F$3*$F1708*信号概况!$F$5*信号相关性!$C$5+2*$D1708*信号概况!$F$3*$G1708*信号概况!$F$6*信号相关性!$C$6+2*$D1708*信号概况!$F$3*$H1708*信号概况!$F$7*信号相关性!$C$7+2*$D1708*信号概况!$F$3*$I1708*信号概况!$F$8*信号相关性!$C$8+2*$D1708*信号概况!$F$3*$J1708*信号概况!$F$9*信号相关性!$C$9+2*$E1708*信号概况!$F$4*$F1708*信号概况!$F$5*信号相关性!$D$5+2*$E1708*信号概况!$F$4*$G1708*信号概况!$F$6*信号相关性!$D$6+2*$E1708*信号概况!$F$4*$H1708*信号概况!$F$7*信号相关性!$D$7+2*$E1708*信号概况!$F$4*$I1708*信号概况!$F$8*信号相关性!$D$8+2*$E1708*信号概况!$F$4*$J1708*信号概况!$J$5*信号相关性!$D$9+2*$F1708*信号概况!$F$5*$G1708*信号概况!$F$6*信号相关性!$E$6+2*$F1708*信号概况!$F$5*$H1708*信号概况!$F$7*信号相关性!$E$7+2*$F1708*信号概况!$F$5*$I1708*信号概况!$F$8*信号相关性!$E$8+2*$F1708*信号概况!$F$5*$J1708*信号概况!$F$9*信号相关性!$E$9+2*$G1708*信号概况!$F$6*$H1708*信号概况!$F$7*信号相关性!$F$7+2*$G1708*信号概况!$F$6*$I1708*信号概况!$F$8*信号相关性!$F$8+2*$G1708*信号概况!$F$6*$J1708*信号概况!$F$9*信号相关性!$F$9+2*$H1708*信号概况!$F$7*$I1708*信号概况!$F$8*信号相关性!$G$8+2*$H1708*信号概况!$F$7*$J1708*信号概况!$F$9*信号相关性!$G$9+2*$I1708*信号概况!$F$8*$J1708*信号概况!$F$9*信号相关性!$H$9)</f>
        <v>357.478840842156</v>
      </c>
      <c r="L1708" s="10">
        <f t="shared" si="554"/>
        <v>54.6023366138715</v>
      </c>
      <c r="M1708" s="11">
        <f>SQRT(POWER($C1708*信号概况!$C$2,2)+POWER($D1708*信号概况!$C$3,2)+POWER($E1708*信号概况!$C$4,2)+POWER($F1708*信号概况!$C$5,2)+POWER($G1708*信号概况!$C$6,2)+POWER($H1708*信号概况!$C$7,2)+POWER($I1708*信号概况!$C$8,2)+POWER($J1708*信号概况!$C$9,2)+2*$C1708*信号概况!$C$2*$D1708*信号概况!$C$3*信号相关性!$B$3+2*$C1708*信号概况!$C$2*$E1708*信号概况!$C$4*信号相关性!$B$4+2*$C1708*信号概况!$C$2*$F1708*信号概况!$C$5*信号相关性!$B$5+2*$C1708*信号概况!$C$2*$G1708*信号概况!$C$6*信号相关性!$B$6+2*$C1708*信号概况!$C$2*$H1708*信号概况!$C$7*信号相关性!$B$7+2*$C1708*信号概况!$C$2*$I1708*信号概况!$C$8*信号相关性!$B$8+2*$C1708*信号概况!$C$2*$J1708*信号概况!$C$9*信号相关性!$B$9+2*$D1708*信号概况!$C$3*$E1708*信号概况!$C$4*信号相关性!$C$4+2*$D1708*信号概况!$C$3*$F1708*信号概况!$C$5*信号相关性!$C$5+2*$D1708*信号概况!$C$3*$G1708*信号概况!$C$6*信号相关性!$C$6+2*$D1708*信号概况!$C$3*$H1708*信号概况!$C$7*信号相关性!$C$7+2*$D1708*信号概况!$C$3*$I1708*信号概况!$C$8*信号相关性!$C$8+2*$D1708*信号概况!$C$3*$J1708*信号概况!$C$9*信号相关性!$C$9+2*$E1708*信号概况!$C$4*$F1708*信号概况!$C$5*信号相关性!$D$5+2*$E1708*信号概况!$C$4*$G1708*信号概况!$C$6*信号相关性!$D$6+2*$E1708*信号概况!$C$4*$H1708*信号概况!$C$7*信号相关性!$D$7+2*$E1708*信号概况!$C$4*$I1708*信号概况!$C$8*信号相关性!$D$8+2*$E1708*信号概况!$C$4*$J1708*信号概况!$J$5*信号相关性!$D$9+2*$F1708*信号概况!$C$5*$G1708*信号概况!$C$6*信号相关性!$E$6+2*$F1708*信号概况!$C$5*$H1708*信号概况!$C$7*信号相关性!$E$7+2*$F1708*信号概况!$C$5*$I1708*信号概况!$C$8*信号相关性!$E$8+2*$F1708*信号概况!$C$5*$J1708*信号概况!$C$9*信号相关性!$E$9+2*$G1708*信号概况!$C$6*$H1708*信号概况!$C$7*信号相关性!$F$7+2*$G1708*信号概况!$C$6*$I1708*信号概况!$C$8*信号相关性!$F$8+2*$G1708*信号概况!$C$6*$J1708*信号概况!$C$9*信号相关性!$F$9+2*$H1708*信号概况!$C$7*$I1708*信号概况!$C$8*信号相关性!$G$8+2*$H1708*信号概况!$C$7*$J1708*信号概况!$C$9*信号相关性!$G$9+2*$I1708*信号概况!$C$8*$J1708*信号概况!$C$9*信号相关性!$H$9)</f>
        <v>1693.36945145153</v>
      </c>
      <c r="N1708" s="12">
        <f t="shared" si="555"/>
        <v>0.0867541285777131</v>
      </c>
      <c r="O1708" s="10">
        <f>$C1708*信号概况!$J$2+$D1708*信号概况!$J$3+$E1708*信号概况!$J$4+$F1708*信号概况!$J$5+$G1708*信号概况!$J$6+$H1708*信号概况!$J$7+$I1708*信号概况!$J$8+$J1708*信号概况!$J$9</f>
        <v>959.465340756242</v>
      </c>
      <c r="P1708" s="12">
        <f t="shared" si="556"/>
        <v>0.0491550024517547</v>
      </c>
      <c r="Q1708" s="7">
        <f t="shared" si="557"/>
        <v>29.4776190508231</v>
      </c>
    </row>
    <row r="1709" spans="1:17">
      <c r="A1709">
        <v>1707</v>
      </c>
      <c r="B1709">
        <v>19519.18</v>
      </c>
      <c r="C1709" s="7">
        <f t="shared" si="537"/>
        <v>0</v>
      </c>
      <c r="D1709" s="8">
        <f t="shared" si="538"/>
        <v>0.212121212121212</v>
      </c>
      <c r="E1709">
        <f t="shared" si="539"/>
        <v>0</v>
      </c>
      <c r="F1709">
        <f t="shared" si="549"/>
        <v>0.6</v>
      </c>
      <c r="G1709">
        <f t="shared" si="550"/>
        <v>0.08</v>
      </c>
      <c r="H1709">
        <f t="shared" si="551"/>
        <v>0</v>
      </c>
      <c r="I1709">
        <f t="shared" si="552"/>
        <v>0</v>
      </c>
      <c r="J1709">
        <f t="shared" si="553"/>
        <v>0</v>
      </c>
      <c r="K1709">
        <f>SQRT(POWER($C1709*信号概况!$F$2,2)+POWER($D1709*信号概况!$F$3,2)+POWER($E1709*信号概况!$F$4,2)+POWER($F1709*信号概况!$F$5,2)+POWER($G1709*信号概况!$F$6,2)+POWER($H1709*信号概况!$F$7,2)+POWER($I1709*信号概况!$F$8,2)+POWER($J1709*信号概况!$F$9,2)+2*$C1709*信号概况!$F$2*$D1709*信号概况!$F$3*信号相关性!$B$3+2*$C1709*信号概况!$F$2*$E1709*信号概况!$F$4*信号相关性!$B$4+2*$C1709*信号概况!$F$2*$F1709*信号概况!$F$5*信号相关性!$B$5+2*$C1709*信号概况!$F$2*$G1709*信号概况!$F$6*信号相关性!$B$6+2*$C1709*信号概况!$F$2*$H1709*信号概况!$F$7*信号相关性!$B$7+2*$C1709*信号概况!$F$2*$I1709*信号概况!$F$8*信号相关性!$B$8+2*$C1709*信号概况!$F$2*$J1709*信号概况!$F$9*信号相关性!$B$9+2*$D1709*信号概况!$F$3*$E1709*信号概况!$F$4*信号相关性!$C$4+2*$D1709*信号概况!$F$3*$F1709*信号概况!$F$5*信号相关性!$C$5+2*$D1709*信号概况!$F$3*$G1709*信号概况!$F$6*信号相关性!$C$6+2*$D1709*信号概况!$F$3*$H1709*信号概况!$F$7*信号相关性!$C$7+2*$D1709*信号概况!$F$3*$I1709*信号概况!$F$8*信号相关性!$C$8+2*$D1709*信号概况!$F$3*$J1709*信号概况!$F$9*信号相关性!$C$9+2*$E1709*信号概况!$F$4*$F1709*信号概况!$F$5*信号相关性!$D$5+2*$E1709*信号概况!$F$4*$G1709*信号概况!$F$6*信号相关性!$D$6+2*$E1709*信号概况!$F$4*$H1709*信号概况!$F$7*信号相关性!$D$7+2*$E1709*信号概况!$F$4*$I1709*信号概况!$F$8*信号相关性!$D$8+2*$E1709*信号概况!$F$4*$J1709*信号概况!$J$5*信号相关性!$D$9+2*$F1709*信号概况!$F$5*$G1709*信号概况!$F$6*信号相关性!$E$6+2*$F1709*信号概况!$F$5*$H1709*信号概况!$F$7*信号相关性!$E$7+2*$F1709*信号概况!$F$5*$I1709*信号概况!$F$8*信号相关性!$E$8+2*$F1709*信号概况!$F$5*$J1709*信号概况!$F$9*信号相关性!$E$9+2*$G1709*信号概况!$F$6*$H1709*信号概况!$F$7*信号相关性!$F$7+2*$G1709*信号概况!$F$6*$I1709*信号概况!$F$8*信号相关性!$F$8+2*$G1709*信号概况!$F$6*$J1709*信号概况!$F$9*信号相关性!$F$9+2*$H1709*信号概况!$F$7*$I1709*信号概况!$F$8*信号相关性!$G$8+2*$H1709*信号概况!$F$7*$J1709*信号概况!$F$9*信号相关性!$G$9+2*$I1709*信号概况!$F$8*$J1709*信号概况!$F$9*信号相关性!$H$9)</f>
        <v>410.527543988244</v>
      </c>
      <c r="L1709" s="10">
        <f t="shared" si="554"/>
        <v>47.5465782645731</v>
      </c>
      <c r="M1709" s="11">
        <f>SQRT(POWER($C1709*信号概况!$C$2,2)+POWER($D1709*信号概况!$C$3,2)+POWER($E1709*信号概况!$C$4,2)+POWER($F1709*信号概况!$C$5,2)+POWER($G1709*信号概况!$C$6,2)+POWER($H1709*信号概况!$C$7,2)+POWER($I1709*信号概况!$C$8,2)+POWER($J1709*信号概况!$C$9,2)+2*$C1709*信号概况!$C$2*$D1709*信号概况!$C$3*信号相关性!$B$3+2*$C1709*信号概况!$C$2*$E1709*信号概况!$C$4*信号相关性!$B$4+2*$C1709*信号概况!$C$2*$F1709*信号概况!$C$5*信号相关性!$B$5+2*$C1709*信号概况!$C$2*$G1709*信号概况!$C$6*信号相关性!$B$6+2*$C1709*信号概况!$C$2*$H1709*信号概况!$C$7*信号相关性!$B$7+2*$C1709*信号概况!$C$2*$I1709*信号概况!$C$8*信号相关性!$B$8+2*$C1709*信号概况!$C$2*$J1709*信号概况!$C$9*信号相关性!$B$9+2*$D1709*信号概况!$C$3*$E1709*信号概况!$C$4*信号相关性!$C$4+2*$D1709*信号概况!$C$3*$F1709*信号概况!$C$5*信号相关性!$C$5+2*$D1709*信号概况!$C$3*$G1709*信号概况!$C$6*信号相关性!$C$6+2*$D1709*信号概况!$C$3*$H1709*信号概况!$C$7*信号相关性!$C$7+2*$D1709*信号概况!$C$3*$I1709*信号概况!$C$8*信号相关性!$C$8+2*$D1709*信号概况!$C$3*$J1709*信号概况!$C$9*信号相关性!$C$9+2*$E1709*信号概况!$C$4*$F1709*信号概况!$C$5*信号相关性!$D$5+2*$E1709*信号概况!$C$4*$G1709*信号概况!$C$6*信号相关性!$D$6+2*$E1709*信号概况!$C$4*$H1709*信号概况!$C$7*信号相关性!$D$7+2*$E1709*信号概况!$C$4*$I1709*信号概况!$C$8*信号相关性!$D$8+2*$E1709*信号概况!$C$4*$J1709*信号概况!$J$5*信号相关性!$D$9+2*$F1709*信号概况!$C$5*$G1709*信号概况!$C$6*信号相关性!$E$6+2*$F1709*信号概况!$C$5*$H1709*信号概况!$C$7*信号相关性!$E$7+2*$F1709*信号概况!$C$5*$I1709*信号概况!$C$8*信号相关性!$E$8+2*$F1709*信号概况!$C$5*$J1709*信号概况!$C$9*信号相关性!$E$9+2*$G1709*信号概况!$C$6*$H1709*信号概况!$C$7*信号相关性!$F$7+2*$G1709*信号概况!$C$6*$I1709*信号概况!$C$8*信号相关性!$F$8+2*$G1709*信号概况!$C$6*$J1709*信号概况!$C$9*信号相关性!$F$9+2*$H1709*信号概况!$C$7*$I1709*信号概况!$C$8*信号相关性!$G$8+2*$H1709*信号概况!$C$7*$J1709*信号概况!$C$9*信号相关性!$G$9+2*$I1709*信号概况!$C$8*$J1709*信号概况!$C$9*信号相关性!$H$9)</f>
        <v>1977.05629463045</v>
      </c>
      <c r="N1709" s="12">
        <f t="shared" si="555"/>
        <v>0.101287876572194</v>
      </c>
      <c r="O1709" s="10">
        <f>$C1709*信号概况!$J$2+$D1709*信号概况!$J$3+$E1709*信号概况!$J$4+$F1709*信号概况!$J$5+$G1709*信号概况!$J$6+$H1709*信号概况!$J$7+$I1709*信号概况!$J$8+$J1709*信号概况!$J$9</f>
        <v>983.993491441173</v>
      </c>
      <c r="P1709" s="12">
        <f t="shared" si="556"/>
        <v>0.0504116203365702</v>
      </c>
      <c r="Q1709" s="7">
        <f t="shared" si="557"/>
        <v>26.3854717080915</v>
      </c>
    </row>
    <row r="1710" spans="1:17">
      <c r="A1710">
        <v>1708</v>
      </c>
      <c r="B1710">
        <v>19519.18</v>
      </c>
      <c r="C1710" s="7">
        <f t="shared" si="537"/>
        <v>0</v>
      </c>
      <c r="D1710" s="8">
        <f t="shared" si="538"/>
        <v>0.242424242424242</v>
      </c>
      <c r="E1710">
        <f t="shared" si="539"/>
        <v>0</v>
      </c>
      <c r="F1710">
        <f t="shared" si="549"/>
        <v>0.6</v>
      </c>
      <c r="G1710">
        <f t="shared" si="550"/>
        <v>0.08</v>
      </c>
      <c r="H1710">
        <f t="shared" si="551"/>
        <v>0</v>
      </c>
      <c r="I1710">
        <f t="shared" si="552"/>
        <v>0</v>
      </c>
      <c r="J1710">
        <f t="shared" si="553"/>
        <v>0</v>
      </c>
      <c r="K1710">
        <f>SQRT(POWER($C1710*信号概况!$F$2,2)+POWER($D1710*信号概况!$F$3,2)+POWER($E1710*信号概况!$F$4,2)+POWER($F1710*信号概况!$F$5,2)+POWER($G1710*信号概况!$F$6,2)+POWER($H1710*信号概况!$F$7,2)+POWER($I1710*信号概况!$F$8,2)+POWER($J1710*信号概况!$F$9,2)+2*$C1710*信号概况!$F$2*$D1710*信号概况!$F$3*信号相关性!$B$3+2*$C1710*信号概况!$F$2*$E1710*信号概况!$F$4*信号相关性!$B$4+2*$C1710*信号概况!$F$2*$F1710*信号概况!$F$5*信号相关性!$B$5+2*$C1710*信号概况!$F$2*$G1710*信号概况!$F$6*信号相关性!$B$6+2*$C1710*信号概况!$F$2*$H1710*信号概况!$F$7*信号相关性!$B$7+2*$C1710*信号概况!$F$2*$I1710*信号概况!$F$8*信号相关性!$B$8+2*$C1710*信号概况!$F$2*$J1710*信号概况!$F$9*信号相关性!$B$9+2*$D1710*信号概况!$F$3*$E1710*信号概况!$F$4*信号相关性!$C$4+2*$D1710*信号概况!$F$3*$F1710*信号概况!$F$5*信号相关性!$C$5+2*$D1710*信号概况!$F$3*$G1710*信号概况!$F$6*信号相关性!$C$6+2*$D1710*信号概况!$F$3*$H1710*信号概况!$F$7*信号相关性!$C$7+2*$D1710*信号概况!$F$3*$I1710*信号概况!$F$8*信号相关性!$C$8+2*$D1710*信号概况!$F$3*$J1710*信号概况!$F$9*信号相关性!$C$9+2*$E1710*信号概况!$F$4*$F1710*信号概况!$F$5*信号相关性!$D$5+2*$E1710*信号概况!$F$4*$G1710*信号概况!$F$6*信号相关性!$D$6+2*$E1710*信号概况!$F$4*$H1710*信号概况!$F$7*信号相关性!$D$7+2*$E1710*信号概况!$F$4*$I1710*信号概况!$F$8*信号相关性!$D$8+2*$E1710*信号概况!$F$4*$J1710*信号概况!$J$5*信号相关性!$D$9+2*$F1710*信号概况!$F$5*$G1710*信号概况!$F$6*信号相关性!$E$6+2*$F1710*信号概况!$F$5*$H1710*信号概况!$F$7*信号相关性!$E$7+2*$F1710*信号概况!$F$5*$I1710*信号概况!$F$8*信号相关性!$E$8+2*$F1710*信号概况!$F$5*$J1710*信号概况!$F$9*信号相关性!$E$9+2*$G1710*信号概况!$F$6*$H1710*信号概况!$F$7*信号相关性!$F$7+2*$G1710*信号概况!$F$6*$I1710*信号概况!$F$8*信号相关性!$F$8+2*$G1710*信号概况!$F$6*$J1710*信号概况!$F$9*信号相关性!$F$9+2*$H1710*信号概况!$F$7*$I1710*信号概况!$F$8*信号相关性!$G$8+2*$H1710*信号概况!$F$7*$J1710*信号概况!$F$9*信号相关性!$G$9+2*$I1710*信号概况!$F$8*$J1710*信号概况!$F$9*信号相关性!$H$9)</f>
        <v>467.133145329811</v>
      </c>
      <c r="L1710" s="10">
        <f t="shared" si="554"/>
        <v>41.7850460733606</v>
      </c>
      <c r="M1710" s="11">
        <f>SQRT(POWER($C1710*信号概况!$C$2,2)+POWER($D1710*信号概况!$C$3,2)+POWER($E1710*信号概况!$C$4,2)+POWER($F1710*信号概况!$C$5,2)+POWER($G1710*信号概况!$C$6,2)+POWER($H1710*信号概况!$C$7,2)+POWER($I1710*信号概况!$C$8,2)+POWER($J1710*信号概况!$C$9,2)+2*$C1710*信号概况!$C$2*$D1710*信号概况!$C$3*信号相关性!$B$3+2*$C1710*信号概况!$C$2*$E1710*信号概况!$C$4*信号相关性!$B$4+2*$C1710*信号概况!$C$2*$F1710*信号概况!$C$5*信号相关性!$B$5+2*$C1710*信号概况!$C$2*$G1710*信号概况!$C$6*信号相关性!$B$6+2*$C1710*信号概况!$C$2*$H1710*信号概况!$C$7*信号相关性!$B$7+2*$C1710*信号概况!$C$2*$I1710*信号概况!$C$8*信号相关性!$B$8+2*$C1710*信号概况!$C$2*$J1710*信号概况!$C$9*信号相关性!$B$9+2*$D1710*信号概况!$C$3*$E1710*信号概况!$C$4*信号相关性!$C$4+2*$D1710*信号概况!$C$3*$F1710*信号概况!$C$5*信号相关性!$C$5+2*$D1710*信号概况!$C$3*$G1710*信号概况!$C$6*信号相关性!$C$6+2*$D1710*信号概况!$C$3*$H1710*信号概况!$C$7*信号相关性!$C$7+2*$D1710*信号概况!$C$3*$I1710*信号概况!$C$8*信号相关性!$C$8+2*$D1710*信号概况!$C$3*$J1710*信号概况!$C$9*信号相关性!$C$9+2*$E1710*信号概况!$C$4*$F1710*信号概况!$C$5*信号相关性!$D$5+2*$E1710*信号概况!$C$4*$G1710*信号概况!$C$6*信号相关性!$D$6+2*$E1710*信号概况!$C$4*$H1710*信号概况!$C$7*信号相关性!$D$7+2*$E1710*信号概况!$C$4*$I1710*信号概况!$C$8*信号相关性!$D$8+2*$E1710*信号概况!$C$4*$J1710*信号概况!$J$5*信号相关性!$D$9+2*$F1710*信号概况!$C$5*$G1710*信号概况!$C$6*信号相关性!$E$6+2*$F1710*信号概况!$C$5*$H1710*信号概况!$C$7*信号相关性!$E$7+2*$F1710*信号概况!$C$5*$I1710*信号概况!$C$8*信号相关性!$E$8+2*$F1710*信号概况!$C$5*$J1710*信号概况!$C$9*信号相关性!$E$9+2*$G1710*信号概况!$C$6*$H1710*信号概况!$C$7*信号相关性!$F$7+2*$G1710*信号概况!$C$6*$I1710*信号概况!$C$8*信号相关性!$F$8+2*$G1710*信号概况!$C$6*$J1710*信号概况!$C$9*信号相关性!$F$9+2*$H1710*信号概况!$C$7*$I1710*信号概况!$C$8*信号相关性!$G$8+2*$H1710*信号概况!$C$7*$J1710*信号概况!$C$9*信号相关性!$G$9+2*$I1710*信号概况!$C$8*$J1710*信号概况!$C$9*信号相关性!$H$9)</f>
        <v>2271.6485880058</v>
      </c>
      <c r="N1710" s="12">
        <f t="shared" si="555"/>
        <v>0.116380328887064</v>
      </c>
      <c r="O1710" s="10">
        <f>$C1710*信号概况!$J$2+$D1710*信号概况!$J$3+$E1710*信号概况!$J$4+$F1710*信号概况!$J$5+$G1710*信号概况!$J$6+$H1710*信号概况!$J$7+$I1710*信号概况!$J$8+$J1710*信号概况!$J$9</f>
        <v>1008.5216421261</v>
      </c>
      <c r="P1710" s="12">
        <f t="shared" si="556"/>
        <v>0.0516682382213856</v>
      </c>
      <c r="Q1710" s="7">
        <f t="shared" si="557"/>
        <v>23.8182642716516</v>
      </c>
    </row>
    <row r="1711" spans="1:17">
      <c r="A1711">
        <v>1709</v>
      </c>
      <c r="B1711">
        <v>19519.18</v>
      </c>
      <c r="C1711" s="7">
        <f t="shared" si="537"/>
        <v>0</v>
      </c>
      <c r="D1711" s="8">
        <f t="shared" si="538"/>
        <v>0.272727272727273</v>
      </c>
      <c r="E1711">
        <f t="shared" si="539"/>
        <v>0</v>
      </c>
      <c r="F1711">
        <f t="shared" si="549"/>
        <v>0.6</v>
      </c>
      <c r="G1711">
        <f t="shared" si="550"/>
        <v>0.08</v>
      </c>
      <c r="H1711">
        <f t="shared" si="551"/>
        <v>0</v>
      </c>
      <c r="I1711">
        <f t="shared" si="552"/>
        <v>0</v>
      </c>
      <c r="J1711">
        <f t="shared" si="553"/>
        <v>0</v>
      </c>
      <c r="K1711">
        <f>SQRT(POWER($C1711*信号概况!$F$2,2)+POWER($D1711*信号概况!$F$3,2)+POWER($E1711*信号概况!$F$4,2)+POWER($F1711*信号概况!$F$5,2)+POWER($G1711*信号概况!$F$6,2)+POWER($H1711*信号概况!$F$7,2)+POWER($I1711*信号概况!$F$8,2)+POWER($J1711*信号概况!$F$9,2)+2*$C1711*信号概况!$F$2*$D1711*信号概况!$F$3*信号相关性!$B$3+2*$C1711*信号概况!$F$2*$E1711*信号概况!$F$4*信号相关性!$B$4+2*$C1711*信号概况!$F$2*$F1711*信号概况!$F$5*信号相关性!$B$5+2*$C1711*信号概况!$F$2*$G1711*信号概况!$F$6*信号相关性!$B$6+2*$C1711*信号概况!$F$2*$H1711*信号概况!$F$7*信号相关性!$B$7+2*$C1711*信号概况!$F$2*$I1711*信号概况!$F$8*信号相关性!$B$8+2*$C1711*信号概况!$F$2*$J1711*信号概况!$F$9*信号相关性!$B$9+2*$D1711*信号概况!$F$3*$E1711*信号概况!$F$4*信号相关性!$C$4+2*$D1711*信号概况!$F$3*$F1711*信号概况!$F$5*信号相关性!$C$5+2*$D1711*信号概况!$F$3*$G1711*信号概况!$F$6*信号相关性!$C$6+2*$D1711*信号概况!$F$3*$H1711*信号概况!$F$7*信号相关性!$C$7+2*$D1711*信号概况!$F$3*$I1711*信号概况!$F$8*信号相关性!$C$8+2*$D1711*信号概况!$F$3*$J1711*信号概况!$F$9*信号相关性!$C$9+2*$E1711*信号概况!$F$4*$F1711*信号概况!$F$5*信号相关性!$D$5+2*$E1711*信号概况!$F$4*$G1711*信号概况!$F$6*信号相关性!$D$6+2*$E1711*信号概况!$F$4*$H1711*信号概况!$F$7*信号相关性!$D$7+2*$E1711*信号概况!$F$4*$I1711*信号概况!$F$8*信号相关性!$D$8+2*$E1711*信号概况!$F$4*$J1711*信号概况!$J$5*信号相关性!$D$9+2*$F1711*信号概况!$F$5*$G1711*信号概况!$F$6*信号相关性!$E$6+2*$F1711*信号概况!$F$5*$H1711*信号概况!$F$7*信号相关性!$E$7+2*$F1711*信号概况!$F$5*$I1711*信号概况!$F$8*信号相关性!$E$8+2*$F1711*信号概况!$F$5*$J1711*信号概况!$F$9*信号相关性!$E$9+2*$G1711*信号概况!$F$6*$H1711*信号概况!$F$7*信号相关性!$F$7+2*$G1711*信号概况!$F$6*$I1711*信号概况!$F$8*信号相关性!$F$8+2*$G1711*信号概况!$F$6*$J1711*信号概况!$F$9*信号相关性!$F$9+2*$H1711*信号概况!$F$7*$I1711*信号概况!$F$8*信号相关性!$G$8+2*$H1711*信号概况!$F$7*$J1711*信号概况!$F$9*信号相关性!$G$9+2*$I1711*信号概况!$F$8*$J1711*信号概况!$F$9*信号相关性!$H$9)</f>
        <v>526.148890455888</v>
      </c>
      <c r="L1711" s="10">
        <f t="shared" si="554"/>
        <v>37.0982061429178</v>
      </c>
      <c r="M1711" s="11">
        <f>SQRT(POWER($C1711*信号概况!$C$2,2)+POWER($D1711*信号概况!$C$3,2)+POWER($E1711*信号概况!$C$4,2)+POWER($F1711*信号概况!$C$5,2)+POWER($G1711*信号概况!$C$6,2)+POWER($H1711*信号概况!$C$7,2)+POWER($I1711*信号概况!$C$8,2)+POWER($J1711*信号概况!$C$9,2)+2*$C1711*信号概况!$C$2*$D1711*信号概况!$C$3*信号相关性!$B$3+2*$C1711*信号概况!$C$2*$E1711*信号概况!$C$4*信号相关性!$B$4+2*$C1711*信号概况!$C$2*$F1711*信号概况!$C$5*信号相关性!$B$5+2*$C1711*信号概况!$C$2*$G1711*信号概况!$C$6*信号相关性!$B$6+2*$C1711*信号概况!$C$2*$H1711*信号概况!$C$7*信号相关性!$B$7+2*$C1711*信号概况!$C$2*$I1711*信号概况!$C$8*信号相关性!$B$8+2*$C1711*信号概况!$C$2*$J1711*信号概况!$C$9*信号相关性!$B$9+2*$D1711*信号概况!$C$3*$E1711*信号概况!$C$4*信号相关性!$C$4+2*$D1711*信号概况!$C$3*$F1711*信号概况!$C$5*信号相关性!$C$5+2*$D1711*信号概况!$C$3*$G1711*信号概况!$C$6*信号相关性!$C$6+2*$D1711*信号概况!$C$3*$H1711*信号概况!$C$7*信号相关性!$C$7+2*$D1711*信号概况!$C$3*$I1711*信号概况!$C$8*信号相关性!$C$8+2*$D1711*信号概况!$C$3*$J1711*信号概况!$C$9*信号相关性!$C$9+2*$E1711*信号概况!$C$4*$F1711*信号概况!$C$5*信号相关性!$D$5+2*$E1711*信号概况!$C$4*$G1711*信号概况!$C$6*信号相关性!$D$6+2*$E1711*信号概况!$C$4*$H1711*信号概况!$C$7*信号相关性!$D$7+2*$E1711*信号概况!$C$4*$I1711*信号概况!$C$8*信号相关性!$D$8+2*$E1711*信号概况!$C$4*$J1711*信号概况!$J$5*信号相关性!$D$9+2*$F1711*信号概况!$C$5*$G1711*信号概况!$C$6*信号相关性!$E$6+2*$F1711*信号概况!$C$5*$H1711*信号概况!$C$7*信号相关性!$E$7+2*$F1711*信号概况!$C$5*$I1711*信号概况!$C$8*信号相关性!$E$8+2*$F1711*信号概况!$C$5*$J1711*信号概况!$C$9*信号相关性!$E$9+2*$G1711*信号概况!$C$6*$H1711*信号概况!$C$7*信号相关性!$F$7+2*$G1711*信号概况!$C$6*$I1711*信号概况!$C$8*信号相关性!$F$8+2*$G1711*信号概况!$C$6*$J1711*信号概况!$C$9*信号相关性!$F$9+2*$H1711*信号概况!$C$7*$I1711*信号概况!$C$8*信号相关性!$G$8+2*$H1711*信号概况!$C$7*$J1711*信号概况!$C$9*信号相关性!$G$9+2*$I1711*信号概况!$C$8*$J1711*信号概况!$C$9*信号相关性!$H$9)</f>
        <v>2573.40382467692</v>
      </c>
      <c r="N1711" s="12">
        <f t="shared" si="555"/>
        <v>0.131839750679942</v>
      </c>
      <c r="O1711" s="10">
        <f>$C1711*信号概况!$J$2+$D1711*信号概况!$J$3+$E1711*信号概况!$J$4+$F1711*信号概况!$J$5+$G1711*信号概况!$J$6+$H1711*信号概况!$J$7+$I1711*信号概况!$J$8+$J1711*信号概况!$J$9</f>
        <v>1033.04979281104</v>
      </c>
      <c r="P1711" s="12">
        <f t="shared" si="556"/>
        <v>0.052924856106201</v>
      </c>
      <c r="Q1711" s="7">
        <f t="shared" si="557"/>
        <v>21.7060963557994</v>
      </c>
    </row>
    <row r="1712" spans="1:17">
      <c r="A1712">
        <v>1710</v>
      </c>
      <c r="B1712">
        <v>19519.18</v>
      </c>
      <c r="C1712" s="7">
        <f t="shared" si="537"/>
        <v>0</v>
      </c>
      <c r="D1712" s="8">
        <f t="shared" si="538"/>
        <v>0.303030303030303</v>
      </c>
      <c r="E1712">
        <f t="shared" si="539"/>
        <v>0</v>
      </c>
      <c r="F1712">
        <f t="shared" si="549"/>
        <v>0.6</v>
      </c>
      <c r="G1712">
        <f t="shared" si="550"/>
        <v>0.08</v>
      </c>
      <c r="H1712">
        <f t="shared" si="551"/>
        <v>0</v>
      </c>
      <c r="I1712">
        <f t="shared" si="552"/>
        <v>0</v>
      </c>
      <c r="J1712">
        <f t="shared" si="553"/>
        <v>0</v>
      </c>
      <c r="K1712">
        <f>SQRT(POWER($C1712*信号概况!$F$2,2)+POWER($D1712*信号概况!$F$3,2)+POWER($E1712*信号概况!$F$4,2)+POWER($F1712*信号概况!$F$5,2)+POWER($G1712*信号概况!$F$6,2)+POWER($H1712*信号概况!$F$7,2)+POWER($I1712*信号概况!$F$8,2)+POWER($J1712*信号概况!$F$9,2)+2*$C1712*信号概况!$F$2*$D1712*信号概况!$F$3*信号相关性!$B$3+2*$C1712*信号概况!$F$2*$E1712*信号概况!$F$4*信号相关性!$B$4+2*$C1712*信号概况!$F$2*$F1712*信号概况!$F$5*信号相关性!$B$5+2*$C1712*信号概况!$F$2*$G1712*信号概况!$F$6*信号相关性!$B$6+2*$C1712*信号概况!$F$2*$H1712*信号概况!$F$7*信号相关性!$B$7+2*$C1712*信号概况!$F$2*$I1712*信号概况!$F$8*信号相关性!$B$8+2*$C1712*信号概况!$F$2*$J1712*信号概况!$F$9*信号相关性!$B$9+2*$D1712*信号概况!$F$3*$E1712*信号概况!$F$4*信号相关性!$C$4+2*$D1712*信号概况!$F$3*$F1712*信号概况!$F$5*信号相关性!$C$5+2*$D1712*信号概况!$F$3*$G1712*信号概况!$F$6*信号相关性!$C$6+2*$D1712*信号概况!$F$3*$H1712*信号概况!$F$7*信号相关性!$C$7+2*$D1712*信号概况!$F$3*$I1712*信号概况!$F$8*信号相关性!$C$8+2*$D1712*信号概况!$F$3*$J1712*信号概况!$F$9*信号相关性!$C$9+2*$E1712*信号概况!$F$4*$F1712*信号概况!$F$5*信号相关性!$D$5+2*$E1712*信号概况!$F$4*$G1712*信号概况!$F$6*信号相关性!$D$6+2*$E1712*信号概况!$F$4*$H1712*信号概况!$F$7*信号相关性!$D$7+2*$E1712*信号概况!$F$4*$I1712*信号概况!$F$8*信号相关性!$D$8+2*$E1712*信号概况!$F$4*$J1712*信号概况!$J$5*信号相关性!$D$9+2*$F1712*信号概况!$F$5*$G1712*信号概况!$F$6*信号相关性!$E$6+2*$F1712*信号概况!$F$5*$H1712*信号概况!$F$7*信号相关性!$E$7+2*$F1712*信号概况!$F$5*$I1712*信号概况!$F$8*信号相关性!$E$8+2*$F1712*信号概况!$F$5*$J1712*信号概况!$F$9*信号相关性!$E$9+2*$G1712*信号概况!$F$6*$H1712*信号概况!$F$7*信号相关性!$F$7+2*$G1712*信号概况!$F$6*$I1712*信号概况!$F$8*信号相关性!$F$8+2*$G1712*信号概况!$F$6*$J1712*信号概况!$F$9*信号相关性!$F$9+2*$H1712*信号概况!$F$7*$I1712*信号概况!$F$8*信号相关性!$G$8+2*$H1712*信号概况!$F$7*$J1712*信号概况!$F$9*信号相关性!$G$9+2*$I1712*信号概况!$F$8*$J1712*信号概况!$F$9*信号相关性!$H$9)</f>
        <v>586.848108763875</v>
      </c>
      <c r="L1712" s="10">
        <f t="shared" si="554"/>
        <v>33.2610426931678</v>
      </c>
      <c r="M1712" s="11">
        <f>SQRT(POWER($C1712*信号概况!$C$2,2)+POWER($D1712*信号概况!$C$3,2)+POWER($E1712*信号概况!$C$4,2)+POWER($F1712*信号概况!$C$5,2)+POWER($G1712*信号概况!$C$6,2)+POWER($H1712*信号概况!$C$7,2)+POWER($I1712*信号概况!$C$8,2)+POWER($J1712*信号概况!$C$9,2)+2*$C1712*信号概况!$C$2*$D1712*信号概况!$C$3*信号相关性!$B$3+2*$C1712*信号概况!$C$2*$E1712*信号概况!$C$4*信号相关性!$B$4+2*$C1712*信号概况!$C$2*$F1712*信号概况!$C$5*信号相关性!$B$5+2*$C1712*信号概况!$C$2*$G1712*信号概况!$C$6*信号相关性!$B$6+2*$C1712*信号概况!$C$2*$H1712*信号概况!$C$7*信号相关性!$B$7+2*$C1712*信号概况!$C$2*$I1712*信号概况!$C$8*信号相关性!$B$8+2*$C1712*信号概况!$C$2*$J1712*信号概况!$C$9*信号相关性!$B$9+2*$D1712*信号概况!$C$3*$E1712*信号概况!$C$4*信号相关性!$C$4+2*$D1712*信号概况!$C$3*$F1712*信号概况!$C$5*信号相关性!$C$5+2*$D1712*信号概况!$C$3*$G1712*信号概况!$C$6*信号相关性!$C$6+2*$D1712*信号概况!$C$3*$H1712*信号概况!$C$7*信号相关性!$C$7+2*$D1712*信号概况!$C$3*$I1712*信号概况!$C$8*信号相关性!$C$8+2*$D1712*信号概况!$C$3*$J1712*信号概况!$C$9*信号相关性!$C$9+2*$E1712*信号概况!$C$4*$F1712*信号概况!$C$5*信号相关性!$D$5+2*$E1712*信号概况!$C$4*$G1712*信号概况!$C$6*信号相关性!$D$6+2*$E1712*信号概况!$C$4*$H1712*信号概况!$C$7*信号相关性!$D$7+2*$E1712*信号概况!$C$4*$I1712*信号概况!$C$8*信号相关性!$D$8+2*$E1712*信号概况!$C$4*$J1712*信号概况!$J$5*信号相关性!$D$9+2*$F1712*信号概况!$C$5*$G1712*信号概况!$C$6*信号相关性!$E$6+2*$F1712*信号概况!$C$5*$H1712*信号概况!$C$7*信号相关性!$E$7+2*$F1712*信号概况!$C$5*$I1712*信号概况!$C$8*信号相关性!$E$8+2*$F1712*信号概况!$C$5*$J1712*信号概况!$C$9*信号相关性!$E$9+2*$G1712*信号概况!$C$6*$H1712*信号概况!$C$7*信号相关性!$F$7+2*$G1712*信号概况!$C$6*$I1712*信号概况!$C$8*信号相关性!$F$8+2*$G1712*信号概况!$C$6*$J1712*信号概况!$C$9*信号相关性!$F$9+2*$H1712*信号概况!$C$7*$I1712*信号概况!$C$8*信号相关性!$G$8+2*$H1712*信号概况!$C$7*$J1712*信号概况!$C$9*信号相关性!$G$9+2*$I1712*信号概况!$C$8*$J1712*信号概况!$C$9*信号相关性!$H$9)</f>
        <v>2880.07142351663</v>
      </c>
      <c r="N1712" s="12">
        <f t="shared" si="555"/>
        <v>0.147550840942941</v>
      </c>
      <c r="O1712" s="10">
        <f>$C1712*信号概况!$J$2+$D1712*信号概况!$J$3+$E1712*信号概况!$J$4+$F1712*信号概况!$J$5+$G1712*信号概况!$J$6+$H1712*信号概况!$J$7+$I1712*信号概况!$J$8+$J1712*信号概况!$J$9</f>
        <v>1057.57794349597</v>
      </c>
      <c r="P1712" s="12">
        <f t="shared" si="556"/>
        <v>0.0541814739910164</v>
      </c>
      <c r="Q1712" s="7">
        <f t="shared" si="557"/>
        <v>19.9625357004691</v>
      </c>
    </row>
    <row r="1713" spans="1:17">
      <c r="A1713">
        <v>1711</v>
      </c>
      <c r="B1713">
        <v>19519.18</v>
      </c>
      <c r="C1713" s="7">
        <f t="shared" si="537"/>
        <v>0</v>
      </c>
      <c r="D1713" s="8">
        <f t="shared" si="538"/>
        <v>0.333333333333333</v>
      </c>
      <c r="E1713">
        <f t="shared" si="539"/>
        <v>0</v>
      </c>
      <c r="F1713">
        <f t="shared" si="549"/>
        <v>0.6</v>
      </c>
      <c r="G1713">
        <f t="shared" si="550"/>
        <v>0.08</v>
      </c>
      <c r="H1713">
        <f t="shared" si="551"/>
        <v>0</v>
      </c>
      <c r="I1713">
        <f t="shared" si="552"/>
        <v>0</v>
      </c>
      <c r="J1713">
        <f t="shared" si="553"/>
        <v>0</v>
      </c>
      <c r="K1713">
        <f>SQRT(POWER($C1713*信号概况!$F$2,2)+POWER($D1713*信号概况!$F$3,2)+POWER($E1713*信号概况!$F$4,2)+POWER($F1713*信号概况!$F$5,2)+POWER($G1713*信号概况!$F$6,2)+POWER($H1713*信号概况!$F$7,2)+POWER($I1713*信号概况!$F$8,2)+POWER($J1713*信号概况!$F$9,2)+2*$C1713*信号概况!$F$2*$D1713*信号概况!$F$3*信号相关性!$B$3+2*$C1713*信号概况!$F$2*$E1713*信号概况!$F$4*信号相关性!$B$4+2*$C1713*信号概况!$F$2*$F1713*信号概况!$F$5*信号相关性!$B$5+2*$C1713*信号概况!$F$2*$G1713*信号概况!$F$6*信号相关性!$B$6+2*$C1713*信号概况!$F$2*$H1713*信号概况!$F$7*信号相关性!$B$7+2*$C1713*信号概况!$F$2*$I1713*信号概况!$F$8*信号相关性!$B$8+2*$C1713*信号概况!$F$2*$J1713*信号概况!$F$9*信号相关性!$B$9+2*$D1713*信号概况!$F$3*$E1713*信号概况!$F$4*信号相关性!$C$4+2*$D1713*信号概况!$F$3*$F1713*信号概况!$F$5*信号相关性!$C$5+2*$D1713*信号概况!$F$3*$G1713*信号概况!$F$6*信号相关性!$C$6+2*$D1713*信号概况!$F$3*$H1713*信号概况!$F$7*信号相关性!$C$7+2*$D1713*信号概况!$F$3*$I1713*信号概况!$F$8*信号相关性!$C$8+2*$D1713*信号概况!$F$3*$J1713*信号概况!$F$9*信号相关性!$C$9+2*$E1713*信号概况!$F$4*$F1713*信号概况!$F$5*信号相关性!$D$5+2*$E1713*信号概况!$F$4*$G1713*信号概况!$F$6*信号相关性!$D$6+2*$E1713*信号概况!$F$4*$H1713*信号概况!$F$7*信号相关性!$D$7+2*$E1713*信号概况!$F$4*$I1713*信号概况!$F$8*信号相关性!$D$8+2*$E1713*信号概况!$F$4*$J1713*信号概况!$J$5*信号相关性!$D$9+2*$F1713*信号概况!$F$5*$G1713*信号概况!$F$6*信号相关性!$E$6+2*$F1713*信号概况!$F$5*$H1713*信号概况!$F$7*信号相关性!$E$7+2*$F1713*信号概况!$F$5*$I1713*信号概况!$F$8*信号相关性!$E$8+2*$F1713*信号概况!$F$5*$J1713*信号概况!$F$9*信号相关性!$E$9+2*$G1713*信号概况!$F$6*$H1713*信号概况!$F$7*信号相关性!$F$7+2*$G1713*信号概况!$F$6*$I1713*信号概况!$F$8*信号相关性!$F$8+2*$G1713*信号概况!$F$6*$J1713*信号概况!$F$9*信号相关性!$F$9+2*$H1713*信号概况!$F$7*$I1713*信号概况!$F$8*信号相关性!$G$8+2*$H1713*信号概况!$F$7*$J1713*信号概况!$F$9*信号相关性!$G$9+2*$I1713*信号概况!$F$8*$J1713*信号概况!$F$9*信号相关性!$H$9)</f>
        <v>648.758444231015</v>
      </c>
      <c r="L1713" s="10">
        <f t="shared" si="554"/>
        <v>30.0869763986447</v>
      </c>
      <c r="M1713" s="11">
        <f>SQRT(POWER($C1713*信号概况!$C$2,2)+POWER($D1713*信号概况!$C$3,2)+POWER($E1713*信号概况!$C$4,2)+POWER($F1713*信号概况!$C$5,2)+POWER($G1713*信号概况!$C$6,2)+POWER($H1713*信号概况!$C$7,2)+POWER($I1713*信号概况!$C$8,2)+POWER($J1713*信号概况!$C$9,2)+2*$C1713*信号概况!$C$2*$D1713*信号概况!$C$3*信号相关性!$B$3+2*$C1713*信号概况!$C$2*$E1713*信号概况!$C$4*信号相关性!$B$4+2*$C1713*信号概况!$C$2*$F1713*信号概况!$C$5*信号相关性!$B$5+2*$C1713*信号概况!$C$2*$G1713*信号概况!$C$6*信号相关性!$B$6+2*$C1713*信号概况!$C$2*$H1713*信号概况!$C$7*信号相关性!$B$7+2*$C1713*信号概况!$C$2*$I1713*信号概况!$C$8*信号相关性!$B$8+2*$C1713*信号概况!$C$2*$J1713*信号概况!$C$9*信号相关性!$B$9+2*$D1713*信号概况!$C$3*$E1713*信号概况!$C$4*信号相关性!$C$4+2*$D1713*信号概况!$C$3*$F1713*信号概况!$C$5*信号相关性!$C$5+2*$D1713*信号概况!$C$3*$G1713*信号概况!$C$6*信号相关性!$C$6+2*$D1713*信号概况!$C$3*$H1713*信号概况!$C$7*信号相关性!$C$7+2*$D1713*信号概况!$C$3*$I1713*信号概况!$C$8*信号相关性!$C$8+2*$D1713*信号概况!$C$3*$J1713*信号概况!$C$9*信号相关性!$C$9+2*$E1713*信号概况!$C$4*$F1713*信号概况!$C$5*信号相关性!$D$5+2*$E1713*信号概况!$C$4*$G1713*信号概况!$C$6*信号相关性!$D$6+2*$E1713*信号概况!$C$4*$H1713*信号概况!$C$7*信号相关性!$D$7+2*$E1713*信号概况!$C$4*$I1713*信号概况!$C$8*信号相关性!$D$8+2*$E1713*信号概况!$C$4*$J1713*信号概况!$J$5*信号相关性!$D$9+2*$F1713*信号概况!$C$5*$G1713*信号概况!$C$6*信号相关性!$E$6+2*$F1713*信号概况!$C$5*$H1713*信号概况!$C$7*信号相关性!$E$7+2*$F1713*信号概况!$C$5*$I1713*信号概况!$C$8*信号相关性!$E$8+2*$F1713*信号概况!$C$5*$J1713*信号概况!$C$9*信号相关性!$E$9+2*$G1713*信号概况!$C$6*$H1713*信号概况!$C$7*信号相关性!$F$7+2*$G1713*信号概况!$C$6*$I1713*信号概况!$C$8*信号相关性!$F$8+2*$G1713*信号概况!$C$6*$J1713*信号概况!$C$9*信号相关性!$F$9+2*$H1713*信号概况!$C$7*$I1713*信号概况!$C$8*信号相关性!$G$8+2*$H1713*信号概况!$C$7*$J1713*信号概况!$C$9*信号相关性!$G$9+2*$I1713*信号概况!$C$8*$J1713*信号概况!$C$9*信号相关性!$H$9)</f>
        <v>3190.235067589</v>
      </c>
      <c r="N1713" s="12">
        <f t="shared" si="555"/>
        <v>0.163441039407854</v>
      </c>
      <c r="O1713" s="10">
        <f>$C1713*信号概况!$J$2+$D1713*信号概况!$J$3+$E1713*信号概况!$J$4+$F1713*信号概况!$J$5+$G1713*信号概况!$J$6+$H1713*信号概况!$J$7+$I1713*信号概况!$J$8+$J1713*信号概况!$J$9</f>
        <v>1082.1060941809</v>
      </c>
      <c r="P1713" s="12">
        <f t="shared" si="556"/>
        <v>0.0554380918758318</v>
      </c>
      <c r="Q1713" s="7">
        <f t="shared" si="557"/>
        <v>18.5112259223164</v>
      </c>
    </row>
    <row r="1714" spans="1:17">
      <c r="A1714">
        <v>1712</v>
      </c>
      <c r="B1714">
        <v>19519.18</v>
      </c>
      <c r="C1714" s="7">
        <f t="shared" si="537"/>
        <v>0</v>
      </c>
      <c r="D1714" s="8">
        <f t="shared" si="538"/>
        <v>0.363636363636364</v>
      </c>
      <c r="E1714">
        <f t="shared" si="539"/>
        <v>0</v>
      </c>
      <c r="F1714">
        <f t="shared" si="549"/>
        <v>0.6</v>
      </c>
      <c r="G1714">
        <f t="shared" si="550"/>
        <v>0.08</v>
      </c>
      <c r="H1714">
        <f t="shared" si="551"/>
        <v>0</v>
      </c>
      <c r="I1714">
        <f t="shared" si="552"/>
        <v>0</v>
      </c>
      <c r="J1714">
        <f t="shared" si="553"/>
        <v>0</v>
      </c>
      <c r="K1714">
        <f>SQRT(POWER($C1714*信号概况!$F$2,2)+POWER($D1714*信号概况!$F$3,2)+POWER($E1714*信号概况!$F$4,2)+POWER($F1714*信号概况!$F$5,2)+POWER($G1714*信号概况!$F$6,2)+POWER($H1714*信号概况!$F$7,2)+POWER($I1714*信号概况!$F$8,2)+POWER($J1714*信号概况!$F$9,2)+2*$C1714*信号概况!$F$2*$D1714*信号概况!$F$3*信号相关性!$B$3+2*$C1714*信号概况!$F$2*$E1714*信号概况!$F$4*信号相关性!$B$4+2*$C1714*信号概况!$F$2*$F1714*信号概况!$F$5*信号相关性!$B$5+2*$C1714*信号概况!$F$2*$G1714*信号概况!$F$6*信号相关性!$B$6+2*$C1714*信号概况!$F$2*$H1714*信号概况!$F$7*信号相关性!$B$7+2*$C1714*信号概况!$F$2*$I1714*信号概况!$F$8*信号相关性!$B$8+2*$C1714*信号概况!$F$2*$J1714*信号概况!$F$9*信号相关性!$B$9+2*$D1714*信号概况!$F$3*$E1714*信号概况!$F$4*信号相关性!$C$4+2*$D1714*信号概况!$F$3*$F1714*信号概况!$F$5*信号相关性!$C$5+2*$D1714*信号概况!$F$3*$G1714*信号概况!$F$6*信号相关性!$C$6+2*$D1714*信号概况!$F$3*$H1714*信号概况!$F$7*信号相关性!$C$7+2*$D1714*信号概况!$F$3*$I1714*信号概况!$F$8*信号相关性!$C$8+2*$D1714*信号概况!$F$3*$J1714*信号概况!$F$9*信号相关性!$C$9+2*$E1714*信号概况!$F$4*$F1714*信号概况!$F$5*信号相关性!$D$5+2*$E1714*信号概况!$F$4*$G1714*信号概况!$F$6*信号相关性!$D$6+2*$E1714*信号概况!$F$4*$H1714*信号概况!$F$7*信号相关性!$D$7+2*$E1714*信号概况!$F$4*$I1714*信号概况!$F$8*信号相关性!$D$8+2*$E1714*信号概况!$F$4*$J1714*信号概况!$J$5*信号相关性!$D$9+2*$F1714*信号概况!$F$5*$G1714*信号概况!$F$6*信号相关性!$E$6+2*$F1714*信号概况!$F$5*$H1714*信号概况!$F$7*信号相关性!$E$7+2*$F1714*信号概况!$F$5*$I1714*信号概况!$F$8*信号相关性!$E$8+2*$F1714*信号概况!$F$5*$J1714*信号概况!$F$9*信号相关性!$E$9+2*$G1714*信号概况!$F$6*$H1714*信号概况!$F$7*信号相关性!$F$7+2*$G1714*信号概况!$F$6*$I1714*信号概况!$F$8*信号相关性!$F$8+2*$G1714*信号概况!$F$6*$J1714*信号概况!$F$9*信号相关性!$F$9+2*$H1714*信号概况!$F$7*$I1714*信号概况!$F$8*信号相关性!$G$8+2*$H1714*信号概况!$F$7*$J1714*信号概况!$F$9*信号相关性!$G$9+2*$I1714*信号概况!$F$8*$J1714*信号概况!$F$9*信号相关性!$H$9)</f>
        <v>711.563843609197</v>
      </c>
      <c r="L1714" s="10">
        <f t="shared" si="554"/>
        <v>27.4313825460759</v>
      </c>
      <c r="M1714" s="11">
        <f>SQRT(POWER($C1714*信号概况!$C$2,2)+POWER($D1714*信号概况!$C$3,2)+POWER($E1714*信号概况!$C$4,2)+POWER($F1714*信号概况!$C$5,2)+POWER($G1714*信号概况!$C$6,2)+POWER($H1714*信号概况!$C$7,2)+POWER($I1714*信号概况!$C$8,2)+POWER($J1714*信号概况!$C$9,2)+2*$C1714*信号概况!$C$2*$D1714*信号概况!$C$3*信号相关性!$B$3+2*$C1714*信号概况!$C$2*$E1714*信号概况!$C$4*信号相关性!$B$4+2*$C1714*信号概况!$C$2*$F1714*信号概况!$C$5*信号相关性!$B$5+2*$C1714*信号概况!$C$2*$G1714*信号概况!$C$6*信号相关性!$B$6+2*$C1714*信号概况!$C$2*$H1714*信号概况!$C$7*信号相关性!$B$7+2*$C1714*信号概况!$C$2*$I1714*信号概况!$C$8*信号相关性!$B$8+2*$C1714*信号概况!$C$2*$J1714*信号概况!$C$9*信号相关性!$B$9+2*$D1714*信号概况!$C$3*$E1714*信号概况!$C$4*信号相关性!$C$4+2*$D1714*信号概况!$C$3*$F1714*信号概况!$C$5*信号相关性!$C$5+2*$D1714*信号概况!$C$3*$G1714*信号概况!$C$6*信号相关性!$C$6+2*$D1714*信号概况!$C$3*$H1714*信号概况!$C$7*信号相关性!$C$7+2*$D1714*信号概况!$C$3*$I1714*信号概况!$C$8*信号相关性!$C$8+2*$D1714*信号概况!$C$3*$J1714*信号概况!$C$9*信号相关性!$C$9+2*$E1714*信号概况!$C$4*$F1714*信号概况!$C$5*信号相关性!$D$5+2*$E1714*信号概况!$C$4*$G1714*信号概况!$C$6*信号相关性!$D$6+2*$E1714*信号概况!$C$4*$H1714*信号概况!$C$7*信号相关性!$D$7+2*$E1714*信号概况!$C$4*$I1714*信号概况!$C$8*信号相关性!$D$8+2*$E1714*信号概况!$C$4*$J1714*信号概况!$J$5*信号相关性!$D$9+2*$F1714*信号概况!$C$5*$G1714*信号概况!$C$6*信号相关性!$E$6+2*$F1714*信号概况!$C$5*$H1714*信号概况!$C$7*信号相关性!$E$7+2*$F1714*信号概况!$C$5*$I1714*信号概况!$C$8*信号相关性!$E$8+2*$F1714*信号概况!$C$5*$J1714*信号概况!$C$9*信号相关性!$E$9+2*$G1714*信号概况!$C$6*$H1714*信号概况!$C$7*信号相关性!$F$7+2*$G1714*信号概况!$C$6*$I1714*信号概况!$C$8*信号相关性!$F$8+2*$G1714*信号概况!$C$6*$J1714*信号概况!$C$9*信号相关性!$F$9+2*$H1714*信号概况!$C$7*$I1714*信号概况!$C$8*信号相关性!$G$8+2*$H1714*信号概况!$C$7*$J1714*信号概况!$C$9*信号相关性!$G$9+2*$I1714*信号概况!$C$8*$J1714*信号概况!$C$9*信号相关性!$H$9)</f>
        <v>3502.96622744416</v>
      </c>
      <c r="N1714" s="12">
        <f t="shared" si="555"/>
        <v>0.179462775969286</v>
      </c>
      <c r="O1714" s="10">
        <f>$C1714*信号概况!$J$2+$D1714*信号概况!$J$3+$E1714*信号概况!$J$4+$F1714*信号概况!$J$5+$G1714*信号概况!$J$6+$H1714*信号概况!$J$7+$I1714*信号概况!$J$8+$J1714*信号概况!$J$9</f>
        <v>1106.63424486583</v>
      </c>
      <c r="P1714" s="12">
        <f t="shared" si="556"/>
        <v>0.0566947097606473</v>
      </c>
      <c r="Q1714" s="7">
        <f t="shared" si="557"/>
        <v>17.2910021340929</v>
      </c>
    </row>
    <row r="1715" spans="1:17">
      <c r="A1715">
        <v>1713</v>
      </c>
      <c r="B1715">
        <v>19519.18</v>
      </c>
      <c r="C1715" s="7">
        <f t="shared" si="537"/>
        <v>0</v>
      </c>
      <c r="D1715" s="8">
        <f t="shared" si="538"/>
        <v>0.393939393939394</v>
      </c>
      <c r="E1715">
        <f t="shared" si="539"/>
        <v>0</v>
      </c>
      <c r="F1715">
        <f t="shared" si="549"/>
        <v>0.6</v>
      </c>
      <c r="G1715">
        <f t="shared" si="550"/>
        <v>0.08</v>
      </c>
      <c r="H1715">
        <f t="shared" si="551"/>
        <v>0</v>
      </c>
      <c r="I1715">
        <f t="shared" si="552"/>
        <v>0</v>
      </c>
      <c r="J1715">
        <f t="shared" si="553"/>
        <v>0</v>
      </c>
      <c r="K1715">
        <f>SQRT(POWER($C1715*信号概况!$F$2,2)+POWER($D1715*信号概况!$F$3,2)+POWER($E1715*信号概况!$F$4,2)+POWER($F1715*信号概况!$F$5,2)+POWER($G1715*信号概况!$F$6,2)+POWER($H1715*信号概况!$F$7,2)+POWER($I1715*信号概况!$F$8,2)+POWER($J1715*信号概况!$F$9,2)+2*$C1715*信号概况!$F$2*$D1715*信号概况!$F$3*信号相关性!$B$3+2*$C1715*信号概况!$F$2*$E1715*信号概况!$F$4*信号相关性!$B$4+2*$C1715*信号概况!$F$2*$F1715*信号概况!$F$5*信号相关性!$B$5+2*$C1715*信号概况!$F$2*$G1715*信号概况!$F$6*信号相关性!$B$6+2*$C1715*信号概况!$F$2*$H1715*信号概况!$F$7*信号相关性!$B$7+2*$C1715*信号概况!$F$2*$I1715*信号概况!$F$8*信号相关性!$B$8+2*$C1715*信号概况!$F$2*$J1715*信号概况!$F$9*信号相关性!$B$9+2*$D1715*信号概况!$F$3*$E1715*信号概况!$F$4*信号相关性!$C$4+2*$D1715*信号概况!$F$3*$F1715*信号概况!$F$5*信号相关性!$C$5+2*$D1715*信号概况!$F$3*$G1715*信号概况!$F$6*信号相关性!$C$6+2*$D1715*信号概况!$F$3*$H1715*信号概况!$F$7*信号相关性!$C$7+2*$D1715*信号概况!$F$3*$I1715*信号概况!$F$8*信号相关性!$C$8+2*$D1715*信号概况!$F$3*$J1715*信号概况!$F$9*信号相关性!$C$9+2*$E1715*信号概况!$F$4*$F1715*信号概况!$F$5*信号相关性!$D$5+2*$E1715*信号概况!$F$4*$G1715*信号概况!$F$6*信号相关性!$D$6+2*$E1715*信号概况!$F$4*$H1715*信号概况!$F$7*信号相关性!$D$7+2*$E1715*信号概况!$F$4*$I1715*信号概况!$F$8*信号相关性!$D$8+2*$E1715*信号概况!$F$4*$J1715*信号概况!$J$5*信号相关性!$D$9+2*$F1715*信号概况!$F$5*$G1715*信号概况!$F$6*信号相关性!$E$6+2*$F1715*信号概况!$F$5*$H1715*信号概况!$F$7*信号相关性!$E$7+2*$F1715*信号概况!$F$5*$I1715*信号概况!$F$8*信号相关性!$E$8+2*$F1715*信号概况!$F$5*$J1715*信号概况!$F$9*信号相关性!$E$9+2*$G1715*信号概况!$F$6*$H1715*信号概况!$F$7*信号相关性!$F$7+2*$G1715*信号概况!$F$6*$I1715*信号概况!$F$8*信号相关性!$F$8+2*$G1715*信号概况!$F$6*$J1715*信号概况!$F$9*信号相关性!$F$9+2*$H1715*信号概况!$F$7*$I1715*信号概况!$F$8*信号相关性!$G$8+2*$H1715*信号概况!$F$7*$J1715*信号概况!$F$9*信号相关性!$G$9+2*$I1715*信号概况!$F$8*$J1715*信号概况!$F$9*信号相关性!$H$9)</f>
        <v>775.046744701425</v>
      </c>
      <c r="L1715" s="10">
        <f t="shared" si="554"/>
        <v>25.1845196866409</v>
      </c>
      <c r="M1715" s="11">
        <f>SQRT(POWER($C1715*信号概况!$C$2,2)+POWER($D1715*信号概况!$C$3,2)+POWER($E1715*信号概况!$C$4,2)+POWER($F1715*信号概况!$C$5,2)+POWER($G1715*信号概况!$C$6,2)+POWER($H1715*信号概况!$C$7,2)+POWER($I1715*信号概况!$C$8,2)+POWER($J1715*信号概况!$C$9,2)+2*$C1715*信号概况!$C$2*$D1715*信号概况!$C$3*信号相关性!$B$3+2*$C1715*信号概况!$C$2*$E1715*信号概况!$C$4*信号相关性!$B$4+2*$C1715*信号概况!$C$2*$F1715*信号概况!$C$5*信号相关性!$B$5+2*$C1715*信号概况!$C$2*$G1715*信号概况!$C$6*信号相关性!$B$6+2*$C1715*信号概况!$C$2*$H1715*信号概况!$C$7*信号相关性!$B$7+2*$C1715*信号概况!$C$2*$I1715*信号概况!$C$8*信号相关性!$B$8+2*$C1715*信号概况!$C$2*$J1715*信号概况!$C$9*信号相关性!$B$9+2*$D1715*信号概况!$C$3*$E1715*信号概况!$C$4*信号相关性!$C$4+2*$D1715*信号概况!$C$3*$F1715*信号概况!$C$5*信号相关性!$C$5+2*$D1715*信号概况!$C$3*$G1715*信号概况!$C$6*信号相关性!$C$6+2*$D1715*信号概况!$C$3*$H1715*信号概况!$C$7*信号相关性!$C$7+2*$D1715*信号概况!$C$3*$I1715*信号概况!$C$8*信号相关性!$C$8+2*$D1715*信号概况!$C$3*$J1715*信号概况!$C$9*信号相关性!$C$9+2*$E1715*信号概况!$C$4*$F1715*信号概况!$C$5*信号相关性!$D$5+2*$E1715*信号概况!$C$4*$G1715*信号概况!$C$6*信号相关性!$D$6+2*$E1715*信号概况!$C$4*$H1715*信号概况!$C$7*信号相关性!$D$7+2*$E1715*信号概况!$C$4*$I1715*信号概况!$C$8*信号相关性!$D$8+2*$E1715*信号概况!$C$4*$J1715*信号概况!$J$5*信号相关性!$D$9+2*$F1715*信号概况!$C$5*$G1715*信号概况!$C$6*信号相关性!$E$6+2*$F1715*信号概况!$C$5*$H1715*信号概况!$C$7*信号相关性!$E$7+2*$F1715*信号概况!$C$5*$I1715*信号概况!$C$8*信号相关性!$E$8+2*$F1715*信号概况!$C$5*$J1715*信号概况!$C$9*信号相关性!$E$9+2*$G1715*信号概况!$C$6*$H1715*信号概况!$C$7*信号相关性!$F$7+2*$G1715*信号概况!$C$6*$I1715*信号概况!$C$8*信号相关性!$F$8+2*$G1715*信号概况!$C$6*$J1715*信号概况!$C$9*信号相关性!$F$9+2*$H1715*信号概况!$C$7*$I1715*信号概况!$C$8*信号相关性!$G$8+2*$H1715*信号概况!$C$7*$J1715*信号概况!$C$9*信号相关性!$G$9+2*$I1715*信号概况!$C$8*$J1715*信号概况!$C$9*信号相关性!$H$9)</f>
        <v>3817.63398153573</v>
      </c>
      <c r="N1715" s="12">
        <f t="shared" si="555"/>
        <v>0.195583727468865</v>
      </c>
      <c r="O1715" s="10">
        <f>$C1715*信号概况!$J$2+$D1715*信号概况!$J$3+$E1715*信号概况!$J$4+$F1715*信号概况!$J$5+$G1715*信号概况!$J$6+$H1715*信号概况!$J$7+$I1715*信号概况!$J$8+$J1715*信号概况!$J$9</f>
        <v>1131.16239555076</v>
      </c>
      <c r="P1715" s="12">
        <f t="shared" si="556"/>
        <v>0.0579513276454627</v>
      </c>
      <c r="Q1715" s="7">
        <f t="shared" si="557"/>
        <v>16.2544902391176</v>
      </c>
    </row>
    <row r="1716" spans="1:17">
      <c r="A1716">
        <v>1714</v>
      </c>
      <c r="B1716">
        <v>19519.18</v>
      </c>
      <c r="C1716" s="7">
        <f t="shared" si="537"/>
        <v>0</v>
      </c>
      <c r="D1716" s="8">
        <f t="shared" si="538"/>
        <v>0.424242424242424</v>
      </c>
      <c r="E1716">
        <f t="shared" si="539"/>
        <v>0</v>
      </c>
      <c r="F1716">
        <f t="shared" si="549"/>
        <v>0.6</v>
      </c>
      <c r="G1716">
        <f t="shared" si="550"/>
        <v>0.08</v>
      </c>
      <c r="H1716">
        <f t="shared" si="551"/>
        <v>0</v>
      </c>
      <c r="I1716">
        <f t="shared" si="552"/>
        <v>0</v>
      </c>
      <c r="J1716">
        <f t="shared" si="553"/>
        <v>0</v>
      </c>
      <c r="K1716">
        <f>SQRT(POWER($C1716*信号概况!$F$2,2)+POWER($D1716*信号概况!$F$3,2)+POWER($E1716*信号概况!$F$4,2)+POWER($F1716*信号概况!$F$5,2)+POWER($G1716*信号概况!$F$6,2)+POWER($H1716*信号概况!$F$7,2)+POWER($I1716*信号概况!$F$8,2)+POWER($J1716*信号概况!$F$9,2)+2*$C1716*信号概况!$F$2*$D1716*信号概况!$F$3*信号相关性!$B$3+2*$C1716*信号概况!$F$2*$E1716*信号概况!$F$4*信号相关性!$B$4+2*$C1716*信号概况!$F$2*$F1716*信号概况!$F$5*信号相关性!$B$5+2*$C1716*信号概况!$F$2*$G1716*信号概况!$F$6*信号相关性!$B$6+2*$C1716*信号概况!$F$2*$H1716*信号概况!$F$7*信号相关性!$B$7+2*$C1716*信号概况!$F$2*$I1716*信号概况!$F$8*信号相关性!$B$8+2*$C1716*信号概况!$F$2*$J1716*信号概况!$F$9*信号相关性!$B$9+2*$D1716*信号概况!$F$3*$E1716*信号概况!$F$4*信号相关性!$C$4+2*$D1716*信号概况!$F$3*$F1716*信号概况!$F$5*信号相关性!$C$5+2*$D1716*信号概况!$F$3*$G1716*信号概况!$F$6*信号相关性!$C$6+2*$D1716*信号概况!$F$3*$H1716*信号概况!$F$7*信号相关性!$C$7+2*$D1716*信号概况!$F$3*$I1716*信号概况!$F$8*信号相关性!$C$8+2*$D1716*信号概况!$F$3*$J1716*信号概况!$F$9*信号相关性!$C$9+2*$E1716*信号概况!$F$4*$F1716*信号概况!$F$5*信号相关性!$D$5+2*$E1716*信号概况!$F$4*$G1716*信号概况!$F$6*信号相关性!$D$6+2*$E1716*信号概况!$F$4*$H1716*信号概况!$F$7*信号相关性!$D$7+2*$E1716*信号概况!$F$4*$I1716*信号概况!$F$8*信号相关性!$D$8+2*$E1716*信号概况!$F$4*$J1716*信号概况!$J$5*信号相关性!$D$9+2*$F1716*信号概况!$F$5*$G1716*信号概况!$F$6*信号相关性!$E$6+2*$F1716*信号概况!$F$5*$H1716*信号概况!$F$7*信号相关性!$E$7+2*$F1716*信号概况!$F$5*$I1716*信号概况!$F$8*信号相关性!$E$8+2*$F1716*信号概况!$F$5*$J1716*信号概况!$F$9*信号相关性!$E$9+2*$G1716*信号概况!$F$6*$H1716*信号概况!$F$7*信号相关性!$F$7+2*$G1716*信号概况!$F$6*$I1716*信号概况!$F$8*信号相关性!$F$8+2*$G1716*信号概况!$F$6*$J1716*信号概况!$F$9*信号相关性!$F$9+2*$H1716*信号概况!$F$7*$I1716*信号概况!$F$8*信号相关性!$G$8+2*$H1716*信号概况!$F$7*$J1716*信号概况!$F$9*信号相关性!$G$9+2*$I1716*信号概况!$F$8*$J1716*信号概况!$F$9*信号相关性!$H$9)</f>
        <v>839.053381962193</v>
      </c>
      <c r="L1716" s="10">
        <f t="shared" si="554"/>
        <v>23.2633351102797</v>
      </c>
      <c r="M1716" s="11">
        <f>SQRT(POWER($C1716*信号概况!$C$2,2)+POWER($D1716*信号概况!$C$3,2)+POWER($E1716*信号概况!$C$4,2)+POWER($F1716*信号概况!$C$5,2)+POWER($G1716*信号概况!$C$6,2)+POWER($H1716*信号概况!$C$7,2)+POWER($I1716*信号概况!$C$8,2)+POWER($J1716*信号概况!$C$9,2)+2*$C1716*信号概况!$C$2*$D1716*信号概况!$C$3*信号相关性!$B$3+2*$C1716*信号概况!$C$2*$E1716*信号概况!$C$4*信号相关性!$B$4+2*$C1716*信号概况!$C$2*$F1716*信号概况!$C$5*信号相关性!$B$5+2*$C1716*信号概况!$C$2*$G1716*信号概况!$C$6*信号相关性!$B$6+2*$C1716*信号概况!$C$2*$H1716*信号概况!$C$7*信号相关性!$B$7+2*$C1716*信号概况!$C$2*$I1716*信号概况!$C$8*信号相关性!$B$8+2*$C1716*信号概况!$C$2*$J1716*信号概况!$C$9*信号相关性!$B$9+2*$D1716*信号概况!$C$3*$E1716*信号概况!$C$4*信号相关性!$C$4+2*$D1716*信号概况!$C$3*$F1716*信号概况!$C$5*信号相关性!$C$5+2*$D1716*信号概况!$C$3*$G1716*信号概况!$C$6*信号相关性!$C$6+2*$D1716*信号概况!$C$3*$H1716*信号概况!$C$7*信号相关性!$C$7+2*$D1716*信号概况!$C$3*$I1716*信号概况!$C$8*信号相关性!$C$8+2*$D1716*信号概况!$C$3*$J1716*信号概况!$C$9*信号相关性!$C$9+2*$E1716*信号概况!$C$4*$F1716*信号概况!$C$5*信号相关性!$D$5+2*$E1716*信号概况!$C$4*$G1716*信号概况!$C$6*信号相关性!$D$6+2*$E1716*信号概况!$C$4*$H1716*信号概况!$C$7*信号相关性!$D$7+2*$E1716*信号概况!$C$4*$I1716*信号概况!$C$8*信号相关性!$D$8+2*$E1716*信号概况!$C$4*$J1716*信号概况!$J$5*信号相关性!$D$9+2*$F1716*信号概况!$C$5*$G1716*信号概况!$C$6*信号相关性!$E$6+2*$F1716*信号概况!$C$5*$H1716*信号概况!$C$7*信号相关性!$E$7+2*$F1716*信号概况!$C$5*$I1716*信号概况!$C$8*信号相关性!$E$8+2*$F1716*信号概况!$C$5*$J1716*信号概况!$C$9*信号相关性!$E$9+2*$G1716*信号概况!$C$6*$H1716*信号概况!$C$7*信号相关性!$F$7+2*$G1716*信号概况!$C$6*$I1716*信号概况!$C$8*信号相关性!$F$8+2*$G1716*信号概况!$C$6*$J1716*信号概况!$C$9*信号相关性!$F$9+2*$H1716*信号概况!$C$7*$I1716*信号概况!$C$8*信号相关性!$G$8+2*$H1716*信号概况!$C$7*$J1716*信号概况!$C$9*信号相关性!$G$9+2*$I1716*信号概况!$C$8*$J1716*信号概况!$C$9*信号相关性!$H$9)</f>
        <v>4133.79610836825</v>
      </c>
      <c r="N1716" s="12">
        <f t="shared" si="555"/>
        <v>0.211781238165141</v>
      </c>
      <c r="O1716" s="10">
        <f>$C1716*信号概况!$J$2+$D1716*信号概况!$J$3+$E1716*信号概况!$J$4+$F1716*信号概况!$J$5+$G1716*信号概况!$J$6+$H1716*信号概况!$J$7+$I1716*信号概况!$J$8+$J1716*信号概况!$J$9</f>
        <v>1155.69054623569</v>
      </c>
      <c r="P1716" s="12">
        <f t="shared" si="556"/>
        <v>0.0592079455302781</v>
      </c>
      <c r="Q1716" s="7">
        <f t="shared" si="557"/>
        <v>15.3653245812306</v>
      </c>
    </row>
    <row r="1717" spans="1:17">
      <c r="A1717">
        <v>1715</v>
      </c>
      <c r="B1717">
        <v>19519.18</v>
      </c>
      <c r="C1717" s="7">
        <f t="shared" si="537"/>
        <v>0</v>
      </c>
      <c r="D1717" s="8">
        <f t="shared" si="538"/>
        <v>0.454545454545455</v>
      </c>
      <c r="E1717">
        <f t="shared" si="539"/>
        <v>0</v>
      </c>
      <c r="F1717">
        <f t="shared" si="549"/>
        <v>0.6</v>
      </c>
      <c r="G1717">
        <f t="shared" si="550"/>
        <v>0.08</v>
      </c>
      <c r="H1717">
        <f t="shared" si="551"/>
        <v>0</v>
      </c>
      <c r="I1717">
        <f t="shared" si="552"/>
        <v>0</v>
      </c>
      <c r="J1717">
        <f t="shared" si="553"/>
        <v>0</v>
      </c>
      <c r="K1717">
        <f>SQRT(POWER($C1717*信号概况!$F$2,2)+POWER($D1717*信号概况!$F$3,2)+POWER($E1717*信号概况!$F$4,2)+POWER($F1717*信号概况!$F$5,2)+POWER($G1717*信号概况!$F$6,2)+POWER($H1717*信号概况!$F$7,2)+POWER($I1717*信号概况!$F$8,2)+POWER($J1717*信号概况!$F$9,2)+2*$C1717*信号概况!$F$2*$D1717*信号概况!$F$3*信号相关性!$B$3+2*$C1717*信号概况!$F$2*$E1717*信号概况!$F$4*信号相关性!$B$4+2*$C1717*信号概况!$F$2*$F1717*信号概况!$F$5*信号相关性!$B$5+2*$C1717*信号概况!$F$2*$G1717*信号概况!$F$6*信号相关性!$B$6+2*$C1717*信号概况!$F$2*$H1717*信号概况!$F$7*信号相关性!$B$7+2*$C1717*信号概况!$F$2*$I1717*信号概况!$F$8*信号相关性!$B$8+2*$C1717*信号概况!$F$2*$J1717*信号概况!$F$9*信号相关性!$B$9+2*$D1717*信号概况!$F$3*$E1717*信号概况!$F$4*信号相关性!$C$4+2*$D1717*信号概况!$F$3*$F1717*信号概况!$F$5*信号相关性!$C$5+2*$D1717*信号概况!$F$3*$G1717*信号概况!$F$6*信号相关性!$C$6+2*$D1717*信号概况!$F$3*$H1717*信号概况!$F$7*信号相关性!$C$7+2*$D1717*信号概况!$F$3*$I1717*信号概况!$F$8*信号相关性!$C$8+2*$D1717*信号概况!$F$3*$J1717*信号概况!$F$9*信号相关性!$C$9+2*$E1717*信号概况!$F$4*$F1717*信号概况!$F$5*信号相关性!$D$5+2*$E1717*信号概况!$F$4*$G1717*信号概况!$F$6*信号相关性!$D$6+2*$E1717*信号概况!$F$4*$H1717*信号概况!$F$7*信号相关性!$D$7+2*$E1717*信号概况!$F$4*$I1717*信号概况!$F$8*信号相关性!$D$8+2*$E1717*信号概况!$F$4*$J1717*信号概况!$J$5*信号相关性!$D$9+2*$F1717*信号概况!$F$5*$G1717*信号概况!$F$6*信号相关性!$E$6+2*$F1717*信号概况!$F$5*$H1717*信号概况!$F$7*信号相关性!$E$7+2*$F1717*信号概况!$F$5*$I1717*信号概况!$F$8*信号相关性!$E$8+2*$F1717*信号概况!$F$5*$J1717*信号概况!$F$9*信号相关性!$E$9+2*$G1717*信号概况!$F$6*$H1717*信号概况!$F$7*信号相关性!$F$7+2*$G1717*信号概况!$F$6*$I1717*信号概况!$F$8*信号相关性!$F$8+2*$G1717*信号概况!$F$6*$J1717*信号概况!$F$9*信号相关性!$F$9+2*$H1717*信号概况!$F$7*$I1717*信号概况!$F$8*信号相关性!$G$8+2*$H1717*信号概况!$F$7*$J1717*信号概况!$F$9*信号相关性!$G$9+2*$I1717*信号概况!$F$8*$J1717*信号概况!$F$9*信号相关性!$H$9)</f>
        <v>903.472449752424</v>
      </c>
      <c r="L1717" s="10">
        <f t="shared" si="554"/>
        <v>21.604621154025</v>
      </c>
      <c r="M1717" s="11">
        <f>SQRT(POWER($C1717*信号概况!$C$2,2)+POWER($D1717*信号概况!$C$3,2)+POWER($E1717*信号概况!$C$4,2)+POWER($F1717*信号概况!$C$5,2)+POWER($G1717*信号概况!$C$6,2)+POWER($H1717*信号概况!$C$7,2)+POWER($I1717*信号概况!$C$8,2)+POWER($J1717*信号概况!$C$9,2)+2*$C1717*信号概况!$C$2*$D1717*信号概况!$C$3*信号相关性!$B$3+2*$C1717*信号概况!$C$2*$E1717*信号概况!$C$4*信号相关性!$B$4+2*$C1717*信号概况!$C$2*$F1717*信号概况!$C$5*信号相关性!$B$5+2*$C1717*信号概况!$C$2*$G1717*信号概况!$C$6*信号相关性!$B$6+2*$C1717*信号概况!$C$2*$H1717*信号概况!$C$7*信号相关性!$B$7+2*$C1717*信号概况!$C$2*$I1717*信号概况!$C$8*信号相关性!$B$8+2*$C1717*信号概况!$C$2*$J1717*信号概况!$C$9*信号相关性!$B$9+2*$D1717*信号概况!$C$3*$E1717*信号概况!$C$4*信号相关性!$C$4+2*$D1717*信号概况!$C$3*$F1717*信号概况!$C$5*信号相关性!$C$5+2*$D1717*信号概况!$C$3*$G1717*信号概况!$C$6*信号相关性!$C$6+2*$D1717*信号概况!$C$3*$H1717*信号概况!$C$7*信号相关性!$C$7+2*$D1717*信号概况!$C$3*$I1717*信号概况!$C$8*信号相关性!$C$8+2*$D1717*信号概况!$C$3*$J1717*信号概况!$C$9*信号相关性!$C$9+2*$E1717*信号概况!$C$4*$F1717*信号概况!$C$5*信号相关性!$D$5+2*$E1717*信号概况!$C$4*$G1717*信号概况!$C$6*信号相关性!$D$6+2*$E1717*信号概况!$C$4*$H1717*信号概况!$C$7*信号相关性!$D$7+2*$E1717*信号概况!$C$4*$I1717*信号概况!$C$8*信号相关性!$D$8+2*$E1717*信号概况!$C$4*$J1717*信号概况!$J$5*信号相关性!$D$9+2*$F1717*信号概况!$C$5*$G1717*信号概况!$C$6*信号相关性!$E$6+2*$F1717*信号概况!$C$5*$H1717*信号概况!$C$7*信号相关性!$E$7+2*$F1717*信号概况!$C$5*$I1717*信号概况!$C$8*信号相关性!$E$8+2*$F1717*信号概况!$C$5*$J1717*信号概况!$C$9*信号相关性!$E$9+2*$G1717*信号概况!$C$6*$H1717*信号概况!$C$7*信号相关性!$F$7+2*$G1717*信号概况!$C$6*$I1717*信号概况!$C$8*信号相关性!$F$8+2*$G1717*信号概况!$C$6*$J1717*信号概况!$C$9*信号相关性!$F$9+2*$H1717*信号概况!$C$7*$I1717*信号概况!$C$8*信号相关性!$G$8+2*$H1717*信号概况!$C$7*$J1717*信号概况!$C$9*信号相关性!$G$9+2*$I1717*信号概况!$C$8*$J1717*信号概况!$C$9*信号相关性!$H$9)</f>
        <v>4451.13418539218</v>
      </c>
      <c r="N1717" s="12">
        <f t="shared" si="555"/>
        <v>0.228038994742206</v>
      </c>
      <c r="O1717" s="10">
        <f>$C1717*信号概况!$J$2+$D1717*信号概况!$J$3+$E1717*信号概况!$J$4+$F1717*信号概况!$J$5+$G1717*信号概况!$J$6+$H1717*信号概况!$J$7+$I1717*信号概况!$J$8+$J1717*信号概况!$J$9</f>
        <v>1180.21869692063</v>
      </c>
      <c r="P1717" s="12">
        <f t="shared" si="556"/>
        <v>0.0604645634150935</v>
      </c>
      <c r="Q1717" s="7">
        <f t="shared" si="557"/>
        <v>14.5955367722181</v>
      </c>
    </row>
    <row r="1718" spans="1:17">
      <c r="A1718">
        <v>1716</v>
      </c>
      <c r="B1718">
        <v>19519.18</v>
      </c>
      <c r="C1718" s="7">
        <f t="shared" si="537"/>
        <v>0</v>
      </c>
      <c r="D1718" s="8">
        <f t="shared" si="538"/>
        <v>0.484848484848485</v>
      </c>
      <c r="E1718">
        <f t="shared" si="539"/>
        <v>0</v>
      </c>
      <c r="F1718">
        <f t="shared" si="549"/>
        <v>0.6</v>
      </c>
      <c r="G1718">
        <f t="shared" si="550"/>
        <v>0.08</v>
      </c>
      <c r="H1718">
        <f t="shared" si="551"/>
        <v>0</v>
      </c>
      <c r="I1718">
        <f t="shared" si="552"/>
        <v>0</v>
      </c>
      <c r="J1718">
        <f t="shared" si="553"/>
        <v>0</v>
      </c>
      <c r="K1718">
        <f>SQRT(POWER($C1718*信号概况!$F$2,2)+POWER($D1718*信号概况!$F$3,2)+POWER($E1718*信号概况!$F$4,2)+POWER($F1718*信号概况!$F$5,2)+POWER($G1718*信号概况!$F$6,2)+POWER($H1718*信号概况!$F$7,2)+POWER($I1718*信号概况!$F$8,2)+POWER($J1718*信号概况!$F$9,2)+2*$C1718*信号概况!$F$2*$D1718*信号概况!$F$3*信号相关性!$B$3+2*$C1718*信号概况!$F$2*$E1718*信号概况!$F$4*信号相关性!$B$4+2*$C1718*信号概况!$F$2*$F1718*信号概况!$F$5*信号相关性!$B$5+2*$C1718*信号概况!$F$2*$G1718*信号概况!$F$6*信号相关性!$B$6+2*$C1718*信号概况!$F$2*$H1718*信号概况!$F$7*信号相关性!$B$7+2*$C1718*信号概况!$F$2*$I1718*信号概况!$F$8*信号相关性!$B$8+2*$C1718*信号概况!$F$2*$J1718*信号概况!$F$9*信号相关性!$B$9+2*$D1718*信号概况!$F$3*$E1718*信号概况!$F$4*信号相关性!$C$4+2*$D1718*信号概况!$F$3*$F1718*信号概况!$F$5*信号相关性!$C$5+2*$D1718*信号概况!$F$3*$G1718*信号概况!$F$6*信号相关性!$C$6+2*$D1718*信号概况!$F$3*$H1718*信号概况!$F$7*信号相关性!$C$7+2*$D1718*信号概况!$F$3*$I1718*信号概况!$F$8*信号相关性!$C$8+2*$D1718*信号概况!$F$3*$J1718*信号概况!$F$9*信号相关性!$C$9+2*$E1718*信号概况!$F$4*$F1718*信号概况!$F$5*信号相关性!$D$5+2*$E1718*信号概况!$F$4*$G1718*信号概况!$F$6*信号相关性!$D$6+2*$E1718*信号概况!$F$4*$H1718*信号概况!$F$7*信号相关性!$D$7+2*$E1718*信号概况!$F$4*$I1718*信号概况!$F$8*信号相关性!$D$8+2*$E1718*信号概况!$F$4*$J1718*信号概况!$J$5*信号相关性!$D$9+2*$F1718*信号概况!$F$5*$G1718*信号概况!$F$6*信号相关性!$E$6+2*$F1718*信号概况!$F$5*$H1718*信号概况!$F$7*信号相关性!$E$7+2*$F1718*信号概况!$F$5*$I1718*信号概况!$F$8*信号相关性!$E$8+2*$F1718*信号概况!$F$5*$J1718*信号概况!$F$9*信号相关性!$E$9+2*$G1718*信号概况!$F$6*$H1718*信号概况!$F$7*信号相关性!$F$7+2*$G1718*信号概况!$F$6*$I1718*信号概况!$F$8*信号相关性!$F$8+2*$G1718*信号概况!$F$6*$J1718*信号概况!$F$9*信号相关性!$F$9+2*$H1718*信号概况!$F$7*$I1718*信号概况!$F$8*信号相关性!$G$8+2*$H1718*信号概况!$F$7*$J1718*信号概况!$F$9*信号相关性!$G$9+2*$I1718*信号概况!$F$8*$J1718*信号概况!$F$9*信号相关性!$H$9)</f>
        <v>968.221630367054</v>
      </c>
      <c r="L1718" s="10">
        <f t="shared" si="554"/>
        <v>20.15982641557</v>
      </c>
      <c r="M1718" s="11">
        <f>SQRT(POWER($C1718*信号概况!$C$2,2)+POWER($D1718*信号概况!$C$3,2)+POWER($E1718*信号概况!$C$4,2)+POWER($F1718*信号概况!$C$5,2)+POWER($G1718*信号概况!$C$6,2)+POWER($H1718*信号概况!$C$7,2)+POWER($I1718*信号概况!$C$8,2)+POWER($J1718*信号概况!$C$9,2)+2*$C1718*信号概况!$C$2*$D1718*信号概况!$C$3*信号相关性!$B$3+2*$C1718*信号概况!$C$2*$E1718*信号概况!$C$4*信号相关性!$B$4+2*$C1718*信号概况!$C$2*$F1718*信号概况!$C$5*信号相关性!$B$5+2*$C1718*信号概况!$C$2*$G1718*信号概况!$C$6*信号相关性!$B$6+2*$C1718*信号概况!$C$2*$H1718*信号概况!$C$7*信号相关性!$B$7+2*$C1718*信号概况!$C$2*$I1718*信号概况!$C$8*信号相关性!$B$8+2*$C1718*信号概况!$C$2*$J1718*信号概况!$C$9*信号相关性!$B$9+2*$D1718*信号概况!$C$3*$E1718*信号概况!$C$4*信号相关性!$C$4+2*$D1718*信号概况!$C$3*$F1718*信号概况!$C$5*信号相关性!$C$5+2*$D1718*信号概况!$C$3*$G1718*信号概况!$C$6*信号相关性!$C$6+2*$D1718*信号概况!$C$3*$H1718*信号概况!$C$7*信号相关性!$C$7+2*$D1718*信号概况!$C$3*$I1718*信号概况!$C$8*信号相关性!$C$8+2*$D1718*信号概况!$C$3*$J1718*信号概况!$C$9*信号相关性!$C$9+2*$E1718*信号概况!$C$4*$F1718*信号概况!$C$5*信号相关性!$D$5+2*$E1718*信号概况!$C$4*$G1718*信号概况!$C$6*信号相关性!$D$6+2*$E1718*信号概况!$C$4*$H1718*信号概况!$C$7*信号相关性!$D$7+2*$E1718*信号概况!$C$4*$I1718*信号概况!$C$8*信号相关性!$D$8+2*$E1718*信号概况!$C$4*$J1718*信号概况!$J$5*信号相关性!$D$9+2*$F1718*信号概况!$C$5*$G1718*信号概况!$C$6*信号相关性!$E$6+2*$F1718*信号概况!$C$5*$H1718*信号概况!$C$7*信号相关性!$E$7+2*$F1718*信号概况!$C$5*$I1718*信号概况!$C$8*信号相关性!$E$8+2*$F1718*信号概况!$C$5*$J1718*信号概况!$C$9*信号相关性!$E$9+2*$G1718*信号概况!$C$6*$H1718*信号概况!$C$7*信号相关性!$F$7+2*$G1718*信号概况!$C$6*$I1718*信号概况!$C$8*信号相关性!$F$8+2*$G1718*信号概况!$C$6*$J1718*信号概况!$C$9*信号相关性!$F$9+2*$H1718*信号概况!$C$7*$I1718*信号概况!$C$8*信号相关性!$G$8+2*$H1718*信号概况!$C$7*$J1718*信号概况!$C$9*信号相关性!$G$9+2*$I1718*信号概况!$C$8*$J1718*信号概况!$C$9*信号相关性!$H$9)</f>
        <v>4769.41348903569</v>
      </c>
      <c r="N1718" s="12">
        <f t="shared" si="555"/>
        <v>0.244344971921755</v>
      </c>
      <c r="O1718" s="10">
        <f>$C1718*信号概况!$J$2+$D1718*信号概况!$J$3+$E1718*信号概况!$J$4+$F1718*信号概况!$J$5+$G1718*信号概况!$J$6+$H1718*信号概况!$J$7+$I1718*信号概况!$J$8+$J1718*信号概况!$J$9</f>
        <v>1204.74684760556</v>
      </c>
      <c r="P1718" s="12">
        <f t="shared" si="556"/>
        <v>0.061721181299909</v>
      </c>
      <c r="Q1718" s="7">
        <f t="shared" si="557"/>
        <v>13.9234682932626</v>
      </c>
    </row>
    <row r="1719" spans="1:17">
      <c r="A1719">
        <v>1717</v>
      </c>
      <c r="B1719">
        <v>19519.18</v>
      </c>
      <c r="C1719" s="7">
        <f t="shared" si="537"/>
        <v>0</v>
      </c>
      <c r="D1719" s="8">
        <f t="shared" si="538"/>
        <v>0.515151515151515</v>
      </c>
      <c r="E1719">
        <f t="shared" si="539"/>
        <v>0</v>
      </c>
      <c r="F1719">
        <f t="shared" si="549"/>
        <v>0.6</v>
      </c>
      <c r="G1719">
        <f t="shared" si="550"/>
        <v>0.08</v>
      </c>
      <c r="H1719">
        <f t="shared" si="551"/>
        <v>0</v>
      </c>
      <c r="I1719">
        <f t="shared" si="552"/>
        <v>0</v>
      </c>
      <c r="J1719">
        <f t="shared" si="553"/>
        <v>0</v>
      </c>
      <c r="K1719">
        <f>SQRT(POWER($C1719*信号概况!$F$2,2)+POWER($D1719*信号概况!$F$3,2)+POWER($E1719*信号概况!$F$4,2)+POWER($F1719*信号概况!$F$5,2)+POWER($G1719*信号概况!$F$6,2)+POWER($H1719*信号概况!$F$7,2)+POWER($I1719*信号概况!$F$8,2)+POWER($J1719*信号概况!$F$9,2)+2*$C1719*信号概况!$F$2*$D1719*信号概况!$F$3*信号相关性!$B$3+2*$C1719*信号概况!$F$2*$E1719*信号概况!$F$4*信号相关性!$B$4+2*$C1719*信号概况!$F$2*$F1719*信号概况!$F$5*信号相关性!$B$5+2*$C1719*信号概况!$F$2*$G1719*信号概况!$F$6*信号相关性!$B$6+2*$C1719*信号概况!$F$2*$H1719*信号概况!$F$7*信号相关性!$B$7+2*$C1719*信号概况!$F$2*$I1719*信号概况!$F$8*信号相关性!$B$8+2*$C1719*信号概况!$F$2*$J1719*信号概况!$F$9*信号相关性!$B$9+2*$D1719*信号概况!$F$3*$E1719*信号概况!$F$4*信号相关性!$C$4+2*$D1719*信号概况!$F$3*$F1719*信号概况!$F$5*信号相关性!$C$5+2*$D1719*信号概况!$F$3*$G1719*信号概况!$F$6*信号相关性!$C$6+2*$D1719*信号概况!$F$3*$H1719*信号概况!$F$7*信号相关性!$C$7+2*$D1719*信号概况!$F$3*$I1719*信号概况!$F$8*信号相关性!$C$8+2*$D1719*信号概况!$F$3*$J1719*信号概况!$F$9*信号相关性!$C$9+2*$E1719*信号概况!$F$4*$F1719*信号概况!$F$5*信号相关性!$D$5+2*$E1719*信号概况!$F$4*$G1719*信号概况!$F$6*信号相关性!$D$6+2*$E1719*信号概况!$F$4*$H1719*信号概况!$F$7*信号相关性!$D$7+2*$E1719*信号概况!$F$4*$I1719*信号概况!$F$8*信号相关性!$D$8+2*$E1719*信号概况!$F$4*$J1719*信号概况!$J$5*信号相关性!$D$9+2*$F1719*信号概况!$F$5*$G1719*信号概况!$F$6*信号相关性!$E$6+2*$F1719*信号概况!$F$5*$H1719*信号概况!$F$7*信号相关性!$E$7+2*$F1719*信号概况!$F$5*$I1719*信号概况!$F$8*信号相关性!$E$8+2*$F1719*信号概况!$F$5*$J1719*信号概况!$F$9*信号相关性!$E$9+2*$G1719*信号概况!$F$6*$H1719*信号概况!$F$7*信号相关性!$F$7+2*$G1719*信号概况!$F$6*$I1719*信号概况!$F$8*信号相关性!$F$8+2*$G1719*信号概况!$F$6*$J1719*信号概况!$F$9*信号相关性!$F$9+2*$H1719*信号概况!$F$7*$I1719*信号概况!$F$8*信号相关性!$G$8+2*$H1719*信号概况!$F$7*$J1719*信号概况!$F$9*信号相关性!$G$9+2*$I1719*信号概况!$F$8*$J1719*信号概况!$F$9*信号相关性!$H$9)</f>
        <v>1033.23886489483</v>
      </c>
      <c r="L1719" s="10">
        <f t="shared" si="554"/>
        <v>18.8912560910944</v>
      </c>
      <c r="M1719" s="11">
        <f>SQRT(POWER($C1719*信号概况!$C$2,2)+POWER($D1719*信号概况!$C$3,2)+POWER($E1719*信号概况!$C$4,2)+POWER($F1719*信号概况!$C$5,2)+POWER($G1719*信号概况!$C$6,2)+POWER($H1719*信号概况!$C$7,2)+POWER($I1719*信号概况!$C$8,2)+POWER($J1719*信号概况!$C$9,2)+2*$C1719*信号概况!$C$2*$D1719*信号概况!$C$3*信号相关性!$B$3+2*$C1719*信号概况!$C$2*$E1719*信号概况!$C$4*信号相关性!$B$4+2*$C1719*信号概况!$C$2*$F1719*信号概况!$C$5*信号相关性!$B$5+2*$C1719*信号概况!$C$2*$G1719*信号概况!$C$6*信号相关性!$B$6+2*$C1719*信号概况!$C$2*$H1719*信号概况!$C$7*信号相关性!$B$7+2*$C1719*信号概况!$C$2*$I1719*信号概况!$C$8*信号相关性!$B$8+2*$C1719*信号概况!$C$2*$J1719*信号概况!$C$9*信号相关性!$B$9+2*$D1719*信号概况!$C$3*$E1719*信号概况!$C$4*信号相关性!$C$4+2*$D1719*信号概况!$C$3*$F1719*信号概况!$C$5*信号相关性!$C$5+2*$D1719*信号概况!$C$3*$G1719*信号概况!$C$6*信号相关性!$C$6+2*$D1719*信号概况!$C$3*$H1719*信号概况!$C$7*信号相关性!$C$7+2*$D1719*信号概况!$C$3*$I1719*信号概况!$C$8*信号相关性!$C$8+2*$D1719*信号概况!$C$3*$J1719*信号概况!$C$9*信号相关性!$C$9+2*$E1719*信号概况!$C$4*$F1719*信号概况!$C$5*信号相关性!$D$5+2*$E1719*信号概况!$C$4*$G1719*信号概况!$C$6*信号相关性!$D$6+2*$E1719*信号概况!$C$4*$H1719*信号概况!$C$7*信号相关性!$D$7+2*$E1719*信号概况!$C$4*$I1719*信号概况!$C$8*信号相关性!$D$8+2*$E1719*信号概况!$C$4*$J1719*信号概况!$J$5*信号相关性!$D$9+2*$F1719*信号概况!$C$5*$G1719*信号概况!$C$6*信号相关性!$E$6+2*$F1719*信号概况!$C$5*$H1719*信号概况!$C$7*信号相关性!$E$7+2*$F1719*信号概况!$C$5*$I1719*信号概况!$C$8*信号相关性!$E$8+2*$F1719*信号概况!$C$5*$J1719*信号概况!$C$9*信号相关性!$E$9+2*$G1719*信号概况!$C$6*$H1719*信号概况!$C$7*信号相关性!$F$7+2*$G1719*信号概况!$C$6*$I1719*信号概况!$C$8*信号相关性!$F$8+2*$G1719*信号概况!$C$6*$J1719*信号概况!$C$9*信号相关性!$F$9+2*$H1719*信号概况!$C$7*$I1719*信号概况!$C$8*信号相关性!$G$8+2*$H1719*信号概况!$C$7*$J1719*信号概况!$C$9*信号相关性!$G$9+2*$I1719*信号概况!$C$8*$J1719*信号概况!$C$9*信号相关性!$H$9)</f>
        <v>5088.45740324574</v>
      </c>
      <c r="N1719" s="12">
        <f t="shared" si="555"/>
        <v>0.260690121370147</v>
      </c>
      <c r="O1719" s="10">
        <f>$C1719*信号概况!$J$2+$D1719*信号概况!$J$3+$E1719*信号概况!$J$4+$F1719*信号概况!$J$5+$G1719*信号概况!$J$6+$H1719*信号概况!$J$7+$I1719*信号概况!$J$8+$J1719*信号概况!$J$9</f>
        <v>1229.27499829049</v>
      </c>
      <c r="P1719" s="12">
        <f t="shared" si="556"/>
        <v>0.0629777991847244</v>
      </c>
      <c r="Q1719" s="7">
        <f t="shared" si="557"/>
        <v>13.332193984871</v>
      </c>
    </row>
    <row r="1720" spans="1:17">
      <c r="A1720">
        <v>1718</v>
      </c>
      <c r="B1720">
        <v>19519.18</v>
      </c>
      <c r="C1720" s="7">
        <f t="shared" si="537"/>
        <v>0</v>
      </c>
      <c r="D1720" s="8">
        <f t="shared" si="538"/>
        <v>0.545454545454545</v>
      </c>
      <c r="E1720">
        <f t="shared" si="539"/>
        <v>0</v>
      </c>
      <c r="F1720">
        <f t="shared" si="549"/>
        <v>0.6</v>
      </c>
      <c r="G1720">
        <f t="shared" si="550"/>
        <v>0.08</v>
      </c>
      <c r="H1720">
        <f t="shared" si="551"/>
        <v>0</v>
      </c>
      <c r="I1720">
        <f t="shared" si="552"/>
        <v>0</v>
      </c>
      <c r="J1720">
        <f t="shared" si="553"/>
        <v>0</v>
      </c>
      <c r="K1720">
        <f>SQRT(POWER($C1720*信号概况!$F$2,2)+POWER($D1720*信号概况!$F$3,2)+POWER($E1720*信号概况!$F$4,2)+POWER($F1720*信号概况!$F$5,2)+POWER($G1720*信号概况!$F$6,2)+POWER($H1720*信号概况!$F$7,2)+POWER($I1720*信号概况!$F$8,2)+POWER($J1720*信号概况!$F$9,2)+2*$C1720*信号概况!$F$2*$D1720*信号概况!$F$3*信号相关性!$B$3+2*$C1720*信号概况!$F$2*$E1720*信号概况!$F$4*信号相关性!$B$4+2*$C1720*信号概况!$F$2*$F1720*信号概况!$F$5*信号相关性!$B$5+2*$C1720*信号概况!$F$2*$G1720*信号概况!$F$6*信号相关性!$B$6+2*$C1720*信号概况!$F$2*$H1720*信号概况!$F$7*信号相关性!$B$7+2*$C1720*信号概况!$F$2*$I1720*信号概况!$F$8*信号相关性!$B$8+2*$C1720*信号概况!$F$2*$J1720*信号概况!$F$9*信号相关性!$B$9+2*$D1720*信号概况!$F$3*$E1720*信号概况!$F$4*信号相关性!$C$4+2*$D1720*信号概况!$F$3*$F1720*信号概况!$F$5*信号相关性!$C$5+2*$D1720*信号概况!$F$3*$G1720*信号概况!$F$6*信号相关性!$C$6+2*$D1720*信号概况!$F$3*$H1720*信号概况!$F$7*信号相关性!$C$7+2*$D1720*信号概况!$F$3*$I1720*信号概况!$F$8*信号相关性!$C$8+2*$D1720*信号概况!$F$3*$J1720*信号概况!$F$9*信号相关性!$C$9+2*$E1720*信号概况!$F$4*$F1720*信号概况!$F$5*信号相关性!$D$5+2*$E1720*信号概况!$F$4*$G1720*信号概况!$F$6*信号相关性!$D$6+2*$E1720*信号概况!$F$4*$H1720*信号概况!$F$7*信号相关性!$D$7+2*$E1720*信号概况!$F$4*$I1720*信号概况!$F$8*信号相关性!$D$8+2*$E1720*信号概况!$F$4*$J1720*信号概况!$J$5*信号相关性!$D$9+2*$F1720*信号概况!$F$5*$G1720*信号概况!$F$6*信号相关性!$E$6+2*$F1720*信号概况!$F$5*$H1720*信号概况!$F$7*信号相关性!$E$7+2*$F1720*信号概况!$F$5*$I1720*信号概况!$F$8*信号相关性!$E$8+2*$F1720*信号概况!$F$5*$J1720*信号概况!$F$9*信号相关性!$E$9+2*$G1720*信号概况!$F$6*$H1720*信号概况!$F$7*信号相关性!$F$7+2*$G1720*信号概况!$F$6*$I1720*信号概况!$F$8*信号相关性!$F$8+2*$G1720*信号概况!$F$6*$J1720*信号概况!$F$9*信号相关性!$F$9+2*$H1720*信号概况!$F$7*$I1720*信号概况!$F$8*信号相关性!$G$8+2*$H1720*信号概况!$F$7*$J1720*信号概况!$F$9*信号相关性!$G$9+2*$I1720*信号概况!$F$8*$J1720*信号概况!$F$9*信号相关性!$H$9)</f>
        <v>1098.47655719966</v>
      </c>
      <c r="L1720" s="10">
        <f t="shared" si="554"/>
        <v>17.7693186732725</v>
      </c>
      <c r="M1720" s="11">
        <f>SQRT(POWER($C1720*信号概况!$C$2,2)+POWER($D1720*信号概况!$C$3,2)+POWER($E1720*信号概况!$C$4,2)+POWER($F1720*信号概况!$C$5,2)+POWER($G1720*信号概况!$C$6,2)+POWER($H1720*信号概况!$C$7,2)+POWER($I1720*信号概况!$C$8,2)+POWER($J1720*信号概况!$C$9,2)+2*$C1720*信号概况!$C$2*$D1720*信号概况!$C$3*信号相关性!$B$3+2*$C1720*信号概况!$C$2*$E1720*信号概况!$C$4*信号相关性!$B$4+2*$C1720*信号概况!$C$2*$F1720*信号概况!$C$5*信号相关性!$B$5+2*$C1720*信号概况!$C$2*$G1720*信号概况!$C$6*信号相关性!$B$6+2*$C1720*信号概况!$C$2*$H1720*信号概况!$C$7*信号相关性!$B$7+2*$C1720*信号概况!$C$2*$I1720*信号概况!$C$8*信号相关性!$B$8+2*$C1720*信号概况!$C$2*$J1720*信号概况!$C$9*信号相关性!$B$9+2*$D1720*信号概况!$C$3*$E1720*信号概况!$C$4*信号相关性!$C$4+2*$D1720*信号概况!$C$3*$F1720*信号概况!$C$5*信号相关性!$C$5+2*$D1720*信号概况!$C$3*$G1720*信号概况!$C$6*信号相关性!$C$6+2*$D1720*信号概况!$C$3*$H1720*信号概况!$C$7*信号相关性!$C$7+2*$D1720*信号概况!$C$3*$I1720*信号概况!$C$8*信号相关性!$C$8+2*$D1720*信号概况!$C$3*$J1720*信号概况!$C$9*信号相关性!$C$9+2*$E1720*信号概况!$C$4*$F1720*信号概况!$C$5*信号相关性!$D$5+2*$E1720*信号概况!$C$4*$G1720*信号概况!$C$6*信号相关性!$D$6+2*$E1720*信号概况!$C$4*$H1720*信号概况!$C$7*信号相关性!$D$7+2*$E1720*信号概况!$C$4*$I1720*信号概况!$C$8*信号相关性!$D$8+2*$E1720*信号概况!$C$4*$J1720*信号概况!$J$5*信号相关性!$D$9+2*$F1720*信号概况!$C$5*$G1720*信号概况!$C$6*信号相关性!$E$6+2*$F1720*信号概况!$C$5*$H1720*信号概况!$C$7*信号相关性!$E$7+2*$F1720*信号概况!$C$5*$I1720*信号概况!$C$8*信号相关性!$E$8+2*$F1720*信号概况!$C$5*$J1720*信号概况!$C$9*信号相关性!$E$9+2*$G1720*信号概况!$C$6*$H1720*信号概况!$C$7*信号相关性!$F$7+2*$G1720*信号概况!$C$6*$I1720*信号概况!$C$8*信号相关性!$F$8+2*$G1720*信号概况!$C$6*$J1720*信号概况!$C$9*信号相关性!$F$9+2*$H1720*信号概况!$C$7*$I1720*信号概况!$C$8*信号相关性!$G$8+2*$H1720*信号概况!$C$7*$J1720*信号概况!$C$9*信号相关性!$G$9+2*$I1720*信号概况!$C$8*$J1720*信号概况!$C$9*信号相关性!$H$9)</f>
        <v>5408.13060882589</v>
      </c>
      <c r="N1720" s="12">
        <f t="shared" si="555"/>
        <v>0.27706751046027</v>
      </c>
      <c r="O1720" s="10">
        <f>$C1720*信号概况!$J$2+$D1720*信号概况!$J$3+$E1720*信号概况!$J$4+$F1720*信号概况!$J$5+$G1720*信号概况!$J$6+$H1720*信号概况!$J$7+$I1720*信号概况!$J$8+$J1720*信号概况!$J$9</f>
        <v>1253.80314897542</v>
      </c>
      <c r="P1720" s="12">
        <f t="shared" si="556"/>
        <v>0.0642344170695398</v>
      </c>
      <c r="Q1720" s="7">
        <f t="shared" si="557"/>
        <v>12.8083559867429</v>
      </c>
    </row>
    <row r="1721" spans="1:17">
      <c r="A1721">
        <v>1719</v>
      </c>
      <c r="B1721">
        <v>19519.18</v>
      </c>
      <c r="C1721" s="7">
        <f t="shared" si="537"/>
        <v>0</v>
      </c>
      <c r="D1721" s="8">
        <f t="shared" si="538"/>
        <v>0.575757575757576</v>
      </c>
      <c r="E1721">
        <f t="shared" si="539"/>
        <v>0</v>
      </c>
      <c r="F1721">
        <f t="shared" si="549"/>
        <v>0.6</v>
      </c>
      <c r="G1721">
        <f t="shared" si="550"/>
        <v>0.08</v>
      </c>
      <c r="H1721">
        <f t="shared" si="551"/>
        <v>0</v>
      </c>
      <c r="I1721">
        <f t="shared" si="552"/>
        <v>0</v>
      </c>
      <c r="J1721">
        <f t="shared" si="553"/>
        <v>0</v>
      </c>
      <c r="K1721">
        <f>SQRT(POWER($C1721*信号概况!$F$2,2)+POWER($D1721*信号概况!$F$3,2)+POWER($E1721*信号概况!$F$4,2)+POWER($F1721*信号概况!$F$5,2)+POWER($G1721*信号概况!$F$6,2)+POWER($H1721*信号概况!$F$7,2)+POWER($I1721*信号概况!$F$8,2)+POWER($J1721*信号概况!$F$9,2)+2*$C1721*信号概况!$F$2*$D1721*信号概况!$F$3*信号相关性!$B$3+2*$C1721*信号概况!$F$2*$E1721*信号概况!$F$4*信号相关性!$B$4+2*$C1721*信号概况!$F$2*$F1721*信号概况!$F$5*信号相关性!$B$5+2*$C1721*信号概况!$F$2*$G1721*信号概况!$F$6*信号相关性!$B$6+2*$C1721*信号概况!$F$2*$H1721*信号概况!$F$7*信号相关性!$B$7+2*$C1721*信号概况!$F$2*$I1721*信号概况!$F$8*信号相关性!$B$8+2*$C1721*信号概况!$F$2*$J1721*信号概况!$F$9*信号相关性!$B$9+2*$D1721*信号概况!$F$3*$E1721*信号概况!$F$4*信号相关性!$C$4+2*$D1721*信号概况!$F$3*$F1721*信号概况!$F$5*信号相关性!$C$5+2*$D1721*信号概况!$F$3*$G1721*信号概况!$F$6*信号相关性!$C$6+2*$D1721*信号概况!$F$3*$H1721*信号概况!$F$7*信号相关性!$C$7+2*$D1721*信号概况!$F$3*$I1721*信号概况!$F$8*信号相关性!$C$8+2*$D1721*信号概况!$F$3*$J1721*信号概况!$F$9*信号相关性!$C$9+2*$E1721*信号概况!$F$4*$F1721*信号概况!$F$5*信号相关性!$D$5+2*$E1721*信号概况!$F$4*$G1721*信号概况!$F$6*信号相关性!$D$6+2*$E1721*信号概况!$F$4*$H1721*信号概况!$F$7*信号相关性!$D$7+2*$E1721*信号概况!$F$4*$I1721*信号概况!$F$8*信号相关性!$D$8+2*$E1721*信号概况!$F$4*$J1721*信号概况!$J$5*信号相关性!$D$9+2*$F1721*信号概况!$F$5*$G1721*信号概况!$F$6*信号相关性!$E$6+2*$F1721*信号概况!$F$5*$H1721*信号概况!$F$7*信号相关性!$E$7+2*$F1721*信号概况!$F$5*$I1721*信号概况!$F$8*信号相关性!$E$8+2*$F1721*信号概况!$F$5*$J1721*信号概况!$F$9*信号相关性!$E$9+2*$G1721*信号概况!$F$6*$H1721*信号概况!$F$7*信号相关性!$F$7+2*$G1721*信号概况!$F$6*$I1721*信号概况!$F$8*信号相关性!$F$8+2*$G1721*信号概况!$F$6*$J1721*信号概况!$F$9*信号相关性!$F$9+2*$H1721*信号概况!$F$7*$I1721*信号概况!$F$8*信号相关性!$G$8+2*$H1721*信号概况!$F$7*$J1721*信号概况!$F$9*信号相关性!$G$9+2*$I1721*信号概况!$F$8*$J1721*信号概况!$F$9*信号相关性!$H$9)</f>
        <v>1163.89763719788</v>
      </c>
      <c r="L1721" s="10">
        <f t="shared" si="554"/>
        <v>16.7705297924592</v>
      </c>
      <c r="M1721" s="11">
        <f>SQRT(POWER($C1721*信号概况!$C$2,2)+POWER($D1721*信号概况!$C$3,2)+POWER($E1721*信号概况!$C$4,2)+POWER($F1721*信号概况!$C$5,2)+POWER($G1721*信号概况!$C$6,2)+POWER($H1721*信号概况!$C$7,2)+POWER($I1721*信号概况!$C$8,2)+POWER($J1721*信号概况!$C$9,2)+2*$C1721*信号概况!$C$2*$D1721*信号概况!$C$3*信号相关性!$B$3+2*$C1721*信号概况!$C$2*$E1721*信号概况!$C$4*信号相关性!$B$4+2*$C1721*信号概况!$C$2*$F1721*信号概况!$C$5*信号相关性!$B$5+2*$C1721*信号概况!$C$2*$G1721*信号概况!$C$6*信号相关性!$B$6+2*$C1721*信号概况!$C$2*$H1721*信号概况!$C$7*信号相关性!$B$7+2*$C1721*信号概况!$C$2*$I1721*信号概况!$C$8*信号相关性!$B$8+2*$C1721*信号概况!$C$2*$J1721*信号概况!$C$9*信号相关性!$B$9+2*$D1721*信号概况!$C$3*$E1721*信号概况!$C$4*信号相关性!$C$4+2*$D1721*信号概况!$C$3*$F1721*信号概况!$C$5*信号相关性!$C$5+2*$D1721*信号概况!$C$3*$G1721*信号概况!$C$6*信号相关性!$C$6+2*$D1721*信号概况!$C$3*$H1721*信号概况!$C$7*信号相关性!$C$7+2*$D1721*信号概况!$C$3*$I1721*信号概况!$C$8*信号相关性!$C$8+2*$D1721*信号概况!$C$3*$J1721*信号概况!$C$9*信号相关性!$C$9+2*$E1721*信号概况!$C$4*$F1721*信号概况!$C$5*信号相关性!$D$5+2*$E1721*信号概况!$C$4*$G1721*信号概况!$C$6*信号相关性!$D$6+2*$E1721*信号概况!$C$4*$H1721*信号概况!$C$7*信号相关性!$D$7+2*$E1721*信号概况!$C$4*$I1721*信号概况!$C$8*信号相关性!$D$8+2*$E1721*信号概况!$C$4*$J1721*信号概况!$J$5*信号相关性!$D$9+2*$F1721*信号概况!$C$5*$G1721*信号概况!$C$6*信号相关性!$E$6+2*$F1721*信号概况!$C$5*$H1721*信号概况!$C$7*信号相关性!$E$7+2*$F1721*信号概况!$C$5*$I1721*信号概况!$C$8*信号相关性!$E$8+2*$F1721*信号概况!$C$5*$J1721*信号概况!$C$9*信号相关性!$E$9+2*$G1721*信号概况!$C$6*$H1721*信号概况!$C$7*信号相关性!$F$7+2*$G1721*信号概况!$C$6*$I1721*信号概况!$C$8*信号相关性!$F$8+2*$G1721*信号概况!$C$6*$J1721*信号概况!$C$9*信号相关性!$F$9+2*$H1721*信号概况!$C$7*$I1721*信号概况!$C$8*信号相关性!$G$8+2*$H1721*信号概况!$C$7*$J1721*信号概况!$C$9*信号相关性!$G$9+2*$I1721*信号概况!$C$8*$J1721*信号概况!$C$9*信号相关性!$H$9)</f>
        <v>5728.32775265302</v>
      </c>
      <c r="N1721" s="12">
        <f t="shared" si="555"/>
        <v>0.293471741776705</v>
      </c>
      <c r="O1721" s="10">
        <f>$C1721*信号概况!$J$2+$D1721*信号概况!$J$3+$E1721*信号概况!$J$4+$F1721*信号概况!$J$5+$G1721*信号概况!$J$6+$H1721*信号概况!$J$7+$I1721*信号概况!$J$8+$J1721*信号概况!$J$9</f>
        <v>1278.33129966035</v>
      </c>
      <c r="P1721" s="12">
        <f t="shared" si="556"/>
        <v>0.0654910349543552</v>
      </c>
      <c r="Q1721" s="7">
        <f t="shared" si="557"/>
        <v>12.3413057444691</v>
      </c>
    </row>
    <row r="1722" spans="1:17">
      <c r="A1722">
        <v>1720</v>
      </c>
      <c r="B1722">
        <v>19519.18</v>
      </c>
      <c r="C1722" s="7">
        <f t="shared" si="537"/>
        <v>0</v>
      </c>
      <c r="D1722" s="8">
        <f t="shared" si="538"/>
        <v>0.606060606060606</v>
      </c>
      <c r="E1722">
        <f t="shared" si="539"/>
        <v>0</v>
      </c>
      <c r="F1722">
        <f t="shared" si="549"/>
        <v>0.6</v>
      </c>
      <c r="G1722">
        <f t="shared" si="550"/>
        <v>0.08</v>
      </c>
      <c r="H1722">
        <f t="shared" si="551"/>
        <v>0</v>
      </c>
      <c r="I1722">
        <f t="shared" si="552"/>
        <v>0</v>
      </c>
      <c r="J1722">
        <f t="shared" si="553"/>
        <v>0</v>
      </c>
      <c r="K1722">
        <f>SQRT(POWER($C1722*信号概况!$F$2,2)+POWER($D1722*信号概况!$F$3,2)+POWER($E1722*信号概况!$F$4,2)+POWER($F1722*信号概况!$F$5,2)+POWER($G1722*信号概况!$F$6,2)+POWER($H1722*信号概况!$F$7,2)+POWER($I1722*信号概况!$F$8,2)+POWER($J1722*信号概况!$F$9,2)+2*$C1722*信号概况!$F$2*$D1722*信号概况!$F$3*信号相关性!$B$3+2*$C1722*信号概况!$F$2*$E1722*信号概况!$F$4*信号相关性!$B$4+2*$C1722*信号概况!$F$2*$F1722*信号概况!$F$5*信号相关性!$B$5+2*$C1722*信号概况!$F$2*$G1722*信号概况!$F$6*信号相关性!$B$6+2*$C1722*信号概况!$F$2*$H1722*信号概况!$F$7*信号相关性!$B$7+2*$C1722*信号概况!$F$2*$I1722*信号概况!$F$8*信号相关性!$B$8+2*$C1722*信号概况!$F$2*$J1722*信号概况!$F$9*信号相关性!$B$9+2*$D1722*信号概况!$F$3*$E1722*信号概况!$F$4*信号相关性!$C$4+2*$D1722*信号概况!$F$3*$F1722*信号概况!$F$5*信号相关性!$C$5+2*$D1722*信号概况!$F$3*$G1722*信号概况!$F$6*信号相关性!$C$6+2*$D1722*信号概况!$F$3*$H1722*信号概况!$F$7*信号相关性!$C$7+2*$D1722*信号概况!$F$3*$I1722*信号概况!$F$8*信号相关性!$C$8+2*$D1722*信号概况!$F$3*$J1722*信号概况!$F$9*信号相关性!$C$9+2*$E1722*信号概况!$F$4*$F1722*信号概况!$F$5*信号相关性!$D$5+2*$E1722*信号概况!$F$4*$G1722*信号概况!$F$6*信号相关性!$D$6+2*$E1722*信号概况!$F$4*$H1722*信号概况!$F$7*信号相关性!$D$7+2*$E1722*信号概况!$F$4*$I1722*信号概况!$F$8*信号相关性!$D$8+2*$E1722*信号概况!$F$4*$J1722*信号概况!$J$5*信号相关性!$D$9+2*$F1722*信号概况!$F$5*$G1722*信号概况!$F$6*信号相关性!$E$6+2*$F1722*信号概况!$F$5*$H1722*信号概况!$F$7*信号相关性!$E$7+2*$F1722*信号概况!$F$5*$I1722*信号概况!$F$8*信号相关性!$E$8+2*$F1722*信号概况!$F$5*$J1722*信号概况!$F$9*信号相关性!$E$9+2*$G1722*信号概况!$F$6*$H1722*信号概况!$F$7*信号相关性!$F$7+2*$G1722*信号概况!$F$6*$I1722*信号概况!$F$8*信号相关性!$F$8+2*$G1722*信号概况!$F$6*$J1722*信号概况!$F$9*信号相关性!$F$9+2*$H1722*信号概况!$F$7*$I1722*信号概况!$F$8*信号相关性!$G$8+2*$H1722*信号概况!$F$7*$J1722*信号概况!$F$9*信号相关性!$G$9+2*$I1722*信号概况!$F$8*$J1722*信号概况!$F$9*信号相关性!$H$9)</f>
        <v>1229.47283068881</v>
      </c>
      <c r="L1722" s="10">
        <f t="shared" si="554"/>
        <v>15.876056398143</v>
      </c>
      <c r="M1722" s="11">
        <f>SQRT(POWER($C1722*信号概况!$C$2,2)+POWER($D1722*信号概况!$C$3,2)+POWER($E1722*信号概况!$C$4,2)+POWER($F1722*信号概况!$C$5,2)+POWER($G1722*信号概况!$C$6,2)+POWER($H1722*信号概况!$C$7,2)+POWER($I1722*信号概况!$C$8,2)+POWER($J1722*信号概况!$C$9,2)+2*$C1722*信号概况!$C$2*$D1722*信号概况!$C$3*信号相关性!$B$3+2*$C1722*信号概况!$C$2*$E1722*信号概况!$C$4*信号相关性!$B$4+2*$C1722*信号概况!$C$2*$F1722*信号概况!$C$5*信号相关性!$B$5+2*$C1722*信号概况!$C$2*$G1722*信号概况!$C$6*信号相关性!$B$6+2*$C1722*信号概况!$C$2*$H1722*信号概况!$C$7*信号相关性!$B$7+2*$C1722*信号概况!$C$2*$I1722*信号概况!$C$8*信号相关性!$B$8+2*$C1722*信号概况!$C$2*$J1722*信号概况!$C$9*信号相关性!$B$9+2*$D1722*信号概况!$C$3*$E1722*信号概况!$C$4*信号相关性!$C$4+2*$D1722*信号概况!$C$3*$F1722*信号概况!$C$5*信号相关性!$C$5+2*$D1722*信号概况!$C$3*$G1722*信号概况!$C$6*信号相关性!$C$6+2*$D1722*信号概况!$C$3*$H1722*信号概况!$C$7*信号相关性!$C$7+2*$D1722*信号概况!$C$3*$I1722*信号概况!$C$8*信号相关性!$C$8+2*$D1722*信号概况!$C$3*$J1722*信号概况!$C$9*信号相关性!$C$9+2*$E1722*信号概况!$C$4*$F1722*信号概况!$C$5*信号相关性!$D$5+2*$E1722*信号概况!$C$4*$G1722*信号概况!$C$6*信号相关性!$D$6+2*$E1722*信号概况!$C$4*$H1722*信号概况!$C$7*信号相关性!$D$7+2*$E1722*信号概况!$C$4*$I1722*信号概况!$C$8*信号相关性!$D$8+2*$E1722*信号概况!$C$4*$J1722*信号概况!$J$5*信号相关性!$D$9+2*$F1722*信号概况!$C$5*$G1722*信号概况!$C$6*信号相关性!$E$6+2*$F1722*信号概况!$C$5*$H1722*信号概况!$C$7*信号相关性!$E$7+2*$F1722*信号概况!$C$5*$I1722*信号概况!$C$8*信号相关性!$E$8+2*$F1722*信号概况!$C$5*$J1722*信号概况!$C$9*信号相关性!$E$9+2*$G1722*信号概况!$C$6*$H1722*信号概况!$C$7*信号相关性!$F$7+2*$G1722*信号概况!$C$6*$I1722*信号概况!$C$8*信号相关性!$F$8+2*$G1722*信号概况!$C$6*$J1722*信号概况!$C$9*信号相关性!$F$9+2*$H1722*信号概况!$C$7*$I1722*信号概况!$C$8*信号相关性!$G$8+2*$H1722*信号概况!$C$7*$J1722*信号概况!$C$9*信号相关性!$G$9+2*$I1722*信号概况!$C$8*$J1722*信号概况!$C$9*信号相关性!$H$9)</f>
        <v>6048.9656325468</v>
      </c>
      <c r="N1722" s="12">
        <f t="shared" si="555"/>
        <v>0.309898552733609</v>
      </c>
      <c r="O1722" s="10">
        <f>$C1722*信号概况!$J$2+$D1722*信号概况!$J$3+$E1722*信号概况!$J$4+$F1722*信号概况!$J$5+$G1722*信号概况!$J$6+$H1722*信号概况!$J$7+$I1722*信号概况!$J$8+$J1722*信号概况!$J$9</f>
        <v>1302.85945034528</v>
      </c>
      <c r="P1722" s="12">
        <f t="shared" si="556"/>
        <v>0.0667476528391707</v>
      </c>
      <c r="Q1722" s="7">
        <f t="shared" si="557"/>
        <v>11.9224711911129</v>
      </c>
    </row>
    <row r="1723" spans="1:17">
      <c r="A1723">
        <v>1721</v>
      </c>
      <c r="B1723">
        <v>19519.18</v>
      </c>
      <c r="C1723" s="7">
        <f t="shared" si="537"/>
        <v>0</v>
      </c>
      <c r="D1723" s="8">
        <f t="shared" si="538"/>
        <v>0.636363636363636</v>
      </c>
      <c r="E1723">
        <f t="shared" si="539"/>
        <v>0</v>
      </c>
      <c r="F1723">
        <f t="shared" si="549"/>
        <v>0.6</v>
      </c>
      <c r="G1723">
        <f t="shared" si="550"/>
        <v>0.08</v>
      </c>
      <c r="H1723">
        <f t="shared" si="551"/>
        <v>0</v>
      </c>
      <c r="I1723">
        <f t="shared" si="552"/>
        <v>0</v>
      </c>
      <c r="J1723">
        <f t="shared" si="553"/>
        <v>0</v>
      </c>
      <c r="K1723">
        <f>SQRT(POWER($C1723*信号概况!$F$2,2)+POWER($D1723*信号概况!$F$3,2)+POWER($E1723*信号概况!$F$4,2)+POWER($F1723*信号概况!$F$5,2)+POWER($G1723*信号概况!$F$6,2)+POWER($H1723*信号概况!$F$7,2)+POWER($I1723*信号概况!$F$8,2)+POWER($J1723*信号概况!$F$9,2)+2*$C1723*信号概况!$F$2*$D1723*信号概况!$F$3*信号相关性!$B$3+2*$C1723*信号概况!$F$2*$E1723*信号概况!$F$4*信号相关性!$B$4+2*$C1723*信号概况!$F$2*$F1723*信号概况!$F$5*信号相关性!$B$5+2*$C1723*信号概况!$F$2*$G1723*信号概况!$F$6*信号相关性!$B$6+2*$C1723*信号概况!$F$2*$H1723*信号概况!$F$7*信号相关性!$B$7+2*$C1723*信号概况!$F$2*$I1723*信号概况!$F$8*信号相关性!$B$8+2*$C1723*信号概况!$F$2*$J1723*信号概况!$F$9*信号相关性!$B$9+2*$D1723*信号概况!$F$3*$E1723*信号概况!$F$4*信号相关性!$C$4+2*$D1723*信号概况!$F$3*$F1723*信号概况!$F$5*信号相关性!$C$5+2*$D1723*信号概况!$F$3*$G1723*信号概况!$F$6*信号相关性!$C$6+2*$D1723*信号概况!$F$3*$H1723*信号概况!$F$7*信号相关性!$C$7+2*$D1723*信号概况!$F$3*$I1723*信号概况!$F$8*信号相关性!$C$8+2*$D1723*信号概况!$F$3*$J1723*信号概况!$F$9*信号相关性!$C$9+2*$E1723*信号概况!$F$4*$F1723*信号概况!$F$5*信号相关性!$D$5+2*$E1723*信号概况!$F$4*$G1723*信号概况!$F$6*信号相关性!$D$6+2*$E1723*信号概况!$F$4*$H1723*信号概况!$F$7*信号相关性!$D$7+2*$E1723*信号概况!$F$4*$I1723*信号概况!$F$8*信号相关性!$D$8+2*$E1723*信号概况!$F$4*$J1723*信号概况!$J$5*信号相关性!$D$9+2*$F1723*信号概况!$F$5*$G1723*信号概况!$F$6*信号相关性!$E$6+2*$F1723*信号概况!$F$5*$H1723*信号概况!$F$7*信号相关性!$E$7+2*$F1723*信号概况!$F$5*$I1723*信号概况!$F$8*信号相关性!$E$8+2*$F1723*信号概况!$F$5*$J1723*信号概况!$F$9*信号相关性!$E$9+2*$G1723*信号概况!$F$6*$H1723*信号概况!$F$7*信号相关性!$F$7+2*$G1723*信号概况!$F$6*$I1723*信号概况!$F$8*信号相关性!$F$8+2*$G1723*信号概况!$F$6*$J1723*信号概况!$F$9*信号相关性!$F$9+2*$H1723*信号概况!$F$7*$I1723*信号概况!$F$8*信号相关性!$G$8+2*$H1723*信号概况!$F$7*$J1723*信号概况!$F$9*信号相关性!$G$9+2*$I1723*信号概况!$F$8*$J1723*信号概况!$F$9*信号相关性!$H$9)</f>
        <v>1295.17872948046</v>
      </c>
      <c r="L1723" s="10">
        <f t="shared" si="554"/>
        <v>15.0706458928875</v>
      </c>
      <c r="M1723" s="11">
        <f>SQRT(POWER($C1723*信号概况!$C$2,2)+POWER($D1723*信号概况!$C$3,2)+POWER($E1723*信号概况!$C$4,2)+POWER($F1723*信号概况!$C$5,2)+POWER($G1723*信号概况!$C$6,2)+POWER($H1723*信号概况!$C$7,2)+POWER($I1723*信号概况!$C$8,2)+POWER($J1723*信号概况!$C$9,2)+2*$C1723*信号概况!$C$2*$D1723*信号概况!$C$3*信号相关性!$B$3+2*$C1723*信号概况!$C$2*$E1723*信号概况!$C$4*信号相关性!$B$4+2*$C1723*信号概况!$C$2*$F1723*信号概况!$C$5*信号相关性!$B$5+2*$C1723*信号概况!$C$2*$G1723*信号概况!$C$6*信号相关性!$B$6+2*$C1723*信号概况!$C$2*$H1723*信号概况!$C$7*信号相关性!$B$7+2*$C1723*信号概况!$C$2*$I1723*信号概况!$C$8*信号相关性!$B$8+2*$C1723*信号概况!$C$2*$J1723*信号概况!$C$9*信号相关性!$B$9+2*$D1723*信号概况!$C$3*$E1723*信号概况!$C$4*信号相关性!$C$4+2*$D1723*信号概况!$C$3*$F1723*信号概况!$C$5*信号相关性!$C$5+2*$D1723*信号概况!$C$3*$G1723*信号概况!$C$6*信号相关性!$C$6+2*$D1723*信号概况!$C$3*$H1723*信号概况!$C$7*信号相关性!$C$7+2*$D1723*信号概况!$C$3*$I1723*信号概况!$C$8*信号相关性!$C$8+2*$D1723*信号概况!$C$3*$J1723*信号概况!$C$9*信号相关性!$C$9+2*$E1723*信号概况!$C$4*$F1723*信号概况!$C$5*信号相关性!$D$5+2*$E1723*信号概况!$C$4*$G1723*信号概况!$C$6*信号相关性!$D$6+2*$E1723*信号概况!$C$4*$H1723*信号概况!$C$7*信号相关性!$D$7+2*$E1723*信号概况!$C$4*$I1723*信号概况!$C$8*信号相关性!$D$8+2*$E1723*信号概况!$C$4*$J1723*信号概况!$J$5*信号相关性!$D$9+2*$F1723*信号概况!$C$5*$G1723*信号概况!$C$6*信号相关性!$E$6+2*$F1723*信号概况!$C$5*$H1723*信号概况!$C$7*信号相关性!$E$7+2*$F1723*信号概况!$C$5*$I1723*信号概况!$C$8*信号相关性!$E$8+2*$F1723*信号概况!$C$5*$J1723*信号概况!$C$9*信号相关性!$E$9+2*$G1723*信号概况!$C$6*$H1723*信号概况!$C$7*信号相关性!$F$7+2*$G1723*信号概况!$C$6*$I1723*信号概况!$C$8*信号相关性!$F$8+2*$G1723*信号概况!$C$6*$J1723*信号概况!$C$9*信号相关性!$F$9+2*$H1723*信号概况!$C$7*$I1723*信号概况!$C$8*信号相关性!$G$8+2*$H1723*信号概况!$C$7*$J1723*信号概况!$C$9*信号相关性!$G$9+2*$I1723*信号概况!$C$8*$J1723*信号概况!$C$9*信号相关性!$H$9)</f>
        <v>6369.9776944564</v>
      </c>
      <c r="N1723" s="12">
        <f t="shared" si="555"/>
        <v>0.326344533656455</v>
      </c>
      <c r="O1723" s="10">
        <f>$C1723*信号概况!$J$2+$D1723*信号概况!$J$3+$E1723*信号概况!$J$4+$F1723*信号概况!$J$5+$G1723*信号概况!$J$6+$H1723*信号概况!$J$7+$I1723*信号概况!$J$8+$J1723*信号概况!$J$9</f>
        <v>1327.38760103021</v>
      </c>
      <c r="P1723" s="12">
        <f t="shared" si="556"/>
        <v>0.0680042707239861</v>
      </c>
      <c r="Q1723" s="7">
        <f t="shared" si="557"/>
        <v>11.5448871047787</v>
      </c>
    </row>
    <row r="1724" spans="1:17">
      <c r="A1724">
        <v>1722</v>
      </c>
      <c r="B1724">
        <v>19519.18</v>
      </c>
      <c r="C1724" s="7">
        <f t="shared" si="537"/>
        <v>0</v>
      </c>
      <c r="D1724" s="8">
        <f t="shared" si="538"/>
        <v>0.666666666666667</v>
      </c>
      <c r="E1724">
        <f t="shared" si="539"/>
        <v>0</v>
      </c>
      <c r="F1724">
        <f t="shared" si="549"/>
        <v>0.6</v>
      </c>
      <c r="G1724">
        <f t="shared" si="550"/>
        <v>0.08</v>
      </c>
      <c r="H1724">
        <f t="shared" si="551"/>
        <v>0</v>
      </c>
      <c r="I1724">
        <f t="shared" si="552"/>
        <v>0</v>
      </c>
      <c r="J1724">
        <f t="shared" si="553"/>
        <v>0</v>
      </c>
      <c r="K1724">
        <f>SQRT(POWER($C1724*信号概况!$F$2,2)+POWER($D1724*信号概况!$F$3,2)+POWER($E1724*信号概况!$F$4,2)+POWER($F1724*信号概况!$F$5,2)+POWER($G1724*信号概况!$F$6,2)+POWER($H1724*信号概况!$F$7,2)+POWER($I1724*信号概况!$F$8,2)+POWER($J1724*信号概况!$F$9,2)+2*$C1724*信号概况!$F$2*$D1724*信号概况!$F$3*信号相关性!$B$3+2*$C1724*信号概况!$F$2*$E1724*信号概况!$F$4*信号相关性!$B$4+2*$C1724*信号概况!$F$2*$F1724*信号概况!$F$5*信号相关性!$B$5+2*$C1724*信号概况!$F$2*$G1724*信号概况!$F$6*信号相关性!$B$6+2*$C1724*信号概况!$F$2*$H1724*信号概况!$F$7*信号相关性!$B$7+2*$C1724*信号概况!$F$2*$I1724*信号概况!$F$8*信号相关性!$B$8+2*$C1724*信号概况!$F$2*$J1724*信号概况!$F$9*信号相关性!$B$9+2*$D1724*信号概况!$F$3*$E1724*信号概况!$F$4*信号相关性!$C$4+2*$D1724*信号概况!$F$3*$F1724*信号概况!$F$5*信号相关性!$C$5+2*$D1724*信号概况!$F$3*$G1724*信号概况!$F$6*信号相关性!$C$6+2*$D1724*信号概况!$F$3*$H1724*信号概况!$F$7*信号相关性!$C$7+2*$D1724*信号概况!$F$3*$I1724*信号概况!$F$8*信号相关性!$C$8+2*$D1724*信号概况!$F$3*$J1724*信号概况!$F$9*信号相关性!$C$9+2*$E1724*信号概况!$F$4*$F1724*信号概况!$F$5*信号相关性!$D$5+2*$E1724*信号概况!$F$4*$G1724*信号概况!$F$6*信号相关性!$D$6+2*$E1724*信号概况!$F$4*$H1724*信号概况!$F$7*信号相关性!$D$7+2*$E1724*信号概况!$F$4*$I1724*信号概况!$F$8*信号相关性!$D$8+2*$E1724*信号概况!$F$4*$J1724*信号概况!$J$5*信号相关性!$D$9+2*$F1724*信号概况!$F$5*$G1724*信号概况!$F$6*信号相关性!$E$6+2*$F1724*信号概况!$F$5*$H1724*信号概况!$F$7*信号相关性!$E$7+2*$F1724*信号概况!$F$5*$I1724*信号概况!$F$8*信号相关性!$E$8+2*$F1724*信号概况!$F$5*$J1724*信号概况!$F$9*信号相关性!$E$9+2*$G1724*信号概况!$F$6*$H1724*信号概况!$F$7*信号相关性!$F$7+2*$G1724*信号概况!$F$6*$I1724*信号概况!$F$8*信号相关性!$F$8+2*$G1724*信号概况!$F$6*$J1724*信号概况!$F$9*信号相关性!$F$9+2*$H1724*信号概况!$F$7*$I1724*信号概况!$F$8*信号相关性!$G$8+2*$H1724*信号概况!$F$7*$J1724*信号概况!$F$9*信号相关性!$G$9+2*$I1724*信号概况!$F$8*$J1724*信号概况!$F$9*信号相关性!$H$9)</f>
        <v>1360.99640321524</v>
      </c>
      <c r="L1724" s="10">
        <f t="shared" si="554"/>
        <v>14.3418307013065</v>
      </c>
      <c r="M1724" s="11">
        <f>SQRT(POWER($C1724*信号概况!$C$2,2)+POWER($D1724*信号概况!$C$3,2)+POWER($E1724*信号概况!$C$4,2)+POWER($F1724*信号概况!$C$5,2)+POWER($G1724*信号概况!$C$6,2)+POWER($H1724*信号概况!$C$7,2)+POWER($I1724*信号概况!$C$8,2)+POWER($J1724*信号概况!$C$9,2)+2*$C1724*信号概况!$C$2*$D1724*信号概况!$C$3*信号相关性!$B$3+2*$C1724*信号概况!$C$2*$E1724*信号概况!$C$4*信号相关性!$B$4+2*$C1724*信号概况!$C$2*$F1724*信号概况!$C$5*信号相关性!$B$5+2*$C1724*信号概况!$C$2*$G1724*信号概况!$C$6*信号相关性!$B$6+2*$C1724*信号概况!$C$2*$H1724*信号概况!$C$7*信号相关性!$B$7+2*$C1724*信号概况!$C$2*$I1724*信号概况!$C$8*信号相关性!$B$8+2*$C1724*信号概况!$C$2*$J1724*信号概况!$C$9*信号相关性!$B$9+2*$D1724*信号概况!$C$3*$E1724*信号概况!$C$4*信号相关性!$C$4+2*$D1724*信号概况!$C$3*$F1724*信号概况!$C$5*信号相关性!$C$5+2*$D1724*信号概况!$C$3*$G1724*信号概况!$C$6*信号相关性!$C$6+2*$D1724*信号概况!$C$3*$H1724*信号概况!$C$7*信号相关性!$C$7+2*$D1724*信号概况!$C$3*$I1724*信号概况!$C$8*信号相关性!$C$8+2*$D1724*信号概况!$C$3*$J1724*信号概况!$C$9*信号相关性!$C$9+2*$E1724*信号概况!$C$4*$F1724*信号概况!$C$5*信号相关性!$D$5+2*$E1724*信号概况!$C$4*$G1724*信号概况!$C$6*信号相关性!$D$6+2*$E1724*信号概况!$C$4*$H1724*信号概况!$C$7*信号相关性!$D$7+2*$E1724*信号概况!$C$4*$I1724*信号概况!$C$8*信号相关性!$D$8+2*$E1724*信号概况!$C$4*$J1724*信号概况!$J$5*信号相关性!$D$9+2*$F1724*信号概况!$C$5*$G1724*信号概况!$C$6*信号相关性!$E$6+2*$F1724*信号概况!$C$5*$H1724*信号概况!$C$7*信号相关性!$E$7+2*$F1724*信号概况!$C$5*$I1724*信号概况!$C$8*信号相关性!$E$8+2*$F1724*信号概况!$C$5*$J1724*信号概况!$C$9*信号相关性!$E$9+2*$G1724*信号概况!$C$6*$H1724*信号概况!$C$7*信号相关性!$F$7+2*$G1724*信号概况!$C$6*$I1724*信号概况!$C$8*信号相关性!$F$8+2*$G1724*信号概况!$C$6*$J1724*信号概况!$C$9*信号相关性!$F$9+2*$H1724*信号概况!$C$7*$I1724*信号概况!$C$8*信号相关性!$G$8+2*$H1724*信号概况!$C$7*$J1724*信号概况!$C$9*信号相关性!$G$9+2*$I1724*信号概况!$C$8*$J1724*信号概况!$C$9*信号相关性!$H$9)</f>
        <v>6691.31008504568</v>
      </c>
      <c r="N1724" s="12">
        <f t="shared" si="555"/>
        <v>0.342806925549417</v>
      </c>
      <c r="O1724" s="10">
        <f>$C1724*信号概况!$J$2+$D1724*信号概况!$J$3+$E1724*信号概况!$J$4+$F1724*信号概况!$J$5+$G1724*信号概况!$J$6+$H1724*信号概况!$J$7+$I1724*信号概况!$J$8+$J1724*信号概况!$J$9</f>
        <v>1351.91575171515</v>
      </c>
      <c r="P1724" s="12">
        <f t="shared" si="556"/>
        <v>0.0692608886088015</v>
      </c>
      <c r="Q1724" s="7">
        <f t="shared" si="557"/>
        <v>11.2028437287284</v>
      </c>
    </row>
    <row r="1725" spans="1:17">
      <c r="A1725">
        <v>1723</v>
      </c>
      <c r="B1725">
        <v>19519.18</v>
      </c>
      <c r="C1725" s="7">
        <f t="shared" si="537"/>
        <v>0</v>
      </c>
      <c r="D1725" s="8">
        <f t="shared" si="538"/>
        <v>0.696969696969697</v>
      </c>
      <c r="E1725">
        <f t="shared" si="539"/>
        <v>0</v>
      </c>
      <c r="F1725">
        <f t="shared" si="549"/>
        <v>0.6</v>
      </c>
      <c r="G1725">
        <f t="shared" si="550"/>
        <v>0.08</v>
      </c>
      <c r="H1725">
        <f t="shared" si="551"/>
        <v>0</v>
      </c>
      <c r="I1725">
        <f t="shared" si="552"/>
        <v>0</v>
      </c>
      <c r="J1725">
        <f t="shared" si="553"/>
        <v>0</v>
      </c>
      <c r="K1725">
        <f>SQRT(POWER($C1725*信号概况!$F$2,2)+POWER($D1725*信号概况!$F$3,2)+POWER($E1725*信号概况!$F$4,2)+POWER($F1725*信号概况!$F$5,2)+POWER($G1725*信号概况!$F$6,2)+POWER($H1725*信号概况!$F$7,2)+POWER($I1725*信号概况!$F$8,2)+POWER($J1725*信号概况!$F$9,2)+2*$C1725*信号概况!$F$2*$D1725*信号概况!$F$3*信号相关性!$B$3+2*$C1725*信号概况!$F$2*$E1725*信号概况!$F$4*信号相关性!$B$4+2*$C1725*信号概况!$F$2*$F1725*信号概况!$F$5*信号相关性!$B$5+2*$C1725*信号概况!$F$2*$G1725*信号概况!$F$6*信号相关性!$B$6+2*$C1725*信号概况!$F$2*$H1725*信号概况!$F$7*信号相关性!$B$7+2*$C1725*信号概况!$F$2*$I1725*信号概况!$F$8*信号相关性!$B$8+2*$C1725*信号概况!$F$2*$J1725*信号概况!$F$9*信号相关性!$B$9+2*$D1725*信号概况!$F$3*$E1725*信号概况!$F$4*信号相关性!$C$4+2*$D1725*信号概况!$F$3*$F1725*信号概况!$F$5*信号相关性!$C$5+2*$D1725*信号概况!$F$3*$G1725*信号概况!$F$6*信号相关性!$C$6+2*$D1725*信号概况!$F$3*$H1725*信号概况!$F$7*信号相关性!$C$7+2*$D1725*信号概况!$F$3*$I1725*信号概况!$F$8*信号相关性!$C$8+2*$D1725*信号概况!$F$3*$J1725*信号概况!$F$9*信号相关性!$C$9+2*$E1725*信号概况!$F$4*$F1725*信号概况!$F$5*信号相关性!$D$5+2*$E1725*信号概况!$F$4*$G1725*信号概况!$F$6*信号相关性!$D$6+2*$E1725*信号概况!$F$4*$H1725*信号概况!$F$7*信号相关性!$D$7+2*$E1725*信号概况!$F$4*$I1725*信号概况!$F$8*信号相关性!$D$8+2*$E1725*信号概况!$F$4*$J1725*信号概况!$J$5*信号相关性!$D$9+2*$F1725*信号概况!$F$5*$G1725*信号概况!$F$6*信号相关性!$E$6+2*$F1725*信号概况!$F$5*$H1725*信号概况!$F$7*信号相关性!$E$7+2*$F1725*信号概况!$F$5*$I1725*信号概况!$F$8*信号相关性!$E$8+2*$F1725*信号概况!$F$5*$J1725*信号概况!$F$9*信号相关性!$E$9+2*$G1725*信号概况!$F$6*$H1725*信号概况!$F$7*信号相关性!$F$7+2*$G1725*信号概况!$F$6*$I1725*信号概况!$F$8*信号相关性!$F$8+2*$G1725*信号概况!$F$6*$J1725*信号概况!$F$9*信号相关性!$F$9+2*$H1725*信号概况!$F$7*$I1725*信号概况!$F$8*信号相关性!$G$8+2*$H1725*信号概况!$F$7*$J1725*信号概况!$F$9*信号相关性!$G$9+2*$I1725*信号概况!$F$8*$J1725*信号概况!$F$9*信号相关性!$H$9)</f>
        <v>1426.91038478265</v>
      </c>
      <c r="L1725" s="10">
        <f t="shared" si="554"/>
        <v>13.679331377894</v>
      </c>
      <c r="M1725" s="11">
        <f>SQRT(POWER($C1725*信号概况!$C$2,2)+POWER($D1725*信号概况!$C$3,2)+POWER($E1725*信号概况!$C$4,2)+POWER($F1725*信号概况!$C$5,2)+POWER($G1725*信号概况!$C$6,2)+POWER($H1725*信号概况!$C$7,2)+POWER($I1725*信号概况!$C$8,2)+POWER($J1725*信号概况!$C$9,2)+2*$C1725*信号概况!$C$2*$D1725*信号概况!$C$3*信号相关性!$B$3+2*$C1725*信号概况!$C$2*$E1725*信号概况!$C$4*信号相关性!$B$4+2*$C1725*信号概况!$C$2*$F1725*信号概况!$C$5*信号相关性!$B$5+2*$C1725*信号概况!$C$2*$G1725*信号概况!$C$6*信号相关性!$B$6+2*$C1725*信号概况!$C$2*$H1725*信号概况!$C$7*信号相关性!$B$7+2*$C1725*信号概况!$C$2*$I1725*信号概况!$C$8*信号相关性!$B$8+2*$C1725*信号概况!$C$2*$J1725*信号概况!$C$9*信号相关性!$B$9+2*$D1725*信号概况!$C$3*$E1725*信号概况!$C$4*信号相关性!$C$4+2*$D1725*信号概况!$C$3*$F1725*信号概况!$C$5*信号相关性!$C$5+2*$D1725*信号概况!$C$3*$G1725*信号概况!$C$6*信号相关性!$C$6+2*$D1725*信号概况!$C$3*$H1725*信号概况!$C$7*信号相关性!$C$7+2*$D1725*信号概况!$C$3*$I1725*信号概况!$C$8*信号相关性!$C$8+2*$D1725*信号概况!$C$3*$J1725*信号概况!$C$9*信号相关性!$C$9+2*$E1725*信号概况!$C$4*$F1725*信号概况!$C$5*信号相关性!$D$5+2*$E1725*信号概况!$C$4*$G1725*信号概况!$C$6*信号相关性!$D$6+2*$E1725*信号概况!$C$4*$H1725*信号概况!$C$7*信号相关性!$D$7+2*$E1725*信号概况!$C$4*$I1725*信号概况!$C$8*信号相关性!$D$8+2*$E1725*信号概况!$C$4*$J1725*信号概况!$J$5*信号相关性!$D$9+2*$F1725*信号概况!$C$5*$G1725*信号概况!$C$6*信号相关性!$E$6+2*$F1725*信号概况!$C$5*$H1725*信号概况!$C$7*信号相关性!$E$7+2*$F1725*信号概况!$C$5*$I1725*信号概况!$C$8*信号相关性!$E$8+2*$F1725*信号概况!$C$5*$J1725*信号概况!$C$9*信号相关性!$E$9+2*$G1725*信号概况!$C$6*$H1725*信号概况!$C$7*信号相关性!$F$7+2*$G1725*信号概况!$C$6*$I1725*信号概况!$C$8*信号相关性!$F$8+2*$G1725*信号概况!$C$6*$J1725*信号概况!$C$9*信号相关性!$F$9+2*$H1725*信号概况!$C$7*$I1725*信号概况!$C$8*信号相关性!$G$8+2*$H1725*信号概况!$C$7*$J1725*信号概况!$C$9*信号相关性!$G$9+2*$I1725*信号概况!$C$8*$J1725*信号概况!$C$9*信号相关性!$H$9)</f>
        <v>7012.91877201057</v>
      </c>
      <c r="N1725" s="12">
        <f t="shared" si="555"/>
        <v>0.35928347256445</v>
      </c>
      <c r="O1725" s="10">
        <f>$C1725*信号概况!$J$2+$D1725*信号概况!$J$3+$E1725*信号概况!$J$4+$F1725*信号概况!$J$5+$G1725*信号概况!$J$6+$H1725*信号概况!$J$7+$I1725*信号概况!$J$8+$J1725*信号概况!$J$9</f>
        <v>1376.44390240008</v>
      </c>
      <c r="P1725" s="12">
        <f t="shared" si="556"/>
        <v>0.0705175064936169</v>
      </c>
      <c r="Q1725" s="7">
        <f t="shared" si="557"/>
        <v>10.891621502333</v>
      </c>
    </row>
    <row r="1726" spans="1:17">
      <c r="A1726">
        <v>1724</v>
      </c>
      <c r="B1726">
        <v>19519.18</v>
      </c>
      <c r="C1726" s="7">
        <f t="shared" si="537"/>
        <v>0</v>
      </c>
      <c r="D1726" s="8">
        <f t="shared" si="538"/>
        <v>0.727272727272727</v>
      </c>
      <c r="E1726">
        <f t="shared" si="539"/>
        <v>0</v>
      </c>
      <c r="F1726">
        <f t="shared" si="549"/>
        <v>0.6</v>
      </c>
      <c r="G1726">
        <f t="shared" si="550"/>
        <v>0.08</v>
      </c>
      <c r="H1726">
        <f t="shared" si="551"/>
        <v>0</v>
      </c>
      <c r="I1726">
        <f t="shared" si="552"/>
        <v>0</v>
      </c>
      <c r="J1726">
        <f t="shared" si="553"/>
        <v>0</v>
      </c>
      <c r="K1726">
        <f>SQRT(POWER($C1726*信号概况!$F$2,2)+POWER($D1726*信号概况!$F$3,2)+POWER($E1726*信号概况!$F$4,2)+POWER($F1726*信号概况!$F$5,2)+POWER($G1726*信号概况!$F$6,2)+POWER($H1726*信号概况!$F$7,2)+POWER($I1726*信号概况!$F$8,2)+POWER($J1726*信号概况!$F$9,2)+2*$C1726*信号概况!$F$2*$D1726*信号概况!$F$3*信号相关性!$B$3+2*$C1726*信号概况!$F$2*$E1726*信号概况!$F$4*信号相关性!$B$4+2*$C1726*信号概况!$F$2*$F1726*信号概况!$F$5*信号相关性!$B$5+2*$C1726*信号概况!$F$2*$G1726*信号概况!$F$6*信号相关性!$B$6+2*$C1726*信号概况!$F$2*$H1726*信号概况!$F$7*信号相关性!$B$7+2*$C1726*信号概况!$F$2*$I1726*信号概况!$F$8*信号相关性!$B$8+2*$C1726*信号概况!$F$2*$J1726*信号概况!$F$9*信号相关性!$B$9+2*$D1726*信号概况!$F$3*$E1726*信号概况!$F$4*信号相关性!$C$4+2*$D1726*信号概况!$F$3*$F1726*信号概况!$F$5*信号相关性!$C$5+2*$D1726*信号概况!$F$3*$G1726*信号概况!$F$6*信号相关性!$C$6+2*$D1726*信号概况!$F$3*$H1726*信号概况!$F$7*信号相关性!$C$7+2*$D1726*信号概况!$F$3*$I1726*信号概况!$F$8*信号相关性!$C$8+2*$D1726*信号概况!$F$3*$J1726*信号概况!$F$9*信号相关性!$C$9+2*$E1726*信号概况!$F$4*$F1726*信号概况!$F$5*信号相关性!$D$5+2*$E1726*信号概况!$F$4*$G1726*信号概况!$F$6*信号相关性!$D$6+2*$E1726*信号概况!$F$4*$H1726*信号概况!$F$7*信号相关性!$D$7+2*$E1726*信号概况!$F$4*$I1726*信号概况!$F$8*信号相关性!$D$8+2*$E1726*信号概况!$F$4*$J1726*信号概况!$J$5*信号相关性!$D$9+2*$F1726*信号概况!$F$5*$G1726*信号概况!$F$6*信号相关性!$E$6+2*$F1726*信号概况!$F$5*$H1726*信号概况!$F$7*信号相关性!$E$7+2*$F1726*信号概况!$F$5*$I1726*信号概况!$F$8*信号相关性!$E$8+2*$F1726*信号概况!$F$5*$J1726*信号概况!$F$9*信号相关性!$E$9+2*$G1726*信号概况!$F$6*$H1726*信号概况!$F$7*信号相关性!$F$7+2*$G1726*信号概况!$F$6*$I1726*信号概况!$F$8*信号相关性!$F$8+2*$G1726*信号概况!$F$6*$J1726*信号概况!$F$9*信号相关性!$F$9+2*$H1726*信号概况!$F$7*$I1726*信号概况!$F$8*信号相关性!$G$8+2*$H1726*信号概况!$F$7*$J1726*信号概况!$F$9*信号相关性!$G$9+2*$I1726*信号概况!$F$8*$J1726*信号概况!$F$9*信号相关性!$H$9)</f>
        <v>1492.90791785891</v>
      </c>
      <c r="L1726" s="10">
        <f t="shared" si="554"/>
        <v>13.0746041108777</v>
      </c>
      <c r="M1726" s="11">
        <f>SQRT(POWER($C1726*信号概况!$C$2,2)+POWER($D1726*信号概况!$C$3,2)+POWER($E1726*信号概况!$C$4,2)+POWER($F1726*信号概况!$C$5,2)+POWER($G1726*信号概况!$C$6,2)+POWER($H1726*信号概况!$C$7,2)+POWER($I1726*信号概况!$C$8,2)+POWER($J1726*信号概况!$C$9,2)+2*$C1726*信号概况!$C$2*$D1726*信号概况!$C$3*信号相关性!$B$3+2*$C1726*信号概况!$C$2*$E1726*信号概况!$C$4*信号相关性!$B$4+2*$C1726*信号概况!$C$2*$F1726*信号概况!$C$5*信号相关性!$B$5+2*$C1726*信号概况!$C$2*$G1726*信号概况!$C$6*信号相关性!$B$6+2*$C1726*信号概况!$C$2*$H1726*信号概况!$C$7*信号相关性!$B$7+2*$C1726*信号概况!$C$2*$I1726*信号概况!$C$8*信号相关性!$B$8+2*$C1726*信号概况!$C$2*$J1726*信号概况!$C$9*信号相关性!$B$9+2*$D1726*信号概况!$C$3*$E1726*信号概况!$C$4*信号相关性!$C$4+2*$D1726*信号概况!$C$3*$F1726*信号概况!$C$5*信号相关性!$C$5+2*$D1726*信号概况!$C$3*$G1726*信号概况!$C$6*信号相关性!$C$6+2*$D1726*信号概况!$C$3*$H1726*信号概况!$C$7*信号相关性!$C$7+2*$D1726*信号概况!$C$3*$I1726*信号概况!$C$8*信号相关性!$C$8+2*$D1726*信号概况!$C$3*$J1726*信号概况!$C$9*信号相关性!$C$9+2*$E1726*信号概况!$C$4*$F1726*信号概况!$C$5*信号相关性!$D$5+2*$E1726*信号概况!$C$4*$G1726*信号概况!$C$6*信号相关性!$D$6+2*$E1726*信号概况!$C$4*$H1726*信号概况!$C$7*信号相关性!$D$7+2*$E1726*信号概况!$C$4*$I1726*信号概况!$C$8*信号相关性!$D$8+2*$E1726*信号概况!$C$4*$J1726*信号概况!$J$5*信号相关性!$D$9+2*$F1726*信号概况!$C$5*$G1726*信号概况!$C$6*信号相关性!$E$6+2*$F1726*信号概况!$C$5*$H1726*信号概况!$C$7*信号相关性!$E$7+2*$F1726*信号概况!$C$5*$I1726*信号概况!$C$8*信号相关性!$E$8+2*$F1726*信号概况!$C$5*$J1726*信号概况!$C$9*信号相关性!$E$9+2*$G1726*信号概况!$C$6*$H1726*信号概况!$C$7*信号相关性!$F$7+2*$G1726*信号概况!$C$6*$I1726*信号概况!$C$8*信号相关性!$F$8+2*$G1726*信号概况!$C$6*$J1726*信号概况!$C$9*信号相关性!$F$9+2*$H1726*信号概况!$C$7*$I1726*信号概况!$C$8*信号相关性!$G$8+2*$H1726*信号概况!$C$7*$J1726*信号概况!$C$9*信号相关性!$G$9+2*$I1726*信号概况!$C$8*$J1726*信号概况!$C$9*信号相关性!$H$9)</f>
        <v>7334.7674110107</v>
      </c>
      <c r="N1726" s="12">
        <f t="shared" si="555"/>
        <v>0.375772312720652</v>
      </c>
      <c r="O1726" s="10">
        <f>$C1726*信号概况!$J$2+$D1726*信号概况!$J$3+$E1726*信号概况!$J$4+$F1726*信号概况!$J$5+$G1726*信号概况!$J$6+$H1726*信号概况!$J$7+$I1726*信号概况!$J$8+$J1726*信号概况!$J$9</f>
        <v>1400.97205308501</v>
      </c>
      <c r="P1726" s="12">
        <f t="shared" si="556"/>
        <v>0.0717741243784323</v>
      </c>
      <c r="Q1726" s="7">
        <f t="shared" si="557"/>
        <v>10.6072889342909</v>
      </c>
    </row>
    <row r="1727" spans="1:17">
      <c r="A1727">
        <v>1725</v>
      </c>
      <c r="B1727">
        <v>19519.18</v>
      </c>
      <c r="C1727" s="7">
        <f t="shared" si="537"/>
        <v>0</v>
      </c>
      <c r="D1727" s="8">
        <f t="shared" si="538"/>
        <v>0.757575757575758</v>
      </c>
      <c r="E1727">
        <f t="shared" si="539"/>
        <v>0</v>
      </c>
      <c r="F1727">
        <f t="shared" si="549"/>
        <v>0.6</v>
      </c>
      <c r="G1727">
        <f t="shared" si="550"/>
        <v>0.08</v>
      </c>
      <c r="H1727">
        <f t="shared" si="551"/>
        <v>0</v>
      </c>
      <c r="I1727">
        <f t="shared" si="552"/>
        <v>0</v>
      </c>
      <c r="J1727">
        <f t="shared" si="553"/>
        <v>0</v>
      </c>
      <c r="K1727">
        <f>SQRT(POWER($C1727*信号概况!$F$2,2)+POWER($D1727*信号概况!$F$3,2)+POWER($E1727*信号概况!$F$4,2)+POWER($F1727*信号概况!$F$5,2)+POWER($G1727*信号概况!$F$6,2)+POWER($H1727*信号概况!$F$7,2)+POWER($I1727*信号概况!$F$8,2)+POWER($J1727*信号概况!$F$9,2)+2*$C1727*信号概况!$F$2*$D1727*信号概况!$F$3*信号相关性!$B$3+2*$C1727*信号概况!$F$2*$E1727*信号概况!$F$4*信号相关性!$B$4+2*$C1727*信号概况!$F$2*$F1727*信号概况!$F$5*信号相关性!$B$5+2*$C1727*信号概况!$F$2*$G1727*信号概况!$F$6*信号相关性!$B$6+2*$C1727*信号概况!$F$2*$H1727*信号概况!$F$7*信号相关性!$B$7+2*$C1727*信号概况!$F$2*$I1727*信号概况!$F$8*信号相关性!$B$8+2*$C1727*信号概况!$F$2*$J1727*信号概况!$F$9*信号相关性!$B$9+2*$D1727*信号概况!$F$3*$E1727*信号概况!$F$4*信号相关性!$C$4+2*$D1727*信号概况!$F$3*$F1727*信号概况!$F$5*信号相关性!$C$5+2*$D1727*信号概况!$F$3*$G1727*信号概况!$F$6*信号相关性!$C$6+2*$D1727*信号概况!$F$3*$H1727*信号概况!$F$7*信号相关性!$C$7+2*$D1727*信号概况!$F$3*$I1727*信号概况!$F$8*信号相关性!$C$8+2*$D1727*信号概况!$F$3*$J1727*信号概况!$F$9*信号相关性!$C$9+2*$E1727*信号概况!$F$4*$F1727*信号概况!$F$5*信号相关性!$D$5+2*$E1727*信号概况!$F$4*$G1727*信号概况!$F$6*信号相关性!$D$6+2*$E1727*信号概况!$F$4*$H1727*信号概况!$F$7*信号相关性!$D$7+2*$E1727*信号概况!$F$4*$I1727*信号概况!$F$8*信号相关性!$D$8+2*$E1727*信号概况!$F$4*$J1727*信号概况!$J$5*信号相关性!$D$9+2*$F1727*信号概况!$F$5*$G1727*信号概况!$F$6*信号相关性!$E$6+2*$F1727*信号概况!$F$5*$H1727*信号概况!$F$7*信号相关性!$E$7+2*$F1727*信号概况!$F$5*$I1727*信号概况!$F$8*信号相关性!$E$8+2*$F1727*信号概况!$F$5*$J1727*信号概况!$F$9*信号相关性!$E$9+2*$G1727*信号概况!$F$6*$H1727*信号概况!$F$7*信号相关性!$F$7+2*$G1727*信号概况!$F$6*$I1727*信号概况!$F$8*信号相关性!$F$8+2*$G1727*信号概况!$F$6*$J1727*信号概况!$F$9*信号相关性!$F$9+2*$H1727*信号概况!$F$7*$I1727*信号概况!$F$8*信号相关性!$G$8+2*$H1727*信号概况!$F$7*$J1727*信号概况!$F$9*信号相关性!$G$9+2*$I1727*信号概况!$F$8*$J1727*信号概况!$F$9*信号相关性!$H$9)</f>
        <v>1558.97839131293</v>
      </c>
      <c r="L1727" s="10">
        <f t="shared" si="554"/>
        <v>12.5204942600657</v>
      </c>
      <c r="M1727" s="11">
        <f>SQRT(POWER($C1727*信号概况!$C$2,2)+POWER($D1727*信号概况!$C$3,2)+POWER($E1727*信号概况!$C$4,2)+POWER($F1727*信号概况!$C$5,2)+POWER($G1727*信号概况!$C$6,2)+POWER($H1727*信号概况!$C$7,2)+POWER($I1727*信号概况!$C$8,2)+POWER($J1727*信号概况!$C$9,2)+2*$C1727*信号概况!$C$2*$D1727*信号概况!$C$3*信号相关性!$B$3+2*$C1727*信号概况!$C$2*$E1727*信号概况!$C$4*信号相关性!$B$4+2*$C1727*信号概况!$C$2*$F1727*信号概况!$C$5*信号相关性!$B$5+2*$C1727*信号概况!$C$2*$G1727*信号概况!$C$6*信号相关性!$B$6+2*$C1727*信号概况!$C$2*$H1727*信号概况!$C$7*信号相关性!$B$7+2*$C1727*信号概况!$C$2*$I1727*信号概况!$C$8*信号相关性!$B$8+2*$C1727*信号概况!$C$2*$J1727*信号概况!$C$9*信号相关性!$B$9+2*$D1727*信号概况!$C$3*$E1727*信号概况!$C$4*信号相关性!$C$4+2*$D1727*信号概况!$C$3*$F1727*信号概况!$C$5*信号相关性!$C$5+2*$D1727*信号概况!$C$3*$G1727*信号概况!$C$6*信号相关性!$C$6+2*$D1727*信号概况!$C$3*$H1727*信号概况!$C$7*信号相关性!$C$7+2*$D1727*信号概况!$C$3*$I1727*信号概况!$C$8*信号相关性!$C$8+2*$D1727*信号概况!$C$3*$J1727*信号概况!$C$9*信号相关性!$C$9+2*$E1727*信号概况!$C$4*$F1727*信号概况!$C$5*信号相关性!$D$5+2*$E1727*信号概况!$C$4*$G1727*信号概况!$C$6*信号相关性!$D$6+2*$E1727*信号概况!$C$4*$H1727*信号概况!$C$7*信号相关性!$D$7+2*$E1727*信号概况!$C$4*$I1727*信号概况!$C$8*信号相关性!$D$8+2*$E1727*信号概况!$C$4*$J1727*信号概况!$J$5*信号相关性!$D$9+2*$F1727*信号概况!$C$5*$G1727*信号概况!$C$6*信号相关性!$E$6+2*$F1727*信号概况!$C$5*$H1727*信号概况!$C$7*信号相关性!$E$7+2*$F1727*信号概况!$C$5*$I1727*信号概况!$C$8*信号相关性!$E$8+2*$F1727*信号概况!$C$5*$J1727*信号概况!$C$9*信号相关性!$E$9+2*$G1727*信号概况!$C$6*$H1727*信号概况!$C$7*信号相关性!$F$7+2*$G1727*信号概况!$C$6*$I1727*信号概况!$C$8*信号相关性!$F$8+2*$G1727*信号概况!$C$6*$J1727*信号概况!$C$9*信号相关性!$F$9+2*$H1727*信号概况!$C$7*$I1727*信号概况!$C$8*信号相关性!$G$8+2*$H1727*信号概况!$C$7*$J1727*信号概况!$C$9*信号相关性!$G$9+2*$I1727*信号概况!$C$8*$J1727*信号概况!$C$9*信号相关性!$H$9)</f>
        <v>7656.82574352148</v>
      </c>
      <c r="N1727" s="12">
        <f t="shared" si="555"/>
        <v>0.392271895823568</v>
      </c>
      <c r="O1727" s="10">
        <f>$C1727*信号概况!$J$2+$D1727*信号概况!$J$3+$E1727*信号概况!$J$4+$F1727*信号概况!$J$5+$G1727*信号概况!$J$6+$H1727*信号概况!$J$7+$I1727*信号概况!$J$8+$J1727*信号概况!$J$9</f>
        <v>1425.50020376994</v>
      </c>
      <c r="P1727" s="12">
        <f t="shared" si="556"/>
        <v>0.0730307422632478</v>
      </c>
      <c r="Q1727" s="7">
        <f t="shared" si="557"/>
        <v>10.3465471587807</v>
      </c>
    </row>
    <row r="1728" spans="1:17">
      <c r="A1728">
        <v>1726</v>
      </c>
      <c r="B1728">
        <v>19519.18</v>
      </c>
      <c r="C1728" s="7">
        <f t="shared" si="537"/>
        <v>0</v>
      </c>
      <c r="D1728" s="8">
        <f t="shared" si="538"/>
        <v>0.787878787878788</v>
      </c>
      <c r="E1728">
        <f t="shared" si="539"/>
        <v>0</v>
      </c>
      <c r="F1728">
        <f t="shared" si="549"/>
        <v>0.6</v>
      </c>
      <c r="G1728">
        <f t="shared" si="550"/>
        <v>0.08</v>
      </c>
      <c r="H1728">
        <f t="shared" si="551"/>
        <v>0</v>
      </c>
      <c r="I1728">
        <f t="shared" si="552"/>
        <v>0</v>
      </c>
      <c r="J1728">
        <f t="shared" si="553"/>
        <v>0</v>
      </c>
      <c r="K1728">
        <f>SQRT(POWER($C1728*信号概况!$F$2,2)+POWER($D1728*信号概况!$F$3,2)+POWER($E1728*信号概况!$F$4,2)+POWER($F1728*信号概况!$F$5,2)+POWER($G1728*信号概况!$F$6,2)+POWER($H1728*信号概况!$F$7,2)+POWER($I1728*信号概况!$F$8,2)+POWER($J1728*信号概况!$F$9,2)+2*$C1728*信号概况!$F$2*$D1728*信号概况!$F$3*信号相关性!$B$3+2*$C1728*信号概况!$F$2*$E1728*信号概况!$F$4*信号相关性!$B$4+2*$C1728*信号概况!$F$2*$F1728*信号概况!$F$5*信号相关性!$B$5+2*$C1728*信号概况!$F$2*$G1728*信号概况!$F$6*信号相关性!$B$6+2*$C1728*信号概况!$F$2*$H1728*信号概况!$F$7*信号相关性!$B$7+2*$C1728*信号概况!$F$2*$I1728*信号概况!$F$8*信号相关性!$B$8+2*$C1728*信号概况!$F$2*$J1728*信号概况!$F$9*信号相关性!$B$9+2*$D1728*信号概况!$F$3*$E1728*信号概况!$F$4*信号相关性!$C$4+2*$D1728*信号概况!$F$3*$F1728*信号概况!$F$5*信号相关性!$C$5+2*$D1728*信号概况!$F$3*$G1728*信号概况!$F$6*信号相关性!$C$6+2*$D1728*信号概况!$F$3*$H1728*信号概况!$F$7*信号相关性!$C$7+2*$D1728*信号概况!$F$3*$I1728*信号概况!$F$8*信号相关性!$C$8+2*$D1728*信号概况!$F$3*$J1728*信号概况!$F$9*信号相关性!$C$9+2*$E1728*信号概况!$F$4*$F1728*信号概况!$F$5*信号相关性!$D$5+2*$E1728*信号概况!$F$4*$G1728*信号概况!$F$6*信号相关性!$D$6+2*$E1728*信号概况!$F$4*$H1728*信号概况!$F$7*信号相关性!$D$7+2*$E1728*信号概况!$F$4*$I1728*信号概况!$F$8*信号相关性!$D$8+2*$E1728*信号概况!$F$4*$J1728*信号概况!$J$5*信号相关性!$D$9+2*$F1728*信号概况!$F$5*$G1728*信号概况!$F$6*信号相关性!$E$6+2*$F1728*信号概况!$F$5*$H1728*信号概况!$F$7*信号相关性!$E$7+2*$F1728*信号概况!$F$5*$I1728*信号概况!$F$8*信号相关性!$E$8+2*$F1728*信号概况!$F$5*$J1728*信号概况!$F$9*信号相关性!$E$9+2*$G1728*信号概况!$F$6*$H1728*信号概况!$F$7*信号相关性!$F$7+2*$G1728*信号概况!$F$6*$I1728*信号概况!$F$8*信号相关性!$F$8+2*$G1728*信号概况!$F$6*$J1728*信号概况!$F$9*信号相关性!$F$9+2*$H1728*信号概况!$F$7*$I1728*信号概况!$F$8*信号相关性!$G$8+2*$H1728*信号概况!$F$7*$J1728*信号概况!$F$9*信号相关性!$G$9+2*$I1728*信号概况!$F$8*$J1728*信号概况!$F$9*信号相关性!$H$9)</f>
        <v>1625.1129087928</v>
      </c>
      <c r="L1728" s="10">
        <f t="shared" si="554"/>
        <v>12.0109685267959</v>
      </c>
      <c r="M1728" s="11">
        <f>SQRT(POWER($C1728*信号概况!$C$2,2)+POWER($D1728*信号概况!$C$3,2)+POWER($E1728*信号概况!$C$4,2)+POWER($F1728*信号概况!$C$5,2)+POWER($G1728*信号概况!$C$6,2)+POWER($H1728*信号概况!$C$7,2)+POWER($I1728*信号概况!$C$8,2)+POWER($J1728*信号概况!$C$9,2)+2*$C1728*信号概况!$C$2*$D1728*信号概况!$C$3*信号相关性!$B$3+2*$C1728*信号概况!$C$2*$E1728*信号概况!$C$4*信号相关性!$B$4+2*$C1728*信号概况!$C$2*$F1728*信号概况!$C$5*信号相关性!$B$5+2*$C1728*信号概况!$C$2*$G1728*信号概况!$C$6*信号相关性!$B$6+2*$C1728*信号概况!$C$2*$H1728*信号概况!$C$7*信号相关性!$B$7+2*$C1728*信号概况!$C$2*$I1728*信号概况!$C$8*信号相关性!$B$8+2*$C1728*信号概况!$C$2*$J1728*信号概况!$C$9*信号相关性!$B$9+2*$D1728*信号概况!$C$3*$E1728*信号概况!$C$4*信号相关性!$C$4+2*$D1728*信号概况!$C$3*$F1728*信号概况!$C$5*信号相关性!$C$5+2*$D1728*信号概况!$C$3*$G1728*信号概况!$C$6*信号相关性!$C$6+2*$D1728*信号概况!$C$3*$H1728*信号概况!$C$7*信号相关性!$C$7+2*$D1728*信号概况!$C$3*$I1728*信号概况!$C$8*信号相关性!$C$8+2*$D1728*信号概况!$C$3*$J1728*信号概况!$C$9*信号相关性!$C$9+2*$E1728*信号概况!$C$4*$F1728*信号概况!$C$5*信号相关性!$D$5+2*$E1728*信号概况!$C$4*$G1728*信号概况!$C$6*信号相关性!$D$6+2*$E1728*信号概况!$C$4*$H1728*信号概况!$C$7*信号相关性!$D$7+2*$E1728*信号概况!$C$4*$I1728*信号概况!$C$8*信号相关性!$D$8+2*$E1728*信号概况!$C$4*$J1728*信号概况!$J$5*信号相关性!$D$9+2*$F1728*信号概况!$C$5*$G1728*信号概况!$C$6*信号相关性!$E$6+2*$F1728*信号概况!$C$5*$H1728*信号概况!$C$7*信号相关性!$E$7+2*$F1728*信号概况!$C$5*$I1728*信号概况!$C$8*信号相关性!$E$8+2*$F1728*信号概况!$C$5*$J1728*信号概况!$C$9*信号相关性!$E$9+2*$G1728*信号概况!$C$6*$H1728*信号概况!$C$7*信号相关性!$F$7+2*$G1728*信号概况!$C$6*$I1728*信号概况!$C$8*信号相关性!$F$8+2*$G1728*信号概况!$C$6*$J1728*信号概况!$C$9*信号相关性!$F$9+2*$H1728*信号概况!$C$7*$I1728*信号概况!$C$8*信号相关性!$G$8+2*$H1728*信号概况!$C$7*$J1728*信号概况!$C$9*信号相关性!$G$9+2*$I1728*信号概况!$C$8*$J1728*信号概况!$C$9*信号相关性!$H$9)</f>
        <v>7979.06837806922</v>
      </c>
      <c r="N1728" s="12">
        <f t="shared" si="555"/>
        <v>0.408780921025843</v>
      </c>
      <c r="O1728" s="10">
        <f>$C1728*信号概况!$J$2+$D1728*信号概况!$J$3+$E1728*信号概况!$J$4+$F1728*信号概况!$J$5+$G1728*信号概况!$J$6+$H1728*信号概况!$J$7+$I1728*信号概况!$J$8+$J1728*信号概况!$J$9</f>
        <v>1450.02835445487</v>
      </c>
      <c r="P1728" s="12">
        <f t="shared" si="556"/>
        <v>0.0742873601480632</v>
      </c>
      <c r="Q1728" s="7">
        <f t="shared" si="557"/>
        <v>10.1066093097858</v>
      </c>
    </row>
    <row r="1729" spans="1:17">
      <c r="A1729">
        <v>1727</v>
      </c>
      <c r="B1729">
        <v>19519.18</v>
      </c>
      <c r="C1729" s="7">
        <f t="shared" si="537"/>
        <v>0</v>
      </c>
      <c r="D1729" s="8">
        <f t="shared" si="538"/>
        <v>0.818181818181818</v>
      </c>
      <c r="E1729">
        <f t="shared" si="539"/>
        <v>0</v>
      </c>
      <c r="F1729">
        <f t="shared" si="549"/>
        <v>0.6</v>
      </c>
      <c r="G1729">
        <f t="shared" si="550"/>
        <v>0.08</v>
      </c>
      <c r="H1729">
        <f t="shared" si="551"/>
        <v>0</v>
      </c>
      <c r="I1729">
        <f t="shared" si="552"/>
        <v>0</v>
      </c>
      <c r="J1729">
        <f t="shared" si="553"/>
        <v>0</v>
      </c>
      <c r="K1729">
        <f>SQRT(POWER($C1729*信号概况!$F$2,2)+POWER($D1729*信号概况!$F$3,2)+POWER($E1729*信号概况!$F$4,2)+POWER($F1729*信号概况!$F$5,2)+POWER($G1729*信号概况!$F$6,2)+POWER($H1729*信号概况!$F$7,2)+POWER($I1729*信号概况!$F$8,2)+POWER($J1729*信号概况!$F$9,2)+2*$C1729*信号概况!$F$2*$D1729*信号概况!$F$3*信号相关性!$B$3+2*$C1729*信号概况!$F$2*$E1729*信号概况!$F$4*信号相关性!$B$4+2*$C1729*信号概况!$F$2*$F1729*信号概况!$F$5*信号相关性!$B$5+2*$C1729*信号概况!$F$2*$G1729*信号概况!$F$6*信号相关性!$B$6+2*$C1729*信号概况!$F$2*$H1729*信号概况!$F$7*信号相关性!$B$7+2*$C1729*信号概况!$F$2*$I1729*信号概况!$F$8*信号相关性!$B$8+2*$C1729*信号概况!$F$2*$J1729*信号概况!$F$9*信号相关性!$B$9+2*$D1729*信号概况!$F$3*$E1729*信号概况!$F$4*信号相关性!$C$4+2*$D1729*信号概况!$F$3*$F1729*信号概况!$F$5*信号相关性!$C$5+2*$D1729*信号概况!$F$3*$G1729*信号概况!$F$6*信号相关性!$C$6+2*$D1729*信号概况!$F$3*$H1729*信号概况!$F$7*信号相关性!$C$7+2*$D1729*信号概况!$F$3*$I1729*信号概况!$F$8*信号相关性!$C$8+2*$D1729*信号概况!$F$3*$J1729*信号概况!$F$9*信号相关性!$C$9+2*$E1729*信号概况!$F$4*$F1729*信号概况!$F$5*信号相关性!$D$5+2*$E1729*信号概况!$F$4*$G1729*信号概况!$F$6*信号相关性!$D$6+2*$E1729*信号概况!$F$4*$H1729*信号概况!$F$7*信号相关性!$D$7+2*$E1729*信号概况!$F$4*$I1729*信号概况!$F$8*信号相关性!$D$8+2*$E1729*信号概况!$F$4*$J1729*信号概况!$J$5*信号相关性!$D$9+2*$F1729*信号概况!$F$5*$G1729*信号概况!$F$6*信号相关性!$E$6+2*$F1729*信号概况!$F$5*$H1729*信号概况!$F$7*信号相关性!$E$7+2*$F1729*信号概况!$F$5*$I1729*信号概况!$F$8*信号相关性!$E$8+2*$F1729*信号概况!$F$5*$J1729*信号概况!$F$9*信号相关性!$E$9+2*$G1729*信号概况!$F$6*$H1729*信号概况!$F$7*信号相关性!$F$7+2*$G1729*信号概况!$F$6*$I1729*信号概况!$F$8*信号相关性!$F$8+2*$G1729*信号概况!$F$6*$J1729*信号概况!$F$9*信号相关性!$F$9+2*$H1729*信号概况!$F$7*$I1729*信号概况!$F$8*信号相关性!$G$8+2*$H1729*信号概况!$F$7*$J1729*信号概况!$F$9*信号相关性!$G$9+2*$I1729*信号概况!$F$8*$J1729*信号概况!$F$9*信号相关性!$H$9)</f>
        <v>1691.30395743606</v>
      </c>
      <c r="L1729" s="10">
        <f t="shared" si="554"/>
        <v>11.5409060057958</v>
      </c>
      <c r="M1729" s="11">
        <f>SQRT(POWER($C1729*信号概况!$C$2,2)+POWER($D1729*信号概况!$C$3,2)+POWER($E1729*信号概况!$C$4,2)+POWER($F1729*信号概况!$C$5,2)+POWER($G1729*信号概况!$C$6,2)+POWER($H1729*信号概况!$C$7,2)+POWER($I1729*信号概况!$C$8,2)+POWER($J1729*信号概况!$C$9,2)+2*$C1729*信号概况!$C$2*$D1729*信号概况!$C$3*信号相关性!$B$3+2*$C1729*信号概况!$C$2*$E1729*信号概况!$C$4*信号相关性!$B$4+2*$C1729*信号概况!$C$2*$F1729*信号概况!$C$5*信号相关性!$B$5+2*$C1729*信号概况!$C$2*$G1729*信号概况!$C$6*信号相关性!$B$6+2*$C1729*信号概况!$C$2*$H1729*信号概况!$C$7*信号相关性!$B$7+2*$C1729*信号概况!$C$2*$I1729*信号概况!$C$8*信号相关性!$B$8+2*$C1729*信号概况!$C$2*$J1729*信号概况!$C$9*信号相关性!$B$9+2*$D1729*信号概况!$C$3*$E1729*信号概况!$C$4*信号相关性!$C$4+2*$D1729*信号概况!$C$3*$F1729*信号概况!$C$5*信号相关性!$C$5+2*$D1729*信号概况!$C$3*$G1729*信号概况!$C$6*信号相关性!$C$6+2*$D1729*信号概况!$C$3*$H1729*信号概况!$C$7*信号相关性!$C$7+2*$D1729*信号概况!$C$3*$I1729*信号概况!$C$8*信号相关性!$C$8+2*$D1729*信号概况!$C$3*$J1729*信号概况!$C$9*信号相关性!$C$9+2*$E1729*信号概况!$C$4*$F1729*信号概况!$C$5*信号相关性!$D$5+2*$E1729*信号概况!$C$4*$G1729*信号概况!$C$6*信号相关性!$D$6+2*$E1729*信号概况!$C$4*$H1729*信号概况!$C$7*信号相关性!$D$7+2*$E1729*信号概况!$C$4*$I1729*信号概况!$C$8*信号相关性!$D$8+2*$E1729*信号概况!$C$4*$J1729*信号概况!$J$5*信号相关性!$D$9+2*$F1729*信号概况!$C$5*$G1729*信号概况!$C$6*信号相关性!$E$6+2*$F1729*信号概况!$C$5*$H1729*信号概况!$C$7*信号相关性!$E$7+2*$F1729*信号概况!$C$5*$I1729*信号概况!$C$8*信号相关性!$E$8+2*$F1729*信号概况!$C$5*$J1729*信号概况!$C$9*信号相关性!$E$9+2*$G1729*信号概况!$C$6*$H1729*信号概况!$C$7*信号相关性!$F$7+2*$G1729*信号概况!$C$6*$I1729*信号概况!$C$8*信号相关性!$F$8+2*$G1729*信号概况!$C$6*$J1729*信号概况!$C$9*信号相关性!$F$9+2*$H1729*信号概况!$C$7*$I1729*信号概况!$C$8*信号相关性!$G$8+2*$H1729*信号概况!$C$7*$J1729*信号概况!$C$9*信号相关性!$G$9+2*$I1729*信号概况!$C$8*$J1729*信号概况!$C$9*信号相关性!$H$9)</f>
        <v>8301.47385223715</v>
      </c>
      <c r="N1729" s="12">
        <f t="shared" si="555"/>
        <v>0.425298288772231</v>
      </c>
      <c r="O1729" s="10">
        <f>$C1729*信号概况!$J$2+$D1729*信号概况!$J$3+$E1729*信号概况!$J$4+$F1729*信号概况!$J$5+$G1729*信号概况!$J$6+$H1729*信号概况!$J$7+$I1729*信号概况!$J$8+$J1729*信号概况!$J$9</f>
        <v>1474.5565051398</v>
      </c>
      <c r="P1729" s="12">
        <f t="shared" si="556"/>
        <v>0.0755439780328786</v>
      </c>
      <c r="Q1729" s="7">
        <f t="shared" si="557"/>
        <v>9.88510609708645</v>
      </c>
    </row>
    <row r="1730" spans="1:17">
      <c r="A1730">
        <v>1728</v>
      </c>
      <c r="B1730">
        <v>19519.18</v>
      </c>
      <c r="C1730" s="7">
        <f t="shared" si="537"/>
        <v>0</v>
      </c>
      <c r="D1730" s="8">
        <f t="shared" si="538"/>
        <v>0.848484848484849</v>
      </c>
      <c r="E1730">
        <f t="shared" si="539"/>
        <v>0</v>
      </c>
      <c r="F1730">
        <f t="shared" si="549"/>
        <v>0.6</v>
      </c>
      <c r="G1730">
        <f t="shared" si="550"/>
        <v>0.08</v>
      </c>
      <c r="H1730">
        <f t="shared" si="551"/>
        <v>0</v>
      </c>
      <c r="I1730">
        <f t="shared" si="552"/>
        <v>0</v>
      </c>
      <c r="J1730">
        <f t="shared" si="553"/>
        <v>0</v>
      </c>
      <c r="K1730">
        <f>SQRT(POWER($C1730*信号概况!$F$2,2)+POWER($D1730*信号概况!$F$3,2)+POWER($E1730*信号概况!$F$4,2)+POWER($F1730*信号概况!$F$5,2)+POWER($G1730*信号概况!$F$6,2)+POWER($H1730*信号概况!$F$7,2)+POWER($I1730*信号概况!$F$8,2)+POWER($J1730*信号概况!$F$9,2)+2*$C1730*信号概况!$F$2*$D1730*信号概况!$F$3*信号相关性!$B$3+2*$C1730*信号概况!$F$2*$E1730*信号概况!$F$4*信号相关性!$B$4+2*$C1730*信号概况!$F$2*$F1730*信号概况!$F$5*信号相关性!$B$5+2*$C1730*信号概况!$F$2*$G1730*信号概况!$F$6*信号相关性!$B$6+2*$C1730*信号概况!$F$2*$H1730*信号概况!$F$7*信号相关性!$B$7+2*$C1730*信号概况!$F$2*$I1730*信号概况!$F$8*信号相关性!$B$8+2*$C1730*信号概况!$F$2*$J1730*信号概况!$F$9*信号相关性!$B$9+2*$D1730*信号概况!$F$3*$E1730*信号概况!$F$4*信号相关性!$C$4+2*$D1730*信号概况!$F$3*$F1730*信号概况!$F$5*信号相关性!$C$5+2*$D1730*信号概况!$F$3*$G1730*信号概况!$F$6*信号相关性!$C$6+2*$D1730*信号概况!$F$3*$H1730*信号概况!$F$7*信号相关性!$C$7+2*$D1730*信号概况!$F$3*$I1730*信号概况!$F$8*信号相关性!$C$8+2*$D1730*信号概况!$F$3*$J1730*信号概况!$F$9*信号相关性!$C$9+2*$E1730*信号概况!$F$4*$F1730*信号概况!$F$5*信号相关性!$D$5+2*$E1730*信号概况!$F$4*$G1730*信号概况!$F$6*信号相关性!$D$6+2*$E1730*信号概况!$F$4*$H1730*信号概况!$F$7*信号相关性!$D$7+2*$E1730*信号概况!$F$4*$I1730*信号概况!$F$8*信号相关性!$D$8+2*$E1730*信号概况!$F$4*$J1730*信号概况!$J$5*信号相关性!$D$9+2*$F1730*信号概况!$F$5*$G1730*信号概况!$F$6*信号相关性!$E$6+2*$F1730*信号概况!$F$5*$H1730*信号概况!$F$7*信号相关性!$E$7+2*$F1730*信号概况!$F$5*$I1730*信号概况!$F$8*信号相关性!$E$8+2*$F1730*信号概况!$F$5*$J1730*信号概况!$F$9*信号相关性!$E$9+2*$G1730*信号概况!$F$6*$H1730*信号概况!$F$7*信号相关性!$F$7+2*$G1730*信号概况!$F$6*$I1730*信号概况!$F$8*信号相关性!$F$8+2*$G1730*信号概况!$F$6*$J1730*信号概况!$F$9*信号相关性!$F$9+2*$H1730*信号概况!$F$7*$I1730*信号概况!$F$8*信号相关性!$G$8+2*$H1730*信号概况!$F$7*$J1730*信号概况!$F$9*信号相关性!$G$9+2*$I1730*信号概况!$F$8*$J1730*信号概况!$F$9*信号相关性!$H$9)</f>
        <v>1757.5451501803</v>
      </c>
      <c r="L1730" s="10">
        <f t="shared" si="554"/>
        <v>11.1059337496949</v>
      </c>
      <c r="M1730" s="11">
        <f>SQRT(POWER($C1730*信号概况!$C$2,2)+POWER($D1730*信号概况!$C$3,2)+POWER($E1730*信号概况!$C$4,2)+POWER($F1730*信号概况!$C$5,2)+POWER($G1730*信号概况!$C$6,2)+POWER($H1730*信号概况!$C$7,2)+POWER($I1730*信号概况!$C$8,2)+POWER($J1730*信号概况!$C$9,2)+2*$C1730*信号概况!$C$2*$D1730*信号概况!$C$3*信号相关性!$B$3+2*$C1730*信号概况!$C$2*$E1730*信号概况!$C$4*信号相关性!$B$4+2*$C1730*信号概况!$C$2*$F1730*信号概况!$C$5*信号相关性!$B$5+2*$C1730*信号概况!$C$2*$G1730*信号概况!$C$6*信号相关性!$B$6+2*$C1730*信号概况!$C$2*$H1730*信号概况!$C$7*信号相关性!$B$7+2*$C1730*信号概况!$C$2*$I1730*信号概况!$C$8*信号相关性!$B$8+2*$C1730*信号概况!$C$2*$J1730*信号概况!$C$9*信号相关性!$B$9+2*$D1730*信号概况!$C$3*$E1730*信号概况!$C$4*信号相关性!$C$4+2*$D1730*信号概况!$C$3*$F1730*信号概况!$C$5*信号相关性!$C$5+2*$D1730*信号概况!$C$3*$G1730*信号概况!$C$6*信号相关性!$C$6+2*$D1730*信号概况!$C$3*$H1730*信号概况!$C$7*信号相关性!$C$7+2*$D1730*信号概况!$C$3*$I1730*信号概况!$C$8*信号相关性!$C$8+2*$D1730*信号概况!$C$3*$J1730*信号概况!$C$9*信号相关性!$C$9+2*$E1730*信号概况!$C$4*$F1730*信号概况!$C$5*信号相关性!$D$5+2*$E1730*信号概况!$C$4*$G1730*信号概况!$C$6*信号相关性!$D$6+2*$E1730*信号概况!$C$4*$H1730*信号概况!$C$7*信号相关性!$D$7+2*$E1730*信号概况!$C$4*$I1730*信号概况!$C$8*信号相关性!$D$8+2*$E1730*信号概况!$C$4*$J1730*信号概况!$J$5*信号相关性!$D$9+2*$F1730*信号概况!$C$5*$G1730*信号概况!$C$6*信号相关性!$E$6+2*$F1730*信号概况!$C$5*$H1730*信号概况!$C$7*信号相关性!$E$7+2*$F1730*信号概况!$C$5*$I1730*信号概况!$C$8*信号相关性!$E$8+2*$F1730*信号概况!$C$5*$J1730*信号概况!$C$9*信号相关性!$E$9+2*$G1730*信号概况!$C$6*$H1730*信号概况!$C$7*信号相关性!$F$7+2*$G1730*信号概况!$C$6*$I1730*信号概况!$C$8*信号相关性!$F$8+2*$G1730*信号概况!$C$6*$J1730*信号概况!$C$9*信号相关性!$F$9+2*$H1730*信号概况!$C$7*$I1730*信号概况!$C$8*信号相关性!$G$8+2*$H1730*信号概况!$C$7*$J1730*信号概况!$C$9*信号相关性!$G$9+2*$I1730*信号概况!$C$8*$J1730*信号概况!$C$9*信号相关性!$H$9)</f>
        <v>8624.02390297432</v>
      </c>
      <c r="N1730" s="12">
        <f t="shared" si="555"/>
        <v>0.441823063416308</v>
      </c>
      <c r="O1730" s="10">
        <f>$C1730*信号概况!$J$2+$D1730*信号概况!$J$3+$E1730*信号概况!$J$4+$F1730*信号概况!$J$5+$G1730*信号概况!$J$6+$H1730*信号概况!$J$7+$I1730*信号概况!$J$8+$J1730*信号概况!$J$9</f>
        <v>1499.08465582473</v>
      </c>
      <c r="P1730" s="12">
        <f t="shared" si="556"/>
        <v>0.076800595917694</v>
      </c>
      <c r="Q1730" s="7">
        <f t="shared" si="557"/>
        <v>9.68001127490324</v>
      </c>
    </row>
    <row r="1731" spans="1:17">
      <c r="A1731">
        <v>1729</v>
      </c>
      <c r="B1731">
        <v>19519.18</v>
      </c>
      <c r="C1731" s="7">
        <f t="shared" si="537"/>
        <v>0</v>
      </c>
      <c r="D1731" s="8">
        <f t="shared" si="538"/>
        <v>0.878787878787879</v>
      </c>
      <c r="E1731">
        <f t="shared" si="539"/>
        <v>0</v>
      </c>
      <c r="F1731">
        <f t="shared" si="549"/>
        <v>0.6</v>
      </c>
      <c r="G1731">
        <f t="shared" si="550"/>
        <v>0.08</v>
      </c>
      <c r="H1731">
        <f t="shared" si="551"/>
        <v>0</v>
      </c>
      <c r="I1731">
        <f t="shared" si="552"/>
        <v>0</v>
      </c>
      <c r="J1731">
        <f t="shared" si="553"/>
        <v>0</v>
      </c>
      <c r="K1731">
        <f>SQRT(POWER($C1731*信号概况!$F$2,2)+POWER($D1731*信号概况!$F$3,2)+POWER($E1731*信号概况!$F$4,2)+POWER($F1731*信号概况!$F$5,2)+POWER($G1731*信号概况!$F$6,2)+POWER($H1731*信号概况!$F$7,2)+POWER($I1731*信号概况!$F$8,2)+POWER($J1731*信号概况!$F$9,2)+2*$C1731*信号概况!$F$2*$D1731*信号概况!$F$3*信号相关性!$B$3+2*$C1731*信号概况!$F$2*$E1731*信号概况!$F$4*信号相关性!$B$4+2*$C1731*信号概况!$F$2*$F1731*信号概况!$F$5*信号相关性!$B$5+2*$C1731*信号概况!$F$2*$G1731*信号概况!$F$6*信号相关性!$B$6+2*$C1731*信号概况!$F$2*$H1731*信号概况!$F$7*信号相关性!$B$7+2*$C1731*信号概况!$F$2*$I1731*信号概况!$F$8*信号相关性!$B$8+2*$C1731*信号概况!$F$2*$J1731*信号概况!$F$9*信号相关性!$B$9+2*$D1731*信号概况!$F$3*$E1731*信号概况!$F$4*信号相关性!$C$4+2*$D1731*信号概况!$F$3*$F1731*信号概况!$F$5*信号相关性!$C$5+2*$D1731*信号概况!$F$3*$G1731*信号概况!$F$6*信号相关性!$C$6+2*$D1731*信号概况!$F$3*$H1731*信号概况!$F$7*信号相关性!$C$7+2*$D1731*信号概况!$F$3*$I1731*信号概况!$F$8*信号相关性!$C$8+2*$D1731*信号概况!$F$3*$J1731*信号概况!$F$9*信号相关性!$C$9+2*$E1731*信号概况!$F$4*$F1731*信号概况!$F$5*信号相关性!$D$5+2*$E1731*信号概况!$F$4*$G1731*信号概况!$F$6*信号相关性!$D$6+2*$E1731*信号概况!$F$4*$H1731*信号概况!$F$7*信号相关性!$D$7+2*$E1731*信号概况!$F$4*$I1731*信号概况!$F$8*信号相关性!$D$8+2*$E1731*信号概况!$F$4*$J1731*信号概况!$J$5*信号相关性!$D$9+2*$F1731*信号概况!$F$5*$G1731*信号概况!$F$6*信号相关性!$E$6+2*$F1731*信号概况!$F$5*$H1731*信号概况!$F$7*信号相关性!$E$7+2*$F1731*信号概况!$F$5*$I1731*信号概况!$F$8*信号相关性!$E$8+2*$F1731*信号概况!$F$5*$J1731*信号概况!$F$9*信号相关性!$E$9+2*$G1731*信号概况!$F$6*$H1731*信号概况!$F$7*信号相关性!$F$7+2*$G1731*信号概况!$F$6*$I1731*信号概况!$F$8*信号相关性!$F$8+2*$G1731*信号概况!$F$6*$J1731*信号概况!$F$9*信号相关性!$F$9+2*$H1731*信号概况!$F$7*$I1731*信号概况!$F$8*信号相关性!$G$8+2*$H1731*信号概况!$F$7*$J1731*信号概况!$F$9*信号相关性!$G$9+2*$I1731*信号概况!$F$8*$J1731*信号概况!$F$9*信号相关性!$H$9)</f>
        <v>1823.83102336133</v>
      </c>
      <c r="L1731" s="10">
        <f t="shared" si="554"/>
        <v>10.7022962927925</v>
      </c>
      <c r="M1731" s="11">
        <f>SQRT(POWER($C1731*信号概况!$C$2,2)+POWER($D1731*信号概况!$C$3,2)+POWER($E1731*信号概况!$C$4,2)+POWER($F1731*信号概况!$C$5,2)+POWER($G1731*信号概况!$C$6,2)+POWER($H1731*信号概况!$C$7,2)+POWER($I1731*信号概况!$C$8,2)+POWER($J1731*信号概况!$C$9,2)+2*$C1731*信号概况!$C$2*$D1731*信号概况!$C$3*信号相关性!$B$3+2*$C1731*信号概况!$C$2*$E1731*信号概况!$C$4*信号相关性!$B$4+2*$C1731*信号概况!$C$2*$F1731*信号概况!$C$5*信号相关性!$B$5+2*$C1731*信号概况!$C$2*$G1731*信号概况!$C$6*信号相关性!$B$6+2*$C1731*信号概况!$C$2*$H1731*信号概况!$C$7*信号相关性!$B$7+2*$C1731*信号概况!$C$2*$I1731*信号概况!$C$8*信号相关性!$B$8+2*$C1731*信号概况!$C$2*$J1731*信号概况!$C$9*信号相关性!$B$9+2*$D1731*信号概况!$C$3*$E1731*信号概况!$C$4*信号相关性!$C$4+2*$D1731*信号概况!$C$3*$F1731*信号概况!$C$5*信号相关性!$C$5+2*$D1731*信号概况!$C$3*$G1731*信号概况!$C$6*信号相关性!$C$6+2*$D1731*信号概况!$C$3*$H1731*信号概况!$C$7*信号相关性!$C$7+2*$D1731*信号概况!$C$3*$I1731*信号概况!$C$8*信号相关性!$C$8+2*$D1731*信号概况!$C$3*$J1731*信号概况!$C$9*信号相关性!$C$9+2*$E1731*信号概况!$C$4*$F1731*信号概况!$C$5*信号相关性!$D$5+2*$E1731*信号概况!$C$4*$G1731*信号概况!$C$6*信号相关性!$D$6+2*$E1731*信号概况!$C$4*$H1731*信号概况!$C$7*信号相关性!$D$7+2*$E1731*信号概况!$C$4*$I1731*信号概况!$C$8*信号相关性!$D$8+2*$E1731*信号概况!$C$4*$J1731*信号概况!$J$5*信号相关性!$D$9+2*$F1731*信号概况!$C$5*$G1731*信号概况!$C$6*信号相关性!$E$6+2*$F1731*信号概况!$C$5*$H1731*信号概况!$C$7*信号相关性!$E$7+2*$F1731*信号概况!$C$5*$I1731*信号概况!$C$8*信号相关性!$E$8+2*$F1731*信号概况!$C$5*$J1731*信号概况!$C$9*信号相关性!$E$9+2*$G1731*信号概况!$C$6*$H1731*信号概况!$C$7*信号相关性!$F$7+2*$G1731*信号概况!$C$6*$I1731*信号概况!$C$8*信号相关性!$F$8+2*$G1731*信号概况!$C$6*$J1731*信号概况!$C$9*信号相关性!$F$9+2*$H1731*信号概况!$C$7*$I1731*信号概况!$C$8*信号相关性!$G$8+2*$H1731*信号概况!$C$7*$J1731*信号概况!$C$9*信号相关性!$G$9+2*$I1731*信号概况!$C$8*$J1731*信号概况!$C$9*信号相关性!$H$9)</f>
        <v>8946.70289330041</v>
      </c>
      <c r="N1731" s="12">
        <f t="shared" si="555"/>
        <v>0.458354443849609</v>
      </c>
      <c r="O1731" s="10">
        <f>$C1731*信号概况!$J$2+$D1731*信号概况!$J$3+$E1731*信号概况!$J$4+$F1731*信号概况!$J$5+$G1731*信号概况!$J$6+$H1731*信号概况!$J$7+$I1731*信号概况!$J$8+$J1731*信号概况!$J$9</f>
        <v>1523.61280650967</v>
      </c>
      <c r="P1731" s="12">
        <f t="shared" si="556"/>
        <v>0.0780572138025094</v>
      </c>
      <c r="Q1731" s="7">
        <f t="shared" si="557"/>
        <v>9.4895823442121</v>
      </c>
    </row>
    <row r="1732" spans="1:17">
      <c r="A1732">
        <v>1730</v>
      </c>
      <c r="B1732">
        <v>19519.18</v>
      </c>
      <c r="C1732" s="7">
        <f t="shared" ref="C1732:C1795" si="558">MOD(A1732,$T$2*$U$2/0.01+1)/($T$2*100)</f>
        <v>0</v>
      </c>
      <c r="D1732" s="8">
        <f t="shared" ref="D1732:D1795" si="559">MOD(QUOTIENT(A1732,$T$2*$U$2/0.01+1),$T$3*$U$3/0.01+1)/($T$3*100)</f>
        <v>0.909090909090909</v>
      </c>
      <c r="E1732">
        <f t="shared" ref="E1732:E1795" si="560">MOD(QUOTIENT(A1732,($T$2*$U$2/0.01+1)*($T$3*$U$3/0.01+1)),$T$4*$U$4/0.01+1)/($T$4*100)</f>
        <v>0</v>
      </c>
      <c r="F1732">
        <f t="shared" ref="F1732:F1764" si="561">MOD(QUOTIENT(A1732,($T$2*$U$2/0.01+1)*($T$3*$U$3/0.01+1)*($T$4*$U$4/0.01+1)),$T$5*$U$5/0.01+1)/($T$5*100)</f>
        <v>0.6</v>
      </c>
      <c r="G1732">
        <f t="shared" ref="G1732:G1764" si="562">MOD(QUOTIENT(A1732,($T$2*$U$2/0.01+1)*($T$3*$U$3/0.01+1)*($T$4*$U$4/0.01+1)*($T$5*$U$5/0.01+1)),$T$6*$U$6/0.01+1)/($T$6*100)</f>
        <v>0.08</v>
      </c>
      <c r="H1732">
        <f t="shared" ref="H1732:H1764" si="563">MOD(QUOTIENT(A1732,($T$2*$U$2/0.01+1)*($T$3*$U$3/0.01+1)*($T$4*$U$4/0.01+1)*($T$5*$U$5/0.01+1)*($T$6*$U$6/0.01+1)),$T$7*$U$7/0.01+1)/($T$7*100)</f>
        <v>0</v>
      </c>
      <c r="I1732">
        <f t="shared" ref="I1732:I1764" si="564">MOD(QUOTIENT(A1732,($T$2*$U$2/0.01+1)*($T$3*$U$3/0.01+1)*($T$4*$U$4/0.01+1)*($T$5*$U$5/0.01+1)*($T$6*$U$6/0.01+1)*($T$7*$U$7/0.01+1)),$T$8*$U$8/0.01+1)/($T$8*100)</f>
        <v>0</v>
      </c>
      <c r="J1732">
        <f t="shared" ref="J1732:J1764" si="565">MOD(QUOTIENT(A1732,($T$2*$U$2/0.01+1)*($T$3*$U$3/0.01+1)*($T$4*$U$4/0.01+1)*($T$5*$U$5/0.01+1)*($T$6*$U$6/0.01+1)*($T$7*$U$7/0.01+1)*($T$8*$U$8/0.01+1)),$T$9*$U$9/0.01)/($T$9*100)</f>
        <v>0</v>
      </c>
      <c r="K1732">
        <f>SQRT(POWER($C1732*信号概况!$F$2,2)+POWER($D1732*信号概况!$F$3,2)+POWER($E1732*信号概况!$F$4,2)+POWER($F1732*信号概况!$F$5,2)+POWER($G1732*信号概况!$F$6,2)+POWER($H1732*信号概况!$F$7,2)+POWER($I1732*信号概况!$F$8,2)+POWER($J1732*信号概况!$F$9,2)+2*$C1732*信号概况!$F$2*$D1732*信号概况!$F$3*信号相关性!$B$3+2*$C1732*信号概况!$F$2*$E1732*信号概况!$F$4*信号相关性!$B$4+2*$C1732*信号概况!$F$2*$F1732*信号概况!$F$5*信号相关性!$B$5+2*$C1732*信号概况!$F$2*$G1732*信号概况!$F$6*信号相关性!$B$6+2*$C1732*信号概况!$F$2*$H1732*信号概况!$F$7*信号相关性!$B$7+2*$C1732*信号概况!$F$2*$I1732*信号概况!$F$8*信号相关性!$B$8+2*$C1732*信号概况!$F$2*$J1732*信号概况!$F$9*信号相关性!$B$9+2*$D1732*信号概况!$F$3*$E1732*信号概况!$F$4*信号相关性!$C$4+2*$D1732*信号概况!$F$3*$F1732*信号概况!$F$5*信号相关性!$C$5+2*$D1732*信号概况!$F$3*$G1732*信号概况!$F$6*信号相关性!$C$6+2*$D1732*信号概况!$F$3*$H1732*信号概况!$F$7*信号相关性!$C$7+2*$D1732*信号概况!$F$3*$I1732*信号概况!$F$8*信号相关性!$C$8+2*$D1732*信号概况!$F$3*$J1732*信号概况!$F$9*信号相关性!$C$9+2*$E1732*信号概况!$F$4*$F1732*信号概况!$F$5*信号相关性!$D$5+2*$E1732*信号概况!$F$4*$G1732*信号概况!$F$6*信号相关性!$D$6+2*$E1732*信号概况!$F$4*$H1732*信号概况!$F$7*信号相关性!$D$7+2*$E1732*信号概况!$F$4*$I1732*信号概况!$F$8*信号相关性!$D$8+2*$E1732*信号概况!$F$4*$J1732*信号概况!$J$5*信号相关性!$D$9+2*$F1732*信号概况!$F$5*$G1732*信号概况!$F$6*信号相关性!$E$6+2*$F1732*信号概况!$F$5*$H1732*信号概况!$F$7*信号相关性!$E$7+2*$F1732*信号概况!$F$5*$I1732*信号概况!$F$8*信号相关性!$E$8+2*$F1732*信号概况!$F$5*$J1732*信号概况!$F$9*信号相关性!$E$9+2*$G1732*信号概况!$F$6*$H1732*信号概况!$F$7*信号相关性!$F$7+2*$G1732*信号概况!$F$6*$I1732*信号概况!$F$8*信号相关性!$F$8+2*$G1732*信号概况!$F$6*$J1732*信号概况!$F$9*信号相关性!$F$9+2*$H1732*信号概况!$F$7*$I1732*信号概况!$F$8*信号相关性!$G$8+2*$H1732*信号概况!$F$7*$J1732*信号概况!$F$9*信号相关性!$G$9+2*$I1732*信号概况!$F$8*$J1732*信号概况!$F$9*信号相关性!$H$9)</f>
        <v>1890.15687629301</v>
      </c>
      <c r="L1732" s="10">
        <f t="shared" ref="L1732:L1764" si="566">B1732/K1732</f>
        <v>10.3267513108654</v>
      </c>
      <c r="M1732" s="11">
        <f>SQRT(POWER($C1732*信号概况!$C$2,2)+POWER($D1732*信号概况!$C$3,2)+POWER($E1732*信号概况!$C$4,2)+POWER($F1732*信号概况!$C$5,2)+POWER($G1732*信号概况!$C$6,2)+POWER($H1732*信号概况!$C$7,2)+POWER($I1732*信号概况!$C$8,2)+POWER($J1732*信号概况!$C$9,2)+2*$C1732*信号概况!$C$2*$D1732*信号概况!$C$3*信号相关性!$B$3+2*$C1732*信号概况!$C$2*$E1732*信号概况!$C$4*信号相关性!$B$4+2*$C1732*信号概况!$C$2*$F1732*信号概况!$C$5*信号相关性!$B$5+2*$C1732*信号概况!$C$2*$G1732*信号概况!$C$6*信号相关性!$B$6+2*$C1732*信号概况!$C$2*$H1732*信号概况!$C$7*信号相关性!$B$7+2*$C1732*信号概况!$C$2*$I1732*信号概况!$C$8*信号相关性!$B$8+2*$C1732*信号概况!$C$2*$J1732*信号概况!$C$9*信号相关性!$B$9+2*$D1732*信号概况!$C$3*$E1732*信号概况!$C$4*信号相关性!$C$4+2*$D1732*信号概况!$C$3*$F1732*信号概况!$C$5*信号相关性!$C$5+2*$D1732*信号概况!$C$3*$G1732*信号概况!$C$6*信号相关性!$C$6+2*$D1732*信号概况!$C$3*$H1732*信号概况!$C$7*信号相关性!$C$7+2*$D1732*信号概况!$C$3*$I1732*信号概况!$C$8*信号相关性!$C$8+2*$D1732*信号概况!$C$3*$J1732*信号概况!$C$9*信号相关性!$C$9+2*$E1732*信号概况!$C$4*$F1732*信号概况!$C$5*信号相关性!$D$5+2*$E1732*信号概况!$C$4*$G1732*信号概况!$C$6*信号相关性!$D$6+2*$E1732*信号概况!$C$4*$H1732*信号概况!$C$7*信号相关性!$D$7+2*$E1732*信号概况!$C$4*$I1732*信号概况!$C$8*信号相关性!$D$8+2*$E1732*信号概况!$C$4*$J1732*信号概况!$J$5*信号相关性!$D$9+2*$F1732*信号概况!$C$5*$G1732*信号概况!$C$6*信号相关性!$E$6+2*$F1732*信号概况!$C$5*$H1732*信号概况!$C$7*信号相关性!$E$7+2*$F1732*信号概况!$C$5*$I1732*信号概况!$C$8*信号相关性!$E$8+2*$F1732*信号概况!$C$5*$J1732*信号概况!$C$9*信号相关性!$E$9+2*$G1732*信号概况!$C$6*$H1732*信号概况!$C$7*信号相关性!$F$7+2*$G1732*信号概况!$C$6*$I1732*信号概况!$C$8*信号相关性!$F$8+2*$G1732*信号概况!$C$6*$J1732*信号概况!$C$9*信号相关性!$F$9+2*$H1732*信号概况!$C$7*$I1732*信号概况!$C$8*信号相关性!$G$8+2*$H1732*信号概况!$C$7*$J1732*信号概况!$C$9*信号相关性!$G$9+2*$I1732*信号概况!$C$8*$J1732*信号概况!$C$9*信号相关性!$H$9)</f>
        <v>9269.49735773897</v>
      </c>
      <c r="N1732" s="12">
        <f t="shared" ref="N1732:N1764" si="567">M1732/B1732</f>
        <v>0.474891740213419</v>
      </c>
      <c r="O1732" s="10">
        <f>$C1732*信号概况!$J$2+$D1732*信号概况!$J$3+$E1732*信号概况!$J$4+$F1732*信号概况!$J$5+$G1732*信号概况!$J$6+$H1732*信号概况!$J$7+$I1732*信号概况!$J$8+$J1732*信号概况!$J$9</f>
        <v>1548.1409571946</v>
      </c>
      <c r="P1732" s="12">
        <f t="shared" ref="P1732:P1764" si="568">O1732/B1732</f>
        <v>0.0793138316873249</v>
      </c>
      <c r="Q1732" s="7">
        <f t="shared" ref="Q1732:Q1764" si="569">(O1732*12-B1732*5%)/K1732</f>
        <v>9.31231301861878</v>
      </c>
    </row>
    <row r="1733" spans="1:17">
      <c r="A1733">
        <v>1731</v>
      </c>
      <c r="B1733">
        <v>19519.18</v>
      </c>
      <c r="C1733" s="7">
        <f t="shared" si="558"/>
        <v>0</v>
      </c>
      <c r="D1733" s="8">
        <f t="shared" si="559"/>
        <v>0.939393939393939</v>
      </c>
      <c r="E1733">
        <f t="shared" si="560"/>
        <v>0</v>
      </c>
      <c r="F1733">
        <f t="shared" si="561"/>
        <v>0.6</v>
      </c>
      <c r="G1733">
        <f t="shared" si="562"/>
        <v>0.08</v>
      </c>
      <c r="H1733">
        <f t="shared" si="563"/>
        <v>0</v>
      </c>
      <c r="I1733">
        <f t="shared" si="564"/>
        <v>0</v>
      </c>
      <c r="J1733">
        <f t="shared" si="565"/>
        <v>0</v>
      </c>
      <c r="K1733">
        <f>SQRT(POWER($C1733*信号概况!$F$2,2)+POWER($D1733*信号概况!$F$3,2)+POWER($E1733*信号概况!$F$4,2)+POWER($F1733*信号概况!$F$5,2)+POWER($G1733*信号概况!$F$6,2)+POWER($H1733*信号概况!$F$7,2)+POWER($I1733*信号概况!$F$8,2)+POWER($J1733*信号概况!$F$9,2)+2*$C1733*信号概况!$F$2*$D1733*信号概况!$F$3*信号相关性!$B$3+2*$C1733*信号概况!$F$2*$E1733*信号概况!$F$4*信号相关性!$B$4+2*$C1733*信号概况!$F$2*$F1733*信号概况!$F$5*信号相关性!$B$5+2*$C1733*信号概况!$F$2*$G1733*信号概况!$F$6*信号相关性!$B$6+2*$C1733*信号概况!$F$2*$H1733*信号概况!$F$7*信号相关性!$B$7+2*$C1733*信号概况!$F$2*$I1733*信号概况!$F$8*信号相关性!$B$8+2*$C1733*信号概况!$F$2*$J1733*信号概况!$F$9*信号相关性!$B$9+2*$D1733*信号概况!$F$3*$E1733*信号概况!$F$4*信号相关性!$C$4+2*$D1733*信号概况!$F$3*$F1733*信号概况!$F$5*信号相关性!$C$5+2*$D1733*信号概况!$F$3*$G1733*信号概况!$F$6*信号相关性!$C$6+2*$D1733*信号概况!$F$3*$H1733*信号概况!$F$7*信号相关性!$C$7+2*$D1733*信号概况!$F$3*$I1733*信号概况!$F$8*信号相关性!$C$8+2*$D1733*信号概况!$F$3*$J1733*信号概况!$F$9*信号相关性!$C$9+2*$E1733*信号概况!$F$4*$F1733*信号概况!$F$5*信号相关性!$D$5+2*$E1733*信号概况!$F$4*$G1733*信号概况!$F$6*信号相关性!$D$6+2*$E1733*信号概况!$F$4*$H1733*信号概况!$F$7*信号相关性!$D$7+2*$E1733*信号概况!$F$4*$I1733*信号概况!$F$8*信号相关性!$D$8+2*$E1733*信号概况!$F$4*$J1733*信号概况!$J$5*信号相关性!$D$9+2*$F1733*信号概况!$F$5*$G1733*信号概况!$F$6*信号相关性!$E$6+2*$F1733*信号概况!$F$5*$H1733*信号概况!$F$7*信号相关性!$E$7+2*$F1733*信号概况!$F$5*$I1733*信号概况!$F$8*信号相关性!$E$8+2*$F1733*信号概况!$F$5*$J1733*信号概况!$F$9*信号相关性!$E$9+2*$G1733*信号概况!$F$6*$H1733*信号概况!$F$7*信号相关性!$F$7+2*$G1733*信号概况!$F$6*$I1733*信号概况!$F$8*信号相关性!$F$8+2*$G1733*信号概况!$F$6*$J1733*信号概况!$F$9*信号相关性!$F$9+2*$H1733*信号概况!$F$7*$I1733*信号概况!$F$8*信号相关性!$G$8+2*$H1733*信号概况!$F$7*$J1733*信号概况!$F$9*信号相关性!$G$9+2*$I1733*信号概况!$F$8*$J1733*信号概况!$F$9*信号相关性!$H$9)</f>
        <v>1956.51864304682</v>
      </c>
      <c r="L1733" s="10">
        <f t="shared" si="566"/>
        <v>9.9764855649949</v>
      </c>
      <c r="M1733" s="11">
        <f>SQRT(POWER($C1733*信号概况!$C$2,2)+POWER($D1733*信号概况!$C$3,2)+POWER($E1733*信号概况!$C$4,2)+POWER($F1733*信号概况!$C$5,2)+POWER($G1733*信号概况!$C$6,2)+POWER($H1733*信号概况!$C$7,2)+POWER($I1733*信号概况!$C$8,2)+POWER($J1733*信号概况!$C$9,2)+2*$C1733*信号概况!$C$2*$D1733*信号概况!$C$3*信号相关性!$B$3+2*$C1733*信号概况!$C$2*$E1733*信号概况!$C$4*信号相关性!$B$4+2*$C1733*信号概况!$C$2*$F1733*信号概况!$C$5*信号相关性!$B$5+2*$C1733*信号概况!$C$2*$G1733*信号概况!$C$6*信号相关性!$B$6+2*$C1733*信号概况!$C$2*$H1733*信号概况!$C$7*信号相关性!$B$7+2*$C1733*信号概况!$C$2*$I1733*信号概况!$C$8*信号相关性!$B$8+2*$C1733*信号概况!$C$2*$J1733*信号概况!$C$9*信号相关性!$B$9+2*$D1733*信号概况!$C$3*$E1733*信号概况!$C$4*信号相关性!$C$4+2*$D1733*信号概况!$C$3*$F1733*信号概况!$C$5*信号相关性!$C$5+2*$D1733*信号概况!$C$3*$G1733*信号概况!$C$6*信号相关性!$C$6+2*$D1733*信号概况!$C$3*$H1733*信号概况!$C$7*信号相关性!$C$7+2*$D1733*信号概况!$C$3*$I1733*信号概况!$C$8*信号相关性!$C$8+2*$D1733*信号概况!$C$3*$J1733*信号概况!$C$9*信号相关性!$C$9+2*$E1733*信号概况!$C$4*$F1733*信号概况!$C$5*信号相关性!$D$5+2*$E1733*信号概况!$C$4*$G1733*信号概况!$C$6*信号相关性!$D$6+2*$E1733*信号概况!$C$4*$H1733*信号概况!$C$7*信号相关性!$D$7+2*$E1733*信号概况!$C$4*$I1733*信号概况!$C$8*信号相关性!$D$8+2*$E1733*信号概况!$C$4*$J1733*信号概况!$J$5*信号相关性!$D$9+2*$F1733*信号概况!$C$5*$G1733*信号概况!$C$6*信号相关性!$E$6+2*$F1733*信号概况!$C$5*$H1733*信号概况!$C$7*信号相关性!$E$7+2*$F1733*信号概况!$C$5*$I1733*信号概况!$C$8*信号相关性!$E$8+2*$F1733*信号概况!$C$5*$J1733*信号概况!$C$9*信号相关性!$E$9+2*$G1733*信号概况!$C$6*$H1733*信号概况!$C$7*信号相关性!$F$7+2*$G1733*信号概况!$C$6*$I1733*信号概况!$C$8*信号相关性!$F$8+2*$G1733*信号概况!$C$6*$J1733*信号概况!$C$9*信号相关性!$F$9+2*$H1733*信号概况!$C$7*$I1733*信号概况!$C$8*信号相关性!$G$8+2*$H1733*信号概况!$C$7*$J1733*信号概况!$C$9*信号相关性!$G$9+2*$I1733*信号概况!$C$8*$J1733*信号概况!$C$9*信号相关性!$H$9)</f>
        <v>9592.39563881159</v>
      </c>
      <c r="N1733" s="12">
        <f t="shared" si="567"/>
        <v>0.491434355275764</v>
      </c>
      <c r="O1733" s="10">
        <f>$C1733*信号概况!$J$2+$D1733*信号概况!$J$3+$E1733*信号概况!$J$4+$F1733*信号概况!$J$5+$G1733*信号概况!$J$6+$H1733*信号概况!$J$7+$I1733*信号概况!$J$8+$J1733*信号概况!$J$9</f>
        <v>1572.66910787953</v>
      </c>
      <c r="P1733" s="12">
        <f t="shared" si="568"/>
        <v>0.0805704495721403</v>
      </c>
      <c r="Q1733" s="7">
        <f t="shared" si="569"/>
        <v>9.14689484720954</v>
      </c>
    </row>
    <row r="1734" spans="1:17">
      <c r="A1734">
        <v>1732</v>
      </c>
      <c r="B1734">
        <v>19519.18</v>
      </c>
      <c r="C1734" s="7">
        <f t="shared" si="558"/>
        <v>0</v>
      </c>
      <c r="D1734" s="8">
        <f t="shared" si="559"/>
        <v>0.96969696969697</v>
      </c>
      <c r="E1734">
        <f t="shared" si="560"/>
        <v>0</v>
      </c>
      <c r="F1734">
        <f t="shared" si="561"/>
        <v>0.6</v>
      </c>
      <c r="G1734">
        <f t="shared" si="562"/>
        <v>0.08</v>
      </c>
      <c r="H1734">
        <f t="shared" si="563"/>
        <v>0</v>
      </c>
      <c r="I1734">
        <f t="shared" si="564"/>
        <v>0</v>
      </c>
      <c r="J1734">
        <f t="shared" si="565"/>
        <v>0</v>
      </c>
      <c r="K1734">
        <f>SQRT(POWER($C1734*信号概况!$F$2,2)+POWER($D1734*信号概况!$F$3,2)+POWER($E1734*信号概况!$F$4,2)+POWER($F1734*信号概况!$F$5,2)+POWER($G1734*信号概况!$F$6,2)+POWER($H1734*信号概况!$F$7,2)+POWER($I1734*信号概况!$F$8,2)+POWER($J1734*信号概况!$F$9,2)+2*$C1734*信号概况!$F$2*$D1734*信号概况!$F$3*信号相关性!$B$3+2*$C1734*信号概况!$F$2*$E1734*信号概况!$F$4*信号相关性!$B$4+2*$C1734*信号概况!$F$2*$F1734*信号概况!$F$5*信号相关性!$B$5+2*$C1734*信号概况!$F$2*$G1734*信号概况!$F$6*信号相关性!$B$6+2*$C1734*信号概况!$F$2*$H1734*信号概况!$F$7*信号相关性!$B$7+2*$C1734*信号概况!$F$2*$I1734*信号概况!$F$8*信号相关性!$B$8+2*$C1734*信号概况!$F$2*$J1734*信号概况!$F$9*信号相关性!$B$9+2*$D1734*信号概况!$F$3*$E1734*信号概况!$F$4*信号相关性!$C$4+2*$D1734*信号概况!$F$3*$F1734*信号概况!$F$5*信号相关性!$C$5+2*$D1734*信号概况!$F$3*$G1734*信号概况!$F$6*信号相关性!$C$6+2*$D1734*信号概况!$F$3*$H1734*信号概况!$F$7*信号相关性!$C$7+2*$D1734*信号概况!$F$3*$I1734*信号概况!$F$8*信号相关性!$C$8+2*$D1734*信号概况!$F$3*$J1734*信号概况!$F$9*信号相关性!$C$9+2*$E1734*信号概况!$F$4*$F1734*信号概况!$F$5*信号相关性!$D$5+2*$E1734*信号概况!$F$4*$G1734*信号概况!$F$6*信号相关性!$D$6+2*$E1734*信号概况!$F$4*$H1734*信号概况!$F$7*信号相关性!$D$7+2*$E1734*信号概况!$F$4*$I1734*信号概况!$F$8*信号相关性!$D$8+2*$E1734*信号概况!$F$4*$J1734*信号概况!$J$5*信号相关性!$D$9+2*$F1734*信号概况!$F$5*$G1734*信号概况!$F$6*信号相关性!$E$6+2*$F1734*信号概况!$F$5*$H1734*信号概况!$F$7*信号相关性!$E$7+2*$F1734*信号概况!$F$5*$I1734*信号概况!$F$8*信号相关性!$E$8+2*$F1734*信号概况!$F$5*$J1734*信号概况!$F$9*信号相关性!$E$9+2*$G1734*信号概况!$F$6*$H1734*信号概况!$F$7*信号相关性!$F$7+2*$G1734*信号概况!$F$6*$I1734*信号概况!$F$8*信号相关性!$F$8+2*$G1734*信号概况!$F$6*$J1734*信号概况!$F$9*信号相关性!$F$9+2*$H1734*信号概况!$F$7*$I1734*信号概况!$F$8*信号相关性!$G$8+2*$H1734*信号概况!$F$7*$J1734*信号概况!$F$9*信号相关性!$G$9+2*$I1734*信号概况!$F$8*$J1734*信号概况!$F$9*信号相关性!$H$9)</f>
        <v>2022.91278916105</v>
      </c>
      <c r="L1734" s="10">
        <f t="shared" si="566"/>
        <v>9.64904671352397</v>
      </c>
      <c r="M1734" s="11">
        <f>SQRT(POWER($C1734*信号概况!$C$2,2)+POWER($D1734*信号概况!$C$3,2)+POWER($E1734*信号概况!$C$4,2)+POWER($F1734*信号概况!$C$5,2)+POWER($G1734*信号概况!$C$6,2)+POWER($H1734*信号概况!$C$7,2)+POWER($I1734*信号概况!$C$8,2)+POWER($J1734*信号概况!$C$9,2)+2*$C1734*信号概况!$C$2*$D1734*信号概况!$C$3*信号相关性!$B$3+2*$C1734*信号概况!$C$2*$E1734*信号概况!$C$4*信号相关性!$B$4+2*$C1734*信号概况!$C$2*$F1734*信号概况!$C$5*信号相关性!$B$5+2*$C1734*信号概况!$C$2*$G1734*信号概况!$C$6*信号相关性!$B$6+2*$C1734*信号概况!$C$2*$H1734*信号概况!$C$7*信号相关性!$B$7+2*$C1734*信号概况!$C$2*$I1734*信号概况!$C$8*信号相关性!$B$8+2*$C1734*信号概况!$C$2*$J1734*信号概况!$C$9*信号相关性!$B$9+2*$D1734*信号概况!$C$3*$E1734*信号概况!$C$4*信号相关性!$C$4+2*$D1734*信号概况!$C$3*$F1734*信号概况!$C$5*信号相关性!$C$5+2*$D1734*信号概况!$C$3*$G1734*信号概况!$C$6*信号相关性!$C$6+2*$D1734*信号概况!$C$3*$H1734*信号概况!$C$7*信号相关性!$C$7+2*$D1734*信号概况!$C$3*$I1734*信号概况!$C$8*信号相关性!$C$8+2*$D1734*信号概况!$C$3*$J1734*信号概况!$C$9*信号相关性!$C$9+2*$E1734*信号概况!$C$4*$F1734*信号概况!$C$5*信号相关性!$D$5+2*$E1734*信号概况!$C$4*$G1734*信号概况!$C$6*信号相关性!$D$6+2*$E1734*信号概况!$C$4*$H1734*信号概况!$C$7*信号相关性!$D$7+2*$E1734*信号概况!$C$4*$I1734*信号概况!$C$8*信号相关性!$D$8+2*$E1734*信号概况!$C$4*$J1734*信号概况!$J$5*信号相关性!$D$9+2*$F1734*信号概况!$C$5*$G1734*信号概况!$C$6*信号相关性!$E$6+2*$F1734*信号概况!$C$5*$H1734*信号概况!$C$7*信号相关性!$E$7+2*$F1734*信号概况!$C$5*$I1734*信号概况!$C$8*信号相关性!$E$8+2*$F1734*信号概况!$C$5*$J1734*信号概况!$C$9*信号相关性!$E$9+2*$G1734*信号概况!$C$6*$H1734*信号概况!$C$7*信号相关性!$F$7+2*$G1734*信号概况!$C$6*$I1734*信号概况!$C$8*信号相关性!$F$8+2*$G1734*信号概况!$C$6*$J1734*信号概况!$C$9*信号相关性!$F$9+2*$H1734*信号概况!$C$7*$I1734*信号概况!$C$8*信号相关性!$G$8+2*$H1734*信号概况!$C$7*$J1734*信号概况!$C$9*信号相关性!$G$9+2*$I1734*信号概况!$C$8*$J1734*信号概况!$C$9*信号相关性!$H$9)</f>
        <v>9915.38759404169</v>
      </c>
      <c r="N1734" s="12">
        <f t="shared" si="567"/>
        <v>0.507981769420728</v>
      </c>
      <c r="O1734" s="10">
        <f>$C1734*信号概况!$J$2+$D1734*信号概况!$J$3+$E1734*信号概况!$J$4+$F1734*信号概况!$J$5+$G1734*信号概况!$J$6+$H1734*信号概况!$J$7+$I1734*信号概况!$J$8+$J1734*信号概况!$J$9</f>
        <v>1597.19725856446</v>
      </c>
      <c r="P1734" s="12">
        <f t="shared" si="568"/>
        <v>0.0818270674569557</v>
      </c>
      <c r="Q1734" s="7">
        <f t="shared" si="569"/>
        <v>8.99218602019791</v>
      </c>
    </row>
    <row r="1735" spans="1:17">
      <c r="A1735">
        <v>1733</v>
      </c>
      <c r="B1735">
        <v>19519.18</v>
      </c>
      <c r="C1735" s="7">
        <f t="shared" si="558"/>
        <v>0</v>
      </c>
      <c r="D1735" s="8">
        <f t="shared" si="559"/>
        <v>1</v>
      </c>
      <c r="E1735">
        <f t="shared" si="560"/>
        <v>0</v>
      </c>
      <c r="F1735">
        <f t="shared" si="561"/>
        <v>0.6</v>
      </c>
      <c r="G1735">
        <f t="shared" si="562"/>
        <v>0.08</v>
      </c>
      <c r="H1735">
        <f t="shared" si="563"/>
        <v>0</v>
      </c>
      <c r="I1735">
        <f t="shared" si="564"/>
        <v>0</v>
      </c>
      <c r="J1735">
        <f t="shared" si="565"/>
        <v>0</v>
      </c>
      <c r="K1735">
        <f>SQRT(POWER($C1735*信号概况!$F$2,2)+POWER($D1735*信号概况!$F$3,2)+POWER($E1735*信号概况!$F$4,2)+POWER($F1735*信号概况!$F$5,2)+POWER($G1735*信号概况!$F$6,2)+POWER($H1735*信号概况!$F$7,2)+POWER($I1735*信号概况!$F$8,2)+POWER($J1735*信号概况!$F$9,2)+2*$C1735*信号概况!$F$2*$D1735*信号概况!$F$3*信号相关性!$B$3+2*$C1735*信号概况!$F$2*$E1735*信号概况!$F$4*信号相关性!$B$4+2*$C1735*信号概况!$F$2*$F1735*信号概况!$F$5*信号相关性!$B$5+2*$C1735*信号概况!$F$2*$G1735*信号概况!$F$6*信号相关性!$B$6+2*$C1735*信号概况!$F$2*$H1735*信号概况!$F$7*信号相关性!$B$7+2*$C1735*信号概况!$F$2*$I1735*信号概况!$F$8*信号相关性!$B$8+2*$C1735*信号概况!$F$2*$J1735*信号概况!$F$9*信号相关性!$B$9+2*$D1735*信号概况!$F$3*$E1735*信号概况!$F$4*信号相关性!$C$4+2*$D1735*信号概况!$F$3*$F1735*信号概况!$F$5*信号相关性!$C$5+2*$D1735*信号概况!$F$3*$G1735*信号概况!$F$6*信号相关性!$C$6+2*$D1735*信号概况!$F$3*$H1735*信号概况!$F$7*信号相关性!$C$7+2*$D1735*信号概况!$F$3*$I1735*信号概况!$F$8*信号相关性!$C$8+2*$D1735*信号概况!$F$3*$J1735*信号概况!$F$9*信号相关性!$C$9+2*$E1735*信号概况!$F$4*$F1735*信号概况!$F$5*信号相关性!$D$5+2*$E1735*信号概况!$F$4*$G1735*信号概况!$F$6*信号相关性!$D$6+2*$E1735*信号概况!$F$4*$H1735*信号概况!$F$7*信号相关性!$D$7+2*$E1735*信号概况!$F$4*$I1735*信号概况!$F$8*信号相关性!$D$8+2*$E1735*信号概况!$F$4*$J1735*信号概况!$J$5*信号相关性!$D$9+2*$F1735*信号概况!$F$5*$G1735*信号概况!$F$6*信号相关性!$E$6+2*$F1735*信号概况!$F$5*$H1735*信号概况!$F$7*信号相关性!$E$7+2*$F1735*信号概况!$F$5*$I1735*信号概况!$F$8*信号相关性!$E$8+2*$F1735*信号概况!$F$5*$J1735*信号概况!$F$9*信号相关性!$E$9+2*$G1735*信号概况!$F$6*$H1735*信号概况!$F$7*信号相关性!$F$7+2*$G1735*信号概况!$F$6*$I1735*信号概况!$F$8*信号相关性!$F$8+2*$G1735*信号概况!$F$6*$J1735*信号概况!$F$9*信号相关性!$F$9+2*$H1735*信号概况!$F$7*$I1735*信号概况!$F$8*信号相关性!$G$8+2*$H1735*信号概况!$F$7*$J1735*信号概况!$F$9*信号相关性!$G$9+2*$I1735*信号概况!$F$8*$J1735*信号概况!$F$9*信号相关性!$H$9)</f>
        <v>2089.33622782031</v>
      </c>
      <c r="L1735" s="10">
        <f t="shared" si="566"/>
        <v>9.34228763187783</v>
      </c>
      <c r="M1735" s="11">
        <f>SQRT(POWER($C1735*信号概况!$C$2,2)+POWER($D1735*信号概况!$C$3,2)+POWER($E1735*信号概况!$C$4,2)+POWER($F1735*信号概况!$C$5,2)+POWER($G1735*信号概况!$C$6,2)+POWER($H1735*信号概况!$C$7,2)+POWER($I1735*信号概况!$C$8,2)+POWER($J1735*信号概况!$C$9,2)+2*$C1735*信号概况!$C$2*$D1735*信号概况!$C$3*信号相关性!$B$3+2*$C1735*信号概况!$C$2*$E1735*信号概况!$C$4*信号相关性!$B$4+2*$C1735*信号概况!$C$2*$F1735*信号概况!$C$5*信号相关性!$B$5+2*$C1735*信号概况!$C$2*$G1735*信号概况!$C$6*信号相关性!$B$6+2*$C1735*信号概况!$C$2*$H1735*信号概况!$C$7*信号相关性!$B$7+2*$C1735*信号概况!$C$2*$I1735*信号概况!$C$8*信号相关性!$B$8+2*$C1735*信号概况!$C$2*$J1735*信号概况!$C$9*信号相关性!$B$9+2*$D1735*信号概况!$C$3*$E1735*信号概况!$C$4*信号相关性!$C$4+2*$D1735*信号概况!$C$3*$F1735*信号概况!$C$5*信号相关性!$C$5+2*$D1735*信号概况!$C$3*$G1735*信号概况!$C$6*信号相关性!$C$6+2*$D1735*信号概况!$C$3*$H1735*信号概况!$C$7*信号相关性!$C$7+2*$D1735*信号概况!$C$3*$I1735*信号概况!$C$8*信号相关性!$C$8+2*$D1735*信号概况!$C$3*$J1735*信号概况!$C$9*信号相关性!$C$9+2*$E1735*信号概况!$C$4*$F1735*信号概况!$C$5*信号相关性!$D$5+2*$E1735*信号概况!$C$4*$G1735*信号概况!$C$6*信号相关性!$D$6+2*$E1735*信号概况!$C$4*$H1735*信号概况!$C$7*信号相关性!$D$7+2*$E1735*信号概况!$C$4*$I1735*信号概况!$C$8*信号相关性!$D$8+2*$E1735*信号概况!$C$4*$J1735*信号概况!$J$5*信号相关性!$D$9+2*$F1735*信号概况!$C$5*$G1735*信号概况!$C$6*信号相关性!$E$6+2*$F1735*信号概况!$C$5*$H1735*信号概况!$C$7*信号相关性!$E$7+2*$F1735*信号概况!$C$5*$I1735*信号概况!$C$8*信号相关性!$E$8+2*$F1735*信号概况!$C$5*$J1735*信号概况!$C$9*信号相关性!$E$9+2*$G1735*信号概况!$C$6*$H1735*信号概况!$C$7*信号相关性!$F$7+2*$G1735*信号概况!$C$6*$I1735*信号概况!$C$8*信号相关性!$F$8+2*$G1735*信号概况!$C$6*$J1735*信号概况!$C$9*信号相关性!$F$9+2*$H1735*信号概况!$C$7*$I1735*信号概况!$C$8*信号相关性!$G$8+2*$H1735*信号概况!$C$7*$J1735*信号概况!$C$9*信号相关性!$G$9+2*$I1735*信号概况!$C$8*$J1735*信号概况!$C$9*信号相关性!$H$9)</f>
        <v>10238.4643580413</v>
      </c>
      <c r="N1735" s="12">
        <f t="shared" si="567"/>
        <v>0.524533528459767</v>
      </c>
      <c r="O1735" s="10">
        <f>$C1735*信号概况!$J$2+$D1735*信号概况!$J$3+$E1735*信号概况!$J$4+$F1735*信号概况!$J$5+$G1735*信号概况!$J$6+$H1735*信号概况!$J$7+$I1735*信号概况!$J$8+$J1735*信号概况!$J$9</f>
        <v>1621.72540924939</v>
      </c>
      <c r="P1735" s="12">
        <f t="shared" si="568"/>
        <v>0.0830836853417711</v>
      </c>
      <c r="Q1735" s="7">
        <f t="shared" si="569"/>
        <v>8.8471858501572</v>
      </c>
    </row>
    <row r="1736" spans="1:17">
      <c r="A1736">
        <v>1734</v>
      </c>
      <c r="B1736">
        <v>19519.18</v>
      </c>
      <c r="C1736" s="7">
        <f t="shared" si="558"/>
        <v>0</v>
      </c>
      <c r="D1736" s="8">
        <f t="shared" si="559"/>
        <v>0</v>
      </c>
      <c r="E1736">
        <f t="shared" si="560"/>
        <v>0</v>
      </c>
      <c r="F1736">
        <f t="shared" si="561"/>
        <v>0.7</v>
      </c>
      <c r="G1736">
        <f t="shared" si="562"/>
        <v>0.08</v>
      </c>
      <c r="H1736">
        <f t="shared" si="563"/>
        <v>0</v>
      </c>
      <c r="I1736">
        <f t="shared" si="564"/>
        <v>0</v>
      </c>
      <c r="J1736">
        <f t="shared" si="565"/>
        <v>0</v>
      </c>
      <c r="K1736">
        <f>SQRT(POWER($C1736*信号概况!$F$2,2)+POWER($D1736*信号概况!$F$3,2)+POWER($E1736*信号概况!$F$4,2)+POWER($F1736*信号概况!$F$5,2)+POWER($G1736*信号概况!$F$6,2)+POWER($H1736*信号概况!$F$7,2)+POWER($I1736*信号概况!$F$8,2)+POWER($J1736*信号概况!$F$9,2)+2*$C1736*信号概况!$F$2*$D1736*信号概况!$F$3*信号相关性!$B$3+2*$C1736*信号概况!$F$2*$E1736*信号概况!$F$4*信号相关性!$B$4+2*$C1736*信号概况!$F$2*$F1736*信号概况!$F$5*信号相关性!$B$5+2*$C1736*信号概况!$F$2*$G1736*信号概况!$F$6*信号相关性!$B$6+2*$C1736*信号概况!$F$2*$H1736*信号概况!$F$7*信号相关性!$B$7+2*$C1736*信号概况!$F$2*$I1736*信号概况!$F$8*信号相关性!$B$8+2*$C1736*信号概况!$F$2*$J1736*信号概况!$F$9*信号相关性!$B$9+2*$D1736*信号概况!$F$3*$E1736*信号概况!$F$4*信号相关性!$C$4+2*$D1736*信号概况!$F$3*$F1736*信号概况!$F$5*信号相关性!$C$5+2*$D1736*信号概况!$F$3*$G1736*信号概况!$F$6*信号相关性!$C$6+2*$D1736*信号概况!$F$3*$H1736*信号概况!$F$7*信号相关性!$C$7+2*$D1736*信号概况!$F$3*$I1736*信号概况!$F$8*信号相关性!$C$8+2*$D1736*信号概况!$F$3*$J1736*信号概况!$F$9*信号相关性!$C$9+2*$E1736*信号概况!$F$4*$F1736*信号概况!$F$5*信号相关性!$D$5+2*$E1736*信号概况!$F$4*$G1736*信号概况!$F$6*信号相关性!$D$6+2*$E1736*信号概况!$F$4*$H1736*信号概况!$F$7*信号相关性!$D$7+2*$E1736*信号概况!$F$4*$I1736*信号概况!$F$8*信号相关性!$D$8+2*$E1736*信号概况!$F$4*$J1736*信号概况!$J$5*信号相关性!$D$9+2*$F1736*信号概况!$F$5*$G1736*信号概况!$F$6*信号相关性!$E$6+2*$F1736*信号概况!$F$5*$H1736*信号概况!$F$7*信号相关性!$E$7+2*$F1736*信号概况!$F$5*$I1736*信号概况!$F$8*信号相关性!$E$8+2*$F1736*信号概况!$F$5*$J1736*信号概况!$F$9*信号相关性!$E$9+2*$G1736*信号概况!$F$6*$H1736*信号概况!$F$7*信号相关性!$F$7+2*$G1736*信号概况!$F$6*$I1736*信号概况!$F$8*信号相关性!$F$8+2*$G1736*信号概况!$F$6*$J1736*信号概况!$F$9*信号相关性!$F$9+2*$H1736*信号概况!$F$7*$I1736*信号概况!$F$8*信号相关性!$G$8+2*$H1736*信号概况!$F$7*$J1736*信号概况!$F$9*信号相关性!$G$9+2*$I1736*信号概况!$F$8*$J1736*信号概况!$F$9*信号相关性!$H$9)</f>
        <v>276.846041970782</v>
      </c>
      <c r="L1736" s="10">
        <f t="shared" si="566"/>
        <v>70.5055411341587</v>
      </c>
      <c r="M1736" s="11">
        <f>SQRT(POWER($C1736*信号概况!$C$2,2)+POWER($D1736*信号概况!$C$3,2)+POWER($E1736*信号概况!$C$4,2)+POWER($F1736*信号概况!$C$5,2)+POWER($G1736*信号概况!$C$6,2)+POWER($H1736*信号概况!$C$7,2)+POWER($I1736*信号概况!$C$8,2)+POWER($J1736*信号概况!$C$9,2)+2*$C1736*信号概况!$C$2*$D1736*信号概况!$C$3*信号相关性!$B$3+2*$C1736*信号概况!$C$2*$E1736*信号概况!$C$4*信号相关性!$B$4+2*$C1736*信号概况!$C$2*$F1736*信号概况!$C$5*信号相关性!$B$5+2*$C1736*信号概况!$C$2*$G1736*信号概况!$C$6*信号相关性!$B$6+2*$C1736*信号概况!$C$2*$H1736*信号概况!$C$7*信号相关性!$B$7+2*$C1736*信号概况!$C$2*$I1736*信号概况!$C$8*信号相关性!$B$8+2*$C1736*信号概况!$C$2*$J1736*信号概况!$C$9*信号相关性!$B$9+2*$D1736*信号概况!$C$3*$E1736*信号概况!$C$4*信号相关性!$C$4+2*$D1736*信号概况!$C$3*$F1736*信号概况!$C$5*信号相关性!$C$5+2*$D1736*信号概况!$C$3*$G1736*信号概况!$C$6*信号相关性!$C$6+2*$D1736*信号概况!$C$3*$H1736*信号概况!$C$7*信号相关性!$C$7+2*$D1736*信号概况!$C$3*$I1736*信号概况!$C$8*信号相关性!$C$8+2*$D1736*信号概况!$C$3*$J1736*信号概况!$C$9*信号相关性!$C$9+2*$E1736*信号概况!$C$4*$F1736*信号概况!$C$5*信号相关性!$D$5+2*$E1736*信号概况!$C$4*$G1736*信号概况!$C$6*信号相关性!$D$6+2*$E1736*信号概况!$C$4*$H1736*信号概况!$C$7*信号相关性!$D$7+2*$E1736*信号概况!$C$4*$I1736*信号概况!$C$8*信号相关性!$D$8+2*$E1736*信号概况!$C$4*$J1736*信号概况!$J$5*信号相关性!$D$9+2*$F1736*信号概况!$C$5*$G1736*信号概况!$C$6*信号相关性!$E$6+2*$F1736*信号概况!$C$5*$H1736*信号概况!$C$7*信号相关性!$E$7+2*$F1736*信号概况!$C$5*$I1736*信号概况!$C$8*信号相关性!$E$8+2*$F1736*信号概况!$C$5*$J1736*信号概况!$C$9*信号相关性!$E$9+2*$G1736*信号概况!$C$6*$H1736*信号概况!$C$7*信号相关性!$F$7+2*$G1736*信号概况!$C$6*$I1736*信号概况!$C$8*信号相关性!$F$8+2*$G1736*信号概况!$C$6*$J1736*信号概况!$C$9*信号相关性!$F$9+2*$H1736*信号概况!$C$7*$I1736*信号概况!$C$8*信号相关性!$G$8+2*$H1736*信号概况!$C$7*$J1736*信号概况!$C$9*信号相关性!$G$9+2*$I1736*信号概况!$C$8*$J1736*信号概况!$C$9*信号相关性!$H$9)</f>
        <v>1081.11610981398</v>
      </c>
      <c r="N1736" s="12">
        <f t="shared" si="567"/>
        <v>0.0553873733329976</v>
      </c>
      <c r="O1736" s="10">
        <f>$C1736*信号概况!$J$2+$D1736*信号概况!$J$3+$E1736*信号概况!$J$4+$F1736*信号概况!$J$5+$G1736*信号概况!$J$6+$H1736*信号概况!$J$7+$I1736*信号概况!$J$8+$J1736*信号概况!$J$9</f>
        <v>874.254264533977</v>
      </c>
      <c r="P1736" s="12">
        <f t="shared" si="568"/>
        <v>0.0447894975369855</v>
      </c>
      <c r="Q1736" s="7">
        <f t="shared" si="569"/>
        <v>34.3696160749589</v>
      </c>
    </row>
    <row r="1737" spans="1:17">
      <c r="A1737">
        <v>1735</v>
      </c>
      <c r="B1737">
        <v>19519.18</v>
      </c>
      <c r="C1737" s="7">
        <f t="shared" si="558"/>
        <v>0</v>
      </c>
      <c r="D1737" s="8">
        <f t="shared" si="559"/>
        <v>0.0303030303030303</v>
      </c>
      <c r="E1737">
        <f t="shared" si="560"/>
        <v>0</v>
      </c>
      <c r="F1737">
        <f t="shared" si="561"/>
        <v>0.7</v>
      </c>
      <c r="G1737">
        <f t="shared" si="562"/>
        <v>0.08</v>
      </c>
      <c r="H1737">
        <f t="shared" si="563"/>
        <v>0</v>
      </c>
      <c r="I1737">
        <f t="shared" si="564"/>
        <v>0</v>
      </c>
      <c r="J1737">
        <f t="shared" si="565"/>
        <v>0</v>
      </c>
      <c r="K1737">
        <f>SQRT(POWER($C1737*信号概况!$F$2,2)+POWER($D1737*信号概况!$F$3,2)+POWER($E1737*信号概况!$F$4,2)+POWER($F1737*信号概况!$F$5,2)+POWER($G1737*信号概况!$F$6,2)+POWER($H1737*信号概况!$F$7,2)+POWER($I1737*信号概况!$F$8,2)+POWER($J1737*信号概况!$F$9,2)+2*$C1737*信号概况!$F$2*$D1737*信号概况!$F$3*信号相关性!$B$3+2*$C1737*信号概况!$F$2*$E1737*信号概况!$F$4*信号相关性!$B$4+2*$C1737*信号概况!$F$2*$F1737*信号概况!$F$5*信号相关性!$B$5+2*$C1737*信号概况!$F$2*$G1737*信号概况!$F$6*信号相关性!$B$6+2*$C1737*信号概况!$F$2*$H1737*信号概况!$F$7*信号相关性!$B$7+2*$C1737*信号概况!$F$2*$I1737*信号概况!$F$8*信号相关性!$B$8+2*$C1737*信号概况!$F$2*$J1737*信号概况!$F$9*信号相关性!$B$9+2*$D1737*信号概况!$F$3*$E1737*信号概况!$F$4*信号相关性!$C$4+2*$D1737*信号概况!$F$3*$F1737*信号概况!$F$5*信号相关性!$C$5+2*$D1737*信号概况!$F$3*$G1737*信号概况!$F$6*信号相关性!$C$6+2*$D1737*信号概况!$F$3*$H1737*信号概况!$F$7*信号相关性!$C$7+2*$D1737*信号概况!$F$3*$I1737*信号概况!$F$8*信号相关性!$C$8+2*$D1737*信号概况!$F$3*$J1737*信号概况!$F$9*信号相关性!$C$9+2*$E1737*信号概况!$F$4*$F1737*信号概况!$F$5*信号相关性!$D$5+2*$E1737*信号概况!$F$4*$G1737*信号概况!$F$6*信号相关性!$D$6+2*$E1737*信号概况!$F$4*$H1737*信号概况!$F$7*信号相关性!$D$7+2*$E1737*信号概况!$F$4*$I1737*信号概况!$F$8*信号相关性!$D$8+2*$E1737*信号概况!$F$4*$J1737*信号概况!$J$5*信号相关性!$D$9+2*$F1737*信号概况!$F$5*$G1737*信号概况!$F$6*信号相关性!$E$6+2*$F1737*信号概况!$F$5*$H1737*信号概况!$F$7*信号相关性!$E$7+2*$F1737*信号概况!$F$5*$I1737*信号概况!$F$8*信号相关性!$E$8+2*$F1737*信号概况!$F$5*$J1737*信号概况!$F$9*信号相关性!$E$9+2*$G1737*信号概况!$F$6*$H1737*信号概况!$F$7*信号相关性!$F$7+2*$G1737*信号概况!$F$6*$I1737*信号概况!$F$8*信号相关性!$F$8+2*$G1737*信号概况!$F$6*$J1737*信号概况!$F$9*信号相关性!$F$9+2*$H1737*信号概况!$F$7*$I1737*信号概况!$F$8*信号相关性!$G$8+2*$H1737*信号概况!$F$7*$J1737*信号概况!$F$9*信号相关性!$G$9+2*$I1737*信号概况!$F$8*$J1737*信号概况!$F$9*信号相关性!$H$9)</f>
        <v>250.844302767543</v>
      </c>
      <c r="L1737" s="10">
        <f t="shared" si="566"/>
        <v>77.8139259478752</v>
      </c>
      <c r="M1737" s="11">
        <f>SQRT(POWER($C1737*信号概况!$C$2,2)+POWER($D1737*信号概况!$C$3,2)+POWER($E1737*信号概况!$C$4,2)+POWER($F1737*信号概况!$C$5,2)+POWER($G1737*信号概况!$C$6,2)+POWER($H1737*信号概况!$C$7,2)+POWER($I1737*信号概况!$C$8,2)+POWER($J1737*信号概况!$C$9,2)+2*$C1737*信号概况!$C$2*$D1737*信号概况!$C$3*信号相关性!$B$3+2*$C1737*信号概况!$C$2*$E1737*信号概况!$C$4*信号相关性!$B$4+2*$C1737*信号概况!$C$2*$F1737*信号概况!$C$5*信号相关性!$B$5+2*$C1737*信号概况!$C$2*$G1737*信号概况!$C$6*信号相关性!$B$6+2*$C1737*信号概况!$C$2*$H1737*信号概况!$C$7*信号相关性!$B$7+2*$C1737*信号概况!$C$2*$I1737*信号概况!$C$8*信号相关性!$B$8+2*$C1737*信号概况!$C$2*$J1737*信号概况!$C$9*信号相关性!$B$9+2*$D1737*信号概况!$C$3*$E1737*信号概况!$C$4*信号相关性!$C$4+2*$D1737*信号概况!$C$3*$F1737*信号概况!$C$5*信号相关性!$C$5+2*$D1737*信号概况!$C$3*$G1737*信号概况!$C$6*信号相关性!$C$6+2*$D1737*信号概况!$C$3*$H1737*信号概况!$C$7*信号相关性!$C$7+2*$D1737*信号概况!$C$3*$I1737*信号概况!$C$8*信号相关性!$C$8+2*$D1737*信号概况!$C$3*$J1737*信号概况!$C$9*信号相关性!$C$9+2*$E1737*信号概况!$C$4*$F1737*信号概况!$C$5*信号相关性!$D$5+2*$E1737*信号概况!$C$4*$G1737*信号概况!$C$6*信号相关性!$D$6+2*$E1737*信号概况!$C$4*$H1737*信号概况!$C$7*信号相关性!$D$7+2*$E1737*信号概况!$C$4*$I1737*信号概况!$C$8*信号相关性!$D$8+2*$E1737*信号概况!$C$4*$J1737*信号概况!$J$5*信号相关性!$D$9+2*$F1737*信号概况!$C$5*$G1737*信号概况!$C$6*信号相关性!$E$6+2*$F1737*信号概况!$C$5*$H1737*信号概况!$C$7*信号相关性!$E$7+2*$F1737*信号概况!$C$5*$I1737*信号概况!$C$8*信号相关性!$E$8+2*$F1737*信号概况!$C$5*$J1737*信号概况!$C$9*信号相关性!$E$9+2*$G1737*信号概况!$C$6*$H1737*信号概况!$C$7*信号相关性!$F$7+2*$G1737*信号概况!$C$6*$I1737*信号概况!$C$8*信号相关性!$F$8+2*$G1737*信号概况!$C$6*$J1737*信号概况!$C$9*信号相关性!$F$9+2*$H1737*信号概况!$C$7*$I1737*信号概况!$C$8*信号相关性!$G$8+2*$H1737*信号概况!$C$7*$J1737*信号概况!$C$9*信号相关性!$G$9+2*$I1737*信号概况!$C$8*$J1737*信号概况!$C$9*信号相关性!$H$9)</f>
        <v>963.508994345121</v>
      </c>
      <c r="N1737" s="12">
        <f t="shared" si="567"/>
        <v>0.0493621655389786</v>
      </c>
      <c r="O1737" s="10">
        <f>$C1737*信号概况!$J$2+$D1737*信号概况!$J$3+$E1737*信号概况!$J$4+$F1737*信号概况!$J$5+$G1737*信号概况!$J$6+$H1737*信号概况!$J$7+$I1737*信号概况!$J$8+$J1737*信号概况!$J$9</f>
        <v>898.782415218908</v>
      </c>
      <c r="P1737" s="12">
        <f t="shared" si="568"/>
        <v>0.0460461154218009</v>
      </c>
      <c r="Q1737" s="7">
        <f t="shared" si="569"/>
        <v>39.1056518900382</v>
      </c>
    </row>
    <row r="1738" spans="1:17">
      <c r="A1738">
        <v>1736</v>
      </c>
      <c r="B1738">
        <v>19519.18</v>
      </c>
      <c r="C1738" s="7">
        <f t="shared" si="558"/>
        <v>0</v>
      </c>
      <c r="D1738" s="8">
        <f t="shared" si="559"/>
        <v>0.0606060606060606</v>
      </c>
      <c r="E1738">
        <f t="shared" si="560"/>
        <v>0</v>
      </c>
      <c r="F1738">
        <f t="shared" si="561"/>
        <v>0.7</v>
      </c>
      <c r="G1738">
        <f t="shared" si="562"/>
        <v>0.08</v>
      </c>
      <c r="H1738">
        <f t="shared" si="563"/>
        <v>0</v>
      </c>
      <c r="I1738">
        <f t="shared" si="564"/>
        <v>0</v>
      </c>
      <c r="J1738">
        <f t="shared" si="565"/>
        <v>0</v>
      </c>
      <c r="K1738">
        <f>SQRT(POWER($C1738*信号概况!$F$2,2)+POWER($D1738*信号概况!$F$3,2)+POWER($E1738*信号概况!$F$4,2)+POWER($F1738*信号概况!$F$5,2)+POWER($G1738*信号概况!$F$6,2)+POWER($H1738*信号概况!$F$7,2)+POWER($I1738*信号概况!$F$8,2)+POWER($J1738*信号概况!$F$9,2)+2*$C1738*信号概况!$F$2*$D1738*信号概况!$F$3*信号相关性!$B$3+2*$C1738*信号概况!$F$2*$E1738*信号概况!$F$4*信号相关性!$B$4+2*$C1738*信号概况!$F$2*$F1738*信号概况!$F$5*信号相关性!$B$5+2*$C1738*信号概况!$F$2*$G1738*信号概况!$F$6*信号相关性!$B$6+2*$C1738*信号概况!$F$2*$H1738*信号概况!$F$7*信号相关性!$B$7+2*$C1738*信号概况!$F$2*$I1738*信号概况!$F$8*信号相关性!$B$8+2*$C1738*信号概况!$F$2*$J1738*信号概况!$F$9*信号相关性!$B$9+2*$D1738*信号概况!$F$3*$E1738*信号概况!$F$4*信号相关性!$C$4+2*$D1738*信号概况!$F$3*$F1738*信号概况!$F$5*信号相关性!$C$5+2*$D1738*信号概况!$F$3*$G1738*信号概况!$F$6*信号相关性!$C$6+2*$D1738*信号概况!$F$3*$H1738*信号概况!$F$7*信号相关性!$C$7+2*$D1738*信号概况!$F$3*$I1738*信号概况!$F$8*信号相关性!$C$8+2*$D1738*信号概况!$F$3*$J1738*信号概况!$F$9*信号相关性!$C$9+2*$E1738*信号概况!$F$4*$F1738*信号概况!$F$5*信号相关性!$D$5+2*$E1738*信号概况!$F$4*$G1738*信号概况!$F$6*信号相关性!$D$6+2*$E1738*信号概况!$F$4*$H1738*信号概况!$F$7*信号相关性!$D$7+2*$E1738*信号概况!$F$4*$I1738*信号概况!$F$8*信号相关性!$D$8+2*$E1738*信号概况!$F$4*$J1738*信号概况!$J$5*信号相关性!$D$9+2*$F1738*信号概况!$F$5*$G1738*信号概况!$F$6*信号相关性!$E$6+2*$F1738*信号概况!$F$5*$H1738*信号概况!$F$7*信号相关性!$E$7+2*$F1738*信号概况!$F$5*$I1738*信号概况!$F$8*信号相关性!$E$8+2*$F1738*信号概况!$F$5*$J1738*信号概况!$F$9*信号相关性!$E$9+2*$G1738*信号概况!$F$6*$H1738*信号概况!$F$7*信号相关性!$F$7+2*$G1738*信号概况!$F$6*$I1738*信号概况!$F$8*信号相关性!$F$8+2*$G1738*信号概况!$F$6*$J1738*信号概况!$F$9*信号相关性!$F$9+2*$H1738*信号概况!$F$7*$I1738*信号概况!$F$8*信号相关性!$G$8+2*$H1738*信号概况!$F$7*$J1738*信号概况!$F$9*信号相关性!$G$9+2*$I1738*信号概况!$F$8*$J1738*信号概况!$F$9*信号相关性!$H$9)</f>
        <v>241.123963712688</v>
      </c>
      <c r="L1738" s="10">
        <f t="shared" si="566"/>
        <v>80.950809282723</v>
      </c>
      <c r="M1738" s="11">
        <f>SQRT(POWER($C1738*信号概况!$C$2,2)+POWER($D1738*信号概况!$C$3,2)+POWER($E1738*信号概况!$C$4,2)+POWER($F1738*信号概况!$C$5,2)+POWER($G1738*信号概况!$C$6,2)+POWER($H1738*信号概况!$C$7,2)+POWER($I1738*信号概况!$C$8,2)+POWER($J1738*信号概况!$C$9,2)+2*$C1738*信号概况!$C$2*$D1738*信号概况!$C$3*信号相关性!$B$3+2*$C1738*信号概况!$C$2*$E1738*信号概况!$C$4*信号相关性!$B$4+2*$C1738*信号概况!$C$2*$F1738*信号概况!$C$5*信号相关性!$B$5+2*$C1738*信号概况!$C$2*$G1738*信号概况!$C$6*信号相关性!$B$6+2*$C1738*信号概况!$C$2*$H1738*信号概况!$C$7*信号相关性!$B$7+2*$C1738*信号概况!$C$2*$I1738*信号概况!$C$8*信号相关性!$B$8+2*$C1738*信号概况!$C$2*$J1738*信号概况!$C$9*信号相关性!$B$9+2*$D1738*信号概况!$C$3*$E1738*信号概况!$C$4*信号相关性!$C$4+2*$D1738*信号概况!$C$3*$F1738*信号概况!$C$5*信号相关性!$C$5+2*$D1738*信号概况!$C$3*$G1738*信号概况!$C$6*信号相关性!$C$6+2*$D1738*信号概况!$C$3*$H1738*信号概况!$C$7*信号相关性!$C$7+2*$D1738*信号概况!$C$3*$I1738*信号概况!$C$8*信号相关性!$C$8+2*$D1738*信号概况!$C$3*$J1738*信号概况!$C$9*信号相关性!$C$9+2*$E1738*信号概况!$C$4*$F1738*信号概况!$C$5*信号相关性!$D$5+2*$E1738*信号概况!$C$4*$G1738*信号概况!$C$6*信号相关性!$D$6+2*$E1738*信号概况!$C$4*$H1738*信号概况!$C$7*信号相关性!$D$7+2*$E1738*信号概况!$C$4*$I1738*信号概况!$C$8*信号相关性!$D$8+2*$E1738*信号概况!$C$4*$J1738*信号概况!$J$5*信号相关性!$D$9+2*$F1738*信号概况!$C$5*$G1738*信号概况!$C$6*信号相关性!$E$6+2*$F1738*信号概况!$C$5*$H1738*信号概况!$C$7*信号相关性!$E$7+2*$F1738*信号概况!$C$5*$I1738*信号概况!$C$8*信号相关性!$E$8+2*$F1738*信号概况!$C$5*$J1738*信号概况!$C$9*信号相关性!$E$9+2*$G1738*信号概况!$C$6*$H1738*信号概况!$C$7*信号相关性!$F$7+2*$G1738*信号概况!$C$6*$I1738*信号概况!$C$8*信号相关性!$F$8+2*$G1738*信号概况!$C$6*$J1738*信号概况!$C$9*信号相关性!$F$9+2*$H1738*信号概况!$C$7*$I1738*信号概况!$C$8*信号相关性!$G$8+2*$H1738*信号概况!$C$7*$J1738*信号概况!$C$9*信号相关性!$G$9+2*$I1738*信号概况!$C$8*$J1738*信号概况!$C$9*信号相关性!$H$9)</f>
        <v>947.771778273018</v>
      </c>
      <c r="N1738" s="12">
        <f t="shared" si="567"/>
        <v>0.048555921830375</v>
      </c>
      <c r="O1738" s="10">
        <f>$C1738*信号概况!$J$2+$D1738*信号概况!$J$3+$E1738*信号概况!$J$4+$F1738*信号概况!$J$5+$G1738*信号概况!$J$6+$H1738*信号概况!$J$7+$I1738*信号概况!$J$8+$J1738*信号概况!$J$9</f>
        <v>923.31056590384</v>
      </c>
      <c r="P1738" s="12">
        <f t="shared" si="568"/>
        <v>0.0473027333066163</v>
      </c>
      <c r="Q1738" s="7">
        <f t="shared" si="569"/>
        <v>41.9027940453288</v>
      </c>
    </row>
    <row r="1739" spans="1:17">
      <c r="A1739">
        <v>1737</v>
      </c>
      <c r="B1739">
        <v>19519.18</v>
      </c>
      <c r="C1739" s="7">
        <f t="shared" si="558"/>
        <v>0</v>
      </c>
      <c r="D1739" s="8">
        <f t="shared" si="559"/>
        <v>0.0909090909090909</v>
      </c>
      <c r="E1739">
        <f t="shared" si="560"/>
        <v>0</v>
      </c>
      <c r="F1739">
        <f t="shared" si="561"/>
        <v>0.7</v>
      </c>
      <c r="G1739">
        <f t="shared" si="562"/>
        <v>0.08</v>
      </c>
      <c r="H1739">
        <f t="shared" si="563"/>
        <v>0</v>
      </c>
      <c r="I1739">
        <f t="shared" si="564"/>
        <v>0</v>
      </c>
      <c r="J1739">
        <f t="shared" si="565"/>
        <v>0</v>
      </c>
      <c r="K1739">
        <f>SQRT(POWER($C1739*信号概况!$F$2,2)+POWER($D1739*信号概况!$F$3,2)+POWER($E1739*信号概况!$F$4,2)+POWER($F1739*信号概况!$F$5,2)+POWER($G1739*信号概况!$F$6,2)+POWER($H1739*信号概况!$F$7,2)+POWER($I1739*信号概况!$F$8,2)+POWER($J1739*信号概况!$F$9,2)+2*$C1739*信号概况!$F$2*$D1739*信号概况!$F$3*信号相关性!$B$3+2*$C1739*信号概况!$F$2*$E1739*信号概况!$F$4*信号相关性!$B$4+2*$C1739*信号概况!$F$2*$F1739*信号概况!$F$5*信号相关性!$B$5+2*$C1739*信号概况!$F$2*$G1739*信号概况!$F$6*信号相关性!$B$6+2*$C1739*信号概况!$F$2*$H1739*信号概况!$F$7*信号相关性!$B$7+2*$C1739*信号概况!$F$2*$I1739*信号概况!$F$8*信号相关性!$B$8+2*$C1739*信号概况!$F$2*$J1739*信号概况!$F$9*信号相关性!$B$9+2*$D1739*信号概况!$F$3*$E1739*信号概况!$F$4*信号相关性!$C$4+2*$D1739*信号概况!$F$3*$F1739*信号概况!$F$5*信号相关性!$C$5+2*$D1739*信号概况!$F$3*$G1739*信号概况!$F$6*信号相关性!$C$6+2*$D1739*信号概况!$F$3*$H1739*信号概况!$F$7*信号相关性!$C$7+2*$D1739*信号概况!$F$3*$I1739*信号概况!$F$8*信号相关性!$C$8+2*$D1739*信号概况!$F$3*$J1739*信号概况!$F$9*信号相关性!$C$9+2*$E1739*信号概况!$F$4*$F1739*信号概况!$F$5*信号相关性!$D$5+2*$E1739*信号概况!$F$4*$G1739*信号概况!$F$6*信号相关性!$D$6+2*$E1739*信号概况!$F$4*$H1739*信号概况!$F$7*信号相关性!$D$7+2*$E1739*信号概况!$F$4*$I1739*信号概况!$F$8*信号相关性!$D$8+2*$E1739*信号概况!$F$4*$J1739*信号概况!$J$5*信号相关性!$D$9+2*$F1739*信号概况!$F$5*$G1739*信号概况!$F$6*信号相关性!$E$6+2*$F1739*信号概况!$F$5*$H1739*信号概况!$F$7*信号相关性!$E$7+2*$F1739*信号概况!$F$5*$I1739*信号概况!$F$8*信号相关性!$E$8+2*$F1739*信号概况!$F$5*$J1739*信号概况!$F$9*信号相关性!$E$9+2*$G1739*信号概况!$F$6*$H1739*信号概况!$F$7*信号相关性!$F$7+2*$G1739*信号概况!$F$6*$I1739*信号概况!$F$8*信号相关性!$F$8+2*$G1739*信号概况!$F$6*$J1739*信号概况!$F$9*信号相关性!$F$9+2*$H1739*信号概况!$F$7*$I1739*信号概况!$F$8*信号相关性!$G$8+2*$H1739*信号概况!$F$7*$J1739*信号概况!$F$9*信号相关性!$G$9+2*$I1739*信号概况!$F$8*$J1739*信号概况!$F$9*信号相关性!$H$9)</f>
        <v>249.594542992502</v>
      </c>
      <c r="L1739" s="10">
        <f t="shared" si="566"/>
        <v>78.2035527138362</v>
      </c>
      <c r="M1739" s="11">
        <f>SQRT(POWER($C1739*信号概况!$C$2,2)+POWER($D1739*信号概况!$C$3,2)+POWER($E1739*信号概况!$C$4,2)+POWER($F1739*信号概况!$C$5,2)+POWER($G1739*信号概况!$C$6,2)+POWER($H1739*信号概况!$C$7,2)+POWER($I1739*信号概况!$C$8,2)+POWER($J1739*信号概况!$C$9,2)+2*$C1739*信号概况!$C$2*$D1739*信号概况!$C$3*信号相关性!$B$3+2*$C1739*信号概况!$C$2*$E1739*信号概况!$C$4*信号相关性!$B$4+2*$C1739*信号概况!$C$2*$F1739*信号概况!$C$5*信号相关性!$B$5+2*$C1739*信号概况!$C$2*$G1739*信号概况!$C$6*信号相关性!$B$6+2*$C1739*信号概况!$C$2*$H1739*信号概况!$C$7*信号相关性!$B$7+2*$C1739*信号概况!$C$2*$I1739*信号概况!$C$8*信号相关性!$B$8+2*$C1739*信号概况!$C$2*$J1739*信号概况!$C$9*信号相关性!$B$9+2*$D1739*信号概况!$C$3*$E1739*信号概况!$C$4*信号相关性!$C$4+2*$D1739*信号概况!$C$3*$F1739*信号概况!$C$5*信号相关性!$C$5+2*$D1739*信号概况!$C$3*$G1739*信号概况!$C$6*信号相关性!$C$6+2*$D1739*信号概况!$C$3*$H1739*信号概况!$C$7*信号相关性!$C$7+2*$D1739*信号概况!$C$3*$I1739*信号概况!$C$8*信号相关性!$C$8+2*$D1739*信号概况!$C$3*$J1739*信号概况!$C$9*信号相关性!$C$9+2*$E1739*信号概况!$C$4*$F1739*信号概况!$C$5*信号相关性!$D$5+2*$E1739*信号概况!$C$4*$G1739*信号概况!$C$6*信号相关性!$D$6+2*$E1739*信号概况!$C$4*$H1739*信号概况!$C$7*信号相关性!$D$7+2*$E1739*信号概况!$C$4*$I1739*信号概况!$C$8*信号相关性!$D$8+2*$E1739*信号概况!$C$4*$J1739*信号概况!$J$5*信号相关性!$D$9+2*$F1739*信号概况!$C$5*$G1739*信号概况!$C$6*信号相关性!$E$6+2*$F1739*信号概况!$C$5*$H1739*信号概况!$C$7*信号相关性!$E$7+2*$F1739*信号概况!$C$5*$I1739*信号概况!$C$8*信号相关性!$E$8+2*$F1739*信号概况!$C$5*$J1739*信号概况!$C$9*信号相关性!$E$9+2*$G1739*信号概况!$C$6*$H1739*信号概况!$C$7*信号相关性!$F$7+2*$G1739*信号概况!$C$6*$I1739*信号概况!$C$8*信号相关性!$F$8+2*$G1739*信号概况!$C$6*$J1739*信号概况!$C$9*信号相关性!$F$9+2*$H1739*信号概况!$C$7*$I1739*信号概况!$C$8*信号相关性!$G$8+2*$H1739*信号概况!$C$7*$J1739*信号概况!$C$9*信号相关性!$G$9+2*$I1739*信号概况!$C$8*$J1739*信号概况!$C$9*信号相关性!$H$9)</f>
        <v>1038.54577531271</v>
      </c>
      <c r="N1739" s="12">
        <f t="shared" si="567"/>
        <v>0.0532064244149964</v>
      </c>
      <c r="O1739" s="10">
        <f>$C1739*信号概况!$J$2+$D1739*信号概况!$J$3+$E1739*信号概况!$J$4+$F1739*信号概况!$J$5+$G1739*信号概况!$J$6+$H1739*信号概况!$J$7+$I1739*信号概况!$J$8+$J1739*信号概况!$J$9</f>
        <v>947.838716588771</v>
      </c>
      <c r="P1739" s="12">
        <f t="shared" si="568"/>
        <v>0.0485593511914318</v>
      </c>
      <c r="Q1739" s="7">
        <f t="shared" si="569"/>
        <v>41.659987732094</v>
      </c>
    </row>
    <row r="1740" spans="1:17">
      <c r="A1740">
        <v>1738</v>
      </c>
      <c r="B1740">
        <v>19519.18</v>
      </c>
      <c r="C1740" s="7">
        <f t="shared" si="558"/>
        <v>0</v>
      </c>
      <c r="D1740" s="8">
        <f t="shared" si="559"/>
        <v>0.121212121212121</v>
      </c>
      <c r="E1740">
        <f t="shared" si="560"/>
        <v>0</v>
      </c>
      <c r="F1740">
        <f t="shared" si="561"/>
        <v>0.7</v>
      </c>
      <c r="G1740">
        <f t="shared" si="562"/>
        <v>0.08</v>
      </c>
      <c r="H1740">
        <f t="shared" si="563"/>
        <v>0</v>
      </c>
      <c r="I1740">
        <f t="shared" si="564"/>
        <v>0</v>
      </c>
      <c r="J1740">
        <f t="shared" si="565"/>
        <v>0</v>
      </c>
      <c r="K1740">
        <f>SQRT(POWER($C1740*信号概况!$F$2,2)+POWER($D1740*信号概况!$F$3,2)+POWER($E1740*信号概况!$F$4,2)+POWER($F1740*信号概况!$F$5,2)+POWER($G1740*信号概况!$F$6,2)+POWER($H1740*信号概况!$F$7,2)+POWER($I1740*信号概况!$F$8,2)+POWER($J1740*信号概况!$F$9,2)+2*$C1740*信号概况!$F$2*$D1740*信号概况!$F$3*信号相关性!$B$3+2*$C1740*信号概况!$F$2*$E1740*信号概况!$F$4*信号相关性!$B$4+2*$C1740*信号概况!$F$2*$F1740*信号概况!$F$5*信号相关性!$B$5+2*$C1740*信号概况!$F$2*$G1740*信号概况!$F$6*信号相关性!$B$6+2*$C1740*信号概况!$F$2*$H1740*信号概况!$F$7*信号相关性!$B$7+2*$C1740*信号概况!$F$2*$I1740*信号概况!$F$8*信号相关性!$B$8+2*$C1740*信号概况!$F$2*$J1740*信号概况!$F$9*信号相关性!$B$9+2*$D1740*信号概况!$F$3*$E1740*信号概况!$F$4*信号相关性!$C$4+2*$D1740*信号概况!$F$3*$F1740*信号概况!$F$5*信号相关性!$C$5+2*$D1740*信号概况!$F$3*$G1740*信号概况!$F$6*信号相关性!$C$6+2*$D1740*信号概况!$F$3*$H1740*信号概况!$F$7*信号相关性!$C$7+2*$D1740*信号概况!$F$3*$I1740*信号概况!$F$8*信号相关性!$C$8+2*$D1740*信号概况!$F$3*$J1740*信号概况!$F$9*信号相关性!$C$9+2*$E1740*信号概况!$F$4*$F1740*信号概况!$F$5*信号相关性!$D$5+2*$E1740*信号概况!$F$4*$G1740*信号概况!$F$6*信号相关性!$D$6+2*$E1740*信号概况!$F$4*$H1740*信号概况!$F$7*信号相关性!$D$7+2*$E1740*信号概况!$F$4*$I1740*信号概况!$F$8*信号相关性!$D$8+2*$E1740*信号概况!$F$4*$J1740*信号概况!$J$5*信号相关性!$D$9+2*$F1740*信号概况!$F$5*$G1740*信号概况!$F$6*信号相关性!$E$6+2*$F1740*信号概况!$F$5*$H1740*信号概况!$F$7*信号相关性!$E$7+2*$F1740*信号概况!$F$5*$I1740*信号概况!$F$8*信号相关性!$E$8+2*$F1740*信号概况!$F$5*$J1740*信号概况!$F$9*信号相关性!$E$9+2*$G1740*信号概况!$F$6*$H1740*信号概况!$F$7*信号相关性!$F$7+2*$G1740*信号概况!$F$6*$I1740*信号概况!$F$8*信号相关性!$F$8+2*$G1740*信号概况!$F$6*$J1740*信号概况!$F$9*信号相关性!$F$9+2*$H1740*信号概况!$F$7*$I1740*信号概况!$F$8*信号相关性!$G$8+2*$H1740*信号概况!$F$7*$J1740*信号概况!$F$9*信号相关性!$G$9+2*$I1740*信号概况!$F$8*$J1740*信号概况!$F$9*信号相关性!$H$9)</f>
        <v>274.577628870762</v>
      </c>
      <c r="L1740" s="10">
        <f t="shared" si="566"/>
        <v>71.0880200993623</v>
      </c>
      <c r="M1740" s="11">
        <f>SQRT(POWER($C1740*信号概况!$C$2,2)+POWER($D1740*信号概况!$C$3,2)+POWER($E1740*信号概况!$C$4,2)+POWER($F1740*信号概况!$C$5,2)+POWER($G1740*信号概况!$C$6,2)+POWER($H1740*信号概况!$C$7,2)+POWER($I1740*信号概况!$C$8,2)+POWER($J1740*信号概况!$C$9,2)+2*$C1740*信号概况!$C$2*$D1740*信号概况!$C$3*信号相关性!$B$3+2*$C1740*信号概况!$C$2*$E1740*信号概况!$C$4*信号相关性!$B$4+2*$C1740*信号概况!$C$2*$F1740*信号概况!$C$5*信号相关性!$B$5+2*$C1740*信号概况!$C$2*$G1740*信号概况!$C$6*信号相关性!$B$6+2*$C1740*信号概况!$C$2*$H1740*信号概况!$C$7*信号相关性!$B$7+2*$C1740*信号概况!$C$2*$I1740*信号概况!$C$8*信号相关性!$B$8+2*$C1740*信号概况!$C$2*$J1740*信号概况!$C$9*信号相关性!$B$9+2*$D1740*信号概况!$C$3*$E1740*信号概况!$C$4*信号相关性!$C$4+2*$D1740*信号概况!$C$3*$F1740*信号概况!$C$5*信号相关性!$C$5+2*$D1740*信号概况!$C$3*$G1740*信号概况!$C$6*信号相关性!$C$6+2*$D1740*信号概况!$C$3*$H1740*信号概况!$C$7*信号相关性!$C$7+2*$D1740*信号概况!$C$3*$I1740*信号概况!$C$8*信号相关性!$C$8+2*$D1740*信号概况!$C$3*$J1740*信号概况!$C$9*信号相关性!$C$9+2*$E1740*信号概况!$C$4*$F1740*信号概况!$C$5*信号相关性!$D$5+2*$E1740*信号概况!$C$4*$G1740*信号概况!$C$6*信号相关性!$D$6+2*$E1740*信号概况!$C$4*$H1740*信号概况!$C$7*信号相关性!$D$7+2*$E1740*信号概况!$C$4*$I1740*信号概况!$C$8*信号相关性!$D$8+2*$E1740*信号概况!$C$4*$J1740*信号概况!$J$5*信号相关性!$D$9+2*$F1740*信号概况!$C$5*$G1740*信号概况!$C$6*信号相关性!$E$6+2*$F1740*信号概况!$C$5*$H1740*信号概况!$C$7*信号相关性!$E$7+2*$F1740*信号概况!$C$5*$I1740*信号概况!$C$8*信号相关性!$E$8+2*$F1740*信号概况!$C$5*$J1740*信号概况!$C$9*信号相关性!$E$9+2*$G1740*信号概况!$C$6*$H1740*信号概况!$C$7*信号相关性!$F$7+2*$G1740*信号概况!$C$6*$I1740*信号概况!$C$8*信号相关性!$F$8+2*$G1740*信号概况!$C$6*$J1740*信号概况!$C$9*信号相关性!$F$9+2*$H1740*信号概况!$C$7*$I1740*信号概况!$C$8*信号相关性!$G$8+2*$H1740*信号概况!$C$7*$J1740*信号概况!$C$9*信号相关性!$G$9+2*$I1740*信号概况!$C$8*$J1740*信号概况!$C$9*信号相关性!$H$9)</f>
        <v>1212.1334635143</v>
      </c>
      <c r="N1740" s="12">
        <f t="shared" si="567"/>
        <v>0.0620996098972549</v>
      </c>
      <c r="O1740" s="10">
        <f>$C1740*信号概况!$J$2+$D1740*信号概况!$J$3+$E1740*信号概况!$J$4+$F1740*信号概况!$J$5+$G1740*信号概况!$J$6+$H1740*信号概况!$J$7+$I1740*信号概况!$J$8+$J1740*信号概况!$J$9</f>
        <v>972.366867273703</v>
      </c>
      <c r="P1740" s="12">
        <f t="shared" si="568"/>
        <v>0.0498159690762472</v>
      </c>
      <c r="Q1740" s="7">
        <f t="shared" si="569"/>
        <v>38.9414223265695</v>
      </c>
    </row>
    <row r="1741" spans="1:17">
      <c r="A1741">
        <v>1739</v>
      </c>
      <c r="B1741">
        <v>19519.18</v>
      </c>
      <c r="C1741" s="7">
        <f t="shared" si="558"/>
        <v>0</v>
      </c>
      <c r="D1741" s="8">
        <f t="shared" si="559"/>
        <v>0.151515151515152</v>
      </c>
      <c r="E1741">
        <f t="shared" si="560"/>
        <v>0</v>
      </c>
      <c r="F1741">
        <f t="shared" si="561"/>
        <v>0.7</v>
      </c>
      <c r="G1741">
        <f t="shared" si="562"/>
        <v>0.08</v>
      </c>
      <c r="H1741">
        <f t="shared" si="563"/>
        <v>0</v>
      </c>
      <c r="I1741">
        <f t="shared" si="564"/>
        <v>0</v>
      </c>
      <c r="J1741">
        <f t="shared" si="565"/>
        <v>0</v>
      </c>
      <c r="K1741">
        <f>SQRT(POWER($C1741*信号概况!$F$2,2)+POWER($D1741*信号概况!$F$3,2)+POWER($E1741*信号概况!$F$4,2)+POWER($F1741*信号概况!$F$5,2)+POWER($G1741*信号概况!$F$6,2)+POWER($H1741*信号概况!$F$7,2)+POWER($I1741*信号概况!$F$8,2)+POWER($J1741*信号概况!$F$9,2)+2*$C1741*信号概况!$F$2*$D1741*信号概况!$F$3*信号相关性!$B$3+2*$C1741*信号概况!$F$2*$E1741*信号概况!$F$4*信号相关性!$B$4+2*$C1741*信号概况!$F$2*$F1741*信号概况!$F$5*信号相关性!$B$5+2*$C1741*信号概况!$F$2*$G1741*信号概况!$F$6*信号相关性!$B$6+2*$C1741*信号概况!$F$2*$H1741*信号概况!$F$7*信号相关性!$B$7+2*$C1741*信号概况!$F$2*$I1741*信号概况!$F$8*信号相关性!$B$8+2*$C1741*信号概况!$F$2*$J1741*信号概况!$F$9*信号相关性!$B$9+2*$D1741*信号概况!$F$3*$E1741*信号概况!$F$4*信号相关性!$C$4+2*$D1741*信号概况!$F$3*$F1741*信号概况!$F$5*信号相关性!$C$5+2*$D1741*信号概况!$F$3*$G1741*信号概况!$F$6*信号相关性!$C$6+2*$D1741*信号概况!$F$3*$H1741*信号概况!$F$7*信号相关性!$C$7+2*$D1741*信号概况!$F$3*$I1741*信号概况!$F$8*信号相关性!$C$8+2*$D1741*信号概况!$F$3*$J1741*信号概况!$F$9*信号相关性!$C$9+2*$E1741*信号概况!$F$4*$F1741*信号概况!$F$5*信号相关性!$D$5+2*$E1741*信号概况!$F$4*$G1741*信号概况!$F$6*信号相关性!$D$6+2*$E1741*信号概况!$F$4*$H1741*信号概况!$F$7*信号相关性!$D$7+2*$E1741*信号概况!$F$4*$I1741*信号概况!$F$8*信号相关性!$D$8+2*$E1741*信号概况!$F$4*$J1741*信号概况!$J$5*信号相关性!$D$9+2*$F1741*信号概况!$F$5*$G1741*信号概况!$F$6*信号相关性!$E$6+2*$F1741*信号概况!$F$5*$H1741*信号概况!$F$7*信号相关性!$E$7+2*$F1741*信号概况!$F$5*$I1741*信号概况!$F$8*信号相关性!$E$8+2*$F1741*信号概况!$F$5*$J1741*信号概况!$F$9*信号相关性!$E$9+2*$G1741*信号概况!$F$6*$H1741*信号概况!$F$7*信号相关性!$F$7+2*$G1741*信号概况!$F$6*$I1741*信号概况!$F$8*信号相关性!$F$8+2*$G1741*信号概况!$F$6*$J1741*信号概况!$F$9*信号相关性!$F$9+2*$H1741*信号概况!$F$7*$I1741*信号概况!$F$8*信号相关性!$G$8+2*$H1741*信号概况!$F$7*$J1741*信号概况!$F$9*信号相关性!$G$9+2*$I1741*信号概况!$F$8*$J1741*信号概况!$F$9*信号相关性!$H$9)</f>
        <v>312.133114280558</v>
      </c>
      <c r="L1741" s="10">
        <f t="shared" si="566"/>
        <v>62.5347939932299</v>
      </c>
      <c r="M1741" s="11">
        <f>SQRT(POWER($C1741*信号概况!$C$2,2)+POWER($D1741*信号概况!$C$3,2)+POWER($E1741*信号概况!$C$4,2)+POWER($F1741*信号概况!$C$5,2)+POWER($G1741*信号概况!$C$6,2)+POWER($H1741*信号概况!$C$7,2)+POWER($I1741*信号概况!$C$8,2)+POWER($J1741*信号概况!$C$9,2)+2*$C1741*信号概况!$C$2*$D1741*信号概况!$C$3*信号相关性!$B$3+2*$C1741*信号概况!$C$2*$E1741*信号概况!$C$4*信号相关性!$B$4+2*$C1741*信号概况!$C$2*$F1741*信号概况!$C$5*信号相关性!$B$5+2*$C1741*信号概况!$C$2*$G1741*信号概况!$C$6*信号相关性!$B$6+2*$C1741*信号概况!$C$2*$H1741*信号概况!$C$7*信号相关性!$B$7+2*$C1741*信号概况!$C$2*$I1741*信号概况!$C$8*信号相关性!$B$8+2*$C1741*信号概况!$C$2*$J1741*信号概况!$C$9*信号相关性!$B$9+2*$D1741*信号概况!$C$3*$E1741*信号概况!$C$4*信号相关性!$C$4+2*$D1741*信号概况!$C$3*$F1741*信号概况!$C$5*信号相关性!$C$5+2*$D1741*信号概况!$C$3*$G1741*信号概况!$C$6*信号相关性!$C$6+2*$D1741*信号概况!$C$3*$H1741*信号概况!$C$7*信号相关性!$C$7+2*$D1741*信号概况!$C$3*$I1741*信号概况!$C$8*信号相关性!$C$8+2*$D1741*信号概况!$C$3*$J1741*信号概况!$C$9*信号相关性!$C$9+2*$E1741*信号概况!$C$4*$F1741*信号概况!$C$5*信号相关性!$D$5+2*$E1741*信号概况!$C$4*$G1741*信号概况!$C$6*信号相关性!$D$6+2*$E1741*信号概况!$C$4*$H1741*信号概况!$C$7*信号相关性!$D$7+2*$E1741*信号概况!$C$4*$I1741*信号概况!$C$8*信号相关性!$D$8+2*$E1741*信号概况!$C$4*$J1741*信号概况!$J$5*信号相关性!$D$9+2*$F1741*信号概况!$C$5*$G1741*信号概况!$C$6*信号相关性!$E$6+2*$F1741*信号概况!$C$5*$H1741*信号概况!$C$7*信号相关性!$E$7+2*$F1741*信号概况!$C$5*$I1741*信号概况!$C$8*信号相关性!$E$8+2*$F1741*信号概况!$C$5*$J1741*信号概况!$C$9*信号相关性!$E$9+2*$G1741*信号概况!$C$6*$H1741*信号概况!$C$7*信号相关性!$F$7+2*$G1741*信号概况!$C$6*$I1741*信号概况!$C$8*信号相关性!$F$8+2*$G1741*信号概况!$C$6*$J1741*信号概况!$C$9*信号相关性!$F$9+2*$H1741*信号概况!$C$7*$I1741*信号概况!$C$8*信号相关性!$G$8+2*$H1741*信号概况!$C$7*$J1741*信号概况!$C$9*信号相关性!$G$9+2*$I1741*信号概况!$C$8*$J1741*信号概况!$C$9*信号相关性!$H$9)</f>
        <v>1438.86829193804</v>
      </c>
      <c r="N1741" s="12">
        <f t="shared" si="567"/>
        <v>0.0737156116157564</v>
      </c>
      <c r="O1741" s="10">
        <f>$C1741*信号概况!$J$2+$D1741*信号概况!$J$3+$E1741*信号概况!$J$4+$F1741*信号概况!$J$5+$G1741*信号概况!$J$6+$H1741*信号概况!$J$7+$I1741*信号概况!$J$8+$J1741*信号概况!$J$9</f>
        <v>996.895017958634</v>
      </c>
      <c r="P1741" s="12">
        <f t="shared" si="568"/>
        <v>0.0510725869610626</v>
      </c>
      <c r="Q1741" s="7">
        <f t="shared" si="569"/>
        <v>35.1990247520749</v>
      </c>
    </row>
    <row r="1742" spans="1:17">
      <c r="A1742">
        <v>1740</v>
      </c>
      <c r="B1742">
        <v>19519.18</v>
      </c>
      <c r="C1742" s="7">
        <f t="shared" si="558"/>
        <v>0</v>
      </c>
      <c r="D1742" s="8">
        <f t="shared" si="559"/>
        <v>0.181818181818182</v>
      </c>
      <c r="E1742">
        <f t="shared" si="560"/>
        <v>0</v>
      </c>
      <c r="F1742">
        <f t="shared" si="561"/>
        <v>0.7</v>
      </c>
      <c r="G1742">
        <f t="shared" si="562"/>
        <v>0.08</v>
      </c>
      <c r="H1742">
        <f t="shared" si="563"/>
        <v>0</v>
      </c>
      <c r="I1742">
        <f t="shared" si="564"/>
        <v>0</v>
      </c>
      <c r="J1742">
        <f t="shared" si="565"/>
        <v>0</v>
      </c>
      <c r="K1742">
        <f>SQRT(POWER($C1742*信号概况!$F$2,2)+POWER($D1742*信号概况!$F$3,2)+POWER($E1742*信号概况!$F$4,2)+POWER($F1742*信号概况!$F$5,2)+POWER($G1742*信号概况!$F$6,2)+POWER($H1742*信号概况!$F$7,2)+POWER($I1742*信号概况!$F$8,2)+POWER($J1742*信号概况!$F$9,2)+2*$C1742*信号概况!$F$2*$D1742*信号概况!$F$3*信号相关性!$B$3+2*$C1742*信号概况!$F$2*$E1742*信号概况!$F$4*信号相关性!$B$4+2*$C1742*信号概况!$F$2*$F1742*信号概况!$F$5*信号相关性!$B$5+2*$C1742*信号概况!$F$2*$G1742*信号概况!$F$6*信号相关性!$B$6+2*$C1742*信号概况!$F$2*$H1742*信号概况!$F$7*信号相关性!$B$7+2*$C1742*信号概况!$F$2*$I1742*信号概况!$F$8*信号相关性!$B$8+2*$C1742*信号概况!$F$2*$J1742*信号概况!$F$9*信号相关性!$B$9+2*$D1742*信号概况!$F$3*$E1742*信号概况!$F$4*信号相关性!$C$4+2*$D1742*信号概况!$F$3*$F1742*信号概况!$F$5*信号相关性!$C$5+2*$D1742*信号概况!$F$3*$G1742*信号概况!$F$6*信号相关性!$C$6+2*$D1742*信号概况!$F$3*$H1742*信号概况!$F$7*信号相关性!$C$7+2*$D1742*信号概况!$F$3*$I1742*信号概况!$F$8*信号相关性!$C$8+2*$D1742*信号概况!$F$3*$J1742*信号概况!$F$9*信号相关性!$C$9+2*$E1742*信号概况!$F$4*$F1742*信号概况!$F$5*信号相关性!$D$5+2*$E1742*信号概况!$F$4*$G1742*信号概况!$F$6*信号相关性!$D$6+2*$E1742*信号概况!$F$4*$H1742*信号概况!$F$7*信号相关性!$D$7+2*$E1742*信号概况!$F$4*$I1742*信号概况!$F$8*信号相关性!$D$8+2*$E1742*信号概况!$F$4*$J1742*信号概况!$J$5*信号相关性!$D$9+2*$F1742*信号概况!$F$5*$G1742*信号概况!$F$6*信号相关性!$E$6+2*$F1742*信号概况!$F$5*$H1742*信号概况!$F$7*信号相关性!$E$7+2*$F1742*信号概况!$F$5*$I1742*信号概况!$F$8*信号相关性!$E$8+2*$F1742*信号概况!$F$5*$J1742*信号概况!$F$9*信号相关性!$E$9+2*$G1742*信号概况!$F$6*$H1742*信号概况!$F$7*信号相关性!$F$7+2*$G1742*信号概况!$F$6*$I1742*信号概况!$F$8*信号相关性!$F$8+2*$G1742*信号概况!$F$6*$J1742*信号概况!$F$9*信号相关性!$F$9+2*$H1742*信号概况!$F$7*$I1742*信号概况!$F$8*信号相关性!$G$8+2*$H1742*信号概况!$F$7*$J1742*信号概况!$F$9*信号相关性!$G$9+2*$I1742*信号概况!$F$8*$J1742*信号概况!$F$9*信号相关性!$H$9)</f>
        <v>358.329535698923</v>
      </c>
      <c r="L1742" s="10">
        <f t="shared" si="566"/>
        <v>54.4727075370099</v>
      </c>
      <c r="M1742" s="11">
        <f>SQRT(POWER($C1742*信号概况!$C$2,2)+POWER($D1742*信号概况!$C$3,2)+POWER($E1742*信号概况!$C$4,2)+POWER($F1742*信号概况!$C$5,2)+POWER($G1742*信号概况!$C$6,2)+POWER($H1742*信号概况!$C$7,2)+POWER($I1742*信号概况!$C$8,2)+POWER($J1742*信号概况!$C$9,2)+2*$C1742*信号概况!$C$2*$D1742*信号概况!$C$3*信号相关性!$B$3+2*$C1742*信号概况!$C$2*$E1742*信号概况!$C$4*信号相关性!$B$4+2*$C1742*信号概况!$C$2*$F1742*信号概况!$C$5*信号相关性!$B$5+2*$C1742*信号概况!$C$2*$G1742*信号概况!$C$6*信号相关性!$B$6+2*$C1742*信号概况!$C$2*$H1742*信号概况!$C$7*信号相关性!$B$7+2*$C1742*信号概况!$C$2*$I1742*信号概况!$C$8*信号相关性!$B$8+2*$C1742*信号概况!$C$2*$J1742*信号概况!$C$9*信号相关性!$B$9+2*$D1742*信号概况!$C$3*$E1742*信号概况!$C$4*信号相关性!$C$4+2*$D1742*信号概况!$C$3*$F1742*信号概况!$C$5*信号相关性!$C$5+2*$D1742*信号概况!$C$3*$G1742*信号概况!$C$6*信号相关性!$C$6+2*$D1742*信号概况!$C$3*$H1742*信号概况!$C$7*信号相关性!$C$7+2*$D1742*信号概况!$C$3*$I1742*信号概况!$C$8*信号相关性!$C$8+2*$D1742*信号概况!$C$3*$J1742*信号概况!$C$9*信号相关性!$C$9+2*$E1742*信号概况!$C$4*$F1742*信号概况!$C$5*信号相关性!$D$5+2*$E1742*信号概况!$C$4*$G1742*信号概况!$C$6*信号相关性!$D$6+2*$E1742*信号概况!$C$4*$H1742*信号概况!$C$7*信号相关性!$D$7+2*$E1742*信号概况!$C$4*$I1742*信号概况!$C$8*信号相关性!$D$8+2*$E1742*信号概况!$C$4*$J1742*信号概况!$J$5*信号相关性!$D$9+2*$F1742*信号概况!$C$5*$G1742*信号概况!$C$6*信号相关性!$E$6+2*$F1742*信号概况!$C$5*$H1742*信号概况!$C$7*信号相关性!$E$7+2*$F1742*信号概况!$C$5*$I1742*信号概况!$C$8*信号相关性!$E$8+2*$F1742*信号概况!$C$5*$J1742*信号概况!$C$9*信号相关性!$E$9+2*$G1742*信号概况!$C$6*$H1742*信号概况!$C$7*信号相关性!$F$7+2*$G1742*信号概况!$C$6*$I1742*信号概况!$C$8*信号相关性!$F$8+2*$G1742*信号概况!$C$6*$J1742*信号概况!$C$9*信号相关性!$F$9+2*$H1742*信号概况!$C$7*$I1742*信号概况!$C$8*信号相关性!$G$8+2*$H1742*信号概况!$C$7*$J1742*信号概况!$C$9*信号相关性!$G$9+2*$I1742*信号概况!$C$8*$J1742*信号概况!$C$9*信号相关性!$H$9)</f>
        <v>1697.58670233377</v>
      </c>
      <c r="N1742" s="12">
        <f t="shared" si="567"/>
        <v>0.0869701853425076</v>
      </c>
      <c r="O1742" s="10">
        <f>$C1742*信号概况!$J$2+$D1742*信号概况!$J$3+$E1742*信号概况!$J$4+$F1742*信号概况!$J$5+$G1742*信号概况!$J$6+$H1742*信号概况!$J$7+$I1742*信号概况!$J$8+$J1742*信号概况!$J$9</f>
        <v>1021.42316864357</v>
      </c>
      <c r="P1742" s="12">
        <f t="shared" si="568"/>
        <v>0.052329204845878</v>
      </c>
      <c r="Q1742" s="7">
        <f t="shared" si="569"/>
        <v>31.4825262777151</v>
      </c>
    </row>
    <row r="1743" spans="1:17">
      <c r="A1743">
        <v>1741</v>
      </c>
      <c r="B1743">
        <v>19519.18</v>
      </c>
      <c r="C1743" s="7">
        <f t="shared" si="558"/>
        <v>0</v>
      </c>
      <c r="D1743" s="8">
        <f t="shared" si="559"/>
        <v>0.212121212121212</v>
      </c>
      <c r="E1743">
        <f t="shared" si="560"/>
        <v>0</v>
      </c>
      <c r="F1743">
        <f t="shared" si="561"/>
        <v>0.7</v>
      </c>
      <c r="G1743">
        <f t="shared" si="562"/>
        <v>0.08</v>
      </c>
      <c r="H1743">
        <f t="shared" si="563"/>
        <v>0</v>
      </c>
      <c r="I1743">
        <f t="shared" si="564"/>
        <v>0</v>
      </c>
      <c r="J1743">
        <f t="shared" si="565"/>
        <v>0</v>
      </c>
      <c r="K1743">
        <f>SQRT(POWER($C1743*信号概况!$F$2,2)+POWER($D1743*信号概况!$F$3,2)+POWER($E1743*信号概况!$F$4,2)+POWER($F1743*信号概况!$F$5,2)+POWER($G1743*信号概况!$F$6,2)+POWER($H1743*信号概况!$F$7,2)+POWER($I1743*信号概况!$F$8,2)+POWER($J1743*信号概况!$F$9,2)+2*$C1743*信号概况!$F$2*$D1743*信号概况!$F$3*信号相关性!$B$3+2*$C1743*信号概况!$F$2*$E1743*信号概况!$F$4*信号相关性!$B$4+2*$C1743*信号概况!$F$2*$F1743*信号概况!$F$5*信号相关性!$B$5+2*$C1743*信号概况!$F$2*$G1743*信号概况!$F$6*信号相关性!$B$6+2*$C1743*信号概况!$F$2*$H1743*信号概况!$F$7*信号相关性!$B$7+2*$C1743*信号概况!$F$2*$I1743*信号概况!$F$8*信号相关性!$B$8+2*$C1743*信号概况!$F$2*$J1743*信号概况!$F$9*信号相关性!$B$9+2*$D1743*信号概况!$F$3*$E1743*信号概况!$F$4*信号相关性!$C$4+2*$D1743*信号概况!$F$3*$F1743*信号概况!$F$5*信号相关性!$C$5+2*$D1743*信号概况!$F$3*$G1743*信号概况!$F$6*信号相关性!$C$6+2*$D1743*信号概况!$F$3*$H1743*信号概况!$F$7*信号相关性!$C$7+2*$D1743*信号概况!$F$3*$I1743*信号概况!$F$8*信号相关性!$C$8+2*$D1743*信号概况!$F$3*$J1743*信号概况!$F$9*信号相关性!$C$9+2*$E1743*信号概况!$F$4*$F1743*信号概况!$F$5*信号相关性!$D$5+2*$E1743*信号概况!$F$4*$G1743*信号概况!$F$6*信号相关性!$D$6+2*$E1743*信号概况!$F$4*$H1743*信号概况!$F$7*信号相关性!$D$7+2*$E1743*信号概况!$F$4*$I1743*信号概况!$F$8*信号相关性!$D$8+2*$E1743*信号概况!$F$4*$J1743*信号概况!$J$5*信号相关性!$D$9+2*$F1743*信号概况!$F$5*$G1743*信号概况!$F$6*信号相关性!$E$6+2*$F1743*信号概况!$F$5*$H1743*信号概况!$F$7*信号相关性!$E$7+2*$F1743*信号概况!$F$5*$I1743*信号概况!$F$8*信号相关性!$E$8+2*$F1743*信号概况!$F$5*$J1743*信号概况!$F$9*信号相关性!$E$9+2*$G1743*信号概况!$F$6*$H1743*信号概况!$F$7*信号相关性!$F$7+2*$G1743*信号概况!$F$6*$I1743*信号概况!$F$8*信号相关性!$F$8+2*$G1743*信号概况!$F$6*$J1743*信号概况!$F$9*信号相关性!$F$9+2*$H1743*信号概况!$F$7*$I1743*信号概况!$F$8*信号相关性!$G$8+2*$H1743*信号概况!$F$7*$J1743*信号概况!$F$9*信号相关性!$G$9+2*$I1743*信号概况!$F$8*$J1743*信号概况!$F$9*信号相关性!$H$9)</f>
        <v>410.258210944604</v>
      </c>
      <c r="L1743" s="10">
        <f t="shared" si="566"/>
        <v>47.5777924226253</v>
      </c>
      <c r="M1743" s="11">
        <f>SQRT(POWER($C1743*信号概况!$C$2,2)+POWER($D1743*信号概况!$C$3,2)+POWER($E1743*信号概况!$C$4,2)+POWER($F1743*信号概况!$C$5,2)+POWER($G1743*信号概况!$C$6,2)+POWER($H1743*信号概况!$C$7,2)+POWER($I1743*信号概况!$C$8,2)+POWER($J1743*信号概况!$C$9,2)+2*$C1743*信号概况!$C$2*$D1743*信号概况!$C$3*信号相关性!$B$3+2*$C1743*信号概况!$C$2*$E1743*信号概况!$C$4*信号相关性!$B$4+2*$C1743*信号概况!$C$2*$F1743*信号概况!$C$5*信号相关性!$B$5+2*$C1743*信号概况!$C$2*$G1743*信号概况!$C$6*信号相关性!$B$6+2*$C1743*信号概况!$C$2*$H1743*信号概况!$C$7*信号相关性!$B$7+2*$C1743*信号概况!$C$2*$I1743*信号概况!$C$8*信号相关性!$B$8+2*$C1743*信号概况!$C$2*$J1743*信号概况!$C$9*信号相关性!$B$9+2*$D1743*信号概况!$C$3*$E1743*信号概况!$C$4*信号相关性!$C$4+2*$D1743*信号概况!$C$3*$F1743*信号概况!$C$5*信号相关性!$C$5+2*$D1743*信号概况!$C$3*$G1743*信号概况!$C$6*信号相关性!$C$6+2*$D1743*信号概况!$C$3*$H1743*信号概况!$C$7*信号相关性!$C$7+2*$D1743*信号概况!$C$3*$I1743*信号概况!$C$8*信号相关性!$C$8+2*$D1743*信号概况!$C$3*$J1743*信号概况!$C$9*信号相关性!$C$9+2*$E1743*信号概况!$C$4*$F1743*信号概况!$C$5*信号相关性!$D$5+2*$E1743*信号概况!$C$4*$G1743*信号概况!$C$6*信号相关性!$D$6+2*$E1743*信号概况!$C$4*$H1743*信号概况!$C$7*信号相关性!$D$7+2*$E1743*信号概况!$C$4*$I1743*信号概况!$C$8*信号相关性!$D$8+2*$E1743*信号概况!$C$4*$J1743*信号概况!$J$5*信号相关性!$D$9+2*$F1743*信号概况!$C$5*$G1743*信号概况!$C$6*信号相关性!$E$6+2*$F1743*信号概况!$C$5*$H1743*信号概况!$C$7*信号相关性!$E$7+2*$F1743*信号概况!$C$5*$I1743*信号概况!$C$8*信号相关性!$E$8+2*$F1743*信号概况!$C$5*$J1743*信号概况!$C$9*信号相关性!$E$9+2*$G1743*信号概况!$C$6*$H1743*信号概况!$C$7*信号相关性!$F$7+2*$G1743*信号概况!$C$6*$I1743*信号概况!$C$8*信号相关性!$F$8+2*$G1743*信号概况!$C$6*$J1743*信号概况!$C$9*信号相关性!$F$9+2*$H1743*信号概况!$C$7*$I1743*信号概况!$C$8*信号相关性!$G$8+2*$H1743*信号概况!$C$7*$J1743*信号概况!$C$9*信号相关性!$G$9+2*$I1743*信号概况!$C$8*$J1743*信号概况!$C$9*信号相关性!$H$9)</f>
        <v>1975.76402552491</v>
      </c>
      <c r="N1743" s="12">
        <f t="shared" si="567"/>
        <v>0.101221671480304</v>
      </c>
      <c r="O1743" s="10">
        <f>$C1743*信号概况!$J$2+$D1743*信号概况!$J$3+$E1743*信号概况!$J$4+$F1743*信号概况!$J$5+$G1743*信号概况!$J$6+$H1743*信号概况!$J$7+$I1743*信号概况!$J$8+$J1743*信号概况!$J$9</f>
        <v>1045.9513193285</v>
      </c>
      <c r="P1743" s="12">
        <f t="shared" si="568"/>
        <v>0.0535858227306935</v>
      </c>
      <c r="Q1743" s="7">
        <f t="shared" si="569"/>
        <v>28.2150521869871</v>
      </c>
    </row>
    <row r="1744" spans="1:17">
      <c r="A1744">
        <v>1742</v>
      </c>
      <c r="B1744">
        <v>19519.18</v>
      </c>
      <c r="C1744" s="7">
        <f t="shared" si="558"/>
        <v>0</v>
      </c>
      <c r="D1744" s="8">
        <f t="shared" si="559"/>
        <v>0.242424242424242</v>
      </c>
      <c r="E1744">
        <f t="shared" si="560"/>
        <v>0</v>
      </c>
      <c r="F1744">
        <f t="shared" si="561"/>
        <v>0.7</v>
      </c>
      <c r="G1744">
        <f t="shared" si="562"/>
        <v>0.08</v>
      </c>
      <c r="H1744">
        <f t="shared" si="563"/>
        <v>0</v>
      </c>
      <c r="I1744">
        <f t="shared" si="564"/>
        <v>0</v>
      </c>
      <c r="J1744">
        <f t="shared" si="565"/>
        <v>0</v>
      </c>
      <c r="K1744">
        <f>SQRT(POWER($C1744*信号概况!$F$2,2)+POWER($D1744*信号概况!$F$3,2)+POWER($E1744*信号概况!$F$4,2)+POWER($F1744*信号概况!$F$5,2)+POWER($G1744*信号概况!$F$6,2)+POWER($H1744*信号概况!$F$7,2)+POWER($I1744*信号概况!$F$8,2)+POWER($J1744*信号概况!$F$9,2)+2*$C1744*信号概况!$F$2*$D1744*信号概况!$F$3*信号相关性!$B$3+2*$C1744*信号概况!$F$2*$E1744*信号概况!$F$4*信号相关性!$B$4+2*$C1744*信号概况!$F$2*$F1744*信号概况!$F$5*信号相关性!$B$5+2*$C1744*信号概况!$F$2*$G1744*信号概况!$F$6*信号相关性!$B$6+2*$C1744*信号概况!$F$2*$H1744*信号概况!$F$7*信号相关性!$B$7+2*$C1744*信号概况!$F$2*$I1744*信号概况!$F$8*信号相关性!$B$8+2*$C1744*信号概况!$F$2*$J1744*信号概况!$F$9*信号相关性!$B$9+2*$D1744*信号概况!$F$3*$E1744*信号概况!$F$4*信号相关性!$C$4+2*$D1744*信号概况!$F$3*$F1744*信号概况!$F$5*信号相关性!$C$5+2*$D1744*信号概况!$F$3*$G1744*信号概况!$F$6*信号相关性!$C$6+2*$D1744*信号概况!$F$3*$H1744*信号概况!$F$7*信号相关性!$C$7+2*$D1744*信号概况!$F$3*$I1744*信号概况!$F$8*信号相关性!$C$8+2*$D1744*信号概况!$F$3*$J1744*信号概况!$F$9*信号相关性!$C$9+2*$E1744*信号概况!$F$4*$F1744*信号概况!$F$5*信号相关性!$D$5+2*$E1744*信号概况!$F$4*$G1744*信号概况!$F$6*信号相关性!$D$6+2*$E1744*信号概况!$F$4*$H1744*信号概况!$F$7*信号相关性!$D$7+2*$E1744*信号概况!$F$4*$I1744*信号概况!$F$8*信号相关性!$D$8+2*$E1744*信号概况!$F$4*$J1744*信号概况!$J$5*信号相关性!$D$9+2*$F1744*信号概况!$F$5*$G1744*信号概况!$F$6*信号相关性!$E$6+2*$F1744*信号概况!$F$5*$H1744*信号概况!$F$7*信号相关性!$E$7+2*$F1744*信号概况!$F$5*$I1744*信号概况!$F$8*信号相关性!$E$8+2*$F1744*信号概况!$F$5*$J1744*信号概况!$F$9*信号相关性!$E$9+2*$G1744*信号概况!$F$6*$H1744*信号概况!$F$7*信号相关性!$F$7+2*$G1744*信号概况!$F$6*$I1744*信号概况!$F$8*信号相关性!$F$8+2*$G1744*信号概况!$F$6*$J1744*信号概况!$F$9*信号相关性!$F$9+2*$H1744*信号概况!$F$7*$I1744*信号概况!$F$8*信号相关性!$G$8+2*$H1744*信号概况!$F$7*$J1744*信号概况!$F$9*信号相关性!$G$9+2*$I1744*信号概况!$F$8*$J1744*信号概况!$F$9*信号相关性!$H$9)</f>
        <v>466.006771957516</v>
      </c>
      <c r="L1744" s="10">
        <f t="shared" si="566"/>
        <v>41.8860436684373</v>
      </c>
      <c r="M1744" s="11">
        <f>SQRT(POWER($C1744*信号概况!$C$2,2)+POWER($D1744*信号概况!$C$3,2)+POWER($E1744*信号概况!$C$4,2)+POWER($F1744*信号概况!$C$5,2)+POWER($G1744*信号概况!$C$6,2)+POWER($H1744*信号概况!$C$7,2)+POWER($I1744*信号概况!$C$8,2)+POWER($J1744*信号概况!$C$9,2)+2*$C1744*信号概况!$C$2*$D1744*信号概况!$C$3*信号相关性!$B$3+2*$C1744*信号概况!$C$2*$E1744*信号概况!$C$4*信号相关性!$B$4+2*$C1744*信号概况!$C$2*$F1744*信号概况!$C$5*信号相关性!$B$5+2*$C1744*信号概况!$C$2*$G1744*信号概况!$C$6*信号相关性!$B$6+2*$C1744*信号概况!$C$2*$H1744*信号概况!$C$7*信号相关性!$B$7+2*$C1744*信号概况!$C$2*$I1744*信号概况!$C$8*信号相关性!$B$8+2*$C1744*信号概况!$C$2*$J1744*信号概况!$C$9*信号相关性!$B$9+2*$D1744*信号概况!$C$3*$E1744*信号概况!$C$4*信号相关性!$C$4+2*$D1744*信号概况!$C$3*$F1744*信号概况!$C$5*信号相关性!$C$5+2*$D1744*信号概况!$C$3*$G1744*信号概况!$C$6*信号相关性!$C$6+2*$D1744*信号概况!$C$3*$H1744*信号概况!$C$7*信号相关性!$C$7+2*$D1744*信号概况!$C$3*$I1744*信号概况!$C$8*信号相关性!$C$8+2*$D1744*信号概况!$C$3*$J1744*信号概况!$C$9*信号相关性!$C$9+2*$E1744*信号概况!$C$4*$F1744*信号概况!$C$5*信号相关性!$D$5+2*$E1744*信号概况!$C$4*$G1744*信号概况!$C$6*信号相关性!$D$6+2*$E1744*信号概况!$C$4*$H1744*信号概况!$C$7*信号相关性!$D$7+2*$E1744*信号概况!$C$4*$I1744*信号概况!$C$8*信号相关性!$D$8+2*$E1744*信号概况!$C$4*$J1744*信号概况!$J$5*信号相关性!$D$9+2*$F1744*信号概况!$C$5*$G1744*信号概况!$C$6*信号相关性!$E$6+2*$F1744*信号概况!$C$5*$H1744*信号概况!$C$7*信号相关性!$E$7+2*$F1744*信号概况!$C$5*$I1744*信号概况!$C$8*信号相关性!$E$8+2*$F1744*信号概况!$C$5*$J1744*信号概况!$C$9*信号相关性!$E$9+2*$G1744*信号概况!$C$6*$H1744*信号概况!$C$7*信号相关性!$F$7+2*$G1744*信号概况!$C$6*$I1744*信号概况!$C$8*信号相关性!$F$8+2*$G1744*信号概况!$C$6*$J1744*信号概况!$C$9*信号相关性!$F$9+2*$H1744*信号概况!$C$7*$I1744*信号概况!$C$8*信号相关性!$G$8+2*$H1744*信号概况!$C$7*$J1744*信号概况!$C$9*信号相关性!$G$9+2*$I1744*信号概况!$C$8*$J1744*信号概况!$C$9*信号相关性!$H$9)</f>
        <v>2266.24592209199</v>
      </c>
      <c r="N1744" s="12">
        <f t="shared" si="567"/>
        <v>0.116103541342003</v>
      </c>
      <c r="O1744" s="10">
        <f>$C1744*信号概况!$J$2+$D1744*信号概况!$J$3+$E1744*信号概况!$J$4+$F1744*信号概况!$J$5+$G1744*信号概况!$J$6+$H1744*信号概况!$J$7+$I1744*信号概况!$J$8+$J1744*信号概况!$J$9</f>
        <v>1070.47947001343</v>
      </c>
      <c r="P1744" s="12">
        <f t="shared" si="568"/>
        <v>0.0548424406155089</v>
      </c>
      <c r="Q1744" s="7">
        <f t="shared" si="569"/>
        <v>25.4712921666367</v>
      </c>
    </row>
    <row r="1745" spans="1:17">
      <c r="A1745">
        <v>1743</v>
      </c>
      <c r="B1745">
        <v>19519.18</v>
      </c>
      <c r="C1745" s="7">
        <f t="shared" si="558"/>
        <v>0</v>
      </c>
      <c r="D1745" s="8">
        <f t="shared" si="559"/>
        <v>0.272727272727273</v>
      </c>
      <c r="E1745">
        <f t="shared" si="560"/>
        <v>0</v>
      </c>
      <c r="F1745">
        <f t="shared" si="561"/>
        <v>0.7</v>
      </c>
      <c r="G1745">
        <f t="shared" si="562"/>
        <v>0.08</v>
      </c>
      <c r="H1745">
        <f t="shared" si="563"/>
        <v>0</v>
      </c>
      <c r="I1745">
        <f t="shared" si="564"/>
        <v>0</v>
      </c>
      <c r="J1745">
        <f t="shared" si="565"/>
        <v>0</v>
      </c>
      <c r="K1745">
        <f>SQRT(POWER($C1745*信号概况!$F$2,2)+POWER($D1745*信号概况!$F$3,2)+POWER($E1745*信号概况!$F$4,2)+POWER($F1745*信号概况!$F$5,2)+POWER($G1745*信号概况!$F$6,2)+POWER($H1745*信号概况!$F$7,2)+POWER($I1745*信号概况!$F$8,2)+POWER($J1745*信号概况!$F$9,2)+2*$C1745*信号概况!$F$2*$D1745*信号概况!$F$3*信号相关性!$B$3+2*$C1745*信号概况!$F$2*$E1745*信号概况!$F$4*信号相关性!$B$4+2*$C1745*信号概况!$F$2*$F1745*信号概况!$F$5*信号相关性!$B$5+2*$C1745*信号概况!$F$2*$G1745*信号概况!$F$6*信号相关性!$B$6+2*$C1745*信号概况!$F$2*$H1745*信号概况!$F$7*信号相关性!$B$7+2*$C1745*信号概况!$F$2*$I1745*信号概况!$F$8*信号相关性!$B$8+2*$C1745*信号概况!$F$2*$J1745*信号概况!$F$9*信号相关性!$B$9+2*$D1745*信号概况!$F$3*$E1745*信号概况!$F$4*信号相关性!$C$4+2*$D1745*信号概况!$F$3*$F1745*信号概况!$F$5*信号相关性!$C$5+2*$D1745*信号概况!$F$3*$G1745*信号概况!$F$6*信号相关性!$C$6+2*$D1745*信号概况!$F$3*$H1745*信号概况!$F$7*信号相关性!$C$7+2*$D1745*信号概况!$F$3*$I1745*信号概况!$F$8*信号相关性!$C$8+2*$D1745*信号概况!$F$3*$J1745*信号概况!$F$9*信号相关性!$C$9+2*$E1745*信号概况!$F$4*$F1745*信号概况!$F$5*信号相关性!$D$5+2*$E1745*信号概况!$F$4*$G1745*信号概况!$F$6*信号相关性!$D$6+2*$E1745*信号概况!$F$4*$H1745*信号概况!$F$7*信号相关性!$D$7+2*$E1745*信号概况!$F$4*$I1745*信号概况!$F$8*信号相关性!$D$8+2*$E1745*信号概况!$F$4*$J1745*信号概况!$J$5*信号相关性!$D$9+2*$F1745*信号概况!$F$5*$G1745*信号概况!$F$6*信号相关性!$E$6+2*$F1745*信号概况!$F$5*$H1745*信号概况!$F$7*信号相关性!$E$7+2*$F1745*信号概况!$F$5*$I1745*信号概况!$F$8*信号相关性!$E$8+2*$F1745*信号概况!$F$5*$J1745*信号概况!$F$9*信号相关性!$E$9+2*$G1745*信号概况!$F$6*$H1745*信号概况!$F$7*信号相关性!$F$7+2*$G1745*信号概况!$F$6*$I1745*信号概况!$F$8*信号相关性!$F$8+2*$G1745*信号概况!$F$6*$J1745*信号概况!$F$9*信号相关性!$F$9+2*$H1745*信号概况!$F$7*$I1745*信号概况!$F$8*信号相关性!$G$8+2*$H1745*信号概况!$F$7*$J1745*信号概况!$F$9*信号相关性!$G$9+2*$I1745*信号概况!$F$8*$J1745*信号概况!$F$9*信号相关性!$H$9)</f>
        <v>524.358266591266</v>
      </c>
      <c r="L1745" s="10">
        <f t="shared" si="566"/>
        <v>37.224892299095</v>
      </c>
      <c r="M1745" s="11">
        <f>SQRT(POWER($C1745*信号概况!$C$2,2)+POWER($D1745*信号概况!$C$3,2)+POWER($E1745*信号概况!$C$4,2)+POWER($F1745*信号概况!$C$5,2)+POWER($G1745*信号概况!$C$6,2)+POWER($H1745*信号概况!$C$7,2)+POWER($I1745*信号概况!$C$8,2)+POWER($J1745*信号概况!$C$9,2)+2*$C1745*信号概况!$C$2*$D1745*信号概况!$C$3*信号相关性!$B$3+2*$C1745*信号概况!$C$2*$E1745*信号概况!$C$4*信号相关性!$B$4+2*$C1745*信号概况!$C$2*$F1745*信号概况!$C$5*信号相关性!$B$5+2*$C1745*信号概况!$C$2*$G1745*信号概况!$C$6*信号相关性!$B$6+2*$C1745*信号概况!$C$2*$H1745*信号概况!$C$7*信号相关性!$B$7+2*$C1745*信号概况!$C$2*$I1745*信号概况!$C$8*信号相关性!$B$8+2*$C1745*信号概况!$C$2*$J1745*信号概况!$C$9*信号相关性!$B$9+2*$D1745*信号概况!$C$3*$E1745*信号概况!$C$4*信号相关性!$C$4+2*$D1745*信号概况!$C$3*$F1745*信号概况!$C$5*信号相关性!$C$5+2*$D1745*信号概况!$C$3*$G1745*信号概况!$C$6*信号相关性!$C$6+2*$D1745*信号概况!$C$3*$H1745*信号概况!$C$7*信号相关性!$C$7+2*$D1745*信号概况!$C$3*$I1745*信号概况!$C$8*信号相关性!$C$8+2*$D1745*信号概况!$C$3*$J1745*信号概况!$C$9*信号相关性!$C$9+2*$E1745*信号概况!$C$4*$F1745*信号概况!$C$5*信号相关性!$D$5+2*$E1745*信号概况!$C$4*$G1745*信号概况!$C$6*信号相关性!$D$6+2*$E1745*信号概况!$C$4*$H1745*信号概况!$C$7*信号相关性!$D$7+2*$E1745*信号概况!$C$4*$I1745*信号概况!$C$8*信号相关性!$D$8+2*$E1745*信号概况!$C$4*$J1745*信号概况!$J$5*信号相关性!$D$9+2*$F1745*信号概况!$C$5*$G1745*信号概况!$C$6*信号相关性!$E$6+2*$F1745*信号概况!$C$5*$H1745*信号概况!$C$7*信号相关性!$E$7+2*$F1745*信号概况!$C$5*$I1745*信号概况!$C$8*信号相关性!$E$8+2*$F1745*信号概况!$C$5*$J1745*信号概况!$C$9*信号相关性!$E$9+2*$G1745*信号概况!$C$6*$H1745*信号概况!$C$7*信号相关性!$F$7+2*$G1745*信号概况!$C$6*$I1745*信号概况!$C$8*信号相关性!$F$8+2*$G1745*信号概况!$C$6*$J1745*信号概况!$C$9*信号相关性!$F$9+2*$H1745*信号概况!$C$7*$I1745*信号概况!$C$8*信号相关性!$G$8+2*$H1745*信号概况!$C$7*$J1745*信号概况!$C$9*信号相关性!$G$9+2*$I1745*信号概况!$C$8*$J1745*信号概况!$C$9*信号相关性!$H$9)</f>
        <v>2564.85514141852</v>
      </c>
      <c r="N1745" s="12">
        <f t="shared" si="567"/>
        <v>0.131401787442839</v>
      </c>
      <c r="O1745" s="10">
        <f>$C1745*信号概况!$J$2+$D1745*信号概况!$J$3+$E1745*信号概况!$J$4+$F1745*信号概况!$J$5+$G1745*信号概况!$J$6+$H1745*信号概况!$J$7+$I1745*信号概况!$J$8+$J1745*信号概况!$J$9</f>
        <v>1095.00762069836</v>
      </c>
      <c r="P1745" s="12">
        <f t="shared" si="568"/>
        <v>0.0560990585003243</v>
      </c>
      <c r="Q1745" s="7">
        <f t="shared" si="569"/>
        <v>23.1981323141077</v>
      </c>
    </row>
    <row r="1746" spans="1:17">
      <c r="A1746">
        <v>1744</v>
      </c>
      <c r="B1746">
        <v>19519.18</v>
      </c>
      <c r="C1746" s="7">
        <f t="shared" si="558"/>
        <v>0</v>
      </c>
      <c r="D1746" s="8">
        <f t="shared" si="559"/>
        <v>0.303030303030303</v>
      </c>
      <c r="E1746">
        <f t="shared" si="560"/>
        <v>0</v>
      </c>
      <c r="F1746">
        <f t="shared" si="561"/>
        <v>0.7</v>
      </c>
      <c r="G1746">
        <f t="shared" si="562"/>
        <v>0.08</v>
      </c>
      <c r="H1746">
        <f t="shared" si="563"/>
        <v>0</v>
      </c>
      <c r="I1746">
        <f t="shared" si="564"/>
        <v>0</v>
      </c>
      <c r="J1746">
        <f t="shared" si="565"/>
        <v>0</v>
      </c>
      <c r="K1746">
        <f>SQRT(POWER($C1746*信号概况!$F$2,2)+POWER($D1746*信号概况!$F$3,2)+POWER($E1746*信号概况!$F$4,2)+POWER($F1746*信号概况!$F$5,2)+POWER($G1746*信号概况!$F$6,2)+POWER($H1746*信号概况!$F$7,2)+POWER($I1746*信号概况!$F$8,2)+POWER($J1746*信号概况!$F$9,2)+2*$C1746*信号概况!$F$2*$D1746*信号概况!$F$3*信号相关性!$B$3+2*$C1746*信号概况!$F$2*$E1746*信号概况!$F$4*信号相关性!$B$4+2*$C1746*信号概况!$F$2*$F1746*信号概况!$F$5*信号相关性!$B$5+2*$C1746*信号概况!$F$2*$G1746*信号概况!$F$6*信号相关性!$B$6+2*$C1746*信号概况!$F$2*$H1746*信号概况!$F$7*信号相关性!$B$7+2*$C1746*信号概况!$F$2*$I1746*信号概况!$F$8*信号相关性!$B$8+2*$C1746*信号概况!$F$2*$J1746*信号概况!$F$9*信号相关性!$B$9+2*$D1746*信号概况!$F$3*$E1746*信号概况!$F$4*信号相关性!$C$4+2*$D1746*信号概况!$F$3*$F1746*信号概况!$F$5*信号相关性!$C$5+2*$D1746*信号概况!$F$3*$G1746*信号概况!$F$6*信号相关性!$C$6+2*$D1746*信号概况!$F$3*$H1746*信号概况!$F$7*信号相关性!$C$7+2*$D1746*信号概况!$F$3*$I1746*信号概况!$F$8*信号相关性!$C$8+2*$D1746*信号概况!$F$3*$J1746*信号概况!$F$9*信号相关性!$C$9+2*$E1746*信号概况!$F$4*$F1746*信号概况!$F$5*信号相关性!$D$5+2*$E1746*信号概况!$F$4*$G1746*信号概况!$F$6*信号相关性!$D$6+2*$E1746*信号概况!$F$4*$H1746*信号概况!$F$7*信号相关性!$D$7+2*$E1746*信号概况!$F$4*$I1746*信号概况!$F$8*信号相关性!$D$8+2*$E1746*信号概况!$F$4*$J1746*信号概况!$J$5*信号相关性!$D$9+2*$F1746*信号概况!$F$5*$G1746*信号概况!$F$6*信号相关性!$E$6+2*$F1746*信号概况!$F$5*$H1746*信号概况!$F$7*信号相关性!$E$7+2*$F1746*信号概况!$F$5*$I1746*信号概况!$F$8*信号相关性!$E$8+2*$F1746*信号概况!$F$5*$J1746*信号概况!$F$9*信号相关性!$E$9+2*$G1746*信号概况!$F$6*$H1746*信号概况!$F$7*信号相关性!$F$7+2*$G1746*信号概况!$F$6*$I1746*信号概况!$F$8*信号相关性!$F$8+2*$G1746*信号概况!$F$6*$J1746*信号概况!$F$9*信号相关性!$F$9+2*$H1746*信号概况!$F$7*$I1746*信号概况!$F$8*信号相关性!$G$8+2*$H1746*信号概况!$F$7*$J1746*信号概况!$F$9*信号相关性!$G$9+2*$I1746*信号概况!$F$8*$J1746*信号概况!$F$9*信号相关性!$H$9)</f>
        <v>584.533694789672</v>
      </c>
      <c r="L1746" s="10">
        <f t="shared" si="566"/>
        <v>33.3927371064955</v>
      </c>
      <c r="M1746" s="11">
        <f>SQRT(POWER($C1746*信号概况!$C$2,2)+POWER($D1746*信号概况!$C$3,2)+POWER($E1746*信号概况!$C$4,2)+POWER($F1746*信号概况!$C$5,2)+POWER($G1746*信号概况!$C$6,2)+POWER($H1746*信号概况!$C$7,2)+POWER($I1746*信号概况!$C$8,2)+POWER($J1746*信号概况!$C$9,2)+2*$C1746*信号概况!$C$2*$D1746*信号概况!$C$3*信号相关性!$B$3+2*$C1746*信号概况!$C$2*$E1746*信号概况!$C$4*信号相关性!$B$4+2*$C1746*信号概况!$C$2*$F1746*信号概况!$C$5*信号相关性!$B$5+2*$C1746*信号概况!$C$2*$G1746*信号概况!$C$6*信号相关性!$B$6+2*$C1746*信号概况!$C$2*$H1746*信号概况!$C$7*信号相关性!$B$7+2*$C1746*信号概况!$C$2*$I1746*信号概况!$C$8*信号相关性!$B$8+2*$C1746*信号概况!$C$2*$J1746*信号概况!$C$9*信号相关性!$B$9+2*$D1746*信号概况!$C$3*$E1746*信号概况!$C$4*信号相关性!$C$4+2*$D1746*信号概况!$C$3*$F1746*信号概况!$C$5*信号相关性!$C$5+2*$D1746*信号概况!$C$3*$G1746*信号概况!$C$6*信号相关性!$C$6+2*$D1746*信号概况!$C$3*$H1746*信号概况!$C$7*信号相关性!$C$7+2*$D1746*信号概况!$C$3*$I1746*信号概况!$C$8*信号相关性!$C$8+2*$D1746*信号概况!$C$3*$J1746*信号概况!$C$9*信号相关性!$C$9+2*$E1746*信号概况!$C$4*$F1746*信号概况!$C$5*信号相关性!$D$5+2*$E1746*信号概况!$C$4*$G1746*信号概况!$C$6*信号相关性!$D$6+2*$E1746*信号概况!$C$4*$H1746*信号概况!$C$7*信号相关性!$D$7+2*$E1746*信号概况!$C$4*$I1746*信号概况!$C$8*信号相关性!$D$8+2*$E1746*信号概况!$C$4*$J1746*信号概况!$J$5*信号相关性!$D$9+2*$F1746*信号概况!$C$5*$G1746*信号概况!$C$6*信号相关性!$E$6+2*$F1746*信号概况!$C$5*$H1746*信号概况!$C$7*信号相关性!$E$7+2*$F1746*信号概况!$C$5*$I1746*信号概况!$C$8*信号相关性!$E$8+2*$F1746*信号概况!$C$5*$J1746*信号概况!$C$9*信号相关性!$E$9+2*$G1746*信号概况!$C$6*$H1746*信号概况!$C$7*信号相关性!$F$7+2*$G1746*信号概况!$C$6*$I1746*信号概况!$C$8*信号相关性!$F$8+2*$G1746*信号概况!$C$6*$J1746*信号概况!$C$9*信号相关性!$F$9+2*$H1746*信号概况!$C$7*$I1746*信号概况!$C$8*信号相关性!$G$8+2*$H1746*信号概况!$C$7*$J1746*信号概况!$C$9*信号相关性!$G$9+2*$I1746*信号概况!$C$8*$J1746*信号概况!$C$9*信号相关性!$H$9)</f>
        <v>2869.05514686379</v>
      </c>
      <c r="N1746" s="12">
        <f t="shared" si="567"/>
        <v>0.146986458799181</v>
      </c>
      <c r="O1746" s="10">
        <f>$C1746*信号概况!$J$2+$D1746*信号概况!$J$3+$E1746*信号概况!$J$4+$F1746*信号概况!$J$5+$G1746*信号概况!$J$6+$H1746*信号概况!$J$7+$I1746*信号概况!$J$8+$J1746*信号概况!$J$9</f>
        <v>1119.53577138329</v>
      </c>
      <c r="P1746" s="12">
        <f t="shared" si="568"/>
        <v>0.0573556763851397</v>
      </c>
      <c r="Q1746" s="7">
        <f t="shared" si="569"/>
        <v>21.3135194218057</v>
      </c>
    </row>
    <row r="1747" spans="1:17">
      <c r="A1747">
        <v>1745</v>
      </c>
      <c r="B1747">
        <v>19519.18</v>
      </c>
      <c r="C1747" s="7">
        <f t="shared" si="558"/>
        <v>0</v>
      </c>
      <c r="D1747" s="8">
        <f t="shared" si="559"/>
        <v>0.333333333333333</v>
      </c>
      <c r="E1747">
        <f t="shared" si="560"/>
        <v>0</v>
      </c>
      <c r="F1747">
        <f t="shared" si="561"/>
        <v>0.7</v>
      </c>
      <c r="G1747">
        <f t="shared" si="562"/>
        <v>0.08</v>
      </c>
      <c r="H1747">
        <f t="shared" si="563"/>
        <v>0</v>
      </c>
      <c r="I1747">
        <f t="shared" si="564"/>
        <v>0</v>
      </c>
      <c r="J1747">
        <f t="shared" si="565"/>
        <v>0</v>
      </c>
      <c r="K1747">
        <f>SQRT(POWER($C1747*信号概况!$F$2,2)+POWER($D1747*信号概况!$F$3,2)+POWER($E1747*信号概况!$F$4,2)+POWER($F1747*信号概况!$F$5,2)+POWER($G1747*信号概况!$F$6,2)+POWER($H1747*信号概况!$F$7,2)+POWER($I1747*信号概况!$F$8,2)+POWER($J1747*信号概况!$F$9,2)+2*$C1747*信号概况!$F$2*$D1747*信号概况!$F$3*信号相关性!$B$3+2*$C1747*信号概况!$F$2*$E1747*信号概况!$F$4*信号相关性!$B$4+2*$C1747*信号概况!$F$2*$F1747*信号概况!$F$5*信号相关性!$B$5+2*$C1747*信号概况!$F$2*$G1747*信号概况!$F$6*信号相关性!$B$6+2*$C1747*信号概况!$F$2*$H1747*信号概况!$F$7*信号相关性!$B$7+2*$C1747*信号概况!$F$2*$I1747*信号概况!$F$8*信号相关性!$B$8+2*$C1747*信号概况!$F$2*$J1747*信号概况!$F$9*信号相关性!$B$9+2*$D1747*信号概况!$F$3*$E1747*信号概况!$F$4*信号相关性!$C$4+2*$D1747*信号概况!$F$3*$F1747*信号概况!$F$5*信号相关性!$C$5+2*$D1747*信号概况!$F$3*$G1747*信号概况!$F$6*信号相关性!$C$6+2*$D1747*信号概况!$F$3*$H1747*信号概况!$F$7*信号相关性!$C$7+2*$D1747*信号概况!$F$3*$I1747*信号概况!$F$8*信号相关性!$C$8+2*$D1747*信号概况!$F$3*$J1747*信号概况!$F$9*信号相关性!$C$9+2*$E1747*信号概况!$F$4*$F1747*信号概况!$F$5*信号相关性!$D$5+2*$E1747*信号概况!$F$4*$G1747*信号概况!$F$6*信号相关性!$D$6+2*$E1747*信号概况!$F$4*$H1747*信号概况!$F$7*信号相关性!$D$7+2*$E1747*信号概况!$F$4*$I1747*信号概况!$F$8*信号相关性!$D$8+2*$E1747*信号概况!$F$4*$J1747*信号概况!$J$5*信号相关性!$D$9+2*$F1747*信号概况!$F$5*$G1747*信号概况!$F$6*信号相关性!$E$6+2*$F1747*信号概况!$F$5*$H1747*信号概况!$F$7*信号相关性!$E$7+2*$F1747*信号概况!$F$5*$I1747*信号概况!$F$8*信号相关性!$E$8+2*$F1747*信号概况!$F$5*$J1747*信号概况!$F$9*信号相关性!$E$9+2*$G1747*信号概况!$F$6*$H1747*信号概况!$F$7*信号相关性!$F$7+2*$G1747*信号概况!$F$6*$I1747*信号概况!$F$8*信号相关性!$F$8+2*$G1747*信号概况!$F$6*$J1747*信号概况!$F$9*信号相关性!$F$9+2*$H1747*信号概况!$F$7*$I1747*信号概况!$F$8*信号相关性!$G$8+2*$H1747*信号概况!$F$7*$J1747*信号概况!$F$9*信号相关性!$G$9+2*$I1747*信号概况!$F$8*$J1747*信号概况!$F$9*信号相关性!$H$9)</f>
        <v>646.023573343783</v>
      </c>
      <c r="L1747" s="10">
        <f t="shared" si="566"/>
        <v>30.214346357316</v>
      </c>
      <c r="M1747" s="11">
        <f>SQRT(POWER($C1747*信号概况!$C$2,2)+POWER($D1747*信号概况!$C$3,2)+POWER($E1747*信号概况!$C$4,2)+POWER($F1747*信号概况!$C$5,2)+POWER($G1747*信号概况!$C$6,2)+POWER($H1747*信号概况!$C$7,2)+POWER($I1747*信号概况!$C$8,2)+POWER($J1747*信号概况!$C$9,2)+2*$C1747*信号概况!$C$2*$D1747*信号概况!$C$3*信号相关性!$B$3+2*$C1747*信号概况!$C$2*$E1747*信号概况!$C$4*信号相关性!$B$4+2*$C1747*信号概况!$C$2*$F1747*信号概况!$C$5*信号相关性!$B$5+2*$C1747*信号概况!$C$2*$G1747*信号概况!$C$6*信号相关性!$B$6+2*$C1747*信号概况!$C$2*$H1747*信号概况!$C$7*信号相关性!$B$7+2*$C1747*信号概况!$C$2*$I1747*信号概况!$C$8*信号相关性!$B$8+2*$C1747*信号概况!$C$2*$J1747*信号概况!$C$9*信号相关性!$B$9+2*$D1747*信号概况!$C$3*$E1747*信号概况!$C$4*信号相关性!$C$4+2*$D1747*信号概况!$C$3*$F1747*信号概况!$C$5*信号相关性!$C$5+2*$D1747*信号概况!$C$3*$G1747*信号概况!$C$6*信号相关性!$C$6+2*$D1747*信号概况!$C$3*$H1747*信号概况!$C$7*信号相关性!$C$7+2*$D1747*信号概况!$C$3*$I1747*信号概况!$C$8*信号相关性!$C$8+2*$D1747*信号概况!$C$3*$J1747*信号概况!$C$9*信号相关性!$C$9+2*$E1747*信号概况!$C$4*$F1747*信号概况!$C$5*信号相关性!$D$5+2*$E1747*信号概况!$C$4*$G1747*信号概况!$C$6*信号相关性!$D$6+2*$E1747*信号概况!$C$4*$H1747*信号概况!$C$7*信号相关性!$D$7+2*$E1747*信号概况!$C$4*$I1747*信号概况!$C$8*信号相关性!$D$8+2*$E1747*信号概况!$C$4*$J1747*信号概况!$J$5*信号相关性!$D$9+2*$F1747*信号概况!$C$5*$G1747*信号概况!$C$6*信号相关性!$E$6+2*$F1747*信号概况!$C$5*$H1747*信号概况!$C$7*信号相关性!$E$7+2*$F1747*信号概况!$C$5*$I1747*信号概况!$C$8*信号相关性!$E$8+2*$F1747*信号概况!$C$5*$J1747*信号概况!$C$9*信号相关性!$E$9+2*$G1747*信号概况!$C$6*$H1747*信号概况!$C$7*信号相关性!$F$7+2*$G1747*信号概况!$C$6*$I1747*信号概况!$C$8*信号相关性!$F$8+2*$G1747*信号概况!$C$6*$J1747*信号概况!$C$9*信号相关性!$F$9+2*$H1747*信号概况!$C$7*$I1747*信号概况!$C$8*信号相关性!$G$8+2*$H1747*信号概况!$C$7*$J1747*信号概况!$C$9*信号相关性!$G$9+2*$I1747*信号概况!$C$8*$J1747*信号概况!$C$9*信号相关性!$H$9)</f>
        <v>3177.24050037961</v>
      </c>
      <c r="N1747" s="12">
        <f t="shared" si="567"/>
        <v>0.162775306154234</v>
      </c>
      <c r="O1747" s="10">
        <f>$C1747*信号概况!$J$2+$D1747*信号概况!$J$3+$E1747*信号概况!$J$4+$F1747*信号概况!$J$5+$G1747*信号概况!$J$6+$H1747*信号概况!$J$7+$I1747*信号概况!$J$8+$J1747*信号概况!$J$9</f>
        <v>1144.06392206822</v>
      </c>
      <c r="P1747" s="12">
        <f t="shared" si="568"/>
        <v>0.0586122942699552</v>
      </c>
      <c r="Q1747" s="7">
        <f t="shared" si="569"/>
        <v>19.7404686005664</v>
      </c>
    </row>
    <row r="1748" spans="1:17">
      <c r="A1748">
        <v>1746</v>
      </c>
      <c r="B1748">
        <v>19519.18</v>
      </c>
      <c r="C1748" s="7">
        <f t="shared" si="558"/>
        <v>0</v>
      </c>
      <c r="D1748" s="8">
        <f t="shared" si="559"/>
        <v>0.363636363636364</v>
      </c>
      <c r="E1748">
        <f t="shared" si="560"/>
        <v>0</v>
      </c>
      <c r="F1748">
        <f t="shared" si="561"/>
        <v>0.7</v>
      </c>
      <c r="G1748">
        <f t="shared" si="562"/>
        <v>0.08</v>
      </c>
      <c r="H1748">
        <f t="shared" si="563"/>
        <v>0</v>
      </c>
      <c r="I1748">
        <f t="shared" si="564"/>
        <v>0</v>
      </c>
      <c r="J1748">
        <f t="shared" si="565"/>
        <v>0</v>
      </c>
      <c r="K1748">
        <f>SQRT(POWER($C1748*信号概况!$F$2,2)+POWER($D1748*信号概况!$F$3,2)+POWER($E1748*信号概况!$F$4,2)+POWER($F1748*信号概况!$F$5,2)+POWER($G1748*信号概况!$F$6,2)+POWER($H1748*信号概况!$F$7,2)+POWER($I1748*信号概况!$F$8,2)+POWER($J1748*信号概况!$F$9,2)+2*$C1748*信号概况!$F$2*$D1748*信号概况!$F$3*信号相关性!$B$3+2*$C1748*信号概况!$F$2*$E1748*信号概况!$F$4*信号相关性!$B$4+2*$C1748*信号概况!$F$2*$F1748*信号概况!$F$5*信号相关性!$B$5+2*$C1748*信号概况!$F$2*$G1748*信号概况!$F$6*信号相关性!$B$6+2*$C1748*信号概况!$F$2*$H1748*信号概况!$F$7*信号相关性!$B$7+2*$C1748*信号概况!$F$2*$I1748*信号概况!$F$8*信号相关性!$B$8+2*$C1748*信号概况!$F$2*$J1748*信号概况!$F$9*信号相关性!$B$9+2*$D1748*信号概况!$F$3*$E1748*信号概况!$F$4*信号相关性!$C$4+2*$D1748*信号概况!$F$3*$F1748*信号概况!$F$5*信号相关性!$C$5+2*$D1748*信号概况!$F$3*$G1748*信号概况!$F$6*信号相关性!$C$6+2*$D1748*信号概况!$F$3*$H1748*信号概况!$F$7*信号相关性!$C$7+2*$D1748*信号概况!$F$3*$I1748*信号概况!$F$8*信号相关性!$C$8+2*$D1748*信号概况!$F$3*$J1748*信号概况!$F$9*信号相关性!$C$9+2*$E1748*信号概况!$F$4*$F1748*信号概况!$F$5*信号相关性!$D$5+2*$E1748*信号概况!$F$4*$G1748*信号概况!$F$6*信号相关性!$D$6+2*$E1748*信号概况!$F$4*$H1748*信号概况!$F$7*信号相关性!$D$7+2*$E1748*信号概况!$F$4*$I1748*信号概况!$F$8*信号相关性!$D$8+2*$E1748*信号概况!$F$4*$J1748*信号概况!$J$5*信号相关性!$D$9+2*$F1748*信号概况!$F$5*$G1748*信号概况!$F$6*信号相关性!$E$6+2*$F1748*信号概况!$F$5*$H1748*信号概况!$F$7*信号相关性!$E$7+2*$F1748*信号概况!$F$5*$I1748*信号概况!$F$8*信号相关性!$E$8+2*$F1748*信号概况!$F$5*$J1748*信号概况!$F$9*信号相关性!$E$9+2*$G1748*信号概况!$F$6*$H1748*信号概况!$F$7*信号相关性!$F$7+2*$G1748*信号概况!$F$6*$I1748*信号概况!$F$8*信号相关性!$F$8+2*$G1748*信号概况!$F$6*$J1748*信号概况!$F$9*信号相关性!$F$9+2*$H1748*信号概况!$F$7*$I1748*信号概况!$F$8*信号相关性!$G$8+2*$H1748*信号概况!$F$7*$J1748*信号概况!$F$9*信号相关性!$G$9+2*$I1748*信号概况!$F$8*$J1748*信号概况!$F$9*信号相关性!$H$9)</f>
        <v>708.485739204968</v>
      </c>
      <c r="L1748" s="10">
        <f t="shared" si="566"/>
        <v>27.5505615990289</v>
      </c>
      <c r="M1748" s="11">
        <f>SQRT(POWER($C1748*信号概况!$C$2,2)+POWER($D1748*信号概况!$C$3,2)+POWER($E1748*信号概况!$C$4,2)+POWER($F1748*信号概况!$C$5,2)+POWER($G1748*信号概况!$C$6,2)+POWER($H1748*信号概况!$C$7,2)+POWER($I1748*信号概况!$C$8,2)+POWER($J1748*信号概况!$C$9,2)+2*$C1748*信号概况!$C$2*$D1748*信号概况!$C$3*信号相关性!$B$3+2*$C1748*信号概况!$C$2*$E1748*信号概况!$C$4*信号相关性!$B$4+2*$C1748*信号概况!$C$2*$F1748*信号概况!$C$5*信号相关性!$B$5+2*$C1748*信号概况!$C$2*$G1748*信号概况!$C$6*信号相关性!$B$6+2*$C1748*信号概况!$C$2*$H1748*信号概况!$C$7*信号相关性!$B$7+2*$C1748*信号概况!$C$2*$I1748*信号概况!$C$8*信号相关性!$B$8+2*$C1748*信号概况!$C$2*$J1748*信号概况!$C$9*信号相关性!$B$9+2*$D1748*信号概况!$C$3*$E1748*信号概况!$C$4*信号相关性!$C$4+2*$D1748*信号概况!$C$3*$F1748*信号概况!$C$5*信号相关性!$C$5+2*$D1748*信号概况!$C$3*$G1748*信号概况!$C$6*信号相关性!$C$6+2*$D1748*信号概况!$C$3*$H1748*信号概况!$C$7*信号相关性!$C$7+2*$D1748*信号概况!$C$3*$I1748*信号概况!$C$8*信号相关性!$C$8+2*$D1748*信号概况!$C$3*$J1748*信号概况!$C$9*信号相关性!$C$9+2*$E1748*信号概况!$C$4*$F1748*信号概况!$C$5*信号相关性!$D$5+2*$E1748*信号概况!$C$4*$G1748*信号概况!$C$6*信号相关性!$D$6+2*$E1748*信号概况!$C$4*$H1748*信号概况!$C$7*信号相关性!$D$7+2*$E1748*信号概况!$C$4*$I1748*信号概况!$C$8*信号相关性!$D$8+2*$E1748*信号概况!$C$4*$J1748*信号概况!$J$5*信号相关性!$D$9+2*$F1748*信号概况!$C$5*$G1748*信号概况!$C$6*信号相关性!$E$6+2*$F1748*信号概况!$C$5*$H1748*信号概况!$C$7*信号相关性!$E$7+2*$F1748*信号概况!$C$5*$I1748*信号概况!$C$8*信号相关性!$E$8+2*$F1748*信号概况!$C$5*$J1748*信号概况!$C$9*信号相关性!$E$9+2*$G1748*信号概况!$C$6*$H1748*信号概况!$C$7*信号相关性!$F$7+2*$G1748*信号概况!$C$6*$I1748*信号概况!$C$8*信号相关性!$F$8+2*$G1748*信号概况!$C$6*$J1748*信号概况!$C$9*信号相关性!$F$9+2*$H1748*信号概况!$C$7*$I1748*信号概况!$C$8*信号相关性!$G$8+2*$H1748*信号概况!$C$7*$J1748*信号概况!$C$9*信号相关性!$G$9+2*$I1748*信号概况!$C$8*$J1748*信号概况!$C$9*信号相关性!$H$9)</f>
        <v>3488.35508241084</v>
      </c>
      <c r="N1748" s="12">
        <f t="shared" si="567"/>
        <v>0.178714222749667</v>
      </c>
      <c r="O1748" s="10">
        <f>$C1748*信号概况!$J$2+$D1748*信号概况!$J$3+$E1748*信号概况!$J$4+$F1748*信号概况!$J$5+$G1748*信号概况!$J$6+$H1748*信号概况!$J$7+$I1748*信号概况!$J$8+$J1748*信号概况!$J$9</f>
        <v>1168.59207275315</v>
      </c>
      <c r="P1748" s="12">
        <f t="shared" si="568"/>
        <v>0.0598689121547706</v>
      </c>
      <c r="Q1748" s="7">
        <f t="shared" si="569"/>
        <v>18.4155377462908</v>
      </c>
    </row>
    <row r="1749" spans="1:17">
      <c r="A1749">
        <v>1747</v>
      </c>
      <c r="B1749">
        <v>19519.18</v>
      </c>
      <c r="C1749" s="7">
        <f t="shared" si="558"/>
        <v>0</v>
      </c>
      <c r="D1749" s="8">
        <f t="shared" si="559"/>
        <v>0.393939393939394</v>
      </c>
      <c r="E1749">
        <f t="shared" si="560"/>
        <v>0</v>
      </c>
      <c r="F1749">
        <f t="shared" si="561"/>
        <v>0.7</v>
      </c>
      <c r="G1749">
        <f t="shared" si="562"/>
        <v>0.08</v>
      </c>
      <c r="H1749">
        <f t="shared" si="563"/>
        <v>0</v>
      </c>
      <c r="I1749">
        <f t="shared" si="564"/>
        <v>0</v>
      </c>
      <c r="J1749">
        <f t="shared" si="565"/>
        <v>0</v>
      </c>
      <c r="K1749">
        <f>SQRT(POWER($C1749*信号概况!$F$2,2)+POWER($D1749*信号概况!$F$3,2)+POWER($E1749*信号概况!$F$4,2)+POWER($F1749*信号概况!$F$5,2)+POWER($G1749*信号概况!$F$6,2)+POWER($H1749*信号概况!$F$7,2)+POWER($I1749*信号概况!$F$8,2)+POWER($J1749*信号概况!$F$9,2)+2*$C1749*信号概况!$F$2*$D1749*信号概况!$F$3*信号相关性!$B$3+2*$C1749*信号概况!$F$2*$E1749*信号概况!$F$4*信号相关性!$B$4+2*$C1749*信号概况!$F$2*$F1749*信号概况!$F$5*信号相关性!$B$5+2*$C1749*信号概况!$F$2*$G1749*信号概况!$F$6*信号相关性!$B$6+2*$C1749*信号概况!$F$2*$H1749*信号概况!$F$7*信号相关性!$B$7+2*$C1749*信号概况!$F$2*$I1749*信号概况!$F$8*信号相关性!$B$8+2*$C1749*信号概况!$F$2*$J1749*信号概况!$F$9*信号相关性!$B$9+2*$D1749*信号概况!$F$3*$E1749*信号概况!$F$4*信号相关性!$C$4+2*$D1749*信号概况!$F$3*$F1749*信号概况!$F$5*信号相关性!$C$5+2*$D1749*信号概况!$F$3*$G1749*信号概况!$F$6*信号相关性!$C$6+2*$D1749*信号概况!$F$3*$H1749*信号概况!$F$7*信号相关性!$C$7+2*$D1749*信号概况!$F$3*$I1749*信号概况!$F$8*信号相关性!$C$8+2*$D1749*信号概况!$F$3*$J1749*信号概况!$F$9*信号相关性!$C$9+2*$E1749*信号概况!$F$4*$F1749*信号概况!$F$5*信号相关性!$D$5+2*$E1749*信号概况!$F$4*$G1749*信号概况!$F$6*信号相关性!$D$6+2*$E1749*信号概况!$F$4*$H1749*信号概况!$F$7*信号相关性!$D$7+2*$E1749*信号概况!$F$4*$I1749*信号概况!$F$8*信号相关性!$D$8+2*$E1749*信号概况!$F$4*$J1749*信号概况!$J$5*信号相关性!$D$9+2*$F1749*信号概况!$F$5*$G1749*信号概况!$F$6*信号相关性!$E$6+2*$F1749*信号概况!$F$5*$H1749*信号概况!$F$7*信号相关性!$E$7+2*$F1749*信号概况!$F$5*$I1749*信号概况!$F$8*信号相关性!$E$8+2*$F1749*信号概况!$F$5*$J1749*信号概况!$F$9*信号相关性!$E$9+2*$G1749*信号概况!$F$6*$H1749*信号概况!$F$7*信号相关性!$F$7+2*$G1749*信号概况!$F$6*$I1749*信号概况!$F$8*信号相关性!$F$8+2*$G1749*信号概况!$F$6*$J1749*信号概况!$F$9*信号相关性!$F$9+2*$H1749*信号概况!$F$7*$I1749*信号概况!$F$8*信号相关性!$G$8+2*$H1749*信号概况!$F$7*$J1749*信号概况!$F$9*信号相关性!$G$9+2*$I1749*信号概况!$F$8*$J1749*信号概况!$F$9*信号相关性!$H$9)</f>
        <v>771.684129917991</v>
      </c>
      <c r="L1749" s="10">
        <f t="shared" si="566"/>
        <v>25.2942612699245</v>
      </c>
      <c r="M1749" s="11">
        <f>SQRT(POWER($C1749*信号概况!$C$2,2)+POWER($D1749*信号概况!$C$3,2)+POWER($E1749*信号概况!$C$4,2)+POWER($F1749*信号概况!$C$5,2)+POWER($G1749*信号概况!$C$6,2)+POWER($H1749*信号概况!$C$7,2)+POWER($I1749*信号概况!$C$8,2)+POWER($J1749*信号概况!$C$9,2)+2*$C1749*信号概况!$C$2*$D1749*信号概况!$C$3*信号相关性!$B$3+2*$C1749*信号概况!$C$2*$E1749*信号概况!$C$4*信号相关性!$B$4+2*$C1749*信号概况!$C$2*$F1749*信号概况!$C$5*信号相关性!$B$5+2*$C1749*信号概况!$C$2*$G1749*信号概况!$C$6*信号相关性!$B$6+2*$C1749*信号概况!$C$2*$H1749*信号概况!$C$7*信号相关性!$B$7+2*$C1749*信号概况!$C$2*$I1749*信号概况!$C$8*信号相关性!$B$8+2*$C1749*信号概况!$C$2*$J1749*信号概况!$C$9*信号相关性!$B$9+2*$D1749*信号概况!$C$3*$E1749*信号概况!$C$4*信号相关性!$C$4+2*$D1749*信号概况!$C$3*$F1749*信号概况!$C$5*信号相关性!$C$5+2*$D1749*信号概况!$C$3*$G1749*信号概况!$C$6*信号相关性!$C$6+2*$D1749*信号概况!$C$3*$H1749*信号概况!$C$7*信号相关性!$C$7+2*$D1749*信号概况!$C$3*$I1749*信号概况!$C$8*信号相关性!$C$8+2*$D1749*信号概况!$C$3*$J1749*信号概况!$C$9*信号相关性!$C$9+2*$E1749*信号概况!$C$4*$F1749*信号概况!$C$5*信号相关性!$D$5+2*$E1749*信号概况!$C$4*$G1749*信号概况!$C$6*信号相关性!$D$6+2*$E1749*信号概况!$C$4*$H1749*信号概况!$C$7*信号相关性!$D$7+2*$E1749*信号概况!$C$4*$I1749*信号概况!$C$8*信号相关性!$D$8+2*$E1749*信号概况!$C$4*$J1749*信号概况!$J$5*信号相关性!$D$9+2*$F1749*信号概况!$C$5*$G1749*信号概况!$C$6*信号相关性!$E$6+2*$F1749*信号概况!$C$5*$H1749*信号概况!$C$7*信号相关性!$E$7+2*$F1749*信号概况!$C$5*$I1749*信号概况!$C$8*信号相关性!$E$8+2*$F1749*信号概况!$C$5*$J1749*信号概况!$C$9*信号相关性!$E$9+2*$G1749*信号概况!$C$6*$H1749*信号概况!$C$7*信号相关性!$F$7+2*$G1749*信号概况!$C$6*$I1749*信号概况!$C$8*信号相关性!$F$8+2*$G1749*信号概况!$C$6*$J1749*信号概况!$C$9*信号相关性!$F$9+2*$H1749*信号概况!$C$7*$I1749*信号概况!$C$8*信号相关性!$G$8+2*$H1749*信号概况!$C$7*$J1749*信号概况!$C$9*信号相关性!$G$9+2*$I1749*信号概况!$C$8*$J1749*信号概况!$C$9*信号相关性!$H$9)</f>
        <v>3801.67981120621</v>
      </c>
      <c r="N1749" s="12">
        <f t="shared" si="567"/>
        <v>0.194766368833435</v>
      </c>
      <c r="O1749" s="10">
        <f>$C1749*信号概况!$J$2+$D1749*信号概况!$J$3+$E1749*信号概况!$J$4+$F1749*信号概况!$J$5+$G1749*信号概况!$J$6+$H1749*信号概况!$J$7+$I1749*信号概况!$J$8+$J1749*信号概况!$J$9</f>
        <v>1193.12022343809</v>
      </c>
      <c r="P1749" s="12">
        <f t="shared" si="568"/>
        <v>0.061125530039586</v>
      </c>
      <c r="Q1749" s="7">
        <f t="shared" si="569"/>
        <v>17.2887884615106</v>
      </c>
    </row>
    <row r="1750" spans="1:17">
      <c r="A1750">
        <v>1748</v>
      </c>
      <c r="B1750">
        <v>19519.18</v>
      </c>
      <c r="C1750" s="7">
        <f t="shared" si="558"/>
        <v>0</v>
      </c>
      <c r="D1750" s="8">
        <f t="shared" si="559"/>
        <v>0.424242424242424</v>
      </c>
      <c r="E1750">
        <f t="shared" si="560"/>
        <v>0</v>
      </c>
      <c r="F1750">
        <f t="shared" si="561"/>
        <v>0.7</v>
      </c>
      <c r="G1750">
        <f t="shared" si="562"/>
        <v>0.08</v>
      </c>
      <c r="H1750">
        <f t="shared" si="563"/>
        <v>0</v>
      </c>
      <c r="I1750">
        <f t="shared" si="564"/>
        <v>0</v>
      </c>
      <c r="J1750">
        <f t="shared" si="565"/>
        <v>0</v>
      </c>
      <c r="K1750">
        <f>SQRT(POWER($C1750*信号概况!$F$2,2)+POWER($D1750*信号概况!$F$3,2)+POWER($E1750*信号概况!$F$4,2)+POWER($F1750*信号概况!$F$5,2)+POWER($G1750*信号概况!$F$6,2)+POWER($H1750*信号概况!$F$7,2)+POWER($I1750*信号概况!$F$8,2)+POWER($J1750*信号概况!$F$9,2)+2*$C1750*信号概况!$F$2*$D1750*信号概况!$F$3*信号相关性!$B$3+2*$C1750*信号概况!$F$2*$E1750*信号概况!$F$4*信号相关性!$B$4+2*$C1750*信号概况!$F$2*$F1750*信号概况!$F$5*信号相关性!$B$5+2*$C1750*信号概况!$F$2*$G1750*信号概况!$F$6*信号相关性!$B$6+2*$C1750*信号概况!$F$2*$H1750*信号概况!$F$7*信号相关性!$B$7+2*$C1750*信号概况!$F$2*$I1750*信号概况!$F$8*信号相关性!$B$8+2*$C1750*信号概况!$F$2*$J1750*信号概况!$F$9*信号相关性!$B$9+2*$D1750*信号概况!$F$3*$E1750*信号概况!$F$4*信号相关性!$C$4+2*$D1750*信号概况!$F$3*$F1750*信号概况!$F$5*信号相关性!$C$5+2*$D1750*信号概况!$F$3*$G1750*信号概况!$F$6*信号相关性!$C$6+2*$D1750*信号概况!$F$3*$H1750*信号概况!$F$7*信号相关性!$C$7+2*$D1750*信号概况!$F$3*$I1750*信号概况!$F$8*信号相关性!$C$8+2*$D1750*信号概况!$F$3*$J1750*信号概况!$F$9*信号相关性!$C$9+2*$E1750*信号概况!$F$4*$F1750*信号概况!$F$5*信号相关性!$D$5+2*$E1750*信号概况!$F$4*$G1750*信号概况!$F$6*信号相关性!$D$6+2*$E1750*信号概况!$F$4*$H1750*信号概况!$F$7*信号相关性!$D$7+2*$E1750*信号概况!$F$4*$I1750*信号概况!$F$8*信号相关性!$D$8+2*$E1750*信号概况!$F$4*$J1750*信号概况!$J$5*信号相关性!$D$9+2*$F1750*信号概况!$F$5*$G1750*信号概况!$F$6*信号相关性!$E$6+2*$F1750*信号概况!$F$5*$H1750*信号概况!$F$7*信号相关性!$E$7+2*$F1750*信号概况!$F$5*$I1750*信号概况!$F$8*信号相关性!$E$8+2*$F1750*信号概况!$F$5*$J1750*信号概况!$F$9*信号相关性!$E$9+2*$G1750*信号概况!$F$6*$H1750*信号概况!$F$7*信号相关性!$F$7+2*$G1750*信号概况!$F$6*$I1750*信号概况!$F$8*信号相关性!$F$8+2*$G1750*信号概况!$F$6*$J1750*信号概况!$F$9*信号相关性!$F$9+2*$H1750*信号概况!$F$7*$I1750*信号概况!$F$8*信号相关性!$G$8+2*$H1750*信号概况!$F$7*$J1750*信号概况!$F$9*信号相关性!$G$9+2*$I1750*信号概况!$F$8*$J1750*信号概况!$F$9*信号相关性!$H$9)</f>
        <v>835.451685286048</v>
      </c>
      <c r="L1750" s="10">
        <f t="shared" si="566"/>
        <v>23.3636251428673</v>
      </c>
      <c r="M1750" s="11">
        <f>SQRT(POWER($C1750*信号概况!$C$2,2)+POWER($D1750*信号概况!$C$3,2)+POWER($E1750*信号概况!$C$4,2)+POWER($F1750*信号概况!$C$5,2)+POWER($G1750*信号概况!$C$6,2)+POWER($H1750*信号概况!$C$7,2)+POWER($I1750*信号概况!$C$8,2)+POWER($J1750*信号概况!$C$9,2)+2*$C1750*信号概况!$C$2*$D1750*信号概况!$C$3*信号相关性!$B$3+2*$C1750*信号概况!$C$2*$E1750*信号概况!$C$4*信号相关性!$B$4+2*$C1750*信号概况!$C$2*$F1750*信号概况!$C$5*信号相关性!$B$5+2*$C1750*信号概况!$C$2*$G1750*信号概况!$C$6*信号相关性!$B$6+2*$C1750*信号概况!$C$2*$H1750*信号概况!$C$7*信号相关性!$B$7+2*$C1750*信号概况!$C$2*$I1750*信号概况!$C$8*信号相关性!$B$8+2*$C1750*信号概况!$C$2*$J1750*信号概况!$C$9*信号相关性!$B$9+2*$D1750*信号概况!$C$3*$E1750*信号概况!$C$4*信号相关性!$C$4+2*$D1750*信号概况!$C$3*$F1750*信号概况!$C$5*信号相关性!$C$5+2*$D1750*信号概况!$C$3*$G1750*信号概况!$C$6*信号相关性!$C$6+2*$D1750*信号概况!$C$3*$H1750*信号概况!$C$7*信号相关性!$C$7+2*$D1750*信号概况!$C$3*$I1750*信号概况!$C$8*信号相关性!$C$8+2*$D1750*信号概况!$C$3*$J1750*信号概况!$C$9*信号相关性!$C$9+2*$E1750*信号概况!$C$4*$F1750*信号概况!$C$5*信号相关性!$D$5+2*$E1750*信号概况!$C$4*$G1750*信号概况!$C$6*信号相关性!$D$6+2*$E1750*信号概况!$C$4*$H1750*信号概况!$C$7*信号相关性!$D$7+2*$E1750*信号概况!$C$4*$I1750*信号概况!$C$8*信号相关性!$D$8+2*$E1750*信号概况!$C$4*$J1750*信号概况!$J$5*信号相关性!$D$9+2*$F1750*信号概况!$C$5*$G1750*信号概况!$C$6*信号相关性!$E$6+2*$F1750*信号概况!$C$5*$H1750*信号概况!$C$7*信号相关性!$E$7+2*$F1750*信号概况!$C$5*$I1750*信号概况!$C$8*信号相关性!$E$8+2*$F1750*信号概况!$C$5*$J1750*信号概况!$C$9*信号相关性!$E$9+2*$G1750*信号概况!$C$6*$H1750*信号概况!$C$7*信号相关性!$F$7+2*$G1750*信号概况!$C$6*$I1750*信号概况!$C$8*信号相关性!$F$8+2*$G1750*信号概况!$C$6*$J1750*信号概况!$C$9*信号相关性!$F$9+2*$H1750*信号概况!$C$7*$I1750*信号概况!$C$8*信号相关性!$G$8+2*$H1750*信号概况!$C$7*$J1750*信号概况!$C$9*信号相关性!$G$9+2*$I1750*信号概况!$C$8*$J1750*信号概况!$C$9*信号相关性!$H$9)</f>
        <v>4116.71007178139</v>
      </c>
      <c r="N1750" s="12">
        <f t="shared" si="567"/>
        <v>0.210905892142057</v>
      </c>
      <c r="O1750" s="10">
        <f>$C1750*信号概况!$J$2+$D1750*信号概况!$J$3+$E1750*信号概况!$J$4+$F1750*信号概况!$J$5+$G1750*信号概况!$J$6+$H1750*信号概况!$J$7+$I1750*信号概况!$J$8+$J1750*信号概况!$J$9</f>
        <v>1217.64837412302</v>
      </c>
      <c r="P1750" s="12">
        <f t="shared" si="568"/>
        <v>0.0623821479244014</v>
      </c>
      <c r="Q1750" s="7">
        <f t="shared" si="569"/>
        <v>16.321496179408</v>
      </c>
    </row>
    <row r="1751" spans="1:17">
      <c r="A1751">
        <v>1749</v>
      </c>
      <c r="B1751">
        <v>19519.18</v>
      </c>
      <c r="C1751" s="7">
        <f t="shared" si="558"/>
        <v>0</v>
      </c>
      <c r="D1751" s="8">
        <f t="shared" si="559"/>
        <v>0.454545454545455</v>
      </c>
      <c r="E1751">
        <f t="shared" si="560"/>
        <v>0</v>
      </c>
      <c r="F1751">
        <f t="shared" si="561"/>
        <v>0.7</v>
      </c>
      <c r="G1751">
        <f t="shared" si="562"/>
        <v>0.08</v>
      </c>
      <c r="H1751">
        <f t="shared" si="563"/>
        <v>0</v>
      </c>
      <c r="I1751">
        <f t="shared" si="564"/>
        <v>0</v>
      </c>
      <c r="J1751">
        <f t="shared" si="565"/>
        <v>0</v>
      </c>
      <c r="K1751">
        <f>SQRT(POWER($C1751*信号概况!$F$2,2)+POWER($D1751*信号概况!$F$3,2)+POWER($E1751*信号概况!$F$4,2)+POWER($F1751*信号概况!$F$5,2)+POWER($G1751*信号概况!$F$6,2)+POWER($H1751*信号概况!$F$7,2)+POWER($I1751*信号概况!$F$8,2)+POWER($J1751*信号概况!$F$9,2)+2*$C1751*信号概况!$F$2*$D1751*信号概况!$F$3*信号相关性!$B$3+2*$C1751*信号概况!$F$2*$E1751*信号概况!$F$4*信号相关性!$B$4+2*$C1751*信号概况!$F$2*$F1751*信号概况!$F$5*信号相关性!$B$5+2*$C1751*信号概况!$F$2*$G1751*信号概况!$F$6*信号相关性!$B$6+2*$C1751*信号概况!$F$2*$H1751*信号概况!$F$7*信号相关性!$B$7+2*$C1751*信号概况!$F$2*$I1751*信号概况!$F$8*信号相关性!$B$8+2*$C1751*信号概况!$F$2*$J1751*信号概况!$F$9*信号相关性!$B$9+2*$D1751*信号概况!$F$3*$E1751*信号概况!$F$4*信号相关性!$C$4+2*$D1751*信号概况!$F$3*$F1751*信号概况!$F$5*信号相关性!$C$5+2*$D1751*信号概况!$F$3*$G1751*信号概况!$F$6*信号相关性!$C$6+2*$D1751*信号概况!$F$3*$H1751*信号概况!$F$7*信号相关性!$C$7+2*$D1751*信号概况!$F$3*$I1751*信号概况!$F$8*信号相关性!$C$8+2*$D1751*信号概况!$F$3*$J1751*信号概况!$F$9*信号相关性!$C$9+2*$E1751*信号概况!$F$4*$F1751*信号概况!$F$5*信号相关性!$D$5+2*$E1751*信号概况!$F$4*$G1751*信号概况!$F$6*信号相关性!$D$6+2*$E1751*信号概况!$F$4*$H1751*信号概况!$F$7*信号相关性!$D$7+2*$E1751*信号概况!$F$4*$I1751*信号概况!$F$8*信号相关性!$D$8+2*$E1751*信号概况!$F$4*$J1751*信号概况!$J$5*信号相关性!$D$9+2*$F1751*信号概况!$F$5*$G1751*信号概况!$F$6*信号相关性!$E$6+2*$F1751*信号概况!$F$5*$H1751*信号概况!$F$7*信号相关性!$E$7+2*$F1751*信号概况!$F$5*$I1751*信号概况!$F$8*信号相关性!$E$8+2*$F1751*信号概况!$F$5*$J1751*信号概况!$F$9*信号相关性!$E$9+2*$G1751*信号概况!$F$6*$H1751*信号概况!$F$7*信号相关性!$F$7+2*$G1751*信号概况!$F$6*$I1751*信号概况!$F$8*信号相关性!$F$8+2*$G1751*信号概况!$F$6*$J1751*信号概况!$F$9*信号相关性!$F$9+2*$H1751*信号概况!$F$7*$I1751*信号概况!$F$8*信号相关性!$G$8+2*$H1751*信号概况!$F$7*$J1751*信号概况!$F$9*信号相关性!$G$9+2*$I1751*信号概况!$F$8*$J1751*信号概况!$F$9*信号相关性!$H$9)</f>
        <v>899.667387925585</v>
      </c>
      <c r="L1751" s="10">
        <f t="shared" si="566"/>
        <v>21.6959959446863</v>
      </c>
      <c r="M1751" s="11">
        <f>SQRT(POWER($C1751*信号概况!$C$2,2)+POWER($D1751*信号概况!$C$3,2)+POWER($E1751*信号概况!$C$4,2)+POWER($F1751*信号概况!$C$5,2)+POWER($G1751*信号概况!$C$6,2)+POWER($H1751*信号概况!$C$7,2)+POWER($I1751*信号概况!$C$8,2)+POWER($J1751*信号概况!$C$9,2)+2*$C1751*信号概况!$C$2*$D1751*信号概况!$C$3*信号相关性!$B$3+2*$C1751*信号概况!$C$2*$E1751*信号概况!$C$4*信号相关性!$B$4+2*$C1751*信号概况!$C$2*$F1751*信号概况!$C$5*信号相关性!$B$5+2*$C1751*信号概况!$C$2*$G1751*信号概况!$C$6*信号相关性!$B$6+2*$C1751*信号概况!$C$2*$H1751*信号概况!$C$7*信号相关性!$B$7+2*$C1751*信号概况!$C$2*$I1751*信号概况!$C$8*信号相关性!$B$8+2*$C1751*信号概况!$C$2*$J1751*信号概况!$C$9*信号相关性!$B$9+2*$D1751*信号概况!$C$3*$E1751*信号概况!$C$4*信号相关性!$C$4+2*$D1751*信号概况!$C$3*$F1751*信号概况!$C$5*信号相关性!$C$5+2*$D1751*信号概况!$C$3*$G1751*信号概况!$C$6*信号相关性!$C$6+2*$D1751*信号概况!$C$3*$H1751*信号概况!$C$7*信号相关性!$C$7+2*$D1751*信号概况!$C$3*$I1751*信号概况!$C$8*信号相关性!$C$8+2*$D1751*信号概况!$C$3*$J1751*信号概况!$C$9*信号相关性!$C$9+2*$E1751*信号概况!$C$4*$F1751*信号概况!$C$5*信号相关性!$D$5+2*$E1751*信号概况!$C$4*$G1751*信号概况!$C$6*信号相关性!$D$6+2*$E1751*信号概况!$C$4*$H1751*信号概况!$C$7*信号相关性!$D$7+2*$E1751*信号概况!$C$4*$I1751*信号概况!$C$8*信号相关性!$D$8+2*$E1751*信号概况!$C$4*$J1751*信号概况!$J$5*信号相关性!$D$9+2*$F1751*信号概况!$C$5*$G1751*信号概况!$C$6*信号相关性!$E$6+2*$F1751*信号概况!$C$5*$H1751*信号概况!$C$7*信号相关性!$E$7+2*$F1751*信号概况!$C$5*$I1751*信号概况!$C$8*信号相关性!$E$8+2*$F1751*信号概况!$C$5*$J1751*信号概况!$C$9*信号相关性!$E$9+2*$G1751*信号概况!$C$6*$H1751*信号概况!$C$7*信号相关性!$F$7+2*$G1751*信号概况!$C$6*$I1751*信号概况!$C$8*信号相关性!$F$8+2*$G1751*信号概况!$C$6*$J1751*信号概况!$C$9*信号相关性!$F$9+2*$H1751*信号概况!$C$7*$I1751*信号概况!$C$8*信号相关性!$G$8+2*$H1751*信号概况!$C$7*$J1751*信号概况!$C$9*信号相关性!$G$9+2*$I1751*信号概况!$C$8*$J1751*信号概况!$C$9*信号相关性!$H$9)</f>
        <v>4433.08227596806</v>
      </c>
      <c r="N1751" s="12">
        <f t="shared" si="567"/>
        <v>0.227114165449986</v>
      </c>
      <c r="O1751" s="10">
        <f>$C1751*信号概况!$J$2+$D1751*信号概况!$J$3+$E1751*信号概况!$J$4+$F1751*信号概况!$J$5+$G1751*信号概况!$J$6+$H1751*信号概况!$J$7+$I1751*信号概况!$J$8+$J1751*信号概况!$J$9</f>
        <v>1242.17652480795</v>
      </c>
      <c r="P1751" s="12">
        <f t="shared" si="568"/>
        <v>0.0636387658092168</v>
      </c>
      <c r="Q1751" s="7">
        <f t="shared" si="569"/>
        <v>15.483677061825</v>
      </c>
    </row>
    <row r="1752" spans="1:17">
      <c r="A1752">
        <v>1750</v>
      </c>
      <c r="B1752">
        <v>19519.18</v>
      </c>
      <c r="C1752" s="7">
        <f t="shared" si="558"/>
        <v>0</v>
      </c>
      <c r="D1752" s="8">
        <f t="shared" si="559"/>
        <v>0.484848484848485</v>
      </c>
      <c r="E1752">
        <f t="shared" si="560"/>
        <v>0</v>
      </c>
      <c r="F1752">
        <f t="shared" si="561"/>
        <v>0.7</v>
      </c>
      <c r="G1752">
        <f t="shared" si="562"/>
        <v>0.08</v>
      </c>
      <c r="H1752">
        <f t="shared" si="563"/>
        <v>0</v>
      </c>
      <c r="I1752">
        <f t="shared" si="564"/>
        <v>0</v>
      </c>
      <c r="J1752">
        <f t="shared" si="565"/>
        <v>0</v>
      </c>
      <c r="K1752">
        <f>SQRT(POWER($C1752*信号概况!$F$2,2)+POWER($D1752*信号概况!$F$3,2)+POWER($E1752*信号概况!$F$4,2)+POWER($F1752*信号概况!$F$5,2)+POWER($G1752*信号概况!$F$6,2)+POWER($H1752*信号概况!$F$7,2)+POWER($I1752*信号概况!$F$8,2)+POWER($J1752*信号概况!$F$9,2)+2*$C1752*信号概况!$F$2*$D1752*信号概况!$F$3*信号相关性!$B$3+2*$C1752*信号概况!$F$2*$E1752*信号概况!$F$4*信号相关性!$B$4+2*$C1752*信号概况!$F$2*$F1752*信号概况!$F$5*信号相关性!$B$5+2*$C1752*信号概况!$F$2*$G1752*信号概况!$F$6*信号相关性!$B$6+2*$C1752*信号概况!$F$2*$H1752*信号概况!$F$7*信号相关性!$B$7+2*$C1752*信号概况!$F$2*$I1752*信号概况!$F$8*信号相关性!$B$8+2*$C1752*信号概况!$F$2*$J1752*信号概况!$F$9*信号相关性!$B$9+2*$D1752*信号概况!$F$3*$E1752*信号概况!$F$4*信号相关性!$C$4+2*$D1752*信号概况!$F$3*$F1752*信号概况!$F$5*信号相关性!$C$5+2*$D1752*信号概况!$F$3*$G1752*信号概况!$F$6*信号相关性!$C$6+2*$D1752*信号概况!$F$3*$H1752*信号概况!$F$7*信号相关性!$C$7+2*$D1752*信号概况!$F$3*$I1752*信号概况!$F$8*信号相关性!$C$8+2*$D1752*信号概况!$F$3*$J1752*信号概况!$F$9*信号相关性!$C$9+2*$E1752*信号概况!$F$4*$F1752*信号概况!$F$5*信号相关性!$D$5+2*$E1752*信号概况!$F$4*$G1752*信号概况!$F$6*信号相关性!$D$6+2*$E1752*信号概况!$F$4*$H1752*信号概况!$F$7*信号相关性!$D$7+2*$E1752*信号概况!$F$4*$I1752*信号概况!$F$8*信号相关性!$D$8+2*$E1752*信号概况!$F$4*$J1752*信号概况!$J$5*信号相关性!$D$9+2*$F1752*信号概况!$F$5*$G1752*信号概况!$F$6*信号相关性!$E$6+2*$F1752*信号概况!$F$5*$H1752*信号概况!$F$7*信号相关性!$E$7+2*$F1752*信号概况!$F$5*$I1752*信号概况!$F$8*信号相关性!$E$8+2*$F1752*信号概况!$F$5*$J1752*信号概况!$F$9*信号相关性!$E$9+2*$G1752*信号概况!$F$6*$H1752*信号概况!$F$7*信号相关性!$F$7+2*$G1752*信号概况!$F$6*$I1752*信号概况!$F$8*信号相关性!$F$8+2*$G1752*信号概况!$F$6*$J1752*信号概况!$F$9*信号相关性!$F$9+2*$H1752*信号概况!$F$7*$I1752*信号概况!$F$8*信号相关性!$G$8+2*$H1752*信号概况!$F$7*$J1752*信号概况!$F$9*信号相关性!$G$9+2*$I1752*信号概况!$F$8*$J1752*信号概况!$F$9*信号相关性!$H$9)</f>
        <v>964.241706065408</v>
      </c>
      <c r="L1752" s="10">
        <f t="shared" si="566"/>
        <v>20.2430364474153</v>
      </c>
      <c r="M1752" s="11">
        <f>SQRT(POWER($C1752*信号概况!$C$2,2)+POWER($D1752*信号概况!$C$3,2)+POWER($E1752*信号概况!$C$4,2)+POWER($F1752*信号概况!$C$5,2)+POWER($G1752*信号概况!$C$6,2)+POWER($H1752*信号概况!$C$7,2)+POWER($I1752*信号概况!$C$8,2)+POWER($J1752*信号概况!$C$9,2)+2*$C1752*信号概况!$C$2*$D1752*信号概况!$C$3*信号相关性!$B$3+2*$C1752*信号概况!$C$2*$E1752*信号概况!$C$4*信号相关性!$B$4+2*$C1752*信号概况!$C$2*$F1752*信号概况!$C$5*信号相关性!$B$5+2*$C1752*信号概况!$C$2*$G1752*信号概况!$C$6*信号相关性!$B$6+2*$C1752*信号概况!$C$2*$H1752*信号概况!$C$7*信号相关性!$B$7+2*$C1752*信号概况!$C$2*$I1752*信号概况!$C$8*信号相关性!$B$8+2*$C1752*信号概况!$C$2*$J1752*信号概况!$C$9*信号相关性!$B$9+2*$D1752*信号概况!$C$3*$E1752*信号概况!$C$4*信号相关性!$C$4+2*$D1752*信号概况!$C$3*$F1752*信号概况!$C$5*信号相关性!$C$5+2*$D1752*信号概况!$C$3*$G1752*信号概况!$C$6*信号相关性!$C$6+2*$D1752*信号概况!$C$3*$H1752*信号概况!$C$7*信号相关性!$C$7+2*$D1752*信号概况!$C$3*$I1752*信号概况!$C$8*信号相关性!$C$8+2*$D1752*信号概况!$C$3*$J1752*信号概况!$C$9*信号相关性!$C$9+2*$E1752*信号概况!$C$4*$F1752*信号概况!$C$5*信号相关性!$D$5+2*$E1752*信号概况!$C$4*$G1752*信号概况!$C$6*信号相关性!$D$6+2*$E1752*信号概况!$C$4*$H1752*信号概况!$C$7*信号相关性!$D$7+2*$E1752*信号概况!$C$4*$I1752*信号概况!$C$8*信号相关性!$D$8+2*$E1752*信号概况!$C$4*$J1752*信号概况!$J$5*信号相关性!$D$9+2*$F1752*信号概况!$C$5*$G1752*信号概况!$C$6*信号相关性!$E$6+2*$F1752*信号概况!$C$5*$H1752*信号概况!$C$7*信号相关性!$E$7+2*$F1752*信号概况!$C$5*$I1752*信号概况!$C$8*信号相关性!$E$8+2*$F1752*信号概况!$C$5*$J1752*信号概况!$C$9*信号相关性!$E$9+2*$G1752*信号概况!$C$6*$H1752*信号概况!$C$7*信号相关性!$F$7+2*$G1752*信号概况!$C$6*$I1752*信号概况!$C$8*信号相关性!$F$8+2*$G1752*信号概况!$C$6*$J1752*信号概况!$C$9*信号相关性!$F$9+2*$H1752*信号概况!$C$7*$I1752*信号概况!$C$8*信号相关性!$G$8+2*$H1752*信号概况!$C$7*$J1752*信号概况!$C$9*信号相关性!$G$9+2*$I1752*信号概况!$C$8*$J1752*信号概况!$C$9*信号相关性!$H$9)</f>
        <v>4750.52832199957</v>
      </c>
      <c r="N1752" s="12">
        <f t="shared" si="567"/>
        <v>0.243377453458576</v>
      </c>
      <c r="O1752" s="10">
        <f>$C1752*信号概况!$J$2+$D1752*信号概况!$J$3+$E1752*信号概况!$J$4+$F1752*信号概况!$J$5+$G1752*信号概况!$J$6+$H1752*信号概况!$J$7+$I1752*信号概况!$J$8+$J1752*信号概况!$J$9</f>
        <v>1266.70467549288</v>
      </c>
      <c r="P1752" s="12">
        <f t="shared" si="568"/>
        <v>0.0648953836940323</v>
      </c>
      <c r="Q1752" s="7">
        <f t="shared" si="569"/>
        <v>14.7520035862768</v>
      </c>
    </row>
    <row r="1753" spans="1:17">
      <c r="A1753">
        <v>1751</v>
      </c>
      <c r="B1753">
        <v>19519.18</v>
      </c>
      <c r="C1753" s="7">
        <f t="shared" si="558"/>
        <v>0</v>
      </c>
      <c r="D1753" s="8">
        <f t="shared" si="559"/>
        <v>0.515151515151515</v>
      </c>
      <c r="E1753">
        <f t="shared" si="560"/>
        <v>0</v>
      </c>
      <c r="F1753">
        <f t="shared" si="561"/>
        <v>0.7</v>
      </c>
      <c r="G1753">
        <f t="shared" si="562"/>
        <v>0.08</v>
      </c>
      <c r="H1753">
        <f t="shared" si="563"/>
        <v>0</v>
      </c>
      <c r="I1753">
        <f t="shared" si="564"/>
        <v>0</v>
      </c>
      <c r="J1753">
        <f t="shared" si="565"/>
        <v>0</v>
      </c>
      <c r="K1753">
        <f>SQRT(POWER($C1753*信号概况!$F$2,2)+POWER($D1753*信号概况!$F$3,2)+POWER($E1753*信号概况!$F$4,2)+POWER($F1753*信号概况!$F$5,2)+POWER($G1753*信号概况!$F$6,2)+POWER($H1753*信号概况!$F$7,2)+POWER($I1753*信号概况!$F$8,2)+POWER($J1753*信号概况!$F$9,2)+2*$C1753*信号概况!$F$2*$D1753*信号概况!$F$3*信号相关性!$B$3+2*$C1753*信号概况!$F$2*$E1753*信号概况!$F$4*信号相关性!$B$4+2*$C1753*信号概况!$F$2*$F1753*信号概况!$F$5*信号相关性!$B$5+2*$C1753*信号概况!$F$2*$G1753*信号概况!$F$6*信号相关性!$B$6+2*$C1753*信号概况!$F$2*$H1753*信号概况!$F$7*信号相关性!$B$7+2*$C1753*信号概况!$F$2*$I1753*信号概况!$F$8*信号相关性!$B$8+2*$C1753*信号概况!$F$2*$J1753*信号概况!$F$9*信号相关性!$B$9+2*$D1753*信号概况!$F$3*$E1753*信号概况!$F$4*信号相关性!$C$4+2*$D1753*信号概况!$F$3*$F1753*信号概况!$F$5*信号相关性!$C$5+2*$D1753*信号概况!$F$3*$G1753*信号概况!$F$6*信号相关性!$C$6+2*$D1753*信号概况!$F$3*$H1753*信号概况!$F$7*信号相关性!$C$7+2*$D1753*信号概况!$F$3*$I1753*信号概况!$F$8*信号相关性!$C$8+2*$D1753*信号概况!$F$3*$J1753*信号概况!$F$9*信号相关性!$C$9+2*$E1753*信号概况!$F$4*$F1753*信号概况!$F$5*信号相关性!$D$5+2*$E1753*信号概况!$F$4*$G1753*信号概况!$F$6*信号相关性!$D$6+2*$E1753*信号概况!$F$4*$H1753*信号概况!$F$7*信号相关性!$D$7+2*$E1753*信号概况!$F$4*$I1753*信号概况!$F$8*信号相关性!$D$8+2*$E1753*信号概况!$F$4*$J1753*信号概况!$J$5*信号相关性!$D$9+2*$F1753*信号概况!$F$5*$G1753*信号概况!$F$6*信号相关性!$E$6+2*$F1753*信号概况!$F$5*$H1753*信号概况!$F$7*信号相关性!$E$7+2*$F1753*信号概况!$F$5*$I1753*信号概况!$F$8*信号相关性!$E$8+2*$F1753*信号概况!$F$5*$J1753*信号概况!$F$9*信号相关性!$E$9+2*$G1753*信号概况!$F$6*$H1753*信号概况!$F$7*信号相关性!$F$7+2*$G1753*信号概况!$F$6*$I1753*信号概况!$F$8*信号相关性!$F$8+2*$G1753*信号概况!$F$6*$J1753*信号概况!$F$9*信号相关性!$F$9+2*$H1753*信号概况!$F$7*$I1753*信号概况!$F$8*信号相关性!$G$8+2*$H1753*信号概况!$F$7*$J1753*信号概况!$F$9*信号相关性!$G$9+2*$I1753*信号概况!$F$8*$J1753*信号概况!$F$9*信号相关性!$H$9)</f>
        <v>1029.10713480402</v>
      </c>
      <c r="L1753" s="10">
        <f t="shared" si="566"/>
        <v>18.967102005096</v>
      </c>
      <c r="M1753" s="11">
        <f>SQRT(POWER($C1753*信号概况!$C$2,2)+POWER($D1753*信号概况!$C$3,2)+POWER($E1753*信号概况!$C$4,2)+POWER($F1753*信号概况!$C$5,2)+POWER($G1753*信号概况!$C$6,2)+POWER($H1753*信号概况!$C$7,2)+POWER($I1753*信号概况!$C$8,2)+POWER($J1753*信号概况!$C$9,2)+2*$C1753*信号概况!$C$2*$D1753*信号概况!$C$3*信号相关性!$B$3+2*$C1753*信号概况!$C$2*$E1753*信号概况!$C$4*信号相关性!$B$4+2*$C1753*信号概况!$C$2*$F1753*信号概况!$C$5*信号相关性!$B$5+2*$C1753*信号概况!$C$2*$G1753*信号概况!$C$6*信号相关性!$B$6+2*$C1753*信号概况!$C$2*$H1753*信号概况!$C$7*信号相关性!$B$7+2*$C1753*信号概况!$C$2*$I1753*信号概况!$C$8*信号相关性!$B$8+2*$C1753*信号概况!$C$2*$J1753*信号概况!$C$9*信号相关性!$B$9+2*$D1753*信号概况!$C$3*$E1753*信号概况!$C$4*信号相关性!$C$4+2*$D1753*信号概况!$C$3*$F1753*信号概况!$C$5*信号相关性!$C$5+2*$D1753*信号概况!$C$3*$G1753*信号概况!$C$6*信号相关性!$C$6+2*$D1753*信号概况!$C$3*$H1753*信号概况!$C$7*信号相关性!$C$7+2*$D1753*信号概况!$C$3*$I1753*信号概况!$C$8*信号相关性!$C$8+2*$D1753*信号概况!$C$3*$J1753*信号概况!$C$9*信号相关性!$C$9+2*$E1753*信号概况!$C$4*$F1753*信号概况!$C$5*信号相关性!$D$5+2*$E1753*信号概况!$C$4*$G1753*信号概况!$C$6*信号相关性!$D$6+2*$E1753*信号概况!$C$4*$H1753*信号概况!$C$7*信号相关性!$D$7+2*$E1753*信号概况!$C$4*$I1753*信号概况!$C$8*信号相关性!$D$8+2*$E1753*信号概况!$C$4*$J1753*信号概况!$J$5*信号相关性!$D$9+2*$F1753*信号概况!$C$5*$G1753*信号概况!$C$6*信号相关性!$E$6+2*$F1753*信号概况!$C$5*$H1753*信号概况!$C$7*信号相关性!$E$7+2*$F1753*信号概况!$C$5*$I1753*信号概况!$C$8*信号相关性!$E$8+2*$F1753*信号概况!$C$5*$J1753*信号概况!$C$9*信号相关性!$E$9+2*$G1753*信号概况!$C$6*$H1753*信号概况!$C$7*信号相关性!$F$7+2*$G1753*信号概况!$C$6*$I1753*信号概况!$C$8*信号相关性!$F$8+2*$G1753*信号概况!$C$6*$J1753*信号概况!$C$9*信号相关性!$F$9+2*$H1753*信号概况!$C$7*$I1753*信号概况!$C$8*信号相关性!$G$8+2*$H1753*信号概况!$C$7*$J1753*信号概况!$C$9*信号相关性!$G$9+2*$I1753*信号概况!$C$8*$J1753*信号概况!$C$9*信号相关性!$H$9)</f>
        <v>5068.84645979342</v>
      </c>
      <c r="N1753" s="12">
        <f t="shared" si="567"/>
        <v>0.259685420176125</v>
      </c>
      <c r="O1753" s="10">
        <f>$C1753*信号概况!$J$2+$D1753*信号概况!$J$3+$E1753*信号概况!$J$4+$F1753*信号概况!$J$5+$G1753*信号概况!$J$6+$H1753*信号概况!$J$7+$I1753*信号概况!$J$8+$J1753*信号概况!$J$9</f>
        <v>1291.23282617781</v>
      </c>
      <c r="P1753" s="12">
        <f t="shared" si="568"/>
        <v>0.0661520015788477</v>
      </c>
      <c r="Q1753" s="7">
        <f t="shared" si="569"/>
        <v>14.1081860411925</v>
      </c>
    </row>
    <row r="1754" spans="1:17">
      <c r="A1754">
        <v>1752</v>
      </c>
      <c r="B1754">
        <v>19519.18</v>
      </c>
      <c r="C1754" s="7">
        <f t="shared" si="558"/>
        <v>0</v>
      </c>
      <c r="D1754" s="8">
        <f t="shared" si="559"/>
        <v>0.545454545454545</v>
      </c>
      <c r="E1754">
        <f t="shared" si="560"/>
        <v>0</v>
      </c>
      <c r="F1754">
        <f t="shared" si="561"/>
        <v>0.7</v>
      </c>
      <c r="G1754">
        <f t="shared" si="562"/>
        <v>0.08</v>
      </c>
      <c r="H1754">
        <f t="shared" si="563"/>
        <v>0</v>
      </c>
      <c r="I1754">
        <f t="shared" si="564"/>
        <v>0</v>
      </c>
      <c r="J1754">
        <f t="shared" si="565"/>
        <v>0</v>
      </c>
      <c r="K1754">
        <f>SQRT(POWER($C1754*信号概况!$F$2,2)+POWER($D1754*信号概况!$F$3,2)+POWER($E1754*信号概况!$F$4,2)+POWER($F1754*信号概况!$F$5,2)+POWER($G1754*信号概况!$F$6,2)+POWER($H1754*信号概况!$F$7,2)+POWER($I1754*信号概况!$F$8,2)+POWER($J1754*信号概况!$F$9,2)+2*$C1754*信号概况!$F$2*$D1754*信号概况!$F$3*信号相关性!$B$3+2*$C1754*信号概况!$F$2*$E1754*信号概况!$F$4*信号相关性!$B$4+2*$C1754*信号概况!$F$2*$F1754*信号概况!$F$5*信号相关性!$B$5+2*$C1754*信号概况!$F$2*$G1754*信号概况!$F$6*信号相关性!$B$6+2*$C1754*信号概况!$F$2*$H1754*信号概况!$F$7*信号相关性!$B$7+2*$C1754*信号概况!$F$2*$I1754*信号概况!$F$8*信号相关性!$B$8+2*$C1754*信号概况!$F$2*$J1754*信号概况!$F$9*信号相关性!$B$9+2*$D1754*信号概况!$F$3*$E1754*信号概况!$F$4*信号相关性!$C$4+2*$D1754*信号概况!$F$3*$F1754*信号概况!$F$5*信号相关性!$C$5+2*$D1754*信号概况!$F$3*$G1754*信号概况!$F$6*信号相关性!$C$6+2*$D1754*信号概况!$F$3*$H1754*信号概况!$F$7*信号相关性!$C$7+2*$D1754*信号概况!$F$3*$I1754*信号概况!$F$8*信号相关性!$C$8+2*$D1754*信号概况!$F$3*$J1754*信号概况!$F$9*信号相关性!$C$9+2*$E1754*信号概况!$F$4*$F1754*信号概况!$F$5*信号相关性!$D$5+2*$E1754*信号概况!$F$4*$G1754*信号概况!$F$6*信号相关性!$D$6+2*$E1754*信号概况!$F$4*$H1754*信号概况!$F$7*信号相关性!$D$7+2*$E1754*信号概况!$F$4*$I1754*信号概况!$F$8*信号相关性!$D$8+2*$E1754*信号概况!$F$4*$J1754*信号概况!$J$5*信号相关性!$D$9+2*$F1754*信号概况!$F$5*$G1754*信号概况!$F$6*信号相关性!$E$6+2*$F1754*信号概况!$F$5*$H1754*信号概况!$F$7*信号相关性!$E$7+2*$F1754*信号概况!$F$5*$I1754*信号概况!$F$8*信号相关性!$E$8+2*$F1754*信号概况!$F$5*$J1754*信号概况!$F$9*信号相关性!$E$9+2*$G1754*信号概况!$F$6*$H1754*信号概况!$F$7*信号相关性!$F$7+2*$G1754*信号概况!$F$6*$I1754*信号概况!$F$8*信号相关性!$F$8+2*$G1754*信号概况!$F$6*$J1754*信号概况!$F$9*信号相关性!$F$9+2*$H1754*信号概况!$F$7*$I1754*信号概况!$F$8*信号相关性!$G$8+2*$H1754*信号概况!$F$7*$J1754*信号概况!$F$9*信号相关性!$G$9+2*$I1754*信号概况!$F$8*$J1754*信号概况!$F$9*信号相关性!$H$9)</f>
        <v>1094.2119038206</v>
      </c>
      <c r="L1754" s="10">
        <f t="shared" si="566"/>
        <v>17.8385739835638</v>
      </c>
      <c r="M1754" s="11">
        <f>SQRT(POWER($C1754*信号概况!$C$2,2)+POWER($D1754*信号概况!$C$3,2)+POWER($E1754*信号概况!$C$4,2)+POWER($F1754*信号概况!$C$5,2)+POWER($G1754*信号概况!$C$6,2)+POWER($H1754*信号概况!$C$7,2)+POWER($I1754*信号概况!$C$8,2)+POWER($J1754*信号概况!$C$9,2)+2*$C1754*信号概况!$C$2*$D1754*信号概况!$C$3*信号相关性!$B$3+2*$C1754*信号概况!$C$2*$E1754*信号概况!$C$4*信号相关性!$B$4+2*$C1754*信号概况!$C$2*$F1754*信号概况!$C$5*信号相关性!$B$5+2*$C1754*信号概况!$C$2*$G1754*信号概况!$C$6*信号相关性!$B$6+2*$C1754*信号概况!$C$2*$H1754*信号概况!$C$7*信号相关性!$B$7+2*$C1754*信号概况!$C$2*$I1754*信号概况!$C$8*信号相关性!$B$8+2*$C1754*信号概况!$C$2*$J1754*信号概况!$C$9*信号相关性!$B$9+2*$D1754*信号概况!$C$3*$E1754*信号概况!$C$4*信号相关性!$C$4+2*$D1754*信号概况!$C$3*$F1754*信号概况!$C$5*信号相关性!$C$5+2*$D1754*信号概况!$C$3*$G1754*信号概况!$C$6*信号相关性!$C$6+2*$D1754*信号概况!$C$3*$H1754*信号概况!$C$7*信号相关性!$C$7+2*$D1754*信号概况!$C$3*$I1754*信号概况!$C$8*信号相关性!$C$8+2*$D1754*信号概况!$C$3*$J1754*信号概况!$C$9*信号相关性!$C$9+2*$E1754*信号概况!$C$4*$F1754*信号概况!$C$5*信号相关性!$D$5+2*$E1754*信号概况!$C$4*$G1754*信号概况!$C$6*信号相关性!$D$6+2*$E1754*信号概况!$C$4*$H1754*信号概况!$C$7*信号相关性!$D$7+2*$E1754*信号概况!$C$4*$I1754*信号概况!$C$8*信号相关性!$D$8+2*$E1754*信号概况!$C$4*$J1754*信号概况!$J$5*信号相关性!$D$9+2*$F1754*信号概况!$C$5*$G1754*信号概况!$C$6*信号相关性!$E$6+2*$F1754*信号概况!$C$5*$H1754*信号概况!$C$7*信号相关性!$E$7+2*$F1754*信号概况!$C$5*$I1754*信号概况!$C$8*信号相关性!$E$8+2*$F1754*信号概况!$C$5*$J1754*信号概况!$C$9*信号相关性!$E$9+2*$G1754*信号概况!$C$6*$H1754*信号概况!$C$7*信号相关性!$F$7+2*$G1754*信号概况!$C$6*$I1754*信号概况!$C$8*信号相关性!$F$8+2*$G1754*信号概况!$C$6*$J1754*信号概况!$C$9*信号相关性!$F$9+2*$H1754*信号概况!$C$7*$I1754*信号概况!$C$8*信号相关性!$G$8+2*$H1754*信号概况!$C$7*$J1754*信号概况!$C$9*信号相关性!$G$9+2*$I1754*信号概况!$C$8*$J1754*信号概况!$C$9*信号相关性!$H$9)</f>
        <v>5387.88212102146</v>
      </c>
      <c r="N1754" s="12">
        <f t="shared" si="567"/>
        <v>0.276030146810545</v>
      </c>
      <c r="O1754" s="10">
        <f>$C1754*信号概况!$J$2+$D1754*信号概况!$J$3+$E1754*信号概况!$J$4+$F1754*信号概况!$J$5+$G1754*信号概况!$J$6+$H1754*信号概况!$J$7+$I1754*信号概况!$J$8+$J1754*信号概况!$J$9</f>
        <v>1315.76097686274</v>
      </c>
      <c r="P1754" s="12">
        <f t="shared" si="568"/>
        <v>0.0674086194636631</v>
      </c>
      <c r="Q1754" s="7">
        <f t="shared" si="569"/>
        <v>13.5377550460113</v>
      </c>
    </row>
    <row r="1755" spans="1:17">
      <c r="A1755">
        <v>1753</v>
      </c>
      <c r="B1755">
        <v>19519.18</v>
      </c>
      <c r="C1755" s="7">
        <f t="shared" si="558"/>
        <v>0</v>
      </c>
      <c r="D1755" s="8">
        <f t="shared" si="559"/>
        <v>0.575757575757576</v>
      </c>
      <c r="E1755">
        <f t="shared" si="560"/>
        <v>0</v>
      </c>
      <c r="F1755">
        <f t="shared" si="561"/>
        <v>0.7</v>
      </c>
      <c r="G1755">
        <f t="shared" si="562"/>
        <v>0.08</v>
      </c>
      <c r="H1755">
        <f t="shared" si="563"/>
        <v>0</v>
      </c>
      <c r="I1755">
        <f t="shared" si="564"/>
        <v>0</v>
      </c>
      <c r="J1755">
        <f t="shared" si="565"/>
        <v>0</v>
      </c>
      <c r="K1755">
        <f>SQRT(POWER($C1755*信号概况!$F$2,2)+POWER($D1755*信号概况!$F$3,2)+POWER($E1755*信号概况!$F$4,2)+POWER($F1755*信号概况!$F$5,2)+POWER($G1755*信号概况!$F$6,2)+POWER($H1755*信号概况!$F$7,2)+POWER($I1755*信号概况!$F$8,2)+POWER($J1755*信号概况!$F$9,2)+2*$C1755*信号概况!$F$2*$D1755*信号概况!$F$3*信号相关性!$B$3+2*$C1755*信号概况!$F$2*$E1755*信号概况!$F$4*信号相关性!$B$4+2*$C1755*信号概况!$F$2*$F1755*信号概况!$F$5*信号相关性!$B$5+2*$C1755*信号概况!$F$2*$G1755*信号概况!$F$6*信号相关性!$B$6+2*$C1755*信号概况!$F$2*$H1755*信号概况!$F$7*信号相关性!$B$7+2*$C1755*信号概况!$F$2*$I1755*信号概况!$F$8*信号相关性!$B$8+2*$C1755*信号概况!$F$2*$J1755*信号概况!$F$9*信号相关性!$B$9+2*$D1755*信号概况!$F$3*$E1755*信号概况!$F$4*信号相关性!$C$4+2*$D1755*信号概况!$F$3*$F1755*信号概况!$F$5*信号相关性!$C$5+2*$D1755*信号概况!$F$3*$G1755*信号概况!$F$6*信号相关性!$C$6+2*$D1755*信号概况!$F$3*$H1755*信号概况!$F$7*信号相关性!$C$7+2*$D1755*信号概况!$F$3*$I1755*信号概况!$F$8*信号相关性!$C$8+2*$D1755*信号概况!$F$3*$J1755*信号概况!$F$9*信号相关性!$C$9+2*$E1755*信号概况!$F$4*$F1755*信号概况!$F$5*信号相关性!$D$5+2*$E1755*信号概况!$F$4*$G1755*信号概况!$F$6*信号相关性!$D$6+2*$E1755*信号概况!$F$4*$H1755*信号概况!$F$7*信号相关性!$D$7+2*$E1755*信号概况!$F$4*$I1755*信号概况!$F$8*信号相关性!$D$8+2*$E1755*信号概况!$F$4*$J1755*信号概况!$J$5*信号相关性!$D$9+2*$F1755*信号概况!$F$5*$G1755*信号概况!$F$6*信号相关性!$E$6+2*$F1755*信号概况!$F$5*$H1755*信号概况!$F$7*信号相关性!$E$7+2*$F1755*信号概况!$F$5*$I1755*信号概况!$F$8*信号相关性!$E$8+2*$F1755*信号概况!$F$5*$J1755*信号概况!$F$9*信号相关性!$E$9+2*$G1755*信号概况!$F$6*$H1755*信号概况!$F$7*信号相关性!$F$7+2*$G1755*信号概况!$F$6*$I1755*信号概况!$F$8*信号相关性!$F$8+2*$G1755*信号概况!$F$6*$J1755*信号概况!$F$9*信号相关性!$F$9+2*$H1755*信号概况!$F$7*$I1755*信号概况!$F$8*信号相关性!$G$8+2*$H1755*信号概况!$F$7*$J1755*信号概况!$F$9*信号相关性!$G$9+2*$I1755*信号概况!$F$8*$J1755*信号概况!$F$9*信号相关性!$H$9)</f>
        <v>1159.51569820783</v>
      </c>
      <c r="L1755" s="10">
        <f t="shared" si="566"/>
        <v>16.833907492731</v>
      </c>
      <c r="M1755" s="11">
        <f>SQRT(POWER($C1755*信号概况!$C$2,2)+POWER($D1755*信号概况!$C$3,2)+POWER($E1755*信号概况!$C$4,2)+POWER($F1755*信号概况!$C$5,2)+POWER($G1755*信号概况!$C$6,2)+POWER($H1755*信号概况!$C$7,2)+POWER($I1755*信号概况!$C$8,2)+POWER($J1755*信号概况!$C$9,2)+2*$C1755*信号概况!$C$2*$D1755*信号概况!$C$3*信号相关性!$B$3+2*$C1755*信号概况!$C$2*$E1755*信号概况!$C$4*信号相关性!$B$4+2*$C1755*信号概况!$C$2*$F1755*信号概况!$C$5*信号相关性!$B$5+2*$C1755*信号概况!$C$2*$G1755*信号概况!$C$6*信号相关性!$B$6+2*$C1755*信号概况!$C$2*$H1755*信号概况!$C$7*信号相关性!$B$7+2*$C1755*信号概况!$C$2*$I1755*信号概况!$C$8*信号相关性!$B$8+2*$C1755*信号概况!$C$2*$J1755*信号概况!$C$9*信号相关性!$B$9+2*$D1755*信号概况!$C$3*$E1755*信号概况!$C$4*信号相关性!$C$4+2*$D1755*信号概况!$C$3*$F1755*信号概况!$C$5*信号相关性!$C$5+2*$D1755*信号概况!$C$3*$G1755*信号概况!$C$6*信号相关性!$C$6+2*$D1755*信号概况!$C$3*$H1755*信号概况!$C$7*信号相关性!$C$7+2*$D1755*信号概况!$C$3*$I1755*信号概况!$C$8*信号相关性!$C$8+2*$D1755*信号概况!$C$3*$J1755*信号概况!$C$9*信号相关性!$C$9+2*$E1755*信号概况!$C$4*$F1755*信号概况!$C$5*信号相关性!$D$5+2*$E1755*信号概况!$C$4*$G1755*信号概况!$C$6*信号相关性!$D$6+2*$E1755*信号概况!$C$4*$H1755*信号概况!$C$7*信号相关性!$D$7+2*$E1755*信号概况!$C$4*$I1755*信号概况!$C$8*信号相关性!$D$8+2*$E1755*信号概况!$C$4*$J1755*信号概况!$J$5*信号相关性!$D$9+2*$F1755*信号概况!$C$5*$G1755*信号概况!$C$6*信号相关性!$E$6+2*$F1755*信号概况!$C$5*$H1755*信号概况!$C$7*信号相关性!$E$7+2*$F1755*信号概况!$C$5*$I1755*信号概况!$C$8*信号相关性!$E$8+2*$F1755*信号概况!$C$5*$J1755*信号概况!$C$9*信号相关性!$E$9+2*$G1755*信号概况!$C$6*$H1755*信号概况!$C$7*信号相关性!$F$7+2*$G1755*信号概况!$C$6*$I1755*信号概况!$C$8*信号相关性!$F$8+2*$G1755*信号概况!$C$6*$J1755*信号概况!$C$9*信号相关性!$F$9+2*$H1755*信号概况!$C$7*$I1755*信号概况!$C$8*信号相关性!$G$8+2*$H1755*信号概况!$C$7*$J1755*信号概况!$C$9*信号相关性!$G$9+2*$I1755*信号概况!$C$8*$J1755*信号概况!$C$9*信号相关性!$H$9)</f>
        <v>5707.5149837129</v>
      </c>
      <c r="N1755" s="12">
        <f t="shared" si="567"/>
        <v>0.292405469067497</v>
      </c>
      <c r="O1755" s="10">
        <f>$C1755*信号概况!$J$2+$D1755*信号概况!$J$3+$E1755*信号概况!$J$4+$F1755*信号概况!$J$5+$G1755*信号概况!$J$6+$H1755*信号概况!$J$7+$I1755*信号概况!$J$8+$J1755*信号概况!$J$9</f>
        <v>1340.28912754768</v>
      </c>
      <c r="P1755" s="12">
        <f t="shared" si="568"/>
        <v>0.0686652373484785</v>
      </c>
      <c r="Q1755" s="7">
        <f t="shared" si="569"/>
        <v>13.0291556672519</v>
      </c>
    </row>
    <row r="1756" spans="1:17">
      <c r="A1756">
        <v>1754</v>
      </c>
      <c r="B1756">
        <v>19519.18</v>
      </c>
      <c r="C1756" s="7">
        <f t="shared" si="558"/>
        <v>0</v>
      </c>
      <c r="D1756" s="8">
        <f t="shared" si="559"/>
        <v>0.606060606060606</v>
      </c>
      <c r="E1756">
        <f t="shared" si="560"/>
        <v>0</v>
      </c>
      <c r="F1756">
        <f t="shared" si="561"/>
        <v>0.7</v>
      </c>
      <c r="G1756">
        <f t="shared" si="562"/>
        <v>0.08</v>
      </c>
      <c r="H1756">
        <f t="shared" si="563"/>
        <v>0</v>
      </c>
      <c r="I1756">
        <f t="shared" si="564"/>
        <v>0</v>
      </c>
      <c r="J1756">
        <f t="shared" si="565"/>
        <v>0</v>
      </c>
      <c r="K1756">
        <f>SQRT(POWER($C1756*信号概况!$F$2,2)+POWER($D1756*信号概况!$F$3,2)+POWER($E1756*信号概况!$F$4,2)+POWER($F1756*信号概况!$F$5,2)+POWER($G1756*信号概况!$F$6,2)+POWER($H1756*信号概况!$F$7,2)+POWER($I1756*信号概况!$F$8,2)+POWER($J1756*信号概况!$F$9,2)+2*$C1756*信号概况!$F$2*$D1756*信号概况!$F$3*信号相关性!$B$3+2*$C1756*信号概况!$F$2*$E1756*信号概况!$F$4*信号相关性!$B$4+2*$C1756*信号概况!$F$2*$F1756*信号概况!$F$5*信号相关性!$B$5+2*$C1756*信号概况!$F$2*$G1756*信号概况!$F$6*信号相关性!$B$6+2*$C1756*信号概况!$F$2*$H1756*信号概况!$F$7*信号相关性!$B$7+2*$C1756*信号概况!$F$2*$I1756*信号概况!$F$8*信号相关性!$B$8+2*$C1756*信号概况!$F$2*$J1756*信号概况!$F$9*信号相关性!$B$9+2*$D1756*信号概况!$F$3*$E1756*信号概况!$F$4*信号相关性!$C$4+2*$D1756*信号概况!$F$3*$F1756*信号概况!$F$5*信号相关性!$C$5+2*$D1756*信号概况!$F$3*$G1756*信号概况!$F$6*信号相关性!$C$6+2*$D1756*信号概况!$F$3*$H1756*信号概况!$F$7*信号相关性!$C$7+2*$D1756*信号概况!$F$3*$I1756*信号概况!$F$8*信号相关性!$C$8+2*$D1756*信号概况!$F$3*$J1756*信号概况!$F$9*信号相关性!$C$9+2*$E1756*信号概况!$F$4*$F1756*信号概况!$F$5*信号相关性!$D$5+2*$E1756*信号概况!$F$4*$G1756*信号概况!$F$6*信号相关性!$D$6+2*$E1756*信号概况!$F$4*$H1756*信号概况!$F$7*信号相关性!$D$7+2*$E1756*信号概况!$F$4*$I1756*信号概况!$F$8*信号相关性!$D$8+2*$E1756*信号概况!$F$4*$J1756*信号概况!$J$5*信号相关性!$D$9+2*$F1756*信号概况!$F$5*$G1756*信号概况!$F$6*信号相关性!$E$6+2*$F1756*信号概况!$F$5*$H1756*信号概况!$F$7*信号相关性!$E$7+2*$F1756*信号概况!$F$5*$I1756*信号概况!$F$8*信号相关性!$E$8+2*$F1756*信号概况!$F$5*$J1756*信号概况!$F$9*信号相关性!$E$9+2*$G1756*信号概况!$F$6*$H1756*信号概况!$F$7*信号相关性!$F$7+2*$G1756*信号概况!$F$6*$I1756*信号概况!$F$8*信号相关性!$F$8+2*$G1756*信号概况!$F$6*$J1756*信号概况!$F$9*信号相关性!$F$9+2*$H1756*信号概况!$F$7*$I1756*信号概况!$F$8*信号相关性!$G$8+2*$H1756*信号概况!$F$7*$J1756*信号概况!$F$9*信号相关性!$G$9+2*$I1756*信号概况!$F$8*$J1756*信号概况!$F$9*信号相关性!$H$9)</f>
        <v>1224.9866883716</v>
      </c>
      <c r="L1756" s="10">
        <f t="shared" si="566"/>
        <v>15.9341976409125</v>
      </c>
      <c r="M1756" s="11">
        <f>SQRT(POWER($C1756*信号概况!$C$2,2)+POWER($D1756*信号概况!$C$3,2)+POWER($E1756*信号概况!$C$4,2)+POWER($F1756*信号概况!$C$5,2)+POWER($G1756*信号概况!$C$6,2)+POWER($H1756*信号概况!$C$7,2)+POWER($I1756*信号概况!$C$8,2)+POWER($J1756*信号概况!$C$9,2)+2*$C1756*信号概况!$C$2*$D1756*信号概况!$C$3*信号相关性!$B$3+2*$C1756*信号概况!$C$2*$E1756*信号概况!$C$4*信号相关性!$B$4+2*$C1756*信号概况!$C$2*$F1756*信号概况!$C$5*信号相关性!$B$5+2*$C1756*信号概况!$C$2*$G1756*信号概况!$C$6*信号相关性!$B$6+2*$C1756*信号概况!$C$2*$H1756*信号概况!$C$7*信号相关性!$B$7+2*$C1756*信号概况!$C$2*$I1756*信号概况!$C$8*信号相关性!$B$8+2*$C1756*信号概况!$C$2*$J1756*信号概况!$C$9*信号相关性!$B$9+2*$D1756*信号概况!$C$3*$E1756*信号概况!$C$4*信号相关性!$C$4+2*$D1756*信号概况!$C$3*$F1756*信号概况!$C$5*信号相关性!$C$5+2*$D1756*信号概况!$C$3*$G1756*信号概况!$C$6*信号相关性!$C$6+2*$D1756*信号概况!$C$3*$H1756*信号概况!$C$7*信号相关性!$C$7+2*$D1756*信号概况!$C$3*$I1756*信号概况!$C$8*信号相关性!$C$8+2*$D1756*信号概况!$C$3*$J1756*信号概况!$C$9*信号相关性!$C$9+2*$E1756*信号概况!$C$4*$F1756*信号概况!$C$5*信号相关性!$D$5+2*$E1756*信号概况!$C$4*$G1756*信号概况!$C$6*信号相关性!$D$6+2*$E1756*信号概况!$C$4*$H1756*信号概况!$C$7*信号相关性!$D$7+2*$E1756*信号概况!$C$4*$I1756*信号概况!$C$8*信号相关性!$D$8+2*$E1756*信号概况!$C$4*$J1756*信号概况!$J$5*信号相关性!$D$9+2*$F1756*信号概况!$C$5*$G1756*信号概况!$C$6*信号相关性!$E$6+2*$F1756*信号概况!$C$5*$H1756*信号概况!$C$7*信号相关性!$E$7+2*$F1756*信号概况!$C$5*$I1756*信号概况!$C$8*信号相关性!$E$8+2*$F1756*信号概况!$C$5*$J1756*信号概况!$C$9*信号相关性!$E$9+2*$G1756*信号概况!$C$6*$H1756*信号概况!$C$7*信号相关性!$F$7+2*$G1756*信号概况!$C$6*$I1756*信号概况!$C$8*信号相关性!$F$8+2*$G1756*信号概况!$C$6*$J1756*信号概况!$C$9*信号相关性!$F$9+2*$H1756*信号概况!$C$7*$I1756*信号概况!$C$8*信号相关性!$G$8+2*$H1756*信号概况!$C$7*$J1756*信号概况!$C$9*信号相关性!$G$9+2*$I1756*信号概况!$C$8*$J1756*信号概况!$C$9*信号相关性!$H$9)</f>
        <v>6027.65004382422</v>
      </c>
      <c r="N1756" s="12">
        <f t="shared" si="567"/>
        <v>0.30880651973209</v>
      </c>
      <c r="O1756" s="10">
        <f>$C1756*信号概况!$J$2+$D1756*信号概况!$J$3+$E1756*信号概况!$J$4+$F1756*信号概况!$J$5+$G1756*信号概况!$J$6+$H1756*信号概况!$J$7+$I1756*信号概况!$J$8+$J1756*信号概况!$J$9</f>
        <v>1364.81727823261</v>
      </c>
      <c r="P1756" s="12">
        <f t="shared" si="568"/>
        <v>0.069921855233294</v>
      </c>
      <c r="Q1756" s="7">
        <f t="shared" si="569"/>
        <v>12.5730740464333</v>
      </c>
    </row>
    <row r="1757" spans="1:17">
      <c r="A1757">
        <v>1755</v>
      </c>
      <c r="B1757">
        <v>19519.18</v>
      </c>
      <c r="C1757" s="7">
        <f t="shared" si="558"/>
        <v>0</v>
      </c>
      <c r="D1757" s="8">
        <f t="shared" si="559"/>
        <v>0.636363636363636</v>
      </c>
      <c r="E1757">
        <f t="shared" si="560"/>
        <v>0</v>
      </c>
      <c r="F1757">
        <f t="shared" si="561"/>
        <v>0.7</v>
      </c>
      <c r="G1757">
        <f t="shared" si="562"/>
        <v>0.08</v>
      </c>
      <c r="H1757">
        <f t="shared" si="563"/>
        <v>0</v>
      </c>
      <c r="I1757">
        <f t="shared" si="564"/>
        <v>0</v>
      </c>
      <c r="J1757">
        <f t="shared" si="565"/>
        <v>0</v>
      </c>
      <c r="K1757">
        <f>SQRT(POWER($C1757*信号概况!$F$2,2)+POWER($D1757*信号概况!$F$3,2)+POWER($E1757*信号概况!$F$4,2)+POWER($F1757*信号概况!$F$5,2)+POWER($G1757*信号概况!$F$6,2)+POWER($H1757*信号概况!$F$7,2)+POWER($I1757*信号概况!$F$8,2)+POWER($J1757*信号概况!$F$9,2)+2*$C1757*信号概况!$F$2*$D1757*信号概况!$F$3*信号相关性!$B$3+2*$C1757*信号概况!$F$2*$E1757*信号概况!$F$4*信号相关性!$B$4+2*$C1757*信号概况!$F$2*$F1757*信号概况!$F$5*信号相关性!$B$5+2*$C1757*信号概况!$F$2*$G1757*信号概况!$F$6*信号相关性!$B$6+2*$C1757*信号概况!$F$2*$H1757*信号概况!$F$7*信号相关性!$B$7+2*$C1757*信号概况!$F$2*$I1757*信号概况!$F$8*信号相关性!$B$8+2*$C1757*信号概况!$F$2*$J1757*信号概况!$F$9*信号相关性!$B$9+2*$D1757*信号概况!$F$3*$E1757*信号概况!$F$4*信号相关性!$C$4+2*$D1757*信号概况!$F$3*$F1757*信号概况!$F$5*信号相关性!$C$5+2*$D1757*信号概况!$F$3*$G1757*信号概况!$F$6*信号相关性!$C$6+2*$D1757*信号概况!$F$3*$H1757*信号概况!$F$7*信号相关性!$C$7+2*$D1757*信号概况!$F$3*$I1757*信号概况!$F$8*信号相关性!$C$8+2*$D1757*信号概况!$F$3*$J1757*信号概况!$F$9*信号相关性!$C$9+2*$E1757*信号概况!$F$4*$F1757*信号概况!$F$5*信号相关性!$D$5+2*$E1757*信号概况!$F$4*$G1757*信号概况!$F$6*信号相关性!$D$6+2*$E1757*信号概况!$F$4*$H1757*信号概况!$F$7*信号相关性!$D$7+2*$E1757*信号概况!$F$4*$I1757*信号概况!$F$8*信号相关性!$D$8+2*$E1757*信号概况!$F$4*$J1757*信号概况!$J$5*信号相关性!$D$9+2*$F1757*信号概况!$F$5*$G1757*信号概况!$F$6*信号相关性!$E$6+2*$F1757*信号概况!$F$5*$H1757*信号概况!$F$7*信号相关性!$E$7+2*$F1757*信号概况!$F$5*$I1757*信号概况!$F$8*信号相关性!$E$8+2*$F1757*信号概况!$F$5*$J1757*信号概况!$F$9*信号相关性!$E$9+2*$G1757*信号概况!$F$6*$H1757*信号概况!$F$7*信号相关性!$F$7+2*$G1757*信号概况!$F$6*$I1757*信号概况!$F$8*信号相关性!$F$8+2*$G1757*信号概况!$F$6*$J1757*信号概况!$F$9*信号相关性!$F$9+2*$H1757*信号概况!$F$7*$I1757*信号概况!$F$8*信号相关性!$G$8+2*$H1757*信号概况!$F$7*$J1757*信号概况!$F$9*信号相关性!$G$9+2*$I1757*信号概况!$F$8*$J1757*信号概况!$F$9*信号相关性!$H$9)</f>
        <v>1290.59942947236</v>
      </c>
      <c r="L1757" s="10">
        <f t="shared" si="566"/>
        <v>15.1241195015715</v>
      </c>
      <c r="M1757" s="11">
        <f>SQRT(POWER($C1757*信号概况!$C$2,2)+POWER($D1757*信号概况!$C$3,2)+POWER($E1757*信号概况!$C$4,2)+POWER($F1757*信号概况!$C$5,2)+POWER($G1757*信号概况!$C$6,2)+POWER($H1757*信号概况!$C$7,2)+POWER($I1757*信号概况!$C$8,2)+POWER($J1757*信号概况!$C$9,2)+2*$C1757*信号概况!$C$2*$D1757*信号概况!$C$3*信号相关性!$B$3+2*$C1757*信号概况!$C$2*$E1757*信号概况!$C$4*信号相关性!$B$4+2*$C1757*信号概况!$C$2*$F1757*信号概况!$C$5*信号相关性!$B$5+2*$C1757*信号概况!$C$2*$G1757*信号概况!$C$6*信号相关性!$B$6+2*$C1757*信号概况!$C$2*$H1757*信号概况!$C$7*信号相关性!$B$7+2*$C1757*信号概况!$C$2*$I1757*信号概况!$C$8*信号相关性!$B$8+2*$C1757*信号概况!$C$2*$J1757*信号概况!$C$9*信号相关性!$B$9+2*$D1757*信号概况!$C$3*$E1757*信号概况!$C$4*信号相关性!$C$4+2*$D1757*信号概况!$C$3*$F1757*信号概况!$C$5*信号相关性!$C$5+2*$D1757*信号概况!$C$3*$G1757*信号概况!$C$6*信号相关性!$C$6+2*$D1757*信号概况!$C$3*$H1757*信号概况!$C$7*信号相关性!$C$7+2*$D1757*信号概况!$C$3*$I1757*信号概况!$C$8*信号相关性!$C$8+2*$D1757*信号概况!$C$3*$J1757*信号概况!$C$9*信号相关性!$C$9+2*$E1757*信号概况!$C$4*$F1757*信号概况!$C$5*信号相关性!$D$5+2*$E1757*信号概况!$C$4*$G1757*信号概况!$C$6*信号相关性!$D$6+2*$E1757*信号概况!$C$4*$H1757*信号概况!$C$7*信号相关性!$D$7+2*$E1757*信号概况!$C$4*$I1757*信号概况!$C$8*信号相关性!$D$8+2*$E1757*信号概况!$C$4*$J1757*信号概况!$J$5*信号相关性!$D$9+2*$F1757*信号概况!$C$5*$G1757*信号概况!$C$6*信号相关性!$E$6+2*$F1757*信号概况!$C$5*$H1757*信号概况!$C$7*信号相关性!$E$7+2*$F1757*信号概况!$C$5*$I1757*信号概况!$C$8*信号相关性!$E$8+2*$F1757*信号概况!$C$5*$J1757*信号概况!$C$9*信号相关性!$E$9+2*$G1757*信号概况!$C$6*$H1757*信号概况!$C$7*信号相关性!$F$7+2*$G1757*信号概况!$C$6*$I1757*信号概况!$C$8*信号相关性!$F$8+2*$G1757*信号概况!$C$6*$J1757*信号概况!$C$9*信号相关性!$F$9+2*$H1757*信号概况!$C$7*$I1757*信号概况!$C$8*信号相关性!$G$8+2*$H1757*信号概况!$C$7*$J1757*信号概况!$C$9*信号相关性!$G$9+2*$I1757*信号概况!$C$8*$J1757*信号概况!$C$9*信号相关性!$H$9)</f>
        <v>6348.21132560529</v>
      </c>
      <c r="N1757" s="12">
        <f t="shared" si="567"/>
        <v>0.3252294064405</v>
      </c>
      <c r="O1757" s="10">
        <f>$C1757*信号概况!$J$2+$D1757*信号概况!$J$3+$E1757*信号概况!$J$4+$F1757*信号概况!$J$5+$G1757*信号概况!$J$6+$H1757*信号概况!$J$7+$I1757*信号概况!$J$8+$J1757*信号概况!$J$9</f>
        <v>1389.34542891754</v>
      </c>
      <c r="P1757" s="12">
        <f t="shared" si="568"/>
        <v>0.0711784731181094</v>
      </c>
      <c r="Q1757" s="7">
        <f t="shared" si="569"/>
        <v>12.1619348254536</v>
      </c>
    </row>
    <row r="1758" spans="1:17">
      <c r="A1758">
        <v>1756</v>
      </c>
      <c r="B1758">
        <v>19519.18</v>
      </c>
      <c r="C1758" s="7">
        <f t="shared" si="558"/>
        <v>0</v>
      </c>
      <c r="D1758" s="8">
        <f t="shared" si="559"/>
        <v>0.666666666666667</v>
      </c>
      <c r="E1758">
        <f t="shared" si="560"/>
        <v>0</v>
      </c>
      <c r="F1758">
        <f t="shared" si="561"/>
        <v>0.7</v>
      </c>
      <c r="G1758">
        <f t="shared" si="562"/>
        <v>0.08</v>
      </c>
      <c r="H1758">
        <f t="shared" si="563"/>
        <v>0</v>
      </c>
      <c r="I1758">
        <f t="shared" si="564"/>
        <v>0</v>
      </c>
      <c r="J1758">
        <f t="shared" si="565"/>
        <v>0</v>
      </c>
      <c r="K1758">
        <f>SQRT(POWER($C1758*信号概况!$F$2,2)+POWER($D1758*信号概况!$F$3,2)+POWER($E1758*信号概况!$F$4,2)+POWER($F1758*信号概况!$F$5,2)+POWER($G1758*信号概况!$F$6,2)+POWER($H1758*信号概况!$F$7,2)+POWER($I1758*信号概况!$F$8,2)+POWER($J1758*信号概况!$F$9,2)+2*$C1758*信号概况!$F$2*$D1758*信号概况!$F$3*信号相关性!$B$3+2*$C1758*信号概况!$F$2*$E1758*信号概况!$F$4*信号相关性!$B$4+2*$C1758*信号概况!$F$2*$F1758*信号概况!$F$5*信号相关性!$B$5+2*$C1758*信号概况!$F$2*$G1758*信号概况!$F$6*信号相关性!$B$6+2*$C1758*信号概况!$F$2*$H1758*信号概况!$F$7*信号相关性!$B$7+2*$C1758*信号概况!$F$2*$I1758*信号概况!$F$8*信号相关性!$B$8+2*$C1758*信号概况!$F$2*$J1758*信号概况!$F$9*信号相关性!$B$9+2*$D1758*信号概况!$F$3*$E1758*信号概况!$F$4*信号相关性!$C$4+2*$D1758*信号概况!$F$3*$F1758*信号概况!$F$5*信号相关性!$C$5+2*$D1758*信号概况!$F$3*$G1758*信号概况!$F$6*信号相关性!$C$6+2*$D1758*信号概况!$F$3*$H1758*信号概况!$F$7*信号相关性!$C$7+2*$D1758*信号概况!$F$3*$I1758*信号概况!$F$8*信号相关性!$C$8+2*$D1758*信号概况!$F$3*$J1758*信号概况!$F$9*信号相关性!$C$9+2*$E1758*信号概况!$F$4*$F1758*信号概况!$F$5*信号相关性!$D$5+2*$E1758*信号概况!$F$4*$G1758*信号概况!$F$6*信号相关性!$D$6+2*$E1758*信号概况!$F$4*$H1758*信号概况!$F$7*信号相关性!$D$7+2*$E1758*信号概况!$F$4*$I1758*信号概况!$F$8*信号相关性!$D$8+2*$E1758*信号概况!$F$4*$J1758*信号概况!$J$5*信号相关性!$D$9+2*$F1758*信号概况!$F$5*$G1758*信号概况!$F$6*信号相关性!$E$6+2*$F1758*信号概况!$F$5*$H1758*信号概况!$F$7*信号相关性!$E$7+2*$F1758*信号概况!$F$5*$I1758*信号概况!$F$8*信号相关性!$E$8+2*$F1758*信号概况!$F$5*$J1758*信号概况!$F$9*信号相关性!$E$9+2*$G1758*信号概况!$F$6*$H1758*信号概况!$F$7*信号相关性!$F$7+2*$G1758*信号概况!$F$6*$I1758*信号概况!$F$8*信号相关性!$F$8+2*$G1758*信号概况!$F$6*$J1758*信号概况!$F$9*信号相关性!$F$9+2*$H1758*信号概况!$F$7*$I1758*信号概况!$F$8*信号相关性!$G$8+2*$H1758*信号概况!$F$7*$J1758*信号概况!$F$9*信号相关性!$G$9+2*$I1758*信号概况!$F$8*$J1758*信号概况!$F$9*信号相关性!$H$9)</f>
        <v>1356.33335002524</v>
      </c>
      <c r="L1758" s="10">
        <f t="shared" si="566"/>
        <v>14.3911376946064</v>
      </c>
      <c r="M1758" s="11">
        <f>SQRT(POWER($C1758*信号概况!$C$2,2)+POWER($D1758*信号概况!$C$3,2)+POWER($E1758*信号概况!$C$4,2)+POWER($F1758*信号概况!$C$5,2)+POWER($G1758*信号概况!$C$6,2)+POWER($H1758*信号概况!$C$7,2)+POWER($I1758*信号概况!$C$8,2)+POWER($J1758*信号概况!$C$9,2)+2*$C1758*信号概况!$C$2*$D1758*信号概况!$C$3*信号相关性!$B$3+2*$C1758*信号概况!$C$2*$E1758*信号概况!$C$4*信号相关性!$B$4+2*$C1758*信号概况!$C$2*$F1758*信号概况!$C$5*信号相关性!$B$5+2*$C1758*信号概况!$C$2*$G1758*信号概况!$C$6*信号相关性!$B$6+2*$C1758*信号概况!$C$2*$H1758*信号概况!$C$7*信号相关性!$B$7+2*$C1758*信号概况!$C$2*$I1758*信号概况!$C$8*信号相关性!$B$8+2*$C1758*信号概况!$C$2*$J1758*信号概况!$C$9*信号相关性!$B$9+2*$D1758*信号概况!$C$3*$E1758*信号概况!$C$4*信号相关性!$C$4+2*$D1758*信号概况!$C$3*$F1758*信号概况!$C$5*信号相关性!$C$5+2*$D1758*信号概况!$C$3*$G1758*信号概况!$C$6*信号相关性!$C$6+2*$D1758*信号概况!$C$3*$H1758*信号概况!$C$7*信号相关性!$C$7+2*$D1758*信号概况!$C$3*$I1758*信号概况!$C$8*信号相关性!$C$8+2*$D1758*信号概况!$C$3*$J1758*信号概况!$C$9*信号相关性!$C$9+2*$E1758*信号概况!$C$4*$F1758*信号概况!$C$5*信号相关性!$D$5+2*$E1758*信号概况!$C$4*$G1758*信号概况!$C$6*信号相关性!$D$6+2*$E1758*信号概况!$C$4*$H1758*信号概况!$C$7*信号相关性!$D$7+2*$E1758*信号概况!$C$4*$I1758*信号概况!$C$8*信号相关性!$D$8+2*$E1758*信号概况!$C$4*$J1758*信号概况!$J$5*信号相关性!$D$9+2*$F1758*信号概况!$C$5*$G1758*信号概况!$C$6*信号相关性!$E$6+2*$F1758*信号概况!$C$5*$H1758*信号概况!$C$7*信号相关性!$E$7+2*$F1758*信号概况!$C$5*$I1758*信号概况!$C$8*信号相关性!$E$8+2*$F1758*信号概况!$C$5*$J1758*信号概况!$C$9*信号相关性!$E$9+2*$G1758*信号概况!$C$6*$H1758*信号概况!$C$7*信号相关性!$F$7+2*$G1758*信号概况!$C$6*$I1758*信号概况!$C$8*信号相关性!$F$8+2*$G1758*信号概况!$C$6*$J1758*信号概况!$C$9*信号相关性!$F$9+2*$H1758*信号概况!$C$7*$I1758*信号概况!$C$8*信号相关性!$G$8+2*$H1758*信号概况!$C$7*$J1758*信号概况!$C$9*信号相关性!$G$9+2*$I1758*信号概况!$C$8*$J1758*信号概况!$C$9*信号相关性!$H$9)</f>
        <v>6669.13736854284</v>
      </c>
      <c r="N1758" s="12">
        <f t="shared" si="567"/>
        <v>0.341670980468587</v>
      </c>
      <c r="O1758" s="10">
        <f>$C1758*信号概况!$J$2+$D1758*信号概况!$J$3+$E1758*信号概况!$J$4+$F1758*信号概况!$J$5+$G1758*信号概况!$J$6+$H1758*信号概况!$J$7+$I1758*信号概况!$J$8+$J1758*信号概况!$J$9</f>
        <v>1413.87357960247</v>
      </c>
      <c r="P1758" s="12">
        <f t="shared" si="568"/>
        <v>0.0724350910029248</v>
      </c>
      <c r="Q1758" s="7">
        <f t="shared" si="569"/>
        <v>11.7895235378029</v>
      </c>
    </row>
    <row r="1759" spans="1:17">
      <c r="A1759">
        <v>1757</v>
      </c>
      <c r="B1759">
        <v>19519.18</v>
      </c>
      <c r="C1759" s="7">
        <f t="shared" si="558"/>
        <v>0</v>
      </c>
      <c r="D1759" s="8">
        <f t="shared" si="559"/>
        <v>0.696969696969697</v>
      </c>
      <c r="E1759">
        <f t="shared" si="560"/>
        <v>0</v>
      </c>
      <c r="F1759">
        <f t="shared" si="561"/>
        <v>0.7</v>
      </c>
      <c r="G1759">
        <f t="shared" si="562"/>
        <v>0.08</v>
      </c>
      <c r="H1759">
        <f t="shared" si="563"/>
        <v>0</v>
      </c>
      <c r="I1759">
        <f t="shared" si="564"/>
        <v>0</v>
      </c>
      <c r="J1759">
        <f t="shared" si="565"/>
        <v>0</v>
      </c>
      <c r="K1759">
        <f>SQRT(POWER($C1759*信号概况!$F$2,2)+POWER($D1759*信号概况!$F$3,2)+POWER($E1759*信号概况!$F$4,2)+POWER($F1759*信号概况!$F$5,2)+POWER($G1759*信号概况!$F$6,2)+POWER($H1759*信号概况!$F$7,2)+POWER($I1759*信号概况!$F$8,2)+POWER($J1759*信号概况!$F$9,2)+2*$C1759*信号概况!$F$2*$D1759*信号概况!$F$3*信号相关性!$B$3+2*$C1759*信号概况!$F$2*$E1759*信号概况!$F$4*信号相关性!$B$4+2*$C1759*信号概况!$F$2*$F1759*信号概况!$F$5*信号相关性!$B$5+2*$C1759*信号概况!$F$2*$G1759*信号概况!$F$6*信号相关性!$B$6+2*$C1759*信号概况!$F$2*$H1759*信号概况!$F$7*信号相关性!$B$7+2*$C1759*信号概况!$F$2*$I1759*信号概况!$F$8*信号相关性!$B$8+2*$C1759*信号概况!$F$2*$J1759*信号概况!$F$9*信号相关性!$B$9+2*$D1759*信号概况!$F$3*$E1759*信号概况!$F$4*信号相关性!$C$4+2*$D1759*信号概况!$F$3*$F1759*信号概况!$F$5*信号相关性!$C$5+2*$D1759*信号概况!$F$3*$G1759*信号概况!$F$6*信号相关性!$C$6+2*$D1759*信号概况!$F$3*$H1759*信号概况!$F$7*信号相关性!$C$7+2*$D1759*信号概况!$F$3*$I1759*信号概况!$F$8*信号相关性!$C$8+2*$D1759*信号概况!$F$3*$J1759*信号概况!$F$9*信号相关性!$C$9+2*$E1759*信号概况!$F$4*$F1759*信号概况!$F$5*信号相关性!$D$5+2*$E1759*信号概况!$F$4*$G1759*信号概况!$F$6*信号相关性!$D$6+2*$E1759*信号概况!$F$4*$H1759*信号概况!$F$7*信号相关性!$D$7+2*$E1759*信号概况!$F$4*$I1759*信号概况!$F$8*信号相关性!$D$8+2*$E1759*信号概况!$F$4*$J1759*信号概况!$J$5*信号相关性!$D$9+2*$F1759*信号概况!$F$5*$G1759*信号概况!$F$6*信号相关性!$E$6+2*$F1759*信号概况!$F$5*$H1759*信号概况!$F$7*信号相关性!$E$7+2*$F1759*信号概况!$F$5*$I1759*信号概况!$F$8*信号相关性!$E$8+2*$F1759*信号概况!$F$5*$J1759*信号概况!$F$9*信号相关性!$E$9+2*$G1759*信号概况!$F$6*$H1759*信号概况!$F$7*信号相关性!$F$7+2*$G1759*信号概况!$F$6*$I1759*信号概况!$F$8*信号相关性!$F$8+2*$G1759*信号概况!$F$6*$J1759*信号概况!$F$9*信号相关性!$F$9+2*$H1759*信号概况!$F$7*$I1759*信号概况!$F$8*信号相关性!$G$8+2*$H1759*信号概况!$F$7*$J1759*信号概况!$F$9*信号相关性!$G$9+2*$I1759*信号概况!$F$8*$J1759*信号概况!$F$9*信号相关性!$H$9)</f>
        <v>1422.17164709346</v>
      </c>
      <c r="L1759" s="10">
        <f t="shared" si="566"/>
        <v>13.7249115041015</v>
      </c>
      <c r="M1759" s="11">
        <f>SQRT(POWER($C1759*信号概况!$C$2,2)+POWER($D1759*信号概况!$C$3,2)+POWER($E1759*信号概况!$C$4,2)+POWER($F1759*信号概况!$C$5,2)+POWER($G1759*信号概况!$C$6,2)+POWER($H1759*信号概况!$C$7,2)+POWER($I1759*信号概况!$C$8,2)+POWER($J1759*信号概况!$C$9,2)+2*$C1759*信号概况!$C$2*$D1759*信号概况!$C$3*信号相关性!$B$3+2*$C1759*信号概况!$C$2*$E1759*信号概况!$C$4*信号相关性!$B$4+2*$C1759*信号概况!$C$2*$F1759*信号概况!$C$5*信号相关性!$B$5+2*$C1759*信号概况!$C$2*$G1759*信号概况!$C$6*信号相关性!$B$6+2*$C1759*信号概况!$C$2*$H1759*信号概况!$C$7*信号相关性!$B$7+2*$C1759*信号概况!$C$2*$I1759*信号概况!$C$8*信号相关性!$B$8+2*$C1759*信号概况!$C$2*$J1759*信号概况!$C$9*信号相关性!$B$9+2*$D1759*信号概况!$C$3*$E1759*信号概况!$C$4*信号相关性!$C$4+2*$D1759*信号概况!$C$3*$F1759*信号概况!$C$5*信号相关性!$C$5+2*$D1759*信号概况!$C$3*$G1759*信号概况!$C$6*信号相关性!$C$6+2*$D1759*信号概况!$C$3*$H1759*信号概况!$C$7*信号相关性!$C$7+2*$D1759*信号概况!$C$3*$I1759*信号概况!$C$8*信号相关性!$C$8+2*$D1759*信号概况!$C$3*$J1759*信号概况!$C$9*信号相关性!$C$9+2*$E1759*信号概况!$C$4*$F1759*信号概况!$C$5*信号相关性!$D$5+2*$E1759*信号概况!$C$4*$G1759*信号概况!$C$6*信号相关性!$D$6+2*$E1759*信号概况!$C$4*$H1759*信号概况!$C$7*信号相关性!$D$7+2*$E1759*信号概况!$C$4*$I1759*信号概况!$C$8*信号相关性!$D$8+2*$E1759*信号概况!$C$4*$J1759*信号概况!$J$5*信号相关性!$D$9+2*$F1759*信号概况!$C$5*$G1759*信号概况!$C$6*信号相关性!$E$6+2*$F1759*信号概况!$C$5*$H1759*信号概况!$C$7*信号相关性!$E$7+2*$F1759*信号概况!$C$5*$I1759*信号概况!$C$8*信号相关性!$E$8+2*$F1759*信号概况!$C$5*$J1759*信号概况!$C$9*信号相关性!$E$9+2*$G1759*信号概况!$C$6*$H1759*信号概况!$C$7*信号相关性!$F$7+2*$G1759*信号概况!$C$6*$I1759*信号概况!$C$8*信号相关性!$F$8+2*$G1759*信号概况!$C$6*$J1759*信号概况!$C$9*信号相关性!$F$9+2*$H1759*信号概况!$C$7*$I1759*信号概况!$C$8*信号相关性!$G$8+2*$H1759*信号概况!$C$7*$J1759*信号概况!$C$9*信号相关性!$G$9+2*$I1759*信号概况!$C$8*$J1759*信号概况!$C$9*信号相关性!$H$9)</f>
        <v>6990.37793460898</v>
      </c>
      <c r="N1759" s="12">
        <f t="shared" si="567"/>
        <v>0.358128668038769</v>
      </c>
      <c r="O1759" s="10">
        <f>$C1759*信号概况!$J$2+$D1759*信号概况!$J$3+$E1759*信号概况!$J$4+$F1759*信号概况!$J$5+$G1759*信号概况!$J$6+$H1759*信号概况!$J$7+$I1759*信号概况!$J$8+$J1759*信号概况!$J$9</f>
        <v>1438.4017302874</v>
      </c>
      <c r="P1759" s="12">
        <f t="shared" si="568"/>
        <v>0.0736917088877402</v>
      </c>
      <c r="Q1759" s="7">
        <f t="shared" si="569"/>
        <v>11.4507006216379</v>
      </c>
    </row>
    <row r="1760" spans="1:17">
      <c r="A1760">
        <v>1758</v>
      </c>
      <c r="B1760">
        <v>19519.18</v>
      </c>
      <c r="C1760" s="7">
        <f t="shared" si="558"/>
        <v>0</v>
      </c>
      <c r="D1760" s="8">
        <f t="shared" si="559"/>
        <v>0.727272727272727</v>
      </c>
      <c r="E1760">
        <f t="shared" si="560"/>
        <v>0</v>
      </c>
      <c r="F1760">
        <f t="shared" si="561"/>
        <v>0.7</v>
      </c>
      <c r="G1760">
        <f t="shared" si="562"/>
        <v>0.08</v>
      </c>
      <c r="H1760">
        <f t="shared" si="563"/>
        <v>0</v>
      </c>
      <c r="I1760">
        <f t="shared" si="564"/>
        <v>0</v>
      </c>
      <c r="J1760">
        <f t="shared" si="565"/>
        <v>0</v>
      </c>
      <c r="K1760">
        <f>SQRT(POWER($C1760*信号概况!$F$2,2)+POWER($D1760*信号概况!$F$3,2)+POWER($E1760*信号概况!$F$4,2)+POWER($F1760*信号概况!$F$5,2)+POWER($G1760*信号概况!$F$6,2)+POWER($H1760*信号概况!$F$7,2)+POWER($I1760*信号概况!$F$8,2)+POWER($J1760*信号概况!$F$9,2)+2*$C1760*信号概况!$F$2*$D1760*信号概况!$F$3*信号相关性!$B$3+2*$C1760*信号概况!$F$2*$E1760*信号概况!$F$4*信号相关性!$B$4+2*$C1760*信号概况!$F$2*$F1760*信号概况!$F$5*信号相关性!$B$5+2*$C1760*信号概况!$F$2*$G1760*信号概况!$F$6*信号相关性!$B$6+2*$C1760*信号概况!$F$2*$H1760*信号概况!$F$7*信号相关性!$B$7+2*$C1760*信号概况!$F$2*$I1760*信号概况!$F$8*信号相关性!$B$8+2*$C1760*信号概况!$F$2*$J1760*信号概况!$F$9*信号相关性!$B$9+2*$D1760*信号概况!$F$3*$E1760*信号概况!$F$4*信号相关性!$C$4+2*$D1760*信号概况!$F$3*$F1760*信号概况!$F$5*信号相关性!$C$5+2*$D1760*信号概况!$F$3*$G1760*信号概况!$F$6*信号相关性!$C$6+2*$D1760*信号概况!$F$3*$H1760*信号概况!$F$7*信号相关性!$C$7+2*$D1760*信号概况!$F$3*$I1760*信号概况!$F$8*信号相关性!$C$8+2*$D1760*信号概况!$F$3*$J1760*信号概况!$F$9*信号相关性!$C$9+2*$E1760*信号概况!$F$4*$F1760*信号概况!$F$5*信号相关性!$D$5+2*$E1760*信号概况!$F$4*$G1760*信号概况!$F$6*信号相关性!$D$6+2*$E1760*信号概况!$F$4*$H1760*信号概况!$F$7*信号相关性!$D$7+2*$E1760*信号概况!$F$4*$I1760*信号概况!$F$8*信号相关性!$D$8+2*$E1760*信号概况!$F$4*$J1760*信号概况!$J$5*信号相关性!$D$9+2*$F1760*信号概况!$F$5*$G1760*信号概况!$F$6*信号相关性!$E$6+2*$F1760*信号概况!$F$5*$H1760*信号概况!$F$7*信号相关性!$E$7+2*$F1760*信号概况!$F$5*$I1760*信号概况!$F$8*信号相关性!$E$8+2*$F1760*信号概况!$F$5*$J1760*信号概况!$F$9*信号相关性!$E$9+2*$G1760*信号概况!$F$6*$H1760*信号概况!$F$7*信号相关性!$F$7+2*$G1760*信号概况!$F$6*$I1760*信号概况!$F$8*信号相关性!$F$8+2*$G1760*信号概况!$F$6*$J1760*信号概况!$F$9*信号相关性!$F$9+2*$H1760*信号概况!$F$7*$I1760*信号概况!$F$8*信号相关性!$G$8+2*$H1760*信号概况!$F$7*$J1760*信号概况!$F$9*信号相关性!$G$9+2*$I1760*信号概况!$F$8*$J1760*信号概况!$F$9*信号相关性!$H$9)</f>
        <v>1488.10046689458</v>
      </c>
      <c r="L1760" s="10">
        <f t="shared" si="566"/>
        <v>13.1168428706519</v>
      </c>
      <c r="M1760" s="11">
        <f>SQRT(POWER($C1760*信号概况!$C$2,2)+POWER($D1760*信号概况!$C$3,2)+POWER($E1760*信号概况!$C$4,2)+POWER($F1760*信号概况!$C$5,2)+POWER($G1760*信号概况!$C$6,2)+POWER($H1760*信号概况!$C$7,2)+POWER($I1760*信号概况!$C$8,2)+POWER($J1760*信号概况!$C$9,2)+2*$C1760*信号概况!$C$2*$D1760*信号概况!$C$3*信号相关性!$B$3+2*$C1760*信号概况!$C$2*$E1760*信号概况!$C$4*信号相关性!$B$4+2*$C1760*信号概况!$C$2*$F1760*信号概况!$C$5*信号相关性!$B$5+2*$C1760*信号概况!$C$2*$G1760*信号概况!$C$6*信号相关性!$B$6+2*$C1760*信号概况!$C$2*$H1760*信号概况!$C$7*信号相关性!$B$7+2*$C1760*信号概况!$C$2*$I1760*信号概况!$C$8*信号相关性!$B$8+2*$C1760*信号概况!$C$2*$J1760*信号概况!$C$9*信号相关性!$B$9+2*$D1760*信号概况!$C$3*$E1760*信号概况!$C$4*信号相关性!$C$4+2*$D1760*信号概况!$C$3*$F1760*信号概况!$C$5*信号相关性!$C$5+2*$D1760*信号概况!$C$3*$G1760*信号概况!$C$6*信号相关性!$C$6+2*$D1760*信号概况!$C$3*$H1760*信号概况!$C$7*信号相关性!$C$7+2*$D1760*信号概况!$C$3*$I1760*信号概况!$C$8*信号相关性!$C$8+2*$D1760*信号概况!$C$3*$J1760*信号概况!$C$9*信号相关性!$C$9+2*$E1760*信号概况!$C$4*$F1760*信号概况!$C$5*信号相关性!$D$5+2*$E1760*信号概况!$C$4*$G1760*信号概况!$C$6*信号相关性!$D$6+2*$E1760*信号概况!$C$4*$H1760*信号概况!$C$7*信号相关性!$D$7+2*$E1760*信号概况!$C$4*$I1760*信号概况!$C$8*信号相关性!$D$8+2*$E1760*信号概况!$C$4*$J1760*信号概况!$J$5*信号相关性!$D$9+2*$F1760*信号概况!$C$5*$G1760*信号概况!$C$6*信号相关性!$E$6+2*$F1760*信号概况!$C$5*$H1760*信号概况!$C$7*信号相关性!$E$7+2*$F1760*信号概况!$C$5*$I1760*信号概况!$C$8*信号相关性!$E$8+2*$F1760*信号概况!$C$5*$J1760*信号概况!$C$9*信号相关性!$E$9+2*$G1760*信号概况!$C$6*$H1760*信号概况!$C$7*信号相关性!$F$7+2*$G1760*信号概况!$C$6*$I1760*信号概况!$C$8*信号相关性!$F$8+2*$G1760*信号概况!$C$6*$J1760*信号概况!$C$9*信号相关性!$F$9+2*$H1760*信号概况!$C$7*$I1760*信号概况!$C$8*信号相关性!$G$8+2*$H1760*信号概况!$C$7*$J1760*信号概况!$C$9*信号相关性!$G$9+2*$I1760*信号概况!$C$8*$J1760*信号概况!$C$9*信号相关性!$H$9)</f>
        <v>7311.89156915389</v>
      </c>
      <c r="N1760" s="12">
        <f t="shared" si="567"/>
        <v>0.374600345360507</v>
      </c>
      <c r="O1760" s="10">
        <f>$C1760*信号概况!$J$2+$D1760*信号概况!$J$3+$E1760*信号概况!$J$4+$F1760*信号概况!$J$5+$G1760*信号概况!$J$6+$H1760*信号概况!$J$7+$I1760*信号概况!$J$8+$J1760*信号概况!$J$9</f>
        <v>1462.92988097233</v>
      </c>
      <c r="P1760" s="12">
        <f t="shared" si="568"/>
        <v>0.0749483267725557</v>
      </c>
      <c r="Q1760" s="7">
        <f t="shared" si="569"/>
        <v>11.141182964794</v>
      </c>
    </row>
    <row r="1761" spans="1:17">
      <c r="A1761">
        <v>1759</v>
      </c>
      <c r="B1761">
        <v>19519.18</v>
      </c>
      <c r="C1761" s="7">
        <f t="shared" si="558"/>
        <v>0</v>
      </c>
      <c r="D1761" s="8">
        <f t="shared" si="559"/>
        <v>0.757575757575758</v>
      </c>
      <c r="E1761">
        <f t="shared" si="560"/>
        <v>0</v>
      </c>
      <c r="F1761">
        <f t="shared" si="561"/>
        <v>0.7</v>
      </c>
      <c r="G1761">
        <f t="shared" si="562"/>
        <v>0.08</v>
      </c>
      <c r="H1761">
        <f t="shared" si="563"/>
        <v>0</v>
      </c>
      <c r="I1761">
        <f t="shared" si="564"/>
        <v>0</v>
      </c>
      <c r="J1761">
        <f t="shared" si="565"/>
        <v>0</v>
      </c>
      <c r="K1761">
        <f>SQRT(POWER($C1761*信号概况!$F$2,2)+POWER($D1761*信号概况!$F$3,2)+POWER($E1761*信号概况!$F$4,2)+POWER($F1761*信号概况!$F$5,2)+POWER($G1761*信号概况!$F$6,2)+POWER($H1761*信号概况!$F$7,2)+POWER($I1761*信号概况!$F$8,2)+POWER($J1761*信号概况!$F$9,2)+2*$C1761*信号概况!$F$2*$D1761*信号概况!$F$3*信号相关性!$B$3+2*$C1761*信号概况!$F$2*$E1761*信号概况!$F$4*信号相关性!$B$4+2*$C1761*信号概况!$F$2*$F1761*信号概况!$F$5*信号相关性!$B$5+2*$C1761*信号概况!$F$2*$G1761*信号概况!$F$6*信号相关性!$B$6+2*$C1761*信号概况!$F$2*$H1761*信号概况!$F$7*信号相关性!$B$7+2*$C1761*信号概况!$F$2*$I1761*信号概况!$F$8*信号相关性!$B$8+2*$C1761*信号概况!$F$2*$J1761*信号概况!$F$9*信号相关性!$B$9+2*$D1761*信号概况!$F$3*$E1761*信号概况!$F$4*信号相关性!$C$4+2*$D1761*信号概况!$F$3*$F1761*信号概况!$F$5*信号相关性!$C$5+2*$D1761*信号概况!$F$3*$G1761*信号概况!$F$6*信号相关性!$C$6+2*$D1761*信号概况!$F$3*$H1761*信号概况!$F$7*信号相关性!$C$7+2*$D1761*信号概况!$F$3*$I1761*信号概况!$F$8*信号相关性!$C$8+2*$D1761*信号概况!$F$3*$J1761*信号概况!$F$9*信号相关性!$C$9+2*$E1761*信号概况!$F$4*$F1761*信号概况!$F$5*信号相关性!$D$5+2*$E1761*信号概况!$F$4*$G1761*信号概况!$F$6*信号相关性!$D$6+2*$E1761*信号概况!$F$4*$H1761*信号概况!$F$7*信号相关性!$D$7+2*$E1761*信号概况!$F$4*$I1761*信号概况!$F$8*信号相关性!$D$8+2*$E1761*信号概况!$F$4*$J1761*信号概况!$J$5*信号相关性!$D$9+2*$F1761*信号概况!$F$5*$G1761*信号概况!$F$6*信号相关性!$E$6+2*$F1761*信号概况!$F$5*$H1761*信号概况!$F$7*信号相关性!$E$7+2*$F1761*信号概况!$F$5*$I1761*信号概况!$F$8*信号相关性!$E$8+2*$F1761*信号概况!$F$5*$J1761*信号概况!$F$9*信号相关性!$E$9+2*$G1761*信号概况!$F$6*$H1761*信号概况!$F$7*信号相关性!$F$7+2*$G1761*信号概况!$F$6*$I1761*信号概况!$F$8*信号相关性!$F$8+2*$G1761*信号概况!$F$6*$J1761*信号概况!$F$9*信号相关性!$F$9+2*$H1761*信号概况!$F$7*$I1761*信号概况!$F$8*信号相关性!$G$8+2*$H1761*信号概况!$F$7*$J1761*信号概况!$F$9*信号相关性!$G$9+2*$I1761*信号概况!$F$8*$J1761*信号概况!$F$9*信号相关性!$H$9)</f>
        <v>1554.10828892867</v>
      </c>
      <c r="L1761" s="10">
        <f t="shared" si="566"/>
        <v>12.5597296784613</v>
      </c>
      <c r="M1761" s="11">
        <f>SQRT(POWER($C1761*信号概况!$C$2,2)+POWER($D1761*信号概况!$C$3,2)+POWER($E1761*信号概况!$C$4,2)+POWER($F1761*信号概况!$C$5,2)+POWER($G1761*信号概况!$C$6,2)+POWER($H1761*信号概况!$C$7,2)+POWER($I1761*信号概况!$C$8,2)+POWER($J1761*信号概况!$C$9,2)+2*$C1761*信号概况!$C$2*$D1761*信号概况!$C$3*信号相关性!$B$3+2*$C1761*信号概况!$C$2*$E1761*信号概况!$C$4*信号相关性!$B$4+2*$C1761*信号概况!$C$2*$F1761*信号概况!$C$5*信号相关性!$B$5+2*$C1761*信号概况!$C$2*$G1761*信号概况!$C$6*信号相关性!$B$6+2*$C1761*信号概况!$C$2*$H1761*信号概况!$C$7*信号相关性!$B$7+2*$C1761*信号概况!$C$2*$I1761*信号概况!$C$8*信号相关性!$B$8+2*$C1761*信号概况!$C$2*$J1761*信号概况!$C$9*信号相关性!$B$9+2*$D1761*信号概况!$C$3*$E1761*信号概况!$C$4*信号相关性!$C$4+2*$D1761*信号概况!$C$3*$F1761*信号概况!$C$5*信号相关性!$C$5+2*$D1761*信号概况!$C$3*$G1761*信号概况!$C$6*信号相关性!$C$6+2*$D1761*信号概况!$C$3*$H1761*信号概况!$C$7*信号相关性!$C$7+2*$D1761*信号概况!$C$3*$I1761*信号概况!$C$8*信号相关性!$C$8+2*$D1761*信号概况!$C$3*$J1761*信号概况!$C$9*信号相关性!$C$9+2*$E1761*信号概况!$C$4*$F1761*信号概况!$C$5*信号相关性!$D$5+2*$E1761*信号概况!$C$4*$G1761*信号概况!$C$6*信号相关性!$D$6+2*$E1761*信号概况!$C$4*$H1761*信号概况!$C$7*信号相关性!$D$7+2*$E1761*信号概况!$C$4*$I1761*信号概况!$C$8*信号相关性!$D$8+2*$E1761*信号概况!$C$4*$J1761*信号概况!$J$5*信号相关性!$D$9+2*$F1761*信号概况!$C$5*$G1761*信号概况!$C$6*信号相关性!$E$6+2*$F1761*信号概况!$C$5*$H1761*信号概况!$C$7*信号相关性!$E$7+2*$F1761*信号概况!$C$5*$I1761*信号概况!$C$8*信号相关性!$E$8+2*$F1761*信号概况!$C$5*$J1761*信号概况!$C$9*信号相关性!$E$9+2*$G1761*信号概况!$C$6*$H1761*信号概况!$C$7*信号相关性!$F$7+2*$G1761*信号概况!$C$6*$I1761*信号概况!$C$8*信号相关性!$F$8+2*$G1761*信号概况!$C$6*$J1761*信号概况!$C$9*信号相关性!$F$9+2*$H1761*信号概况!$C$7*$I1761*信号概况!$C$8*信号相关性!$G$8+2*$H1761*信号概况!$C$7*$J1761*信号概况!$C$9*信号相关性!$G$9+2*$I1761*信号概况!$C$8*$J1761*信号概况!$C$9*信号相关性!$H$9)</f>
        <v>7633.64376897964</v>
      </c>
      <c r="N1761" s="12">
        <f t="shared" si="567"/>
        <v>0.391084244777682</v>
      </c>
      <c r="O1761" s="10">
        <f>$C1761*信号概况!$J$2+$D1761*信号概况!$J$3+$E1761*信号概况!$J$4+$F1761*信号概况!$J$5+$G1761*信号概况!$J$6+$H1761*信号概况!$J$7+$I1761*信号概况!$J$8+$J1761*信号概况!$J$9</f>
        <v>1487.45803165726</v>
      </c>
      <c r="P1761" s="12">
        <f t="shared" si="568"/>
        <v>0.0762049446573711</v>
      </c>
      <c r="Q1761" s="7">
        <f t="shared" si="569"/>
        <v>10.8573755767811</v>
      </c>
    </row>
    <row r="1762" spans="1:17">
      <c r="A1762">
        <v>1760</v>
      </c>
      <c r="B1762">
        <v>19519.18</v>
      </c>
      <c r="C1762" s="7">
        <f t="shared" si="558"/>
        <v>0</v>
      </c>
      <c r="D1762" s="8">
        <f t="shared" si="559"/>
        <v>0.787878787878788</v>
      </c>
      <c r="E1762">
        <f t="shared" si="560"/>
        <v>0</v>
      </c>
      <c r="F1762">
        <f t="shared" si="561"/>
        <v>0.7</v>
      </c>
      <c r="G1762">
        <f t="shared" si="562"/>
        <v>0.08</v>
      </c>
      <c r="H1762">
        <f t="shared" si="563"/>
        <v>0</v>
      </c>
      <c r="I1762">
        <f t="shared" si="564"/>
        <v>0</v>
      </c>
      <c r="J1762">
        <f t="shared" si="565"/>
        <v>0</v>
      </c>
      <c r="K1762">
        <f>SQRT(POWER($C1762*信号概况!$F$2,2)+POWER($D1762*信号概况!$F$3,2)+POWER($E1762*信号概况!$F$4,2)+POWER($F1762*信号概况!$F$5,2)+POWER($G1762*信号概况!$F$6,2)+POWER($H1762*信号概况!$F$7,2)+POWER($I1762*信号概况!$F$8,2)+POWER($J1762*信号概况!$F$9,2)+2*$C1762*信号概况!$F$2*$D1762*信号概况!$F$3*信号相关性!$B$3+2*$C1762*信号概况!$F$2*$E1762*信号概况!$F$4*信号相关性!$B$4+2*$C1762*信号概况!$F$2*$F1762*信号概况!$F$5*信号相关性!$B$5+2*$C1762*信号概况!$F$2*$G1762*信号概况!$F$6*信号相关性!$B$6+2*$C1762*信号概况!$F$2*$H1762*信号概况!$F$7*信号相关性!$B$7+2*$C1762*信号概况!$F$2*$I1762*信号概况!$F$8*信号相关性!$B$8+2*$C1762*信号概况!$F$2*$J1762*信号概况!$F$9*信号相关性!$B$9+2*$D1762*信号概况!$F$3*$E1762*信号概况!$F$4*信号相关性!$C$4+2*$D1762*信号概况!$F$3*$F1762*信号概况!$F$5*信号相关性!$C$5+2*$D1762*信号概况!$F$3*$G1762*信号概况!$F$6*信号相关性!$C$6+2*$D1762*信号概况!$F$3*$H1762*信号概况!$F$7*信号相关性!$C$7+2*$D1762*信号概况!$F$3*$I1762*信号概况!$F$8*信号相关性!$C$8+2*$D1762*信号概况!$F$3*$J1762*信号概况!$F$9*信号相关性!$C$9+2*$E1762*信号概况!$F$4*$F1762*信号概况!$F$5*信号相关性!$D$5+2*$E1762*信号概况!$F$4*$G1762*信号概况!$F$6*信号相关性!$D$6+2*$E1762*信号概况!$F$4*$H1762*信号概况!$F$7*信号相关性!$D$7+2*$E1762*信号概况!$F$4*$I1762*信号概况!$F$8*信号相关性!$D$8+2*$E1762*信号概况!$F$4*$J1762*信号概况!$J$5*信号相关性!$D$9+2*$F1762*信号概况!$F$5*$G1762*信号概况!$F$6*信号相关性!$E$6+2*$F1762*信号概况!$F$5*$H1762*信号概况!$F$7*信号相关性!$E$7+2*$F1762*信号概况!$F$5*$I1762*信号概况!$F$8*信号相关性!$E$8+2*$F1762*信号概况!$F$5*$J1762*信号概况!$F$9*信号相关性!$E$9+2*$G1762*信号概况!$F$6*$H1762*信号概况!$F$7*信号相关性!$F$7+2*$G1762*信号概况!$F$6*$I1762*信号概况!$F$8*信号相关性!$F$8+2*$G1762*信号概况!$F$6*$J1762*信号概况!$F$9*信号相关性!$F$9+2*$H1762*信号概况!$F$7*$I1762*信号概况!$F$8*信号相关性!$G$8+2*$H1762*信号概况!$F$7*$J1762*信号概况!$F$9*信号相关性!$G$9+2*$I1762*信号概况!$F$8*$J1762*信号概况!$F$9*信号相关性!$H$9)</f>
        <v>1620.18545735704</v>
      </c>
      <c r="L1762" s="10">
        <f t="shared" si="566"/>
        <v>12.0474973475204</v>
      </c>
      <c r="M1762" s="11">
        <f>SQRT(POWER($C1762*信号概况!$C$2,2)+POWER($D1762*信号概况!$C$3,2)+POWER($E1762*信号概况!$C$4,2)+POWER($F1762*信号概况!$C$5,2)+POWER($G1762*信号概况!$C$6,2)+POWER($H1762*信号概况!$C$7,2)+POWER($I1762*信号概况!$C$8,2)+POWER($J1762*信号概况!$C$9,2)+2*$C1762*信号概况!$C$2*$D1762*信号概况!$C$3*信号相关性!$B$3+2*$C1762*信号概况!$C$2*$E1762*信号概况!$C$4*信号相关性!$B$4+2*$C1762*信号概况!$C$2*$F1762*信号概况!$C$5*信号相关性!$B$5+2*$C1762*信号概况!$C$2*$G1762*信号概况!$C$6*信号相关性!$B$6+2*$C1762*信号概况!$C$2*$H1762*信号概况!$C$7*信号相关性!$B$7+2*$C1762*信号概况!$C$2*$I1762*信号概况!$C$8*信号相关性!$B$8+2*$C1762*信号概况!$C$2*$J1762*信号概况!$C$9*信号相关性!$B$9+2*$D1762*信号概况!$C$3*$E1762*信号概况!$C$4*信号相关性!$C$4+2*$D1762*信号概况!$C$3*$F1762*信号概况!$C$5*信号相关性!$C$5+2*$D1762*信号概况!$C$3*$G1762*信号概况!$C$6*信号相关性!$C$6+2*$D1762*信号概况!$C$3*$H1762*信号概况!$C$7*信号相关性!$C$7+2*$D1762*信号概况!$C$3*$I1762*信号概况!$C$8*信号相关性!$C$8+2*$D1762*信号概况!$C$3*$J1762*信号概况!$C$9*信号相关性!$C$9+2*$E1762*信号概况!$C$4*$F1762*信号概况!$C$5*信号相关性!$D$5+2*$E1762*信号概况!$C$4*$G1762*信号概况!$C$6*信号相关性!$D$6+2*$E1762*信号概况!$C$4*$H1762*信号概况!$C$7*信号相关性!$D$7+2*$E1762*信号概况!$C$4*$I1762*信号概况!$C$8*信号相关性!$D$8+2*$E1762*信号概况!$C$4*$J1762*信号概况!$J$5*信号相关性!$D$9+2*$F1762*信号概况!$C$5*$G1762*信号概况!$C$6*信号相关性!$E$6+2*$F1762*信号概况!$C$5*$H1762*信号概况!$C$7*信号相关性!$E$7+2*$F1762*信号概况!$C$5*$I1762*信号概况!$C$8*信号相关性!$E$8+2*$F1762*信号概况!$C$5*$J1762*信号概况!$C$9*信号相关性!$E$9+2*$G1762*信号概况!$C$6*$H1762*信号概况!$C$7*信号相关性!$F$7+2*$G1762*信号概况!$C$6*$I1762*信号概况!$C$8*信号相关性!$F$8+2*$G1762*信号概况!$C$6*$J1762*信号概况!$C$9*信号相关性!$F$9+2*$H1762*信号概况!$C$7*$I1762*信号概况!$C$8*信号相关性!$G$8+2*$H1762*信号概况!$C$7*$J1762*信号概况!$C$9*信号相关性!$G$9+2*$I1762*信号概况!$C$8*$J1762*信号概况!$C$9*信号相关性!$H$9)</f>
        <v>7955.6055889242</v>
      </c>
      <c r="N1762" s="12">
        <f t="shared" si="567"/>
        <v>0.407578883381587</v>
      </c>
      <c r="O1762" s="10">
        <f>$C1762*信号概况!$J$2+$D1762*信号概况!$J$3+$E1762*信号概况!$J$4+$F1762*信号概况!$J$5+$G1762*信号概况!$J$6+$H1762*信号概况!$J$7+$I1762*信号概况!$J$8+$J1762*信号概况!$J$9</f>
        <v>1511.9861823422</v>
      </c>
      <c r="P1762" s="12">
        <f t="shared" si="568"/>
        <v>0.0774615625421865</v>
      </c>
      <c r="Q1762" s="7">
        <f t="shared" si="569"/>
        <v>10.5962407637653</v>
      </c>
    </row>
    <row r="1763" spans="1:17">
      <c r="A1763">
        <v>1761</v>
      </c>
      <c r="B1763">
        <v>19519.18</v>
      </c>
      <c r="C1763" s="7">
        <f t="shared" si="558"/>
        <v>0</v>
      </c>
      <c r="D1763" s="8">
        <f t="shared" si="559"/>
        <v>0.818181818181818</v>
      </c>
      <c r="E1763">
        <f t="shared" si="560"/>
        <v>0</v>
      </c>
      <c r="F1763">
        <f t="shared" si="561"/>
        <v>0.7</v>
      </c>
      <c r="G1763">
        <f t="shared" si="562"/>
        <v>0.08</v>
      </c>
      <c r="H1763">
        <f t="shared" si="563"/>
        <v>0</v>
      </c>
      <c r="I1763">
        <f t="shared" si="564"/>
        <v>0</v>
      </c>
      <c r="J1763">
        <f t="shared" si="565"/>
        <v>0</v>
      </c>
      <c r="K1763">
        <f>SQRT(POWER($C1763*信号概况!$F$2,2)+POWER($D1763*信号概况!$F$3,2)+POWER($E1763*信号概况!$F$4,2)+POWER($F1763*信号概况!$F$5,2)+POWER($G1763*信号概况!$F$6,2)+POWER($H1763*信号概况!$F$7,2)+POWER($I1763*信号概况!$F$8,2)+POWER($J1763*信号概况!$F$9,2)+2*$C1763*信号概况!$F$2*$D1763*信号概况!$F$3*信号相关性!$B$3+2*$C1763*信号概况!$F$2*$E1763*信号概况!$F$4*信号相关性!$B$4+2*$C1763*信号概况!$F$2*$F1763*信号概况!$F$5*信号相关性!$B$5+2*$C1763*信号概况!$F$2*$G1763*信号概况!$F$6*信号相关性!$B$6+2*$C1763*信号概况!$F$2*$H1763*信号概况!$F$7*信号相关性!$B$7+2*$C1763*信号概况!$F$2*$I1763*信号概况!$F$8*信号相关性!$B$8+2*$C1763*信号概况!$F$2*$J1763*信号概况!$F$9*信号相关性!$B$9+2*$D1763*信号概况!$F$3*$E1763*信号概况!$F$4*信号相关性!$C$4+2*$D1763*信号概况!$F$3*$F1763*信号概况!$F$5*信号相关性!$C$5+2*$D1763*信号概况!$F$3*$G1763*信号概况!$F$6*信号相关性!$C$6+2*$D1763*信号概况!$F$3*$H1763*信号概况!$F$7*信号相关性!$C$7+2*$D1763*信号概况!$F$3*$I1763*信号概况!$F$8*信号相关性!$C$8+2*$D1763*信号概况!$F$3*$J1763*信号概况!$F$9*信号相关性!$C$9+2*$E1763*信号概况!$F$4*$F1763*信号概况!$F$5*信号相关性!$D$5+2*$E1763*信号概况!$F$4*$G1763*信号概况!$F$6*信号相关性!$D$6+2*$E1763*信号概况!$F$4*$H1763*信号概况!$F$7*信号相关性!$D$7+2*$E1763*信号概况!$F$4*$I1763*信号概况!$F$8*信号相关性!$D$8+2*$E1763*信号概况!$F$4*$J1763*信号概况!$J$5*信号相关性!$D$9+2*$F1763*信号概况!$F$5*$G1763*信号概况!$F$6*信号相关性!$E$6+2*$F1763*信号概况!$F$5*$H1763*信号概况!$F$7*信号相关性!$E$7+2*$F1763*信号概况!$F$5*$I1763*信号概况!$F$8*信号相关性!$E$8+2*$F1763*信号概况!$F$5*$J1763*信号概况!$F$9*信号相关性!$E$9+2*$G1763*信号概况!$F$6*$H1763*信号概况!$F$7*信号相关性!$F$7+2*$G1763*信号概况!$F$6*$I1763*信号概况!$F$8*信号相关性!$F$8+2*$G1763*信号概况!$F$6*$J1763*信号概况!$F$9*信号相关性!$F$9+2*$H1763*信号概况!$F$7*$I1763*信号概况!$F$8*信号相关性!$G$8+2*$H1763*信号概况!$F$7*$J1763*信号概况!$F$9*信号相关性!$G$9+2*$I1763*信号概况!$F$8*$J1763*信号概况!$F$9*信号相关性!$H$9)</f>
        <v>1686.32382036049</v>
      </c>
      <c r="L1763" s="10">
        <f t="shared" si="566"/>
        <v>11.5749891950333</v>
      </c>
      <c r="M1763" s="11">
        <f>SQRT(POWER($C1763*信号概况!$C$2,2)+POWER($D1763*信号概况!$C$3,2)+POWER($E1763*信号概况!$C$4,2)+POWER($F1763*信号概况!$C$5,2)+POWER($G1763*信号概况!$C$6,2)+POWER($H1763*信号概况!$C$7,2)+POWER($I1763*信号概况!$C$8,2)+POWER($J1763*信号概况!$C$9,2)+2*$C1763*信号概况!$C$2*$D1763*信号概况!$C$3*信号相关性!$B$3+2*$C1763*信号概况!$C$2*$E1763*信号概况!$C$4*信号相关性!$B$4+2*$C1763*信号概况!$C$2*$F1763*信号概况!$C$5*信号相关性!$B$5+2*$C1763*信号概况!$C$2*$G1763*信号概况!$C$6*信号相关性!$B$6+2*$C1763*信号概况!$C$2*$H1763*信号概况!$C$7*信号相关性!$B$7+2*$C1763*信号概况!$C$2*$I1763*信号概况!$C$8*信号相关性!$B$8+2*$C1763*信号概况!$C$2*$J1763*信号概况!$C$9*信号相关性!$B$9+2*$D1763*信号概况!$C$3*$E1763*信号概况!$C$4*信号相关性!$C$4+2*$D1763*信号概况!$C$3*$F1763*信号概况!$C$5*信号相关性!$C$5+2*$D1763*信号概况!$C$3*$G1763*信号概况!$C$6*信号相关性!$C$6+2*$D1763*信号概况!$C$3*$H1763*信号概况!$C$7*信号相关性!$C$7+2*$D1763*信号概况!$C$3*$I1763*信号概况!$C$8*信号相关性!$C$8+2*$D1763*信号概况!$C$3*$J1763*信号概况!$C$9*信号相关性!$C$9+2*$E1763*信号概况!$C$4*$F1763*信号概况!$C$5*信号相关性!$D$5+2*$E1763*信号概况!$C$4*$G1763*信号概况!$C$6*信号相关性!$D$6+2*$E1763*信号概况!$C$4*$H1763*信号概况!$C$7*信号相关性!$D$7+2*$E1763*信号概况!$C$4*$I1763*信号概况!$C$8*信号相关性!$D$8+2*$E1763*信号概况!$C$4*$J1763*信号概况!$J$5*信号相关性!$D$9+2*$F1763*信号概况!$C$5*$G1763*信号概况!$C$6*信号相关性!$E$6+2*$F1763*信号概况!$C$5*$H1763*信号概况!$C$7*信号相关性!$E$7+2*$F1763*信号概况!$C$5*$I1763*信号概况!$C$8*信号相关性!$E$8+2*$F1763*信号概况!$C$5*$J1763*信号概况!$C$9*信号相关性!$E$9+2*$G1763*信号概况!$C$6*$H1763*信号概况!$C$7*信号相关性!$F$7+2*$G1763*信号概况!$C$6*$I1763*信号概况!$C$8*信号相关性!$F$8+2*$G1763*信号概况!$C$6*$J1763*信号概况!$C$9*信号相关性!$F$9+2*$H1763*信号概况!$C$7*$I1763*信号概况!$C$8*信号相关性!$G$8+2*$H1763*信号概况!$C$7*$J1763*信号概况!$C$9*信号相关性!$G$9+2*$I1763*信号概况!$C$8*$J1763*信号概况!$C$9*信号相关性!$H$9)</f>
        <v>8277.75256960392</v>
      </c>
      <c r="N1763" s="12">
        <f t="shared" si="567"/>
        <v>0.424083008077385</v>
      </c>
      <c r="O1763" s="10">
        <f>$C1763*信号概况!$J$2+$D1763*信号概况!$J$3+$E1763*信号概况!$J$4+$F1763*信号概况!$J$5+$G1763*信号概况!$J$6+$H1763*信号概况!$J$7+$I1763*信号概况!$J$8+$J1763*信号概况!$J$9</f>
        <v>1536.51433302713</v>
      </c>
      <c r="P1763" s="12">
        <f t="shared" si="568"/>
        <v>0.0787181804270019</v>
      </c>
      <c r="Q1763" s="7">
        <f t="shared" si="569"/>
        <v>10.3551955949911</v>
      </c>
    </row>
    <row r="1764" spans="1:17">
      <c r="A1764">
        <v>1762</v>
      </c>
      <c r="B1764">
        <v>19519.18</v>
      </c>
      <c r="C1764" s="7">
        <f t="shared" si="558"/>
        <v>0</v>
      </c>
      <c r="D1764" s="8">
        <f t="shared" si="559"/>
        <v>0.848484848484849</v>
      </c>
      <c r="E1764">
        <f t="shared" si="560"/>
        <v>0</v>
      </c>
      <c r="F1764">
        <f t="shared" si="561"/>
        <v>0.7</v>
      </c>
      <c r="G1764">
        <f t="shared" si="562"/>
        <v>0.08</v>
      </c>
      <c r="H1764">
        <f t="shared" si="563"/>
        <v>0</v>
      </c>
      <c r="I1764">
        <f t="shared" si="564"/>
        <v>0</v>
      </c>
      <c r="J1764">
        <f t="shared" si="565"/>
        <v>0</v>
      </c>
      <c r="K1764">
        <f>SQRT(POWER($C1764*信号概况!$F$2,2)+POWER($D1764*信号概况!$F$3,2)+POWER($E1764*信号概况!$F$4,2)+POWER($F1764*信号概况!$F$5,2)+POWER($G1764*信号概况!$F$6,2)+POWER($H1764*信号概况!$F$7,2)+POWER($I1764*信号概况!$F$8,2)+POWER($J1764*信号概况!$F$9,2)+2*$C1764*信号概况!$F$2*$D1764*信号概况!$F$3*信号相关性!$B$3+2*$C1764*信号概况!$F$2*$E1764*信号概况!$F$4*信号相关性!$B$4+2*$C1764*信号概况!$F$2*$F1764*信号概况!$F$5*信号相关性!$B$5+2*$C1764*信号概况!$F$2*$G1764*信号概况!$F$6*信号相关性!$B$6+2*$C1764*信号概况!$F$2*$H1764*信号概况!$F$7*信号相关性!$B$7+2*$C1764*信号概况!$F$2*$I1764*信号概况!$F$8*信号相关性!$B$8+2*$C1764*信号概况!$F$2*$J1764*信号概况!$F$9*信号相关性!$B$9+2*$D1764*信号概况!$F$3*$E1764*信号概况!$F$4*信号相关性!$C$4+2*$D1764*信号概况!$F$3*$F1764*信号概况!$F$5*信号相关性!$C$5+2*$D1764*信号概况!$F$3*$G1764*信号概况!$F$6*信号相关性!$C$6+2*$D1764*信号概况!$F$3*$H1764*信号概况!$F$7*信号相关性!$C$7+2*$D1764*信号概况!$F$3*$I1764*信号概况!$F$8*信号相关性!$C$8+2*$D1764*信号概况!$F$3*$J1764*信号概况!$F$9*信号相关性!$C$9+2*$E1764*信号概况!$F$4*$F1764*信号概况!$F$5*信号相关性!$D$5+2*$E1764*信号概况!$F$4*$G1764*信号概况!$F$6*信号相关性!$D$6+2*$E1764*信号概况!$F$4*$H1764*信号概况!$F$7*信号相关性!$D$7+2*$E1764*信号概况!$F$4*$I1764*信号概况!$F$8*信号相关性!$D$8+2*$E1764*信号概况!$F$4*$J1764*信号概况!$J$5*信号相关性!$D$9+2*$F1764*信号概况!$F$5*$G1764*信号概况!$F$6*信号相关性!$E$6+2*$F1764*信号概况!$F$5*$H1764*信号概况!$F$7*信号相关性!$E$7+2*$F1764*信号概况!$F$5*$I1764*信号概况!$F$8*信号相关性!$E$8+2*$F1764*信号概况!$F$5*$J1764*信号概况!$F$9*信号相关性!$E$9+2*$G1764*信号概况!$F$6*$H1764*信号概况!$F$7*信号相关性!$F$7+2*$G1764*信号概况!$F$6*$I1764*信号概况!$F$8*信号相关性!$F$8+2*$G1764*信号概况!$F$6*$J1764*信号概况!$F$9*信号相关性!$F$9+2*$H1764*信号概况!$F$7*$I1764*信号概况!$F$8*信号相关性!$G$8+2*$H1764*信号概况!$F$7*$J1764*信号概况!$F$9*信号相关性!$G$9+2*$I1764*信号概况!$F$8*$J1764*信号概况!$F$9*信号相关性!$H$9)</f>
        <v>1752.51644967136</v>
      </c>
      <c r="L1764" s="10">
        <f t="shared" si="566"/>
        <v>11.1378013048952</v>
      </c>
      <c r="M1764" s="11">
        <f>SQRT(POWER($C1764*信号概况!$C$2,2)+POWER($D1764*信号概况!$C$3,2)+POWER($E1764*信号概况!$C$4,2)+POWER($F1764*信号概况!$C$5,2)+POWER($G1764*信号概况!$C$6,2)+POWER($H1764*信号概况!$C$7,2)+POWER($I1764*信号概况!$C$8,2)+POWER($J1764*信号概况!$C$9,2)+2*$C1764*信号概况!$C$2*$D1764*信号概况!$C$3*信号相关性!$B$3+2*$C1764*信号概况!$C$2*$E1764*信号概况!$C$4*信号相关性!$B$4+2*$C1764*信号概况!$C$2*$F1764*信号概况!$C$5*信号相关性!$B$5+2*$C1764*信号概况!$C$2*$G1764*信号概况!$C$6*信号相关性!$B$6+2*$C1764*信号概况!$C$2*$H1764*信号概况!$C$7*信号相关性!$B$7+2*$C1764*信号概况!$C$2*$I1764*信号概况!$C$8*信号相关性!$B$8+2*$C1764*信号概况!$C$2*$J1764*信号概况!$C$9*信号相关性!$B$9+2*$D1764*信号概况!$C$3*$E1764*信号概况!$C$4*信号相关性!$C$4+2*$D1764*信号概况!$C$3*$F1764*信号概况!$C$5*信号相关性!$C$5+2*$D1764*信号概况!$C$3*$G1764*信号概况!$C$6*信号相关性!$C$6+2*$D1764*信号概况!$C$3*$H1764*信号概况!$C$7*信号相关性!$C$7+2*$D1764*信号概况!$C$3*$I1764*信号概况!$C$8*信号相关性!$C$8+2*$D1764*信号概况!$C$3*$J1764*信号概况!$C$9*信号相关性!$C$9+2*$E1764*信号概况!$C$4*$F1764*信号概况!$C$5*信号相关性!$D$5+2*$E1764*信号概况!$C$4*$G1764*信号概况!$C$6*信号相关性!$D$6+2*$E1764*信号概况!$C$4*$H1764*信号概况!$C$7*信号相关性!$D$7+2*$E1764*信号概况!$C$4*$I1764*信号概况!$C$8*信号相关性!$D$8+2*$E1764*信号概况!$C$4*$J1764*信号概况!$J$5*信号相关性!$D$9+2*$F1764*信号概况!$C$5*$G1764*信号概况!$C$6*信号相关性!$E$6+2*$F1764*信号概况!$C$5*$H1764*信号概况!$C$7*信号相关性!$E$7+2*$F1764*信号概况!$C$5*$I1764*信号概况!$C$8*信号相关性!$E$8+2*$F1764*信号概况!$C$5*$J1764*信号概况!$C$9*信号相关性!$E$9+2*$G1764*信号概况!$C$6*$H1764*信号概况!$C$7*信号相关性!$F$7+2*$G1764*信号概况!$C$6*$I1764*信号概况!$C$8*信号相关性!$F$8+2*$G1764*信号概况!$C$6*$J1764*信号概况!$C$9*信号相关性!$F$9+2*$H1764*信号概况!$C$7*$I1764*信号概况!$C$8*信号相关性!$G$8+2*$H1764*信号概况!$C$7*$J1764*信号概况!$C$9*信号相关性!$G$9+2*$I1764*信号概况!$C$8*$J1764*信号概况!$C$9*信号相关性!$H$9)</f>
        <v>8600.06390341775</v>
      </c>
      <c r="N1764" s="12">
        <f t="shared" si="567"/>
        <v>0.440595552857126</v>
      </c>
      <c r="O1764" s="10">
        <f>$C1764*信号概况!$J$2+$D1764*信号概况!$J$3+$E1764*信号概况!$J$4+$F1764*信号概况!$J$5+$G1764*信号概况!$J$6+$H1764*信号概况!$J$7+$I1764*信号概况!$J$8+$J1764*信号概况!$J$9</f>
        <v>1561.04248371206</v>
      </c>
      <c r="P1764" s="12">
        <f t="shared" si="568"/>
        <v>0.0799747983118173</v>
      </c>
      <c r="Q1764" s="7">
        <f t="shared" si="569"/>
        <v>10.1320308907083</v>
      </c>
    </row>
    <row r="1765" spans="1:17">
      <c r="A1765">
        <v>1763</v>
      </c>
      <c r="B1765">
        <v>19519.18</v>
      </c>
      <c r="C1765" s="7">
        <f t="shared" si="558"/>
        <v>0</v>
      </c>
      <c r="D1765" s="8">
        <f t="shared" si="559"/>
        <v>0.878787878787879</v>
      </c>
      <c r="E1765">
        <f t="shared" si="560"/>
        <v>0</v>
      </c>
      <c r="F1765">
        <f t="shared" ref="F1765:F1795" si="570">MOD(QUOTIENT(A1765,($T$2*$U$2/0.01+1)*($T$3*$U$3/0.01+1)*($T$4*$U$4/0.01+1)),$T$5*$U$5/0.01+1)/($T$5*100)</f>
        <v>0.7</v>
      </c>
      <c r="G1765">
        <f t="shared" ref="G1765:G1795" si="571">MOD(QUOTIENT(A1765,($T$2*$U$2/0.01+1)*($T$3*$U$3/0.01+1)*($T$4*$U$4/0.01+1)*($T$5*$U$5/0.01+1)),$T$6*$U$6/0.01+1)/($T$6*100)</f>
        <v>0.08</v>
      </c>
      <c r="H1765">
        <f t="shared" ref="H1765:H1795" si="572">MOD(QUOTIENT(A1765,($T$2*$U$2/0.01+1)*($T$3*$U$3/0.01+1)*($T$4*$U$4/0.01+1)*($T$5*$U$5/0.01+1)*($T$6*$U$6/0.01+1)),$T$7*$U$7/0.01+1)/($T$7*100)</f>
        <v>0</v>
      </c>
      <c r="I1765">
        <f t="shared" ref="I1765:I1795" si="573">MOD(QUOTIENT(A1765,($T$2*$U$2/0.01+1)*($T$3*$U$3/0.01+1)*($T$4*$U$4/0.01+1)*($T$5*$U$5/0.01+1)*($T$6*$U$6/0.01+1)*($T$7*$U$7/0.01+1)),$T$8*$U$8/0.01+1)/($T$8*100)</f>
        <v>0</v>
      </c>
      <c r="J1765">
        <f t="shared" ref="J1765:J1795" si="574">MOD(QUOTIENT(A1765,($T$2*$U$2/0.01+1)*($T$3*$U$3/0.01+1)*($T$4*$U$4/0.01+1)*($T$5*$U$5/0.01+1)*($T$6*$U$6/0.01+1)*($T$7*$U$7/0.01+1)*($T$8*$U$8/0.01+1)),$T$9*$U$9/0.01)/($T$9*100)</f>
        <v>0</v>
      </c>
      <c r="K1765">
        <f>SQRT(POWER($C1765*信号概况!$F$2,2)+POWER($D1765*信号概况!$F$3,2)+POWER($E1765*信号概况!$F$4,2)+POWER($F1765*信号概况!$F$5,2)+POWER($G1765*信号概况!$F$6,2)+POWER($H1765*信号概况!$F$7,2)+POWER($I1765*信号概况!$F$8,2)+POWER($J1765*信号概况!$F$9,2)+2*$C1765*信号概况!$F$2*$D1765*信号概况!$F$3*信号相关性!$B$3+2*$C1765*信号概况!$F$2*$E1765*信号概况!$F$4*信号相关性!$B$4+2*$C1765*信号概况!$F$2*$F1765*信号概况!$F$5*信号相关性!$B$5+2*$C1765*信号概况!$F$2*$G1765*信号概况!$F$6*信号相关性!$B$6+2*$C1765*信号概况!$F$2*$H1765*信号概况!$F$7*信号相关性!$B$7+2*$C1765*信号概况!$F$2*$I1765*信号概况!$F$8*信号相关性!$B$8+2*$C1765*信号概况!$F$2*$J1765*信号概况!$F$9*信号相关性!$B$9+2*$D1765*信号概况!$F$3*$E1765*信号概况!$F$4*信号相关性!$C$4+2*$D1765*信号概况!$F$3*$F1765*信号概况!$F$5*信号相关性!$C$5+2*$D1765*信号概况!$F$3*$G1765*信号概况!$F$6*信号相关性!$C$6+2*$D1765*信号概况!$F$3*$H1765*信号概况!$F$7*信号相关性!$C$7+2*$D1765*信号概况!$F$3*$I1765*信号概况!$F$8*信号相关性!$C$8+2*$D1765*信号概况!$F$3*$J1765*信号概况!$F$9*信号相关性!$C$9+2*$E1765*信号概况!$F$4*$F1765*信号概况!$F$5*信号相关性!$D$5+2*$E1765*信号概况!$F$4*$G1765*信号概况!$F$6*信号相关性!$D$6+2*$E1765*信号概况!$F$4*$H1765*信号概况!$F$7*信号相关性!$D$7+2*$E1765*信号概况!$F$4*$I1765*信号概况!$F$8*信号相关性!$D$8+2*$E1765*信号概况!$F$4*$J1765*信号概况!$J$5*信号相关性!$D$9+2*$F1765*信号概况!$F$5*$G1765*信号概况!$F$6*信号相关性!$E$6+2*$F1765*信号概况!$F$5*$H1765*信号概况!$F$7*信号相关性!$E$7+2*$F1765*信号概况!$F$5*$I1765*信号概况!$F$8*信号相关性!$E$8+2*$F1765*信号概况!$F$5*$J1765*信号概况!$F$9*信号相关性!$E$9+2*$G1765*信号概况!$F$6*$H1765*信号概况!$F$7*信号相关性!$F$7+2*$G1765*信号概况!$F$6*$I1765*信号概况!$F$8*信号相关性!$F$8+2*$G1765*信号概况!$F$6*$J1765*信号概况!$F$9*信号相关性!$F$9+2*$H1765*信号概况!$F$7*$I1765*信号概况!$F$8*信号相关性!$G$8+2*$H1765*信号概况!$F$7*$J1765*信号概况!$F$9*信号相关性!$G$9+2*$I1765*信号概况!$F$8*$J1765*信号概况!$F$9*信号相关性!$H$9)</f>
        <v>1818.75742032624</v>
      </c>
      <c r="L1765" s="10">
        <f t="shared" ref="L1765:L1795" si="575">B1765/K1765</f>
        <v>10.732151402851</v>
      </c>
      <c r="M1765" s="11">
        <f>SQRT(POWER($C1765*信号概况!$C$2,2)+POWER($D1765*信号概况!$C$3,2)+POWER($E1765*信号概况!$C$4,2)+POWER($F1765*信号概况!$C$5,2)+POWER($G1765*信号概况!$C$6,2)+POWER($H1765*信号概况!$C$7,2)+POWER($I1765*信号概况!$C$8,2)+POWER($J1765*信号概况!$C$9,2)+2*$C1765*信号概况!$C$2*$D1765*信号概况!$C$3*信号相关性!$B$3+2*$C1765*信号概况!$C$2*$E1765*信号概况!$C$4*信号相关性!$B$4+2*$C1765*信号概况!$C$2*$F1765*信号概况!$C$5*信号相关性!$B$5+2*$C1765*信号概况!$C$2*$G1765*信号概况!$C$6*信号相关性!$B$6+2*$C1765*信号概况!$C$2*$H1765*信号概况!$C$7*信号相关性!$B$7+2*$C1765*信号概况!$C$2*$I1765*信号概况!$C$8*信号相关性!$B$8+2*$C1765*信号概况!$C$2*$J1765*信号概况!$C$9*信号相关性!$B$9+2*$D1765*信号概况!$C$3*$E1765*信号概况!$C$4*信号相关性!$C$4+2*$D1765*信号概况!$C$3*$F1765*信号概况!$C$5*信号相关性!$C$5+2*$D1765*信号概况!$C$3*$G1765*信号概况!$C$6*信号相关性!$C$6+2*$D1765*信号概况!$C$3*$H1765*信号概况!$C$7*信号相关性!$C$7+2*$D1765*信号概况!$C$3*$I1765*信号概况!$C$8*信号相关性!$C$8+2*$D1765*信号概况!$C$3*$J1765*信号概况!$C$9*信号相关性!$C$9+2*$E1765*信号概况!$C$4*$F1765*信号概况!$C$5*信号相关性!$D$5+2*$E1765*信号概况!$C$4*$G1765*信号概况!$C$6*信号相关性!$D$6+2*$E1765*信号概况!$C$4*$H1765*信号概况!$C$7*信号相关性!$D$7+2*$E1765*信号概况!$C$4*$I1765*信号概况!$C$8*信号相关性!$D$8+2*$E1765*信号概况!$C$4*$J1765*信号概况!$J$5*信号相关性!$D$9+2*$F1765*信号概况!$C$5*$G1765*信号概况!$C$6*信号相关性!$E$6+2*$F1765*信号概况!$C$5*$H1765*信号概况!$C$7*信号相关性!$E$7+2*$F1765*信号概况!$C$5*$I1765*信号概况!$C$8*信号相关性!$E$8+2*$F1765*信号概况!$C$5*$J1765*信号概况!$C$9*信号相关性!$E$9+2*$G1765*信号概况!$C$6*$H1765*信号概况!$C$7*信号相关性!$F$7+2*$G1765*信号概况!$C$6*$I1765*信号概况!$C$8*信号相关性!$F$8+2*$G1765*信号概况!$C$6*$J1765*信号概况!$C$9*信号相关性!$F$9+2*$H1765*信号概况!$C$7*$I1765*信号概况!$C$8*信号相关性!$G$8+2*$H1765*信号概况!$C$7*$J1765*信号概况!$C$9*信号相关性!$G$9+2*$I1765*信号概况!$C$8*$J1765*信号概况!$C$9*信号相关性!$H$9)</f>
        <v>8922.52177942849</v>
      </c>
      <c r="N1765" s="12">
        <f t="shared" ref="N1765:N1795" si="576">M1765/B1765</f>
        <v>0.457115605236926</v>
      </c>
      <c r="O1765" s="10">
        <f>$C1765*信号概况!$J$2+$D1765*信号概况!$J$3+$E1765*信号概况!$J$4+$F1765*信号概况!$J$5+$G1765*信号概况!$J$6+$H1765*信号概况!$J$7+$I1765*信号概况!$J$8+$J1765*信号概况!$J$9</f>
        <v>1585.57063439699</v>
      </c>
      <c r="P1765" s="12">
        <f t="shared" ref="P1765:P1795" si="577">O1765/B1765</f>
        <v>0.0812314161966328</v>
      </c>
      <c r="Q1765" s="7">
        <f t="shared" ref="Q1765:Q1795" si="578">(O1765*12-B1765*5%)/K1765</f>
        <v>9.92484671734068</v>
      </c>
    </row>
    <row r="1766" spans="1:17">
      <c r="A1766">
        <v>1764</v>
      </c>
      <c r="B1766">
        <v>19519.18</v>
      </c>
      <c r="C1766" s="7">
        <f t="shared" si="558"/>
        <v>0</v>
      </c>
      <c r="D1766" s="8">
        <f t="shared" si="559"/>
        <v>0.909090909090909</v>
      </c>
      <c r="E1766">
        <f t="shared" si="560"/>
        <v>0</v>
      </c>
      <c r="F1766">
        <f t="shared" si="570"/>
        <v>0.7</v>
      </c>
      <c r="G1766">
        <f t="shared" si="571"/>
        <v>0.08</v>
      </c>
      <c r="H1766">
        <f t="shared" si="572"/>
        <v>0</v>
      </c>
      <c r="I1766">
        <f t="shared" si="573"/>
        <v>0</v>
      </c>
      <c r="J1766">
        <f t="shared" si="574"/>
        <v>0</v>
      </c>
      <c r="K1766">
        <f>SQRT(POWER($C1766*信号概况!$F$2,2)+POWER($D1766*信号概况!$F$3,2)+POWER($E1766*信号概况!$F$4,2)+POWER($F1766*信号概况!$F$5,2)+POWER($G1766*信号概况!$F$6,2)+POWER($H1766*信号概况!$F$7,2)+POWER($I1766*信号概况!$F$8,2)+POWER($J1766*信号概况!$F$9,2)+2*$C1766*信号概况!$F$2*$D1766*信号概况!$F$3*信号相关性!$B$3+2*$C1766*信号概况!$F$2*$E1766*信号概况!$F$4*信号相关性!$B$4+2*$C1766*信号概况!$F$2*$F1766*信号概况!$F$5*信号相关性!$B$5+2*$C1766*信号概况!$F$2*$G1766*信号概况!$F$6*信号相关性!$B$6+2*$C1766*信号概况!$F$2*$H1766*信号概况!$F$7*信号相关性!$B$7+2*$C1766*信号概况!$F$2*$I1766*信号概况!$F$8*信号相关性!$B$8+2*$C1766*信号概况!$F$2*$J1766*信号概况!$F$9*信号相关性!$B$9+2*$D1766*信号概况!$F$3*$E1766*信号概况!$F$4*信号相关性!$C$4+2*$D1766*信号概况!$F$3*$F1766*信号概况!$F$5*信号相关性!$C$5+2*$D1766*信号概况!$F$3*$G1766*信号概况!$F$6*信号相关性!$C$6+2*$D1766*信号概况!$F$3*$H1766*信号概况!$F$7*信号相关性!$C$7+2*$D1766*信号概况!$F$3*$I1766*信号概况!$F$8*信号相关性!$C$8+2*$D1766*信号概况!$F$3*$J1766*信号概况!$F$9*信号相关性!$C$9+2*$E1766*信号概况!$F$4*$F1766*信号概况!$F$5*信号相关性!$D$5+2*$E1766*信号概况!$F$4*$G1766*信号概况!$F$6*信号相关性!$D$6+2*$E1766*信号概况!$F$4*$H1766*信号概况!$F$7*信号相关性!$D$7+2*$E1766*信号概况!$F$4*$I1766*信号概况!$F$8*信号相关性!$D$8+2*$E1766*信号概况!$F$4*$J1766*信号概况!$J$5*信号相关性!$D$9+2*$F1766*信号概况!$F$5*$G1766*信号概况!$F$6*信号相关性!$E$6+2*$F1766*信号概况!$F$5*$H1766*信号概况!$F$7*信号相关性!$E$7+2*$F1766*信号概况!$F$5*$I1766*信号概况!$F$8*信号相关性!$E$8+2*$F1766*信号概况!$F$5*$J1766*信号概况!$F$9*信号相关性!$E$9+2*$G1766*信号概况!$F$6*$H1766*信号概况!$F$7*信号相关性!$F$7+2*$G1766*信号概况!$F$6*$I1766*信号概况!$F$8*信号相关性!$F$8+2*$G1766*信号概况!$F$6*$J1766*信号概况!$F$9*信号相关性!$F$9+2*$H1766*信号概况!$F$7*$I1766*信号概况!$F$8*信号相关性!$G$8+2*$H1766*信号概况!$F$7*$J1766*信号概况!$F$9*信号相关性!$G$9+2*$I1766*信号概况!$F$8*$J1766*信号概况!$F$9*信号相关性!$H$9)</f>
        <v>1885.04163614079</v>
      </c>
      <c r="L1766" s="10">
        <f t="shared" si="575"/>
        <v>10.3547739348406</v>
      </c>
      <c r="M1766" s="11">
        <f>SQRT(POWER($C1766*信号概况!$C$2,2)+POWER($D1766*信号概况!$C$3,2)+POWER($E1766*信号概况!$C$4,2)+POWER($F1766*信号概况!$C$5,2)+POWER($G1766*信号概况!$C$6,2)+POWER($H1766*信号概况!$C$7,2)+POWER($I1766*信号概况!$C$8,2)+POWER($J1766*信号概况!$C$9,2)+2*$C1766*信号概况!$C$2*$D1766*信号概况!$C$3*信号相关性!$B$3+2*$C1766*信号概况!$C$2*$E1766*信号概况!$C$4*信号相关性!$B$4+2*$C1766*信号概况!$C$2*$F1766*信号概况!$C$5*信号相关性!$B$5+2*$C1766*信号概况!$C$2*$G1766*信号概况!$C$6*信号相关性!$B$6+2*$C1766*信号概况!$C$2*$H1766*信号概况!$C$7*信号相关性!$B$7+2*$C1766*信号概况!$C$2*$I1766*信号概况!$C$8*信号相关性!$B$8+2*$C1766*信号概况!$C$2*$J1766*信号概况!$C$9*信号相关性!$B$9+2*$D1766*信号概况!$C$3*$E1766*信号概况!$C$4*信号相关性!$C$4+2*$D1766*信号概况!$C$3*$F1766*信号概况!$C$5*信号相关性!$C$5+2*$D1766*信号概况!$C$3*$G1766*信号概况!$C$6*信号相关性!$C$6+2*$D1766*信号概况!$C$3*$H1766*信号概况!$C$7*信号相关性!$C$7+2*$D1766*信号概况!$C$3*$I1766*信号概况!$C$8*信号相关性!$C$8+2*$D1766*信号概况!$C$3*$J1766*信号概况!$C$9*信号相关性!$C$9+2*$E1766*信号概况!$C$4*$F1766*信号概况!$C$5*信号相关性!$D$5+2*$E1766*信号概况!$C$4*$G1766*信号概况!$C$6*信号相关性!$D$6+2*$E1766*信号概况!$C$4*$H1766*信号概况!$C$7*信号相关性!$D$7+2*$E1766*信号概况!$C$4*$I1766*信号概况!$C$8*信号相关性!$D$8+2*$E1766*信号概况!$C$4*$J1766*信号概况!$J$5*信号相关性!$D$9+2*$F1766*信号概况!$C$5*$G1766*信号概况!$C$6*信号相关性!$E$6+2*$F1766*信号概况!$C$5*$H1766*信号概况!$C$7*信号相关性!$E$7+2*$F1766*信号概况!$C$5*$I1766*信号概况!$C$8*信号相关性!$E$8+2*$F1766*信号概况!$C$5*$J1766*信号概况!$C$9*信号相关性!$E$9+2*$G1766*信号概况!$C$6*$H1766*信号概况!$C$7*信号相关性!$F$7+2*$G1766*信号概况!$C$6*$I1766*信号概况!$C$8*信号相关性!$F$8+2*$G1766*信号概况!$C$6*$J1766*信号概况!$C$9*信号相关性!$F$9+2*$H1766*信号概况!$C$7*$I1766*信号概况!$C$8*信号相关性!$G$8+2*$H1766*信号概况!$C$7*$J1766*信号概况!$C$9*信号相关性!$G$9+2*$I1766*信号概况!$C$8*$J1766*信号概况!$C$9*信号相关性!$H$9)</f>
        <v>9245.11086402456</v>
      </c>
      <c r="N1766" s="12">
        <f t="shared" si="576"/>
        <v>0.473642379650403</v>
      </c>
      <c r="O1766" s="10">
        <f>$C1766*信号概况!$J$2+$D1766*信号概况!$J$3+$E1766*信号概况!$J$4+$F1766*信号概况!$J$5+$G1766*信号概况!$J$6+$H1766*信号概况!$J$7+$I1766*信号概况!$J$8+$J1766*信号概况!$J$9</f>
        <v>1610.09878508192</v>
      </c>
      <c r="P1766" s="12">
        <f t="shared" si="577"/>
        <v>0.0824880340814482</v>
      </c>
      <c r="Q1766" s="7">
        <f t="shared" si="578"/>
        <v>9.73200064617188</v>
      </c>
    </row>
    <row r="1767" spans="1:17">
      <c r="A1767">
        <v>1765</v>
      </c>
      <c r="B1767">
        <v>19519.18</v>
      </c>
      <c r="C1767" s="7">
        <f t="shared" si="558"/>
        <v>0</v>
      </c>
      <c r="D1767" s="8">
        <f t="shared" si="559"/>
        <v>0.939393939393939</v>
      </c>
      <c r="E1767">
        <f t="shared" si="560"/>
        <v>0</v>
      </c>
      <c r="F1767">
        <f t="shared" si="570"/>
        <v>0.7</v>
      </c>
      <c r="G1767">
        <f t="shared" si="571"/>
        <v>0.08</v>
      </c>
      <c r="H1767">
        <f t="shared" si="572"/>
        <v>0</v>
      </c>
      <c r="I1767">
        <f t="shared" si="573"/>
        <v>0</v>
      </c>
      <c r="J1767">
        <f t="shared" si="574"/>
        <v>0</v>
      </c>
      <c r="K1767">
        <f>SQRT(POWER($C1767*信号概况!$F$2,2)+POWER($D1767*信号概况!$F$3,2)+POWER($E1767*信号概况!$F$4,2)+POWER($F1767*信号概况!$F$5,2)+POWER($G1767*信号概况!$F$6,2)+POWER($H1767*信号概况!$F$7,2)+POWER($I1767*信号概况!$F$8,2)+POWER($J1767*信号概况!$F$9,2)+2*$C1767*信号概况!$F$2*$D1767*信号概况!$F$3*信号相关性!$B$3+2*$C1767*信号概况!$F$2*$E1767*信号概况!$F$4*信号相关性!$B$4+2*$C1767*信号概况!$F$2*$F1767*信号概况!$F$5*信号相关性!$B$5+2*$C1767*信号概况!$F$2*$G1767*信号概况!$F$6*信号相关性!$B$6+2*$C1767*信号概况!$F$2*$H1767*信号概况!$F$7*信号相关性!$B$7+2*$C1767*信号概况!$F$2*$I1767*信号概况!$F$8*信号相关性!$B$8+2*$C1767*信号概况!$F$2*$J1767*信号概况!$F$9*信号相关性!$B$9+2*$D1767*信号概况!$F$3*$E1767*信号概况!$F$4*信号相关性!$C$4+2*$D1767*信号概况!$F$3*$F1767*信号概况!$F$5*信号相关性!$C$5+2*$D1767*信号概况!$F$3*$G1767*信号概况!$F$6*信号相关性!$C$6+2*$D1767*信号概况!$F$3*$H1767*信号概况!$F$7*信号相关性!$C$7+2*$D1767*信号概况!$F$3*$I1767*信号概况!$F$8*信号相关性!$C$8+2*$D1767*信号概况!$F$3*$J1767*信号概况!$F$9*信号相关性!$C$9+2*$E1767*信号概况!$F$4*$F1767*信号概况!$F$5*信号相关性!$D$5+2*$E1767*信号概况!$F$4*$G1767*信号概况!$F$6*信号相关性!$D$6+2*$E1767*信号概况!$F$4*$H1767*信号概况!$F$7*信号相关性!$D$7+2*$E1767*信号概况!$F$4*$I1767*信号概况!$F$8*信号相关性!$D$8+2*$E1767*信号概况!$F$4*$J1767*信号概况!$J$5*信号相关性!$D$9+2*$F1767*信号概况!$F$5*$G1767*信号概况!$F$6*信号相关性!$E$6+2*$F1767*信号概况!$F$5*$H1767*信号概况!$F$7*信号相关性!$E$7+2*$F1767*信号概况!$F$5*$I1767*信号概况!$F$8*信号相关性!$E$8+2*$F1767*信号概况!$F$5*$J1767*信号概况!$F$9*信号相关性!$E$9+2*$G1767*信号概况!$F$6*$H1767*信号概况!$F$7*信号相关性!$F$7+2*$G1767*信号概况!$F$6*$I1767*信号概况!$F$8*信号相关性!$F$8+2*$G1767*信号概况!$F$6*$J1767*信号概况!$F$9*信号相关性!$F$9+2*$H1767*信号概况!$F$7*$I1767*信号概况!$F$8*信号相关性!$G$8+2*$H1767*信号概况!$F$7*$J1767*信号概况!$F$9*信号相关性!$G$9+2*$I1767*信号概况!$F$8*$J1767*信号概况!$F$9*信号相关性!$H$9)</f>
        <v>1951.36469024795</v>
      </c>
      <c r="L1767" s="10">
        <f t="shared" si="575"/>
        <v>10.0028355015073</v>
      </c>
      <c r="M1767" s="11">
        <f>SQRT(POWER($C1767*信号概况!$C$2,2)+POWER($D1767*信号概况!$C$3,2)+POWER($E1767*信号概况!$C$4,2)+POWER($F1767*信号概况!$C$5,2)+POWER($G1767*信号概况!$C$6,2)+POWER($H1767*信号概况!$C$7,2)+POWER($I1767*信号概况!$C$8,2)+POWER($J1767*信号概况!$C$9,2)+2*$C1767*信号概况!$C$2*$D1767*信号概况!$C$3*信号相关性!$B$3+2*$C1767*信号概况!$C$2*$E1767*信号概况!$C$4*信号相关性!$B$4+2*$C1767*信号概况!$C$2*$F1767*信号概况!$C$5*信号相关性!$B$5+2*$C1767*信号概况!$C$2*$G1767*信号概况!$C$6*信号相关性!$B$6+2*$C1767*信号概况!$C$2*$H1767*信号概况!$C$7*信号相关性!$B$7+2*$C1767*信号概况!$C$2*$I1767*信号概况!$C$8*信号相关性!$B$8+2*$C1767*信号概况!$C$2*$J1767*信号概况!$C$9*信号相关性!$B$9+2*$D1767*信号概况!$C$3*$E1767*信号概况!$C$4*信号相关性!$C$4+2*$D1767*信号概况!$C$3*$F1767*信号概况!$C$5*信号相关性!$C$5+2*$D1767*信号概况!$C$3*$G1767*信号概况!$C$6*信号相关性!$C$6+2*$D1767*信号概况!$C$3*$H1767*信号概况!$C$7*信号相关性!$C$7+2*$D1767*信号概况!$C$3*$I1767*信号概况!$C$8*信号相关性!$C$8+2*$D1767*信号概况!$C$3*$J1767*信号概况!$C$9*信号相关性!$C$9+2*$E1767*信号概况!$C$4*$F1767*信号概况!$C$5*信号相关性!$D$5+2*$E1767*信号概况!$C$4*$G1767*信号概况!$C$6*信号相关性!$D$6+2*$E1767*信号概况!$C$4*$H1767*信号概况!$C$7*信号相关性!$D$7+2*$E1767*信号概况!$C$4*$I1767*信号概况!$C$8*信号相关性!$D$8+2*$E1767*信号概况!$C$4*$J1767*信号概况!$J$5*信号相关性!$D$9+2*$F1767*信号概况!$C$5*$G1767*信号概况!$C$6*信号相关性!$E$6+2*$F1767*信号概况!$C$5*$H1767*信号概况!$C$7*信号相关性!$E$7+2*$F1767*信号概况!$C$5*$I1767*信号概况!$C$8*信号相关性!$E$8+2*$F1767*信号概况!$C$5*$J1767*信号概况!$C$9*信号相关性!$E$9+2*$G1767*信号概况!$C$6*$H1767*信号概况!$C$7*信号相关性!$F$7+2*$G1767*信号概况!$C$6*$I1767*信号概况!$C$8*信号相关性!$F$8+2*$G1767*信号概况!$C$6*$J1767*信号概况!$C$9*信号相关性!$F$9+2*$H1767*信号概况!$C$7*$I1767*信号概况!$C$8*信号相关性!$G$8+2*$H1767*信号概况!$C$7*$J1767*信号概况!$C$9*信号相关性!$G$9+2*$I1767*信号概况!$C$8*$J1767*信号概况!$C$9*信号相关性!$H$9)</f>
        <v>9567.81788570708</v>
      </c>
      <c r="N1767" s="12">
        <f t="shared" si="576"/>
        <v>0.490175196176636</v>
      </c>
      <c r="O1767" s="10">
        <f>$C1767*信号概况!$J$2+$D1767*信号概况!$J$3+$E1767*信号概况!$J$4+$F1767*信号概况!$J$5+$G1767*信号概况!$J$6+$H1767*信号概况!$J$7+$I1767*信号概况!$J$8+$J1767*信号概况!$J$9</f>
        <v>1634.62693576685</v>
      </c>
      <c r="P1767" s="12">
        <f t="shared" si="577"/>
        <v>0.0837446519662636</v>
      </c>
      <c r="Q1767" s="7">
        <f t="shared" si="578"/>
        <v>9.55206595791883</v>
      </c>
    </row>
    <row r="1768" spans="1:17">
      <c r="A1768">
        <v>1766</v>
      </c>
      <c r="B1768">
        <v>19519.18</v>
      </c>
      <c r="C1768" s="7">
        <f t="shared" si="558"/>
        <v>0</v>
      </c>
      <c r="D1768" s="8">
        <f t="shared" si="559"/>
        <v>0.96969696969697</v>
      </c>
      <c r="E1768">
        <f t="shared" si="560"/>
        <v>0</v>
      </c>
      <c r="F1768">
        <f t="shared" si="570"/>
        <v>0.7</v>
      </c>
      <c r="G1768">
        <f t="shared" si="571"/>
        <v>0.08</v>
      </c>
      <c r="H1768">
        <f t="shared" si="572"/>
        <v>0</v>
      </c>
      <c r="I1768">
        <f t="shared" si="573"/>
        <v>0</v>
      </c>
      <c r="J1768">
        <f t="shared" si="574"/>
        <v>0</v>
      </c>
      <c r="K1768">
        <f>SQRT(POWER($C1768*信号概况!$F$2,2)+POWER($D1768*信号概况!$F$3,2)+POWER($E1768*信号概况!$F$4,2)+POWER($F1768*信号概况!$F$5,2)+POWER($G1768*信号概况!$F$6,2)+POWER($H1768*信号概况!$F$7,2)+POWER($I1768*信号概况!$F$8,2)+POWER($J1768*信号概况!$F$9,2)+2*$C1768*信号概况!$F$2*$D1768*信号概况!$F$3*信号相关性!$B$3+2*$C1768*信号概况!$F$2*$E1768*信号概况!$F$4*信号相关性!$B$4+2*$C1768*信号概况!$F$2*$F1768*信号概况!$F$5*信号相关性!$B$5+2*$C1768*信号概况!$F$2*$G1768*信号概况!$F$6*信号相关性!$B$6+2*$C1768*信号概况!$F$2*$H1768*信号概况!$F$7*信号相关性!$B$7+2*$C1768*信号概况!$F$2*$I1768*信号概况!$F$8*信号相关性!$B$8+2*$C1768*信号概况!$F$2*$J1768*信号概况!$F$9*信号相关性!$B$9+2*$D1768*信号概况!$F$3*$E1768*信号概况!$F$4*信号相关性!$C$4+2*$D1768*信号概况!$F$3*$F1768*信号概况!$F$5*信号相关性!$C$5+2*$D1768*信号概况!$F$3*$G1768*信号概况!$F$6*信号相关性!$C$6+2*$D1768*信号概况!$F$3*$H1768*信号概况!$F$7*信号相关性!$C$7+2*$D1768*信号概况!$F$3*$I1768*信号概况!$F$8*信号相关性!$C$8+2*$D1768*信号概况!$F$3*$J1768*信号概况!$F$9*信号相关性!$C$9+2*$E1768*信号概况!$F$4*$F1768*信号概况!$F$5*信号相关性!$D$5+2*$E1768*信号概况!$F$4*$G1768*信号概况!$F$6*信号相关性!$D$6+2*$E1768*信号概况!$F$4*$H1768*信号概况!$F$7*信号相关性!$D$7+2*$E1768*信号概况!$F$4*$I1768*信号概况!$F$8*信号相关性!$D$8+2*$E1768*信号概况!$F$4*$J1768*信号概况!$J$5*信号相关性!$D$9+2*$F1768*信号概况!$F$5*$G1768*信号概况!$F$6*信号相关性!$E$6+2*$F1768*信号概况!$F$5*$H1768*信号概况!$F$7*信号相关性!$E$7+2*$F1768*信号概况!$F$5*$I1768*信号概况!$F$8*信号相关性!$E$8+2*$F1768*信号概况!$F$5*$J1768*信号概况!$F$9*信号相关性!$E$9+2*$G1768*信号概况!$F$6*$H1768*信号概况!$F$7*信号相关性!$F$7+2*$G1768*信号概况!$F$6*$I1768*信号概况!$F$8*信号相关性!$F$8+2*$G1768*信号概况!$F$6*$J1768*信号概况!$F$9*信号相关性!$F$9+2*$H1768*信号概况!$F$7*$I1768*信号概况!$F$8*信号相关性!$G$8+2*$H1768*信号概况!$F$7*$J1768*信号概况!$F$9*信号相关性!$G$9+2*$I1768*信号概况!$F$8*$J1768*信号概况!$F$9*信号相关性!$H$9)</f>
        <v>2017.72275277802</v>
      </c>
      <c r="L1768" s="10">
        <f t="shared" si="575"/>
        <v>9.67386623019728</v>
      </c>
      <c r="M1768" s="11">
        <f>SQRT(POWER($C1768*信号概况!$C$2,2)+POWER($D1768*信号概况!$C$3,2)+POWER($E1768*信号概况!$C$4,2)+POWER($F1768*信号概况!$C$5,2)+POWER($G1768*信号概况!$C$6,2)+POWER($H1768*信号概况!$C$7,2)+POWER($I1768*信号概况!$C$8,2)+POWER($J1768*信号概况!$C$9,2)+2*$C1768*信号概况!$C$2*$D1768*信号概况!$C$3*信号相关性!$B$3+2*$C1768*信号概况!$C$2*$E1768*信号概况!$C$4*信号相关性!$B$4+2*$C1768*信号概况!$C$2*$F1768*信号概况!$C$5*信号相关性!$B$5+2*$C1768*信号概况!$C$2*$G1768*信号概况!$C$6*信号相关性!$B$6+2*$C1768*信号概况!$C$2*$H1768*信号概况!$C$7*信号相关性!$B$7+2*$C1768*信号概况!$C$2*$I1768*信号概况!$C$8*信号相关性!$B$8+2*$C1768*信号概况!$C$2*$J1768*信号概况!$C$9*信号相关性!$B$9+2*$D1768*信号概况!$C$3*$E1768*信号概况!$C$4*信号相关性!$C$4+2*$D1768*信号概况!$C$3*$F1768*信号概况!$C$5*信号相关性!$C$5+2*$D1768*信号概况!$C$3*$G1768*信号概况!$C$6*信号相关性!$C$6+2*$D1768*信号概况!$C$3*$H1768*信号概况!$C$7*信号相关性!$C$7+2*$D1768*信号概况!$C$3*$I1768*信号概况!$C$8*信号相关性!$C$8+2*$D1768*信号概况!$C$3*$J1768*信号概况!$C$9*信号相关性!$C$9+2*$E1768*信号概况!$C$4*$F1768*信号概况!$C$5*信号相关性!$D$5+2*$E1768*信号概况!$C$4*$G1768*信号概况!$C$6*信号相关性!$D$6+2*$E1768*信号概况!$C$4*$H1768*信号概况!$C$7*信号相关性!$D$7+2*$E1768*信号概况!$C$4*$I1768*信号概况!$C$8*信号相关性!$D$8+2*$E1768*信号概况!$C$4*$J1768*信号概况!$J$5*信号相关性!$D$9+2*$F1768*信号概况!$C$5*$G1768*信号概况!$C$6*信号相关性!$E$6+2*$F1768*信号概况!$C$5*$H1768*信号概况!$C$7*信号相关性!$E$7+2*$F1768*信号概况!$C$5*$I1768*信号概况!$C$8*信号相关性!$E$8+2*$F1768*信号概况!$C$5*$J1768*信号概况!$C$9*信号相关性!$E$9+2*$G1768*信号概况!$C$6*$H1768*信号概况!$C$7*信号相关性!$F$7+2*$G1768*信号概况!$C$6*$I1768*信号概况!$C$8*信号相关性!$F$8+2*$G1768*信号概况!$C$6*$J1768*信号概况!$C$9*信号相关性!$F$9+2*$H1768*信号概况!$C$7*$I1768*信号概况!$C$8*信号相关性!$G$8+2*$H1768*信号概况!$C$7*$J1768*信号概况!$C$9*信号相关性!$G$9+2*$I1768*信号概况!$C$8*$J1768*信号概况!$C$9*信号相关性!$H$9)</f>
        <v>9890.63130048986</v>
      </c>
      <c r="N1768" s="12">
        <f t="shared" si="576"/>
        <v>0.506713463398045</v>
      </c>
      <c r="O1768" s="10">
        <f>$C1768*信号概况!$J$2+$D1768*信号概况!$J$3+$E1768*信号概况!$J$4+$F1768*信号概况!$J$5+$G1768*信号概况!$J$6+$H1768*信号概况!$J$7+$I1768*信号概况!$J$8+$J1768*信号概况!$J$9</f>
        <v>1659.15508645178</v>
      </c>
      <c r="P1768" s="12">
        <f t="shared" si="577"/>
        <v>0.085001269851079</v>
      </c>
      <c r="Q1768" s="7">
        <f t="shared" si="578"/>
        <v>9.38379765572501</v>
      </c>
    </row>
    <row r="1769" spans="1:17">
      <c r="A1769">
        <v>1767</v>
      </c>
      <c r="B1769">
        <v>19519.18</v>
      </c>
      <c r="C1769" s="7">
        <f t="shared" si="558"/>
        <v>0</v>
      </c>
      <c r="D1769" s="8">
        <f t="shared" si="559"/>
        <v>1</v>
      </c>
      <c r="E1769">
        <f t="shared" si="560"/>
        <v>0</v>
      </c>
      <c r="F1769">
        <f t="shared" si="570"/>
        <v>0.7</v>
      </c>
      <c r="G1769">
        <f t="shared" si="571"/>
        <v>0.08</v>
      </c>
      <c r="H1769">
        <f t="shared" si="572"/>
        <v>0</v>
      </c>
      <c r="I1769">
        <f t="shared" si="573"/>
        <v>0</v>
      </c>
      <c r="J1769">
        <f t="shared" si="574"/>
        <v>0</v>
      </c>
      <c r="K1769">
        <f>SQRT(POWER($C1769*信号概况!$F$2,2)+POWER($D1769*信号概况!$F$3,2)+POWER($E1769*信号概况!$F$4,2)+POWER($F1769*信号概况!$F$5,2)+POWER($G1769*信号概况!$F$6,2)+POWER($H1769*信号概况!$F$7,2)+POWER($I1769*信号概况!$F$8,2)+POWER($J1769*信号概况!$F$9,2)+2*$C1769*信号概况!$F$2*$D1769*信号概况!$F$3*信号相关性!$B$3+2*$C1769*信号概况!$F$2*$E1769*信号概况!$F$4*信号相关性!$B$4+2*$C1769*信号概况!$F$2*$F1769*信号概况!$F$5*信号相关性!$B$5+2*$C1769*信号概况!$F$2*$G1769*信号概况!$F$6*信号相关性!$B$6+2*$C1769*信号概况!$F$2*$H1769*信号概况!$F$7*信号相关性!$B$7+2*$C1769*信号概况!$F$2*$I1769*信号概况!$F$8*信号相关性!$B$8+2*$C1769*信号概况!$F$2*$J1769*信号概况!$F$9*信号相关性!$B$9+2*$D1769*信号概况!$F$3*$E1769*信号概况!$F$4*信号相关性!$C$4+2*$D1769*信号概况!$F$3*$F1769*信号概况!$F$5*信号相关性!$C$5+2*$D1769*信号概况!$F$3*$G1769*信号概况!$F$6*信号相关性!$C$6+2*$D1769*信号概况!$F$3*$H1769*信号概况!$F$7*信号相关性!$C$7+2*$D1769*信号概况!$F$3*$I1769*信号概况!$F$8*信号相关性!$C$8+2*$D1769*信号概况!$F$3*$J1769*信号概况!$F$9*信号相关性!$C$9+2*$E1769*信号概况!$F$4*$F1769*信号概况!$F$5*信号相关性!$D$5+2*$E1769*信号概况!$F$4*$G1769*信号概况!$F$6*信号相关性!$D$6+2*$E1769*信号概况!$F$4*$H1769*信号概况!$F$7*信号相关性!$D$7+2*$E1769*信号概况!$F$4*$I1769*信号概况!$F$8*信号相关性!$D$8+2*$E1769*信号概况!$F$4*$J1769*信号概况!$J$5*信号相关性!$D$9+2*$F1769*信号概况!$F$5*$G1769*信号概况!$F$6*信号相关性!$E$6+2*$F1769*信号概况!$F$5*$H1769*信号概况!$F$7*信号相关性!$E$7+2*$F1769*信号概况!$F$5*$I1769*信号概况!$F$8*信号相关性!$E$8+2*$F1769*信号概况!$F$5*$J1769*信号概况!$F$9*信号相关性!$E$9+2*$G1769*信号概况!$F$6*$H1769*信号概况!$F$7*信号相关性!$F$7+2*$G1769*信号概况!$F$6*$I1769*信号概况!$F$8*信号相关性!$F$8+2*$G1769*信号概况!$F$6*$J1769*信号概况!$F$9*信号相关性!$F$9+2*$H1769*信号概况!$F$7*$I1769*信号概况!$F$8*信号相关性!$G$8+2*$H1769*信号概况!$F$7*$J1769*信号概况!$F$9*信号相关性!$G$9+2*$I1769*信号概况!$F$8*$J1769*信号概况!$F$9*信号相关性!$H$9)</f>
        <v>2084.11247973311</v>
      </c>
      <c r="L1769" s="10">
        <f t="shared" si="575"/>
        <v>9.36570371792005</v>
      </c>
      <c r="M1769" s="11">
        <f>SQRT(POWER($C1769*信号概况!$C$2,2)+POWER($D1769*信号概况!$C$3,2)+POWER($E1769*信号概况!$C$4,2)+POWER($F1769*信号概况!$C$5,2)+POWER($G1769*信号概况!$C$6,2)+POWER($H1769*信号概况!$C$7,2)+POWER($I1769*信号概况!$C$8,2)+POWER($J1769*信号概况!$C$9,2)+2*$C1769*信号概况!$C$2*$D1769*信号概况!$C$3*信号相关性!$B$3+2*$C1769*信号概况!$C$2*$E1769*信号概况!$C$4*信号相关性!$B$4+2*$C1769*信号概况!$C$2*$F1769*信号概况!$C$5*信号相关性!$B$5+2*$C1769*信号概况!$C$2*$G1769*信号概况!$C$6*信号相关性!$B$6+2*$C1769*信号概况!$C$2*$H1769*信号概况!$C$7*信号相关性!$B$7+2*$C1769*信号概况!$C$2*$I1769*信号概况!$C$8*信号相关性!$B$8+2*$C1769*信号概况!$C$2*$J1769*信号概况!$C$9*信号相关性!$B$9+2*$D1769*信号概况!$C$3*$E1769*信号概况!$C$4*信号相关性!$C$4+2*$D1769*信号概况!$C$3*$F1769*信号概况!$C$5*信号相关性!$C$5+2*$D1769*信号概况!$C$3*$G1769*信号概况!$C$6*信号相关性!$C$6+2*$D1769*信号概况!$C$3*$H1769*信号概况!$C$7*信号相关性!$C$7+2*$D1769*信号概况!$C$3*$I1769*信号概况!$C$8*信号相关性!$C$8+2*$D1769*信号概况!$C$3*$J1769*信号概况!$C$9*信号相关性!$C$9+2*$E1769*信号概况!$C$4*$F1769*信号概况!$C$5*信号相关性!$D$5+2*$E1769*信号概况!$C$4*$G1769*信号概况!$C$6*信号相关性!$D$6+2*$E1769*信号概况!$C$4*$H1769*信号概况!$C$7*信号相关性!$D$7+2*$E1769*信号概况!$C$4*$I1769*信号概况!$C$8*信号相关性!$D$8+2*$E1769*信号概况!$C$4*$J1769*信号概况!$J$5*信号相关性!$D$9+2*$F1769*信号概况!$C$5*$G1769*信号概况!$C$6*信号相关性!$E$6+2*$F1769*信号概况!$C$5*$H1769*信号概况!$C$7*信号相关性!$E$7+2*$F1769*信号概况!$C$5*$I1769*信号概况!$C$8*信号相关性!$E$8+2*$F1769*信号概况!$C$5*$J1769*信号概况!$C$9*信号相关性!$E$9+2*$G1769*信号概况!$C$6*$H1769*信号概况!$C$7*信号相关性!$F$7+2*$G1769*信号概况!$C$6*$I1769*信号概况!$C$8*信号相关性!$F$8+2*$G1769*信号概况!$C$6*$J1769*信号概况!$C$9*信号相关性!$F$9+2*$H1769*信号概况!$C$7*$I1769*信号概况!$C$8*信号相关性!$G$8+2*$H1769*信号概况!$C$7*$J1769*信号概况!$C$9*信号相关性!$G$9+2*$I1769*信号概况!$C$8*$J1769*信号概况!$C$9*信号相关性!$H$9)</f>
        <v>10213.5410202645</v>
      </c>
      <c r="N1769" s="12">
        <f t="shared" si="576"/>
        <v>0.523256664484087</v>
      </c>
      <c r="O1769" s="10">
        <f>$C1769*信号概况!$J$2+$D1769*信号概况!$J$3+$E1769*信号概况!$J$4+$F1769*信号概况!$J$5+$G1769*信号概况!$J$6+$H1769*信号概况!$J$7+$I1769*信号概况!$J$8+$J1769*信号概况!$J$9</f>
        <v>1683.68323713672</v>
      </c>
      <c r="P1769" s="12">
        <f t="shared" si="577"/>
        <v>0.0862578877358944</v>
      </c>
      <c r="Q1769" s="7">
        <f t="shared" si="578"/>
        <v>9.22610465251996</v>
      </c>
    </row>
    <row r="1770" spans="1:17">
      <c r="A1770">
        <v>1768</v>
      </c>
      <c r="B1770">
        <v>19519.18</v>
      </c>
      <c r="C1770" s="7">
        <f t="shared" si="558"/>
        <v>0</v>
      </c>
      <c r="D1770" s="8">
        <f t="shared" si="559"/>
        <v>0</v>
      </c>
      <c r="E1770">
        <f t="shared" si="560"/>
        <v>0</v>
      </c>
      <c r="F1770">
        <f t="shared" si="570"/>
        <v>0.8</v>
      </c>
      <c r="G1770">
        <f t="shared" si="571"/>
        <v>0.08</v>
      </c>
      <c r="H1770">
        <f t="shared" si="572"/>
        <v>0</v>
      </c>
      <c r="I1770">
        <f t="shared" si="573"/>
        <v>0</v>
      </c>
      <c r="J1770">
        <f t="shared" si="574"/>
        <v>0</v>
      </c>
      <c r="K1770">
        <f>SQRT(POWER($C1770*信号概况!$F$2,2)+POWER($D1770*信号概况!$F$3,2)+POWER($E1770*信号概况!$F$4,2)+POWER($F1770*信号概况!$F$5,2)+POWER($G1770*信号概况!$F$6,2)+POWER($H1770*信号概况!$F$7,2)+POWER($I1770*信号概况!$F$8,2)+POWER($J1770*信号概况!$F$9,2)+2*$C1770*信号概况!$F$2*$D1770*信号概况!$F$3*信号相关性!$B$3+2*$C1770*信号概况!$F$2*$E1770*信号概况!$F$4*信号相关性!$B$4+2*$C1770*信号概况!$F$2*$F1770*信号概况!$F$5*信号相关性!$B$5+2*$C1770*信号概况!$F$2*$G1770*信号概况!$F$6*信号相关性!$B$6+2*$C1770*信号概况!$F$2*$H1770*信号概况!$F$7*信号相关性!$B$7+2*$C1770*信号概况!$F$2*$I1770*信号概况!$F$8*信号相关性!$B$8+2*$C1770*信号概况!$F$2*$J1770*信号概况!$F$9*信号相关性!$B$9+2*$D1770*信号概况!$F$3*$E1770*信号概况!$F$4*信号相关性!$C$4+2*$D1770*信号概况!$F$3*$F1770*信号概况!$F$5*信号相关性!$C$5+2*$D1770*信号概况!$F$3*$G1770*信号概况!$F$6*信号相关性!$C$6+2*$D1770*信号概况!$F$3*$H1770*信号概况!$F$7*信号相关性!$C$7+2*$D1770*信号概况!$F$3*$I1770*信号概况!$F$8*信号相关性!$C$8+2*$D1770*信号概况!$F$3*$J1770*信号概况!$F$9*信号相关性!$C$9+2*$E1770*信号概况!$F$4*$F1770*信号概况!$F$5*信号相关性!$D$5+2*$E1770*信号概况!$F$4*$G1770*信号概况!$F$6*信号相关性!$D$6+2*$E1770*信号概况!$F$4*$H1770*信号概况!$F$7*信号相关性!$D$7+2*$E1770*信号概况!$F$4*$I1770*信号概况!$F$8*信号相关性!$D$8+2*$E1770*信号概况!$F$4*$J1770*信号概况!$J$5*信号相关性!$D$9+2*$F1770*信号概况!$F$5*$G1770*信号概况!$F$6*信号相关性!$E$6+2*$F1770*信号概况!$F$5*$H1770*信号概况!$F$7*信号相关性!$E$7+2*$F1770*信号概况!$F$5*$I1770*信号概况!$F$8*信号相关性!$E$8+2*$F1770*信号概况!$F$5*$J1770*信号概况!$F$9*信号相关性!$E$9+2*$G1770*信号概况!$F$6*$H1770*信号概况!$F$7*信号相关性!$F$7+2*$G1770*信号概况!$F$6*$I1770*信号概况!$F$8*信号相关性!$F$8+2*$G1770*信号概况!$F$6*$J1770*信号概况!$F$9*信号相关性!$F$9+2*$H1770*信号概况!$F$7*$I1770*信号概况!$F$8*信号相关性!$G$8+2*$H1770*信号概况!$F$7*$J1770*信号概况!$F$9*信号相关性!$G$9+2*$I1770*信号概况!$F$8*$J1770*信号概况!$F$9*信号相关性!$H$9)</f>
        <v>288.295514022066</v>
      </c>
      <c r="L1770" s="10">
        <f t="shared" si="575"/>
        <v>67.7054586375077</v>
      </c>
      <c r="M1770" s="11">
        <f>SQRT(POWER($C1770*信号概况!$C$2,2)+POWER($D1770*信号概况!$C$3,2)+POWER($E1770*信号概况!$C$4,2)+POWER($F1770*信号概况!$C$5,2)+POWER($G1770*信号概况!$C$6,2)+POWER($H1770*信号概况!$C$7,2)+POWER($I1770*信号概况!$C$8,2)+POWER($J1770*信号概况!$C$9,2)+2*$C1770*信号概况!$C$2*$D1770*信号概况!$C$3*信号相关性!$B$3+2*$C1770*信号概况!$C$2*$E1770*信号概况!$C$4*信号相关性!$B$4+2*$C1770*信号概况!$C$2*$F1770*信号概况!$C$5*信号相关性!$B$5+2*$C1770*信号概况!$C$2*$G1770*信号概况!$C$6*信号相关性!$B$6+2*$C1770*信号概况!$C$2*$H1770*信号概况!$C$7*信号相关性!$B$7+2*$C1770*信号概况!$C$2*$I1770*信号概况!$C$8*信号相关性!$B$8+2*$C1770*信号概况!$C$2*$J1770*信号概况!$C$9*信号相关性!$B$9+2*$D1770*信号概况!$C$3*$E1770*信号概况!$C$4*信号相关性!$C$4+2*$D1770*信号概况!$C$3*$F1770*信号概况!$C$5*信号相关性!$C$5+2*$D1770*信号概况!$C$3*$G1770*信号概况!$C$6*信号相关性!$C$6+2*$D1770*信号概况!$C$3*$H1770*信号概况!$C$7*信号相关性!$C$7+2*$D1770*信号概况!$C$3*$I1770*信号概况!$C$8*信号相关性!$C$8+2*$D1770*信号概况!$C$3*$J1770*信号概况!$C$9*信号相关性!$C$9+2*$E1770*信号概况!$C$4*$F1770*信号概况!$C$5*信号相关性!$D$5+2*$E1770*信号概况!$C$4*$G1770*信号概况!$C$6*信号相关性!$D$6+2*$E1770*信号概况!$C$4*$H1770*信号概况!$C$7*信号相关性!$D$7+2*$E1770*信号概况!$C$4*$I1770*信号概况!$C$8*信号相关性!$D$8+2*$E1770*信号概况!$C$4*$J1770*信号概况!$J$5*信号相关性!$D$9+2*$F1770*信号概况!$C$5*$G1770*信号概况!$C$6*信号相关性!$E$6+2*$F1770*信号概况!$C$5*$H1770*信号概况!$C$7*信号相关性!$E$7+2*$F1770*信号概况!$C$5*$I1770*信号概况!$C$8*信号相关性!$E$8+2*$F1770*信号概况!$C$5*$J1770*信号概况!$C$9*信号相关性!$E$9+2*$G1770*信号概况!$C$6*$H1770*信号概况!$C$7*信号相关性!$F$7+2*$G1770*信号概况!$C$6*$I1770*信号概况!$C$8*信号相关性!$F$8+2*$G1770*信号概况!$C$6*$J1770*信号概况!$C$9*信号相关性!$F$9+2*$H1770*信号概况!$C$7*$I1770*信号概况!$C$8*信号相关性!$G$8+2*$H1770*信号概况!$C$7*$J1770*信号概况!$C$9*信号相关性!$G$9+2*$I1770*信号概况!$C$8*$J1770*信号概况!$C$9*信号相关性!$H$9)</f>
        <v>1148.93305209421</v>
      </c>
      <c r="N1770" s="12">
        <f t="shared" si="576"/>
        <v>0.0588617478856287</v>
      </c>
      <c r="O1770" s="10">
        <f>$C1770*信号概况!$J$2+$D1770*信号概况!$J$3+$E1770*信号概况!$J$4+$F1770*信号概况!$J$5+$G1770*信号概况!$J$6+$H1770*信号概况!$J$7+$I1770*信号概况!$J$8+$J1770*信号概况!$J$9</f>
        <v>936.212092421301</v>
      </c>
      <c r="P1770" s="12">
        <f t="shared" si="577"/>
        <v>0.0479636999311088</v>
      </c>
      <c r="Q1770" s="7">
        <f t="shared" si="578"/>
        <v>35.5835786895749</v>
      </c>
    </row>
    <row r="1771" spans="1:17">
      <c r="A1771">
        <v>1769</v>
      </c>
      <c r="B1771">
        <v>19519.18</v>
      </c>
      <c r="C1771" s="7">
        <f t="shared" si="558"/>
        <v>0</v>
      </c>
      <c r="D1771" s="8">
        <f t="shared" si="559"/>
        <v>0.0303030303030303</v>
      </c>
      <c r="E1771">
        <f t="shared" si="560"/>
        <v>0</v>
      </c>
      <c r="F1771">
        <f t="shared" si="570"/>
        <v>0.8</v>
      </c>
      <c r="G1771">
        <f t="shared" si="571"/>
        <v>0.08</v>
      </c>
      <c r="H1771">
        <f t="shared" si="572"/>
        <v>0</v>
      </c>
      <c r="I1771">
        <f t="shared" si="573"/>
        <v>0</v>
      </c>
      <c r="J1771">
        <f t="shared" si="574"/>
        <v>0</v>
      </c>
      <c r="K1771">
        <f>SQRT(POWER($C1771*信号概况!$F$2,2)+POWER($D1771*信号概况!$F$3,2)+POWER($E1771*信号概况!$F$4,2)+POWER($F1771*信号概况!$F$5,2)+POWER($G1771*信号概况!$F$6,2)+POWER($H1771*信号概况!$F$7,2)+POWER($I1771*信号概况!$F$8,2)+POWER($J1771*信号概况!$F$9,2)+2*$C1771*信号概况!$F$2*$D1771*信号概况!$F$3*信号相关性!$B$3+2*$C1771*信号概况!$F$2*$E1771*信号概况!$F$4*信号相关性!$B$4+2*$C1771*信号概况!$F$2*$F1771*信号概况!$F$5*信号相关性!$B$5+2*$C1771*信号概况!$F$2*$G1771*信号概况!$F$6*信号相关性!$B$6+2*$C1771*信号概况!$F$2*$H1771*信号概况!$F$7*信号相关性!$B$7+2*$C1771*信号概况!$F$2*$I1771*信号概况!$F$8*信号相关性!$B$8+2*$C1771*信号概况!$F$2*$J1771*信号概况!$F$9*信号相关性!$B$9+2*$D1771*信号概况!$F$3*$E1771*信号概况!$F$4*信号相关性!$C$4+2*$D1771*信号概况!$F$3*$F1771*信号概况!$F$5*信号相关性!$C$5+2*$D1771*信号概况!$F$3*$G1771*信号概况!$F$6*信号相关性!$C$6+2*$D1771*信号概况!$F$3*$H1771*信号概况!$F$7*信号相关性!$C$7+2*$D1771*信号概况!$F$3*$I1771*信号概况!$F$8*信号相关性!$C$8+2*$D1771*信号概况!$F$3*$J1771*信号概况!$F$9*信号相关性!$C$9+2*$E1771*信号概况!$F$4*$F1771*信号概况!$F$5*信号相关性!$D$5+2*$E1771*信号概况!$F$4*$G1771*信号概况!$F$6*信号相关性!$D$6+2*$E1771*信号概况!$F$4*$H1771*信号概况!$F$7*信号相关性!$D$7+2*$E1771*信号概况!$F$4*$I1771*信号概况!$F$8*信号相关性!$D$8+2*$E1771*信号概况!$F$4*$J1771*信号概况!$J$5*信号相关性!$D$9+2*$F1771*信号概况!$F$5*$G1771*信号概况!$F$6*信号相关性!$E$6+2*$F1771*信号概况!$F$5*$H1771*信号概况!$F$7*信号相关性!$E$7+2*$F1771*信号概况!$F$5*$I1771*信号概况!$F$8*信号相关性!$E$8+2*$F1771*信号概况!$F$5*$J1771*信号概况!$F$9*信号相关性!$E$9+2*$G1771*信号概况!$F$6*$H1771*信号概况!$F$7*信号相关性!$F$7+2*$G1771*信号概况!$F$6*$I1771*信号概况!$F$8*信号相关性!$F$8+2*$G1771*信号概况!$F$6*$J1771*信号概况!$F$9*信号相关性!$F$9+2*$H1771*信号概况!$F$7*$I1771*信号概况!$F$8*信号相关性!$G$8+2*$H1771*信号概况!$F$7*$J1771*信号概况!$F$9*信号相关性!$G$9+2*$I1771*信号概况!$F$8*$J1771*信号概况!$F$9*信号相关性!$H$9)</f>
        <v>261.846209541761</v>
      </c>
      <c r="L1771" s="10">
        <f t="shared" si="575"/>
        <v>74.5444436035914</v>
      </c>
      <c r="M1771" s="11">
        <f>SQRT(POWER($C1771*信号概况!$C$2,2)+POWER($D1771*信号概况!$C$3,2)+POWER($E1771*信号概况!$C$4,2)+POWER($F1771*信号概况!$C$5,2)+POWER($G1771*信号概况!$C$6,2)+POWER($H1771*信号概况!$C$7,2)+POWER($I1771*信号概况!$C$8,2)+POWER($J1771*信号概况!$C$9,2)+2*$C1771*信号概况!$C$2*$D1771*信号概况!$C$3*信号相关性!$B$3+2*$C1771*信号概况!$C$2*$E1771*信号概况!$C$4*信号相关性!$B$4+2*$C1771*信号概况!$C$2*$F1771*信号概况!$C$5*信号相关性!$B$5+2*$C1771*信号概况!$C$2*$G1771*信号概况!$C$6*信号相关性!$B$6+2*$C1771*信号概况!$C$2*$H1771*信号概况!$C$7*信号相关性!$B$7+2*$C1771*信号概况!$C$2*$I1771*信号概况!$C$8*信号相关性!$B$8+2*$C1771*信号概况!$C$2*$J1771*信号概况!$C$9*信号相关性!$B$9+2*$D1771*信号概况!$C$3*$E1771*信号概况!$C$4*信号相关性!$C$4+2*$D1771*信号概况!$C$3*$F1771*信号概况!$C$5*信号相关性!$C$5+2*$D1771*信号概况!$C$3*$G1771*信号概况!$C$6*信号相关性!$C$6+2*$D1771*信号概况!$C$3*$H1771*信号概况!$C$7*信号相关性!$C$7+2*$D1771*信号概况!$C$3*$I1771*信号概况!$C$8*信号相关性!$C$8+2*$D1771*信号概况!$C$3*$J1771*信号概况!$C$9*信号相关性!$C$9+2*$E1771*信号概况!$C$4*$F1771*信号概况!$C$5*信号相关性!$D$5+2*$E1771*信号概况!$C$4*$G1771*信号概况!$C$6*信号相关性!$D$6+2*$E1771*信号概况!$C$4*$H1771*信号概况!$C$7*信号相关性!$D$7+2*$E1771*信号概况!$C$4*$I1771*信号概况!$C$8*信号相关性!$D$8+2*$E1771*信号概况!$C$4*$J1771*信号概况!$J$5*信号相关性!$D$9+2*$F1771*信号概况!$C$5*$G1771*信号概况!$C$6*信号相关性!$E$6+2*$F1771*信号概况!$C$5*$H1771*信号概况!$C$7*信号相关性!$E$7+2*$F1771*信号概况!$C$5*$I1771*信号概况!$C$8*信号相关性!$E$8+2*$F1771*信号概况!$C$5*$J1771*信号概况!$C$9*信号相关性!$E$9+2*$G1771*信号概况!$C$6*$H1771*信号概况!$C$7*信号相关性!$F$7+2*$G1771*信号概况!$C$6*$I1771*信号概况!$C$8*信号相关性!$F$8+2*$G1771*信号概况!$C$6*$J1771*信号概况!$C$9*信号相关性!$F$9+2*$H1771*信号概况!$C$7*$I1771*信号概况!$C$8*信号相关性!$G$8+2*$H1771*信号概况!$C$7*$J1771*信号概况!$C$9*信号相关性!$G$9+2*$I1771*信号概况!$C$8*$J1771*信号概况!$C$9*信号相关性!$H$9)</f>
        <v>1029.64852113159</v>
      </c>
      <c r="N1771" s="12">
        <f t="shared" si="576"/>
        <v>0.0527506033107739</v>
      </c>
      <c r="O1771" s="10">
        <f>$C1771*信号概况!$J$2+$D1771*信号概况!$J$3+$E1771*信号概况!$J$4+$F1771*信号概况!$J$5+$G1771*信号概况!$J$6+$H1771*信号概况!$J$7+$I1771*信号概况!$J$8+$J1771*信号概况!$J$9</f>
        <v>960.740243106232</v>
      </c>
      <c r="P1771" s="12">
        <f t="shared" si="577"/>
        <v>0.0492203178159242</v>
      </c>
      <c r="Q1771" s="7">
        <f t="shared" si="578"/>
        <v>40.3019922867806</v>
      </c>
    </row>
    <row r="1772" spans="1:17">
      <c r="A1772">
        <v>1770</v>
      </c>
      <c r="B1772">
        <v>19519.18</v>
      </c>
      <c r="C1772" s="7">
        <f t="shared" si="558"/>
        <v>0</v>
      </c>
      <c r="D1772" s="8">
        <f t="shared" si="559"/>
        <v>0.0606060606060606</v>
      </c>
      <c r="E1772">
        <f t="shared" si="560"/>
        <v>0</v>
      </c>
      <c r="F1772">
        <f t="shared" si="570"/>
        <v>0.8</v>
      </c>
      <c r="G1772">
        <f t="shared" si="571"/>
        <v>0.08</v>
      </c>
      <c r="H1772">
        <f t="shared" si="572"/>
        <v>0</v>
      </c>
      <c r="I1772">
        <f t="shared" si="573"/>
        <v>0</v>
      </c>
      <c r="J1772">
        <f t="shared" si="574"/>
        <v>0</v>
      </c>
      <c r="K1772">
        <f>SQRT(POWER($C1772*信号概况!$F$2,2)+POWER($D1772*信号概况!$F$3,2)+POWER($E1772*信号概况!$F$4,2)+POWER($F1772*信号概况!$F$5,2)+POWER($G1772*信号概况!$F$6,2)+POWER($H1772*信号概况!$F$7,2)+POWER($I1772*信号概况!$F$8,2)+POWER($J1772*信号概况!$F$9,2)+2*$C1772*信号概况!$F$2*$D1772*信号概况!$F$3*信号相关性!$B$3+2*$C1772*信号概况!$F$2*$E1772*信号概况!$F$4*信号相关性!$B$4+2*$C1772*信号概况!$F$2*$F1772*信号概况!$F$5*信号相关性!$B$5+2*$C1772*信号概况!$F$2*$G1772*信号概况!$F$6*信号相关性!$B$6+2*$C1772*信号概况!$F$2*$H1772*信号概况!$F$7*信号相关性!$B$7+2*$C1772*信号概况!$F$2*$I1772*信号概况!$F$8*信号相关性!$B$8+2*$C1772*信号概况!$F$2*$J1772*信号概况!$F$9*信号相关性!$B$9+2*$D1772*信号概况!$F$3*$E1772*信号概况!$F$4*信号相关性!$C$4+2*$D1772*信号概况!$F$3*$F1772*信号概况!$F$5*信号相关性!$C$5+2*$D1772*信号概况!$F$3*$G1772*信号概况!$F$6*信号相关性!$C$6+2*$D1772*信号概况!$F$3*$H1772*信号概况!$F$7*信号相关性!$C$7+2*$D1772*信号概况!$F$3*$I1772*信号概况!$F$8*信号相关性!$C$8+2*$D1772*信号概况!$F$3*$J1772*信号概况!$F$9*信号相关性!$C$9+2*$E1772*信号概况!$F$4*$F1772*信号概况!$F$5*信号相关性!$D$5+2*$E1772*信号概况!$F$4*$G1772*信号概况!$F$6*信号相关性!$D$6+2*$E1772*信号概况!$F$4*$H1772*信号概况!$F$7*信号相关性!$D$7+2*$E1772*信号概况!$F$4*$I1772*信号概况!$F$8*信号相关性!$D$8+2*$E1772*信号概况!$F$4*$J1772*信号概况!$J$5*信号相关性!$D$9+2*$F1772*信号概况!$F$5*$G1772*信号概况!$F$6*信号相关性!$E$6+2*$F1772*信号概况!$F$5*$H1772*信号概况!$F$7*信号相关性!$E$7+2*$F1772*信号概况!$F$5*$I1772*信号概况!$F$8*信号相关性!$E$8+2*$F1772*信号概况!$F$5*$J1772*信号概况!$F$9*信号相关性!$E$9+2*$G1772*信号概况!$F$6*$H1772*信号概况!$F$7*信号相关性!$F$7+2*$G1772*信号概况!$F$6*$I1772*信号概况!$F$8*信号相关性!$F$8+2*$G1772*信号概况!$F$6*$J1772*信号概况!$F$9*信号相关性!$F$9+2*$H1772*信号概况!$F$7*$I1772*信号概况!$F$8*信号相关性!$G$8+2*$H1772*信号概况!$F$7*$J1772*信号概况!$F$9*信号相关性!$G$9+2*$I1772*信号概况!$F$8*$J1772*信号概况!$F$9*信号相关性!$H$9)</f>
        <v>250.901055930549</v>
      </c>
      <c r="L1772" s="10">
        <f t="shared" si="575"/>
        <v>77.7963246412285</v>
      </c>
      <c r="M1772" s="11">
        <f>SQRT(POWER($C1772*信号概况!$C$2,2)+POWER($D1772*信号概况!$C$3,2)+POWER($E1772*信号概况!$C$4,2)+POWER($F1772*信号概况!$C$5,2)+POWER($G1772*信号概况!$C$6,2)+POWER($H1772*信号概况!$C$7,2)+POWER($I1772*信号概况!$C$8,2)+POWER($J1772*信号概况!$C$9,2)+2*$C1772*信号概况!$C$2*$D1772*信号概况!$C$3*信号相关性!$B$3+2*$C1772*信号概况!$C$2*$E1772*信号概况!$C$4*信号相关性!$B$4+2*$C1772*信号概况!$C$2*$F1772*信号概况!$C$5*信号相关性!$B$5+2*$C1772*信号概况!$C$2*$G1772*信号概况!$C$6*信号相关性!$B$6+2*$C1772*信号概况!$C$2*$H1772*信号概况!$C$7*信号相关性!$B$7+2*$C1772*信号概况!$C$2*$I1772*信号概况!$C$8*信号相关性!$B$8+2*$C1772*信号概况!$C$2*$J1772*信号概况!$C$9*信号相关性!$B$9+2*$D1772*信号概况!$C$3*$E1772*信号概况!$C$4*信号相关性!$C$4+2*$D1772*信号概况!$C$3*$F1772*信号概况!$C$5*信号相关性!$C$5+2*$D1772*信号概况!$C$3*$G1772*信号概况!$C$6*信号相关性!$C$6+2*$D1772*信号概况!$C$3*$H1772*信号概况!$C$7*信号相关性!$C$7+2*$D1772*信号概况!$C$3*$I1772*信号概况!$C$8*信号相关性!$C$8+2*$D1772*信号概况!$C$3*$J1772*信号概况!$C$9*信号相关性!$C$9+2*$E1772*信号概况!$C$4*$F1772*信号概况!$C$5*信号相关性!$D$5+2*$E1772*信号概况!$C$4*$G1772*信号概况!$C$6*信号相关性!$D$6+2*$E1772*信号概况!$C$4*$H1772*信号概况!$C$7*信号相关性!$D$7+2*$E1772*信号概况!$C$4*$I1772*信号概况!$C$8*信号相关性!$D$8+2*$E1772*信号概况!$C$4*$J1772*信号概况!$J$5*信号相关性!$D$9+2*$F1772*信号概况!$C$5*$G1772*信号概况!$C$6*信号相关性!$E$6+2*$F1772*信号概况!$C$5*$H1772*信号概况!$C$7*信号相关性!$E$7+2*$F1772*信号概况!$C$5*$I1772*信号概况!$C$8*信号相关性!$E$8+2*$F1772*信号概况!$C$5*$J1772*信号概况!$C$9*信号相关性!$E$9+2*$G1772*信号概况!$C$6*$H1772*信号概况!$C$7*信号相关性!$F$7+2*$G1772*信号概况!$C$6*$I1772*信号概况!$C$8*信号相关性!$F$8+2*$G1772*信号概况!$C$6*$J1772*信号概况!$C$9*信号相关性!$F$9+2*$H1772*信号概况!$C$7*$I1772*信号概况!$C$8*信号相关性!$G$8+2*$H1772*信号概况!$C$7*$J1772*信号概况!$C$9*信号相关性!$G$9+2*$I1772*信号概况!$C$8*$J1772*信号概况!$C$9*信号相关性!$H$9)</f>
        <v>1005.33040248699</v>
      </c>
      <c r="N1772" s="12">
        <f t="shared" si="576"/>
        <v>0.0515047457161107</v>
      </c>
      <c r="O1772" s="10">
        <f>$C1772*信号概况!$J$2+$D1772*信号概况!$J$3+$E1772*信号概况!$J$4+$F1772*信号概况!$J$5+$G1772*信号概况!$J$6+$H1772*信号概况!$J$7+$I1772*信号概况!$J$8+$J1772*信号概况!$J$9</f>
        <v>985.268393791164</v>
      </c>
      <c r="P1772" s="12">
        <f t="shared" si="577"/>
        <v>0.0504769357007397</v>
      </c>
      <c r="Q1772" s="7">
        <f t="shared" si="578"/>
        <v>43.2332246879685</v>
      </c>
    </row>
    <row r="1773" spans="1:17">
      <c r="A1773">
        <v>1771</v>
      </c>
      <c r="B1773">
        <v>19519.18</v>
      </c>
      <c r="C1773" s="7">
        <f t="shared" si="558"/>
        <v>0</v>
      </c>
      <c r="D1773" s="8">
        <f t="shared" si="559"/>
        <v>0.0909090909090909</v>
      </c>
      <c r="E1773">
        <f t="shared" si="560"/>
        <v>0</v>
      </c>
      <c r="F1773">
        <f t="shared" si="570"/>
        <v>0.8</v>
      </c>
      <c r="G1773">
        <f t="shared" si="571"/>
        <v>0.08</v>
      </c>
      <c r="H1773">
        <f t="shared" si="572"/>
        <v>0</v>
      </c>
      <c r="I1773">
        <f t="shared" si="573"/>
        <v>0</v>
      </c>
      <c r="J1773">
        <f t="shared" si="574"/>
        <v>0</v>
      </c>
      <c r="K1773">
        <f>SQRT(POWER($C1773*信号概况!$F$2,2)+POWER($D1773*信号概况!$F$3,2)+POWER($E1773*信号概况!$F$4,2)+POWER($F1773*信号概况!$F$5,2)+POWER($G1773*信号概况!$F$6,2)+POWER($H1773*信号概况!$F$7,2)+POWER($I1773*信号概况!$F$8,2)+POWER($J1773*信号概况!$F$9,2)+2*$C1773*信号概况!$F$2*$D1773*信号概况!$F$3*信号相关性!$B$3+2*$C1773*信号概况!$F$2*$E1773*信号概况!$F$4*信号相关性!$B$4+2*$C1773*信号概况!$F$2*$F1773*信号概况!$F$5*信号相关性!$B$5+2*$C1773*信号概况!$F$2*$G1773*信号概况!$F$6*信号相关性!$B$6+2*$C1773*信号概况!$F$2*$H1773*信号概况!$F$7*信号相关性!$B$7+2*$C1773*信号概况!$F$2*$I1773*信号概况!$F$8*信号相关性!$B$8+2*$C1773*信号概况!$F$2*$J1773*信号概况!$F$9*信号相关性!$B$9+2*$D1773*信号概况!$F$3*$E1773*信号概况!$F$4*信号相关性!$C$4+2*$D1773*信号概况!$F$3*$F1773*信号概况!$F$5*信号相关性!$C$5+2*$D1773*信号概况!$F$3*$G1773*信号概况!$F$6*信号相关性!$C$6+2*$D1773*信号概况!$F$3*$H1773*信号概况!$F$7*信号相关性!$C$7+2*$D1773*信号概况!$F$3*$I1773*信号概况!$F$8*信号相关性!$C$8+2*$D1773*信号概况!$F$3*$J1773*信号概况!$F$9*信号相关性!$C$9+2*$E1773*信号概况!$F$4*$F1773*信号概况!$F$5*信号相关性!$D$5+2*$E1773*信号概况!$F$4*$G1773*信号概况!$F$6*信号相关性!$D$6+2*$E1773*信号概况!$F$4*$H1773*信号概况!$F$7*信号相关性!$D$7+2*$E1773*信号概况!$F$4*$I1773*信号概况!$F$8*信号相关性!$D$8+2*$E1773*信号概况!$F$4*$J1773*信号概况!$J$5*信号相关性!$D$9+2*$F1773*信号概况!$F$5*$G1773*信号概况!$F$6*信号相关性!$E$6+2*$F1773*信号概况!$F$5*$H1773*信号概况!$F$7*信号相关性!$E$7+2*$F1773*信号概况!$F$5*$I1773*信号概况!$F$8*信号相关性!$E$8+2*$F1773*信号概况!$F$5*$J1773*信号概况!$F$9*信号相关性!$E$9+2*$G1773*信号概况!$F$6*$H1773*信号概况!$F$7*信号相关性!$F$7+2*$G1773*信号概况!$F$6*$I1773*信号概况!$F$8*信号相关性!$F$8+2*$G1773*信号概况!$F$6*$J1773*信号概况!$F$9*信号相关性!$F$9+2*$H1773*信号概况!$F$7*$I1773*信号概况!$F$8*信号相关性!$G$8+2*$H1773*信号概况!$F$7*$J1773*信号概况!$F$9*信号相关性!$G$9+2*$I1773*信号概况!$F$8*$J1773*信号概况!$F$9*信号相关性!$H$9)</f>
        <v>257.44516047554</v>
      </c>
      <c r="L1773" s="10">
        <f t="shared" si="575"/>
        <v>75.8187878301737</v>
      </c>
      <c r="M1773" s="11">
        <f>SQRT(POWER($C1773*信号概况!$C$2,2)+POWER($D1773*信号概况!$C$3,2)+POWER($E1773*信号概况!$C$4,2)+POWER($F1773*信号概况!$C$5,2)+POWER($G1773*信号概况!$C$6,2)+POWER($H1773*信号概况!$C$7,2)+POWER($I1773*信号概况!$C$8,2)+POWER($J1773*信号概况!$C$9,2)+2*$C1773*信号概况!$C$2*$D1773*信号概况!$C$3*信号相关性!$B$3+2*$C1773*信号概况!$C$2*$E1773*信号概况!$C$4*信号相关性!$B$4+2*$C1773*信号概况!$C$2*$F1773*信号概况!$C$5*信号相关性!$B$5+2*$C1773*信号概况!$C$2*$G1773*信号概况!$C$6*信号相关性!$B$6+2*$C1773*信号概况!$C$2*$H1773*信号概况!$C$7*信号相关性!$B$7+2*$C1773*信号概况!$C$2*$I1773*信号概况!$C$8*信号相关性!$B$8+2*$C1773*信号概况!$C$2*$J1773*信号概况!$C$9*信号相关性!$B$9+2*$D1773*信号概况!$C$3*$E1773*信号概况!$C$4*信号相关性!$C$4+2*$D1773*信号概况!$C$3*$F1773*信号概况!$C$5*信号相关性!$C$5+2*$D1773*信号概况!$C$3*$G1773*信号概况!$C$6*信号相关性!$C$6+2*$D1773*信号概况!$C$3*$H1773*信号概况!$C$7*信号相关性!$C$7+2*$D1773*信号概况!$C$3*$I1773*信号概况!$C$8*信号相关性!$C$8+2*$D1773*信号概况!$C$3*$J1773*信号概况!$C$9*信号相关性!$C$9+2*$E1773*信号概况!$C$4*$F1773*信号概况!$C$5*信号相关性!$D$5+2*$E1773*信号概况!$C$4*$G1773*信号概况!$C$6*信号相关性!$D$6+2*$E1773*信号概况!$C$4*$H1773*信号概况!$C$7*信号相关性!$D$7+2*$E1773*信号概况!$C$4*$I1773*信号概况!$C$8*信号相关性!$D$8+2*$E1773*信号概况!$C$4*$J1773*信号概况!$J$5*信号相关性!$D$9+2*$F1773*信号概况!$C$5*$G1773*信号概况!$C$6*信号相关性!$E$6+2*$F1773*信号概况!$C$5*$H1773*信号概况!$C$7*信号相关性!$E$7+2*$F1773*信号概况!$C$5*$I1773*信号概况!$C$8*信号相关性!$E$8+2*$F1773*信号概况!$C$5*$J1773*信号概况!$C$9*信号相关性!$E$9+2*$G1773*信号概况!$C$6*$H1773*信号概况!$C$7*信号相关性!$F$7+2*$G1773*信号概况!$C$6*$I1773*信号概况!$C$8*信号相关性!$F$8+2*$G1773*信号概况!$C$6*$J1773*信号概况!$C$9*信号相关性!$F$9+2*$H1773*信号概况!$C$7*$I1773*信号概况!$C$8*信号相关性!$G$8+2*$H1773*信号概况!$C$7*$J1773*信号概况!$C$9*信号相关性!$G$9+2*$I1773*信号概况!$C$8*$J1773*信号概况!$C$9*信号相关性!$H$9)</f>
        <v>1082.39853172622</v>
      </c>
      <c r="N1773" s="12">
        <f t="shared" si="576"/>
        <v>0.0554530739368261</v>
      </c>
      <c r="O1773" s="10">
        <f>$C1773*信号概况!$J$2+$D1773*信号概况!$J$3+$E1773*信号概况!$J$4+$F1773*信号概况!$J$5+$G1773*信号概况!$J$6+$H1773*信号概况!$J$7+$I1773*信号概况!$J$8+$J1773*信号概况!$J$9</f>
        <v>1009.7965444761</v>
      </c>
      <c r="P1773" s="12">
        <f t="shared" si="577"/>
        <v>0.0517335535855551</v>
      </c>
      <c r="Q1773" s="7">
        <f t="shared" si="578"/>
        <v>43.2775644845408</v>
      </c>
    </row>
    <row r="1774" spans="1:17">
      <c r="A1774">
        <v>1772</v>
      </c>
      <c r="B1774">
        <v>19519.18</v>
      </c>
      <c r="C1774" s="7">
        <f t="shared" si="558"/>
        <v>0</v>
      </c>
      <c r="D1774" s="8">
        <f t="shared" si="559"/>
        <v>0.121212121212121</v>
      </c>
      <c r="E1774">
        <f t="shared" si="560"/>
        <v>0</v>
      </c>
      <c r="F1774">
        <f t="shared" si="570"/>
        <v>0.8</v>
      </c>
      <c r="G1774">
        <f t="shared" si="571"/>
        <v>0.08</v>
      </c>
      <c r="H1774">
        <f t="shared" si="572"/>
        <v>0</v>
      </c>
      <c r="I1774">
        <f t="shared" si="573"/>
        <v>0</v>
      </c>
      <c r="J1774">
        <f t="shared" si="574"/>
        <v>0</v>
      </c>
      <c r="K1774">
        <f>SQRT(POWER($C1774*信号概况!$F$2,2)+POWER($D1774*信号概况!$F$3,2)+POWER($E1774*信号概况!$F$4,2)+POWER($F1774*信号概况!$F$5,2)+POWER($G1774*信号概况!$F$6,2)+POWER($H1774*信号概况!$F$7,2)+POWER($I1774*信号概况!$F$8,2)+POWER($J1774*信号概况!$F$9,2)+2*$C1774*信号概况!$F$2*$D1774*信号概况!$F$3*信号相关性!$B$3+2*$C1774*信号概况!$F$2*$E1774*信号概况!$F$4*信号相关性!$B$4+2*$C1774*信号概况!$F$2*$F1774*信号概况!$F$5*信号相关性!$B$5+2*$C1774*信号概况!$F$2*$G1774*信号概况!$F$6*信号相关性!$B$6+2*$C1774*信号概况!$F$2*$H1774*信号概况!$F$7*信号相关性!$B$7+2*$C1774*信号概况!$F$2*$I1774*信号概况!$F$8*信号相关性!$B$8+2*$C1774*信号概况!$F$2*$J1774*信号概况!$F$9*信号相关性!$B$9+2*$D1774*信号概况!$F$3*$E1774*信号概况!$F$4*信号相关性!$C$4+2*$D1774*信号概况!$F$3*$F1774*信号概况!$F$5*信号相关性!$C$5+2*$D1774*信号概况!$F$3*$G1774*信号概况!$F$6*信号相关性!$C$6+2*$D1774*信号概况!$F$3*$H1774*信号概况!$F$7*信号相关性!$C$7+2*$D1774*信号概况!$F$3*$I1774*信号概况!$F$8*信号相关性!$C$8+2*$D1774*信号概况!$F$3*$J1774*信号概况!$F$9*信号相关性!$C$9+2*$E1774*信号概况!$F$4*$F1774*信号概况!$F$5*信号相关性!$D$5+2*$E1774*信号概况!$F$4*$G1774*信号概况!$F$6*信号相关性!$D$6+2*$E1774*信号概况!$F$4*$H1774*信号概况!$F$7*信号相关性!$D$7+2*$E1774*信号概况!$F$4*$I1774*信号概况!$F$8*信号相关性!$D$8+2*$E1774*信号概况!$F$4*$J1774*信号概况!$J$5*信号相关性!$D$9+2*$F1774*信号概况!$F$5*$G1774*信号概况!$F$6*信号相关性!$E$6+2*$F1774*信号概况!$F$5*$H1774*信号概况!$F$7*信号相关性!$E$7+2*$F1774*信号概况!$F$5*$I1774*信号概况!$F$8*信号相关性!$E$8+2*$F1774*信号概况!$F$5*$J1774*信号概况!$F$9*信号相关性!$E$9+2*$G1774*信号概况!$F$6*$H1774*信号概况!$F$7*信号相关性!$F$7+2*$G1774*信号概况!$F$6*$I1774*信号概况!$F$8*信号相关性!$F$8+2*$G1774*信号概况!$F$6*$J1774*信号概况!$F$9*信号相关性!$F$9+2*$H1774*信号概况!$F$7*$I1774*信号概况!$F$8*信号相关性!$G$8+2*$H1774*信号概况!$F$7*$J1774*信号概况!$F$9*信号相关性!$G$9+2*$I1774*信号概况!$F$8*$J1774*信号概况!$F$9*信号相关性!$H$9)</f>
        <v>280.256043301522</v>
      </c>
      <c r="L1774" s="10">
        <f t="shared" si="575"/>
        <v>69.6476685036179</v>
      </c>
      <c r="M1774" s="11">
        <f>SQRT(POWER($C1774*信号概况!$C$2,2)+POWER($D1774*信号概况!$C$3,2)+POWER($E1774*信号概况!$C$4,2)+POWER($F1774*信号概况!$C$5,2)+POWER($G1774*信号概况!$C$6,2)+POWER($H1774*信号概况!$C$7,2)+POWER($I1774*信号概况!$C$8,2)+POWER($J1774*信号概况!$C$9,2)+2*$C1774*信号概况!$C$2*$D1774*信号概况!$C$3*信号相关性!$B$3+2*$C1774*信号概况!$C$2*$E1774*信号概况!$C$4*信号相关性!$B$4+2*$C1774*信号概况!$C$2*$F1774*信号概况!$C$5*信号相关性!$B$5+2*$C1774*信号概况!$C$2*$G1774*信号概况!$C$6*信号相关性!$B$6+2*$C1774*信号概况!$C$2*$H1774*信号概况!$C$7*信号相关性!$B$7+2*$C1774*信号概况!$C$2*$I1774*信号概况!$C$8*信号相关性!$B$8+2*$C1774*信号概况!$C$2*$J1774*信号概况!$C$9*信号相关性!$B$9+2*$D1774*信号概况!$C$3*$E1774*信号概况!$C$4*信号相关性!$C$4+2*$D1774*信号概况!$C$3*$F1774*信号概况!$C$5*信号相关性!$C$5+2*$D1774*信号概况!$C$3*$G1774*信号概况!$C$6*信号相关性!$C$6+2*$D1774*信号概况!$C$3*$H1774*信号概况!$C$7*信号相关性!$C$7+2*$D1774*信号概况!$C$3*$I1774*信号概况!$C$8*信号相关性!$C$8+2*$D1774*信号概况!$C$3*$J1774*信号概况!$C$9*信号相关性!$C$9+2*$E1774*信号概况!$C$4*$F1774*信号概况!$C$5*信号相关性!$D$5+2*$E1774*信号概况!$C$4*$G1774*信号概况!$C$6*信号相关性!$D$6+2*$E1774*信号概况!$C$4*$H1774*信号概况!$C$7*信号相关性!$D$7+2*$E1774*信号概况!$C$4*$I1774*信号概况!$C$8*信号相关性!$D$8+2*$E1774*信号概况!$C$4*$J1774*信号概况!$J$5*信号相关性!$D$9+2*$F1774*信号概况!$C$5*$G1774*信号概况!$C$6*信号相关性!$E$6+2*$F1774*信号概况!$C$5*$H1774*信号概况!$C$7*信号相关性!$E$7+2*$F1774*信号概况!$C$5*$I1774*信号概况!$C$8*信号相关性!$E$8+2*$F1774*信号概况!$C$5*$J1774*信号概况!$C$9*信号相关性!$E$9+2*$G1774*信号概况!$C$6*$H1774*信号概况!$C$7*信号相关性!$F$7+2*$G1774*信号概况!$C$6*$I1774*信号概况!$C$8*信号相关性!$F$8+2*$G1774*信号概况!$C$6*$J1774*信号概况!$C$9*信号相关性!$F$9+2*$H1774*信号概况!$C$7*$I1774*信号概况!$C$8*信号相关性!$G$8+2*$H1774*信号概况!$C$7*$J1774*信号概况!$C$9*信号相关性!$G$9+2*$I1774*信号概况!$C$8*$J1774*信号概况!$C$9*信号相关性!$H$9)</f>
        <v>1242.12244445695</v>
      </c>
      <c r="N1774" s="12">
        <f t="shared" si="576"/>
        <v>0.0636359951830428</v>
      </c>
      <c r="O1774" s="10">
        <f>$C1774*信号概况!$J$2+$D1774*信号概况!$J$3+$E1774*信号概况!$J$4+$F1774*信号概况!$J$5+$G1774*信号概况!$J$6+$H1774*信号概况!$J$7+$I1774*信号概况!$J$8+$J1774*信号概况!$J$9</f>
        <v>1034.32469516103</v>
      </c>
      <c r="P1774" s="12">
        <f t="shared" si="577"/>
        <v>0.0529901714703705</v>
      </c>
      <c r="Q1774" s="7">
        <f t="shared" si="578"/>
        <v>40.8053193330379</v>
      </c>
    </row>
    <row r="1775" spans="1:17">
      <c r="A1775">
        <v>1773</v>
      </c>
      <c r="B1775">
        <v>19519.18</v>
      </c>
      <c r="C1775" s="7">
        <f t="shared" si="558"/>
        <v>0</v>
      </c>
      <c r="D1775" s="8">
        <f t="shared" si="559"/>
        <v>0.151515151515152</v>
      </c>
      <c r="E1775">
        <f t="shared" si="560"/>
        <v>0</v>
      </c>
      <c r="F1775">
        <f t="shared" si="570"/>
        <v>0.8</v>
      </c>
      <c r="G1775">
        <f t="shared" si="571"/>
        <v>0.08</v>
      </c>
      <c r="H1775">
        <f t="shared" si="572"/>
        <v>0</v>
      </c>
      <c r="I1775">
        <f t="shared" si="573"/>
        <v>0</v>
      </c>
      <c r="J1775">
        <f t="shared" si="574"/>
        <v>0</v>
      </c>
      <c r="K1775">
        <f>SQRT(POWER($C1775*信号概况!$F$2,2)+POWER($D1775*信号概况!$F$3,2)+POWER($E1775*信号概况!$F$4,2)+POWER($F1775*信号概况!$F$5,2)+POWER($G1775*信号概况!$F$6,2)+POWER($H1775*信号概况!$F$7,2)+POWER($I1775*信号概况!$F$8,2)+POWER($J1775*信号概况!$F$9,2)+2*$C1775*信号概况!$F$2*$D1775*信号概况!$F$3*信号相关性!$B$3+2*$C1775*信号概况!$F$2*$E1775*信号概况!$F$4*信号相关性!$B$4+2*$C1775*信号概况!$F$2*$F1775*信号概况!$F$5*信号相关性!$B$5+2*$C1775*信号概况!$F$2*$G1775*信号概况!$F$6*信号相关性!$B$6+2*$C1775*信号概况!$F$2*$H1775*信号概况!$F$7*信号相关性!$B$7+2*$C1775*信号概况!$F$2*$I1775*信号概况!$F$8*信号相关性!$B$8+2*$C1775*信号概况!$F$2*$J1775*信号概况!$F$9*信号相关性!$B$9+2*$D1775*信号概况!$F$3*$E1775*信号概况!$F$4*信号相关性!$C$4+2*$D1775*信号概况!$F$3*$F1775*信号概况!$F$5*信号相关性!$C$5+2*$D1775*信号概况!$F$3*$G1775*信号概况!$F$6*信号相关性!$C$6+2*$D1775*信号概况!$F$3*$H1775*信号概况!$F$7*信号相关性!$C$7+2*$D1775*信号概况!$F$3*$I1775*信号概况!$F$8*信号相关性!$C$8+2*$D1775*信号概况!$F$3*$J1775*信号概况!$F$9*信号相关性!$C$9+2*$E1775*信号概况!$F$4*$F1775*信号概况!$F$5*信号相关性!$D$5+2*$E1775*信号概况!$F$4*$G1775*信号概况!$F$6*信号相关性!$D$6+2*$E1775*信号概况!$F$4*$H1775*信号概况!$F$7*信号相关性!$D$7+2*$E1775*信号概况!$F$4*$I1775*信号概况!$F$8*信号相关性!$D$8+2*$E1775*信号概况!$F$4*$J1775*信号概况!$J$5*信号相关性!$D$9+2*$F1775*信号概况!$F$5*$G1775*信号概况!$F$6*信号相关性!$E$6+2*$F1775*信号概况!$F$5*$H1775*信号概况!$F$7*信号相关性!$E$7+2*$F1775*信号概况!$F$5*$I1775*信号概况!$F$8*信号相关性!$E$8+2*$F1775*信号概况!$F$5*$J1775*信号概况!$F$9*信号相关性!$E$9+2*$G1775*信号概况!$F$6*$H1775*信号概况!$F$7*信号相关性!$F$7+2*$G1775*信号概况!$F$6*$I1775*信号概况!$F$8*信号相关性!$F$8+2*$G1775*信号概况!$F$6*$J1775*信号概况!$F$9*信号相关性!$F$9+2*$H1775*信号概况!$F$7*$I1775*信号概况!$F$8*信号相关性!$G$8+2*$H1775*信号概况!$F$7*$J1775*信号概况!$F$9*信号相关性!$G$9+2*$I1775*信号概况!$F$8*$J1775*信号概况!$F$9*信号相关性!$H$9)</f>
        <v>315.82852520206</v>
      </c>
      <c r="L1775" s="10">
        <f t="shared" si="575"/>
        <v>61.8030939020218</v>
      </c>
      <c r="M1775" s="11">
        <f>SQRT(POWER($C1775*信号概况!$C$2,2)+POWER($D1775*信号概况!$C$3,2)+POWER($E1775*信号概况!$C$4,2)+POWER($F1775*信号概况!$C$5,2)+POWER($G1775*信号概况!$C$6,2)+POWER($H1775*信号概况!$C$7,2)+POWER($I1775*信号概况!$C$8,2)+POWER($J1775*信号概况!$C$9,2)+2*$C1775*信号概况!$C$2*$D1775*信号概况!$C$3*信号相关性!$B$3+2*$C1775*信号概况!$C$2*$E1775*信号概况!$C$4*信号相关性!$B$4+2*$C1775*信号概况!$C$2*$F1775*信号概况!$C$5*信号相关性!$B$5+2*$C1775*信号概况!$C$2*$G1775*信号概况!$C$6*信号相关性!$B$6+2*$C1775*信号概况!$C$2*$H1775*信号概况!$C$7*信号相关性!$B$7+2*$C1775*信号概况!$C$2*$I1775*信号概况!$C$8*信号相关性!$B$8+2*$C1775*信号概况!$C$2*$J1775*信号概况!$C$9*信号相关性!$B$9+2*$D1775*信号概况!$C$3*$E1775*信号概况!$C$4*信号相关性!$C$4+2*$D1775*信号概况!$C$3*$F1775*信号概况!$C$5*信号相关性!$C$5+2*$D1775*信号概况!$C$3*$G1775*信号概况!$C$6*信号相关性!$C$6+2*$D1775*信号概况!$C$3*$H1775*信号概况!$C$7*信号相关性!$C$7+2*$D1775*信号概况!$C$3*$I1775*信号概况!$C$8*信号相关性!$C$8+2*$D1775*信号概况!$C$3*$J1775*信号概况!$C$9*信号相关性!$C$9+2*$E1775*信号概况!$C$4*$F1775*信号概况!$C$5*信号相关性!$D$5+2*$E1775*信号概况!$C$4*$G1775*信号概况!$C$6*信号相关性!$D$6+2*$E1775*信号概况!$C$4*$H1775*信号概况!$C$7*信号相关性!$D$7+2*$E1775*信号概况!$C$4*$I1775*信号概况!$C$8*信号相关性!$D$8+2*$E1775*信号概况!$C$4*$J1775*信号概况!$J$5*信号相关性!$D$9+2*$F1775*信号概况!$C$5*$G1775*信号概况!$C$6*信号相关性!$E$6+2*$F1775*信号概况!$C$5*$H1775*信号概况!$C$7*信号相关性!$E$7+2*$F1775*信号概况!$C$5*$I1775*信号概况!$C$8*信号相关性!$E$8+2*$F1775*信号概况!$C$5*$J1775*信号概况!$C$9*信号相关性!$E$9+2*$G1775*信号概况!$C$6*$H1775*信号概况!$C$7*信号相关性!$F$7+2*$G1775*信号概况!$C$6*$I1775*信号概况!$C$8*信号相关性!$F$8+2*$G1775*信号概况!$C$6*$J1775*信号概况!$C$9*信号相关性!$F$9+2*$H1775*信号概况!$C$7*$I1775*信号概况!$C$8*信号相关性!$G$8+2*$H1775*信号概况!$C$7*$J1775*信号概况!$C$9*信号相关性!$G$9+2*$I1775*信号概况!$C$8*$J1775*信号概况!$C$9*信号相关性!$H$9)</f>
        <v>1457.57811961711</v>
      </c>
      <c r="N1775" s="12">
        <f t="shared" si="576"/>
        <v>0.07467414715255</v>
      </c>
      <c r="O1775" s="10">
        <f>$C1775*信号概况!$J$2+$D1775*信号概况!$J$3+$E1775*信号概况!$J$4+$F1775*信号概况!$J$5+$G1775*信号概况!$J$6+$H1775*信号概况!$J$7+$I1775*信号概况!$J$8+$J1775*信号概况!$J$9</f>
        <v>1058.85284584596</v>
      </c>
      <c r="P1775" s="12">
        <f t="shared" si="577"/>
        <v>0.0542467893551859</v>
      </c>
      <c r="Q1775" s="7">
        <f t="shared" si="578"/>
        <v>37.14127830172</v>
      </c>
    </row>
    <row r="1776" spans="1:17">
      <c r="A1776">
        <v>1774</v>
      </c>
      <c r="B1776">
        <v>19519.18</v>
      </c>
      <c r="C1776" s="7">
        <f t="shared" si="558"/>
        <v>0</v>
      </c>
      <c r="D1776" s="8">
        <f t="shared" si="559"/>
        <v>0.181818181818182</v>
      </c>
      <c r="E1776">
        <f t="shared" si="560"/>
        <v>0</v>
      </c>
      <c r="F1776">
        <f t="shared" si="570"/>
        <v>0.8</v>
      </c>
      <c r="G1776">
        <f t="shared" si="571"/>
        <v>0.08</v>
      </c>
      <c r="H1776">
        <f t="shared" si="572"/>
        <v>0</v>
      </c>
      <c r="I1776">
        <f t="shared" si="573"/>
        <v>0</v>
      </c>
      <c r="J1776">
        <f t="shared" si="574"/>
        <v>0</v>
      </c>
      <c r="K1776">
        <f>SQRT(POWER($C1776*信号概况!$F$2,2)+POWER($D1776*信号概况!$F$3,2)+POWER($E1776*信号概况!$F$4,2)+POWER($F1776*信号概况!$F$5,2)+POWER($G1776*信号概况!$F$6,2)+POWER($H1776*信号概况!$F$7,2)+POWER($I1776*信号概况!$F$8,2)+POWER($J1776*信号概况!$F$9,2)+2*$C1776*信号概况!$F$2*$D1776*信号概况!$F$3*信号相关性!$B$3+2*$C1776*信号概况!$F$2*$E1776*信号概况!$F$4*信号相关性!$B$4+2*$C1776*信号概况!$F$2*$F1776*信号概况!$F$5*信号相关性!$B$5+2*$C1776*信号概况!$F$2*$G1776*信号概况!$F$6*信号相关性!$B$6+2*$C1776*信号概况!$F$2*$H1776*信号概况!$F$7*信号相关性!$B$7+2*$C1776*信号概况!$F$2*$I1776*信号概况!$F$8*信号相关性!$B$8+2*$C1776*信号概况!$F$2*$J1776*信号概况!$F$9*信号相关性!$B$9+2*$D1776*信号概况!$F$3*$E1776*信号概况!$F$4*信号相关性!$C$4+2*$D1776*信号概况!$F$3*$F1776*信号概况!$F$5*信号相关性!$C$5+2*$D1776*信号概况!$F$3*$G1776*信号概况!$F$6*信号相关性!$C$6+2*$D1776*信号概况!$F$3*$H1776*信号概况!$F$7*信号相关性!$C$7+2*$D1776*信号概况!$F$3*$I1776*信号概况!$F$8*信号相关性!$C$8+2*$D1776*信号概况!$F$3*$J1776*信号概况!$F$9*信号相关性!$C$9+2*$E1776*信号概况!$F$4*$F1776*信号概况!$F$5*信号相关性!$D$5+2*$E1776*信号概况!$F$4*$G1776*信号概况!$F$6*信号相关性!$D$6+2*$E1776*信号概况!$F$4*$H1776*信号概况!$F$7*信号相关性!$D$7+2*$E1776*信号概况!$F$4*$I1776*信号概况!$F$8*信号相关性!$D$8+2*$E1776*信号概况!$F$4*$J1776*信号概况!$J$5*信号相关性!$D$9+2*$F1776*信号概况!$F$5*$G1776*信号概况!$F$6*信号相关性!$E$6+2*$F1776*信号概况!$F$5*$H1776*信号概况!$F$7*信号相关性!$E$7+2*$F1776*信号概况!$F$5*$I1776*信号概况!$F$8*信号相关性!$E$8+2*$F1776*信号概况!$F$5*$J1776*信号概况!$F$9*信号相关性!$E$9+2*$G1776*信号概况!$F$6*$H1776*信号概况!$F$7*信号相关性!$F$7+2*$G1776*信号概况!$F$6*$I1776*信号概况!$F$8*信号相关性!$F$8+2*$G1776*信号概况!$F$6*$J1776*信号概况!$F$9*信号相关性!$F$9+2*$H1776*信号概况!$F$7*$I1776*信号概况!$F$8*信号相关性!$G$8+2*$H1776*信号概况!$F$7*$J1776*信号概况!$F$9*信号相关性!$G$9+2*$I1776*信号概况!$F$8*$J1776*信号概况!$F$9*信号相关性!$H$9)</f>
        <v>360.403431206097</v>
      </c>
      <c r="L1776" s="10">
        <f t="shared" si="575"/>
        <v>54.1592512997967</v>
      </c>
      <c r="M1776" s="11">
        <f>SQRT(POWER($C1776*信号概况!$C$2,2)+POWER($D1776*信号概况!$C$3,2)+POWER($E1776*信号概况!$C$4,2)+POWER($F1776*信号概况!$C$5,2)+POWER($G1776*信号概况!$C$6,2)+POWER($H1776*信号概况!$C$7,2)+POWER($I1776*信号概况!$C$8,2)+POWER($J1776*信号概况!$C$9,2)+2*$C1776*信号概况!$C$2*$D1776*信号概况!$C$3*信号相关性!$B$3+2*$C1776*信号概况!$C$2*$E1776*信号概况!$C$4*信号相关性!$B$4+2*$C1776*信号概况!$C$2*$F1776*信号概况!$C$5*信号相关性!$B$5+2*$C1776*信号概况!$C$2*$G1776*信号概况!$C$6*信号相关性!$B$6+2*$C1776*信号概况!$C$2*$H1776*信号概况!$C$7*信号相关性!$B$7+2*$C1776*信号概况!$C$2*$I1776*信号概况!$C$8*信号相关性!$B$8+2*$C1776*信号概况!$C$2*$J1776*信号概况!$C$9*信号相关性!$B$9+2*$D1776*信号概况!$C$3*$E1776*信号概况!$C$4*信号相关性!$C$4+2*$D1776*信号概况!$C$3*$F1776*信号概况!$C$5*信号相关性!$C$5+2*$D1776*信号概况!$C$3*$G1776*信号概况!$C$6*信号相关性!$C$6+2*$D1776*信号概况!$C$3*$H1776*信号概况!$C$7*信号相关性!$C$7+2*$D1776*信号概况!$C$3*$I1776*信号概况!$C$8*信号相关性!$C$8+2*$D1776*信号概况!$C$3*$J1776*信号概况!$C$9*信号相关性!$C$9+2*$E1776*信号概况!$C$4*$F1776*信号概况!$C$5*信号相关性!$D$5+2*$E1776*信号概况!$C$4*$G1776*信号概况!$C$6*信号相关性!$D$6+2*$E1776*信号概况!$C$4*$H1776*信号概况!$C$7*信号相关性!$D$7+2*$E1776*信号概况!$C$4*$I1776*信号概况!$C$8*信号相关性!$D$8+2*$E1776*信号概况!$C$4*$J1776*信号概况!$J$5*信号相关性!$D$9+2*$F1776*信号概况!$C$5*$G1776*信号概况!$C$6*信号相关性!$E$6+2*$F1776*信号概况!$C$5*$H1776*信号概况!$C$7*信号相关性!$E$7+2*$F1776*信号概况!$C$5*$I1776*信号概况!$C$8*信号相关性!$E$8+2*$F1776*信号概况!$C$5*$J1776*信号概况!$C$9*信号相关性!$E$9+2*$G1776*信号概况!$C$6*$H1776*信号概况!$C$7*信号相关性!$F$7+2*$G1776*信号概况!$C$6*$I1776*信号概况!$C$8*信号相关性!$F$8+2*$G1776*信号概况!$C$6*$J1776*信号概况!$C$9*信号相关性!$F$9+2*$H1776*信号概况!$C$7*$I1776*信号概况!$C$8*信号相关性!$G$8+2*$H1776*信号概况!$C$7*$J1776*信号概况!$C$9*信号相关性!$G$9+2*$I1776*信号概况!$C$8*$J1776*信号概况!$C$9*信号相关性!$H$9)</f>
        <v>1707.80092656364</v>
      </c>
      <c r="N1776" s="12">
        <f t="shared" si="576"/>
        <v>0.0874934770089543</v>
      </c>
      <c r="O1776" s="10">
        <f>$C1776*信号概况!$J$2+$D1776*信号概况!$J$3+$E1776*信号概况!$J$4+$F1776*信号概况!$J$5+$G1776*信号概况!$J$6+$H1776*信号概况!$J$7+$I1776*信号概况!$J$8+$J1776*信号概况!$J$9</f>
        <v>1083.38099653089</v>
      </c>
      <c r="P1776" s="12">
        <f t="shared" si="577"/>
        <v>0.0555034072400014</v>
      </c>
      <c r="Q1776" s="7">
        <f t="shared" si="578"/>
        <v>33.3643132034844</v>
      </c>
    </row>
    <row r="1777" spans="1:17">
      <c r="A1777">
        <v>1775</v>
      </c>
      <c r="B1777">
        <v>19519.18</v>
      </c>
      <c r="C1777" s="7">
        <f t="shared" si="558"/>
        <v>0</v>
      </c>
      <c r="D1777" s="8">
        <f t="shared" si="559"/>
        <v>0.212121212121212</v>
      </c>
      <c r="E1777">
        <f t="shared" si="560"/>
        <v>0</v>
      </c>
      <c r="F1777">
        <f t="shared" si="570"/>
        <v>0.8</v>
      </c>
      <c r="G1777">
        <f t="shared" si="571"/>
        <v>0.08</v>
      </c>
      <c r="H1777">
        <f t="shared" si="572"/>
        <v>0</v>
      </c>
      <c r="I1777">
        <f t="shared" si="573"/>
        <v>0</v>
      </c>
      <c r="J1777">
        <f t="shared" si="574"/>
        <v>0</v>
      </c>
      <c r="K1777">
        <f>SQRT(POWER($C1777*信号概况!$F$2,2)+POWER($D1777*信号概况!$F$3,2)+POWER($E1777*信号概况!$F$4,2)+POWER($F1777*信号概况!$F$5,2)+POWER($G1777*信号概况!$F$6,2)+POWER($H1777*信号概况!$F$7,2)+POWER($I1777*信号概况!$F$8,2)+POWER($J1777*信号概况!$F$9,2)+2*$C1777*信号概况!$F$2*$D1777*信号概况!$F$3*信号相关性!$B$3+2*$C1777*信号概况!$F$2*$E1777*信号概况!$F$4*信号相关性!$B$4+2*$C1777*信号概况!$F$2*$F1777*信号概况!$F$5*信号相关性!$B$5+2*$C1777*信号概况!$F$2*$G1777*信号概况!$F$6*信号相关性!$B$6+2*$C1777*信号概况!$F$2*$H1777*信号概况!$F$7*信号相关性!$B$7+2*$C1777*信号概况!$F$2*$I1777*信号概况!$F$8*信号相关性!$B$8+2*$C1777*信号概况!$F$2*$J1777*信号概况!$F$9*信号相关性!$B$9+2*$D1777*信号概况!$F$3*$E1777*信号概况!$F$4*信号相关性!$C$4+2*$D1777*信号概况!$F$3*$F1777*信号概况!$F$5*信号相关性!$C$5+2*$D1777*信号概况!$F$3*$G1777*信号概况!$F$6*信号相关性!$C$6+2*$D1777*信号概况!$F$3*$H1777*信号概况!$F$7*信号相关性!$C$7+2*$D1777*信号概况!$F$3*$I1777*信号概况!$F$8*信号相关性!$C$8+2*$D1777*信号概况!$F$3*$J1777*信号概况!$F$9*信号相关性!$C$9+2*$E1777*信号概况!$F$4*$F1777*信号概况!$F$5*信号相关性!$D$5+2*$E1777*信号概况!$F$4*$G1777*信号概况!$F$6*信号相关性!$D$6+2*$E1777*信号概况!$F$4*$H1777*信号概况!$F$7*信号相关性!$D$7+2*$E1777*信号概况!$F$4*$I1777*信号概况!$F$8*信号相关性!$D$8+2*$E1777*信号概况!$F$4*$J1777*信号概况!$J$5*信号相关性!$D$9+2*$F1777*信号概况!$F$5*$G1777*信号概况!$F$6*信号相关性!$E$6+2*$F1777*信号概况!$F$5*$H1777*信号概况!$F$7*信号相关性!$E$7+2*$F1777*信号概况!$F$5*$I1777*信号概况!$F$8*信号相关性!$E$8+2*$F1777*信号概况!$F$5*$J1777*信号概况!$F$9*信号相关性!$E$9+2*$G1777*信号概况!$F$6*$H1777*信号概况!$F$7*信号相关性!$F$7+2*$G1777*信号概况!$F$6*$I1777*信号概况!$F$8*信号相关性!$F$8+2*$G1777*信号概况!$F$6*$J1777*信号概况!$F$9*信号相关性!$F$9+2*$H1777*信号概况!$F$7*$I1777*信号概况!$F$8*信号相关性!$G$8+2*$H1777*信号概况!$F$7*$J1777*信号概况!$F$9*信号相关性!$G$9+2*$I1777*信号概况!$F$8*$J1777*信号概况!$F$9*信号相关性!$H$9)</f>
        <v>411.062498275485</v>
      </c>
      <c r="L1777" s="10">
        <f t="shared" si="575"/>
        <v>47.4847014307753</v>
      </c>
      <c r="M1777" s="11">
        <f>SQRT(POWER($C1777*信号概况!$C$2,2)+POWER($D1777*信号概况!$C$3,2)+POWER($E1777*信号概况!$C$4,2)+POWER($F1777*信号概况!$C$5,2)+POWER($G1777*信号概况!$C$6,2)+POWER($H1777*信号概况!$C$7,2)+POWER($I1777*信号概况!$C$8,2)+POWER($J1777*信号概况!$C$9,2)+2*$C1777*信号概况!$C$2*$D1777*信号概况!$C$3*信号相关性!$B$3+2*$C1777*信号概况!$C$2*$E1777*信号概况!$C$4*信号相关性!$B$4+2*$C1777*信号概况!$C$2*$F1777*信号概况!$C$5*信号相关性!$B$5+2*$C1777*信号概况!$C$2*$G1777*信号概况!$C$6*信号相关性!$B$6+2*$C1777*信号概况!$C$2*$H1777*信号概况!$C$7*信号相关性!$B$7+2*$C1777*信号概况!$C$2*$I1777*信号概况!$C$8*信号相关性!$B$8+2*$C1777*信号概况!$C$2*$J1777*信号概况!$C$9*信号相关性!$B$9+2*$D1777*信号概况!$C$3*$E1777*信号概况!$C$4*信号相关性!$C$4+2*$D1777*信号概况!$C$3*$F1777*信号概况!$C$5*信号相关性!$C$5+2*$D1777*信号概况!$C$3*$G1777*信号概况!$C$6*信号相关性!$C$6+2*$D1777*信号概况!$C$3*$H1777*信号概况!$C$7*信号相关性!$C$7+2*$D1777*信号概况!$C$3*$I1777*信号概况!$C$8*信号相关性!$C$8+2*$D1777*信号概况!$C$3*$J1777*信号概况!$C$9*信号相关性!$C$9+2*$E1777*信号概况!$C$4*$F1777*信号概况!$C$5*信号相关性!$D$5+2*$E1777*信号概况!$C$4*$G1777*信号概况!$C$6*信号相关性!$D$6+2*$E1777*信号概况!$C$4*$H1777*信号概况!$C$7*信号相关性!$D$7+2*$E1777*信号概况!$C$4*$I1777*信号概况!$C$8*信号相关性!$D$8+2*$E1777*信号概况!$C$4*$J1777*信号概况!$J$5*信号相关性!$D$9+2*$F1777*信号概况!$C$5*$G1777*信号概况!$C$6*信号相关性!$E$6+2*$F1777*信号概况!$C$5*$H1777*信号概况!$C$7*信号相关性!$E$7+2*$F1777*信号概况!$C$5*$I1777*信号概况!$C$8*信号相关性!$E$8+2*$F1777*信号概况!$C$5*$J1777*信号概况!$C$9*信号相关性!$E$9+2*$G1777*信号概况!$C$6*$H1777*信号概况!$C$7*信号相关性!$F$7+2*$G1777*信号概况!$C$6*$I1777*信号概况!$C$8*信号相关性!$F$8+2*$G1777*信号概况!$C$6*$J1777*信号概况!$C$9*信号相关性!$F$9+2*$H1777*信号概况!$C$7*$I1777*信号概况!$C$8*信号相关性!$G$8+2*$H1777*信号概况!$C$7*$J1777*信号概况!$C$9*信号相关性!$G$9+2*$I1777*信号概况!$C$8*$J1777*信号概况!$C$9*信号相关性!$H$9)</f>
        <v>1979.65104424465</v>
      </c>
      <c r="N1777" s="12">
        <f t="shared" si="576"/>
        <v>0.101420809903113</v>
      </c>
      <c r="O1777" s="10">
        <f>$C1777*信号概况!$J$2+$D1777*信号概况!$J$3+$E1777*信号概况!$J$4+$F1777*信号概况!$J$5+$G1777*信号概况!$J$6+$H1777*信号概况!$J$7+$I1777*信号概况!$J$8+$J1777*信号概况!$J$9</f>
        <v>1107.90914721582</v>
      </c>
      <c r="P1777" s="12">
        <f t="shared" si="577"/>
        <v>0.0567600251248168</v>
      </c>
      <c r="Q1777" s="7">
        <f t="shared" si="578"/>
        <v>29.968559083524</v>
      </c>
    </row>
    <row r="1778" spans="1:17">
      <c r="A1778">
        <v>1776</v>
      </c>
      <c r="B1778">
        <v>19519.18</v>
      </c>
      <c r="C1778" s="7">
        <f t="shared" si="558"/>
        <v>0</v>
      </c>
      <c r="D1778" s="8">
        <f t="shared" si="559"/>
        <v>0.242424242424242</v>
      </c>
      <c r="E1778">
        <f t="shared" si="560"/>
        <v>0</v>
      </c>
      <c r="F1778">
        <f t="shared" si="570"/>
        <v>0.8</v>
      </c>
      <c r="G1778">
        <f t="shared" si="571"/>
        <v>0.08</v>
      </c>
      <c r="H1778">
        <f t="shared" si="572"/>
        <v>0</v>
      </c>
      <c r="I1778">
        <f t="shared" si="573"/>
        <v>0</v>
      </c>
      <c r="J1778">
        <f t="shared" si="574"/>
        <v>0</v>
      </c>
      <c r="K1778">
        <f>SQRT(POWER($C1778*信号概况!$F$2,2)+POWER($D1778*信号概况!$F$3,2)+POWER($E1778*信号概况!$F$4,2)+POWER($F1778*信号概况!$F$5,2)+POWER($G1778*信号概况!$F$6,2)+POWER($H1778*信号概况!$F$7,2)+POWER($I1778*信号概况!$F$8,2)+POWER($J1778*信号概况!$F$9,2)+2*$C1778*信号概况!$F$2*$D1778*信号概况!$F$3*信号相关性!$B$3+2*$C1778*信号概况!$F$2*$E1778*信号概况!$F$4*信号相关性!$B$4+2*$C1778*信号概况!$F$2*$F1778*信号概况!$F$5*信号相关性!$B$5+2*$C1778*信号概况!$F$2*$G1778*信号概况!$F$6*信号相关性!$B$6+2*$C1778*信号概况!$F$2*$H1778*信号概况!$F$7*信号相关性!$B$7+2*$C1778*信号概况!$F$2*$I1778*信号概况!$F$8*信号相关性!$B$8+2*$C1778*信号概况!$F$2*$J1778*信号概况!$F$9*信号相关性!$B$9+2*$D1778*信号概况!$F$3*$E1778*信号概况!$F$4*信号相关性!$C$4+2*$D1778*信号概况!$F$3*$F1778*信号概况!$F$5*信号相关性!$C$5+2*$D1778*信号概况!$F$3*$G1778*信号概况!$F$6*信号相关性!$C$6+2*$D1778*信号概况!$F$3*$H1778*信号概况!$F$7*信号相关性!$C$7+2*$D1778*信号概况!$F$3*$I1778*信号概况!$F$8*信号相关性!$C$8+2*$D1778*信号概况!$F$3*$J1778*信号概况!$F$9*信号相关性!$C$9+2*$E1778*信号概况!$F$4*$F1778*信号概况!$F$5*信号相关性!$D$5+2*$E1778*信号概况!$F$4*$G1778*信号概况!$F$6*信号相关性!$D$6+2*$E1778*信号概况!$F$4*$H1778*信号概况!$F$7*信号相关性!$D$7+2*$E1778*信号概况!$F$4*$I1778*信号概况!$F$8*信号相关性!$D$8+2*$E1778*信号概况!$F$4*$J1778*信号概况!$J$5*信号相关性!$D$9+2*$F1778*信号概况!$F$5*$G1778*信号概况!$F$6*信号相关性!$E$6+2*$F1778*信号概况!$F$5*$H1778*信号概况!$F$7*信号相关性!$E$7+2*$F1778*信号概况!$F$5*$I1778*信号概况!$F$8*信号相关性!$E$8+2*$F1778*信号概况!$F$5*$J1778*信号概况!$F$9*信号相关性!$E$9+2*$G1778*信号概况!$F$6*$H1778*信号概况!$F$7*信号相关性!$F$7+2*$G1778*信号概况!$F$6*$I1778*信号概况!$F$8*信号相关性!$F$8+2*$G1778*信号概况!$F$6*$J1778*信号概况!$F$9*信号相关性!$F$9+2*$H1778*信号概况!$F$7*$I1778*信号概况!$F$8*信号相关性!$G$8+2*$H1778*信号概况!$F$7*$J1778*信号概况!$F$9*信号相关性!$G$9+2*$I1778*信号概况!$F$8*$J1778*信号概况!$F$9*信号相关性!$H$9)</f>
        <v>465.824956524846</v>
      </c>
      <c r="L1778" s="10">
        <f t="shared" si="575"/>
        <v>41.9023921466494</v>
      </c>
      <c r="M1778" s="11">
        <f>SQRT(POWER($C1778*信号概况!$C$2,2)+POWER($D1778*信号概况!$C$3,2)+POWER($E1778*信号概况!$C$4,2)+POWER($F1778*信号概况!$C$5,2)+POWER($G1778*信号概况!$C$6,2)+POWER($H1778*信号概况!$C$7,2)+POWER($I1778*信号概况!$C$8,2)+POWER($J1778*信号概况!$C$9,2)+2*$C1778*信号概况!$C$2*$D1778*信号概况!$C$3*信号相关性!$B$3+2*$C1778*信号概况!$C$2*$E1778*信号概况!$C$4*信号相关性!$B$4+2*$C1778*信号概况!$C$2*$F1778*信号概况!$C$5*信号相关性!$B$5+2*$C1778*信号概况!$C$2*$G1778*信号概况!$C$6*信号相关性!$B$6+2*$C1778*信号概况!$C$2*$H1778*信号概况!$C$7*信号相关性!$B$7+2*$C1778*信号概况!$C$2*$I1778*信号概况!$C$8*信号相关性!$B$8+2*$C1778*信号概况!$C$2*$J1778*信号概况!$C$9*信号相关性!$B$9+2*$D1778*信号概况!$C$3*$E1778*信号概况!$C$4*信号相关性!$C$4+2*$D1778*信号概况!$C$3*$F1778*信号概况!$C$5*信号相关性!$C$5+2*$D1778*信号概况!$C$3*$G1778*信号概况!$C$6*信号相关性!$C$6+2*$D1778*信号概况!$C$3*$H1778*信号概况!$C$7*信号相关性!$C$7+2*$D1778*信号概况!$C$3*$I1778*信号概况!$C$8*信号相关性!$C$8+2*$D1778*信号概况!$C$3*$J1778*信号概况!$C$9*信号相关性!$C$9+2*$E1778*信号概况!$C$4*$F1778*信号概况!$C$5*信号相关性!$D$5+2*$E1778*信号概况!$C$4*$G1778*信号概况!$C$6*信号相关性!$D$6+2*$E1778*信号概况!$C$4*$H1778*信号概况!$C$7*信号相关性!$D$7+2*$E1778*信号概况!$C$4*$I1778*信号概况!$C$8*信号相关性!$D$8+2*$E1778*信号概况!$C$4*$J1778*信号概况!$J$5*信号相关性!$D$9+2*$F1778*信号概况!$C$5*$G1778*信号概况!$C$6*信号相关性!$E$6+2*$F1778*信号概况!$C$5*$H1778*信号概况!$C$7*信号相关性!$E$7+2*$F1778*信号概况!$C$5*$I1778*信号概况!$C$8*信号相关性!$E$8+2*$F1778*信号概况!$C$5*$J1778*信号概况!$C$9*信号相关性!$E$9+2*$G1778*信号概况!$C$6*$H1778*信号概况!$C$7*信号相关性!$F$7+2*$G1778*信号概况!$C$6*$I1778*信号概况!$C$8*信号相关性!$F$8+2*$G1778*信号概况!$C$6*$J1778*信号概况!$C$9*信号相关性!$F$9+2*$H1778*信号概况!$C$7*$I1778*信号概况!$C$8*信号相关性!$G$8+2*$H1778*信号概况!$C$7*$J1778*信号概况!$C$9*信号相关性!$G$9+2*$I1778*信号概况!$C$8*$J1778*信号概况!$C$9*信号相关性!$H$9)</f>
        <v>2265.35576265814</v>
      </c>
      <c r="N1778" s="12">
        <f t="shared" si="576"/>
        <v>0.116057936996233</v>
      </c>
      <c r="O1778" s="10">
        <f>$C1778*信号概况!$J$2+$D1778*信号概况!$J$3+$E1778*信号概况!$J$4+$F1778*信号概况!$J$5+$G1778*信号概况!$J$6+$H1778*信号概况!$J$7+$I1778*信号概况!$J$8+$J1778*信号概况!$J$9</f>
        <v>1132.43729790075</v>
      </c>
      <c r="P1778" s="12">
        <f t="shared" si="577"/>
        <v>0.0580166430096322</v>
      </c>
      <c r="Q1778" s="7">
        <f t="shared" si="578"/>
        <v>27.0773139097288</v>
      </c>
    </row>
    <row r="1779" spans="1:17">
      <c r="A1779">
        <v>1777</v>
      </c>
      <c r="B1779">
        <v>19519.18</v>
      </c>
      <c r="C1779" s="7">
        <f t="shared" si="558"/>
        <v>0</v>
      </c>
      <c r="D1779" s="8">
        <f t="shared" si="559"/>
        <v>0.272727272727273</v>
      </c>
      <c r="E1779">
        <f t="shared" si="560"/>
        <v>0</v>
      </c>
      <c r="F1779">
        <f t="shared" si="570"/>
        <v>0.8</v>
      </c>
      <c r="G1779">
        <f t="shared" si="571"/>
        <v>0.08</v>
      </c>
      <c r="H1779">
        <f t="shared" si="572"/>
        <v>0</v>
      </c>
      <c r="I1779">
        <f t="shared" si="573"/>
        <v>0</v>
      </c>
      <c r="J1779">
        <f t="shared" si="574"/>
        <v>0</v>
      </c>
      <c r="K1779">
        <f>SQRT(POWER($C1779*信号概况!$F$2,2)+POWER($D1779*信号概况!$F$3,2)+POWER($E1779*信号概况!$F$4,2)+POWER($F1779*信号概况!$F$5,2)+POWER($G1779*信号概况!$F$6,2)+POWER($H1779*信号概况!$F$7,2)+POWER($I1779*信号概况!$F$8,2)+POWER($J1779*信号概况!$F$9,2)+2*$C1779*信号概况!$F$2*$D1779*信号概况!$F$3*信号相关性!$B$3+2*$C1779*信号概况!$F$2*$E1779*信号概况!$F$4*信号相关性!$B$4+2*$C1779*信号概况!$F$2*$F1779*信号概况!$F$5*信号相关性!$B$5+2*$C1779*信号概况!$F$2*$G1779*信号概况!$F$6*信号相关性!$B$6+2*$C1779*信号概况!$F$2*$H1779*信号概况!$F$7*信号相关性!$B$7+2*$C1779*信号概况!$F$2*$I1779*信号概况!$F$8*信号相关性!$B$8+2*$C1779*信号概况!$F$2*$J1779*信号概况!$F$9*信号相关性!$B$9+2*$D1779*信号概况!$F$3*$E1779*信号概况!$F$4*信号相关性!$C$4+2*$D1779*信号概况!$F$3*$F1779*信号概况!$F$5*信号相关性!$C$5+2*$D1779*信号概况!$F$3*$G1779*信号概况!$F$6*信号相关性!$C$6+2*$D1779*信号概况!$F$3*$H1779*信号概况!$F$7*信号相关性!$C$7+2*$D1779*信号概况!$F$3*$I1779*信号概况!$F$8*信号相关性!$C$8+2*$D1779*信号概况!$F$3*$J1779*信号概况!$F$9*信号相关性!$C$9+2*$E1779*信号概况!$F$4*$F1779*信号概况!$F$5*信号相关性!$D$5+2*$E1779*信号概况!$F$4*$G1779*信号概况!$F$6*信号相关性!$D$6+2*$E1779*信号概况!$F$4*$H1779*信号概况!$F$7*信号相关性!$D$7+2*$E1779*信号概况!$F$4*$I1779*信号概况!$F$8*信号相关性!$D$8+2*$E1779*信号概况!$F$4*$J1779*信号概况!$J$5*信号相关性!$D$9+2*$F1779*信号概况!$F$5*$G1779*信号概况!$F$6*信号相关性!$E$6+2*$F1779*信号概况!$F$5*$H1779*信号概况!$F$7*信号相关性!$E$7+2*$F1779*信号概况!$F$5*$I1779*信号概况!$F$8*信号相关性!$E$8+2*$F1779*信号概况!$F$5*$J1779*信号概况!$F$9*信号相关性!$E$9+2*$G1779*信号概况!$F$6*$H1779*信号概况!$F$7*信号相关性!$F$7+2*$G1779*信号概况!$F$6*$I1779*信号概况!$F$8*信号相关性!$F$8+2*$G1779*信号概况!$F$6*$J1779*信号概况!$F$9*信号相关性!$F$9+2*$H1779*信号概况!$F$7*$I1779*信号概况!$F$8*信号相关性!$G$8+2*$H1779*信号概况!$F$7*$J1779*信号概况!$F$9*信号相关性!$G$9+2*$I1779*信号概况!$F$8*$J1779*信号概况!$F$9*信号相关性!$H$9)</f>
        <v>523.404404952615</v>
      </c>
      <c r="L1779" s="10">
        <f t="shared" si="575"/>
        <v>37.2927316149873</v>
      </c>
      <c r="M1779" s="11">
        <f>SQRT(POWER($C1779*信号概况!$C$2,2)+POWER($D1779*信号概况!$C$3,2)+POWER($E1779*信号概况!$C$4,2)+POWER($F1779*信号概况!$C$5,2)+POWER($G1779*信号概况!$C$6,2)+POWER($H1779*信号概况!$C$7,2)+POWER($I1779*信号概况!$C$8,2)+POWER($J1779*信号概况!$C$9,2)+2*$C1779*信号概况!$C$2*$D1779*信号概况!$C$3*信号相关性!$B$3+2*$C1779*信号概况!$C$2*$E1779*信号概况!$C$4*信号相关性!$B$4+2*$C1779*信号概况!$C$2*$F1779*信号概况!$C$5*信号相关性!$B$5+2*$C1779*信号概况!$C$2*$G1779*信号概况!$C$6*信号相关性!$B$6+2*$C1779*信号概况!$C$2*$H1779*信号概况!$C$7*信号相关性!$B$7+2*$C1779*信号概况!$C$2*$I1779*信号概况!$C$8*信号相关性!$B$8+2*$C1779*信号概况!$C$2*$J1779*信号概况!$C$9*信号相关性!$B$9+2*$D1779*信号概况!$C$3*$E1779*信号概况!$C$4*信号相关性!$C$4+2*$D1779*信号概况!$C$3*$F1779*信号概况!$C$5*信号相关性!$C$5+2*$D1779*信号概况!$C$3*$G1779*信号概况!$C$6*信号相关性!$C$6+2*$D1779*信号概况!$C$3*$H1779*信号概况!$C$7*信号相关性!$C$7+2*$D1779*信号概况!$C$3*$I1779*信号概况!$C$8*信号相关性!$C$8+2*$D1779*信号概况!$C$3*$J1779*信号概况!$C$9*信号相关性!$C$9+2*$E1779*信号概况!$C$4*$F1779*信号概况!$C$5*信号相关性!$D$5+2*$E1779*信号概况!$C$4*$G1779*信号概况!$C$6*信号相关性!$D$6+2*$E1779*信号概况!$C$4*$H1779*信号概况!$C$7*信号相关性!$D$7+2*$E1779*信号概况!$C$4*$I1779*信号概况!$C$8*信号相关性!$D$8+2*$E1779*信号概况!$C$4*$J1779*信号概况!$J$5*信号相关性!$D$9+2*$F1779*信号概况!$C$5*$G1779*信号概况!$C$6*信号相关性!$E$6+2*$F1779*信号概况!$C$5*$H1779*信号概况!$C$7*信号相关性!$E$7+2*$F1779*信号概况!$C$5*$I1779*信号概况!$C$8*信号相关性!$E$8+2*$F1779*信号概况!$C$5*$J1779*信号概况!$C$9*信号相关性!$E$9+2*$G1779*信号概况!$C$6*$H1779*信号概况!$C$7*信号相关性!$F$7+2*$G1779*信号概况!$C$6*$I1779*信号概况!$C$8*信号相关性!$F$8+2*$G1779*信号概况!$C$6*$J1779*信号概况!$C$9*信号相关性!$F$9+2*$H1779*信号概况!$C$7*$I1779*信号概况!$C$8*信号相关性!$G$8+2*$H1779*信号概况!$C$7*$J1779*信号概况!$C$9*信号相关性!$G$9+2*$I1779*信号概况!$C$8*$J1779*信号概况!$C$9*信号相关性!$H$9)</f>
        <v>2560.28112285745</v>
      </c>
      <c r="N1779" s="12">
        <f t="shared" si="576"/>
        <v>0.1311674528775</v>
      </c>
      <c r="O1779" s="10">
        <f>$C1779*信号概况!$J$2+$D1779*信号概况!$J$3+$E1779*信号概况!$J$4+$F1779*信号概况!$J$5+$G1779*信号概况!$J$6+$H1779*信号概况!$J$7+$I1779*信号概况!$J$8+$J1779*信号概况!$J$9</f>
        <v>1156.96544858568</v>
      </c>
      <c r="P1779" s="12">
        <f t="shared" si="577"/>
        <v>0.0592732608944476</v>
      </c>
      <c r="Q1779" s="7">
        <f t="shared" si="578"/>
        <v>24.6609051450317</v>
      </c>
    </row>
    <row r="1780" spans="1:17">
      <c r="A1780">
        <v>1778</v>
      </c>
      <c r="B1780">
        <v>19519.18</v>
      </c>
      <c r="C1780" s="7">
        <f t="shared" si="558"/>
        <v>0</v>
      </c>
      <c r="D1780" s="8">
        <f t="shared" si="559"/>
        <v>0.303030303030303</v>
      </c>
      <c r="E1780">
        <f t="shared" si="560"/>
        <v>0</v>
      </c>
      <c r="F1780">
        <f t="shared" si="570"/>
        <v>0.8</v>
      </c>
      <c r="G1780">
        <f t="shared" si="571"/>
        <v>0.08</v>
      </c>
      <c r="H1780">
        <f t="shared" si="572"/>
        <v>0</v>
      </c>
      <c r="I1780">
        <f t="shared" si="573"/>
        <v>0</v>
      </c>
      <c r="J1780">
        <f t="shared" si="574"/>
        <v>0</v>
      </c>
      <c r="K1780">
        <f>SQRT(POWER($C1780*信号概况!$F$2,2)+POWER($D1780*信号概况!$F$3,2)+POWER($E1780*信号概况!$F$4,2)+POWER($F1780*信号概况!$F$5,2)+POWER($G1780*信号概况!$F$6,2)+POWER($H1780*信号概况!$F$7,2)+POWER($I1780*信号概况!$F$8,2)+POWER($J1780*信号概况!$F$9,2)+2*$C1780*信号概况!$F$2*$D1780*信号概况!$F$3*信号相关性!$B$3+2*$C1780*信号概况!$F$2*$E1780*信号概况!$F$4*信号相关性!$B$4+2*$C1780*信号概况!$F$2*$F1780*信号概况!$F$5*信号相关性!$B$5+2*$C1780*信号概况!$F$2*$G1780*信号概况!$F$6*信号相关性!$B$6+2*$C1780*信号概况!$F$2*$H1780*信号概况!$F$7*信号相关性!$B$7+2*$C1780*信号概况!$F$2*$I1780*信号概况!$F$8*信号相关性!$B$8+2*$C1780*信号概况!$F$2*$J1780*信号概况!$F$9*信号相关性!$B$9+2*$D1780*信号概况!$F$3*$E1780*信号概况!$F$4*信号相关性!$C$4+2*$D1780*信号概况!$F$3*$F1780*信号概况!$F$5*信号相关性!$C$5+2*$D1780*信号概况!$F$3*$G1780*信号概况!$F$6*信号相关性!$C$6+2*$D1780*信号概况!$F$3*$H1780*信号概况!$F$7*信号相关性!$C$7+2*$D1780*信号概况!$F$3*$I1780*信号概况!$F$8*信号相关性!$C$8+2*$D1780*信号概况!$F$3*$J1780*信号概况!$F$9*信号相关性!$C$9+2*$E1780*信号概况!$F$4*$F1780*信号概况!$F$5*信号相关性!$D$5+2*$E1780*信号概况!$F$4*$G1780*信号概况!$F$6*信号相关性!$D$6+2*$E1780*信号概况!$F$4*$H1780*信号概况!$F$7*信号相关性!$D$7+2*$E1780*信号概况!$F$4*$I1780*信号概况!$F$8*信号相关性!$D$8+2*$E1780*信号概况!$F$4*$J1780*信号概况!$J$5*信号相关性!$D$9+2*$F1780*信号概况!$F$5*$G1780*信号概况!$F$6*信号相关性!$E$6+2*$F1780*信号概况!$F$5*$H1780*信号概况!$F$7*信号相关性!$E$7+2*$F1780*信号概况!$F$5*$I1780*信号概况!$F$8*信号相关性!$E$8+2*$F1780*信号概况!$F$5*$J1780*信号概况!$F$9*信号相关性!$E$9+2*$G1780*信号概况!$F$6*$H1780*信号概况!$F$7*信号相关性!$F$7+2*$G1780*信号概况!$F$6*$I1780*信号概况!$F$8*信号相关性!$F$8+2*$G1780*信号概况!$F$6*$J1780*信号概况!$F$9*信号相关性!$F$9+2*$H1780*信号概况!$F$7*$I1780*信号概况!$F$8*信号相关性!$G$8+2*$H1780*信号概况!$F$7*$J1780*信号概况!$F$9*信号相关性!$G$9+2*$I1780*信号概况!$F$8*$J1780*信号概况!$F$9*信号相关性!$H$9)</f>
        <v>582.966740471327</v>
      </c>
      <c r="L1780" s="10">
        <f t="shared" si="575"/>
        <v>33.4824933309554</v>
      </c>
      <c r="M1780" s="11">
        <f>SQRT(POWER($C1780*信号概况!$C$2,2)+POWER($D1780*信号概况!$C$3,2)+POWER($E1780*信号概况!$C$4,2)+POWER($F1780*信号概况!$C$5,2)+POWER($G1780*信号概况!$C$6,2)+POWER($H1780*信号概况!$C$7,2)+POWER($I1780*信号概况!$C$8,2)+POWER($J1780*信号概况!$C$9,2)+2*$C1780*信号概况!$C$2*$D1780*信号概况!$C$3*信号相关性!$B$3+2*$C1780*信号概况!$C$2*$E1780*信号概况!$C$4*信号相关性!$B$4+2*$C1780*信号概况!$C$2*$F1780*信号概况!$C$5*信号相关性!$B$5+2*$C1780*信号概况!$C$2*$G1780*信号概况!$C$6*信号相关性!$B$6+2*$C1780*信号概况!$C$2*$H1780*信号概况!$C$7*信号相关性!$B$7+2*$C1780*信号概况!$C$2*$I1780*信号概况!$C$8*信号相关性!$B$8+2*$C1780*信号概况!$C$2*$J1780*信号概况!$C$9*信号相关性!$B$9+2*$D1780*信号概况!$C$3*$E1780*信号概况!$C$4*信号相关性!$C$4+2*$D1780*信号概况!$C$3*$F1780*信号概况!$C$5*信号相关性!$C$5+2*$D1780*信号概况!$C$3*$G1780*信号概况!$C$6*信号相关性!$C$6+2*$D1780*信号概况!$C$3*$H1780*信号概况!$C$7*信号相关性!$C$7+2*$D1780*信号概况!$C$3*$I1780*信号概况!$C$8*信号相关性!$C$8+2*$D1780*信号概况!$C$3*$J1780*信号概况!$C$9*信号相关性!$C$9+2*$E1780*信号概况!$C$4*$F1780*信号概况!$C$5*信号相关性!$D$5+2*$E1780*信号概况!$C$4*$G1780*信号概况!$C$6*信号相关性!$D$6+2*$E1780*信号概况!$C$4*$H1780*信号概况!$C$7*信号相关性!$D$7+2*$E1780*信号概况!$C$4*$I1780*信号概况!$C$8*信号相关性!$D$8+2*$E1780*信号概况!$C$4*$J1780*信号概况!$J$5*信号相关性!$D$9+2*$F1780*信号概况!$C$5*$G1780*信号概况!$C$6*信号相关性!$E$6+2*$F1780*信号概况!$C$5*$H1780*信号概况!$C$7*信号相关性!$E$7+2*$F1780*信号概况!$C$5*$I1780*信号概况!$C$8*信号相关性!$E$8+2*$F1780*信号概况!$C$5*$J1780*信号概况!$C$9*信号相关性!$E$9+2*$G1780*信号概况!$C$6*$H1780*信号概况!$C$7*信号相关性!$F$7+2*$G1780*信号概况!$C$6*$I1780*信号概况!$C$8*信号相关性!$F$8+2*$G1780*信号概况!$C$6*$J1780*信号概况!$C$9*信号相关性!$F$9+2*$H1780*信号概况!$C$7*$I1780*信号概况!$C$8*信号相关性!$G$8+2*$H1780*信号概况!$C$7*$J1780*信号概况!$C$9*信号相关性!$G$9+2*$I1780*信号概况!$C$8*$J1780*信号概况!$C$9*信号相关性!$H$9)</f>
        <v>2861.57759757344</v>
      </c>
      <c r="N1780" s="12">
        <f t="shared" si="576"/>
        <v>0.146603371533714</v>
      </c>
      <c r="O1780" s="10">
        <f>$C1780*信号概况!$J$2+$D1780*信号概况!$J$3+$E1780*信号概况!$J$4+$F1780*信号概况!$J$5+$G1780*信号概况!$J$6+$H1780*信号概况!$J$7+$I1780*信号概况!$J$8+$J1780*信号概况!$J$9</f>
        <v>1181.49359927062</v>
      </c>
      <c r="P1780" s="12">
        <f t="shared" si="577"/>
        <v>0.060529878779263</v>
      </c>
      <c r="Q1780" s="7">
        <f t="shared" si="578"/>
        <v>22.6461704840548</v>
      </c>
    </row>
    <row r="1781" spans="1:17">
      <c r="A1781">
        <v>1779</v>
      </c>
      <c r="B1781">
        <v>19519.18</v>
      </c>
      <c r="C1781" s="7">
        <f t="shared" si="558"/>
        <v>0</v>
      </c>
      <c r="D1781" s="8">
        <f t="shared" si="559"/>
        <v>0.333333333333333</v>
      </c>
      <c r="E1781">
        <f t="shared" si="560"/>
        <v>0</v>
      </c>
      <c r="F1781">
        <f t="shared" si="570"/>
        <v>0.8</v>
      </c>
      <c r="G1781">
        <f t="shared" si="571"/>
        <v>0.08</v>
      </c>
      <c r="H1781">
        <f t="shared" si="572"/>
        <v>0</v>
      </c>
      <c r="I1781">
        <f t="shared" si="573"/>
        <v>0</v>
      </c>
      <c r="J1781">
        <f t="shared" si="574"/>
        <v>0</v>
      </c>
      <c r="K1781">
        <f>SQRT(POWER($C1781*信号概况!$F$2,2)+POWER($D1781*信号概况!$F$3,2)+POWER($E1781*信号概况!$F$4,2)+POWER($F1781*信号概况!$F$5,2)+POWER($G1781*信号概况!$F$6,2)+POWER($H1781*信号概况!$F$7,2)+POWER($I1781*信号概况!$F$8,2)+POWER($J1781*信号概况!$F$9,2)+2*$C1781*信号概况!$F$2*$D1781*信号概况!$F$3*信号相关性!$B$3+2*$C1781*信号概况!$F$2*$E1781*信号概况!$F$4*信号相关性!$B$4+2*$C1781*信号概况!$F$2*$F1781*信号概况!$F$5*信号相关性!$B$5+2*$C1781*信号概况!$F$2*$G1781*信号概况!$F$6*信号相关性!$B$6+2*$C1781*信号概况!$F$2*$H1781*信号概况!$F$7*信号相关性!$B$7+2*$C1781*信号概况!$F$2*$I1781*信号概况!$F$8*信号相关性!$B$8+2*$C1781*信号概况!$F$2*$J1781*信号概况!$F$9*信号相关性!$B$9+2*$D1781*信号概况!$F$3*$E1781*信号概况!$F$4*信号相关性!$C$4+2*$D1781*信号概况!$F$3*$F1781*信号概况!$F$5*信号相关性!$C$5+2*$D1781*信号概况!$F$3*$G1781*信号概况!$F$6*信号相关性!$C$6+2*$D1781*信号概况!$F$3*$H1781*信号概况!$F$7*信号相关性!$C$7+2*$D1781*信号概况!$F$3*$I1781*信号概况!$F$8*信号相关性!$C$8+2*$D1781*信号概况!$F$3*$J1781*信号概况!$F$9*信号相关性!$C$9+2*$E1781*信号概况!$F$4*$F1781*信号概况!$F$5*信号相关性!$D$5+2*$E1781*信号概况!$F$4*$G1781*信号概况!$F$6*信号相关性!$D$6+2*$E1781*信号概况!$F$4*$H1781*信号概况!$F$7*信号相关性!$D$7+2*$E1781*信号概况!$F$4*$I1781*信号概况!$F$8*信号相关性!$D$8+2*$E1781*信号概况!$F$4*$J1781*信号概况!$J$5*信号相关性!$D$9+2*$F1781*信号概况!$F$5*$G1781*信号概况!$F$6*信号相关性!$E$6+2*$F1781*信号概况!$F$5*$H1781*信号概况!$F$7*信号相关性!$E$7+2*$F1781*信号概况!$F$5*$I1781*信号概况!$F$8*信号相关性!$E$8+2*$F1781*信号概况!$F$5*$J1781*信号概况!$F$9*信号相关性!$E$9+2*$G1781*信号概况!$F$6*$H1781*信号概况!$F$7*信号相关性!$F$7+2*$G1781*信号概况!$F$6*$I1781*信号概况!$F$8*信号相关性!$F$8+2*$G1781*信号概况!$F$6*$J1781*信号概况!$F$9*信号相关性!$F$9+2*$H1781*信号概况!$F$7*$I1781*信号概况!$F$8*信号相关性!$G$8+2*$H1781*信号概况!$F$7*$J1781*信号概况!$F$9*信号相关性!$G$9+2*$I1781*信号概况!$F$8*$J1781*信号概况!$F$9*信号相关性!$H$9)</f>
        <v>643.961985087056</v>
      </c>
      <c r="L1781" s="10">
        <f t="shared" si="575"/>
        <v>30.3110749578816</v>
      </c>
      <c r="M1781" s="11">
        <f>SQRT(POWER($C1781*信号概况!$C$2,2)+POWER($D1781*信号概况!$C$3,2)+POWER($E1781*信号概况!$C$4,2)+POWER($F1781*信号概况!$C$5,2)+POWER($G1781*信号概况!$C$6,2)+POWER($H1781*信号概况!$C$7,2)+POWER($I1781*信号概况!$C$8,2)+POWER($J1781*信号概况!$C$9,2)+2*$C1781*信号概况!$C$2*$D1781*信号概况!$C$3*信号相关性!$B$3+2*$C1781*信号概况!$C$2*$E1781*信号概况!$C$4*信号相关性!$B$4+2*$C1781*信号概况!$C$2*$F1781*信号概况!$C$5*信号相关性!$B$5+2*$C1781*信号概况!$C$2*$G1781*信号概况!$C$6*信号相关性!$B$6+2*$C1781*信号概况!$C$2*$H1781*信号概况!$C$7*信号相关性!$B$7+2*$C1781*信号概况!$C$2*$I1781*信号概况!$C$8*信号相关性!$B$8+2*$C1781*信号概况!$C$2*$J1781*信号概况!$C$9*信号相关性!$B$9+2*$D1781*信号概况!$C$3*$E1781*信号概况!$C$4*信号相关性!$C$4+2*$D1781*信号概况!$C$3*$F1781*信号概况!$C$5*信号相关性!$C$5+2*$D1781*信号概况!$C$3*$G1781*信号概况!$C$6*信号相关性!$C$6+2*$D1781*信号概况!$C$3*$H1781*信号概况!$C$7*信号相关性!$C$7+2*$D1781*信号概况!$C$3*$I1781*信号概况!$C$8*信号相关性!$C$8+2*$D1781*信号概况!$C$3*$J1781*信号概况!$C$9*信号相关性!$C$9+2*$E1781*信号概况!$C$4*$F1781*信号概况!$C$5*信号相关性!$D$5+2*$E1781*信号概况!$C$4*$G1781*信号概况!$C$6*信号相关性!$D$6+2*$E1781*信号概况!$C$4*$H1781*信号概况!$C$7*信号相关性!$D$7+2*$E1781*信号概况!$C$4*$I1781*信号概况!$C$8*信号相关性!$D$8+2*$E1781*信号概况!$C$4*$J1781*信号概况!$J$5*信号相关性!$D$9+2*$F1781*信号概况!$C$5*$G1781*信号概况!$C$6*信号相关性!$E$6+2*$F1781*信号概况!$C$5*$H1781*信号概况!$C$7*信号相关性!$E$7+2*$F1781*信号概况!$C$5*$I1781*信号概况!$C$8*信号相关性!$E$8+2*$F1781*信号概况!$C$5*$J1781*信号概况!$C$9*信号相关性!$E$9+2*$G1781*信号概况!$C$6*$H1781*信号概况!$C$7*信号相关性!$F$7+2*$G1781*信号概况!$C$6*$I1781*信号概况!$C$8*信号相关性!$F$8+2*$G1781*信号概况!$C$6*$J1781*信号概况!$C$9*信号相关性!$F$9+2*$H1781*信号概况!$C$7*$I1781*信号概况!$C$8*信号相关性!$G$8+2*$H1781*信号概况!$C$7*$J1781*信号概况!$C$9*信号相关性!$G$9+2*$I1781*信号概况!$C$8*$J1781*信号概况!$C$9*信号相关性!$H$9)</f>
        <v>3167.42758212881</v>
      </c>
      <c r="N1781" s="12">
        <f t="shared" si="576"/>
        <v>0.162272574059402</v>
      </c>
      <c r="O1781" s="10">
        <f>$C1781*信号概况!$J$2+$D1781*信号概况!$J$3+$E1781*信号概况!$J$4+$F1781*信号概况!$J$5+$G1781*信号概况!$J$6+$H1781*信号概况!$J$7+$I1781*信号概况!$J$8+$J1781*信号概况!$J$9</f>
        <v>1206.02174995555</v>
      </c>
      <c r="P1781" s="12">
        <f t="shared" si="577"/>
        <v>0.0617864966640785</v>
      </c>
      <c r="Q1781" s="7">
        <f t="shared" si="578"/>
        <v>20.9582278333433</v>
      </c>
    </row>
    <row r="1782" spans="1:17">
      <c r="A1782">
        <v>1780</v>
      </c>
      <c r="B1782">
        <v>19519.18</v>
      </c>
      <c r="C1782" s="7">
        <f t="shared" si="558"/>
        <v>0</v>
      </c>
      <c r="D1782" s="8">
        <f t="shared" si="559"/>
        <v>0.363636363636364</v>
      </c>
      <c r="E1782">
        <f t="shared" si="560"/>
        <v>0</v>
      </c>
      <c r="F1782">
        <f t="shared" si="570"/>
        <v>0.8</v>
      </c>
      <c r="G1782">
        <f t="shared" si="571"/>
        <v>0.08</v>
      </c>
      <c r="H1782">
        <f t="shared" si="572"/>
        <v>0</v>
      </c>
      <c r="I1782">
        <f t="shared" si="573"/>
        <v>0</v>
      </c>
      <c r="J1782">
        <f t="shared" si="574"/>
        <v>0</v>
      </c>
      <c r="K1782">
        <f>SQRT(POWER($C1782*信号概况!$F$2,2)+POWER($D1782*信号概况!$F$3,2)+POWER($E1782*信号概况!$F$4,2)+POWER($F1782*信号概况!$F$5,2)+POWER($G1782*信号概况!$F$6,2)+POWER($H1782*信号概况!$F$7,2)+POWER($I1782*信号概况!$F$8,2)+POWER($J1782*信号概况!$F$9,2)+2*$C1782*信号概况!$F$2*$D1782*信号概况!$F$3*信号相关性!$B$3+2*$C1782*信号概况!$F$2*$E1782*信号概况!$F$4*信号相关性!$B$4+2*$C1782*信号概况!$F$2*$F1782*信号概况!$F$5*信号相关性!$B$5+2*$C1782*信号概况!$F$2*$G1782*信号概况!$F$6*信号相关性!$B$6+2*$C1782*信号概况!$F$2*$H1782*信号概况!$F$7*信号相关性!$B$7+2*$C1782*信号概况!$F$2*$I1782*信号概况!$F$8*信号相关性!$B$8+2*$C1782*信号概况!$F$2*$J1782*信号概况!$F$9*信号相关性!$B$9+2*$D1782*信号概况!$F$3*$E1782*信号概况!$F$4*信号相关性!$C$4+2*$D1782*信号概况!$F$3*$F1782*信号概况!$F$5*信号相关性!$C$5+2*$D1782*信号概况!$F$3*$G1782*信号概况!$F$6*信号相关性!$C$6+2*$D1782*信号概况!$F$3*$H1782*信号概况!$F$7*信号相关性!$C$7+2*$D1782*信号概况!$F$3*$I1782*信号概况!$F$8*信号相关性!$C$8+2*$D1782*信号概况!$F$3*$J1782*信号概况!$F$9*信号相关性!$C$9+2*$E1782*信号概况!$F$4*$F1782*信号概况!$F$5*信号相关性!$D$5+2*$E1782*信号概况!$F$4*$G1782*信号概况!$F$6*信号相关性!$D$6+2*$E1782*信号概况!$F$4*$H1782*信号概况!$F$7*信号相关性!$D$7+2*$E1782*信号概况!$F$4*$I1782*信号概况!$F$8*信号相关性!$D$8+2*$E1782*信号概况!$F$4*$J1782*信号概况!$J$5*信号相关性!$D$9+2*$F1782*信号概况!$F$5*$G1782*信号概况!$F$6*信号相关性!$E$6+2*$F1782*信号概况!$F$5*$H1782*信号概况!$F$7*信号相关性!$E$7+2*$F1782*信号概况!$F$5*$I1782*信号概况!$F$8*信号相关性!$E$8+2*$F1782*信号概况!$F$5*$J1782*信号概况!$F$9*信号相关性!$E$9+2*$G1782*信号概况!$F$6*$H1782*信号概况!$F$7*信号相关性!$F$7+2*$G1782*信号概况!$F$6*$I1782*信号概况!$F$8*信号相关性!$F$8+2*$G1782*信号概况!$F$6*$J1782*信号概况!$F$9*信号相关性!$F$9+2*$H1782*信号概况!$F$7*$I1782*信号概况!$F$8*信号相关性!$G$8+2*$H1782*信号概况!$F$7*$J1782*信号概况!$F$9*信号相关性!$G$9+2*$I1782*信号概况!$F$8*$J1782*信号概况!$F$9*信号相关性!$H$9)</f>
        <v>706.018855518955</v>
      </c>
      <c r="L1782" s="10">
        <f t="shared" si="575"/>
        <v>27.6468253608504</v>
      </c>
      <c r="M1782" s="11">
        <f>SQRT(POWER($C1782*信号概况!$C$2,2)+POWER($D1782*信号概况!$C$3,2)+POWER($E1782*信号概况!$C$4,2)+POWER($F1782*信号概况!$C$5,2)+POWER($G1782*信号概况!$C$6,2)+POWER($H1782*信号概况!$C$7,2)+POWER($I1782*信号概况!$C$8,2)+POWER($J1782*信号概况!$C$9,2)+2*$C1782*信号概况!$C$2*$D1782*信号概况!$C$3*信号相关性!$B$3+2*$C1782*信号概况!$C$2*$E1782*信号概况!$C$4*信号相关性!$B$4+2*$C1782*信号概况!$C$2*$F1782*信号概况!$C$5*信号相关性!$B$5+2*$C1782*信号概况!$C$2*$G1782*信号概况!$C$6*信号相关性!$B$6+2*$C1782*信号概况!$C$2*$H1782*信号概况!$C$7*信号相关性!$B$7+2*$C1782*信号概况!$C$2*$I1782*信号概况!$C$8*信号相关性!$B$8+2*$C1782*信号概况!$C$2*$J1782*信号概况!$C$9*信号相关性!$B$9+2*$D1782*信号概况!$C$3*$E1782*信号概况!$C$4*信号相关性!$C$4+2*$D1782*信号概况!$C$3*$F1782*信号概况!$C$5*信号相关性!$C$5+2*$D1782*信号概况!$C$3*$G1782*信号概况!$C$6*信号相关性!$C$6+2*$D1782*信号概况!$C$3*$H1782*信号概况!$C$7*信号相关性!$C$7+2*$D1782*信号概况!$C$3*$I1782*信号概况!$C$8*信号相关性!$C$8+2*$D1782*信号概况!$C$3*$J1782*信号概况!$C$9*信号相关性!$C$9+2*$E1782*信号概况!$C$4*$F1782*信号概况!$C$5*信号相关性!$D$5+2*$E1782*信号概况!$C$4*$G1782*信号概况!$C$6*信号相关性!$D$6+2*$E1782*信号概况!$C$4*$H1782*信号概况!$C$7*信号相关性!$D$7+2*$E1782*信号概况!$C$4*$I1782*信号概况!$C$8*信号相关性!$D$8+2*$E1782*信号概况!$C$4*$J1782*信号概况!$J$5*信号相关性!$D$9+2*$F1782*信号概况!$C$5*$G1782*信号概况!$C$6*信号相关性!$E$6+2*$F1782*信号概况!$C$5*$H1782*信号概况!$C$7*信号相关性!$E$7+2*$F1782*信号概况!$C$5*$I1782*信号概况!$C$8*信号相关性!$E$8+2*$F1782*信号概况!$C$5*$J1782*信号概况!$C$9*信号相关性!$E$9+2*$G1782*信号概况!$C$6*$H1782*信号概况!$C$7*信号相关性!$F$7+2*$G1782*信号概况!$C$6*$I1782*信号概况!$C$8*信号相关性!$F$8+2*$G1782*信号概况!$C$6*$J1782*信号概况!$C$9*信号相关性!$F$9+2*$H1782*信号概况!$C$7*$I1782*信号概况!$C$8*信号相关性!$G$8+2*$H1782*信号概况!$C$7*$J1782*信号概况!$C$9*信号相关性!$G$9+2*$I1782*信号概况!$C$8*$J1782*信号概况!$C$9*信号相关性!$H$9)</f>
        <v>3476.62952460407</v>
      </c>
      <c r="N1782" s="12">
        <f t="shared" si="576"/>
        <v>0.178113502954739</v>
      </c>
      <c r="O1782" s="10">
        <f>$C1782*信号概况!$J$2+$D1782*信号概况!$J$3+$E1782*信号概况!$J$4+$F1782*信号概况!$J$5+$G1782*信号概况!$J$6+$H1782*信号概况!$J$7+$I1782*信号概况!$J$8+$J1782*信号概况!$J$9</f>
        <v>1230.54990064048</v>
      </c>
      <c r="P1782" s="12">
        <f t="shared" si="577"/>
        <v>0.0630431145488939</v>
      </c>
      <c r="Q1782" s="7">
        <f t="shared" si="578"/>
        <v>19.5329624696057</v>
      </c>
    </row>
    <row r="1783" spans="1:17">
      <c r="A1783">
        <v>1781</v>
      </c>
      <c r="B1783">
        <v>19519.18</v>
      </c>
      <c r="C1783" s="7">
        <f t="shared" si="558"/>
        <v>0</v>
      </c>
      <c r="D1783" s="8">
        <f t="shared" si="559"/>
        <v>0.393939393939394</v>
      </c>
      <c r="E1783">
        <f t="shared" si="560"/>
        <v>0</v>
      </c>
      <c r="F1783">
        <f t="shared" si="570"/>
        <v>0.8</v>
      </c>
      <c r="G1783">
        <f t="shared" si="571"/>
        <v>0.08</v>
      </c>
      <c r="H1783">
        <f t="shared" si="572"/>
        <v>0</v>
      </c>
      <c r="I1783">
        <f t="shared" si="573"/>
        <v>0</v>
      </c>
      <c r="J1783">
        <f t="shared" si="574"/>
        <v>0</v>
      </c>
      <c r="K1783">
        <f>SQRT(POWER($C1783*信号概况!$F$2,2)+POWER($D1783*信号概况!$F$3,2)+POWER($E1783*信号概况!$F$4,2)+POWER($F1783*信号概况!$F$5,2)+POWER($G1783*信号概况!$F$6,2)+POWER($H1783*信号概况!$F$7,2)+POWER($I1783*信号概况!$F$8,2)+POWER($J1783*信号概况!$F$9,2)+2*$C1783*信号概况!$F$2*$D1783*信号概况!$F$3*信号相关性!$B$3+2*$C1783*信号概况!$F$2*$E1783*信号概况!$F$4*信号相关性!$B$4+2*$C1783*信号概况!$F$2*$F1783*信号概况!$F$5*信号相关性!$B$5+2*$C1783*信号概况!$F$2*$G1783*信号概况!$F$6*信号相关性!$B$6+2*$C1783*信号概况!$F$2*$H1783*信号概况!$F$7*信号相关性!$B$7+2*$C1783*信号概况!$F$2*$I1783*信号概况!$F$8*信号相关性!$B$8+2*$C1783*信号概况!$F$2*$J1783*信号概况!$F$9*信号相关性!$B$9+2*$D1783*信号概况!$F$3*$E1783*信号概况!$F$4*信号相关性!$C$4+2*$D1783*信号概况!$F$3*$F1783*信号概况!$F$5*信号相关性!$C$5+2*$D1783*信号概况!$F$3*$G1783*信号概况!$F$6*信号相关性!$C$6+2*$D1783*信号概况!$F$3*$H1783*信号概况!$F$7*信号相关性!$C$7+2*$D1783*信号概况!$F$3*$I1783*信号概况!$F$8*信号相关性!$C$8+2*$D1783*信号概况!$F$3*$J1783*信号概况!$F$9*信号相关性!$C$9+2*$E1783*信号概况!$F$4*$F1783*信号概况!$F$5*信号相关性!$D$5+2*$E1783*信号概况!$F$4*$G1783*信号概况!$F$6*信号相关性!$D$6+2*$E1783*信号概况!$F$4*$H1783*信号概况!$F$7*信号相关性!$D$7+2*$E1783*信号概况!$F$4*$I1783*信号概况!$F$8*信号相关性!$D$8+2*$E1783*信号概况!$F$4*$J1783*信号概况!$J$5*信号相关性!$D$9+2*$F1783*信号概况!$F$5*$G1783*信号概况!$F$6*信号相关性!$E$6+2*$F1783*信号概况!$F$5*$H1783*信号概况!$F$7*信号相关性!$E$7+2*$F1783*信号概况!$F$5*$I1783*信号概况!$F$8*信号相关性!$E$8+2*$F1783*信号概况!$F$5*$J1783*信号概况!$F$9*信号相关性!$E$9+2*$G1783*信号概况!$F$6*$H1783*信号概况!$F$7*信号相关性!$F$7+2*$G1783*信号概况!$F$6*$I1783*信号概况!$F$8*信号相关性!$F$8+2*$G1783*信号概况!$F$6*$J1783*信号概况!$F$9*信号相关性!$F$9+2*$H1783*信号概况!$F$7*$I1783*信号概况!$F$8*信号相关性!$G$8+2*$H1783*信号概况!$F$7*$J1783*信号概况!$F$9*信号相关性!$G$9+2*$I1783*信号概况!$F$8*$J1783*信号概况!$F$9*信号相关性!$H$9)</f>
        <v>768.880341034198</v>
      </c>
      <c r="L1783" s="10">
        <f t="shared" si="575"/>
        <v>25.3864989885752</v>
      </c>
      <c r="M1783" s="11">
        <f>SQRT(POWER($C1783*信号概况!$C$2,2)+POWER($D1783*信号概况!$C$3,2)+POWER($E1783*信号概况!$C$4,2)+POWER($F1783*信号概况!$C$5,2)+POWER($G1783*信号概况!$C$6,2)+POWER($H1783*信号概况!$C$7,2)+POWER($I1783*信号概况!$C$8,2)+POWER($J1783*信号概况!$C$9,2)+2*$C1783*信号概况!$C$2*$D1783*信号概况!$C$3*信号相关性!$B$3+2*$C1783*信号概况!$C$2*$E1783*信号概况!$C$4*信号相关性!$B$4+2*$C1783*信号概况!$C$2*$F1783*信号概况!$C$5*信号相关性!$B$5+2*$C1783*信号概况!$C$2*$G1783*信号概况!$C$6*信号相关性!$B$6+2*$C1783*信号概况!$C$2*$H1783*信号概况!$C$7*信号相关性!$B$7+2*$C1783*信号概况!$C$2*$I1783*信号概况!$C$8*信号相关性!$B$8+2*$C1783*信号概况!$C$2*$J1783*信号概况!$C$9*信号相关性!$B$9+2*$D1783*信号概况!$C$3*$E1783*信号概况!$C$4*信号相关性!$C$4+2*$D1783*信号概况!$C$3*$F1783*信号概况!$C$5*信号相关性!$C$5+2*$D1783*信号概况!$C$3*$G1783*信号概况!$C$6*信号相关性!$C$6+2*$D1783*信号概况!$C$3*$H1783*信号概况!$C$7*信号相关性!$C$7+2*$D1783*信号概况!$C$3*$I1783*信号概况!$C$8*信号相关性!$C$8+2*$D1783*信号概况!$C$3*$J1783*信号概况!$C$9*信号相关性!$C$9+2*$E1783*信号概况!$C$4*$F1783*信号概况!$C$5*信号相关性!$D$5+2*$E1783*信号概况!$C$4*$G1783*信号概况!$C$6*信号相关性!$D$6+2*$E1783*信号概况!$C$4*$H1783*信号概况!$C$7*信号相关性!$D$7+2*$E1783*信号概况!$C$4*$I1783*信号概况!$C$8*信号相关性!$D$8+2*$E1783*信号概况!$C$4*$J1783*信号概况!$J$5*信号相关性!$D$9+2*$F1783*信号概况!$C$5*$G1783*信号概况!$C$6*信号相关性!$E$6+2*$F1783*信号概况!$C$5*$H1783*信号概况!$C$7*信号相关性!$E$7+2*$F1783*信号概况!$C$5*$I1783*信号概况!$C$8*信号相关性!$E$8+2*$F1783*信号概况!$C$5*$J1783*信号概况!$C$9*信号相关性!$E$9+2*$G1783*信号概况!$C$6*$H1783*信号概况!$C$7*信号相关性!$F$7+2*$G1783*信号概况!$C$6*$I1783*信号概况!$C$8*信号相关性!$F$8+2*$G1783*信号概况!$C$6*$J1783*信号概况!$C$9*信号相关性!$F$9+2*$H1783*信号概况!$C$7*$I1783*信号概况!$C$8*信号相关性!$G$8+2*$H1783*信号概况!$C$7*$J1783*信号概况!$C$9*信号相关性!$G$9+2*$I1783*信号概况!$C$8*$J1783*信号概况!$C$9*信号相关性!$H$9)</f>
        <v>3788.36276468996</v>
      </c>
      <c r="N1783" s="12">
        <f t="shared" si="576"/>
        <v>0.194084114429498</v>
      </c>
      <c r="O1783" s="10">
        <f>$C1783*信号概况!$J$2+$D1783*信号概况!$J$3+$E1783*信号概况!$J$4+$F1783*信号概况!$J$5+$G1783*信号概况!$J$6+$H1783*信号概况!$J$7+$I1783*信号概况!$J$8+$J1783*信号概况!$J$9</f>
        <v>1255.07805132541</v>
      </c>
      <c r="P1783" s="12">
        <f t="shared" si="577"/>
        <v>0.0642997324337093</v>
      </c>
      <c r="Q1783" s="7">
        <f t="shared" si="578"/>
        <v>18.3188161592994</v>
      </c>
    </row>
    <row r="1784" spans="1:17">
      <c r="A1784">
        <v>1782</v>
      </c>
      <c r="B1784">
        <v>19519.18</v>
      </c>
      <c r="C1784" s="7">
        <f t="shared" si="558"/>
        <v>0</v>
      </c>
      <c r="D1784" s="8">
        <f t="shared" si="559"/>
        <v>0.424242424242424</v>
      </c>
      <c r="E1784">
        <f t="shared" si="560"/>
        <v>0</v>
      </c>
      <c r="F1784">
        <f t="shared" si="570"/>
        <v>0.8</v>
      </c>
      <c r="G1784">
        <f t="shared" si="571"/>
        <v>0.08</v>
      </c>
      <c r="H1784">
        <f t="shared" si="572"/>
        <v>0</v>
      </c>
      <c r="I1784">
        <f t="shared" si="573"/>
        <v>0</v>
      </c>
      <c r="J1784">
        <f t="shared" si="574"/>
        <v>0</v>
      </c>
      <c r="K1784">
        <f>SQRT(POWER($C1784*信号概况!$F$2,2)+POWER($D1784*信号概况!$F$3,2)+POWER($E1784*信号概况!$F$4,2)+POWER($F1784*信号概况!$F$5,2)+POWER($G1784*信号概况!$F$6,2)+POWER($H1784*信号概况!$F$7,2)+POWER($I1784*信号概况!$F$8,2)+POWER($J1784*信号概况!$F$9,2)+2*$C1784*信号概况!$F$2*$D1784*信号概况!$F$3*信号相关性!$B$3+2*$C1784*信号概况!$F$2*$E1784*信号概况!$F$4*信号相关性!$B$4+2*$C1784*信号概况!$F$2*$F1784*信号概况!$F$5*信号相关性!$B$5+2*$C1784*信号概况!$F$2*$G1784*信号概况!$F$6*信号相关性!$B$6+2*$C1784*信号概况!$F$2*$H1784*信号概况!$F$7*信号相关性!$B$7+2*$C1784*信号概况!$F$2*$I1784*信号概况!$F$8*信号相关性!$B$8+2*$C1784*信号概况!$F$2*$J1784*信号概况!$F$9*信号相关性!$B$9+2*$D1784*信号概况!$F$3*$E1784*信号概况!$F$4*信号相关性!$C$4+2*$D1784*信号概况!$F$3*$F1784*信号概况!$F$5*信号相关性!$C$5+2*$D1784*信号概况!$F$3*$G1784*信号概况!$F$6*信号相关性!$C$6+2*$D1784*信号概况!$F$3*$H1784*信号概况!$F$7*信号相关性!$C$7+2*$D1784*信号概况!$F$3*$I1784*信号概况!$F$8*信号相关性!$C$8+2*$D1784*信号概况!$F$3*$J1784*信号概况!$F$9*信号相关性!$C$9+2*$E1784*信号概况!$F$4*$F1784*信号概况!$F$5*信号相关性!$D$5+2*$E1784*信号概况!$F$4*$G1784*信号概况!$F$6*信号相关性!$D$6+2*$E1784*信号概况!$F$4*$H1784*信号概况!$F$7*信号相关性!$D$7+2*$E1784*信号概况!$F$4*$I1784*信号概况!$F$8*信号相关性!$D$8+2*$E1784*信号概况!$F$4*$J1784*信号概况!$J$5*信号相关性!$D$9+2*$F1784*信号概况!$F$5*$G1784*信号概况!$F$6*信号相关性!$E$6+2*$F1784*信号概况!$F$5*$H1784*信号概况!$F$7*信号相关性!$E$7+2*$F1784*信号概况!$F$5*$I1784*信号概况!$F$8*信号相关性!$E$8+2*$F1784*信号概况!$F$5*$J1784*信号概况!$F$9*信号相关性!$E$9+2*$G1784*信号概况!$F$6*$H1784*信号概况!$F$7*信号相关性!$F$7+2*$G1784*信号概况!$F$6*$I1784*信号概况!$F$8*信号相关性!$F$8+2*$G1784*信号概况!$F$6*$J1784*信号概况!$F$9*信号相关性!$F$9+2*$H1784*信号概况!$F$7*$I1784*信号概况!$F$8*信号相关性!$G$8+2*$H1784*信号概况!$F$7*$J1784*信号概况!$F$9*信号相关性!$G$9+2*$I1784*信号概况!$F$8*$J1784*信号概况!$F$9*信号相关性!$H$9)</f>
        <v>832.364164100648</v>
      </c>
      <c r="L1784" s="10">
        <f t="shared" si="575"/>
        <v>23.4502887580342</v>
      </c>
      <c r="M1784" s="11">
        <f>SQRT(POWER($C1784*信号概况!$C$2,2)+POWER($D1784*信号概况!$C$3,2)+POWER($E1784*信号概况!$C$4,2)+POWER($F1784*信号概况!$C$5,2)+POWER($G1784*信号概况!$C$6,2)+POWER($H1784*信号概况!$C$7,2)+POWER($I1784*信号概况!$C$8,2)+POWER($J1784*信号概况!$C$9,2)+2*$C1784*信号概况!$C$2*$D1784*信号概况!$C$3*信号相关性!$B$3+2*$C1784*信号概况!$C$2*$E1784*信号概况!$C$4*信号相关性!$B$4+2*$C1784*信号概况!$C$2*$F1784*信号概况!$C$5*信号相关性!$B$5+2*$C1784*信号概况!$C$2*$G1784*信号概况!$C$6*信号相关性!$B$6+2*$C1784*信号概况!$C$2*$H1784*信号概况!$C$7*信号相关性!$B$7+2*$C1784*信号概况!$C$2*$I1784*信号概况!$C$8*信号相关性!$B$8+2*$C1784*信号概况!$C$2*$J1784*信号概况!$C$9*信号相关性!$B$9+2*$D1784*信号概况!$C$3*$E1784*信号概况!$C$4*信号相关性!$C$4+2*$D1784*信号概况!$C$3*$F1784*信号概况!$C$5*信号相关性!$C$5+2*$D1784*信号概况!$C$3*$G1784*信号概况!$C$6*信号相关性!$C$6+2*$D1784*信号概况!$C$3*$H1784*信号概况!$C$7*信号相关性!$C$7+2*$D1784*信号概况!$C$3*$I1784*信号概况!$C$8*信号相关性!$C$8+2*$D1784*信号概况!$C$3*$J1784*信号概况!$C$9*信号相关性!$C$9+2*$E1784*信号概况!$C$4*$F1784*信号概况!$C$5*信号相关性!$D$5+2*$E1784*信号概况!$C$4*$G1784*信号概况!$C$6*信号相关性!$D$6+2*$E1784*信号概况!$C$4*$H1784*信号概况!$C$7*信号相关性!$D$7+2*$E1784*信号概况!$C$4*$I1784*信号概况!$C$8*信号相关性!$D$8+2*$E1784*信号概况!$C$4*$J1784*信号概况!$J$5*信号相关性!$D$9+2*$F1784*信号概况!$C$5*$G1784*信号概况!$C$6*信号相关性!$E$6+2*$F1784*信号概况!$C$5*$H1784*信号概况!$C$7*信号相关性!$E$7+2*$F1784*信号概况!$C$5*$I1784*信号概况!$C$8*信号相关性!$E$8+2*$F1784*信号概况!$C$5*$J1784*信号概况!$C$9*信号相关性!$E$9+2*$G1784*信号概况!$C$6*$H1784*信号概况!$C$7*信号相关性!$F$7+2*$G1784*信号概况!$C$6*$I1784*信号概况!$C$8*信号相关性!$F$8+2*$G1784*信号概况!$C$6*$J1784*信号概况!$C$9*信号相关性!$F$9+2*$H1784*信号概况!$C$7*$I1784*信号概况!$C$8*信号相关性!$G$8+2*$H1784*信号概况!$C$7*$J1784*信号概况!$C$9*信号相关性!$G$9+2*$I1784*信号概况!$C$8*$J1784*信号概况!$C$9*信号相关性!$H$9)</f>
        <v>4102.05024891849</v>
      </c>
      <c r="N1784" s="12">
        <f t="shared" si="576"/>
        <v>0.210154845076406</v>
      </c>
      <c r="O1784" s="10">
        <f>$C1784*信号概况!$J$2+$D1784*信号概况!$J$3+$E1784*信号概况!$J$4+$F1784*信号概况!$J$5+$G1784*信号概况!$J$6+$H1784*信号概况!$J$7+$I1784*信号概况!$J$8+$J1784*信号概况!$J$9</f>
        <v>1279.60620201034</v>
      </c>
      <c r="P1784" s="12">
        <f t="shared" si="577"/>
        <v>0.0655563503185247</v>
      </c>
      <c r="Q1784" s="7">
        <f t="shared" si="578"/>
        <v>17.2752697008053</v>
      </c>
    </row>
    <row r="1785" spans="1:17">
      <c r="A1785">
        <v>1783</v>
      </c>
      <c r="B1785">
        <v>19519.18</v>
      </c>
      <c r="C1785" s="7">
        <f t="shared" si="558"/>
        <v>0</v>
      </c>
      <c r="D1785" s="8">
        <f t="shared" si="559"/>
        <v>0.454545454545455</v>
      </c>
      <c r="E1785">
        <f t="shared" si="560"/>
        <v>0</v>
      </c>
      <c r="F1785">
        <f t="shared" si="570"/>
        <v>0.8</v>
      </c>
      <c r="G1785">
        <f t="shared" si="571"/>
        <v>0.08</v>
      </c>
      <c r="H1785">
        <f t="shared" si="572"/>
        <v>0</v>
      </c>
      <c r="I1785">
        <f t="shared" si="573"/>
        <v>0</v>
      </c>
      <c r="J1785">
        <f t="shared" si="574"/>
        <v>0</v>
      </c>
      <c r="K1785">
        <f>SQRT(POWER($C1785*信号概况!$F$2,2)+POWER($D1785*信号概况!$F$3,2)+POWER($E1785*信号概况!$F$4,2)+POWER($F1785*信号概况!$F$5,2)+POWER($G1785*信号概况!$F$6,2)+POWER($H1785*信号概况!$F$7,2)+POWER($I1785*信号概况!$F$8,2)+POWER($J1785*信号概况!$F$9,2)+2*$C1785*信号概况!$F$2*$D1785*信号概况!$F$3*信号相关性!$B$3+2*$C1785*信号概况!$F$2*$E1785*信号概况!$F$4*信号相关性!$B$4+2*$C1785*信号概况!$F$2*$F1785*信号概况!$F$5*信号相关性!$B$5+2*$C1785*信号概况!$F$2*$G1785*信号概况!$F$6*信号相关性!$B$6+2*$C1785*信号概况!$F$2*$H1785*信号概况!$F$7*信号相关性!$B$7+2*$C1785*信号概况!$F$2*$I1785*信号概况!$F$8*信号相关性!$B$8+2*$C1785*信号概况!$F$2*$J1785*信号概况!$F$9*信号相关性!$B$9+2*$D1785*信号概况!$F$3*$E1785*信号概况!$F$4*信号相关性!$C$4+2*$D1785*信号概况!$F$3*$F1785*信号概况!$F$5*信号相关性!$C$5+2*$D1785*信号概况!$F$3*$G1785*信号概况!$F$6*信号相关性!$C$6+2*$D1785*信号概况!$F$3*$H1785*信号概况!$F$7*信号相关性!$C$7+2*$D1785*信号概况!$F$3*$I1785*信号概况!$F$8*信号相关性!$C$8+2*$D1785*信号概况!$F$3*$J1785*信号概况!$F$9*信号相关性!$C$9+2*$E1785*信号概况!$F$4*$F1785*信号概况!$F$5*信号相关性!$D$5+2*$E1785*信号概况!$F$4*$G1785*信号概况!$F$6*信号相关性!$D$6+2*$E1785*信号概况!$F$4*$H1785*信号概况!$F$7*信号相关性!$D$7+2*$E1785*信号概况!$F$4*$I1785*信号概况!$F$8*信号相关性!$D$8+2*$E1785*信号概况!$F$4*$J1785*信号概况!$J$5*信号相关性!$D$9+2*$F1785*信号概况!$F$5*$G1785*信号概况!$F$6*信号相关性!$E$6+2*$F1785*信号概况!$F$5*$H1785*信号概况!$F$7*信号相关性!$E$7+2*$F1785*信号概况!$F$5*$I1785*信号概况!$F$8*信号相关性!$E$8+2*$F1785*信号概况!$F$5*$J1785*信号概况!$F$9*信号相关性!$E$9+2*$G1785*信号概况!$F$6*$H1785*信号概况!$F$7*信号相关性!$F$7+2*$G1785*信号概况!$F$6*$I1785*信号概况!$F$8*信号相关性!$F$8+2*$G1785*信号概况!$F$6*$J1785*信号概况!$F$9*信号相关性!$F$9+2*$H1785*信号概况!$F$7*$I1785*信号概况!$F$8*信号相关性!$G$8+2*$H1785*信号概况!$F$7*$J1785*信号概况!$F$9*信号相关性!$G$9+2*$I1785*信号概况!$F$8*$J1785*信号概况!$F$9*信号相关性!$H$9)</f>
        <v>896.338101889355</v>
      </c>
      <c r="L1785" s="10">
        <f t="shared" si="575"/>
        <v>21.7765818041834</v>
      </c>
      <c r="M1785" s="11">
        <f>SQRT(POWER($C1785*信号概况!$C$2,2)+POWER($D1785*信号概况!$C$3,2)+POWER($E1785*信号概况!$C$4,2)+POWER($F1785*信号概况!$C$5,2)+POWER($G1785*信号概况!$C$6,2)+POWER($H1785*信号概况!$C$7,2)+POWER($I1785*信号概况!$C$8,2)+POWER($J1785*信号概况!$C$9,2)+2*$C1785*信号概况!$C$2*$D1785*信号概况!$C$3*信号相关性!$B$3+2*$C1785*信号概况!$C$2*$E1785*信号概况!$C$4*信号相关性!$B$4+2*$C1785*信号概况!$C$2*$F1785*信号概况!$C$5*信号相关性!$B$5+2*$C1785*信号概况!$C$2*$G1785*信号概况!$C$6*信号相关性!$B$6+2*$C1785*信号概况!$C$2*$H1785*信号概况!$C$7*信号相关性!$B$7+2*$C1785*信号概况!$C$2*$I1785*信号概况!$C$8*信号相关性!$B$8+2*$C1785*信号概况!$C$2*$J1785*信号概况!$C$9*信号相关性!$B$9+2*$D1785*信号概况!$C$3*$E1785*信号概况!$C$4*信号相关性!$C$4+2*$D1785*信号概况!$C$3*$F1785*信号概况!$C$5*信号相关性!$C$5+2*$D1785*信号概况!$C$3*$G1785*信号概况!$C$6*信号相关性!$C$6+2*$D1785*信号概况!$C$3*$H1785*信号概况!$C$7*信号相关性!$C$7+2*$D1785*信号概况!$C$3*$I1785*信号概况!$C$8*信号相关性!$C$8+2*$D1785*信号概况!$C$3*$J1785*信号概况!$C$9*信号相关性!$C$9+2*$E1785*信号概况!$C$4*$F1785*信号概况!$C$5*信号相关性!$D$5+2*$E1785*信号概况!$C$4*$G1785*信号概况!$C$6*信号相关性!$D$6+2*$E1785*信号概况!$C$4*$H1785*信号概况!$C$7*信号相关性!$D$7+2*$E1785*信号概况!$C$4*$I1785*信号概况!$C$8*信号相关性!$D$8+2*$E1785*信号概况!$C$4*$J1785*信号概况!$J$5*信号相关性!$D$9+2*$F1785*信号概况!$C$5*$G1785*信号概况!$C$6*信号相关性!$E$6+2*$F1785*信号概况!$C$5*$H1785*信号概况!$C$7*信号相关性!$E$7+2*$F1785*信号概况!$C$5*$I1785*信号概况!$C$8*信号相关性!$E$8+2*$F1785*信号概况!$C$5*$J1785*信号概况!$C$9*信号相关性!$E$9+2*$G1785*信号概况!$C$6*$H1785*信号概况!$C$7*信号相关性!$F$7+2*$G1785*信号概况!$C$6*$I1785*信号概况!$C$8*信号相关性!$F$8+2*$G1785*信号概况!$C$6*$J1785*信号概况!$C$9*信号相关性!$F$9+2*$H1785*信号概况!$C$7*$I1785*信号概况!$C$8*信号相关性!$G$8+2*$H1785*信号概况!$C$7*$J1785*信号概况!$C$9*信号相关性!$G$9+2*$I1785*信号概况!$C$8*$J1785*信号概况!$C$9*信号相关性!$H$9)</f>
        <v>4417.2756620611</v>
      </c>
      <c r="N1785" s="12">
        <f t="shared" si="576"/>
        <v>0.226304366375078</v>
      </c>
      <c r="O1785" s="10">
        <f>$C1785*信号概况!$J$2+$D1785*信号概况!$J$3+$E1785*信号概况!$J$4+$F1785*信号概况!$J$5+$G1785*信号概况!$J$6+$H1785*信号概况!$J$7+$I1785*信号概况!$J$8+$J1785*信号概况!$J$9</f>
        <v>1304.13435269527</v>
      </c>
      <c r="P1785" s="12">
        <f t="shared" si="577"/>
        <v>0.0668129682033402</v>
      </c>
      <c r="Q1785" s="7">
        <f t="shared" si="578"/>
        <v>16.3706677217149</v>
      </c>
    </row>
    <row r="1786" spans="1:17">
      <c r="A1786">
        <v>1784</v>
      </c>
      <c r="B1786">
        <v>19519.18</v>
      </c>
      <c r="C1786" s="7">
        <f t="shared" si="558"/>
        <v>0</v>
      </c>
      <c r="D1786" s="8">
        <f t="shared" si="559"/>
        <v>0.484848484848485</v>
      </c>
      <c r="E1786">
        <f t="shared" si="560"/>
        <v>0</v>
      </c>
      <c r="F1786">
        <f t="shared" si="570"/>
        <v>0.8</v>
      </c>
      <c r="G1786">
        <f t="shared" si="571"/>
        <v>0.08</v>
      </c>
      <c r="H1786">
        <f t="shared" si="572"/>
        <v>0</v>
      </c>
      <c r="I1786">
        <f t="shared" si="573"/>
        <v>0</v>
      </c>
      <c r="J1786">
        <f t="shared" si="574"/>
        <v>0</v>
      </c>
      <c r="K1786">
        <f>SQRT(POWER($C1786*信号概况!$F$2,2)+POWER($D1786*信号概况!$F$3,2)+POWER($E1786*信号概况!$F$4,2)+POWER($F1786*信号概况!$F$5,2)+POWER($G1786*信号概况!$F$6,2)+POWER($H1786*信号概况!$F$7,2)+POWER($I1786*信号概况!$F$8,2)+POWER($J1786*信号概况!$F$9,2)+2*$C1786*信号概况!$F$2*$D1786*信号概况!$F$3*信号相关性!$B$3+2*$C1786*信号概况!$F$2*$E1786*信号概况!$F$4*信号相关性!$B$4+2*$C1786*信号概况!$F$2*$F1786*信号概况!$F$5*信号相关性!$B$5+2*$C1786*信号概况!$F$2*$G1786*信号概况!$F$6*信号相关性!$B$6+2*$C1786*信号概况!$F$2*$H1786*信号概况!$F$7*信号相关性!$B$7+2*$C1786*信号概况!$F$2*$I1786*信号概况!$F$8*信号相关性!$B$8+2*$C1786*信号概况!$F$2*$J1786*信号概况!$F$9*信号相关性!$B$9+2*$D1786*信号概况!$F$3*$E1786*信号概况!$F$4*信号相关性!$C$4+2*$D1786*信号概况!$F$3*$F1786*信号概况!$F$5*信号相关性!$C$5+2*$D1786*信号概况!$F$3*$G1786*信号概况!$F$6*信号相关性!$C$6+2*$D1786*信号概况!$F$3*$H1786*信号概况!$F$7*信号相关性!$C$7+2*$D1786*信号概况!$F$3*$I1786*信号概况!$F$8*信号相关性!$C$8+2*$D1786*信号概况!$F$3*$J1786*信号概况!$F$9*信号相关性!$C$9+2*$E1786*信号概况!$F$4*$F1786*信号概况!$F$5*信号相关性!$D$5+2*$E1786*信号概况!$F$4*$G1786*信号概况!$F$6*信号相关性!$D$6+2*$E1786*信号概况!$F$4*$H1786*信号概况!$F$7*信号相关性!$D$7+2*$E1786*信号概况!$F$4*$I1786*信号概况!$F$8*信号相关性!$D$8+2*$E1786*信号概况!$F$4*$J1786*信号概况!$J$5*信号相关性!$D$9+2*$F1786*信号概况!$F$5*$G1786*信号概况!$F$6*信号相关性!$E$6+2*$F1786*信号概况!$F$5*$H1786*信号概况!$F$7*信号相关性!$E$7+2*$F1786*信号概况!$F$5*$I1786*信号概况!$F$8*信号相关性!$E$8+2*$F1786*信号概况!$F$5*$J1786*信号概况!$F$9*信号相关性!$E$9+2*$G1786*信号概况!$F$6*$H1786*信号概况!$F$7*信号相关性!$F$7+2*$G1786*信号概况!$F$6*$I1786*信号概况!$F$8*信号相关性!$F$8+2*$G1786*信号概况!$F$6*$J1786*信号概况!$F$9*信号相关性!$F$9+2*$H1786*信号概况!$F$7*$I1786*信号概况!$F$8*信号相关性!$G$8+2*$H1786*信号概况!$F$7*$J1786*信号概况!$F$9*信号相关性!$G$9+2*$I1786*信号概况!$F$8*$J1786*信号概况!$F$9*信号相关性!$H$9)</f>
        <v>960.704248188687</v>
      </c>
      <c r="L1786" s="10">
        <f t="shared" si="575"/>
        <v>20.3175743594363</v>
      </c>
      <c r="M1786" s="11">
        <f>SQRT(POWER($C1786*信号概况!$C$2,2)+POWER($D1786*信号概况!$C$3,2)+POWER($E1786*信号概况!$C$4,2)+POWER($F1786*信号概况!$C$5,2)+POWER($G1786*信号概况!$C$6,2)+POWER($H1786*信号概况!$C$7,2)+POWER($I1786*信号概况!$C$8,2)+POWER($J1786*信号概况!$C$9,2)+2*$C1786*信号概况!$C$2*$D1786*信号概况!$C$3*信号相关性!$B$3+2*$C1786*信号概况!$C$2*$E1786*信号概况!$C$4*信号相关性!$B$4+2*$C1786*信号概况!$C$2*$F1786*信号概况!$C$5*信号相关性!$B$5+2*$C1786*信号概况!$C$2*$G1786*信号概况!$C$6*信号相关性!$B$6+2*$C1786*信号概况!$C$2*$H1786*信号概况!$C$7*信号相关性!$B$7+2*$C1786*信号概况!$C$2*$I1786*信号概况!$C$8*信号相关性!$B$8+2*$C1786*信号概况!$C$2*$J1786*信号概况!$C$9*信号相关性!$B$9+2*$D1786*信号概况!$C$3*$E1786*信号概况!$C$4*信号相关性!$C$4+2*$D1786*信号概况!$C$3*$F1786*信号概况!$C$5*信号相关性!$C$5+2*$D1786*信号概况!$C$3*$G1786*信号概况!$C$6*信号相关性!$C$6+2*$D1786*信号概况!$C$3*$H1786*信号概况!$C$7*信号相关性!$C$7+2*$D1786*信号概况!$C$3*$I1786*信号概况!$C$8*信号相关性!$C$8+2*$D1786*信号概况!$C$3*$J1786*信号概况!$C$9*信号相关性!$C$9+2*$E1786*信号概况!$C$4*$F1786*信号概况!$C$5*信号相关性!$D$5+2*$E1786*信号概况!$C$4*$G1786*信号概况!$C$6*信号相关性!$D$6+2*$E1786*信号概况!$C$4*$H1786*信号概况!$C$7*信号相关性!$D$7+2*$E1786*信号概况!$C$4*$I1786*信号概况!$C$8*信号相关性!$D$8+2*$E1786*信号概况!$C$4*$J1786*信号概况!$J$5*信号相关性!$D$9+2*$F1786*信号概况!$C$5*$G1786*信号概况!$C$6*信号相关性!$E$6+2*$F1786*信号概况!$C$5*$H1786*信号概况!$C$7*信号相关性!$E$7+2*$F1786*信号概况!$C$5*$I1786*信号概况!$C$8*信号相关性!$E$8+2*$F1786*信号概况!$C$5*$J1786*信号概况!$C$9*信号相关性!$E$9+2*$G1786*信号概况!$C$6*$H1786*信号概况!$C$7*信号相关性!$F$7+2*$G1786*信号概况!$C$6*$I1786*信号概况!$C$8*信号相关性!$F$8+2*$G1786*信号概况!$C$6*$J1786*信号概况!$C$9*信号相关性!$F$9+2*$H1786*信号概况!$C$7*$I1786*信号概况!$C$8*信号相关性!$G$8+2*$H1786*信号概况!$C$7*$J1786*信号概况!$C$9*信号相关性!$G$9+2*$I1786*信号概况!$C$8*$J1786*信号概况!$C$9*信号相关性!$H$9)</f>
        <v>4733.73177597174</v>
      </c>
      <c r="N1786" s="12">
        <f t="shared" si="576"/>
        <v>0.242516938517486</v>
      </c>
      <c r="O1786" s="10">
        <f>$C1786*信号概况!$J$2+$D1786*信号概况!$J$3+$E1786*信号概况!$J$4+$F1786*信号概况!$J$5+$G1786*信号概况!$J$6+$H1786*信号概况!$J$7+$I1786*信号概况!$J$8+$J1786*信号概况!$J$9</f>
        <v>1328.6625033802</v>
      </c>
      <c r="P1786" s="12">
        <f t="shared" si="577"/>
        <v>0.0680695860881556</v>
      </c>
      <c r="Q1786" s="7">
        <f t="shared" si="578"/>
        <v>15.580227805574</v>
      </c>
    </row>
    <row r="1787" spans="1:17">
      <c r="A1787">
        <v>1785</v>
      </c>
      <c r="B1787">
        <v>19519.18</v>
      </c>
      <c r="C1787" s="7">
        <f t="shared" si="558"/>
        <v>0</v>
      </c>
      <c r="D1787" s="8">
        <f t="shared" si="559"/>
        <v>0.515151515151515</v>
      </c>
      <c r="E1787">
        <f t="shared" si="560"/>
        <v>0</v>
      </c>
      <c r="F1787">
        <f t="shared" si="570"/>
        <v>0.8</v>
      </c>
      <c r="G1787">
        <f t="shared" si="571"/>
        <v>0.08</v>
      </c>
      <c r="H1787">
        <f t="shared" si="572"/>
        <v>0</v>
      </c>
      <c r="I1787">
        <f t="shared" si="573"/>
        <v>0</v>
      </c>
      <c r="J1787">
        <f t="shared" si="574"/>
        <v>0</v>
      </c>
      <c r="K1787">
        <f>SQRT(POWER($C1787*信号概况!$F$2,2)+POWER($D1787*信号概况!$F$3,2)+POWER($E1787*信号概况!$F$4,2)+POWER($F1787*信号概况!$F$5,2)+POWER($G1787*信号概况!$F$6,2)+POWER($H1787*信号概况!$F$7,2)+POWER($I1787*信号概况!$F$8,2)+POWER($J1787*信号概况!$F$9,2)+2*$C1787*信号概况!$F$2*$D1787*信号概况!$F$3*信号相关性!$B$3+2*$C1787*信号概况!$F$2*$E1787*信号概况!$F$4*信号相关性!$B$4+2*$C1787*信号概况!$F$2*$F1787*信号概况!$F$5*信号相关性!$B$5+2*$C1787*信号概况!$F$2*$G1787*信号概况!$F$6*信号相关性!$B$6+2*$C1787*信号概况!$F$2*$H1787*信号概况!$F$7*信号相关性!$B$7+2*$C1787*信号概况!$F$2*$I1787*信号概况!$F$8*信号相关性!$B$8+2*$C1787*信号概况!$F$2*$J1787*信号概况!$F$9*信号相关性!$B$9+2*$D1787*信号概况!$F$3*$E1787*信号概况!$F$4*信号相关性!$C$4+2*$D1787*信号概况!$F$3*$F1787*信号概况!$F$5*信号相关性!$C$5+2*$D1787*信号概况!$F$3*$G1787*信号概况!$F$6*信号相关性!$C$6+2*$D1787*信号概况!$F$3*$H1787*信号概况!$F$7*信号相关性!$C$7+2*$D1787*信号概况!$F$3*$I1787*信号概况!$F$8*信号相关性!$C$8+2*$D1787*信号概况!$F$3*$J1787*信号概况!$F$9*信号相关性!$C$9+2*$E1787*信号概况!$F$4*$F1787*信号概况!$F$5*信号相关性!$D$5+2*$E1787*信号概况!$F$4*$G1787*信号概况!$F$6*信号相关性!$D$6+2*$E1787*信号概况!$F$4*$H1787*信号概况!$F$7*信号相关性!$D$7+2*$E1787*信号概况!$F$4*$I1787*信号概况!$F$8*信号相关性!$D$8+2*$E1787*信号概况!$F$4*$J1787*信号概况!$J$5*信号相关性!$D$9+2*$F1787*信号概况!$F$5*$G1787*信号概况!$F$6*信号相关性!$E$6+2*$F1787*信号概况!$F$5*$H1787*信号概况!$F$7*信号相关性!$E$7+2*$F1787*信号概况!$F$5*$I1787*信号概况!$F$8*信号相关性!$E$8+2*$F1787*信号概况!$F$5*$J1787*信号概况!$F$9*信号相关性!$E$9+2*$G1787*信号概况!$F$6*$H1787*信号概况!$F$7*信号相关性!$F$7+2*$G1787*信号概况!$F$6*$I1787*信号概况!$F$8*信号相关性!$F$8+2*$G1787*信号概况!$F$6*$J1787*信号概况!$F$9*信号相关性!$F$9+2*$H1787*信号概况!$F$7*$I1787*信号概况!$F$8*信号相关性!$G$8+2*$H1787*信号概况!$F$7*$J1787*信号概况!$F$9*信号相关性!$G$9+2*$I1787*信号概况!$F$8*$J1787*信号概况!$F$9*信号相关性!$H$9)</f>
        <v>1025.38874601124</v>
      </c>
      <c r="L1787" s="10">
        <f t="shared" si="575"/>
        <v>19.0358828063304</v>
      </c>
      <c r="M1787" s="11">
        <f>SQRT(POWER($C1787*信号概况!$C$2,2)+POWER($D1787*信号概况!$C$3,2)+POWER($E1787*信号概况!$C$4,2)+POWER($F1787*信号概况!$C$5,2)+POWER($G1787*信号概况!$C$6,2)+POWER($H1787*信号概况!$C$7,2)+POWER($I1787*信号概况!$C$8,2)+POWER($J1787*信号概况!$C$9,2)+2*$C1787*信号概况!$C$2*$D1787*信号概况!$C$3*信号相关性!$B$3+2*$C1787*信号概况!$C$2*$E1787*信号概况!$C$4*信号相关性!$B$4+2*$C1787*信号概况!$C$2*$F1787*信号概况!$C$5*信号相关性!$B$5+2*$C1787*信号概况!$C$2*$G1787*信号概况!$C$6*信号相关性!$B$6+2*$C1787*信号概况!$C$2*$H1787*信号概况!$C$7*信号相关性!$B$7+2*$C1787*信号概况!$C$2*$I1787*信号概况!$C$8*信号相关性!$B$8+2*$C1787*信号概况!$C$2*$J1787*信号概况!$C$9*信号相关性!$B$9+2*$D1787*信号概况!$C$3*$E1787*信号概况!$C$4*信号相关性!$C$4+2*$D1787*信号概况!$C$3*$F1787*信号概况!$C$5*信号相关性!$C$5+2*$D1787*信号概况!$C$3*$G1787*信号概况!$C$6*信号相关性!$C$6+2*$D1787*信号概况!$C$3*$H1787*信号概况!$C$7*信号相关性!$C$7+2*$D1787*信号概况!$C$3*$I1787*信号概况!$C$8*信号相关性!$C$8+2*$D1787*信号概况!$C$3*$J1787*信号概况!$C$9*信号相关性!$C$9+2*$E1787*信号概况!$C$4*$F1787*信号概况!$C$5*信号相关性!$D$5+2*$E1787*信号概况!$C$4*$G1787*信号概况!$C$6*信号相关性!$D$6+2*$E1787*信号概况!$C$4*$H1787*信号概况!$C$7*信号相关性!$D$7+2*$E1787*信号概况!$C$4*$I1787*信号概况!$C$8*信号相关性!$D$8+2*$E1787*信号概况!$C$4*$J1787*信号概况!$J$5*信号相关性!$D$9+2*$F1787*信号概况!$C$5*$G1787*信号概况!$C$6*信号相关性!$E$6+2*$F1787*信号概况!$C$5*$H1787*信号概况!$C$7*信号相关性!$E$7+2*$F1787*信号概况!$C$5*$I1787*信号概况!$C$8*信号相关性!$E$8+2*$F1787*信号概况!$C$5*$J1787*信号概况!$C$9*信号相关性!$E$9+2*$G1787*信号概况!$C$6*$H1787*信号概况!$C$7*信号相关性!$F$7+2*$G1787*信号概况!$C$6*$I1787*信号概况!$C$8*信号相关性!$F$8+2*$G1787*信号概况!$C$6*$J1787*信号概况!$C$9*信号相关性!$F$9+2*$H1787*信号概况!$C$7*$I1787*信号概况!$C$8*信号相关性!$G$8+2*$H1787*信号概况!$C$7*$J1787*信号概况!$C$9*信号相关性!$G$9+2*$I1787*信号概况!$C$8*$J1787*信号概况!$C$9*信号相关性!$H$9)</f>
        <v>5051.18728629954</v>
      </c>
      <c r="N1787" s="12">
        <f t="shared" si="576"/>
        <v>0.258780711397689</v>
      </c>
      <c r="O1787" s="10">
        <f>$C1787*信号概况!$J$2+$D1787*信号概况!$J$3+$E1787*信号概况!$J$4+$F1787*信号概况!$J$5+$G1787*信号概况!$J$6+$H1787*信号概况!$J$7+$I1787*信号概况!$J$8+$J1787*信号概况!$J$9</f>
        <v>1353.19065406514</v>
      </c>
      <c r="P1787" s="12">
        <f t="shared" si="577"/>
        <v>0.069326203972971</v>
      </c>
      <c r="Q1787" s="7">
        <f t="shared" si="578"/>
        <v>14.8844317905302</v>
      </c>
    </row>
    <row r="1788" spans="1:17">
      <c r="A1788">
        <v>1786</v>
      </c>
      <c r="B1788">
        <v>19519.18</v>
      </c>
      <c r="C1788" s="7">
        <f t="shared" si="558"/>
        <v>0</v>
      </c>
      <c r="D1788" s="8">
        <f t="shared" si="559"/>
        <v>0.545454545454545</v>
      </c>
      <c r="E1788">
        <f t="shared" si="560"/>
        <v>0</v>
      </c>
      <c r="F1788">
        <f t="shared" si="570"/>
        <v>0.8</v>
      </c>
      <c r="G1788">
        <f t="shared" si="571"/>
        <v>0.08</v>
      </c>
      <c r="H1788">
        <f t="shared" si="572"/>
        <v>0</v>
      </c>
      <c r="I1788">
        <f t="shared" si="573"/>
        <v>0</v>
      </c>
      <c r="J1788">
        <f t="shared" si="574"/>
        <v>0</v>
      </c>
      <c r="K1788">
        <f>SQRT(POWER($C1788*信号概况!$F$2,2)+POWER($D1788*信号概况!$F$3,2)+POWER($E1788*信号概况!$F$4,2)+POWER($F1788*信号概况!$F$5,2)+POWER($G1788*信号概况!$F$6,2)+POWER($H1788*信号概况!$F$7,2)+POWER($I1788*信号概况!$F$8,2)+POWER($J1788*信号概况!$F$9,2)+2*$C1788*信号概况!$F$2*$D1788*信号概况!$F$3*信号相关性!$B$3+2*$C1788*信号概况!$F$2*$E1788*信号概况!$F$4*信号相关性!$B$4+2*$C1788*信号概况!$F$2*$F1788*信号概况!$F$5*信号相关性!$B$5+2*$C1788*信号概况!$F$2*$G1788*信号概况!$F$6*信号相关性!$B$6+2*$C1788*信号概况!$F$2*$H1788*信号概况!$F$7*信号相关性!$B$7+2*$C1788*信号概况!$F$2*$I1788*信号概况!$F$8*信号相关性!$B$8+2*$C1788*信号概况!$F$2*$J1788*信号概况!$F$9*信号相关性!$B$9+2*$D1788*信号概况!$F$3*$E1788*信号概况!$F$4*信号相关性!$C$4+2*$D1788*信号概况!$F$3*$F1788*信号概况!$F$5*信号相关性!$C$5+2*$D1788*信号概况!$F$3*$G1788*信号概况!$F$6*信号相关性!$C$6+2*$D1788*信号概况!$F$3*$H1788*信号概况!$F$7*信号相关性!$C$7+2*$D1788*信号概况!$F$3*$I1788*信号概况!$F$8*信号相关性!$C$8+2*$D1788*信号概况!$F$3*$J1788*信号概况!$F$9*信号相关性!$C$9+2*$E1788*信号概况!$F$4*$F1788*信号概况!$F$5*信号相关性!$D$5+2*$E1788*信号概况!$F$4*$G1788*信号概况!$F$6*信号相关性!$D$6+2*$E1788*信号概况!$F$4*$H1788*信号概况!$F$7*信号相关性!$D$7+2*$E1788*信号概况!$F$4*$I1788*信号概况!$F$8*信号相关性!$D$8+2*$E1788*信号概况!$F$4*$J1788*信号概况!$J$5*信号相关性!$D$9+2*$F1788*信号概况!$F$5*$G1788*信号概况!$F$6*信号相关性!$E$6+2*$F1788*信号概况!$F$5*$H1788*信号概况!$F$7*信号相关性!$E$7+2*$F1788*信号概况!$F$5*$I1788*信号概况!$F$8*信号相关性!$E$8+2*$F1788*信号概况!$F$5*$J1788*信号概况!$F$9*信号相关性!$E$9+2*$G1788*信号概况!$F$6*$H1788*信号概况!$F$7*信号相关性!$F$7+2*$G1788*信号概况!$F$6*$I1788*信号概况!$F$8*信号相关性!$F$8+2*$G1788*信号概况!$F$6*$J1788*信号概况!$F$9*信号相关性!$F$9+2*$H1788*信号概况!$F$7*$I1788*信号概况!$F$8*信号相关性!$G$8+2*$H1788*信号概况!$F$7*$J1788*信号概况!$F$9*信号相关性!$G$9+2*$I1788*信号概况!$F$8*$J1788*信号概况!$F$9*信号相关性!$H$9)</f>
        <v>1090.33493788595</v>
      </c>
      <c r="L1788" s="10">
        <f t="shared" si="575"/>
        <v>17.9020036153714</v>
      </c>
      <c r="M1788" s="11">
        <f>SQRT(POWER($C1788*信号概况!$C$2,2)+POWER($D1788*信号概况!$C$3,2)+POWER($E1788*信号概况!$C$4,2)+POWER($F1788*信号概况!$C$5,2)+POWER($G1788*信号概况!$C$6,2)+POWER($H1788*信号概况!$C$7,2)+POWER($I1788*信号概况!$C$8,2)+POWER($J1788*信号概况!$C$9,2)+2*$C1788*信号概况!$C$2*$D1788*信号概况!$C$3*信号相关性!$B$3+2*$C1788*信号概况!$C$2*$E1788*信号概况!$C$4*信号相关性!$B$4+2*$C1788*信号概况!$C$2*$F1788*信号概况!$C$5*信号相关性!$B$5+2*$C1788*信号概况!$C$2*$G1788*信号概况!$C$6*信号相关性!$B$6+2*$C1788*信号概况!$C$2*$H1788*信号概况!$C$7*信号相关性!$B$7+2*$C1788*信号概况!$C$2*$I1788*信号概况!$C$8*信号相关性!$B$8+2*$C1788*信号概况!$C$2*$J1788*信号概况!$C$9*信号相关性!$B$9+2*$D1788*信号概况!$C$3*$E1788*信号概况!$C$4*信号相关性!$C$4+2*$D1788*信号概况!$C$3*$F1788*信号概况!$C$5*信号相关性!$C$5+2*$D1788*信号概况!$C$3*$G1788*信号概况!$C$6*信号相关性!$C$6+2*$D1788*信号概况!$C$3*$H1788*信号概况!$C$7*信号相关性!$C$7+2*$D1788*信号概况!$C$3*$I1788*信号概况!$C$8*信号相关性!$C$8+2*$D1788*信号概况!$C$3*$J1788*信号概况!$C$9*信号相关性!$C$9+2*$E1788*信号概况!$C$4*$F1788*信号概况!$C$5*信号相关性!$D$5+2*$E1788*信号概况!$C$4*$G1788*信号概况!$C$6*信号相关性!$D$6+2*$E1788*信号概况!$C$4*$H1788*信号概况!$C$7*信号相关性!$D$7+2*$E1788*信号概况!$C$4*$I1788*信号概况!$C$8*信号相关性!$D$8+2*$E1788*信号概况!$C$4*$J1788*信号概况!$J$5*信号相关性!$D$9+2*$F1788*信号概况!$C$5*$G1788*信号概况!$C$6*信号相关性!$E$6+2*$F1788*信号概况!$C$5*$H1788*信号概况!$C$7*信号相关性!$E$7+2*$F1788*信号概况!$C$5*$I1788*信号概况!$C$8*信号相关性!$E$8+2*$F1788*信号概况!$C$5*$J1788*信号概况!$C$9*信号相关性!$E$9+2*$G1788*信号概况!$C$6*$H1788*信号概况!$C$7*信号相关性!$F$7+2*$G1788*信号概况!$C$6*$I1788*信号概况!$C$8*信号相关性!$F$8+2*$G1788*信号概况!$C$6*$J1788*信号概况!$C$9*信号相关性!$F$9+2*$H1788*信号概况!$C$7*$I1788*信号概况!$C$8*信号相关性!$G$8+2*$H1788*信号概况!$C$7*$J1788*信号概况!$C$9*信号相关性!$G$9+2*$I1788*信号概况!$C$8*$J1788*信号概况!$C$9*信号相关性!$H$9)</f>
        <v>5369.46493590617</v>
      </c>
      <c r="N1788" s="12">
        <f t="shared" si="576"/>
        <v>0.275086603838182</v>
      </c>
      <c r="O1788" s="10">
        <f>$C1788*信号概况!$J$2+$D1788*信号概况!$J$3+$E1788*信号概况!$J$4+$F1788*信号概况!$J$5+$G1788*信号概况!$J$6+$H1788*信号概况!$J$7+$I1788*信号概况!$J$8+$J1788*信号概况!$J$9</f>
        <v>1377.71880475007</v>
      </c>
      <c r="P1788" s="12">
        <f t="shared" si="577"/>
        <v>0.0705828218577864</v>
      </c>
      <c r="Q1788" s="7">
        <f t="shared" si="578"/>
        <v>14.267787004206</v>
      </c>
    </row>
    <row r="1789" spans="1:17">
      <c r="A1789">
        <v>1787</v>
      </c>
      <c r="B1789">
        <v>19519.18</v>
      </c>
      <c r="C1789" s="7">
        <f t="shared" si="558"/>
        <v>0</v>
      </c>
      <c r="D1789" s="8">
        <f t="shared" si="559"/>
        <v>0.575757575757576</v>
      </c>
      <c r="E1789">
        <f t="shared" si="560"/>
        <v>0</v>
      </c>
      <c r="F1789">
        <f t="shared" si="570"/>
        <v>0.8</v>
      </c>
      <c r="G1789">
        <f t="shared" si="571"/>
        <v>0.08</v>
      </c>
      <c r="H1789">
        <f t="shared" si="572"/>
        <v>0</v>
      </c>
      <c r="I1789">
        <f t="shared" si="573"/>
        <v>0</v>
      </c>
      <c r="J1789">
        <f t="shared" si="574"/>
        <v>0</v>
      </c>
      <c r="K1789">
        <f>SQRT(POWER($C1789*信号概况!$F$2,2)+POWER($D1789*信号概况!$F$3,2)+POWER($E1789*信号概况!$F$4,2)+POWER($F1789*信号概况!$F$5,2)+POWER($G1789*信号概况!$F$6,2)+POWER($H1789*信号概况!$F$7,2)+POWER($I1789*信号概况!$F$8,2)+POWER($J1789*信号概况!$F$9,2)+2*$C1789*信号概况!$F$2*$D1789*信号概况!$F$3*信号相关性!$B$3+2*$C1789*信号概况!$F$2*$E1789*信号概况!$F$4*信号相关性!$B$4+2*$C1789*信号概况!$F$2*$F1789*信号概况!$F$5*信号相关性!$B$5+2*$C1789*信号概况!$F$2*$G1789*信号概况!$F$6*信号相关性!$B$6+2*$C1789*信号概况!$F$2*$H1789*信号概况!$F$7*信号相关性!$B$7+2*$C1789*信号概况!$F$2*$I1789*信号概况!$F$8*信号相关性!$B$8+2*$C1789*信号概况!$F$2*$J1789*信号概况!$F$9*信号相关性!$B$9+2*$D1789*信号概况!$F$3*$E1789*信号概况!$F$4*信号相关性!$C$4+2*$D1789*信号概况!$F$3*$F1789*信号概况!$F$5*信号相关性!$C$5+2*$D1789*信号概况!$F$3*$G1789*信号概况!$F$6*信号相关性!$C$6+2*$D1789*信号概况!$F$3*$H1789*信号概况!$F$7*信号相关性!$C$7+2*$D1789*信号概况!$F$3*$I1789*信号概况!$F$8*信号相关性!$C$8+2*$D1789*信号概况!$F$3*$J1789*信号概况!$F$9*信号相关性!$C$9+2*$E1789*信号概况!$F$4*$F1789*信号概况!$F$5*信号相关性!$D$5+2*$E1789*信号概况!$F$4*$G1789*信号概况!$F$6*信号相关性!$D$6+2*$E1789*信号概况!$F$4*$H1789*信号概况!$F$7*信号相关性!$D$7+2*$E1789*信号概况!$F$4*$I1789*信号概况!$F$8*信号相关性!$D$8+2*$E1789*信号概况!$F$4*$J1789*信号概况!$J$5*信号相关性!$D$9+2*$F1789*信号概况!$F$5*$G1789*信号概况!$F$6*信号相关性!$E$6+2*$F1789*信号概况!$F$5*$H1789*信号概况!$F$7*信号相关性!$E$7+2*$F1789*信号概况!$F$5*$I1789*信号概况!$F$8*信号相关性!$E$8+2*$F1789*信号概况!$F$5*$J1789*信号概况!$F$9*信号相关性!$E$9+2*$G1789*信号概况!$F$6*$H1789*信号概况!$F$7*信号相关性!$F$7+2*$G1789*信号概况!$F$6*$I1789*信号概况!$F$8*信号相关性!$F$8+2*$G1789*信号概况!$F$6*$J1789*信号概况!$F$9*信号相关性!$F$9+2*$H1789*信号概况!$F$7*$I1789*信号概况!$F$8*信号相关性!$G$8+2*$H1789*信号概况!$F$7*$J1789*信号概况!$F$9*信号相关性!$G$9+2*$I1789*信号概况!$F$8*$J1789*信号概况!$F$9*信号相关性!$H$9)</f>
        <v>1155.49869816999</v>
      </c>
      <c r="L1789" s="10">
        <f t="shared" si="575"/>
        <v>16.8924292436793</v>
      </c>
      <c r="M1789" s="11">
        <f>SQRT(POWER($C1789*信号概况!$C$2,2)+POWER($D1789*信号概况!$C$3,2)+POWER($E1789*信号概况!$C$4,2)+POWER($F1789*信号概况!$C$5,2)+POWER($G1789*信号概况!$C$6,2)+POWER($H1789*信号概况!$C$7,2)+POWER($I1789*信号概况!$C$8,2)+POWER($J1789*信号概况!$C$9,2)+2*$C1789*信号概况!$C$2*$D1789*信号概况!$C$3*信号相关性!$B$3+2*$C1789*信号概况!$C$2*$E1789*信号概况!$C$4*信号相关性!$B$4+2*$C1789*信号概况!$C$2*$F1789*信号概况!$C$5*信号相关性!$B$5+2*$C1789*信号概况!$C$2*$G1789*信号概况!$C$6*信号相关性!$B$6+2*$C1789*信号概况!$C$2*$H1789*信号概况!$C$7*信号相关性!$B$7+2*$C1789*信号概况!$C$2*$I1789*信号概况!$C$8*信号相关性!$B$8+2*$C1789*信号概况!$C$2*$J1789*信号概况!$C$9*信号相关性!$B$9+2*$D1789*信号概况!$C$3*$E1789*信号概况!$C$4*信号相关性!$C$4+2*$D1789*信号概况!$C$3*$F1789*信号概况!$C$5*信号相关性!$C$5+2*$D1789*信号概况!$C$3*$G1789*信号概况!$C$6*信号相关性!$C$6+2*$D1789*信号概况!$C$3*$H1789*信号概况!$C$7*信号相关性!$C$7+2*$D1789*信号概况!$C$3*$I1789*信号概况!$C$8*信号相关性!$C$8+2*$D1789*信号概况!$C$3*$J1789*信号概况!$C$9*信号相关性!$C$9+2*$E1789*信号概况!$C$4*$F1789*信号概况!$C$5*信号相关性!$D$5+2*$E1789*信号概况!$C$4*$G1789*信号概况!$C$6*信号相关性!$D$6+2*$E1789*信号概况!$C$4*$H1789*信号概况!$C$7*信号相关性!$D$7+2*$E1789*信号概况!$C$4*$I1789*信号概况!$C$8*信号相关性!$D$8+2*$E1789*信号概况!$C$4*$J1789*信号概况!$J$5*信号相关性!$D$9+2*$F1789*信号概况!$C$5*$G1789*信号概况!$C$6*信号相关性!$E$6+2*$F1789*信号概况!$C$5*$H1789*信号概况!$C$7*信号相关性!$E$7+2*$F1789*信号概况!$C$5*$I1789*信号概况!$C$8*信号相关性!$E$8+2*$F1789*信号概况!$C$5*$J1789*信号概况!$C$9*信号相关性!$E$9+2*$G1789*信号概况!$C$6*$H1789*信号概况!$C$7*信号相关性!$F$7+2*$G1789*信号概况!$C$6*$I1789*信号概况!$C$8*信号相关性!$F$8+2*$G1789*信号概况!$C$6*$J1789*信号概况!$C$9*信号相关性!$F$9+2*$H1789*信号概况!$C$7*$I1789*信号概况!$C$8*信号相关性!$G$8+2*$H1789*信号概况!$C$7*$J1789*信号概况!$C$9*信号相关性!$G$9+2*$I1789*信号概况!$C$8*$J1789*信号概况!$C$9*信号相关性!$H$9)</f>
        <v>5688.42672597616</v>
      </c>
      <c r="N1789" s="12">
        <f t="shared" si="576"/>
        <v>0.291427545930524</v>
      </c>
      <c r="O1789" s="10">
        <f>$C1789*信号概况!$J$2+$D1789*信号概况!$J$3+$E1789*信号概况!$J$4+$F1789*信号概况!$J$5+$G1789*信号概况!$J$6+$H1789*信号概况!$J$7+$I1789*信号概况!$J$8+$J1789*信号概况!$J$9</f>
        <v>1402.246955435</v>
      </c>
      <c r="P1789" s="12">
        <f t="shared" si="577"/>
        <v>0.0718394397426019</v>
      </c>
      <c r="Q1789" s="7">
        <f t="shared" si="578"/>
        <v>13.7178903709056</v>
      </c>
    </row>
    <row r="1790" spans="1:17">
      <c r="A1790">
        <v>1788</v>
      </c>
      <c r="B1790">
        <v>19519.18</v>
      </c>
      <c r="C1790" s="7">
        <f t="shared" si="558"/>
        <v>0</v>
      </c>
      <c r="D1790" s="8">
        <f t="shared" si="559"/>
        <v>0.606060606060606</v>
      </c>
      <c r="E1790">
        <f t="shared" si="560"/>
        <v>0</v>
      </c>
      <c r="F1790">
        <f t="shared" si="570"/>
        <v>0.8</v>
      </c>
      <c r="G1790">
        <f t="shared" si="571"/>
        <v>0.08</v>
      </c>
      <c r="H1790">
        <f t="shared" si="572"/>
        <v>0</v>
      </c>
      <c r="I1790">
        <f t="shared" si="573"/>
        <v>0</v>
      </c>
      <c r="J1790">
        <f t="shared" si="574"/>
        <v>0</v>
      </c>
      <c r="K1790">
        <f>SQRT(POWER($C1790*信号概况!$F$2,2)+POWER($D1790*信号概况!$F$3,2)+POWER($E1790*信号概况!$F$4,2)+POWER($F1790*信号概况!$F$5,2)+POWER($G1790*信号概况!$F$6,2)+POWER($H1790*信号概况!$F$7,2)+POWER($I1790*信号概况!$F$8,2)+POWER($J1790*信号概况!$F$9,2)+2*$C1790*信号概况!$F$2*$D1790*信号概况!$F$3*信号相关性!$B$3+2*$C1790*信号概况!$F$2*$E1790*信号概况!$F$4*信号相关性!$B$4+2*$C1790*信号概况!$F$2*$F1790*信号概况!$F$5*信号相关性!$B$5+2*$C1790*信号概况!$F$2*$G1790*信号概况!$F$6*信号相关性!$B$6+2*$C1790*信号概况!$F$2*$H1790*信号概况!$F$7*信号相关性!$B$7+2*$C1790*信号概况!$F$2*$I1790*信号概况!$F$8*信号相关性!$B$8+2*$C1790*信号概况!$F$2*$J1790*信号概况!$F$9*信号相关性!$B$9+2*$D1790*信号概况!$F$3*$E1790*信号概况!$F$4*信号相关性!$C$4+2*$D1790*信号概况!$F$3*$F1790*信号概况!$F$5*信号相关性!$C$5+2*$D1790*信号概况!$F$3*$G1790*信号概况!$F$6*信号相关性!$C$6+2*$D1790*信号概况!$F$3*$H1790*信号概况!$F$7*信号相关性!$C$7+2*$D1790*信号概况!$F$3*$I1790*信号概况!$F$8*信号相关性!$C$8+2*$D1790*信号概况!$F$3*$J1790*信号概况!$F$9*信号相关性!$C$9+2*$E1790*信号概况!$F$4*$F1790*信号概况!$F$5*信号相关性!$D$5+2*$E1790*信号概况!$F$4*$G1790*信号概况!$F$6*信号相关性!$D$6+2*$E1790*信号概况!$F$4*$H1790*信号概况!$F$7*信号相关性!$D$7+2*$E1790*信号概况!$F$4*$I1790*信号概况!$F$8*信号相关性!$D$8+2*$E1790*信号概况!$F$4*$J1790*信号概况!$J$5*信号相关性!$D$9+2*$F1790*信号概况!$F$5*$G1790*信号概况!$F$6*信号相关性!$E$6+2*$F1790*信号概况!$F$5*$H1790*信号概况!$F$7*信号相关性!$E$7+2*$F1790*信号概况!$F$5*$I1790*信号概况!$F$8*信号相关性!$E$8+2*$F1790*信号概况!$F$5*$J1790*信号概况!$F$9*信号相关性!$E$9+2*$G1790*信号概况!$F$6*$H1790*信号概况!$F$7*信号相关性!$F$7+2*$G1790*信号概况!$F$6*$I1790*信号概况!$F$8*信号相关性!$F$8+2*$G1790*信号概况!$F$6*$J1790*信号概况!$F$9*信号相关性!$F$9+2*$H1790*信号概况!$F$7*$I1790*信号概况!$F$8*信号相关性!$G$8+2*$H1790*信号概况!$F$7*$J1790*信号概况!$F$9*信号相关性!$G$9+2*$I1790*信号概况!$F$8*$J1790*信号概况!$F$9*信号相关性!$H$9)</f>
        <v>1220.84518860495</v>
      </c>
      <c r="L1790" s="10">
        <f t="shared" si="575"/>
        <v>15.9882515671823</v>
      </c>
      <c r="M1790" s="11">
        <f>SQRT(POWER($C1790*信号概况!$C$2,2)+POWER($D1790*信号概况!$C$3,2)+POWER($E1790*信号概况!$C$4,2)+POWER($F1790*信号概况!$C$5,2)+POWER($G1790*信号概况!$C$6,2)+POWER($H1790*信号概况!$C$7,2)+POWER($I1790*信号概况!$C$8,2)+POWER($J1790*信号概况!$C$9,2)+2*$C1790*信号概况!$C$2*$D1790*信号概况!$C$3*信号相关性!$B$3+2*$C1790*信号概况!$C$2*$E1790*信号概况!$C$4*信号相关性!$B$4+2*$C1790*信号概况!$C$2*$F1790*信号概况!$C$5*信号相关性!$B$5+2*$C1790*信号概况!$C$2*$G1790*信号概况!$C$6*信号相关性!$B$6+2*$C1790*信号概况!$C$2*$H1790*信号概况!$C$7*信号相关性!$B$7+2*$C1790*信号概况!$C$2*$I1790*信号概况!$C$8*信号相关性!$B$8+2*$C1790*信号概况!$C$2*$J1790*信号概况!$C$9*信号相关性!$B$9+2*$D1790*信号概况!$C$3*$E1790*信号概况!$C$4*信号相关性!$C$4+2*$D1790*信号概况!$C$3*$F1790*信号概况!$C$5*信号相关性!$C$5+2*$D1790*信号概况!$C$3*$G1790*信号概况!$C$6*信号相关性!$C$6+2*$D1790*信号概况!$C$3*$H1790*信号概况!$C$7*信号相关性!$C$7+2*$D1790*信号概况!$C$3*$I1790*信号概况!$C$8*信号相关性!$C$8+2*$D1790*信号概况!$C$3*$J1790*信号概况!$C$9*信号相关性!$C$9+2*$E1790*信号概况!$C$4*$F1790*信号概况!$C$5*信号相关性!$D$5+2*$E1790*信号概况!$C$4*$G1790*信号概况!$C$6*信号相关性!$D$6+2*$E1790*信号概况!$C$4*$H1790*信号概况!$C$7*信号相关性!$D$7+2*$E1790*信号概况!$C$4*$I1790*信号概况!$C$8*信号相关性!$D$8+2*$E1790*信号概况!$C$4*$J1790*信号概况!$J$5*信号相关性!$D$9+2*$F1790*信号概况!$C$5*$G1790*信号概况!$C$6*信号相关性!$E$6+2*$F1790*信号概况!$C$5*$H1790*信号概况!$C$7*信号相关性!$E$7+2*$F1790*信号概况!$C$5*$I1790*信号概况!$C$8*信号相关性!$E$8+2*$F1790*信号概况!$C$5*$J1790*信号概况!$C$9*信号相关性!$E$9+2*$G1790*信号概况!$C$6*$H1790*信号概况!$C$7*信号相关性!$F$7+2*$G1790*信号概况!$C$6*$I1790*信号概况!$C$8*信号相关性!$F$8+2*$G1790*信号概况!$C$6*$J1790*信号概况!$C$9*信号相关性!$F$9+2*$H1790*信号概况!$C$7*$I1790*信号概况!$C$8*信号相关性!$G$8+2*$H1790*信号概况!$C$7*$J1790*信号概况!$C$9*信号相关性!$G$9+2*$I1790*信号概况!$C$8*$J1790*信号概况!$C$9*信号相关性!$H$9)</f>
        <v>6007.96369478844</v>
      </c>
      <c r="N1790" s="12">
        <f t="shared" si="576"/>
        <v>0.307797955384829</v>
      </c>
      <c r="O1790" s="10">
        <f>$C1790*信号概况!$J$2+$D1790*信号概况!$J$3+$E1790*信号概况!$J$4+$F1790*信号概况!$J$5+$G1790*信号概况!$J$6+$H1790*信号概况!$J$7+$I1790*信号概况!$J$8+$J1790*信号概况!$J$9</f>
        <v>1426.77510611993</v>
      </c>
      <c r="P1790" s="12">
        <f t="shared" si="577"/>
        <v>0.0730960576274173</v>
      </c>
      <c r="Q1790" s="7">
        <f t="shared" si="578"/>
        <v>13.2247253166377</v>
      </c>
    </row>
    <row r="1791" spans="1:17">
      <c r="A1791">
        <v>1789</v>
      </c>
      <c r="B1791">
        <v>19519.18</v>
      </c>
      <c r="C1791" s="7">
        <f t="shared" si="558"/>
        <v>0</v>
      </c>
      <c r="D1791" s="8">
        <f t="shared" si="559"/>
        <v>0.636363636363636</v>
      </c>
      <c r="E1791">
        <f t="shared" si="560"/>
        <v>0</v>
      </c>
      <c r="F1791">
        <f t="shared" si="570"/>
        <v>0.8</v>
      </c>
      <c r="G1791">
        <f t="shared" si="571"/>
        <v>0.08</v>
      </c>
      <c r="H1791">
        <f t="shared" si="572"/>
        <v>0</v>
      </c>
      <c r="I1791">
        <f t="shared" si="573"/>
        <v>0</v>
      </c>
      <c r="J1791">
        <f t="shared" si="574"/>
        <v>0</v>
      </c>
      <c r="K1791">
        <f>SQRT(POWER($C1791*信号概况!$F$2,2)+POWER($D1791*信号概况!$F$3,2)+POWER($E1791*信号概况!$F$4,2)+POWER($F1791*信号概况!$F$5,2)+POWER($G1791*信号概况!$F$6,2)+POWER($H1791*信号概况!$F$7,2)+POWER($I1791*信号概况!$F$8,2)+POWER($J1791*信号概况!$F$9,2)+2*$C1791*信号概况!$F$2*$D1791*信号概况!$F$3*信号相关性!$B$3+2*$C1791*信号概况!$F$2*$E1791*信号概况!$F$4*信号相关性!$B$4+2*$C1791*信号概况!$F$2*$F1791*信号概况!$F$5*信号相关性!$B$5+2*$C1791*信号概况!$F$2*$G1791*信号概况!$F$6*信号相关性!$B$6+2*$C1791*信号概况!$F$2*$H1791*信号概况!$F$7*信号相关性!$B$7+2*$C1791*信号概况!$F$2*$I1791*信号概况!$F$8*信号相关性!$B$8+2*$C1791*信号概况!$F$2*$J1791*信号概况!$F$9*信号相关性!$B$9+2*$D1791*信号概况!$F$3*$E1791*信号概况!$F$4*信号相关性!$C$4+2*$D1791*信号概况!$F$3*$F1791*信号概况!$F$5*信号相关性!$C$5+2*$D1791*信号概况!$F$3*$G1791*信号概况!$F$6*信号相关性!$C$6+2*$D1791*信号概况!$F$3*$H1791*信号概况!$F$7*信号相关性!$C$7+2*$D1791*信号概况!$F$3*$I1791*信号概况!$F$8*信号相关性!$C$8+2*$D1791*信号概况!$F$3*$J1791*信号概况!$F$9*信号相关性!$C$9+2*$E1791*信号概况!$F$4*$F1791*信号概况!$F$5*信号相关性!$D$5+2*$E1791*信号概况!$F$4*$G1791*信号概况!$F$6*信号相关性!$D$6+2*$E1791*信号概况!$F$4*$H1791*信号概况!$F$7*信号相关性!$D$7+2*$E1791*信号概况!$F$4*$I1791*信号概况!$F$8*信号相关性!$D$8+2*$E1791*信号概况!$F$4*$J1791*信号概况!$J$5*信号相关性!$D$9+2*$F1791*信号概况!$F$5*$G1791*信号概况!$F$6*信号相关性!$E$6+2*$F1791*信号概况!$F$5*$H1791*信号概况!$F$7*信号相关性!$E$7+2*$F1791*信号概况!$F$5*$I1791*信号概况!$F$8*信号相关性!$E$8+2*$F1791*信号概况!$F$5*$J1791*信号概况!$F$9*信号相关性!$E$9+2*$G1791*信号概况!$F$6*$H1791*信号概况!$F$7*信号相关性!$F$7+2*$G1791*信号概况!$F$6*$I1791*信号概况!$F$8*信号相关性!$F$8+2*$G1791*信号概况!$F$6*$J1791*信号概况!$F$9*信号相关性!$F$9+2*$H1791*信号概况!$F$7*$I1791*信号概况!$F$8*信号相关性!$G$8+2*$H1791*信号概况!$F$7*$J1791*信号概况!$F$9*信号相关性!$G$9+2*$I1791*信号概况!$F$8*$J1791*信号概况!$F$9*信号相关性!$H$9)</f>
        <v>1286.346561381</v>
      </c>
      <c r="L1791" s="10">
        <f t="shared" si="575"/>
        <v>15.1741222668988</v>
      </c>
      <c r="M1791" s="11">
        <f>SQRT(POWER($C1791*信号概况!$C$2,2)+POWER($D1791*信号概况!$C$3,2)+POWER($E1791*信号概况!$C$4,2)+POWER($F1791*信号概况!$C$5,2)+POWER($G1791*信号概况!$C$6,2)+POWER($H1791*信号概况!$C$7,2)+POWER($I1791*信号概况!$C$8,2)+POWER($J1791*信号概况!$C$9,2)+2*$C1791*信号概况!$C$2*$D1791*信号概况!$C$3*信号相关性!$B$3+2*$C1791*信号概况!$C$2*$E1791*信号概况!$C$4*信号相关性!$B$4+2*$C1791*信号概况!$C$2*$F1791*信号概况!$C$5*信号相关性!$B$5+2*$C1791*信号概况!$C$2*$G1791*信号概况!$C$6*信号相关性!$B$6+2*$C1791*信号概况!$C$2*$H1791*信号概况!$C$7*信号相关性!$B$7+2*$C1791*信号概况!$C$2*$I1791*信号概况!$C$8*信号相关性!$B$8+2*$C1791*信号概况!$C$2*$J1791*信号概况!$C$9*信号相关性!$B$9+2*$D1791*信号概况!$C$3*$E1791*信号概况!$C$4*信号相关性!$C$4+2*$D1791*信号概况!$C$3*$F1791*信号概况!$C$5*信号相关性!$C$5+2*$D1791*信号概况!$C$3*$G1791*信号概况!$C$6*信号相关性!$C$6+2*$D1791*信号概况!$C$3*$H1791*信号概况!$C$7*信号相关性!$C$7+2*$D1791*信号概况!$C$3*$I1791*信号概况!$C$8*信号相关性!$C$8+2*$D1791*信号概况!$C$3*$J1791*信号概况!$C$9*信号相关性!$C$9+2*$E1791*信号概况!$C$4*$F1791*信号概况!$C$5*信号相关性!$D$5+2*$E1791*信号概况!$C$4*$G1791*信号概况!$C$6*信号相关性!$D$6+2*$E1791*信号概况!$C$4*$H1791*信号概况!$C$7*信号相关性!$D$7+2*$E1791*信号概况!$C$4*$I1791*信号概况!$C$8*信号相关性!$D$8+2*$E1791*信号概况!$C$4*$J1791*信号概况!$J$5*信号相关性!$D$9+2*$F1791*信号概况!$C$5*$G1791*信号概况!$C$6*信号相关性!$E$6+2*$F1791*信号概况!$C$5*$H1791*信号概况!$C$7*信号相关性!$E$7+2*$F1791*信号概况!$C$5*$I1791*信号概况!$C$8*信号相关性!$E$8+2*$F1791*信号概况!$C$5*$J1791*信号概况!$C$9*信号相关性!$E$9+2*$G1791*信号概况!$C$6*$H1791*信号概况!$C$7*信号相关性!$F$7+2*$G1791*信号概况!$C$6*$I1791*信号概况!$C$8*信号相关性!$F$8+2*$G1791*信号概况!$C$6*$J1791*信号概况!$C$9*信号相关性!$F$9+2*$H1791*信号概况!$C$7*$I1791*信号概况!$C$8*信号相关性!$G$8+2*$H1791*信号概况!$C$7*$J1791*信号概况!$C$9*信号相关性!$G$9+2*$I1791*信号概况!$C$8*$J1791*信号概况!$C$9*信号相关性!$H$9)</f>
        <v>6327.98871057893</v>
      </c>
      <c r="N1791" s="12">
        <f t="shared" si="576"/>
        <v>0.324193368296154</v>
      </c>
      <c r="O1791" s="10">
        <f>$C1791*信号概况!$J$2+$D1791*信号概况!$J$3+$E1791*信号概况!$J$4+$F1791*信号概况!$J$5+$G1791*信号概况!$J$6+$H1791*信号概况!$J$7+$I1791*信号概况!$J$8+$J1791*信号概况!$J$9</f>
        <v>1451.30325680486</v>
      </c>
      <c r="P1791" s="12">
        <f t="shared" si="577"/>
        <v>0.0743526755122327</v>
      </c>
      <c r="Q1791" s="7">
        <f t="shared" si="578"/>
        <v>12.7801329557791</v>
      </c>
    </row>
    <row r="1792" spans="1:17">
      <c r="A1792">
        <v>1790</v>
      </c>
      <c r="B1792">
        <v>19519.18</v>
      </c>
      <c r="C1792" s="7">
        <f t="shared" si="558"/>
        <v>0</v>
      </c>
      <c r="D1792" s="8">
        <f t="shared" si="559"/>
        <v>0.666666666666667</v>
      </c>
      <c r="E1792">
        <f t="shared" si="560"/>
        <v>0</v>
      </c>
      <c r="F1792">
        <f t="shared" si="570"/>
        <v>0.8</v>
      </c>
      <c r="G1792">
        <f t="shared" si="571"/>
        <v>0.08</v>
      </c>
      <c r="H1792">
        <f t="shared" si="572"/>
        <v>0</v>
      </c>
      <c r="I1792">
        <f t="shared" si="573"/>
        <v>0</v>
      </c>
      <c r="J1792">
        <f t="shared" si="574"/>
        <v>0</v>
      </c>
      <c r="K1792">
        <f>SQRT(POWER($C1792*信号概况!$F$2,2)+POWER($D1792*信号概况!$F$3,2)+POWER($E1792*信号概况!$F$4,2)+POWER($F1792*信号概况!$F$5,2)+POWER($G1792*信号概况!$F$6,2)+POWER($H1792*信号概况!$F$7,2)+POWER($I1792*信号概况!$F$8,2)+POWER($J1792*信号概况!$F$9,2)+2*$C1792*信号概况!$F$2*$D1792*信号概况!$F$3*信号相关性!$B$3+2*$C1792*信号概况!$F$2*$E1792*信号概况!$F$4*信号相关性!$B$4+2*$C1792*信号概况!$F$2*$F1792*信号概况!$F$5*信号相关性!$B$5+2*$C1792*信号概况!$F$2*$G1792*信号概况!$F$6*信号相关性!$B$6+2*$C1792*信号概况!$F$2*$H1792*信号概况!$F$7*信号相关性!$B$7+2*$C1792*信号概况!$F$2*$I1792*信号概况!$F$8*信号相关性!$B$8+2*$C1792*信号概况!$F$2*$J1792*信号概况!$F$9*信号相关性!$B$9+2*$D1792*信号概况!$F$3*$E1792*信号概况!$F$4*信号相关性!$C$4+2*$D1792*信号概况!$F$3*$F1792*信号概况!$F$5*信号相关性!$C$5+2*$D1792*信号概况!$F$3*$G1792*信号概况!$F$6*信号相关性!$C$6+2*$D1792*信号概况!$F$3*$H1792*信号概况!$F$7*信号相关性!$C$7+2*$D1792*信号概况!$F$3*$I1792*信号概况!$F$8*信号相关性!$C$8+2*$D1792*信号概况!$F$3*$J1792*信号概况!$F$9*信号相关性!$C$9+2*$E1792*信号概况!$F$4*$F1792*信号概况!$F$5*信号相关性!$D$5+2*$E1792*信号概况!$F$4*$G1792*信号概况!$F$6*信号相关性!$D$6+2*$E1792*信号概况!$F$4*$H1792*信号概况!$F$7*信号相关性!$D$7+2*$E1792*信号概况!$F$4*$I1792*信号概况!$F$8*信号相关性!$D$8+2*$E1792*信号概况!$F$4*$J1792*信号概况!$J$5*信号相关性!$D$9+2*$F1792*信号概况!$F$5*$G1792*信号概况!$F$6*信号相关性!$E$6+2*$F1792*信号概况!$F$5*$H1792*信号概况!$F$7*信号相关性!$E$7+2*$F1792*信号概况!$F$5*$I1792*信号概况!$F$8*信号相关性!$E$8+2*$F1792*信号概况!$F$5*$J1792*信号概况!$F$9*信号相关性!$E$9+2*$G1792*信号概况!$F$6*$H1792*信号概况!$F$7*信号相关性!$F$7+2*$G1792*信号概况!$F$6*$I1792*信号概况!$F$8*信号相关性!$F$8+2*$G1792*信号概况!$F$6*$J1792*信号概况!$F$9*信号相关性!$F$9+2*$H1792*信号概况!$F$7*$I1792*信号概况!$F$8*信号相关性!$G$8+2*$H1792*信号概况!$F$7*$J1792*信号概况!$F$9*信号相关性!$G$9+2*$I1792*信号概况!$F$8*$J1792*信号概况!$F$9*信号相关性!$H$9)</f>
        <v>1351.98030524971</v>
      </c>
      <c r="L1792" s="10">
        <f t="shared" si="575"/>
        <v>14.4374736260635</v>
      </c>
      <c r="M1792" s="11">
        <f>SQRT(POWER($C1792*信号概况!$C$2,2)+POWER($D1792*信号概况!$C$3,2)+POWER($E1792*信号概况!$C$4,2)+POWER($F1792*信号概况!$C$5,2)+POWER($G1792*信号概况!$C$6,2)+POWER($H1792*信号概况!$C$7,2)+POWER($I1792*信号概况!$C$8,2)+POWER($J1792*信号概况!$C$9,2)+2*$C1792*信号概况!$C$2*$D1792*信号概况!$C$3*信号相关性!$B$3+2*$C1792*信号概况!$C$2*$E1792*信号概况!$C$4*信号相关性!$B$4+2*$C1792*信号概况!$C$2*$F1792*信号概况!$C$5*信号相关性!$B$5+2*$C1792*信号概况!$C$2*$G1792*信号概况!$C$6*信号相关性!$B$6+2*$C1792*信号概况!$C$2*$H1792*信号概况!$C$7*信号相关性!$B$7+2*$C1792*信号概况!$C$2*$I1792*信号概况!$C$8*信号相关性!$B$8+2*$C1792*信号概况!$C$2*$J1792*信号概况!$C$9*信号相关性!$B$9+2*$D1792*信号概况!$C$3*$E1792*信号概况!$C$4*信号相关性!$C$4+2*$D1792*信号概况!$C$3*$F1792*信号概况!$C$5*信号相关性!$C$5+2*$D1792*信号概况!$C$3*$G1792*信号概况!$C$6*信号相关性!$C$6+2*$D1792*信号概况!$C$3*$H1792*信号概况!$C$7*信号相关性!$C$7+2*$D1792*信号概况!$C$3*$I1792*信号概况!$C$8*信号相关性!$C$8+2*$D1792*信号概况!$C$3*$J1792*信号概况!$C$9*信号相关性!$C$9+2*$E1792*信号概况!$C$4*$F1792*信号概况!$C$5*信号相关性!$D$5+2*$E1792*信号概况!$C$4*$G1792*信号概况!$C$6*信号相关性!$D$6+2*$E1792*信号概况!$C$4*$H1792*信号概况!$C$7*信号相关性!$D$7+2*$E1792*信号概况!$C$4*$I1792*信号概况!$C$8*信号相关性!$D$8+2*$E1792*信号概况!$C$4*$J1792*信号概况!$J$5*信号相关性!$D$9+2*$F1792*信号概况!$C$5*$G1792*信号概况!$C$6*信号相关性!$E$6+2*$F1792*信号概况!$C$5*$H1792*信号概况!$C$7*信号相关性!$E$7+2*$F1792*信号概况!$C$5*$I1792*信号概况!$C$8*信号相关性!$E$8+2*$F1792*信号概况!$C$5*$J1792*信号概况!$C$9*信号相关性!$E$9+2*$G1792*信号概况!$C$6*$H1792*信号概况!$C$7*信号相关性!$F$7+2*$G1792*信号概况!$C$6*$I1792*信号概况!$C$8*信号相关性!$F$8+2*$G1792*信号概况!$C$6*$J1792*信号概况!$C$9*信号相关性!$F$9+2*$H1792*信号概况!$C$7*$I1792*信号概况!$C$8*信号相关性!$G$8+2*$H1792*信号概况!$C$7*$J1792*信号概况!$C$9*信号相关性!$G$9+2*$I1792*信号概况!$C$8*$J1792*信号概况!$C$9*信号相关性!$H$9)</f>
        <v>6648.43129668609</v>
      </c>
      <c r="N1792" s="12">
        <f t="shared" si="576"/>
        <v>0.340610174028114</v>
      </c>
      <c r="O1792" s="10">
        <f>$C1792*信号概况!$J$2+$D1792*信号概况!$J$3+$E1792*信号概况!$J$4+$F1792*信号概况!$J$5+$G1792*信号概况!$J$6+$H1792*信号概况!$J$7+$I1792*信号概况!$J$8+$J1792*信号概况!$J$9</f>
        <v>1475.83140748979</v>
      </c>
      <c r="P1792" s="12">
        <f t="shared" si="577"/>
        <v>0.0756092933970481</v>
      </c>
      <c r="Q1792" s="7">
        <f t="shared" si="578"/>
        <v>12.377412470359</v>
      </c>
    </row>
    <row r="1793" spans="1:17">
      <c r="A1793">
        <v>1791</v>
      </c>
      <c r="B1793">
        <v>19519.18</v>
      </c>
      <c r="C1793" s="7">
        <f t="shared" si="558"/>
        <v>0</v>
      </c>
      <c r="D1793" s="8">
        <f t="shared" si="559"/>
        <v>0.696969696969697</v>
      </c>
      <c r="E1793">
        <f t="shared" si="560"/>
        <v>0</v>
      </c>
      <c r="F1793">
        <f t="shared" si="570"/>
        <v>0.8</v>
      </c>
      <c r="G1793">
        <f t="shared" si="571"/>
        <v>0.08</v>
      </c>
      <c r="H1793">
        <f t="shared" si="572"/>
        <v>0</v>
      </c>
      <c r="I1793">
        <f t="shared" si="573"/>
        <v>0</v>
      </c>
      <c r="J1793">
        <f t="shared" si="574"/>
        <v>0</v>
      </c>
      <c r="K1793">
        <f>SQRT(POWER($C1793*信号概况!$F$2,2)+POWER($D1793*信号概况!$F$3,2)+POWER($E1793*信号概况!$F$4,2)+POWER($F1793*信号概况!$F$5,2)+POWER($G1793*信号概况!$F$6,2)+POWER($H1793*信号概况!$F$7,2)+POWER($I1793*信号概况!$F$8,2)+POWER($J1793*信号概况!$F$9,2)+2*$C1793*信号概况!$F$2*$D1793*信号概况!$F$3*信号相关性!$B$3+2*$C1793*信号概况!$F$2*$E1793*信号概况!$F$4*信号相关性!$B$4+2*$C1793*信号概况!$F$2*$F1793*信号概况!$F$5*信号相关性!$B$5+2*$C1793*信号概况!$F$2*$G1793*信号概况!$F$6*信号相关性!$B$6+2*$C1793*信号概况!$F$2*$H1793*信号概况!$F$7*信号相关性!$B$7+2*$C1793*信号概况!$F$2*$I1793*信号概况!$F$8*信号相关性!$B$8+2*$C1793*信号概况!$F$2*$J1793*信号概况!$F$9*信号相关性!$B$9+2*$D1793*信号概况!$F$3*$E1793*信号概况!$F$4*信号相关性!$C$4+2*$D1793*信号概况!$F$3*$F1793*信号概况!$F$5*信号相关性!$C$5+2*$D1793*信号概况!$F$3*$G1793*信号概况!$F$6*信号相关性!$C$6+2*$D1793*信号概况!$F$3*$H1793*信号概况!$F$7*信号相关性!$C$7+2*$D1793*信号概况!$F$3*$I1793*信号概况!$F$8*信号相关性!$C$8+2*$D1793*信号概况!$F$3*$J1793*信号概况!$F$9*信号相关性!$C$9+2*$E1793*信号概况!$F$4*$F1793*信号概况!$F$5*信号相关性!$D$5+2*$E1793*信号概况!$F$4*$G1793*信号概况!$F$6*信号相关性!$D$6+2*$E1793*信号概况!$F$4*$H1793*信号概况!$F$7*信号相关性!$D$7+2*$E1793*信号概况!$F$4*$I1793*信号概况!$F$8*信号相关性!$D$8+2*$E1793*信号概况!$F$4*$J1793*信号概况!$J$5*信号相关性!$D$9+2*$F1793*信号概况!$F$5*$G1793*信号概况!$F$6*信号相关性!$E$6+2*$F1793*信号概况!$F$5*$H1793*信号概况!$F$7*信号相关性!$E$7+2*$F1793*信号概况!$F$5*$I1793*信号概况!$F$8*信号相关性!$E$8+2*$F1793*信号概况!$F$5*$J1793*信号概况!$F$9*信号相关性!$E$9+2*$G1793*信号概况!$F$6*$H1793*信号概况!$F$7*信号相关性!$F$7+2*$G1793*信号概况!$F$6*$I1793*信号概况!$F$8*信号相关性!$F$8+2*$G1793*信号概况!$F$6*$J1793*信号概况!$F$9*信号相关性!$F$9+2*$H1793*信号概况!$F$7*$I1793*信号概况!$F$8*信号相关性!$G$8+2*$H1793*信号概况!$F$7*$J1793*信号概况!$F$9*信号相关性!$G$9+2*$I1793*信号概况!$F$8*$J1793*信号概况!$F$9*信号相关性!$H$9)</f>
        <v>1417.72803596424</v>
      </c>
      <c r="L1793" s="10">
        <f t="shared" si="575"/>
        <v>13.767929747347</v>
      </c>
      <c r="M1793" s="11">
        <f>SQRT(POWER($C1793*信号概况!$C$2,2)+POWER($D1793*信号概况!$C$3,2)+POWER($E1793*信号概况!$C$4,2)+POWER($F1793*信号概况!$C$5,2)+POWER($G1793*信号概况!$C$6,2)+POWER($H1793*信号概况!$C$7,2)+POWER($I1793*信号概况!$C$8,2)+POWER($J1793*信号概况!$C$9,2)+2*$C1793*信号概况!$C$2*$D1793*信号概况!$C$3*信号相关性!$B$3+2*$C1793*信号概况!$C$2*$E1793*信号概况!$C$4*信号相关性!$B$4+2*$C1793*信号概况!$C$2*$F1793*信号概况!$C$5*信号相关性!$B$5+2*$C1793*信号概况!$C$2*$G1793*信号概况!$C$6*信号相关性!$B$6+2*$C1793*信号概况!$C$2*$H1793*信号概况!$C$7*信号相关性!$B$7+2*$C1793*信号概况!$C$2*$I1793*信号概况!$C$8*信号相关性!$B$8+2*$C1793*信号概况!$C$2*$J1793*信号概况!$C$9*信号相关性!$B$9+2*$D1793*信号概况!$C$3*$E1793*信号概况!$C$4*信号相关性!$C$4+2*$D1793*信号概况!$C$3*$F1793*信号概况!$C$5*信号相关性!$C$5+2*$D1793*信号概况!$C$3*$G1793*信号概况!$C$6*信号相关性!$C$6+2*$D1793*信号概况!$C$3*$H1793*信号概况!$C$7*信号相关性!$C$7+2*$D1793*信号概况!$C$3*$I1793*信号概况!$C$8*信号相关性!$C$8+2*$D1793*信号概况!$C$3*$J1793*信号概况!$C$9*信号相关性!$C$9+2*$E1793*信号概况!$C$4*$F1793*信号概况!$C$5*信号相关性!$D$5+2*$E1793*信号概况!$C$4*$G1793*信号概况!$C$6*信号相关性!$D$6+2*$E1793*信号概况!$C$4*$H1793*信号概况!$C$7*信号相关性!$D$7+2*$E1793*信号概况!$C$4*$I1793*信号概况!$C$8*信号相关性!$D$8+2*$E1793*信号概况!$C$4*$J1793*信号概况!$J$5*信号相关性!$D$9+2*$F1793*信号概况!$C$5*$G1793*信号概况!$C$6*信号相关性!$E$6+2*$F1793*信号概况!$C$5*$H1793*信号概况!$C$7*信号相关性!$E$7+2*$F1793*信号概况!$C$5*$I1793*信号概况!$C$8*信号相关性!$E$8+2*$F1793*信号概况!$C$5*$J1793*信号概况!$C$9*信号相关性!$E$9+2*$G1793*信号概况!$C$6*$H1793*信号概况!$C$7*信号相关性!$F$7+2*$G1793*信号概况!$C$6*$I1793*信号概况!$C$8*信号相关性!$F$8+2*$G1793*信号概况!$C$6*$J1793*信号概况!$C$9*信号相关性!$F$9+2*$H1793*信号概况!$C$7*$I1793*信号概况!$C$8*信号相关性!$G$8+2*$H1793*信号概况!$C$7*$J1793*信号概况!$C$9*信号相关性!$G$9+2*$I1793*信号概况!$C$8*$J1793*信号概况!$C$9*信号相关性!$H$9)</f>
        <v>6969.23385419932</v>
      </c>
      <c r="N1793" s="12">
        <f t="shared" si="576"/>
        <v>0.357045421692885</v>
      </c>
      <c r="O1793" s="10">
        <f>$C1793*信号概况!$J$2+$D1793*信号概况!$J$3+$E1793*信号概况!$J$4+$F1793*信号概况!$J$5+$G1793*信号概况!$J$6+$H1793*信号概况!$J$7+$I1793*信号概况!$J$8+$J1793*信号概况!$J$9</f>
        <v>1500.35955817473</v>
      </c>
      <c r="P1793" s="12">
        <f t="shared" si="577"/>
        <v>0.0768659112818636</v>
      </c>
      <c r="Q1793" s="7">
        <f t="shared" si="578"/>
        <v>12.0110171105667</v>
      </c>
    </row>
    <row r="1794" spans="1:17">
      <c r="A1794">
        <v>1792</v>
      </c>
      <c r="B1794">
        <v>19519.18</v>
      </c>
      <c r="C1794" s="7">
        <f t="shared" si="558"/>
        <v>0</v>
      </c>
      <c r="D1794" s="8">
        <f t="shared" si="559"/>
        <v>0.727272727272727</v>
      </c>
      <c r="E1794">
        <f t="shared" si="560"/>
        <v>0</v>
      </c>
      <c r="F1794">
        <f t="shared" si="570"/>
        <v>0.8</v>
      </c>
      <c r="G1794">
        <f t="shared" si="571"/>
        <v>0.08</v>
      </c>
      <c r="H1794">
        <f t="shared" si="572"/>
        <v>0</v>
      </c>
      <c r="I1794">
        <f t="shared" si="573"/>
        <v>0</v>
      </c>
      <c r="J1794">
        <f t="shared" si="574"/>
        <v>0</v>
      </c>
      <c r="K1794">
        <f>SQRT(POWER($C1794*信号概况!$F$2,2)+POWER($D1794*信号概况!$F$3,2)+POWER($E1794*信号概况!$F$4,2)+POWER($F1794*信号概况!$F$5,2)+POWER($G1794*信号概况!$F$6,2)+POWER($H1794*信号概况!$F$7,2)+POWER($I1794*信号概况!$F$8,2)+POWER($J1794*信号概况!$F$9,2)+2*$C1794*信号概况!$F$2*$D1794*信号概况!$F$3*信号相关性!$B$3+2*$C1794*信号概况!$F$2*$E1794*信号概况!$F$4*信号相关性!$B$4+2*$C1794*信号概况!$F$2*$F1794*信号概况!$F$5*信号相关性!$B$5+2*$C1794*信号概况!$F$2*$G1794*信号概况!$F$6*信号相关性!$B$6+2*$C1794*信号概况!$F$2*$H1794*信号概况!$F$7*信号相关性!$B$7+2*$C1794*信号概况!$F$2*$I1794*信号概况!$F$8*信号相关性!$B$8+2*$C1794*信号概况!$F$2*$J1794*信号概况!$F$9*信号相关性!$B$9+2*$D1794*信号概况!$F$3*$E1794*信号概况!$F$4*信号相关性!$C$4+2*$D1794*信号概况!$F$3*$F1794*信号概况!$F$5*信号相关性!$C$5+2*$D1794*信号概况!$F$3*$G1794*信号概况!$F$6*信号相关性!$C$6+2*$D1794*信号概况!$F$3*$H1794*信号概况!$F$7*信号相关性!$C$7+2*$D1794*信号概况!$F$3*$I1794*信号概况!$F$8*信号相关性!$C$8+2*$D1794*信号概况!$F$3*$J1794*信号概况!$F$9*信号相关性!$C$9+2*$E1794*信号概况!$F$4*$F1794*信号概况!$F$5*信号相关性!$D$5+2*$E1794*信号概况!$F$4*$G1794*信号概况!$F$6*信号相关性!$D$6+2*$E1794*信号概况!$F$4*$H1794*信号概况!$F$7*信号相关性!$D$7+2*$E1794*信号概况!$F$4*$I1794*信号概况!$F$8*信号相关性!$D$8+2*$E1794*信号概况!$F$4*$J1794*信号概况!$J$5*信号相关性!$D$9+2*$F1794*信号概况!$F$5*$G1794*信号概况!$F$6*信号相关性!$E$6+2*$F1794*信号概况!$F$5*$H1794*信号概况!$F$7*信号相关性!$E$7+2*$F1794*信号概况!$F$5*$I1794*信号概况!$F$8*信号相关性!$E$8+2*$F1794*信号概况!$F$5*$J1794*信号概况!$F$9*信号相关性!$E$9+2*$G1794*信号概况!$F$6*$H1794*信号概况!$F$7*信号相关性!$F$7+2*$G1794*信号概况!$F$6*$I1794*信号概况!$F$8*信号相关性!$F$8+2*$G1794*信号概况!$F$6*$J1794*信号概况!$F$9*信号相关性!$F$9+2*$H1794*信号概况!$F$7*$I1794*信号概况!$F$8*信号相关性!$G$8+2*$H1794*信号概况!$F$7*$J1794*信号概况!$F$9*信号相关性!$G$9+2*$I1794*信号概况!$F$8*$J1794*信号概况!$F$9*信号相关性!$H$9)</f>
        <v>1483.57459890108</v>
      </c>
      <c r="L1794" s="10">
        <f t="shared" si="575"/>
        <v>13.1568577774642</v>
      </c>
      <c r="M1794" s="11">
        <f>SQRT(POWER($C1794*信号概况!$C$2,2)+POWER($D1794*信号概况!$C$3,2)+POWER($E1794*信号概况!$C$4,2)+POWER($F1794*信号概况!$C$5,2)+POWER($G1794*信号概况!$C$6,2)+POWER($H1794*信号概况!$C$7,2)+POWER($I1794*信号概况!$C$8,2)+POWER($J1794*信号概况!$C$9,2)+2*$C1794*信号概况!$C$2*$D1794*信号概况!$C$3*信号相关性!$B$3+2*$C1794*信号概况!$C$2*$E1794*信号概况!$C$4*信号相关性!$B$4+2*$C1794*信号概况!$C$2*$F1794*信号概况!$C$5*信号相关性!$B$5+2*$C1794*信号概况!$C$2*$G1794*信号概况!$C$6*信号相关性!$B$6+2*$C1794*信号概况!$C$2*$H1794*信号概况!$C$7*信号相关性!$B$7+2*$C1794*信号概况!$C$2*$I1794*信号概况!$C$8*信号相关性!$B$8+2*$C1794*信号概况!$C$2*$J1794*信号概况!$C$9*信号相关性!$B$9+2*$D1794*信号概况!$C$3*$E1794*信号概况!$C$4*信号相关性!$C$4+2*$D1794*信号概况!$C$3*$F1794*信号概况!$C$5*信号相关性!$C$5+2*$D1794*信号概况!$C$3*$G1794*信号概况!$C$6*信号相关性!$C$6+2*$D1794*信号概况!$C$3*$H1794*信号概况!$C$7*信号相关性!$C$7+2*$D1794*信号概况!$C$3*$I1794*信号概况!$C$8*信号相关性!$C$8+2*$D1794*信号概况!$C$3*$J1794*信号概况!$C$9*信号相关性!$C$9+2*$E1794*信号概况!$C$4*$F1794*信号概况!$C$5*信号相关性!$D$5+2*$E1794*信号概况!$C$4*$G1794*信号概况!$C$6*信号相关性!$D$6+2*$E1794*信号概况!$C$4*$H1794*信号概况!$C$7*信号相关性!$D$7+2*$E1794*信号概况!$C$4*$I1794*信号概况!$C$8*信号相关性!$D$8+2*$E1794*信号概况!$C$4*$J1794*信号概况!$J$5*信号相关性!$D$9+2*$F1794*信号概况!$C$5*$G1794*信号概况!$C$6*信号相关性!$E$6+2*$F1794*信号概况!$C$5*$H1794*信号概况!$C$7*信号相关性!$E$7+2*$F1794*信号概况!$C$5*$I1794*信号概况!$C$8*信号相关性!$E$8+2*$F1794*信号概况!$C$5*$J1794*信号概况!$C$9*信号相关性!$E$9+2*$G1794*信号概况!$C$6*$H1794*信号概况!$C$7*信号相关性!$F$7+2*$G1794*信号概况!$C$6*$I1794*信号概况!$C$8*信号相关性!$F$8+2*$G1794*信号概况!$C$6*$J1794*信号概况!$C$9*信号相关性!$F$9+2*$H1794*信号概况!$C$7*$I1794*信号概况!$C$8*信号相关性!$G$8+2*$H1794*信号概况!$C$7*$J1794*信号概况!$C$9*信号相关性!$G$9+2*$I1794*信号概况!$C$8*$J1794*信号概况!$C$9*信号相关性!$H$9)</f>
        <v>7290.34886301767</v>
      </c>
      <c r="N1794" s="12">
        <f t="shared" si="576"/>
        <v>0.373496676756793</v>
      </c>
      <c r="O1794" s="10">
        <f>$C1794*信号概况!$J$2+$D1794*信号概况!$J$3+$E1794*信号概况!$J$4+$F1794*信号概况!$J$5+$G1794*信号概况!$J$6+$H1794*信号概况!$J$7+$I1794*信号概况!$J$8+$J1794*信号概况!$J$9</f>
        <v>1524.88770885966</v>
      </c>
      <c r="P1794" s="12">
        <f t="shared" si="577"/>
        <v>0.078122529166679</v>
      </c>
      <c r="Q1794" s="7">
        <f t="shared" si="578"/>
        <v>11.6763211766683</v>
      </c>
    </row>
    <row r="1795" spans="1:17">
      <c r="A1795">
        <v>1793</v>
      </c>
      <c r="B1795">
        <v>19519.18</v>
      </c>
      <c r="C1795" s="7">
        <f t="shared" si="558"/>
        <v>0</v>
      </c>
      <c r="D1795" s="8">
        <f t="shared" si="559"/>
        <v>0.757575757575758</v>
      </c>
      <c r="E1795">
        <f t="shared" si="560"/>
        <v>0</v>
      </c>
      <c r="F1795">
        <f t="shared" si="570"/>
        <v>0.8</v>
      </c>
      <c r="G1795">
        <f t="shared" si="571"/>
        <v>0.08</v>
      </c>
      <c r="H1795">
        <f t="shared" si="572"/>
        <v>0</v>
      </c>
      <c r="I1795">
        <f t="shared" si="573"/>
        <v>0</v>
      </c>
      <c r="J1795">
        <f t="shared" si="574"/>
        <v>0</v>
      </c>
      <c r="K1795">
        <f>SQRT(POWER($C1795*信号概况!$F$2,2)+POWER($D1795*信号概况!$F$3,2)+POWER($E1795*信号概况!$F$4,2)+POWER($F1795*信号概况!$F$5,2)+POWER($G1795*信号概况!$F$6,2)+POWER($H1795*信号概况!$F$7,2)+POWER($I1795*信号概况!$F$8,2)+POWER($J1795*信号概况!$F$9,2)+2*$C1795*信号概况!$F$2*$D1795*信号概况!$F$3*信号相关性!$B$3+2*$C1795*信号概况!$F$2*$E1795*信号概况!$F$4*信号相关性!$B$4+2*$C1795*信号概况!$F$2*$F1795*信号概况!$F$5*信号相关性!$B$5+2*$C1795*信号概况!$F$2*$G1795*信号概况!$F$6*信号相关性!$B$6+2*$C1795*信号概况!$F$2*$H1795*信号概况!$F$7*信号相关性!$B$7+2*$C1795*信号概况!$F$2*$I1795*信号概况!$F$8*信号相关性!$B$8+2*$C1795*信号概况!$F$2*$J1795*信号概况!$F$9*信号相关性!$B$9+2*$D1795*信号概况!$F$3*$E1795*信号概况!$F$4*信号相关性!$C$4+2*$D1795*信号概况!$F$3*$F1795*信号概况!$F$5*信号相关性!$C$5+2*$D1795*信号概况!$F$3*$G1795*信号概况!$F$6*信号相关性!$C$6+2*$D1795*信号概况!$F$3*$H1795*信号概况!$F$7*信号相关性!$C$7+2*$D1795*信号概况!$F$3*$I1795*信号概况!$F$8*信号相关性!$C$8+2*$D1795*信号概况!$F$3*$J1795*信号概况!$F$9*信号相关性!$C$9+2*$E1795*信号概况!$F$4*$F1795*信号概况!$F$5*信号相关性!$D$5+2*$E1795*信号概况!$F$4*$G1795*信号概况!$F$6*信号相关性!$D$6+2*$E1795*信号概况!$F$4*$H1795*信号概况!$F$7*信号相关性!$D$7+2*$E1795*信号概况!$F$4*$I1795*信号概况!$F$8*信号相关性!$D$8+2*$E1795*信号概况!$F$4*$J1795*信号概况!$J$5*信号相关性!$D$9+2*$F1795*信号概况!$F$5*$G1795*信号概况!$F$6*信号相关性!$E$6+2*$F1795*信号概况!$F$5*$H1795*信号概况!$F$7*信号相关性!$E$7+2*$F1795*信号概况!$F$5*$I1795*信号概况!$F$8*信号相关性!$E$8+2*$F1795*信号概况!$F$5*$J1795*信号概况!$F$9*信号相关性!$E$9+2*$G1795*信号概况!$F$6*$H1795*信号概况!$F$7*信号相关性!$F$7+2*$G1795*信号概况!$F$6*$I1795*信号概况!$F$8*信号相关性!$F$8+2*$G1795*信号概况!$F$6*$J1795*信号概况!$F$9*信号相关性!$F$9+2*$H1795*信号概况!$F$7*$I1795*信号概况!$F$8*信号相关性!$G$8+2*$H1795*信号概况!$F$7*$J1795*信号概况!$F$9*信号相关性!$G$9+2*$I1795*信号概况!$F$8*$J1795*信号概况!$F$9*信号相关性!$H$9)</f>
        <v>1549.50739443847</v>
      </c>
      <c r="L1795" s="10">
        <f t="shared" si="575"/>
        <v>12.5970228151597</v>
      </c>
      <c r="M1795" s="11">
        <f>SQRT(POWER($C1795*信号概况!$C$2,2)+POWER($D1795*信号概况!$C$3,2)+POWER($E1795*信号概况!$C$4,2)+POWER($F1795*信号概况!$C$5,2)+POWER($G1795*信号概况!$C$6,2)+POWER($H1795*信号概况!$C$7,2)+POWER($I1795*信号概况!$C$8,2)+POWER($J1795*信号概况!$C$9,2)+2*$C1795*信号概况!$C$2*$D1795*信号概况!$C$3*信号相关性!$B$3+2*$C1795*信号概况!$C$2*$E1795*信号概况!$C$4*信号相关性!$B$4+2*$C1795*信号概况!$C$2*$F1795*信号概况!$C$5*信号相关性!$B$5+2*$C1795*信号概况!$C$2*$G1795*信号概况!$C$6*信号相关性!$B$6+2*$C1795*信号概况!$C$2*$H1795*信号概况!$C$7*信号相关性!$B$7+2*$C1795*信号概况!$C$2*$I1795*信号概况!$C$8*信号相关性!$B$8+2*$C1795*信号概况!$C$2*$J1795*信号概况!$C$9*信号相关性!$B$9+2*$D1795*信号概况!$C$3*$E1795*信号概况!$C$4*信号相关性!$C$4+2*$D1795*信号概况!$C$3*$F1795*信号概况!$C$5*信号相关性!$C$5+2*$D1795*信号概况!$C$3*$G1795*信号概况!$C$6*信号相关性!$C$6+2*$D1795*信号概况!$C$3*$H1795*信号概况!$C$7*信号相关性!$C$7+2*$D1795*信号概况!$C$3*$I1795*信号概况!$C$8*信号相关性!$C$8+2*$D1795*信号概况!$C$3*$J1795*信号概况!$C$9*信号相关性!$C$9+2*$E1795*信号概况!$C$4*$F1795*信号概况!$C$5*信号相关性!$D$5+2*$E1795*信号概况!$C$4*$G1795*信号概况!$C$6*信号相关性!$D$6+2*$E1795*信号概况!$C$4*$H1795*信号概况!$C$7*信号相关性!$D$7+2*$E1795*信号概况!$C$4*$I1795*信号概况!$C$8*信号相关性!$D$8+2*$E1795*信号概况!$C$4*$J1795*信号概况!$J$5*信号相关性!$D$9+2*$F1795*信号概况!$C$5*$G1795*信号概况!$C$6*信号相关性!$E$6+2*$F1795*信号概况!$C$5*$H1795*信号概况!$C$7*信号相关性!$E$7+2*$F1795*信号概况!$C$5*$I1795*信号概况!$C$8*信号相关性!$E$8+2*$F1795*信号概况!$C$5*$J1795*信号概况!$C$9*信号相关性!$E$9+2*$G1795*信号概况!$C$6*$H1795*信号概况!$C$7*信号相关性!$F$7+2*$G1795*信号概况!$C$6*$I1795*信号概况!$C$8*信号相关性!$F$8+2*$G1795*信号概况!$C$6*$J1795*信号概况!$C$9*信号相关性!$F$9+2*$H1795*信号概况!$C$7*$I1795*信号概况!$C$8*信号相关性!$G$8+2*$H1795*信号概况!$C$7*$J1795*信号概况!$C$9*信号相关性!$G$9+2*$I1795*信号概况!$C$8*$J1795*信号概况!$C$9*信号相关性!$H$9)</f>
        <v>7611.73677925809</v>
      </c>
      <c r="N1795" s="12">
        <f t="shared" si="576"/>
        <v>0.389961913321056</v>
      </c>
      <c r="O1795" s="10">
        <f>$C1795*信号概况!$J$2+$D1795*信号概况!$J$3+$E1795*信号概况!$J$4+$F1795*信号概况!$J$5+$G1795*信号概况!$J$6+$H1795*信号概况!$J$7+$I1795*信号概况!$J$8+$J1795*信号概况!$J$9</f>
        <v>1549.41585954459</v>
      </c>
      <c r="P1795" s="12">
        <f t="shared" si="577"/>
        <v>0.0793791470514944</v>
      </c>
      <c r="Q1795" s="7">
        <f t="shared" si="578"/>
        <v>11.3694399767091</v>
      </c>
    </row>
    <row r="1796" spans="1:17">
      <c r="A1796">
        <v>1794</v>
      </c>
      <c r="B1796">
        <v>19519.18</v>
      </c>
      <c r="C1796" s="7">
        <f t="shared" ref="C1796:C1859" si="579">MOD(A1796,$T$2*$U$2/0.01+1)/($T$2*100)</f>
        <v>0</v>
      </c>
      <c r="D1796" s="8">
        <f t="shared" ref="D1796:D1859" si="580">MOD(QUOTIENT(A1796,$T$2*$U$2/0.01+1),$T$3*$U$3/0.01+1)/($T$3*100)</f>
        <v>0.787878787878788</v>
      </c>
      <c r="E1796">
        <f t="shared" ref="E1796:E1859" si="581">MOD(QUOTIENT(A1796,($T$2*$U$2/0.01+1)*($T$3*$U$3/0.01+1)),$T$4*$U$4/0.01+1)/($T$4*100)</f>
        <v>0</v>
      </c>
      <c r="F1796">
        <f t="shared" ref="F1796:F1822" si="582">MOD(QUOTIENT(A1796,($T$2*$U$2/0.01+1)*($T$3*$U$3/0.01+1)*($T$4*$U$4/0.01+1)),$T$5*$U$5/0.01+1)/($T$5*100)</f>
        <v>0.8</v>
      </c>
      <c r="G1796">
        <f t="shared" ref="G1796:G1822" si="583">MOD(QUOTIENT(A1796,($T$2*$U$2/0.01+1)*($T$3*$U$3/0.01+1)*($T$4*$U$4/0.01+1)*($T$5*$U$5/0.01+1)),$T$6*$U$6/0.01+1)/($T$6*100)</f>
        <v>0.08</v>
      </c>
      <c r="H1796">
        <f t="shared" ref="H1796:H1822" si="584">MOD(QUOTIENT(A1796,($T$2*$U$2/0.01+1)*($T$3*$U$3/0.01+1)*($T$4*$U$4/0.01+1)*($T$5*$U$5/0.01+1)*($T$6*$U$6/0.01+1)),$T$7*$U$7/0.01+1)/($T$7*100)</f>
        <v>0</v>
      </c>
      <c r="I1796">
        <f t="shared" ref="I1796:I1822" si="585">MOD(QUOTIENT(A1796,($T$2*$U$2/0.01+1)*($T$3*$U$3/0.01+1)*($T$4*$U$4/0.01+1)*($T$5*$U$5/0.01+1)*($T$6*$U$6/0.01+1)*($T$7*$U$7/0.01+1)),$T$8*$U$8/0.01+1)/($T$8*100)</f>
        <v>0</v>
      </c>
      <c r="J1796">
        <f t="shared" ref="J1796:J1822" si="586">MOD(QUOTIENT(A1796,($T$2*$U$2/0.01+1)*($T$3*$U$3/0.01+1)*($T$4*$U$4/0.01+1)*($T$5*$U$5/0.01+1)*($T$6*$U$6/0.01+1)*($T$7*$U$7/0.01+1)*($T$8*$U$8/0.01+1)),$T$9*$U$9/0.01)/($T$9*100)</f>
        <v>0</v>
      </c>
      <c r="K1796">
        <f>SQRT(POWER($C1796*信号概况!$F$2,2)+POWER($D1796*信号概况!$F$3,2)+POWER($E1796*信号概况!$F$4,2)+POWER($F1796*信号概况!$F$5,2)+POWER($G1796*信号概况!$F$6,2)+POWER($H1796*信号概况!$F$7,2)+POWER($I1796*信号概况!$F$8,2)+POWER($J1796*信号概况!$F$9,2)+2*$C1796*信号概况!$F$2*$D1796*信号概况!$F$3*信号相关性!$B$3+2*$C1796*信号概况!$F$2*$E1796*信号概况!$F$4*信号相关性!$B$4+2*$C1796*信号概况!$F$2*$F1796*信号概况!$F$5*信号相关性!$B$5+2*$C1796*信号概况!$F$2*$G1796*信号概况!$F$6*信号相关性!$B$6+2*$C1796*信号概况!$F$2*$H1796*信号概况!$F$7*信号相关性!$B$7+2*$C1796*信号概况!$F$2*$I1796*信号概况!$F$8*信号相关性!$B$8+2*$C1796*信号概况!$F$2*$J1796*信号概况!$F$9*信号相关性!$B$9+2*$D1796*信号概况!$F$3*$E1796*信号概况!$F$4*信号相关性!$C$4+2*$D1796*信号概况!$F$3*$F1796*信号概况!$F$5*信号相关性!$C$5+2*$D1796*信号概况!$F$3*$G1796*信号概况!$F$6*信号相关性!$C$6+2*$D1796*信号概况!$F$3*$H1796*信号概况!$F$7*信号相关性!$C$7+2*$D1796*信号概况!$F$3*$I1796*信号概况!$F$8*信号相关性!$C$8+2*$D1796*信号概况!$F$3*$J1796*信号概况!$F$9*信号相关性!$C$9+2*$E1796*信号概况!$F$4*$F1796*信号概况!$F$5*信号相关性!$D$5+2*$E1796*信号概况!$F$4*$G1796*信号概况!$F$6*信号相关性!$D$6+2*$E1796*信号概况!$F$4*$H1796*信号概况!$F$7*信号相关性!$D$7+2*$E1796*信号概况!$F$4*$I1796*信号概况!$F$8*信号相关性!$D$8+2*$E1796*信号概况!$F$4*$J1796*信号概况!$J$5*信号相关性!$D$9+2*$F1796*信号概况!$F$5*$G1796*信号概况!$F$6*信号相关性!$E$6+2*$F1796*信号概况!$F$5*$H1796*信号概况!$F$7*信号相关性!$E$7+2*$F1796*信号概况!$F$5*$I1796*信号概况!$F$8*信号相关性!$E$8+2*$F1796*信号概况!$F$5*$J1796*信号概况!$F$9*信号相关性!$E$9+2*$G1796*信号概况!$F$6*$H1796*信号概况!$F$7*信号相关性!$F$7+2*$G1796*信号概况!$F$6*$I1796*信号概况!$F$8*信号相关性!$F$8+2*$G1796*信号概况!$F$6*$J1796*信号概况!$F$9*信号相关性!$F$9+2*$H1796*信号概况!$F$7*$I1796*信号概况!$F$8*信号相关性!$G$8+2*$H1796*信号概况!$F$7*$J1796*信号概况!$F$9*信号相关性!$G$9+2*$I1796*信号概况!$F$8*$J1796*信号概况!$F$9*信号相关性!$H$9)</f>
        <v>1615.51586457825</v>
      </c>
      <c r="L1796" s="10">
        <f t="shared" ref="L1796:L1822" si="587">B1796/K1796</f>
        <v>12.082320222275</v>
      </c>
      <c r="M1796" s="11">
        <f>SQRT(POWER($C1796*信号概况!$C$2,2)+POWER($D1796*信号概况!$C$3,2)+POWER($E1796*信号概况!$C$4,2)+POWER($F1796*信号概况!$C$5,2)+POWER($G1796*信号概况!$C$6,2)+POWER($H1796*信号概况!$C$7,2)+POWER($I1796*信号概况!$C$8,2)+POWER($J1796*信号概况!$C$9,2)+2*$C1796*信号概况!$C$2*$D1796*信号概况!$C$3*信号相关性!$B$3+2*$C1796*信号概况!$C$2*$E1796*信号概况!$C$4*信号相关性!$B$4+2*$C1796*信号概况!$C$2*$F1796*信号概况!$C$5*信号相关性!$B$5+2*$C1796*信号概况!$C$2*$G1796*信号概况!$C$6*信号相关性!$B$6+2*$C1796*信号概况!$C$2*$H1796*信号概况!$C$7*信号相关性!$B$7+2*$C1796*信号概况!$C$2*$I1796*信号概况!$C$8*信号相关性!$B$8+2*$C1796*信号概况!$C$2*$J1796*信号概况!$C$9*信号相关性!$B$9+2*$D1796*信号概况!$C$3*$E1796*信号概况!$C$4*信号相关性!$C$4+2*$D1796*信号概况!$C$3*$F1796*信号概况!$C$5*信号相关性!$C$5+2*$D1796*信号概况!$C$3*$G1796*信号概况!$C$6*信号相关性!$C$6+2*$D1796*信号概况!$C$3*$H1796*信号概况!$C$7*信号相关性!$C$7+2*$D1796*信号概况!$C$3*$I1796*信号概况!$C$8*信号相关性!$C$8+2*$D1796*信号概况!$C$3*$J1796*信号概况!$C$9*信号相关性!$C$9+2*$E1796*信号概况!$C$4*$F1796*信号概况!$C$5*信号相关性!$D$5+2*$E1796*信号概况!$C$4*$G1796*信号概况!$C$6*信号相关性!$D$6+2*$E1796*信号概况!$C$4*$H1796*信号概况!$C$7*信号相关性!$D$7+2*$E1796*信号概况!$C$4*$I1796*信号概况!$C$8*信号相关性!$D$8+2*$E1796*信号概况!$C$4*$J1796*信号概况!$J$5*信号相关性!$D$9+2*$F1796*信号概况!$C$5*$G1796*信号概况!$C$6*信号相关性!$E$6+2*$F1796*信号概况!$C$5*$H1796*信号概况!$C$7*信号相关性!$E$7+2*$F1796*信号概况!$C$5*$I1796*信号概况!$C$8*信号相关性!$E$8+2*$F1796*信号概况!$C$5*$J1796*信号概况!$C$9*信号相关性!$E$9+2*$G1796*信号概况!$C$6*$H1796*信号概况!$C$7*信号相关性!$F$7+2*$G1796*信号概况!$C$6*$I1796*信号概况!$C$8*信号相关性!$F$8+2*$G1796*信号概况!$C$6*$J1796*信号概况!$C$9*信号相关性!$F$9+2*$H1796*信号概况!$C$7*$I1796*信号概况!$C$8*信号相关性!$G$8+2*$H1796*信号概况!$C$7*$J1796*信号概况!$C$9*信号相关性!$G$9+2*$I1796*信号概况!$C$8*$J1796*信号概况!$C$9*信号相关性!$H$9)</f>
        <v>7933.36443579518</v>
      </c>
      <c r="N1796" s="12">
        <f t="shared" ref="N1796:N1822" si="588">M1796/B1796</f>
        <v>0.406439432178769</v>
      </c>
      <c r="O1796" s="10">
        <f>$C1796*信号概况!$J$2+$D1796*信号概况!$J$3+$E1796*信号概况!$J$4+$F1796*信号概况!$J$5+$G1796*信号概况!$J$6+$H1796*信号概况!$J$7+$I1796*信号概况!$J$8+$J1796*信号概况!$J$9</f>
        <v>1573.94401022952</v>
      </c>
      <c r="P1796" s="12">
        <f t="shared" ref="P1796:P1822" si="589">O1796/B1796</f>
        <v>0.0806357649363098</v>
      </c>
      <c r="Q1796" s="7">
        <f t="shared" ref="Q1796:Q1822" si="590">(O1796*12-B1796*5%)/K1796</f>
        <v>11.0870895888294</v>
      </c>
    </row>
    <row r="1797" spans="1:17">
      <c r="A1797">
        <v>1795</v>
      </c>
      <c r="B1797">
        <v>19519.18</v>
      </c>
      <c r="C1797" s="7">
        <f t="shared" si="579"/>
        <v>0</v>
      </c>
      <c r="D1797" s="8">
        <f t="shared" si="580"/>
        <v>0.818181818181818</v>
      </c>
      <c r="E1797">
        <f t="shared" si="581"/>
        <v>0</v>
      </c>
      <c r="F1797">
        <f t="shared" si="582"/>
        <v>0.8</v>
      </c>
      <c r="G1797">
        <f t="shared" si="583"/>
        <v>0.08</v>
      </c>
      <c r="H1797">
        <f t="shared" si="584"/>
        <v>0</v>
      </c>
      <c r="I1797">
        <f t="shared" si="585"/>
        <v>0</v>
      </c>
      <c r="J1797">
        <f t="shared" si="586"/>
        <v>0</v>
      </c>
      <c r="K1797">
        <f>SQRT(POWER($C1797*信号概况!$F$2,2)+POWER($D1797*信号概况!$F$3,2)+POWER($E1797*信号概况!$F$4,2)+POWER($F1797*信号概况!$F$5,2)+POWER($G1797*信号概况!$F$6,2)+POWER($H1797*信号概况!$F$7,2)+POWER($I1797*信号概况!$F$8,2)+POWER($J1797*信号概况!$F$9,2)+2*$C1797*信号概况!$F$2*$D1797*信号概况!$F$3*信号相关性!$B$3+2*$C1797*信号概况!$F$2*$E1797*信号概况!$F$4*信号相关性!$B$4+2*$C1797*信号概况!$F$2*$F1797*信号概况!$F$5*信号相关性!$B$5+2*$C1797*信号概况!$F$2*$G1797*信号概况!$F$6*信号相关性!$B$6+2*$C1797*信号概况!$F$2*$H1797*信号概况!$F$7*信号相关性!$B$7+2*$C1797*信号概况!$F$2*$I1797*信号概况!$F$8*信号相关性!$B$8+2*$C1797*信号概况!$F$2*$J1797*信号概况!$F$9*信号相关性!$B$9+2*$D1797*信号概况!$F$3*$E1797*信号概况!$F$4*信号相关性!$C$4+2*$D1797*信号概况!$F$3*$F1797*信号概况!$F$5*信号相关性!$C$5+2*$D1797*信号概况!$F$3*$G1797*信号概况!$F$6*信号相关性!$C$6+2*$D1797*信号概况!$F$3*$H1797*信号概况!$F$7*信号相关性!$C$7+2*$D1797*信号概况!$F$3*$I1797*信号概况!$F$8*信号相关性!$C$8+2*$D1797*信号概况!$F$3*$J1797*信号概况!$F$9*信号相关性!$C$9+2*$E1797*信号概况!$F$4*$F1797*信号概况!$F$5*信号相关性!$D$5+2*$E1797*信号概况!$F$4*$G1797*信号概况!$F$6*信号相关性!$D$6+2*$E1797*信号概况!$F$4*$H1797*信号概况!$F$7*信号相关性!$D$7+2*$E1797*信号概况!$F$4*$I1797*信号概况!$F$8*信号相关性!$D$8+2*$E1797*信号概况!$F$4*$J1797*信号概况!$J$5*信号相关性!$D$9+2*$F1797*信号概况!$F$5*$G1797*信号概况!$F$6*信号相关性!$E$6+2*$F1797*信号概况!$F$5*$H1797*信号概况!$F$7*信号相关性!$E$7+2*$F1797*信号概况!$F$5*$I1797*信号概况!$F$8*信号相关性!$E$8+2*$F1797*信号概况!$F$5*$J1797*信号概况!$F$9*信号相关性!$E$9+2*$G1797*信号概况!$F$6*$H1797*信号概况!$F$7*信号相关性!$F$7+2*$G1797*信号概况!$F$6*$I1797*信号概况!$F$8*信号相关性!$F$8+2*$G1797*信号概况!$F$6*$J1797*信号概况!$F$9*信号相关性!$F$9+2*$H1797*信号概况!$F$7*$I1797*信号概况!$F$8*信号相关性!$G$8+2*$H1797*信号概况!$F$7*$J1797*信号概况!$F$9*信号相关性!$G$9+2*$I1797*信号概况!$F$8*$J1797*信号概况!$F$9*信号相关性!$H$9)</f>
        <v>1681.59109784695</v>
      </c>
      <c r="L1797" s="10">
        <f t="shared" si="587"/>
        <v>11.6075662061911</v>
      </c>
      <c r="M1797" s="11">
        <f>SQRT(POWER($C1797*信号概况!$C$2,2)+POWER($D1797*信号概况!$C$3,2)+POWER($E1797*信号概况!$C$4,2)+POWER($F1797*信号概况!$C$5,2)+POWER($G1797*信号概况!$C$6,2)+POWER($H1797*信号概况!$C$7,2)+POWER($I1797*信号概况!$C$8,2)+POWER($J1797*信号概况!$C$9,2)+2*$C1797*信号概况!$C$2*$D1797*信号概况!$C$3*信号相关性!$B$3+2*$C1797*信号概况!$C$2*$E1797*信号概况!$C$4*信号相关性!$B$4+2*$C1797*信号概况!$C$2*$F1797*信号概况!$C$5*信号相关性!$B$5+2*$C1797*信号概况!$C$2*$G1797*信号概况!$C$6*信号相关性!$B$6+2*$C1797*信号概况!$C$2*$H1797*信号概况!$C$7*信号相关性!$B$7+2*$C1797*信号概况!$C$2*$I1797*信号概况!$C$8*信号相关性!$B$8+2*$C1797*信号概况!$C$2*$J1797*信号概况!$C$9*信号相关性!$B$9+2*$D1797*信号概况!$C$3*$E1797*信号概况!$C$4*信号相关性!$C$4+2*$D1797*信号概况!$C$3*$F1797*信号概况!$C$5*信号相关性!$C$5+2*$D1797*信号概况!$C$3*$G1797*信号概况!$C$6*信号相关性!$C$6+2*$D1797*信号概况!$C$3*$H1797*信号概况!$C$7*信号相关性!$C$7+2*$D1797*信号概况!$C$3*$I1797*信号概况!$C$8*信号相关性!$C$8+2*$D1797*信号概况!$C$3*$J1797*信号概况!$C$9*信号相关性!$C$9+2*$E1797*信号概况!$C$4*$F1797*信号概况!$C$5*信号相关性!$D$5+2*$E1797*信号概况!$C$4*$G1797*信号概况!$C$6*信号相关性!$D$6+2*$E1797*信号概况!$C$4*$H1797*信号概况!$C$7*信号相关性!$D$7+2*$E1797*信号概况!$C$4*$I1797*信号概况!$C$8*信号相关性!$D$8+2*$E1797*信号概况!$C$4*$J1797*信号概况!$J$5*信号相关性!$D$9+2*$F1797*信号概况!$C$5*$G1797*信号概况!$C$6*信号相关性!$E$6+2*$F1797*信号概况!$C$5*$H1797*信号概况!$C$7*信号相关性!$E$7+2*$F1797*信号概况!$C$5*$I1797*信号概况!$C$8*信号相关性!$E$8+2*$F1797*信号概况!$C$5*$J1797*信号概况!$C$9*信号相关性!$E$9+2*$G1797*信号概况!$C$6*$H1797*信号概况!$C$7*信号相关性!$F$7+2*$G1797*信号概况!$C$6*$I1797*信号概况!$C$8*信号相关性!$F$8+2*$G1797*信号概况!$C$6*$J1797*信号概况!$C$9*信号相关性!$F$9+2*$H1797*信号概况!$C$7*$I1797*信号概况!$C$8*信号相关性!$G$8+2*$H1797*信号概况!$C$7*$J1797*信号概况!$C$9*信号相关性!$G$9+2*$I1797*信号概况!$C$8*$J1797*信号概况!$C$9*信号相关性!$H$9)</f>
        <v>8255.20381140233</v>
      </c>
      <c r="N1797" s="12">
        <f t="shared" si="588"/>
        <v>0.422927797755968</v>
      </c>
      <c r="O1797" s="10">
        <f>$C1797*信号概况!$J$2+$D1797*信号概况!$J$3+$E1797*信号概况!$J$4+$F1797*信号概况!$J$5+$G1797*信号概况!$J$6+$H1797*信号概况!$J$7+$I1797*信号概况!$J$8+$J1797*信号概况!$J$9</f>
        <v>1598.47216091445</v>
      </c>
      <c r="P1797" s="12">
        <f t="shared" si="589"/>
        <v>0.0818923828211253</v>
      </c>
      <c r="Q1797" s="7">
        <f t="shared" si="590"/>
        <v>10.8264767542379</v>
      </c>
    </row>
    <row r="1798" spans="1:17">
      <c r="A1798">
        <v>1796</v>
      </c>
      <c r="B1798">
        <v>19519.18</v>
      </c>
      <c r="C1798" s="7">
        <f t="shared" si="579"/>
        <v>0</v>
      </c>
      <c r="D1798" s="8">
        <f t="shared" si="580"/>
        <v>0.848484848484849</v>
      </c>
      <c r="E1798">
        <f t="shared" si="581"/>
        <v>0</v>
      </c>
      <c r="F1798">
        <f t="shared" si="582"/>
        <v>0.8</v>
      </c>
      <c r="G1798">
        <f t="shared" si="583"/>
        <v>0.08</v>
      </c>
      <c r="H1798">
        <f t="shared" si="584"/>
        <v>0</v>
      </c>
      <c r="I1798">
        <f t="shared" si="585"/>
        <v>0</v>
      </c>
      <c r="J1798">
        <f t="shared" si="586"/>
        <v>0</v>
      </c>
      <c r="K1798">
        <f>SQRT(POWER($C1798*信号概况!$F$2,2)+POWER($D1798*信号概况!$F$3,2)+POWER($E1798*信号概况!$F$4,2)+POWER($F1798*信号概况!$F$5,2)+POWER($G1798*信号概况!$F$6,2)+POWER($H1798*信号概况!$F$7,2)+POWER($I1798*信号概况!$F$8,2)+POWER($J1798*信号概况!$F$9,2)+2*$C1798*信号概况!$F$2*$D1798*信号概况!$F$3*信号相关性!$B$3+2*$C1798*信号概况!$F$2*$E1798*信号概况!$F$4*信号相关性!$B$4+2*$C1798*信号概况!$F$2*$F1798*信号概况!$F$5*信号相关性!$B$5+2*$C1798*信号概况!$F$2*$G1798*信号概况!$F$6*信号相关性!$B$6+2*$C1798*信号概况!$F$2*$H1798*信号概况!$F$7*信号相关性!$B$7+2*$C1798*信号概况!$F$2*$I1798*信号概况!$F$8*信号相关性!$B$8+2*$C1798*信号概况!$F$2*$J1798*信号概况!$F$9*信号相关性!$B$9+2*$D1798*信号概况!$F$3*$E1798*信号概况!$F$4*信号相关性!$C$4+2*$D1798*信号概况!$F$3*$F1798*信号概况!$F$5*信号相关性!$C$5+2*$D1798*信号概况!$F$3*$G1798*信号概况!$F$6*信号相关性!$C$6+2*$D1798*信号概况!$F$3*$H1798*信号概况!$F$7*信号相关性!$C$7+2*$D1798*信号概况!$F$3*$I1798*信号概况!$F$8*信号相关性!$C$8+2*$D1798*信号概况!$F$3*$J1798*信号概况!$F$9*信号相关性!$C$9+2*$E1798*信号概况!$F$4*$F1798*信号概况!$F$5*信号相关性!$D$5+2*$E1798*信号概况!$F$4*$G1798*信号概况!$F$6*信号相关性!$D$6+2*$E1798*信号概况!$F$4*$H1798*信号概况!$F$7*信号相关性!$D$7+2*$E1798*信号概况!$F$4*$I1798*信号概况!$F$8*信号相关性!$D$8+2*$E1798*信号概况!$F$4*$J1798*信号概况!$J$5*信号相关性!$D$9+2*$F1798*信号概况!$F$5*$G1798*信号概况!$F$6*信号相关性!$E$6+2*$F1798*信号概况!$F$5*$H1798*信号概况!$F$7*信号相关性!$E$7+2*$F1798*信号概况!$F$5*$I1798*信号概况!$F$8*信号相关性!$E$8+2*$F1798*信号概况!$F$5*$J1798*信号概况!$F$9*信号相关性!$E$9+2*$G1798*信号概况!$F$6*$H1798*信号概况!$F$7*信号相关性!$F$7+2*$G1798*信号概况!$F$6*$I1798*信号概况!$F$8*信号相关性!$F$8+2*$G1798*信号概况!$F$6*$J1798*信号概况!$F$9*信号相关性!$F$9+2*$H1798*信号概况!$F$7*$I1798*信号概况!$F$8*信号相关性!$G$8+2*$H1798*信号概况!$F$7*$J1798*信号概况!$F$9*信号相关性!$G$9+2*$I1798*信号概况!$F$8*$J1798*信号概况!$F$9*信号相关性!$H$9)</f>
        <v>1747.72552203763</v>
      </c>
      <c r="L1798" s="10">
        <f t="shared" si="587"/>
        <v>11.1683326436997</v>
      </c>
      <c r="M1798" s="11">
        <f>SQRT(POWER($C1798*信号概况!$C$2,2)+POWER($D1798*信号概况!$C$3,2)+POWER($E1798*信号概况!$C$4,2)+POWER($F1798*信号概况!$C$5,2)+POWER($G1798*信号概况!$C$6,2)+POWER($H1798*信号概况!$C$7,2)+POWER($I1798*信号概况!$C$8,2)+POWER($J1798*信号概况!$C$9,2)+2*$C1798*信号概况!$C$2*$D1798*信号概况!$C$3*信号相关性!$B$3+2*$C1798*信号概况!$C$2*$E1798*信号概况!$C$4*信号相关性!$B$4+2*$C1798*信号概况!$C$2*$F1798*信号概况!$C$5*信号相关性!$B$5+2*$C1798*信号概况!$C$2*$G1798*信号概况!$C$6*信号相关性!$B$6+2*$C1798*信号概况!$C$2*$H1798*信号概况!$C$7*信号相关性!$B$7+2*$C1798*信号概况!$C$2*$I1798*信号概况!$C$8*信号相关性!$B$8+2*$C1798*信号概况!$C$2*$J1798*信号概况!$C$9*信号相关性!$B$9+2*$D1798*信号概况!$C$3*$E1798*信号概况!$C$4*信号相关性!$C$4+2*$D1798*信号概况!$C$3*$F1798*信号概况!$C$5*信号相关性!$C$5+2*$D1798*信号概况!$C$3*$G1798*信号概况!$C$6*信号相关性!$C$6+2*$D1798*信号概况!$C$3*$H1798*信号概况!$C$7*信号相关性!$C$7+2*$D1798*信号概况!$C$3*$I1798*信号概况!$C$8*信号相关性!$C$8+2*$D1798*信号概况!$C$3*$J1798*信号概况!$C$9*信号相关性!$C$9+2*$E1798*信号概况!$C$4*$F1798*信号概况!$C$5*信号相关性!$D$5+2*$E1798*信号概况!$C$4*$G1798*信号概况!$C$6*信号相关性!$D$6+2*$E1798*信号概况!$C$4*$H1798*信号概况!$C$7*信号相关性!$D$7+2*$E1798*信号概况!$C$4*$I1798*信号概况!$C$8*信号相关性!$D$8+2*$E1798*信号概况!$C$4*$J1798*信号概况!$J$5*信号相关性!$D$9+2*$F1798*信号概况!$C$5*$G1798*信号概况!$C$6*信号相关性!$E$6+2*$F1798*信号概况!$C$5*$H1798*信号概况!$C$7*信号相关性!$E$7+2*$F1798*信号概况!$C$5*$I1798*信号概况!$C$8*信号相关性!$E$8+2*$F1798*信号概况!$C$5*$J1798*信号概况!$C$9*信号相关性!$E$9+2*$G1798*信号概况!$C$6*$H1798*信号概况!$C$7*信号相关性!$F$7+2*$G1798*信号概况!$C$6*$I1798*信号概况!$C$8*信号相关性!$F$8+2*$G1798*信号概况!$C$6*$J1798*信号概况!$C$9*信号相关性!$F$9+2*$H1798*信号概况!$C$7*$I1798*信号概况!$C$8*信号相关性!$G$8+2*$H1798*信号概况!$C$7*$J1798*信号概况!$C$9*信号相关性!$G$9+2*$I1798*信号概况!$C$8*$J1798*信号概况!$C$9*信号相关性!$H$9)</f>
        <v>8577.23107340974</v>
      </c>
      <c r="N1798" s="12">
        <f t="shared" si="588"/>
        <v>0.439425789065408</v>
      </c>
      <c r="O1798" s="10">
        <f>$C1798*信号概况!$J$2+$D1798*信号概况!$J$3+$E1798*信号概况!$J$4+$F1798*信号概况!$J$5+$G1798*信号概况!$J$6+$H1798*信号概况!$J$7+$I1798*信号概况!$J$8+$J1798*信号概况!$J$9</f>
        <v>1623.00031159938</v>
      </c>
      <c r="P1798" s="12">
        <f t="shared" si="589"/>
        <v>0.0831490007059407</v>
      </c>
      <c r="Q1798" s="7">
        <f t="shared" si="590"/>
        <v>10.585211754317</v>
      </c>
    </row>
    <row r="1799" spans="1:17">
      <c r="A1799">
        <v>1797</v>
      </c>
      <c r="B1799">
        <v>19519.18</v>
      </c>
      <c r="C1799" s="7">
        <f t="shared" si="579"/>
        <v>0</v>
      </c>
      <c r="D1799" s="8">
        <f t="shared" si="580"/>
        <v>0.878787878787879</v>
      </c>
      <c r="E1799">
        <f t="shared" si="581"/>
        <v>0</v>
      </c>
      <c r="F1799">
        <f t="shared" si="582"/>
        <v>0.8</v>
      </c>
      <c r="G1799">
        <f t="shared" si="583"/>
        <v>0.08</v>
      </c>
      <c r="H1799">
        <f t="shared" si="584"/>
        <v>0</v>
      </c>
      <c r="I1799">
        <f t="shared" si="585"/>
        <v>0</v>
      </c>
      <c r="J1799">
        <f t="shared" si="586"/>
        <v>0</v>
      </c>
      <c r="K1799">
        <f>SQRT(POWER($C1799*信号概况!$F$2,2)+POWER($D1799*信号概况!$F$3,2)+POWER($E1799*信号概况!$F$4,2)+POWER($F1799*信号概况!$F$5,2)+POWER($G1799*信号概况!$F$6,2)+POWER($H1799*信号概况!$F$7,2)+POWER($I1799*信号概况!$F$8,2)+POWER($J1799*信号概况!$F$9,2)+2*$C1799*信号概况!$F$2*$D1799*信号概况!$F$3*信号相关性!$B$3+2*$C1799*信号概况!$F$2*$E1799*信号概况!$F$4*信号相关性!$B$4+2*$C1799*信号概况!$F$2*$F1799*信号概况!$F$5*信号相关性!$B$5+2*$C1799*信号概况!$F$2*$G1799*信号概况!$F$6*信号相关性!$B$6+2*$C1799*信号概况!$F$2*$H1799*信号概况!$F$7*信号相关性!$B$7+2*$C1799*信号概况!$F$2*$I1799*信号概况!$F$8*信号相关性!$B$8+2*$C1799*信号概况!$F$2*$J1799*信号概况!$F$9*信号相关性!$B$9+2*$D1799*信号概况!$F$3*$E1799*信号概况!$F$4*信号相关性!$C$4+2*$D1799*信号概况!$F$3*$F1799*信号概况!$F$5*信号相关性!$C$5+2*$D1799*信号概况!$F$3*$G1799*信号概况!$F$6*信号相关性!$C$6+2*$D1799*信号概况!$F$3*$H1799*信号概况!$F$7*信号相关性!$C$7+2*$D1799*信号概况!$F$3*$I1799*信号概况!$F$8*信号相关性!$C$8+2*$D1799*信号概况!$F$3*$J1799*信号概况!$F$9*信号相关性!$C$9+2*$E1799*信号概况!$F$4*$F1799*信号概况!$F$5*信号相关性!$D$5+2*$E1799*信号概况!$F$4*$G1799*信号概况!$F$6*信号相关性!$D$6+2*$E1799*信号概况!$F$4*$H1799*信号概况!$F$7*信号相关性!$D$7+2*$E1799*信号概况!$F$4*$I1799*信号概况!$F$8*信号相关性!$D$8+2*$E1799*信号概况!$F$4*$J1799*信号概况!$J$5*信号相关性!$D$9+2*$F1799*信号概况!$F$5*$G1799*信号概况!$F$6*信号相关性!$E$6+2*$F1799*信号概况!$F$5*$H1799*信号概况!$F$7*信号相关性!$E$7+2*$F1799*信号概况!$F$5*$I1799*信号概况!$F$8*信号相关性!$E$8+2*$F1799*信号概况!$F$5*$J1799*信号概况!$F$9*信号相关性!$E$9+2*$G1799*信号概况!$F$6*$H1799*信号概况!$F$7*信号相关性!$F$7+2*$G1799*信号概况!$F$6*$I1799*信号概况!$F$8*信号相关性!$F$8+2*$G1799*信号概况!$F$6*$J1799*信号概况!$F$9*信号相关性!$F$9+2*$H1799*信号概况!$F$7*$I1799*信号概况!$F$8*信号相关性!$G$8+2*$H1799*信号概况!$F$7*$J1799*信号概况!$F$9*信号相关性!$G$9+2*$I1799*信号概况!$F$8*$J1799*信号概况!$F$9*信号相关性!$H$9)</f>
        <v>1813.91266294021</v>
      </c>
      <c r="L1799" s="10">
        <f t="shared" si="587"/>
        <v>10.7608157761912</v>
      </c>
      <c r="M1799" s="11">
        <f>SQRT(POWER($C1799*信号概况!$C$2,2)+POWER($D1799*信号概况!$C$3,2)+POWER($E1799*信号概况!$C$4,2)+POWER($F1799*信号概况!$C$5,2)+POWER($G1799*信号概况!$C$6,2)+POWER($H1799*信号概况!$C$7,2)+POWER($I1799*信号概况!$C$8,2)+POWER($J1799*信号概况!$C$9,2)+2*$C1799*信号概况!$C$2*$D1799*信号概况!$C$3*信号相关性!$B$3+2*$C1799*信号概况!$C$2*$E1799*信号概况!$C$4*信号相关性!$B$4+2*$C1799*信号概况!$C$2*$F1799*信号概况!$C$5*信号相关性!$B$5+2*$C1799*信号概况!$C$2*$G1799*信号概况!$C$6*信号相关性!$B$6+2*$C1799*信号概况!$C$2*$H1799*信号概况!$C$7*信号相关性!$B$7+2*$C1799*信号概况!$C$2*$I1799*信号概况!$C$8*信号相关性!$B$8+2*$C1799*信号概况!$C$2*$J1799*信号概况!$C$9*信号相关性!$B$9+2*$D1799*信号概况!$C$3*$E1799*信号概况!$C$4*信号相关性!$C$4+2*$D1799*信号概况!$C$3*$F1799*信号概况!$C$5*信号相关性!$C$5+2*$D1799*信号概况!$C$3*$G1799*信号概况!$C$6*信号相关性!$C$6+2*$D1799*信号概况!$C$3*$H1799*信号概况!$C$7*信号相关性!$C$7+2*$D1799*信号概况!$C$3*$I1799*信号概况!$C$8*信号相关性!$C$8+2*$D1799*信号概况!$C$3*$J1799*信号概况!$C$9*信号相关性!$C$9+2*$E1799*信号概况!$C$4*$F1799*信号概况!$C$5*信号相关性!$D$5+2*$E1799*信号概况!$C$4*$G1799*信号概况!$C$6*信号相关性!$D$6+2*$E1799*信号概况!$C$4*$H1799*信号概况!$C$7*信号相关性!$D$7+2*$E1799*信号概况!$C$4*$I1799*信号概况!$C$8*信号相关性!$D$8+2*$E1799*信号概况!$C$4*$J1799*信号概况!$J$5*信号相关性!$D$9+2*$F1799*信号概况!$C$5*$G1799*信号概况!$C$6*信号相关性!$E$6+2*$F1799*信号概况!$C$5*$H1799*信号概况!$C$7*信号相关性!$E$7+2*$F1799*信号概况!$C$5*$I1799*信号概况!$C$8*信号相关性!$E$8+2*$F1799*信号概况!$C$5*$J1799*信号概况!$C$9*信号相关性!$E$9+2*$G1799*信号概况!$C$6*$H1799*信号概况!$C$7*信号相关性!$F$7+2*$G1799*信号概况!$C$6*$I1799*信号概况!$C$8*信号相关性!$F$8+2*$G1799*信号概况!$C$6*$J1799*信号概况!$C$9*信号相关性!$F$9+2*$H1799*信号概况!$C$7*$I1799*信号概况!$C$8*信号相关性!$G$8+2*$H1799*信号概况!$C$7*$J1799*信号概况!$C$9*信号相关性!$G$9+2*$I1799*信号概况!$C$8*$J1799*信号概况!$C$9*信号相关性!$H$9)</f>
        <v>8899.42582573515</v>
      </c>
      <c r="N1799" s="12">
        <f t="shared" si="588"/>
        <v>0.455932361181932</v>
      </c>
      <c r="O1799" s="10">
        <f>$C1799*信号概况!$J$2+$D1799*信号概况!$J$3+$E1799*信号概况!$J$4+$F1799*信号概况!$J$5+$G1799*信号概况!$J$6+$H1799*信号概况!$J$7+$I1799*信号概况!$J$8+$J1799*信号概况!$J$9</f>
        <v>1647.52846228431</v>
      </c>
      <c r="P1799" s="12">
        <f t="shared" si="589"/>
        <v>0.0844056185907561</v>
      </c>
      <c r="Q1799" s="7">
        <f t="shared" si="590"/>
        <v>10.3612389567575</v>
      </c>
    </row>
    <row r="1800" spans="1:17">
      <c r="A1800">
        <v>1798</v>
      </c>
      <c r="B1800">
        <v>19519.18</v>
      </c>
      <c r="C1800" s="7">
        <f t="shared" si="579"/>
        <v>0</v>
      </c>
      <c r="D1800" s="8">
        <f t="shared" si="580"/>
        <v>0.909090909090909</v>
      </c>
      <c r="E1800">
        <f t="shared" si="581"/>
        <v>0</v>
      </c>
      <c r="F1800">
        <f t="shared" si="582"/>
        <v>0.8</v>
      </c>
      <c r="G1800">
        <f t="shared" si="583"/>
        <v>0.08</v>
      </c>
      <c r="H1800">
        <f t="shared" si="584"/>
        <v>0</v>
      </c>
      <c r="I1800">
        <f t="shared" si="585"/>
        <v>0</v>
      </c>
      <c r="J1800">
        <f t="shared" si="586"/>
        <v>0</v>
      </c>
      <c r="K1800">
        <f>SQRT(POWER($C1800*信号概况!$F$2,2)+POWER($D1800*信号概况!$F$3,2)+POWER($E1800*信号概况!$F$4,2)+POWER($F1800*信号概况!$F$5,2)+POWER($G1800*信号概况!$F$6,2)+POWER($H1800*信号概况!$F$7,2)+POWER($I1800*信号概况!$F$8,2)+POWER($J1800*信号概况!$F$9,2)+2*$C1800*信号概况!$F$2*$D1800*信号概况!$F$3*信号相关性!$B$3+2*$C1800*信号概况!$F$2*$E1800*信号概况!$F$4*信号相关性!$B$4+2*$C1800*信号概况!$F$2*$F1800*信号概况!$F$5*信号相关性!$B$5+2*$C1800*信号概况!$F$2*$G1800*信号概况!$F$6*信号相关性!$B$6+2*$C1800*信号概况!$F$2*$H1800*信号概况!$F$7*信号相关性!$B$7+2*$C1800*信号概况!$F$2*$I1800*信号概况!$F$8*信号相关性!$B$8+2*$C1800*信号概况!$F$2*$J1800*信号概况!$F$9*信号相关性!$B$9+2*$D1800*信号概况!$F$3*$E1800*信号概况!$F$4*信号相关性!$C$4+2*$D1800*信号概况!$F$3*$F1800*信号概况!$F$5*信号相关性!$C$5+2*$D1800*信号概况!$F$3*$G1800*信号概况!$F$6*信号相关性!$C$6+2*$D1800*信号概况!$F$3*$H1800*信号概况!$F$7*信号相关性!$C$7+2*$D1800*信号概况!$F$3*$I1800*信号概况!$F$8*信号相关性!$C$8+2*$D1800*信号概况!$F$3*$J1800*信号概况!$F$9*信号相关性!$C$9+2*$E1800*信号概况!$F$4*$F1800*信号概况!$F$5*信号相关性!$D$5+2*$E1800*信号概况!$F$4*$G1800*信号概况!$F$6*信号相关性!$D$6+2*$E1800*信号概况!$F$4*$H1800*信号概况!$F$7*信号相关性!$D$7+2*$E1800*信号概况!$F$4*$I1800*信号概况!$F$8*信号相关性!$D$8+2*$E1800*信号概况!$F$4*$J1800*信号概况!$J$5*信号相关性!$D$9+2*$F1800*信号概况!$F$5*$G1800*信号概况!$F$6*信号相关性!$E$6+2*$F1800*信号概况!$F$5*$H1800*信号概况!$F$7*信号相关性!$E$7+2*$F1800*信号概况!$F$5*$I1800*信号概况!$F$8*信号相关性!$E$8+2*$F1800*信号概况!$F$5*$J1800*信号概况!$F$9*信号相关性!$E$9+2*$G1800*信号概况!$F$6*$H1800*信号概况!$F$7*信号相关性!$F$7+2*$G1800*信号概况!$F$6*$I1800*信号概况!$F$8*信号相关性!$F$8+2*$G1800*信号概况!$F$6*$J1800*信号概况!$F$9*信号相关性!$F$9+2*$H1800*信号概况!$F$7*$I1800*信号概况!$F$8*信号相关性!$G$8+2*$H1800*信号概况!$F$7*$J1800*信号概况!$F$9*信号相关性!$G$9+2*$I1800*信号概况!$F$8*$J1800*信号概况!$F$9*信号相关性!$H$9)</f>
        <v>1880.14695317614</v>
      </c>
      <c r="L1800" s="10">
        <f t="shared" si="587"/>
        <v>10.3817310487492</v>
      </c>
      <c r="M1800" s="11">
        <f>SQRT(POWER($C1800*信号概况!$C$2,2)+POWER($D1800*信号概况!$C$3,2)+POWER($E1800*信号概况!$C$4,2)+POWER($F1800*信号概况!$C$5,2)+POWER($G1800*信号概况!$C$6,2)+POWER($H1800*信号概况!$C$7,2)+POWER($I1800*信号概况!$C$8,2)+POWER($J1800*信号概况!$C$9,2)+2*$C1800*信号概况!$C$2*$D1800*信号概况!$C$3*信号相关性!$B$3+2*$C1800*信号概况!$C$2*$E1800*信号概况!$C$4*信号相关性!$B$4+2*$C1800*信号概况!$C$2*$F1800*信号概况!$C$5*信号相关性!$B$5+2*$C1800*信号概况!$C$2*$G1800*信号概况!$C$6*信号相关性!$B$6+2*$C1800*信号概况!$C$2*$H1800*信号概况!$C$7*信号相关性!$B$7+2*$C1800*信号概况!$C$2*$I1800*信号概况!$C$8*信号相关性!$B$8+2*$C1800*信号概况!$C$2*$J1800*信号概况!$C$9*信号相关性!$B$9+2*$D1800*信号概况!$C$3*$E1800*信号概况!$C$4*信号相关性!$C$4+2*$D1800*信号概况!$C$3*$F1800*信号概况!$C$5*信号相关性!$C$5+2*$D1800*信号概况!$C$3*$G1800*信号概况!$C$6*信号相关性!$C$6+2*$D1800*信号概况!$C$3*$H1800*信号概况!$C$7*信号相关性!$C$7+2*$D1800*信号概况!$C$3*$I1800*信号概况!$C$8*信号相关性!$C$8+2*$D1800*信号概况!$C$3*$J1800*信号概况!$C$9*信号相关性!$C$9+2*$E1800*信号概况!$C$4*$F1800*信号概况!$C$5*信号相关性!$D$5+2*$E1800*信号概况!$C$4*$G1800*信号概况!$C$6*信号相关性!$D$6+2*$E1800*信号概况!$C$4*$H1800*信号概况!$C$7*信号相关性!$D$7+2*$E1800*信号概况!$C$4*$I1800*信号概况!$C$8*信号相关性!$D$8+2*$E1800*信号概况!$C$4*$J1800*信号概况!$J$5*信号相关性!$D$9+2*$F1800*信号概况!$C$5*$G1800*信号概况!$C$6*信号相关性!$E$6+2*$F1800*信号概况!$C$5*$H1800*信号概况!$C$7*信号相关性!$E$7+2*$F1800*信号概况!$C$5*$I1800*信号概况!$C$8*信号相关性!$E$8+2*$F1800*信号概况!$C$5*$J1800*信号概况!$C$9*信号相关性!$E$9+2*$G1800*信号概况!$C$6*$H1800*信号概况!$C$7*信号相关性!$F$7+2*$G1800*信号概况!$C$6*$I1800*信号概况!$C$8*信号相关性!$F$8+2*$G1800*信号概况!$C$6*$J1800*信号概况!$C$9*信号相关性!$F$9+2*$H1800*信号概况!$C$7*$I1800*信号概况!$C$8*信号相关性!$G$8+2*$H1800*信号概况!$C$7*$J1800*信号概况!$C$9*信号相关性!$G$9+2*$I1800*信号概况!$C$8*$J1800*信号概况!$C$9*信号相关性!$H$9)</f>
        <v>9221.77051281803</v>
      </c>
      <c r="N1800" s="12">
        <f t="shared" si="588"/>
        <v>0.472446614705025</v>
      </c>
      <c r="O1800" s="10">
        <f>$C1800*信号概况!$J$2+$D1800*信号概况!$J$3+$E1800*信号概况!$J$4+$F1800*信号概况!$J$5+$G1800*信号概况!$J$6+$H1800*信号概况!$J$7+$I1800*信号概况!$J$8+$J1800*信号概况!$J$9</f>
        <v>1672.05661296925</v>
      </c>
      <c r="P1800" s="12">
        <f t="shared" si="589"/>
        <v>0.0856622364755715</v>
      </c>
      <c r="Q1800" s="7">
        <f t="shared" si="590"/>
        <v>10.1527810490474</v>
      </c>
    </row>
    <row r="1801" spans="1:17">
      <c r="A1801">
        <v>1799</v>
      </c>
      <c r="B1801">
        <v>19519.18</v>
      </c>
      <c r="C1801" s="7">
        <f t="shared" si="579"/>
        <v>0</v>
      </c>
      <c r="D1801" s="8">
        <f t="shared" si="580"/>
        <v>0.939393939393939</v>
      </c>
      <c r="E1801">
        <f t="shared" si="581"/>
        <v>0</v>
      </c>
      <c r="F1801">
        <f t="shared" si="582"/>
        <v>0.8</v>
      </c>
      <c r="G1801">
        <f t="shared" si="583"/>
        <v>0.08</v>
      </c>
      <c r="H1801">
        <f t="shared" si="584"/>
        <v>0</v>
      </c>
      <c r="I1801">
        <f t="shared" si="585"/>
        <v>0</v>
      </c>
      <c r="J1801">
        <f t="shared" si="586"/>
        <v>0</v>
      </c>
      <c r="K1801">
        <f>SQRT(POWER($C1801*信号概况!$F$2,2)+POWER($D1801*信号概况!$F$3,2)+POWER($E1801*信号概况!$F$4,2)+POWER($F1801*信号概况!$F$5,2)+POWER($G1801*信号概况!$F$6,2)+POWER($H1801*信号概况!$F$7,2)+POWER($I1801*信号概况!$F$8,2)+POWER($J1801*信号概况!$F$9,2)+2*$C1801*信号概况!$F$2*$D1801*信号概况!$F$3*信号相关性!$B$3+2*$C1801*信号概况!$F$2*$E1801*信号概况!$F$4*信号相关性!$B$4+2*$C1801*信号概况!$F$2*$F1801*信号概况!$F$5*信号相关性!$B$5+2*$C1801*信号概况!$F$2*$G1801*信号概况!$F$6*信号相关性!$B$6+2*$C1801*信号概况!$F$2*$H1801*信号概况!$F$7*信号相关性!$B$7+2*$C1801*信号概况!$F$2*$I1801*信号概况!$F$8*信号相关性!$B$8+2*$C1801*信号概况!$F$2*$J1801*信号概况!$F$9*信号相关性!$B$9+2*$D1801*信号概况!$F$3*$E1801*信号概况!$F$4*信号相关性!$C$4+2*$D1801*信号概况!$F$3*$F1801*信号概况!$F$5*信号相关性!$C$5+2*$D1801*信号概况!$F$3*$G1801*信号概况!$F$6*信号相关性!$C$6+2*$D1801*信号概况!$F$3*$H1801*信号概况!$F$7*信号相关性!$C$7+2*$D1801*信号概况!$F$3*$I1801*信号概况!$F$8*信号相关性!$C$8+2*$D1801*信号概况!$F$3*$J1801*信号概况!$F$9*信号相关性!$C$9+2*$E1801*信号概况!$F$4*$F1801*信号概况!$F$5*信号相关性!$D$5+2*$E1801*信号概况!$F$4*$G1801*信号概况!$F$6*信号相关性!$D$6+2*$E1801*信号概况!$F$4*$H1801*信号概况!$F$7*信号相关性!$D$7+2*$E1801*信号概况!$F$4*$I1801*信号概况!$F$8*信号相关性!$D$8+2*$E1801*信号概况!$F$4*$J1801*信号概况!$J$5*信号相关性!$D$9+2*$F1801*信号概况!$F$5*$G1801*信号概况!$F$6*信号相关性!$E$6+2*$F1801*信号概况!$F$5*$H1801*信号概况!$F$7*信号相关性!$E$7+2*$F1801*信号概况!$F$5*$I1801*信号概况!$F$8*信号相关性!$E$8+2*$F1801*信号概况!$F$5*$J1801*信号概况!$F$9*信号相关性!$E$9+2*$G1801*信号概况!$F$6*$H1801*信号概况!$F$7*信号相关性!$F$7+2*$G1801*信号概况!$F$6*$I1801*信号概况!$F$8*信号相关性!$F$8+2*$G1801*信号概况!$F$6*$J1801*信号概况!$F$9*信号相关性!$F$9+2*$H1801*信号概况!$F$7*$I1801*信号概况!$F$8*信号相关性!$G$8+2*$H1801*信号概况!$F$7*$J1801*信号概况!$F$9*信号相关性!$G$9+2*$I1801*信号概况!$F$8*$J1801*信号概况!$F$9*信号相关性!$H$9)</f>
        <v>1946.42357945791</v>
      </c>
      <c r="L1801" s="10">
        <f t="shared" si="587"/>
        <v>10.0282282880257</v>
      </c>
      <c r="M1801" s="11">
        <f>SQRT(POWER($C1801*信号概况!$C$2,2)+POWER($D1801*信号概况!$C$3,2)+POWER($E1801*信号概况!$C$4,2)+POWER($F1801*信号概况!$C$5,2)+POWER($G1801*信号概况!$C$6,2)+POWER($H1801*信号概况!$C$7,2)+POWER($I1801*信号概况!$C$8,2)+POWER($J1801*信号概况!$C$9,2)+2*$C1801*信号概况!$C$2*$D1801*信号概况!$C$3*信号相关性!$B$3+2*$C1801*信号概况!$C$2*$E1801*信号概况!$C$4*信号相关性!$B$4+2*$C1801*信号概况!$C$2*$F1801*信号概况!$C$5*信号相关性!$B$5+2*$C1801*信号概况!$C$2*$G1801*信号概况!$C$6*信号相关性!$B$6+2*$C1801*信号概况!$C$2*$H1801*信号概况!$C$7*信号相关性!$B$7+2*$C1801*信号概况!$C$2*$I1801*信号概况!$C$8*信号相关性!$B$8+2*$C1801*信号概况!$C$2*$J1801*信号概况!$C$9*信号相关性!$B$9+2*$D1801*信号概况!$C$3*$E1801*信号概况!$C$4*信号相关性!$C$4+2*$D1801*信号概况!$C$3*$F1801*信号概况!$C$5*信号相关性!$C$5+2*$D1801*信号概况!$C$3*$G1801*信号概况!$C$6*信号相关性!$C$6+2*$D1801*信号概况!$C$3*$H1801*信号概况!$C$7*信号相关性!$C$7+2*$D1801*信号概况!$C$3*$I1801*信号概况!$C$8*信号相关性!$C$8+2*$D1801*信号概况!$C$3*$J1801*信号概况!$C$9*信号相关性!$C$9+2*$E1801*信号概况!$C$4*$F1801*信号概况!$C$5*信号相关性!$D$5+2*$E1801*信号概况!$C$4*$G1801*信号概况!$C$6*信号相关性!$D$6+2*$E1801*信号概况!$C$4*$H1801*信号概况!$C$7*信号相关性!$D$7+2*$E1801*信号概况!$C$4*$I1801*信号概况!$C$8*信号相关性!$D$8+2*$E1801*信号概况!$C$4*$J1801*信号概况!$J$5*信号相关性!$D$9+2*$F1801*信号概况!$C$5*$G1801*信号概况!$C$6*信号相关性!$E$6+2*$F1801*信号概况!$C$5*$H1801*信号概况!$C$7*信号相关性!$E$7+2*$F1801*信号概况!$C$5*$I1801*信号概况!$C$8*信号相关性!$E$8+2*$F1801*信号概况!$C$5*$J1801*信号概况!$C$9*信号相关性!$E$9+2*$G1801*信号概况!$C$6*$H1801*信号概况!$C$7*信号相关性!$F$7+2*$G1801*信号概况!$C$6*$I1801*信号概况!$C$8*信号相关性!$F$8+2*$G1801*信号概况!$C$6*$J1801*信号概况!$C$9*信号相关性!$F$9+2*$H1801*信号概况!$C$7*$I1801*信号概况!$C$8*信号相关性!$G$8+2*$H1801*信号概况!$C$7*$J1801*信号概况!$C$9*信号相关性!$G$9+2*$I1801*信号概况!$C$8*$J1801*信号概况!$C$9*信号相关性!$H$9)</f>
        <v>9544.24994311343</v>
      </c>
      <c r="N1801" s="12">
        <f t="shared" si="588"/>
        <v>0.488967771346616</v>
      </c>
      <c r="O1801" s="10">
        <f>$C1801*信号概况!$J$2+$D1801*信号概况!$J$3+$E1801*信号概况!$J$4+$F1801*信号概况!$J$5+$G1801*信号概况!$J$6+$H1801*信号概况!$J$7+$I1801*信号概况!$J$8+$J1801*信号概况!$J$9</f>
        <v>1696.58476365418</v>
      </c>
      <c r="P1801" s="12">
        <f t="shared" si="589"/>
        <v>0.0869188543603869</v>
      </c>
      <c r="Q1801" s="7">
        <f t="shared" si="590"/>
        <v>9.95829395431412</v>
      </c>
    </row>
    <row r="1802" spans="1:17">
      <c r="A1802">
        <v>1800</v>
      </c>
      <c r="B1802">
        <v>19519.18</v>
      </c>
      <c r="C1802" s="7">
        <f t="shared" si="579"/>
        <v>0</v>
      </c>
      <c r="D1802" s="8">
        <f t="shared" si="580"/>
        <v>0.96969696969697</v>
      </c>
      <c r="E1802">
        <f t="shared" si="581"/>
        <v>0</v>
      </c>
      <c r="F1802">
        <f t="shared" si="582"/>
        <v>0.8</v>
      </c>
      <c r="G1802">
        <f t="shared" si="583"/>
        <v>0.08</v>
      </c>
      <c r="H1802">
        <f t="shared" si="584"/>
        <v>0</v>
      </c>
      <c r="I1802">
        <f t="shared" si="585"/>
        <v>0</v>
      </c>
      <c r="J1802">
        <f t="shared" si="586"/>
        <v>0</v>
      </c>
      <c r="K1802">
        <f>SQRT(POWER($C1802*信号概况!$F$2,2)+POWER($D1802*信号概况!$F$3,2)+POWER($E1802*信号概况!$F$4,2)+POWER($F1802*信号概况!$F$5,2)+POWER($G1802*信号概况!$F$6,2)+POWER($H1802*信号概况!$F$7,2)+POWER($I1802*信号概况!$F$8,2)+POWER($J1802*信号概况!$F$9,2)+2*$C1802*信号概况!$F$2*$D1802*信号概况!$F$3*信号相关性!$B$3+2*$C1802*信号概况!$F$2*$E1802*信号概况!$F$4*信号相关性!$B$4+2*$C1802*信号概况!$F$2*$F1802*信号概况!$F$5*信号相关性!$B$5+2*$C1802*信号概况!$F$2*$G1802*信号概况!$F$6*信号相关性!$B$6+2*$C1802*信号概况!$F$2*$H1802*信号概况!$F$7*信号相关性!$B$7+2*$C1802*信号概况!$F$2*$I1802*信号概况!$F$8*信号相关性!$B$8+2*$C1802*信号概况!$F$2*$J1802*信号概况!$F$9*信号相关性!$B$9+2*$D1802*信号概况!$F$3*$E1802*信号概况!$F$4*信号相关性!$C$4+2*$D1802*信号概况!$F$3*$F1802*信号概况!$F$5*信号相关性!$C$5+2*$D1802*信号概况!$F$3*$G1802*信号概况!$F$6*信号相关性!$C$6+2*$D1802*信号概况!$F$3*$H1802*信号概况!$F$7*信号相关性!$C$7+2*$D1802*信号概况!$F$3*$I1802*信号概况!$F$8*信号相关性!$C$8+2*$D1802*信号概况!$F$3*$J1802*信号概况!$F$9*信号相关性!$C$9+2*$E1802*信号概况!$F$4*$F1802*信号概况!$F$5*信号相关性!$D$5+2*$E1802*信号概况!$F$4*$G1802*信号概况!$F$6*信号相关性!$D$6+2*$E1802*信号概况!$F$4*$H1802*信号概况!$F$7*信号相关性!$D$7+2*$E1802*信号概况!$F$4*$I1802*信号概况!$F$8*信号相关性!$D$8+2*$E1802*信号概况!$F$4*$J1802*信号概况!$J$5*信号相关性!$D$9+2*$F1802*信号概况!$F$5*$G1802*信号概况!$F$6*信号相关性!$E$6+2*$F1802*信号概况!$F$5*$H1802*信号概况!$F$7*信号相关性!$E$7+2*$F1802*信号概况!$F$5*$I1802*信号概况!$F$8*信号相关性!$E$8+2*$F1802*信号概况!$F$5*$J1802*信号概况!$F$9*信号相关性!$E$9+2*$G1802*信号概况!$F$6*$H1802*信号概况!$F$7*信号相关性!$F$7+2*$G1802*信号概况!$F$6*$I1802*信号概况!$F$8*信号相关性!$F$8+2*$G1802*信号概况!$F$6*$J1802*信号概况!$F$9*信号相关性!$F$9+2*$H1802*信号概况!$F$7*$I1802*信号概况!$F$8*信号相关性!$G$8+2*$H1802*信号概况!$F$7*$J1802*信号概况!$F$9*信号相关性!$G$9+2*$I1802*信号概况!$F$8*$J1802*信号概况!$F$9*信号相关性!$H$9)</f>
        <v>2012.7383595916</v>
      </c>
      <c r="L1802" s="10">
        <f t="shared" si="587"/>
        <v>9.69782282281369</v>
      </c>
      <c r="M1802" s="11">
        <f>SQRT(POWER($C1802*信号概况!$C$2,2)+POWER($D1802*信号概况!$C$3,2)+POWER($E1802*信号概况!$C$4,2)+POWER($F1802*信号概况!$C$5,2)+POWER($G1802*信号概况!$C$6,2)+POWER($H1802*信号概况!$C$7,2)+POWER($I1802*信号概况!$C$8,2)+POWER($J1802*信号概况!$C$9,2)+2*$C1802*信号概况!$C$2*$D1802*信号概况!$C$3*信号相关性!$B$3+2*$C1802*信号概况!$C$2*$E1802*信号概况!$C$4*信号相关性!$B$4+2*$C1802*信号概况!$C$2*$F1802*信号概况!$C$5*信号相关性!$B$5+2*$C1802*信号概况!$C$2*$G1802*信号概况!$C$6*信号相关性!$B$6+2*$C1802*信号概况!$C$2*$H1802*信号概况!$C$7*信号相关性!$B$7+2*$C1802*信号概况!$C$2*$I1802*信号概况!$C$8*信号相关性!$B$8+2*$C1802*信号概况!$C$2*$J1802*信号概况!$C$9*信号相关性!$B$9+2*$D1802*信号概况!$C$3*$E1802*信号概况!$C$4*信号相关性!$C$4+2*$D1802*信号概况!$C$3*$F1802*信号概况!$C$5*信号相关性!$C$5+2*$D1802*信号概况!$C$3*$G1802*信号概况!$C$6*信号相关性!$C$6+2*$D1802*信号概况!$C$3*$H1802*信号概况!$C$7*信号相关性!$C$7+2*$D1802*信号概况!$C$3*$I1802*信号概况!$C$8*信号相关性!$C$8+2*$D1802*信号概况!$C$3*$J1802*信号概况!$C$9*信号相关性!$C$9+2*$E1802*信号概况!$C$4*$F1802*信号概况!$C$5*信号相关性!$D$5+2*$E1802*信号概况!$C$4*$G1802*信号概况!$C$6*信号相关性!$D$6+2*$E1802*信号概况!$C$4*$H1802*信号概况!$C$7*信号相关性!$D$7+2*$E1802*信号概况!$C$4*$I1802*信号概况!$C$8*信号相关性!$D$8+2*$E1802*信号概况!$C$4*$J1802*信号概况!$J$5*信号相关性!$D$9+2*$F1802*信号概况!$C$5*$G1802*信号概况!$C$6*信号相关性!$E$6+2*$F1802*信号概况!$C$5*$H1802*信号概况!$C$7*信号相关性!$E$7+2*$F1802*信号概况!$C$5*$I1802*信号概况!$C$8*信号相关性!$E$8+2*$F1802*信号概况!$C$5*$J1802*信号概况!$C$9*信号相关性!$E$9+2*$G1802*信号概况!$C$6*$H1802*信号概况!$C$7*信号相关性!$F$7+2*$G1802*信号概况!$C$6*$I1802*信号概况!$C$8*信号相关性!$F$8+2*$G1802*信号概况!$C$6*$J1802*信号概况!$C$9*信号相关性!$F$9+2*$H1802*信号概况!$C$7*$I1802*信号概况!$C$8*信号相关性!$G$8+2*$H1802*信号概况!$C$7*$J1802*信号概况!$C$9*信号相关性!$G$9+2*$I1802*信号概况!$C$8*$J1802*信号概况!$C$9*信号相关性!$H$9)</f>
        <v>9866.85090514616</v>
      </c>
      <c r="N1802" s="12">
        <f t="shared" si="588"/>
        <v>0.505495154260894</v>
      </c>
      <c r="O1802" s="10">
        <f>$C1802*信号概况!$J$2+$D1802*信号概况!$J$3+$E1802*信号概况!$J$4+$F1802*信号概况!$J$5+$G1802*信号概况!$J$6+$H1802*信号概况!$J$7+$I1802*信号概况!$J$8+$J1802*信号概况!$J$9</f>
        <v>1721.11291433911</v>
      </c>
      <c r="P1802" s="12">
        <f t="shared" si="589"/>
        <v>0.0881754722452024</v>
      </c>
      <c r="Q1802" s="7">
        <f t="shared" si="590"/>
        <v>9.7764301446821</v>
      </c>
    </row>
    <row r="1803" spans="1:17">
      <c r="A1803">
        <v>1801</v>
      </c>
      <c r="B1803">
        <v>19519.18</v>
      </c>
      <c r="C1803" s="7">
        <f t="shared" si="579"/>
        <v>0</v>
      </c>
      <c r="D1803" s="8">
        <f t="shared" si="580"/>
        <v>1</v>
      </c>
      <c r="E1803">
        <f t="shared" si="581"/>
        <v>0</v>
      </c>
      <c r="F1803">
        <f t="shared" si="582"/>
        <v>0.8</v>
      </c>
      <c r="G1803">
        <f t="shared" si="583"/>
        <v>0.08</v>
      </c>
      <c r="H1803">
        <f t="shared" si="584"/>
        <v>0</v>
      </c>
      <c r="I1803">
        <f t="shared" si="585"/>
        <v>0</v>
      </c>
      <c r="J1803">
        <f t="shared" si="586"/>
        <v>0</v>
      </c>
      <c r="K1803">
        <f>SQRT(POWER($C1803*信号概况!$F$2,2)+POWER($D1803*信号概况!$F$3,2)+POWER($E1803*信号概况!$F$4,2)+POWER($F1803*信号概况!$F$5,2)+POWER($G1803*信号概况!$F$6,2)+POWER($H1803*信号概况!$F$7,2)+POWER($I1803*信号概况!$F$8,2)+POWER($J1803*信号概况!$F$9,2)+2*$C1803*信号概况!$F$2*$D1803*信号概况!$F$3*信号相关性!$B$3+2*$C1803*信号概况!$F$2*$E1803*信号概况!$F$4*信号相关性!$B$4+2*$C1803*信号概况!$F$2*$F1803*信号概况!$F$5*信号相关性!$B$5+2*$C1803*信号概况!$F$2*$G1803*信号概况!$F$6*信号相关性!$B$6+2*$C1803*信号概况!$F$2*$H1803*信号概况!$F$7*信号相关性!$B$7+2*$C1803*信号概况!$F$2*$I1803*信号概况!$F$8*信号相关性!$B$8+2*$C1803*信号概况!$F$2*$J1803*信号概况!$F$9*信号相关性!$B$9+2*$D1803*信号概况!$F$3*$E1803*信号概况!$F$4*信号相关性!$C$4+2*$D1803*信号概况!$F$3*$F1803*信号概况!$F$5*信号相关性!$C$5+2*$D1803*信号概况!$F$3*$G1803*信号概况!$F$6*信号相关性!$C$6+2*$D1803*信号概况!$F$3*$H1803*信号概况!$F$7*信号相关性!$C$7+2*$D1803*信号概况!$F$3*$I1803*信号概况!$F$8*信号相关性!$C$8+2*$D1803*信号概况!$F$3*$J1803*信号概况!$F$9*信号相关性!$C$9+2*$E1803*信号概况!$F$4*$F1803*信号概况!$F$5*信号相关性!$D$5+2*$E1803*信号概况!$F$4*$G1803*信号概况!$F$6*信号相关性!$D$6+2*$E1803*信号概况!$F$4*$H1803*信号概况!$F$7*信号相关性!$D$7+2*$E1803*信号概况!$F$4*$I1803*信号概况!$F$8*信号相关性!$D$8+2*$E1803*信号概况!$F$4*$J1803*信号概况!$J$5*信号相关性!$D$9+2*$F1803*信号概况!$F$5*$G1803*信号概况!$F$6*信号相关性!$E$6+2*$F1803*信号概况!$F$5*$H1803*信号概况!$F$7*信号相关性!$E$7+2*$F1803*信号概况!$F$5*$I1803*信号概况!$F$8*信号相关性!$E$8+2*$F1803*信号概况!$F$5*$J1803*信号概况!$F$9*信号相关性!$E$9+2*$G1803*信号概况!$F$6*$H1803*信号概况!$F$7*信号相关性!$F$7+2*$G1803*信号概况!$F$6*$I1803*信号概况!$F$8*信号相关性!$F$8+2*$G1803*信号概况!$F$6*$J1803*信号概况!$F$9*信号相关性!$F$9+2*$H1803*信号概况!$F$7*$I1803*信号概况!$F$8*信号相关性!$G$8+2*$H1803*信号概况!$F$7*$J1803*信号概况!$F$9*信号相关性!$G$9+2*$I1803*信号概况!$F$8*$J1803*信号概况!$F$9*信号相关性!$H$9)</f>
        <v>2079.08764270359</v>
      </c>
      <c r="L1803" s="10">
        <f t="shared" si="587"/>
        <v>9.38833919219384</v>
      </c>
      <c r="M1803" s="11">
        <f>SQRT(POWER($C1803*信号概况!$C$2,2)+POWER($D1803*信号概况!$C$3,2)+POWER($E1803*信号概况!$C$4,2)+POWER($F1803*信号概况!$C$5,2)+POWER($G1803*信号概况!$C$6,2)+POWER($H1803*信号概况!$C$7,2)+POWER($I1803*信号概况!$C$8,2)+POWER($J1803*信号概况!$C$9,2)+2*$C1803*信号概况!$C$2*$D1803*信号概况!$C$3*信号相关性!$B$3+2*$C1803*信号概况!$C$2*$E1803*信号概况!$C$4*信号相关性!$B$4+2*$C1803*信号概况!$C$2*$F1803*信号概况!$C$5*信号相关性!$B$5+2*$C1803*信号概况!$C$2*$G1803*信号概况!$C$6*信号相关性!$B$6+2*$C1803*信号概况!$C$2*$H1803*信号概况!$C$7*信号相关性!$B$7+2*$C1803*信号概况!$C$2*$I1803*信号概况!$C$8*信号相关性!$B$8+2*$C1803*信号概况!$C$2*$J1803*信号概况!$C$9*信号相关性!$B$9+2*$D1803*信号概况!$C$3*$E1803*信号概况!$C$4*信号相关性!$C$4+2*$D1803*信号概况!$C$3*$F1803*信号概况!$C$5*信号相关性!$C$5+2*$D1803*信号概况!$C$3*$G1803*信号概况!$C$6*信号相关性!$C$6+2*$D1803*信号概况!$C$3*$H1803*信号概况!$C$7*信号相关性!$C$7+2*$D1803*信号概况!$C$3*$I1803*信号概况!$C$8*信号相关性!$C$8+2*$D1803*信号概况!$C$3*$J1803*信号概况!$C$9*信号相关性!$C$9+2*$E1803*信号概况!$C$4*$F1803*信号概况!$C$5*信号相关性!$D$5+2*$E1803*信号概况!$C$4*$G1803*信号概况!$C$6*信号相关性!$D$6+2*$E1803*信号概况!$C$4*$H1803*信号概况!$C$7*信号相关性!$D$7+2*$E1803*信号概况!$C$4*$I1803*信号概况!$C$8*信号相关性!$D$8+2*$E1803*信号概况!$C$4*$J1803*信号概况!$J$5*信号相关性!$D$9+2*$F1803*信号概况!$C$5*$G1803*信号概况!$C$6*信号相关性!$E$6+2*$F1803*信号概况!$C$5*$H1803*信号概况!$C$7*信号相关性!$E$7+2*$F1803*信号概况!$C$5*$I1803*信号概况!$C$8*信号相关性!$E$8+2*$F1803*信号概况!$C$5*$J1803*信号概况!$C$9*信号相关性!$E$9+2*$G1803*信号概况!$C$6*$H1803*信号概况!$C$7*信号相关性!$F$7+2*$G1803*信号概况!$C$6*$I1803*信号概况!$C$8*信号相关性!$F$8+2*$G1803*信号概况!$C$6*$J1803*信号概况!$C$9*信号相关性!$F$9+2*$H1803*信号概况!$C$7*$I1803*信号概况!$C$8*信号相关性!$G$8+2*$H1803*信号概况!$C$7*$J1803*信号概况!$C$9*信号相关性!$G$9+2*$I1803*信号概况!$C$8*$J1803*信号概况!$C$9*信号相关性!$H$9)</f>
        <v>10189.5618558586</v>
      </c>
      <c r="N1803" s="12">
        <f t="shared" si="588"/>
        <v>0.522028172077854</v>
      </c>
      <c r="O1803" s="10">
        <f>$C1803*信号概况!$J$2+$D1803*信号概况!$J$3+$E1803*信号概况!$J$4+$F1803*信号概况!$J$5+$G1803*信号概况!$J$6+$H1803*信号概况!$J$7+$I1803*信号概况!$J$8+$J1803*信号概况!$J$9</f>
        <v>1745.64106502404</v>
      </c>
      <c r="P1803" s="12">
        <f t="shared" si="589"/>
        <v>0.0894320901300178</v>
      </c>
      <c r="Q1803" s="7">
        <f t="shared" si="590"/>
        <v>9.6060086020798</v>
      </c>
    </row>
    <row r="1804" spans="1:17">
      <c r="A1804">
        <v>1802</v>
      </c>
      <c r="B1804">
        <v>19519.18</v>
      </c>
      <c r="C1804" s="7">
        <f t="shared" si="579"/>
        <v>0</v>
      </c>
      <c r="D1804" s="8">
        <f t="shared" si="580"/>
        <v>0</v>
      </c>
      <c r="E1804">
        <f t="shared" si="581"/>
        <v>0</v>
      </c>
      <c r="F1804">
        <f t="shared" si="582"/>
        <v>0.9</v>
      </c>
      <c r="G1804">
        <f t="shared" si="583"/>
        <v>0.08</v>
      </c>
      <c r="H1804">
        <f t="shared" si="584"/>
        <v>0</v>
      </c>
      <c r="I1804">
        <f t="shared" si="585"/>
        <v>0</v>
      </c>
      <c r="J1804">
        <f t="shared" si="586"/>
        <v>0</v>
      </c>
      <c r="K1804">
        <f>SQRT(POWER($C1804*信号概况!$F$2,2)+POWER($D1804*信号概况!$F$3,2)+POWER($E1804*信号概况!$F$4,2)+POWER($F1804*信号概况!$F$5,2)+POWER($G1804*信号概况!$F$6,2)+POWER($H1804*信号概况!$F$7,2)+POWER($I1804*信号概况!$F$8,2)+POWER($J1804*信号概况!$F$9,2)+2*$C1804*信号概况!$F$2*$D1804*信号概况!$F$3*信号相关性!$B$3+2*$C1804*信号概况!$F$2*$E1804*信号概况!$F$4*信号相关性!$B$4+2*$C1804*信号概况!$F$2*$F1804*信号概况!$F$5*信号相关性!$B$5+2*$C1804*信号概况!$F$2*$G1804*信号概况!$F$6*信号相关性!$B$6+2*$C1804*信号概况!$F$2*$H1804*信号概况!$F$7*信号相关性!$B$7+2*$C1804*信号概况!$F$2*$I1804*信号概况!$F$8*信号相关性!$B$8+2*$C1804*信号概况!$F$2*$J1804*信号概况!$F$9*信号相关性!$B$9+2*$D1804*信号概况!$F$3*$E1804*信号概况!$F$4*信号相关性!$C$4+2*$D1804*信号概况!$F$3*$F1804*信号概况!$F$5*信号相关性!$C$5+2*$D1804*信号概况!$F$3*$G1804*信号概况!$F$6*信号相关性!$C$6+2*$D1804*信号概况!$F$3*$H1804*信号概况!$F$7*信号相关性!$C$7+2*$D1804*信号概况!$F$3*$I1804*信号概况!$F$8*信号相关性!$C$8+2*$D1804*信号概况!$F$3*$J1804*信号概况!$F$9*信号相关性!$C$9+2*$E1804*信号概况!$F$4*$F1804*信号概况!$F$5*信号相关性!$D$5+2*$E1804*信号概况!$F$4*$G1804*信号概况!$F$6*信号相关性!$D$6+2*$E1804*信号概况!$F$4*$H1804*信号概况!$F$7*信号相关性!$D$7+2*$E1804*信号概况!$F$4*$I1804*信号概况!$F$8*信号相关性!$D$8+2*$E1804*信号概况!$F$4*$J1804*信号概况!$J$5*信号相关性!$D$9+2*$F1804*信号概况!$F$5*$G1804*信号概况!$F$6*信号相关性!$E$6+2*$F1804*信号概况!$F$5*$H1804*信号概况!$F$7*信号相关性!$E$7+2*$F1804*信号概况!$F$5*$I1804*信号概况!$F$8*信号相关性!$E$8+2*$F1804*信号概况!$F$5*$J1804*信号概况!$F$9*信号相关性!$E$9+2*$G1804*信号概况!$F$6*$H1804*信号概况!$F$7*信号相关性!$F$7+2*$G1804*信号概况!$F$6*$I1804*信号概况!$F$8*信号相关性!$F$8+2*$G1804*信号概况!$F$6*$J1804*信号概况!$F$9*信号相关性!$F$9+2*$H1804*信号概况!$F$7*$I1804*信号概况!$F$8*信号相关性!$G$8+2*$H1804*信号概况!$F$7*$J1804*信号概况!$F$9*信号相关性!$G$9+2*$I1804*信号概况!$F$8*$J1804*信号概况!$F$9*信号相关性!$H$9)</f>
        <v>300.776525716643</v>
      </c>
      <c r="L1804" s="10">
        <f t="shared" si="587"/>
        <v>64.8959554057378</v>
      </c>
      <c r="M1804" s="11">
        <f>SQRT(POWER($C1804*信号概况!$C$2,2)+POWER($D1804*信号概况!$C$3,2)+POWER($E1804*信号概况!$C$4,2)+POWER($F1804*信号概况!$C$5,2)+POWER($G1804*信号概况!$C$6,2)+POWER($H1804*信号概况!$C$7,2)+POWER($I1804*信号概况!$C$8,2)+POWER($J1804*信号概况!$C$9,2)+2*$C1804*信号概况!$C$2*$D1804*信号概况!$C$3*信号相关性!$B$3+2*$C1804*信号概况!$C$2*$E1804*信号概况!$C$4*信号相关性!$B$4+2*$C1804*信号概况!$C$2*$F1804*信号概况!$C$5*信号相关性!$B$5+2*$C1804*信号概况!$C$2*$G1804*信号概况!$C$6*信号相关性!$B$6+2*$C1804*信号概况!$C$2*$H1804*信号概况!$C$7*信号相关性!$B$7+2*$C1804*信号概况!$C$2*$I1804*信号概况!$C$8*信号相关性!$B$8+2*$C1804*信号概况!$C$2*$J1804*信号概况!$C$9*信号相关性!$B$9+2*$D1804*信号概况!$C$3*$E1804*信号概况!$C$4*信号相关性!$C$4+2*$D1804*信号概况!$C$3*$F1804*信号概况!$C$5*信号相关性!$C$5+2*$D1804*信号概况!$C$3*$G1804*信号概况!$C$6*信号相关性!$C$6+2*$D1804*信号概况!$C$3*$H1804*信号概况!$C$7*信号相关性!$C$7+2*$D1804*信号概况!$C$3*$I1804*信号概况!$C$8*信号相关性!$C$8+2*$D1804*信号概况!$C$3*$J1804*信号概况!$C$9*信号相关性!$C$9+2*$E1804*信号概况!$C$4*$F1804*信号概况!$C$5*信号相关性!$D$5+2*$E1804*信号概况!$C$4*$G1804*信号概况!$C$6*信号相关性!$D$6+2*$E1804*信号概况!$C$4*$H1804*信号概况!$C$7*信号相关性!$D$7+2*$E1804*信号概况!$C$4*$I1804*信号概况!$C$8*信号相关性!$D$8+2*$E1804*信号概况!$C$4*$J1804*信号概况!$J$5*信号相关性!$D$9+2*$F1804*信号概况!$C$5*$G1804*信号概况!$C$6*信号相关性!$E$6+2*$F1804*信号概况!$C$5*$H1804*信号概况!$C$7*信号相关性!$E$7+2*$F1804*信号概况!$C$5*$I1804*信号概况!$C$8*信号相关性!$E$8+2*$F1804*信号概况!$C$5*$J1804*信号概况!$C$9*信号相关性!$E$9+2*$G1804*信号概况!$C$6*$H1804*信号概况!$C$7*信号相关性!$F$7+2*$G1804*信号概况!$C$6*$I1804*信号概况!$C$8*信号相关性!$F$8+2*$G1804*信号概况!$C$6*$J1804*信号概况!$C$9*信号相关性!$F$9+2*$H1804*信号概况!$C$7*$I1804*信号概况!$C$8*信号相关性!$G$8+2*$H1804*信号概况!$C$7*$J1804*信号概况!$C$9*信号相关性!$G$9+2*$I1804*信号概况!$C$8*$J1804*信号概况!$C$9*信号相关性!$H$9)</f>
        <v>1221.37838260291</v>
      </c>
      <c r="N1804" s="12">
        <f t="shared" si="588"/>
        <v>0.0625732424519325</v>
      </c>
      <c r="O1804" s="10">
        <f>$C1804*信号概况!$J$2+$D1804*信号概况!$J$3+$E1804*信号概况!$J$4+$F1804*信号概况!$J$5+$G1804*信号概况!$J$6+$H1804*信号概况!$J$7+$I1804*信号概况!$J$8+$J1804*信号概况!$J$9</f>
        <v>998.169920308625</v>
      </c>
      <c r="P1804" s="12">
        <f t="shared" si="589"/>
        <v>0.0511379023252321</v>
      </c>
      <c r="Q1804" s="7">
        <f t="shared" si="590"/>
        <v>36.578918575808</v>
      </c>
    </row>
    <row r="1805" spans="1:17">
      <c r="A1805">
        <v>1803</v>
      </c>
      <c r="B1805">
        <v>19519.18</v>
      </c>
      <c r="C1805" s="7">
        <f t="shared" si="579"/>
        <v>0</v>
      </c>
      <c r="D1805" s="8">
        <f t="shared" si="580"/>
        <v>0.0303030303030303</v>
      </c>
      <c r="E1805">
        <f t="shared" si="581"/>
        <v>0</v>
      </c>
      <c r="F1805">
        <f t="shared" si="582"/>
        <v>0.9</v>
      </c>
      <c r="G1805">
        <f t="shared" si="583"/>
        <v>0.08</v>
      </c>
      <c r="H1805">
        <f t="shared" si="584"/>
        <v>0</v>
      </c>
      <c r="I1805">
        <f t="shared" si="585"/>
        <v>0</v>
      </c>
      <c r="J1805">
        <f t="shared" si="586"/>
        <v>0</v>
      </c>
      <c r="K1805">
        <f>SQRT(POWER($C1805*信号概况!$F$2,2)+POWER($D1805*信号概况!$F$3,2)+POWER($E1805*信号概况!$F$4,2)+POWER($F1805*信号概况!$F$5,2)+POWER($G1805*信号概况!$F$6,2)+POWER($H1805*信号概况!$F$7,2)+POWER($I1805*信号概况!$F$8,2)+POWER($J1805*信号概况!$F$9,2)+2*$C1805*信号概况!$F$2*$D1805*信号概况!$F$3*信号相关性!$B$3+2*$C1805*信号概况!$F$2*$E1805*信号概况!$F$4*信号相关性!$B$4+2*$C1805*信号概况!$F$2*$F1805*信号概况!$F$5*信号相关性!$B$5+2*$C1805*信号概况!$F$2*$G1805*信号概况!$F$6*信号相关性!$B$6+2*$C1805*信号概况!$F$2*$H1805*信号概况!$F$7*信号相关性!$B$7+2*$C1805*信号概况!$F$2*$I1805*信号概况!$F$8*信号相关性!$B$8+2*$C1805*信号概况!$F$2*$J1805*信号概况!$F$9*信号相关性!$B$9+2*$D1805*信号概况!$F$3*$E1805*信号概况!$F$4*信号相关性!$C$4+2*$D1805*信号概况!$F$3*$F1805*信号概况!$F$5*信号相关性!$C$5+2*$D1805*信号概况!$F$3*$G1805*信号概况!$F$6*信号相关性!$C$6+2*$D1805*信号概况!$F$3*$H1805*信号概况!$F$7*信号相关性!$C$7+2*$D1805*信号概况!$F$3*$I1805*信号概况!$F$8*信号相关性!$C$8+2*$D1805*信号概况!$F$3*$J1805*信号概况!$F$9*信号相关性!$C$9+2*$E1805*信号概况!$F$4*$F1805*信号概况!$F$5*信号相关性!$D$5+2*$E1805*信号概况!$F$4*$G1805*信号概况!$F$6*信号相关性!$D$6+2*$E1805*信号概况!$F$4*$H1805*信号概况!$F$7*信号相关性!$D$7+2*$E1805*信号概况!$F$4*$I1805*信号概况!$F$8*信号相关性!$D$8+2*$E1805*信号概况!$F$4*$J1805*信号概况!$J$5*信号相关性!$D$9+2*$F1805*信号概况!$F$5*$G1805*信号概况!$F$6*信号相关性!$E$6+2*$F1805*信号概况!$F$5*$H1805*信号概况!$F$7*信号相关性!$E$7+2*$F1805*信号概况!$F$5*$I1805*信号概况!$F$8*信号相关性!$E$8+2*$F1805*信号概况!$F$5*$J1805*信号概况!$F$9*信号相关性!$E$9+2*$G1805*信号概况!$F$6*$H1805*信号概况!$F$7*信号相关性!$F$7+2*$G1805*信号概况!$F$6*$I1805*信号概况!$F$8*信号相关性!$F$8+2*$G1805*信号概况!$F$6*$J1805*信号概况!$F$9*信号相关性!$F$9+2*$H1805*信号概况!$F$7*$I1805*信号概况!$F$8*信号相关性!$G$8+2*$H1805*信号概况!$F$7*$J1805*信号概况!$F$9*信号相关性!$G$9+2*$I1805*信号概况!$F$8*$J1805*信号概况!$F$9*信号相关性!$H$9)</f>
        <v>274.017614832348</v>
      </c>
      <c r="L1805" s="10">
        <f t="shared" si="587"/>
        <v>71.2333037857527</v>
      </c>
      <c r="M1805" s="11">
        <f>SQRT(POWER($C1805*信号概况!$C$2,2)+POWER($D1805*信号概况!$C$3,2)+POWER($E1805*信号概况!$C$4,2)+POWER($F1805*信号概况!$C$5,2)+POWER($G1805*信号概况!$C$6,2)+POWER($H1805*信号概况!$C$7,2)+POWER($I1805*信号概况!$C$8,2)+POWER($J1805*信号概况!$C$9,2)+2*$C1805*信号概况!$C$2*$D1805*信号概况!$C$3*信号相关性!$B$3+2*$C1805*信号概况!$C$2*$E1805*信号概况!$C$4*信号相关性!$B$4+2*$C1805*信号概况!$C$2*$F1805*信号概况!$C$5*信号相关性!$B$5+2*$C1805*信号概况!$C$2*$G1805*信号概况!$C$6*信号相关性!$B$6+2*$C1805*信号概况!$C$2*$H1805*信号概况!$C$7*信号相关性!$B$7+2*$C1805*信号概况!$C$2*$I1805*信号概况!$C$8*信号相关性!$B$8+2*$C1805*信号概况!$C$2*$J1805*信号概况!$C$9*信号相关性!$B$9+2*$D1805*信号概况!$C$3*$E1805*信号概况!$C$4*信号相关性!$C$4+2*$D1805*信号概况!$C$3*$F1805*信号概况!$C$5*信号相关性!$C$5+2*$D1805*信号概况!$C$3*$G1805*信号概况!$C$6*信号相关性!$C$6+2*$D1805*信号概况!$C$3*$H1805*信号概况!$C$7*信号相关性!$C$7+2*$D1805*信号概况!$C$3*$I1805*信号概况!$C$8*信号相关性!$C$8+2*$D1805*信号概况!$C$3*$J1805*信号概况!$C$9*信号相关性!$C$9+2*$E1805*信号概况!$C$4*$F1805*信号概况!$C$5*信号相关性!$D$5+2*$E1805*信号概况!$C$4*$G1805*信号概况!$C$6*信号相关性!$D$6+2*$E1805*信号概况!$C$4*$H1805*信号概况!$C$7*信号相关性!$D$7+2*$E1805*信号概况!$C$4*$I1805*信号概况!$C$8*信号相关性!$D$8+2*$E1805*信号概况!$C$4*$J1805*信号概况!$J$5*信号相关性!$D$9+2*$F1805*信号概况!$C$5*$G1805*信号概况!$C$6*信号相关性!$E$6+2*$F1805*信号概况!$C$5*$H1805*信号概况!$C$7*信号相关性!$E$7+2*$F1805*信号概况!$C$5*$I1805*信号概况!$C$8*信号相关性!$E$8+2*$F1805*信号概况!$C$5*$J1805*信号概况!$C$9*信号相关性!$E$9+2*$G1805*信号概况!$C$6*$H1805*信号概况!$C$7*信号相关性!$F$7+2*$G1805*信号概况!$C$6*$I1805*信号概况!$C$8*信号相关性!$F$8+2*$G1805*信号概况!$C$6*$J1805*信号概况!$C$9*信号相关性!$F$9+2*$H1805*信号概况!$C$7*$I1805*信号概况!$C$8*信号相关性!$G$8+2*$H1805*信号概况!$C$7*$J1805*信号概况!$C$9*信号相关性!$G$9+2*$I1805*信号概况!$C$8*$J1805*信号概况!$C$9*信号相关性!$H$9)</f>
        <v>1101.12917132959</v>
      </c>
      <c r="N1805" s="12">
        <f t="shared" si="588"/>
        <v>0.0564126757030569</v>
      </c>
      <c r="O1805" s="10">
        <f>$C1805*信号概况!$J$2+$D1805*信号概况!$J$3+$E1805*信号概况!$J$4+$F1805*信号概况!$J$5+$G1805*信号概况!$J$6+$H1805*信号概况!$J$7+$I1805*信号概况!$J$8+$J1805*信号概况!$J$9</f>
        <v>1022.69807099356</v>
      </c>
      <c r="P1805" s="12">
        <f t="shared" si="589"/>
        <v>0.0523945202100476</v>
      </c>
      <c r="Q1805" s="7">
        <f t="shared" si="590"/>
        <v>41.2251521086853</v>
      </c>
    </row>
    <row r="1806" spans="1:17">
      <c r="A1806">
        <v>1804</v>
      </c>
      <c r="B1806">
        <v>19519.18</v>
      </c>
      <c r="C1806" s="7">
        <f t="shared" si="579"/>
        <v>0</v>
      </c>
      <c r="D1806" s="8">
        <f t="shared" si="580"/>
        <v>0.0606060606060606</v>
      </c>
      <c r="E1806">
        <f t="shared" si="581"/>
        <v>0</v>
      </c>
      <c r="F1806">
        <f t="shared" si="582"/>
        <v>0.9</v>
      </c>
      <c r="G1806">
        <f t="shared" si="583"/>
        <v>0.08</v>
      </c>
      <c r="H1806">
        <f t="shared" si="584"/>
        <v>0</v>
      </c>
      <c r="I1806">
        <f t="shared" si="585"/>
        <v>0</v>
      </c>
      <c r="J1806">
        <f t="shared" si="586"/>
        <v>0</v>
      </c>
      <c r="K1806">
        <f>SQRT(POWER($C1806*信号概况!$F$2,2)+POWER($D1806*信号概况!$F$3,2)+POWER($E1806*信号概况!$F$4,2)+POWER($F1806*信号概况!$F$5,2)+POWER($G1806*信号概况!$F$6,2)+POWER($H1806*信号概况!$F$7,2)+POWER($I1806*信号概况!$F$8,2)+POWER($J1806*信号概况!$F$9,2)+2*$C1806*信号概况!$F$2*$D1806*信号概况!$F$3*信号相关性!$B$3+2*$C1806*信号概况!$F$2*$E1806*信号概况!$F$4*信号相关性!$B$4+2*$C1806*信号概况!$F$2*$F1806*信号概况!$F$5*信号相关性!$B$5+2*$C1806*信号概况!$F$2*$G1806*信号概况!$F$6*信号相关性!$B$6+2*$C1806*信号概况!$F$2*$H1806*信号概况!$F$7*信号相关性!$B$7+2*$C1806*信号概况!$F$2*$I1806*信号概况!$F$8*信号相关性!$B$8+2*$C1806*信号概况!$F$2*$J1806*信号概况!$F$9*信号相关性!$B$9+2*$D1806*信号概况!$F$3*$E1806*信号概况!$F$4*信号相关性!$C$4+2*$D1806*信号概况!$F$3*$F1806*信号概况!$F$5*信号相关性!$C$5+2*$D1806*信号概况!$F$3*$G1806*信号概况!$F$6*信号相关性!$C$6+2*$D1806*信号概况!$F$3*$H1806*信号概况!$F$7*信号相关性!$C$7+2*$D1806*信号概况!$F$3*$I1806*信号概况!$F$8*信号相关性!$C$8+2*$D1806*信号概况!$F$3*$J1806*信号概况!$F$9*信号相关性!$C$9+2*$E1806*信号概况!$F$4*$F1806*信号概况!$F$5*信号相关性!$D$5+2*$E1806*信号概况!$F$4*$G1806*信号概况!$F$6*信号相关性!$D$6+2*$E1806*信号概况!$F$4*$H1806*信号概况!$F$7*信号相关性!$D$7+2*$E1806*信号概况!$F$4*$I1806*信号概况!$F$8*信号相关性!$D$8+2*$E1806*信号概况!$F$4*$J1806*信号概况!$J$5*信号相关性!$D$9+2*$F1806*信号概况!$F$5*$G1806*信号概况!$F$6*信号相关性!$E$6+2*$F1806*信号概况!$F$5*$H1806*信号概况!$F$7*信号相关性!$E$7+2*$F1806*信号概况!$F$5*$I1806*信号概况!$F$8*信号相关性!$E$8+2*$F1806*信号概况!$F$5*$J1806*信号概况!$F$9*信号相关性!$E$9+2*$G1806*信号概况!$F$6*$H1806*信号概况!$F$7*信号相关性!$F$7+2*$G1806*信号概况!$F$6*$I1806*信号概况!$F$8*信号相关性!$F$8+2*$G1806*信号概况!$F$6*$J1806*信号概况!$F$9*信号相关性!$F$9+2*$H1806*信号概况!$F$7*$I1806*信号概况!$F$8*信号相关性!$G$8+2*$H1806*信号概况!$F$7*$J1806*信号概况!$F$9*信号相关性!$G$9+2*$I1806*信号概况!$F$8*$J1806*信号概况!$F$9*信号相关性!$H$9)</f>
        <v>261.999153479891</v>
      </c>
      <c r="L1806" s="10">
        <f t="shared" si="587"/>
        <v>74.5009277348607</v>
      </c>
      <c r="M1806" s="11">
        <f>SQRT(POWER($C1806*信号概况!$C$2,2)+POWER($D1806*信号概况!$C$3,2)+POWER($E1806*信号概况!$C$4,2)+POWER($F1806*信号概况!$C$5,2)+POWER($G1806*信号概况!$C$6,2)+POWER($H1806*信号概况!$C$7,2)+POWER($I1806*信号概况!$C$8,2)+POWER($J1806*信号概况!$C$9,2)+2*$C1806*信号概况!$C$2*$D1806*信号概况!$C$3*信号相关性!$B$3+2*$C1806*信号概况!$C$2*$E1806*信号概况!$C$4*信号相关性!$B$4+2*$C1806*信号概况!$C$2*$F1806*信号概况!$C$5*信号相关性!$B$5+2*$C1806*信号概况!$C$2*$G1806*信号概况!$C$6*信号相关性!$B$6+2*$C1806*信号概况!$C$2*$H1806*信号概况!$C$7*信号相关性!$B$7+2*$C1806*信号概况!$C$2*$I1806*信号概况!$C$8*信号相关性!$B$8+2*$C1806*信号概况!$C$2*$J1806*信号概况!$C$9*信号相关性!$B$9+2*$D1806*信号概况!$C$3*$E1806*信号概况!$C$4*信号相关性!$C$4+2*$D1806*信号概况!$C$3*$F1806*信号概况!$C$5*信号相关性!$C$5+2*$D1806*信号概况!$C$3*$G1806*信号概况!$C$6*信号相关性!$C$6+2*$D1806*信号概况!$C$3*$H1806*信号概况!$C$7*信号相关性!$C$7+2*$D1806*信号概况!$C$3*$I1806*信号概况!$C$8*信号相关性!$C$8+2*$D1806*信号概况!$C$3*$J1806*信号概况!$C$9*信号相关性!$C$9+2*$E1806*信号概况!$C$4*$F1806*信号概况!$C$5*信号相关性!$D$5+2*$E1806*信号概况!$C$4*$G1806*信号概况!$C$6*信号相关性!$D$6+2*$E1806*信号概况!$C$4*$H1806*信号概况!$C$7*信号相关性!$D$7+2*$E1806*信号概况!$C$4*$I1806*信号概况!$C$8*信号相关性!$D$8+2*$E1806*信号概况!$C$4*$J1806*信号概况!$J$5*信号相关性!$D$9+2*$F1806*信号概况!$C$5*$G1806*信号概况!$C$6*信号相关性!$E$6+2*$F1806*信号概况!$C$5*$H1806*信号概况!$C$7*信号相关性!$E$7+2*$F1806*信号概况!$C$5*$I1806*信号概况!$C$8*信号相关性!$E$8+2*$F1806*信号概况!$C$5*$J1806*信号概况!$C$9*信号相关性!$E$9+2*$G1806*信号概况!$C$6*$H1806*信号概况!$C$7*信号相关性!$F$7+2*$G1806*信号概况!$C$6*$I1806*信号概况!$C$8*信号相关性!$F$8+2*$G1806*信号概况!$C$6*$J1806*信号概况!$C$9*信号相关性!$F$9+2*$H1806*信号概况!$C$7*$I1806*信号概况!$C$8*信号相关性!$G$8+2*$H1806*信号概况!$C$7*$J1806*信号概况!$C$9*信号相关性!$G$9+2*$I1806*信号概况!$C$8*$J1806*信号概况!$C$9*信号相关性!$H$9)</f>
        <v>1069.38766246788</v>
      </c>
      <c r="N1806" s="12">
        <f t="shared" si="588"/>
        <v>0.0547865055021718</v>
      </c>
      <c r="O1806" s="10">
        <f>$C1806*信号概况!$J$2+$D1806*信号概况!$J$3+$E1806*信号概况!$J$4+$F1806*信号概况!$J$5+$G1806*信号概况!$J$6+$H1806*信号概况!$J$7+$I1806*信号概况!$J$8+$J1806*信号概况!$J$9</f>
        <v>1047.22622167849</v>
      </c>
      <c r="P1806" s="12">
        <f t="shared" si="589"/>
        <v>0.053651138094863</v>
      </c>
      <c r="Q1806" s="7">
        <f t="shared" si="590"/>
        <v>44.239668358438</v>
      </c>
    </row>
    <row r="1807" spans="1:17">
      <c r="A1807">
        <v>1805</v>
      </c>
      <c r="B1807">
        <v>19519.18</v>
      </c>
      <c r="C1807" s="7">
        <f t="shared" si="579"/>
        <v>0</v>
      </c>
      <c r="D1807" s="8">
        <f t="shared" si="580"/>
        <v>0.0909090909090909</v>
      </c>
      <c r="E1807">
        <f t="shared" si="581"/>
        <v>0</v>
      </c>
      <c r="F1807">
        <f t="shared" si="582"/>
        <v>0.9</v>
      </c>
      <c r="G1807">
        <f t="shared" si="583"/>
        <v>0.08</v>
      </c>
      <c r="H1807">
        <f t="shared" si="584"/>
        <v>0</v>
      </c>
      <c r="I1807">
        <f t="shared" si="585"/>
        <v>0</v>
      </c>
      <c r="J1807">
        <f t="shared" si="586"/>
        <v>0</v>
      </c>
      <c r="K1807">
        <f>SQRT(POWER($C1807*信号概况!$F$2,2)+POWER($D1807*信号概况!$F$3,2)+POWER($E1807*信号概况!$F$4,2)+POWER($F1807*信号概况!$F$5,2)+POWER($G1807*信号概况!$F$6,2)+POWER($H1807*信号概况!$F$7,2)+POWER($I1807*信号概况!$F$8,2)+POWER($J1807*信号概况!$F$9,2)+2*$C1807*信号概况!$F$2*$D1807*信号概况!$F$3*信号相关性!$B$3+2*$C1807*信号概况!$F$2*$E1807*信号概况!$F$4*信号相关性!$B$4+2*$C1807*信号概况!$F$2*$F1807*信号概况!$F$5*信号相关性!$B$5+2*$C1807*信号概况!$F$2*$G1807*信号概况!$F$6*信号相关性!$B$6+2*$C1807*信号概况!$F$2*$H1807*信号概况!$F$7*信号相关性!$B$7+2*$C1807*信号概况!$F$2*$I1807*信号概况!$F$8*信号相关性!$B$8+2*$C1807*信号概况!$F$2*$J1807*信号概况!$F$9*信号相关性!$B$9+2*$D1807*信号概况!$F$3*$E1807*信号概况!$F$4*信号相关性!$C$4+2*$D1807*信号概况!$F$3*$F1807*信号概况!$F$5*信号相关性!$C$5+2*$D1807*信号概况!$F$3*$G1807*信号概况!$F$6*信号相关性!$C$6+2*$D1807*信号概况!$F$3*$H1807*信号概况!$F$7*信号相关性!$C$7+2*$D1807*信号概况!$F$3*$I1807*信号概况!$F$8*信号相关性!$C$8+2*$D1807*信号概况!$F$3*$J1807*信号概况!$F$9*信号相关性!$C$9+2*$E1807*信号概况!$F$4*$F1807*信号概况!$F$5*信号相关性!$D$5+2*$E1807*信号概况!$F$4*$G1807*信号概况!$F$6*信号相关性!$D$6+2*$E1807*信号概况!$F$4*$H1807*信号概况!$F$7*信号相关性!$D$7+2*$E1807*信号概况!$F$4*$I1807*信号概况!$F$8*信号相关性!$D$8+2*$E1807*信号概况!$F$4*$J1807*信号概况!$J$5*信号相关性!$D$9+2*$F1807*信号概况!$F$5*$G1807*信号概况!$F$6*信号相关性!$E$6+2*$F1807*信号概况!$F$5*$H1807*信号概况!$F$7*信号相关性!$E$7+2*$F1807*信号概况!$F$5*$I1807*信号概况!$F$8*信号相关性!$E$8+2*$F1807*信号概况!$F$5*$J1807*信号概况!$F$9*信号相关性!$E$9+2*$G1807*信号概况!$F$6*$H1807*信号概况!$F$7*信号相关性!$F$7+2*$G1807*信号概况!$F$6*$I1807*信号概况!$F$8*信号相关性!$F$8+2*$G1807*信号概况!$F$6*$J1807*信号概况!$F$9*信号相关性!$F$9+2*$H1807*信号概况!$F$7*$I1807*信号概况!$F$8*信号相关性!$G$8+2*$H1807*信号概况!$F$7*$J1807*信号概况!$F$9*信号相关性!$G$9+2*$I1807*信号概况!$F$8*$J1807*信号概况!$F$9*信号相关性!$H$9)</f>
        <v>266.72125520754</v>
      </c>
      <c r="L1807" s="10">
        <f t="shared" si="587"/>
        <v>73.1819441416915</v>
      </c>
      <c r="M1807" s="11">
        <f>SQRT(POWER($C1807*信号概况!$C$2,2)+POWER($D1807*信号概况!$C$3,2)+POWER($E1807*信号概况!$C$4,2)+POWER($F1807*信号概况!$C$5,2)+POWER($G1807*信号概况!$C$6,2)+POWER($H1807*信号概况!$C$7,2)+POWER($I1807*信号概况!$C$8,2)+POWER($J1807*信号概况!$C$9,2)+2*$C1807*信号概况!$C$2*$D1807*信号概况!$C$3*信号相关性!$B$3+2*$C1807*信号概况!$C$2*$E1807*信号概况!$C$4*信号相关性!$B$4+2*$C1807*信号概况!$C$2*$F1807*信号概况!$C$5*信号相关性!$B$5+2*$C1807*信号概况!$C$2*$G1807*信号概况!$C$6*信号相关性!$B$6+2*$C1807*信号概况!$C$2*$H1807*信号概况!$C$7*信号相关性!$B$7+2*$C1807*信号概况!$C$2*$I1807*信号概况!$C$8*信号相关性!$B$8+2*$C1807*信号概况!$C$2*$J1807*信号概况!$C$9*信号相关性!$B$9+2*$D1807*信号概况!$C$3*$E1807*信号概况!$C$4*信号相关性!$C$4+2*$D1807*信号概况!$C$3*$F1807*信号概况!$C$5*信号相关性!$C$5+2*$D1807*信号概况!$C$3*$G1807*信号概况!$C$6*信号相关性!$C$6+2*$D1807*信号概况!$C$3*$H1807*信号概况!$C$7*信号相关性!$C$7+2*$D1807*信号概况!$C$3*$I1807*信号概况!$C$8*信号相关性!$C$8+2*$D1807*信号概况!$C$3*$J1807*信号概况!$C$9*信号相关性!$C$9+2*$E1807*信号概况!$C$4*$F1807*信号概况!$C$5*信号相关性!$D$5+2*$E1807*信号概况!$C$4*$G1807*信号概况!$C$6*信号相关性!$D$6+2*$E1807*信号概况!$C$4*$H1807*信号概况!$C$7*信号相关性!$D$7+2*$E1807*信号概况!$C$4*$I1807*信号概况!$C$8*信号相关性!$D$8+2*$E1807*信号概况!$C$4*$J1807*信号概况!$J$5*信号相关性!$D$9+2*$F1807*信号概况!$C$5*$G1807*信号概况!$C$6*信号相关性!$E$6+2*$F1807*信号概况!$C$5*$H1807*信号概况!$C$7*信号相关性!$E$7+2*$F1807*信号概况!$C$5*$I1807*信号概况!$C$8*信号相关性!$E$8+2*$F1807*信号概况!$C$5*$J1807*信号概况!$C$9*信号相关性!$E$9+2*$G1807*信号概况!$C$6*$H1807*信号概况!$C$7*信号相关性!$F$7+2*$G1807*信号概况!$C$6*$I1807*信号概况!$C$8*信号相关性!$F$8+2*$G1807*信号概况!$C$6*$J1807*信号概况!$C$9*信号相关性!$F$9+2*$H1807*信号概况!$C$7*$I1807*信号概况!$C$8*信号相关性!$G$8+2*$H1807*信号概况!$C$7*$J1807*信号概况!$C$9*信号相关性!$G$9+2*$I1807*信号概况!$C$8*$J1807*信号概况!$C$9*信号相关性!$H$9)</f>
        <v>1133.61312428282</v>
      </c>
      <c r="N1807" s="12">
        <f t="shared" si="588"/>
        <v>0.0580768825474647</v>
      </c>
      <c r="O1807" s="10">
        <f>$C1807*信号概况!$J$2+$D1807*信号概况!$J$3+$E1807*信号概况!$J$4+$F1807*信号概况!$J$5+$G1807*信号概况!$J$6+$H1807*信号概况!$J$7+$I1807*信号概况!$J$8+$J1807*信号概况!$J$9</f>
        <v>1071.75437236342</v>
      </c>
      <c r="P1807" s="12">
        <f t="shared" si="589"/>
        <v>0.0549077559796784</v>
      </c>
      <c r="Q1807" s="7">
        <f t="shared" si="590"/>
        <v>44.5599787655209</v>
      </c>
    </row>
    <row r="1808" spans="1:17">
      <c r="A1808">
        <v>1806</v>
      </c>
      <c r="B1808">
        <v>19519.18</v>
      </c>
      <c r="C1808" s="7">
        <f t="shared" si="579"/>
        <v>0</v>
      </c>
      <c r="D1808" s="8">
        <f t="shared" si="580"/>
        <v>0.121212121212121</v>
      </c>
      <c r="E1808">
        <f t="shared" si="581"/>
        <v>0</v>
      </c>
      <c r="F1808">
        <f t="shared" si="582"/>
        <v>0.9</v>
      </c>
      <c r="G1808">
        <f t="shared" si="583"/>
        <v>0.08</v>
      </c>
      <c r="H1808">
        <f t="shared" si="584"/>
        <v>0</v>
      </c>
      <c r="I1808">
        <f t="shared" si="585"/>
        <v>0</v>
      </c>
      <c r="J1808">
        <f t="shared" si="586"/>
        <v>0</v>
      </c>
      <c r="K1808">
        <f>SQRT(POWER($C1808*信号概况!$F$2,2)+POWER($D1808*信号概况!$F$3,2)+POWER($E1808*信号概况!$F$4,2)+POWER($F1808*信号概况!$F$5,2)+POWER($G1808*信号概况!$F$6,2)+POWER($H1808*信号概况!$F$7,2)+POWER($I1808*信号概况!$F$8,2)+POWER($J1808*信号概况!$F$9,2)+2*$C1808*信号概况!$F$2*$D1808*信号概况!$F$3*信号相关性!$B$3+2*$C1808*信号概况!$F$2*$E1808*信号概况!$F$4*信号相关性!$B$4+2*$C1808*信号概况!$F$2*$F1808*信号概况!$F$5*信号相关性!$B$5+2*$C1808*信号概况!$F$2*$G1808*信号概况!$F$6*信号相关性!$B$6+2*$C1808*信号概况!$F$2*$H1808*信号概况!$F$7*信号相关性!$B$7+2*$C1808*信号概况!$F$2*$I1808*信号概况!$F$8*信号相关性!$B$8+2*$C1808*信号概况!$F$2*$J1808*信号概况!$F$9*信号相关性!$B$9+2*$D1808*信号概况!$F$3*$E1808*信号概况!$F$4*信号相关性!$C$4+2*$D1808*信号概况!$F$3*$F1808*信号概况!$F$5*信号相关性!$C$5+2*$D1808*信号概况!$F$3*$G1808*信号概况!$F$6*信号相关性!$C$6+2*$D1808*信号概况!$F$3*$H1808*信号概况!$F$7*信号相关性!$C$7+2*$D1808*信号概况!$F$3*$I1808*信号概况!$F$8*信号相关性!$C$8+2*$D1808*信号概况!$F$3*$J1808*信号概况!$F$9*信号相关性!$C$9+2*$E1808*信号概况!$F$4*$F1808*信号概况!$F$5*信号相关性!$D$5+2*$E1808*信号概况!$F$4*$G1808*信号概况!$F$6*信号相关性!$D$6+2*$E1808*信号概况!$F$4*$H1808*信号概况!$F$7*信号相关性!$D$7+2*$E1808*信号概况!$F$4*$I1808*信号概况!$F$8*信号相关性!$D$8+2*$E1808*信号概况!$F$4*$J1808*信号概况!$J$5*信号相关性!$D$9+2*$F1808*信号概况!$F$5*$G1808*信号概况!$F$6*信号相关性!$E$6+2*$F1808*信号概况!$F$5*$H1808*信号概况!$F$7*信号相关性!$E$7+2*$F1808*信号概况!$F$5*$I1808*信号概况!$F$8*信号相关性!$E$8+2*$F1808*信号概况!$F$5*$J1808*信号概况!$F$9*信号相关性!$E$9+2*$G1808*信号概况!$F$6*$H1808*信号概况!$F$7*信号相关性!$F$7+2*$G1808*信号概况!$F$6*$I1808*信号概况!$F$8*信号相关性!$F$8+2*$G1808*信号概况!$F$6*$J1808*信号概况!$F$9*信号相关性!$F$9+2*$H1808*信号概况!$F$7*$I1808*信号概况!$F$8*信号相关性!$G$8+2*$H1808*信号概况!$F$7*$J1808*信号概况!$F$9*信号相关性!$G$9+2*$I1808*信号概况!$F$8*$J1808*信号概况!$F$9*信号相关性!$H$9)</f>
        <v>287.35982305174</v>
      </c>
      <c r="L1808" s="10">
        <f t="shared" si="587"/>
        <v>67.9259187756582</v>
      </c>
      <c r="M1808" s="11">
        <f>SQRT(POWER($C1808*信号概况!$C$2,2)+POWER($D1808*信号概况!$C$3,2)+POWER($E1808*信号概况!$C$4,2)+POWER($F1808*信号概况!$C$5,2)+POWER($G1808*信号概况!$C$6,2)+POWER($H1808*信号概况!$C$7,2)+POWER($I1808*信号概况!$C$8,2)+POWER($J1808*信号概况!$C$9,2)+2*$C1808*信号概况!$C$2*$D1808*信号概况!$C$3*信号相关性!$B$3+2*$C1808*信号概况!$C$2*$E1808*信号概况!$C$4*信号相关性!$B$4+2*$C1808*信号概况!$C$2*$F1808*信号概况!$C$5*信号相关性!$B$5+2*$C1808*信号概况!$C$2*$G1808*信号概况!$C$6*信号相关性!$B$6+2*$C1808*信号概况!$C$2*$H1808*信号概况!$C$7*信号相关性!$B$7+2*$C1808*信号概况!$C$2*$I1808*信号概况!$C$8*信号相关性!$B$8+2*$C1808*信号概况!$C$2*$J1808*信号概况!$C$9*信号相关性!$B$9+2*$D1808*信号概况!$C$3*$E1808*信号概况!$C$4*信号相关性!$C$4+2*$D1808*信号概况!$C$3*$F1808*信号概况!$C$5*信号相关性!$C$5+2*$D1808*信号概况!$C$3*$G1808*信号概况!$C$6*信号相关性!$C$6+2*$D1808*信号概况!$C$3*$H1808*信号概况!$C$7*信号相关性!$C$7+2*$D1808*信号概况!$C$3*$I1808*信号概况!$C$8*信号相关性!$C$8+2*$D1808*信号概况!$C$3*$J1808*信号概况!$C$9*信号相关性!$C$9+2*$E1808*信号概况!$C$4*$F1808*信号概况!$C$5*信号相关性!$D$5+2*$E1808*信号概况!$C$4*$G1808*信号概况!$C$6*信号相关性!$D$6+2*$E1808*信号概况!$C$4*$H1808*信号概况!$C$7*信号相关性!$D$7+2*$E1808*信号概况!$C$4*$I1808*信号概况!$C$8*信号相关性!$D$8+2*$E1808*信号概况!$C$4*$J1808*信号概况!$J$5*信号相关性!$D$9+2*$F1808*信号概况!$C$5*$G1808*信号概况!$C$6*信号相关性!$E$6+2*$F1808*信号概况!$C$5*$H1808*信号概况!$C$7*信号相关性!$E$7+2*$F1808*信号概况!$C$5*$I1808*信号概况!$C$8*信号相关性!$E$8+2*$F1808*信号概况!$C$5*$J1808*信号概况!$C$9*信号相关性!$E$9+2*$G1808*信号概况!$C$6*$H1808*信号概况!$C$7*信号相关性!$F$7+2*$G1808*信号概况!$C$6*$I1808*信号概况!$C$8*信号相关性!$F$8+2*$G1808*信号概况!$C$6*$J1808*信号概况!$C$9*信号相关性!$F$9+2*$H1808*信号概况!$C$7*$I1808*信号概况!$C$8*信号相关性!$G$8+2*$H1808*信号概况!$C$7*$J1808*信号概况!$C$9*信号相关性!$G$9+2*$I1808*信号概况!$C$8*$J1808*信号概况!$C$9*信号相关性!$H$9)</f>
        <v>1279.43412518044</v>
      </c>
      <c r="N1808" s="12">
        <f t="shared" si="588"/>
        <v>0.0655475345368215</v>
      </c>
      <c r="O1808" s="10">
        <f>$C1808*信号概况!$J$2+$D1808*信号概况!$J$3+$E1808*信号概况!$J$4+$F1808*信号概况!$J$5+$G1808*信号概况!$J$6+$H1808*信号概况!$J$7+$I1808*信号概况!$J$8+$J1808*信号概况!$J$9</f>
        <v>1096.28252304835</v>
      </c>
      <c r="P1808" s="12">
        <f t="shared" si="589"/>
        <v>0.0561643738644938</v>
      </c>
      <c r="Q1808" s="7">
        <f t="shared" si="590"/>
        <v>42.3839044276808</v>
      </c>
    </row>
    <row r="1809" spans="1:17">
      <c r="A1809">
        <v>1807</v>
      </c>
      <c r="B1809">
        <v>19519.18</v>
      </c>
      <c r="C1809" s="7">
        <f t="shared" si="579"/>
        <v>0</v>
      </c>
      <c r="D1809" s="8">
        <f t="shared" si="580"/>
        <v>0.151515151515152</v>
      </c>
      <c r="E1809">
        <f t="shared" si="581"/>
        <v>0</v>
      </c>
      <c r="F1809">
        <f t="shared" si="582"/>
        <v>0.9</v>
      </c>
      <c r="G1809">
        <f t="shared" si="583"/>
        <v>0.08</v>
      </c>
      <c r="H1809">
        <f t="shared" si="584"/>
        <v>0</v>
      </c>
      <c r="I1809">
        <f t="shared" si="585"/>
        <v>0</v>
      </c>
      <c r="J1809">
        <f t="shared" si="586"/>
        <v>0</v>
      </c>
      <c r="K1809">
        <f>SQRT(POWER($C1809*信号概况!$F$2,2)+POWER($D1809*信号概况!$F$3,2)+POWER($E1809*信号概况!$F$4,2)+POWER($F1809*信号概况!$F$5,2)+POWER($G1809*信号概况!$F$6,2)+POWER($H1809*信号概况!$F$7,2)+POWER($I1809*信号概况!$F$8,2)+POWER($J1809*信号概况!$F$9,2)+2*$C1809*信号概况!$F$2*$D1809*信号概况!$F$3*信号相关性!$B$3+2*$C1809*信号概况!$F$2*$E1809*信号概况!$F$4*信号相关性!$B$4+2*$C1809*信号概况!$F$2*$F1809*信号概况!$F$5*信号相关性!$B$5+2*$C1809*信号概况!$F$2*$G1809*信号概况!$F$6*信号相关性!$B$6+2*$C1809*信号概况!$F$2*$H1809*信号概况!$F$7*信号相关性!$B$7+2*$C1809*信号概况!$F$2*$I1809*信号概况!$F$8*信号相关性!$B$8+2*$C1809*信号概况!$F$2*$J1809*信号概况!$F$9*信号相关性!$B$9+2*$D1809*信号概况!$F$3*$E1809*信号概况!$F$4*信号相关性!$C$4+2*$D1809*信号概况!$F$3*$F1809*信号概况!$F$5*信号相关性!$C$5+2*$D1809*信号概况!$F$3*$G1809*信号概况!$F$6*信号相关性!$C$6+2*$D1809*信号概况!$F$3*$H1809*信号概况!$F$7*信号相关性!$C$7+2*$D1809*信号概况!$F$3*$I1809*信号概况!$F$8*信号相关性!$C$8+2*$D1809*信号概况!$F$3*$J1809*信号概况!$F$9*信号相关性!$C$9+2*$E1809*信号概况!$F$4*$F1809*信号概况!$F$5*信号相关性!$D$5+2*$E1809*信号概况!$F$4*$G1809*信号概况!$F$6*信号相关性!$D$6+2*$E1809*信号概况!$F$4*$H1809*信号概况!$F$7*信号相关性!$D$7+2*$E1809*信号概况!$F$4*$I1809*信号概况!$F$8*信号相关性!$D$8+2*$E1809*信号概况!$F$4*$J1809*信号概况!$J$5*信号相关性!$D$9+2*$F1809*信号概况!$F$5*$G1809*信号概况!$F$6*信号相关性!$E$6+2*$F1809*信号概况!$F$5*$H1809*信号概况!$F$7*信号相关性!$E$7+2*$F1809*信号概况!$F$5*$I1809*信号概况!$F$8*信号相关性!$E$8+2*$F1809*信号概况!$F$5*$J1809*信号概况!$F$9*信号相关性!$E$9+2*$G1809*信号概况!$F$6*$H1809*信号概况!$F$7*信号相关性!$F$7+2*$G1809*信号概况!$F$6*$I1809*信号概况!$F$8*信号相关性!$F$8+2*$G1809*信号概况!$F$6*$J1809*信号概况!$F$9*信号相关性!$F$9+2*$H1809*信号概况!$F$7*$I1809*信号概况!$F$8*信号相关性!$G$8+2*$H1809*信号概况!$F$7*$J1809*信号概况!$F$9*信号相关性!$G$9+2*$I1809*信号概况!$F$8*$J1809*信号概况!$F$9*信号相关性!$H$9)</f>
        <v>320.858031220515</v>
      </c>
      <c r="L1809" s="10">
        <f t="shared" si="587"/>
        <v>60.8343195454725</v>
      </c>
      <c r="M1809" s="11">
        <f>SQRT(POWER($C1809*信号概况!$C$2,2)+POWER($D1809*信号概况!$C$3,2)+POWER($E1809*信号概况!$C$4,2)+POWER($F1809*信号概况!$C$5,2)+POWER($G1809*信号概况!$C$6,2)+POWER($H1809*信号概况!$C$7,2)+POWER($I1809*信号概况!$C$8,2)+POWER($J1809*信号概况!$C$9,2)+2*$C1809*信号概况!$C$2*$D1809*信号概况!$C$3*信号相关性!$B$3+2*$C1809*信号概况!$C$2*$E1809*信号概况!$C$4*信号相关性!$B$4+2*$C1809*信号概况!$C$2*$F1809*信号概况!$C$5*信号相关性!$B$5+2*$C1809*信号概况!$C$2*$G1809*信号概况!$C$6*信号相关性!$B$6+2*$C1809*信号概况!$C$2*$H1809*信号概况!$C$7*信号相关性!$B$7+2*$C1809*信号概况!$C$2*$I1809*信号概况!$C$8*信号相关性!$B$8+2*$C1809*信号概况!$C$2*$J1809*信号概况!$C$9*信号相关性!$B$9+2*$D1809*信号概况!$C$3*$E1809*信号概况!$C$4*信号相关性!$C$4+2*$D1809*信号概况!$C$3*$F1809*信号概况!$C$5*信号相关性!$C$5+2*$D1809*信号概况!$C$3*$G1809*信号概况!$C$6*信号相关性!$C$6+2*$D1809*信号概况!$C$3*$H1809*信号概况!$C$7*信号相关性!$C$7+2*$D1809*信号概况!$C$3*$I1809*信号概况!$C$8*信号相关性!$C$8+2*$D1809*信号概况!$C$3*$J1809*信号概况!$C$9*信号相关性!$C$9+2*$E1809*信号概况!$C$4*$F1809*信号概况!$C$5*信号相关性!$D$5+2*$E1809*信号概况!$C$4*$G1809*信号概况!$C$6*信号相关性!$D$6+2*$E1809*信号概况!$C$4*$H1809*信号概况!$C$7*信号相关性!$D$7+2*$E1809*信号概况!$C$4*$I1809*信号概况!$C$8*信号相关性!$D$8+2*$E1809*信号概况!$C$4*$J1809*信号概况!$J$5*信号相关性!$D$9+2*$F1809*信号概况!$C$5*$G1809*信号概况!$C$6*信号相关性!$E$6+2*$F1809*信号概况!$C$5*$H1809*信号概况!$C$7*信号相关性!$E$7+2*$F1809*信号概况!$C$5*$I1809*信号概况!$C$8*信号相关性!$E$8+2*$F1809*信号概况!$C$5*$J1809*信号概况!$C$9*信号相关性!$E$9+2*$G1809*信号概况!$C$6*$H1809*信号概况!$C$7*信号相关性!$F$7+2*$G1809*信号概况!$C$6*$I1809*信号概况!$C$8*信号相关性!$F$8+2*$G1809*信号概况!$C$6*$J1809*信号概况!$C$9*信号相关性!$F$9+2*$H1809*信号概况!$C$7*$I1809*信号概况!$C$8*信号相关性!$G$8+2*$H1809*信号概况!$C$7*$J1809*信号概况!$C$9*信号相关性!$G$9+2*$I1809*信号概况!$C$8*$J1809*信号概况!$C$9*信号相关性!$H$9)</f>
        <v>1482.97298290576</v>
      </c>
      <c r="N1809" s="12">
        <f t="shared" si="588"/>
        <v>0.0759751681630971</v>
      </c>
      <c r="O1809" s="10">
        <f>$C1809*信号概况!$J$2+$D1809*信号概况!$J$3+$E1809*信号概况!$J$4+$F1809*信号概况!$J$5+$G1809*信号概况!$J$6+$H1809*信号概况!$J$7+$I1809*信号概况!$J$8+$J1809*信号概况!$J$9</f>
        <v>1120.81067373328</v>
      </c>
      <c r="P1809" s="12">
        <f t="shared" si="589"/>
        <v>0.0574209917493093</v>
      </c>
      <c r="Q1809" s="7">
        <f t="shared" si="590"/>
        <v>38.8762875510714</v>
      </c>
    </row>
    <row r="1810" spans="1:17">
      <c r="A1810">
        <v>1808</v>
      </c>
      <c r="B1810">
        <v>19519.18</v>
      </c>
      <c r="C1810" s="7">
        <f t="shared" si="579"/>
        <v>0</v>
      </c>
      <c r="D1810" s="8">
        <f t="shared" si="580"/>
        <v>0.181818181818182</v>
      </c>
      <c r="E1810">
        <f t="shared" si="581"/>
        <v>0</v>
      </c>
      <c r="F1810">
        <f t="shared" si="582"/>
        <v>0.9</v>
      </c>
      <c r="G1810">
        <f t="shared" si="583"/>
        <v>0.08</v>
      </c>
      <c r="H1810">
        <f t="shared" si="584"/>
        <v>0</v>
      </c>
      <c r="I1810">
        <f t="shared" si="585"/>
        <v>0</v>
      </c>
      <c r="J1810">
        <f t="shared" si="586"/>
        <v>0</v>
      </c>
      <c r="K1810">
        <f>SQRT(POWER($C1810*信号概况!$F$2,2)+POWER($D1810*信号概况!$F$3,2)+POWER($E1810*信号概况!$F$4,2)+POWER($F1810*信号概况!$F$5,2)+POWER($G1810*信号概况!$F$6,2)+POWER($H1810*信号概况!$F$7,2)+POWER($I1810*信号概况!$F$8,2)+POWER($J1810*信号概况!$F$9,2)+2*$C1810*信号概况!$F$2*$D1810*信号概况!$F$3*信号相关性!$B$3+2*$C1810*信号概况!$F$2*$E1810*信号概况!$F$4*信号相关性!$B$4+2*$C1810*信号概况!$F$2*$F1810*信号概况!$F$5*信号相关性!$B$5+2*$C1810*信号概况!$F$2*$G1810*信号概况!$F$6*信号相关性!$B$6+2*$C1810*信号概况!$F$2*$H1810*信号概况!$F$7*信号相关性!$B$7+2*$C1810*信号概况!$F$2*$I1810*信号概况!$F$8*信号相关性!$B$8+2*$C1810*信号概况!$F$2*$J1810*信号概况!$F$9*信号相关性!$B$9+2*$D1810*信号概况!$F$3*$E1810*信号概况!$F$4*信号相关性!$C$4+2*$D1810*信号概况!$F$3*$F1810*信号概况!$F$5*信号相关性!$C$5+2*$D1810*信号概况!$F$3*$G1810*信号概况!$F$6*信号相关性!$C$6+2*$D1810*信号概况!$F$3*$H1810*信号概况!$F$7*信号相关性!$C$7+2*$D1810*信号概况!$F$3*$I1810*信号概况!$F$8*信号相关性!$C$8+2*$D1810*信号概况!$F$3*$J1810*信号概况!$F$9*信号相关性!$C$9+2*$E1810*信号概况!$F$4*$F1810*信号概况!$F$5*信号相关性!$D$5+2*$E1810*信号概况!$F$4*$G1810*信号概况!$F$6*信号相关性!$D$6+2*$E1810*信号概况!$F$4*$H1810*信号概况!$F$7*信号相关性!$D$7+2*$E1810*信号概况!$F$4*$I1810*信号概况!$F$8*信号相关性!$D$8+2*$E1810*信号概况!$F$4*$J1810*信号概况!$J$5*信号相关性!$D$9+2*$F1810*信号概况!$F$5*$G1810*信号概况!$F$6*信号相关性!$E$6+2*$F1810*信号概况!$F$5*$H1810*信号概况!$F$7*信号相关性!$E$7+2*$F1810*信号概况!$F$5*$I1810*信号概况!$F$8*信号相关性!$E$8+2*$F1810*信号概况!$F$5*$J1810*信号概况!$F$9*信号相关性!$E$9+2*$G1810*信号概况!$F$6*$H1810*信号概况!$F$7*信号相关性!$F$7+2*$G1810*信号概况!$F$6*$I1810*信号概况!$F$8*信号相关性!$F$8+2*$G1810*信号概况!$F$6*$J1810*信号概况!$F$9*信号相关性!$F$9+2*$H1810*信号概况!$F$7*$I1810*信号概况!$F$8*信号相关性!$G$8+2*$H1810*信号概况!$F$7*$J1810*信号概况!$F$9*信号相关性!$G$9+2*$I1810*信号概况!$F$8*$J1810*信号概况!$F$9*信号相关性!$H$9)</f>
        <v>363.67960193365</v>
      </c>
      <c r="L1810" s="10">
        <f t="shared" si="587"/>
        <v>53.6713631895173</v>
      </c>
      <c r="M1810" s="11">
        <f>SQRT(POWER($C1810*信号概况!$C$2,2)+POWER($D1810*信号概况!$C$3,2)+POWER($E1810*信号概况!$C$4,2)+POWER($F1810*信号概况!$C$5,2)+POWER($G1810*信号概况!$C$6,2)+POWER($H1810*信号概况!$C$7,2)+POWER($I1810*信号概况!$C$8,2)+POWER($J1810*信号概况!$C$9,2)+2*$C1810*信号概况!$C$2*$D1810*信号概况!$C$3*信号相关性!$B$3+2*$C1810*信号概况!$C$2*$E1810*信号概况!$C$4*信号相关性!$B$4+2*$C1810*信号概况!$C$2*$F1810*信号概况!$C$5*信号相关性!$B$5+2*$C1810*信号概况!$C$2*$G1810*信号概况!$C$6*信号相关性!$B$6+2*$C1810*信号概况!$C$2*$H1810*信号概况!$C$7*信号相关性!$B$7+2*$C1810*信号概况!$C$2*$I1810*信号概况!$C$8*信号相关性!$B$8+2*$C1810*信号概况!$C$2*$J1810*信号概况!$C$9*信号相关性!$B$9+2*$D1810*信号概况!$C$3*$E1810*信号概况!$C$4*信号相关性!$C$4+2*$D1810*信号概况!$C$3*$F1810*信号概况!$C$5*信号相关性!$C$5+2*$D1810*信号概况!$C$3*$G1810*信号概况!$C$6*信号相关性!$C$6+2*$D1810*信号概况!$C$3*$H1810*信号概况!$C$7*信号相关性!$C$7+2*$D1810*信号概况!$C$3*$I1810*信号概况!$C$8*信号相关性!$C$8+2*$D1810*信号概况!$C$3*$J1810*信号概况!$C$9*信号相关性!$C$9+2*$E1810*信号概况!$C$4*$F1810*信号概况!$C$5*信号相关性!$D$5+2*$E1810*信号概况!$C$4*$G1810*信号概况!$C$6*信号相关性!$D$6+2*$E1810*信号概况!$C$4*$H1810*信号概况!$C$7*信号相关性!$D$7+2*$E1810*信号概况!$C$4*$I1810*信号概况!$C$8*信号相关性!$D$8+2*$E1810*信号概况!$C$4*$J1810*信号概况!$J$5*信号相关性!$D$9+2*$F1810*信号概况!$C$5*$G1810*信号概况!$C$6*信号相关性!$E$6+2*$F1810*信号概况!$C$5*$H1810*信号概况!$C$7*信号相关性!$E$7+2*$F1810*信号概况!$C$5*$I1810*信号概况!$C$8*信号相关性!$E$8+2*$F1810*信号概况!$C$5*$J1810*信号概况!$C$9*信号相关性!$E$9+2*$G1810*信号概况!$C$6*$H1810*信号概况!$C$7*信号相关性!$F$7+2*$G1810*信号概况!$C$6*$I1810*信号概况!$C$8*信号相关性!$F$8+2*$G1810*信号概况!$C$6*$J1810*信号概况!$C$9*信号相关性!$F$9+2*$H1810*信号概况!$C$7*$I1810*信号概况!$C$8*信号相关性!$G$8+2*$H1810*信号概况!$C$7*$J1810*信号概况!$C$9*信号相关性!$G$9+2*$I1810*信号概况!$C$8*$J1810*信号概况!$C$9*信号相关性!$H$9)</f>
        <v>1723.90553035914</v>
      </c>
      <c r="N1810" s="12">
        <f t="shared" si="588"/>
        <v>0.0883185426006184</v>
      </c>
      <c r="O1810" s="10">
        <f>$C1810*信号概况!$J$2+$D1810*信号概况!$J$3+$E1810*信号概况!$J$4+$F1810*信号概况!$J$5+$G1810*信号概况!$J$6+$H1810*信号概况!$J$7+$I1810*信号概况!$J$8+$J1810*信号概况!$J$9</f>
        <v>1145.33882441821</v>
      </c>
      <c r="P1810" s="12">
        <f t="shared" si="589"/>
        <v>0.0586776096341247</v>
      </c>
      <c r="Q1810" s="7">
        <f t="shared" si="590"/>
        <v>35.108119413714</v>
      </c>
    </row>
    <row r="1811" spans="1:17">
      <c r="A1811">
        <v>1809</v>
      </c>
      <c r="B1811">
        <v>19519.18</v>
      </c>
      <c r="C1811" s="7">
        <f t="shared" si="579"/>
        <v>0</v>
      </c>
      <c r="D1811" s="8">
        <f t="shared" si="580"/>
        <v>0.212121212121212</v>
      </c>
      <c r="E1811">
        <f t="shared" si="581"/>
        <v>0</v>
      </c>
      <c r="F1811">
        <f t="shared" si="582"/>
        <v>0.9</v>
      </c>
      <c r="G1811">
        <f t="shared" si="583"/>
        <v>0.08</v>
      </c>
      <c r="H1811">
        <f t="shared" si="584"/>
        <v>0</v>
      </c>
      <c r="I1811">
        <f t="shared" si="585"/>
        <v>0</v>
      </c>
      <c r="J1811">
        <f t="shared" si="586"/>
        <v>0</v>
      </c>
      <c r="K1811">
        <f>SQRT(POWER($C1811*信号概况!$F$2,2)+POWER($D1811*信号概况!$F$3,2)+POWER($E1811*信号概况!$F$4,2)+POWER($F1811*信号概况!$F$5,2)+POWER($G1811*信号概况!$F$6,2)+POWER($H1811*信号概况!$F$7,2)+POWER($I1811*信号概况!$F$8,2)+POWER($J1811*信号概况!$F$9,2)+2*$C1811*信号概况!$F$2*$D1811*信号概况!$F$3*信号相关性!$B$3+2*$C1811*信号概况!$F$2*$E1811*信号概况!$F$4*信号相关性!$B$4+2*$C1811*信号概况!$F$2*$F1811*信号概况!$F$5*信号相关性!$B$5+2*$C1811*信号概况!$F$2*$G1811*信号概况!$F$6*信号相关性!$B$6+2*$C1811*信号概况!$F$2*$H1811*信号概况!$F$7*信号相关性!$B$7+2*$C1811*信号概况!$F$2*$I1811*信号概况!$F$8*信号相关性!$B$8+2*$C1811*信号概况!$F$2*$J1811*信号概况!$F$9*信号相关性!$B$9+2*$D1811*信号概况!$F$3*$E1811*信号概况!$F$4*信号相关性!$C$4+2*$D1811*信号概况!$F$3*$F1811*信号概况!$F$5*信号相关性!$C$5+2*$D1811*信号概况!$F$3*$G1811*信号概况!$F$6*信号相关性!$C$6+2*$D1811*信号概况!$F$3*$H1811*信号概况!$F$7*信号相关性!$C$7+2*$D1811*信号概况!$F$3*$I1811*信号概况!$F$8*信号相关性!$C$8+2*$D1811*信号概况!$F$3*$J1811*信号概况!$F$9*信号相关性!$C$9+2*$E1811*信号概况!$F$4*$F1811*信号概况!$F$5*信号相关性!$D$5+2*$E1811*信号概况!$F$4*$G1811*信号概况!$F$6*信号相关性!$D$6+2*$E1811*信号概况!$F$4*$H1811*信号概况!$F$7*信号相关性!$D$7+2*$E1811*信号概况!$F$4*$I1811*信号概况!$F$8*信号相关性!$D$8+2*$E1811*信号概况!$F$4*$J1811*信号概况!$J$5*信号相关性!$D$9+2*$F1811*信号概况!$F$5*$G1811*信号概况!$F$6*信号相关性!$E$6+2*$F1811*信号概况!$F$5*$H1811*信号概况!$F$7*信号相关性!$E$7+2*$F1811*信号概况!$F$5*$I1811*信号概况!$F$8*信号相关性!$E$8+2*$F1811*信号概况!$F$5*$J1811*信号概况!$F$9*信号相关性!$E$9+2*$G1811*信号概况!$F$6*$H1811*信号概况!$F$7*信号相关性!$F$7+2*$G1811*信号概况!$F$6*$I1811*信号概况!$F$8*信号相关性!$F$8+2*$G1811*信号概况!$F$6*$J1811*信号概况!$F$9*信号相关性!$F$9+2*$H1811*信号概况!$F$7*$I1811*信号概况!$F$8*信号相关性!$G$8+2*$H1811*信号概况!$F$7*$J1811*信号概况!$F$9*信号相关性!$G$9+2*$I1811*信号概况!$F$8*$J1811*信号概况!$F$9*信号相关性!$H$9)</f>
        <v>412.934132636268</v>
      </c>
      <c r="L1811" s="10">
        <f t="shared" si="587"/>
        <v>47.2694758250789</v>
      </c>
      <c r="M1811" s="11">
        <f>SQRT(POWER($C1811*信号概况!$C$2,2)+POWER($D1811*信号概况!$C$3,2)+POWER($E1811*信号概况!$C$4,2)+POWER($F1811*信号概况!$C$5,2)+POWER($G1811*信号概况!$C$6,2)+POWER($H1811*信号概况!$C$7,2)+POWER($I1811*信号概况!$C$8,2)+POWER($J1811*信号概况!$C$9,2)+2*$C1811*信号概况!$C$2*$D1811*信号概况!$C$3*信号相关性!$B$3+2*$C1811*信号概况!$C$2*$E1811*信号概况!$C$4*信号相关性!$B$4+2*$C1811*信号概况!$C$2*$F1811*信号概况!$C$5*信号相关性!$B$5+2*$C1811*信号概况!$C$2*$G1811*信号概况!$C$6*信号相关性!$B$6+2*$C1811*信号概况!$C$2*$H1811*信号概况!$C$7*信号相关性!$B$7+2*$C1811*信号概况!$C$2*$I1811*信号概况!$C$8*信号相关性!$B$8+2*$C1811*信号概况!$C$2*$J1811*信号概况!$C$9*信号相关性!$B$9+2*$D1811*信号概况!$C$3*$E1811*信号概况!$C$4*信号相关性!$C$4+2*$D1811*信号概况!$C$3*$F1811*信号概况!$C$5*信号相关性!$C$5+2*$D1811*信号概况!$C$3*$G1811*信号概况!$C$6*信号相关性!$C$6+2*$D1811*信号概况!$C$3*$H1811*信号概况!$C$7*信号相关性!$C$7+2*$D1811*信号概况!$C$3*$I1811*信号概况!$C$8*信号相关性!$C$8+2*$D1811*信号概况!$C$3*$J1811*信号概况!$C$9*信号相关性!$C$9+2*$E1811*信号概况!$C$4*$F1811*信号概况!$C$5*信号相关性!$D$5+2*$E1811*信号概况!$C$4*$G1811*信号概况!$C$6*信号相关性!$D$6+2*$E1811*信号概况!$C$4*$H1811*信号概况!$C$7*信号相关性!$D$7+2*$E1811*信号概况!$C$4*$I1811*信号概况!$C$8*信号相关性!$D$8+2*$E1811*信号概况!$C$4*$J1811*信号概况!$J$5*信号相关性!$D$9+2*$F1811*信号概况!$C$5*$G1811*信号概况!$C$6*信号相关性!$E$6+2*$F1811*信号概况!$C$5*$H1811*信号概况!$C$7*信号相关性!$E$7+2*$F1811*信号概况!$C$5*$I1811*信号概况!$C$8*信号相关性!$E$8+2*$F1811*信号概况!$C$5*$J1811*信号概况!$C$9*信号相关性!$E$9+2*$G1811*信号概况!$C$6*$H1811*信号概况!$C$7*信号相关性!$F$7+2*$G1811*信号概况!$C$6*$I1811*信号概况!$C$8*信号相关性!$F$8+2*$G1811*信号概况!$C$6*$J1811*信号概况!$C$9*信号相关性!$F$9+2*$H1811*信号概况!$C$7*$I1811*信号概况!$C$8*信号相关性!$G$8+2*$H1811*信号概况!$C$7*$J1811*信号概况!$C$9*信号相关性!$G$9+2*$I1811*信号概况!$C$8*$J1811*信号概况!$C$9*信号相关性!$H$9)</f>
        <v>1988.68698125156</v>
      </c>
      <c r="N1811" s="12">
        <f t="shared" si="588"/>
        <v>0.101883735958763</v>
      </c>
      <c r="O1811" s="10">
        <f>$C1811*信号概况!$J$2+$D1811*信号概况!$J$3+$E1811*信号概况!$J$4+$F1811*信号概况!$J$5+$G1811*信号概况!$J$6+$H1811*信号概况!$J$7+$I1811*信号概况!$J$8+$J1811*信号概况!$J$9</f>
        <v>1169.86697510315</v>
      </c>
      <c r="P1811" s="12">
        <f t="shared" si="589"/>
        <v>0.0599342275189401</v>
      </c>
      <c r="Q1811" s="7">
        <f t="shared" si="590"/>
        <v>31.6332404343618</v>
      </c>
    </row>
    <row r="1812" spans="1:17">
      <c r="A1812">
        <v>1810</v>
      </c>
      <c r="B1812">
        <v>19519.18</v>
      </c>
      <c r="C1812" s="7">
        <f t="shared" si="579"/>
        <v>0</v>
      </c>
      <c r="D1812" s="8">
        <f t="shared" si="580"/>
        <v>0.242424242424242</v>
      </c>
      <c r="E1812">
        <f t="shared" si="581"/>
        <v>0</v>
      </c>
      <c r="F1812">
        <f t="shared" si="582"/>
        <v>0.9</v>
      </c>
      <c r="G1812">
        <f t="shared" si="583"/>
        <v>0.08</v>
      </c>
      <c r="H1812">
        <f t="shared" si="584"/>
        <v>0</v>
      </c>
      <c r="I1812">
        <f t="shared" si="585"/>
        <v>0</v>
      </c>
      <c r="J1812">
        <f t="shared" si="586"/>
        <v>0</v>
      </c>
      <c r="K1812">
        <f>SQRT(POWER($C1812*信号概况!$F$2,2)+POWER($D1812*信号概况!$F$3,2)+POWER($E1812*信号概况!$F$4,2)+POWER($F1812*信号概况!$F$5,2)+POWER($G1812*信号概况!$F$6,2)+POWER($H1812*信号概况!$F$7,2)+POWER($I1812*信号概况!$F$8,2)+POWER($J1812*信号概况!$F$9,2)+2*$C1812*信号概况!$F$2*$D1812*信号概况!$F$3*信号相关性!$B$3+2*$C1812*信号概况!$F$2*$E1812*信号概况!$F$4*信号相关性!$B$4+2*$C1812*信号概况!$F$2*$F1812*信号概况!$F$5*信号相关性!$B$5+2*$C1812*信号概况!$F$2*$G1812*信号概况!$F$6*信号相关性!$B$6+2*$C1812*信号概况!$F$2*$H1812*信号概况!$F$7*信号相关性!$B$7+2*$C1812*信号概况!$F$2*$I1812*信号概况!$F$8*信号相关性!$B$8+2*$C1812*信号概况!$F$2*$J1812*信号概况!$F$9*信号相关性!$B$9+2*$D1812*信号概况!$F$3*$E1812*信号概况!$F$4*信号相关性!$C$4+2*$D1812*信号概况!$F$3*$F1812*信号概况!$F$5*信号相关性!$C$5+2*$D1812*信号概况!$F$3*$G1812*信号概况!$F$6*信号相关性!$C$6+2*$D1812*信号概况!$F$3*$H1812*信号概况!$F$7*信号相关性!$C$7+2*$D1812*信号概况!$F$3*$I1812*信号概况!$F$8*信号相关性!$C$8+2*$D1812*信号概况!$F$3*$J1812*信号概况!$F$9*信号相关性!$C$9+2*$E1812*信号概况!$F$4*$F1812*信号概况!$F$5*信号相关性!$D$5+2*$E1812*信号概况!$F$4*$G1812*信号概况!$F$6*信号相关性!$D$6+2*$E1812*信号概况!$F$4*$H1812*信号概况!$F$7*信号相关性!$D$7+2*$E1812*信号概况!$F$4*$I1812*信号概况!$F$8*信号相关性!$D$8+2*$E1812*信号概况!$F$4*$J1812*信号概况!$J$5*信号相关性!$D$9+2*$F1812*信号概况!$F$5*$G1812*信号概况!$F$6*信号相关性!$E$6+2*$F1812*信号概况!$F$5*$H1812*信号概况!$F$7*信号相关性!$E$7+2*$F1812*信号概况!$F$5*$I1812*信号概况!$F$8*信号相关性!$E$8+2*$F1812*信号概况!$F$5*$J1812*信号概况!$F$9*信号相关性!$E$9+2*$G1812*信号概况!$F$6*$H1812*信号概况!$F$7*信号相关性!$F$7+2*$G1812*信号概况!$F$6*$I1812*信号概况!$F$8*信号相关性!$F$8+2*$G1812*信号概况!$F$6*$J1812*信号概况!$F$9*信号相关性!$F$9+2*$H1812*信号概况!$F$7*$I1812*信号概况!$F$8*信号相关性!$G$8+2*$H1812*信号概况!$F$7*$J1812*信号概况!$F$9*信号相关性!$G$9+2*$I1812*信号概况!$F$8*$J1812*信号概况!$F$9*信号相关性!$H$9)</f>
        <v>466.588803229409</v>
      </c>
      <c r="L1812" s="10">
        <f t="shared" si="587"/>
        <v>41.8337942636033</v>
      </c>
      <c r="M1812" s="11">
        <f>SQRT(POWER($C1812*信号概况!$C$2,2)+POWER($D1812*信号概况!$C$3,2)+POWER($E1812*信号概况!$C$4,2)+POWER($F1812*信号概况!$C$5,2)+POWER($G1812*信号概况!$C$6,2)+POWER($H1812*信号概况!$C$7,2)+POWER($I1812*信号概况!$C$8,2)+POWER($J1812*信号概况!$C$9,2)+2*$C1812*信号概况!$C$2*$D1812*信号概况!$C$3*信号相关性!$B$3+2*$C1812*信号概况!$C$2*$E1812*信号概况!$C$4*信号相关性!$B$4+2*$C1812*信号概况!$C$2*$F1812*信号概况!$C$5*信号相关性!$B$5+2*$C1812*信号概况!$C$2*$G1812*信号概况!$C$6*信号相关性!$B$6+2*$C1812*信号概况!$C$2*$H1812*信号概况!$C$7*信号相关性!$B$7+2*$C1812*信号概况!$C$2*$I1812*信号概况!$C$8*信号相关性!$B$8+2*$C1812*信号概况!$C$2*$J1812*信号概况!$C$9*信号相关性!$B$9+2*$D1812*信号概况!$C$3*$E1812*信号概况!$C$4*信号相关性!$C$4+2*$D1812*信号概况!$C$3*$F1812*信号概况!$C$5*信号相关性!$C$5+2*$D1812*信号概况!$C$3*$G1812*信号概况!$C$6*信号相关性!$C$6+2*$D1812*信号概况!$C$3*$H1812*信号概况!$C$7*信号相关性!$C$7+2*$D1812*信号概况!$C$3*$I1812*信号概况!$C$8*信号相关性!$C$8+2*$D1812*信号概况!$C$3*$J1812*信号概况!$C$9*信号相关性!$C$9+2*$E1812*信号概况!$C$4*$F1812*信号概况!$C$5*信号相关性!$D$5+2*$E1812*信号概况!$C$4*$G1812*信号概况!$C$6*信号相关性!$D$6+2*$E1812*信号概况!$C$4*$H1812*信号概况!$C$7*信号相关性!$D$7+2*$E1812*信号概况!$C$4*$I1812*信号概况!$C$8*信号相关性!$D$8+2*$E1812*信号概况!$C$4*$J1812*信号概况!$J$5*信号相关性!$D$9+2*$F1812*信号概况!$C$5*$G1812*信号概况!$C$6*信号相关性!$E$6+2*$F1812*信号概况!$C$5*$H1812*信号概况!$C$7*信号相关性!$E$7+2*$F1812*信号概况!$C$5*$I1812*信号概况!$C$8*信号相关性!$E$8+2*$F1812*信号概况!$C$5*$J1812*信号概况!$C$9*信号相关性!$E$9+2*$G1812*信号概况!$C$6*$H1812*信号概况!$C$7*信号相关性!$F$7+2*$G1812*信号概况!$C$6*$I1812*信号概况!$C$8*信号相关性!$F$8+2*$G1812*信号概况!$C$6*$J1812*信号概况!$C$9*信号相关性!$F$9+2*$H1812*信号概况!$C$7*$I1812*信号概况!$C$8*信号相关性!$G$8+2*$H1812*信号概况!$C$7*$J1812*信号概况!$C$9*信号相关性!$G$9+2*$I1812*信号概况!$C$8*$J1812*信号概况!$C$9*信号相关性!$H$9)</f>
        <v>2268.98342070151</v>
      </c>
      <c r="N1812" s="12">
        <f t="shared" si="588"/>
        <v>0.116243787940964</v>
      </c>
      <c r="O1812" s="10">
        <f>$C1812*信号概况!$J$2+$D1812*信号概况!$J$3+$E1812*信号概况!$J$4+$F1812*信号概况!$J$5+$G1812*信号概况!$J$6+$H1812*信号概况!$J$7+$I1812*信号概况!$J$8+$J1812*信号概况!$J$9</f>
        <v>1194.39512578808</v>
      </c>
      <c r="P1812" s="12">
        <f t="shared" si="589"/>
        <v>0.0611908454037555</v>
      </c>
      <c r="Q1812" s="7">
        <f t="shared" si="590"/>
        <v>28.6264531360598</v>
      </c>
    </row>
    <row r="1813" spans="1:17">
      <c r="A1813">
        <v>1811</v>
      </c>
      <c r="B1813">
        <v>19519.18</v>
      </c>
      <c r="C1813" s="7">
        <f t="shared" si="579"/>
        <v>0</v>
      </c>
      <c r="D1813" s="8">
        <f t="shared" si="580"/>
        <v>0.272727272727273</v>
      </c>
      <c r="E1813">
        <f t="shared" si="581"/>
        <v>0</v>
      </c>
      <c r="F1813">
        <f t="shared" si="582"/>
        <v>0.9</v>
      </c>
      <c r="G1813">
        <f t="shared" si="583"/>
        <v>0.08</v>
      </c>
      <c r="H1813">
        <f t="shared" si="584"/>
        <v>0</v>
      </c>
      <c r="I1813">
        <f t="shared" si="585"/>
        <v>0</v>
      </c>
      <c r="J1813">
        <f t="shared" si="586"/>
        <v>0</v>
      </c>
      <c r="K1813">
        <f>SQRT(POWER($C1813*信号概况!$F$2,2)+POWER($D1813*信号概况!$F$3,2)+POWER($E1813*信号概况!$F$4,2)+POWER($F1813*信号概况!$F$5,2)+POWER($G1813*信号概况!$F$6,2)+POWER($H1813*信号概况!$F$7,2)+POWER($I1813*信号概况!$F$8,2)+POWER($J1813*信号概况!$F$9,2)+2*$C1813*信号概况!$F$2*$D1813*信号概况!$F$3*信号相关性!$B$3+2*$C1813*信号概况!$F$2*$E1813*信号概况!$F$4*信号相关性!$B$4+2*$C1813*信号概况!$F$2*$F1813*信号概况!$F$5*信号相关性!$B$5+2*$C1813*信号概况!$F$2*$G1813*信号概况!$F$6*信号相关性!$B$6+2*$C1813*信号概况!$F$2*$H1813*信号概况!$F$7*信号相关性!$B$7+2*$C1813*信号概况!$F$2*$I1813*信号概况!$F$8*信号相关性!$B$8+2*$C1813*信号概况!$F$2*$J1813*信号概况!$F$9*信号相关性!$B$9+2*$D1813*信号概况!$F$3*$E1813*信号概况!$F$4*信号相关性!$C$4+2*$D1813*信号概况!$F$3*$F1813*信号概况!$F$5*信号相关性!$C$5+2*$D1813*信号概况!$F$3*$G1813*信号概况!$F$6*信号相关性!$C$6+2*$D1813*信号概况!$F$3*$H1813*信号概况!$F$7*信号相关性!$C$7+2*$D1813*信号概况!$F$3*$I1813*信号概况!$F$8*信号相关性!$C$8+2*$D1813*信号概况!$F$3*$J1813*信号概况!$F$9*信号相关性!$C$9+2*$E1813*信号概况!$F$4*$F1813*信号概况!$F$5*信号相关性!$D$5+2*$E1813*信号概况!$F$4*$G1813*信号概况!$F$6*信号相关性!$D$6+2*$E1813*信号概况!$F$4*$H1813*信号概况!$F$7*信号相关性!$D$7+2*$E1813*信号概况!$F$4*$I1813*信号概况!$F$8*信号相关性!$D$8+2*$E1813*信号概况!$F$4*$J1813*信号概况!$J$5*信号相关性!$D$9+2*$F1813*信号概况!$F$5*$G1813*信号概况!$F$6*信号相关性!$E$6+2*$F1813*信号概况!$F$5*$H1813*信号概况!$F$7*信号相关性!$E$7+2*$F1813*信号概况!$F$5*$I1813*信号概况!$F$8*信号相关性!$E$8+2*$F1813*信号概况!$F$5*$J1813*信号概况!$F$9*信号相关性!$E$9+2*$G1813*信号概况!$F$6*$H1813*信号概况!$F$7*信号相关性!$F$7+2*$G1813*信号概况!$F$6*$I1813*信号概况!$F$8*信号相关性!$F$8+2*$G1813*信号概况!$F$6*$J1813*信号概况!$F$9*信号相关性!$F$9+2*$H1813*信号概况!$F$7*$I1813*信号概况!$F$8*信号相关性!$G$8+2*$H1813*信号概况!$F$7*$J1813*信号概况!$F$9*信号相关性!$G$9+2*$I1813*信号概况!$F$8*$J1813*信号概况!$F$9*信号相关性!$H$9)</f>
        <v>523.291881335429</v>
      </c>
      <c r="L1813" s="10">
        <f t="shared" si="587"/>
        <v>37.3007506827499</v>
      </c>
      <c r="M1813" s="11">
        <f>SQRT(POWER($C1813*信号概况!$C$2,2)+POWER($D1813*信号概况!$C$3,2)+POWER($E1813*信号概况!$C$4,2)+POWER($F1813*信号概况!$C$5,2)+POWER($G1813*信号概况!$C$6,2)+POWER($H1813*信号概况!$C$7,2)+POWER($I1813*信号概况!$C$8,2)+POWER($J1813*信号概况!$C$9,2)+2*$C1813*信号概况!$C$2*$D1813*信号概况!$C$3*信号相关性!$B$3+2*$C1813*信号概况!$C$2*$E1813*信号概况!$C$4*信号相关性!$B$4+2*$C1813*信号概况!$C$2*$F1813*信号概况!$C$5*信号相关性!$B$5+2*$C1813*信号概况!$C$2*$G1813*信号概况!$C$6*信号相关性!$B$6+2*$C1813*信号概况!$C$2*$H1813*信号概况!$C$7*信号相关性!$B$7+2*$C1813*信号概况!$C$2*$I1813*信号概况!$C$8*信号相关性!$B$8+2*$C1813*信号概况!$C$2*$J1813*信号概况!$C$9*信号相关性!$B$9+2*$D1813*信号概况!$C$3*$E1813*信号概况!$C$4*信号相关性!$C$4+2*$D1813*信号概况!$C$3*$F1813*信号概况!$C$5*信号相关性!$C$5+2*$D1813*信号概况!$C$3*$G1813*信号概况!$C$6*信号相关性!$C$6+2*$D1813*信号概况!$C$3*$H1813*信号概况!$C$7*信号相关性!$C$7+2*$D1813*信号概况!$C$3*$I1813*信号概况!$C$8*信号相关性!$C$8+2*$D1813*信号概况!$C$3*$J1813*信号概况!$C$9*信号相关性!$C$9+2*$E1813*信号概况!$C$4*$F1813*信号概况!$C$5*信号相关性!$D$5+2*$E1813*信号概况!$C$4*$G1813*信号概况!$C$6*信号相关性!$D$6+2*$E1813*信号概况!$C$4*$H1813*信号概况!$C$7*信号相关性!$D$7+2*$E1813*信号概况!$C$4*$I1813*信号概况!$C$8*信号相关性!$D$8+2*$E1813*信号概况!$C$4*$J1813*信号概况!$J$5*信号相关性!$D$9+2*$F1813*信号概况!$C$5*$G1813*信号概况!$C$6*信号相关性!$E$6+2*$F1813*信号概况!$C$5*$H1813*信号概况!$C$7*信号相关性!$E$7+2*$F1813*信号概况!$C$5*$I1813*信号概况!$C$8*信号相关性!$E$8+2*$F1813*信号概况!$C$5*$J1813*信号概况!$C$9*信号相关性!$E$9+2*$G1813*信号概况!$C$6*$H1813*信号概况!$C$7*信号相关性!$F$7+2*$G1813*信号概况!$C$6*$I1813*信号概况!$C$8*信号相关性!$F$8+2*$G1813*信号概况!$C$6*$J1813*信号概况!$C$9*信号相关性!$F$9+2*$H1813*信号概况!$C$7*$I1813*信号概况!$C$8*信号相关性!$G$8+2*$H1813*信号概况!$C$7*$J1813*信号概况!$C$9*信号相关性!$G$9+2*$I1813*信号概况!$C$8*$J1813*信号概况!$C$9*信号相关性!$H$9)</f>
        <v>2559.70307646402</v>
      </c>
      <c r="N1813" s="12">
        <f t="shared" si="588"/>
        <v>0.131137838601008</v>
      </c>
      <c r="O1813" s="10">
        <f>$C1813*信号概况!$J$2+$D1813*信号概况!$J$3+$E1813*信号概况!$J$4+$F1813*信号概况!$J$5+$G1813*信号概况!$J$6+$H1813*信号概况!$J$7+$I1813*信号概况!$J$8+$J1813*信号概况!$J$9</f>
        <v>1218.92327647301</v>
      </c>
      <c r="P1813" s="12">
        <f t="shared" si="589"/>
        <v>0.0624474632885709</v>
      </c>
      <c r="Q1813" s="7">
        <f t="shared" si="590"/>
        <v>26.0870095726285</v>
      </c>
    </row>
    <row r="1814" spans="1:17">
      <c r="A1814">
        <v>1812</v>
      </c>
      <c r="B1814">
        <v>19519.18</v>
      </c>
      <c r="C1814" s="7">
        <f t="shared" si="579"/>
        <v>0</v>
      </c>
      <c r="D1814" s="8">
        <f t="shared" si="580"/>
        <v>0.303030303030303</v>
      </c>
      <c r="E1814">
        <f t="shared" si="581"/>
        <v>0</v>
      </c>
      <c r="F1814">
        <f t="shared" si="582"/>
        <v>0.9</v>
      </c>
      <c r="G1814">
        <f t="shared" si="583"/>
        <v>0.08</v>
      </c>
      <c r="H1814">
        <f t="shared" si="584"/>
        <v>0</v>
      </c>
      <c r="I1814">
        <f t="shared" si="585"/>
        <v>0</v>
      </c>
      <c r="J1814">
        <f t="shared" si="586"/>
        <v>0</v>
      </c>
      <c r="K1814">
        <f>SQRT(POWER($C1814*信号概况!$F$2,2)+POWER($D1814*信号概况!$F$3,2)+POWER($E1814*信号概况!$F$4,2)+POWER($F1814*信号概况!$F$5,2)+POWER($G1814*信号概况!$F$6,2)+POWER($H1814*信号概况!$F$7,2)+POWER($I1814*信号概况!$F$8,2)+POWER($J1814*信号概况!$F$9,2)+2*$C1814*信号概况!$F$2*$D1814*信号概况!$F$3*信号相关性!$B$3+2*$C1814*信号概况!$F$2*$E1814*信号概况!$F$4*信号相关性!$B$4+2*$C1814*信号概况!$F$2*$F1814*信号概况!$F$5*信号相关性!$B$5+2*$C1814*信号概况!$F$2*$G1814*信号概况!$F$6*信号相关性!$B$6+2*$C1814*信号概况!$F$2*$H1814*信号概况!$F$7*信号相关性!$B$7+2*$C1814*信号概况!$F$2*$I1814*信号概况!$F$8*信号相关性!$B$8+2*$C1814*信号概况!$F$2*$J1814*信号概况!$F$9*信号相关性!$B$9+2*$D1814*信号概况!$F$3*$E1814*信号概况!$F$4*信号相关性!$C$4+2*$D1814*信号概况!$F$3*$F1814*信号概况!$F$5*信号相关性!$C$5+2*$D1814*信号概况!$F$3*$G1814*信号概况!$F$6*信号相关性!$C$6+2*$D1814*信号概况!$F$3*$H1814*信号概况!$F$7*信号相关性!$C$7+2*$D1814*信号概况!$F$3*$I1814*信号概况!$F$8*信号相关性!$C$8+2*$D1814*信号概况!$F$3*$J1814*信号概况!$F$9*信号相关性!$C$9+2*$E1814*信号概况!$F$4*$F1814*信号概况!$F$5*信号相关性!$D$5+2*$E1814*信号概况!$F$4*$G1814*信号概况!$F$6*信号相关性!$D$6+2*$E1814*信号概况!$F$4*$H1814*信号概况!$F$7*信号相关性!$D$7+2*$E1814*信号概况!$F$4*$I1814*信号概况!$F$8*信号相关性!$D$8+2*$E1814*信号概况!$F$4*$J1814*信号概况!$J$5*信号相关性!$D$9+2*$F1814*信号概况!$F$5*$G1814*信号概况!$F$6*信号相关性!$E$6+2*$F1814*信号概况!$F$5*$H1814*信号概况!$F$7*信号相关性!$E$7+2*$F1814*信号概况!$F$5*$I1814*信号概况!$F$8*信号相关性!$E$8+2*$F1814*信号概况!$F$5*$J1814*信号概况!$F$9*信号相关性!$E$9+2*$G1814*信号概况!$F$6*$H1814*信号概况!$F$7*信号相关性!$F$7+2*$G1814*信号概况!$F$6*$I1814*信号概况!$F$8*信号相关性!$F$8+2*$G1814*信号概况!$F$6*$J1814*信号概况!$F$9*信号相关性!$F$9+2*$H1814*信号概况!$F$7*$I1814*信号概况!$F$8*信号相关性!$G$8+2*$H1814*信号概况!$F$7*$J1814*信号概况!$F$9*信号相关性!$G$9+2*$I1814*信号概况!$F$8*$J1814*信号概况!$F$9*信号相关性!$H$9)</f>
        <v>582.153281545015</v>
      </c>
      <c r="L1814" s="10">
        <f t="shared" si="587"/>
        <v>33.529279347523</v>
      </c>
      <c r="M1814" s="11">
        <f>SQRT(POWER($C1814*信号概况!$C$2,2)+POWER($D1814*信号概况!$C$3,2)+POWER($E1814*信号概况!$C$4,2)+POWER($F1814*信号概况!$C$5,2)+POWER($G1814*信号概况!$C$6,2)+POWER($H1814*信号概况!$C$7,2)+POWER($I1814*信号概况!$C$8,2)+POWER($J1814*信号概况!$C$9,2)+2*$C1814*信号概况!$C$2*$D1814*信号概况!$C$3*信号相关性!$B$3+2*$C1814*信号概况!$C$2*$E1814*信号概况!$C$4*信号相关性!$B$4+2*$C1814*信号概况!$C$2*$F1814*信号概况!$C$5*信号相关性!$B$5+2*$C1814*信号概况!$C$2*$G1814*信号概况!$C$6*信号相关性!$B$6+2*$C1814*信号概况!$C$2*$H1814*信号概况!$C$7*信号相关性!$B$7+2*$C1814*信号概况!$C$2*$I1814*信号概况!$C$8*信号相关性!$B$8+2*$C1814*信号概况!$C$2*$J1814*信号概况!$C$9*信号相关性!$B$9+2*$D1814*信号概况!$C$3*$E1814*信号概况!$C$4*信号相关性!$C$4+2*$D1814*信号概况!$C$3*$F1814*信号概况!$C$5*信号相关性!$C$5+2*$D1814*信号概况!$C$3*$G1814*信号概况!$C$6*信号相关性!$C$6+2*$D1814*信号概况!$C$3*$H1814*信号概况!$C$7*信号相关性!$C$7+2*$D1814*信号概况!$C$3*$I1814*信号概况!$C$8*信号相关性!$C$8+2*$D1814*信号概况!$C$3*$J1814*信号概况!$C$9*信号相关性!$C$9+2*$E1814*信号概况!$C$4*$F1814*信号概况!$C$5*信号相关性!$D$5+2*$E1814*信号概况!$C$4*$G1814*信号概况!$C$6*信号相关性!$D$6+2*$E1814*信号概况!$C$4*$H1814*信号概况!$C$7*信号相关性!$D$7+2*$E1814*信号概况!$C$4*$I1814*信号概况!$C$8*信号相关性!$D$8+2*$E1814*信号概况!$C$4*$J1814*信号概况!$J$5*信号相关性!$D$9+2*$F1814*信号概况!$C$5*$G1814*信号概况!$C$6*信号相关性!$E$6+2*$F1814*信号概况!$C$5*$H1814*信号概况!$C$7*信号相关性!$E$7+2*$F1814*信号概况!$C$5*$I1814*信号概况!$C$8*信号相关性!$E$8+2*$F1814*信号概况!$C$5*$J1814*信号概况!$C$9*信号相关性!$E$9+2*$G1814*信号概况!$C$6*$H1814*信号概况!$C$7*信号相关性!$F$7+2*$G1814*信号概况!$C$6*$I1814*信号概况!$C$8*信号相关性!$F$8+2*$G1814*信号概况!$C$6*$J1814*信号概况!$C$9*信号相关性!$F$9+2*$H1814*信号概况!$C$7*$I1814*信号概况!$C$8*信号相关性!$G$8+2*$H1814*信号概况!$C$7*$J1814*信号概况!$C$9*信号相关性!$G$9+2*$I1814*信号概况!$C$8*$J1814*信号概况!$C$9*信号相关性!$H$9)</f>
        <v>2857.66655474754</v>
      </c>
      <c r="N1814" s="12">
        <f t="shared" si="588"/>
        <v>0.146403002316057</v>
      </c>
      <c r="O1814" s="10">
        <f>$C1814*信号概况!$J$2+$D1814*信号概况!$J$3+$E1814*信号概况!$J$4+$F1814*信号概况!$J$5+$G1814*信号概况!$J$6+$H1814*信号概况!$J$7+$I1814*信号概况!$J$8+$J1814*信号概况!$J$9</f>
        <v>1243.45142715794</v>
      </c>
      <c r="P1814" s="12">
        <f t="shared" si="589"/>
        <v>0.0637040811733864</v>
      </c>
      <c r="Q1814" s="7">
        <f t="shared" si="590"/>
        <v>23.9549592315009</v>
      </c>
    </row>
    <row r="1815" spans="1:17">
      <c r="A1815">
        <v>1813</v>
      </c>
      <c r="B1815">
        <v>19519.18</v>
      </c>
      <c r="C1815" s="7">
        <f t="shared" si="579"/>
        <v>0</v>
      </c>
      <c r="D1815" s="8">
        <f t="shared" si="580"/>
        <v>0.333333333333333</v>
      </c>
      <c r="E1815">
        <f t="shared" si="581"/>
        <v>0</v>
      </c>
      <c r="F1815">
        <f t="shared" si="582"/>
        <v>0.9</v>
      </c>
      <c r="G1815">
        <f t="shared" si="583"/>
        <v>0.08</v>
      </c>
      <c r="H1815">
        <f t="shared" si="584"/>
        <v>0</v>
      </c>
      <c r="I1815">
        <f t="shared" si="585"/>
        <v>0</v>
      </c>
      <c r="J1815">
        <f t="shared" si="586"/>
        <v>0</v>
      </c>
      <c r="K1815">
        <f>SQRT(POWER($C1815*信号概况!$F$2,2)+POWER($D1815*信号概况!$F$3,2)+POWER($E1815*信号概况!$F$4,2)+POWER($F1815*信号概况!$F$5,2)+POWER($G1815*信号概况!$F$6,2)+POWER($H1815*信号概况!$F$7,2)+POWER($I1815*信号概况!$F$8,2)+POWER($J1815*信号概况!$F$9,2)+2*$C1815*信号概况!$F$2*$D1815*信号概况!$F$3*信号相关性!$B$3+2*$C1815*信号概况!$F$2*$E1815*信号概况!$F$4*信号相关性!$B$4+2*$C1815*信号概况!$F$2*$F1815*信号概况!$F$5*信号相关性!$B$5+2*$C1815*信号概况!$F$2*$G1815*信号概况!$F$6*信号相关性!$B$6+2*$C1815*信号概况!$F$2*$H1815*信号概况!$F$7*信号相关性!$B$7+2*$C1815*信号概况!$F$2*$I1815*信号概况!$F$8*信号相关性!$B$8+2*$C1815*信号概况!$F$2*$J1815*信号概况!$F$9*信号相关性!$B$9+2*$D1815*信号概况!$F$3*$E1815*信号概况!$F$4*信号相关性!$C$4+2*$D1815*信号概况!$F$3*$F1815*信号概况!$F$5*信号相关性!$C$5+2*$D1815*信号概况!$F$3*$G1815*信号概况!$F$6*信号相关性!$C$6+2*$D1815*信号概况!$F$3*$H1815*信号概况!$F$7*信号相关性!$C$7+2*$D1815*信号概况!$F$3*$I1815*信号概况!$F$8*信号相关性!$C$8+2*$D1815*信号概况!$F$3*$J1815*信号概况!$F$9*信号相关性!$C$9+2*$E1815*信号概况!$F$4*$F1815*信号概况!$F$5*信号相关性!$D$5+2*$E1815*信号概况!$F$4*$G1815*信号概况!$F$6*信号相关性!$D$6+2*$E1815*信号概况!$F$4*$H1815*信号概况!$F$7*信号相关性!$D$7+2*$E1815*信号概况!$F$4*$I1815*信号概况!$F$8*信号相关性!$D$8+2*$E1815*信号概况!$F$4*$J1815*信号概况!$J$5*信号相关性!$D$9+2*$F1815*信号概况!$F$5*$G1815*信号概况!$F$6*信号相关性!$E$6+2*$F1815*信号概况!$F$5*$H1815*信号概况!$F$7*信号相关性!$E$7+2*$F1815*信号概况!$F$5*$I1815*信号概况!$F$8*信号相关性!$E$8+2*$F1815*信号概况!$F$5*$J1815*信号概况!$F$9*信号相关性!$E$9+2*$G1815*信号概况!$F$6*$H1815*信号概况!$F$7*信号相关性!$F$7+2*$G1815*信号概况!$F$6*$I1815*信号概况!$F$8*信号相关性!$F$8+2*$G1815*信号概况!$F$6*$J1815*信号概况!$F$9*信号相关性!$F$9+2*$H1815*信号概况!$F$7*$I1815*信号概况!$F$8*信号相关性!$G$8+2*$H1815*信号概况!$F$7*$J1815*信号概况!$F$9*信号相关性!$G$9+2*$I1815*信号概况!$F$8*$J1815*信号概况!$F$9*信号相关性!$H$9)</f>
        <v>642.580159766251</v>
      </c>
      <c r="L1815" s="10">
        <f t="shared" si="587"/>
        <v>30.3762568814767</v>
      </c>
      <c r="M1815" s="11">
        <f>SQRT(POWER($C1815*信号概况!$C$2,2)+POWER($D1815*信号概况!$C$3,2)+POWER($E1815*信号概况!$C$4,2)+POWER($F1815*信号概况!$C$5,2)+POWER($G1815*信号概况!$C$6,2)+POWER($H1815*信号概况!$C$7,2)+POWER($I1815*信号概况!$C$8,2)+POWER($J1815*信号概况!$C$9,2)+2*$C1815*信号概况!$C$2*$D1815*信号概况!$C$3*信号相关性!$B$3+2*$C1815*信号概况!$C$2*$E1815*信号概况!$C$4*信号相关性!$B$4+2*$C1815*信号概况!$C$2*$F1815*信号概况!$C$5*信号相关性!$B$5+2*$C1815*信号概况!$C$2*$G1815*信号概况!$C$6*信号相关性!$B$6+2*$C1815*信号概况!$C$2*$H1815*信号概况!$C$7*信号相关性!$B$7+2*$C1815*信号概况!$C$2*$I1815*信号概况!$C$8*信号相关性!$B$8+2*$C1815*信号概况!$C$2*$J1815*信号概况!$C$9*信号相关性!$B$9+2*$D1815*信号概况!$C$3*$E1815*信号概况!$C$4*信号相关性!$C$4+2*$D1815*信号概况!$C$3*$F1815*信号概况!$C$5*信号相关性!$C$5+2*$D1815*信号概况!$C$3*$G1815*信号概况!$C$6*信号相关性!$C$6+2*$D1815*信号概况!$C$3*$H1815*信号概况!$C$7*信号相关性!$C$7+2*$D1815*信号概况!$C$3*$I1815*信号概况!$C$8*信号相关性!$C$8+2*$D1815*信号概况!$C$3*$J1815*信号概况!$C$9*信号相关性!$C$9+2*$E1815*信号概况!$C$4*$F1815*信号概况!$C$5*信号相关性!$D$5+2*$E1815*信号概况!$C$4*$G1815*信号概况!$C$6*信号相关性!$D$6+2*$E1815*信号概况!$C$4*$H1815*信号概况!$C$7*信号相关性!$D$7+2*$E1815*信号概况!$C$4*$I1815*信号概况!$C$8*信号相关性!$D$8+2*$E1815*信号概况!$C$4*$J1815*信号概况!$J$5*信号相关性!$D$9+2*$F1815*信号概况!$C$5*$G1815*信号概况!$C$6*信号相关性!$E$6+2*$F1815*信号概况!$C$5*$H1815*信号概况!$C$7*信号相关性!$E$7+2*$F1815*信号概况!$C$5*$I1815*信号概况!$C$8*信号相关性!$E$8+2*$F1815*信号概况!$C$5*$J1815*信号概况!$C$9*信号相关性!$E$9+2*$G1815*信号概况!$C$6*$H1815*信号概况!$C$7*信号相关性!$F$7+2*$G1815*信号概况!$C$6*$I1815*信号概况!$C$8*信号相关性!$F$8+2*$G1815*信号概况!$C$6*$J1815*信号概况!$C$9*信号相关性!$F$9+2*$H1815*信号概况!$C$7*$I1815*信号概况!$C$8*信号相关性!$G$8+2*$H1815*信号概况!$C$7*$J1815*信号概况!$C$9*信号相关性!$G$9+2*$I1815*信号概况!$C$8*$J1815*信号概况!$C$9*信号相关性!$H$9)</f>
        <v>3160.82594566803</v>
      </c>
      <c r="N1815" s="12">
        <f t="shared" si="588"/>
        <v>0.161934361262514</v>
      </c>
      <c r="O1815" s="10">
        <f>$C1815*信号概况!$J$2+$D1815*信号概况!$J$3+$E1815*信号概况!$J$4+$F1815*信号概况!$J$5+$G1815*信号概况!$J$6+$H1815*信号概况!$J$7+$I1815*信号概况!$J$8+$J1815*信号概况!$J$9</f>
        <v>1267.97957784287</v>
      </c>
      <c r="P1815" s="12">
        <f t="shared" si="589"/>
        <v>0.0649606990582018</v>
      </c>
      <c r="Q1815" s="7">
        <f t="shared" si="590"/>
        <v>22.160341737433</v>
      </c>
    </row>
    <row r="1816" spans="1:17">
      <c r="A1816">
        <v>1814</v>
      </c>
      <c r="B1816">
        <v>19519.18</v>
      </c>
      <c r="C1816" s="7">
        <f t="shared" si="579"/>
        <v>0</v>
      </c>
      <c r="D1816" s="8">
        <f t="shared" si="580"/>
        <v>0.363636363636364</v>
      </c>
      <c r="E1816">
        <f t="shared" si="581"/>
        <v>0</v>
      </c>
      <c r="F1816">
        <f t="shared" si="582"/>
        <v>0.9</v>
      </c>
      <c r="G1816">
        <f t="shared" si="583"/>
        <v>0.08</v>
      </c>
      <c r="H1816">
        <f t="shared" si="584"/>
        <v>0</v>
      </c>
      <c r="I1816">
        <f t="shared" si="585"/>
        <v>0</v>
      </c>
      <c r="J1816">
        <f t="shared" si="586"/>
        <v>0</v>
      </c>
      <c r="K1816">
        <f>SQRT(POWER($C1816*信号概况!$F$2,2)+POWER($D1816*信号概况!$F$3,2)+POWER($E1816*信号概况!$F$4,2)+POWER($F1816*信号概况!$F$5,2)+POWER($G1816*信号概况!$F$6,2)+POWER($H1816*信号概况!$F$7,2)+POWER($I1816*信号概况!$F$8,2)+POWER($J1816*信号概况!$F$9,2)+2*$C1816*信号概况!$F$2*$D1816*信号概况!$F$3*信号相关性!$B$3+2*$C1816*信号概况!$F$2*$E1816*信号概况!$F$4*信号相关性!$B$4+2*$C1816*信号概况!$F$2*$F1816*信号概况!$F$5*信号相关性!$B$5+2*$C1816*信号概况!$F$2*$G1816*信号概况!$F$6*信号相关性!$B$6+2*$C1816*信号概况!$F$2*$H1816*信号概况!$F$7*信号相关性!$B$7+2*$C1816*信号概况!$F$2*$I1816*信号概况!$F$8*信号相关性!$B$8+2*$C1816*信号概况!$F$2*$J1816*信号概况!$F$9*信号相关性!$B$9+2*$D1816*信号概况!$F$3*$E1816*信号概况!$F$4*信号相关性!$C$4+2*$D1816*信号概况!$F$3*$F1816*信号概况!$F$5*信号相关性!$C$5+2*$D1816*信号概况!$F$3*$G1816*信号概况!$F$6*信号相关性!$C$6+2*$D1816*信号概况!$F$3*$H1816*信号概况!$F$7*信号相关性!$C$7+2*$D1816*信号概况!$F$3*$I1816*信号概况!$F$8*信号相关性!$C$8+2*$D1816*信号概况!$F$3*$J1816*信号概况!$F$9*信号相关性!$C$9+2*$E1816*信号概况!$F$4*$F1816*信号概况!$F$5*信号相关性!$D$5+2*$E1816*信号概况!$F$4*$G1816*信号概况!$F$6*信号相关性!$D$6+2*$E1816*信号概况!$F$4*$H1816*信号概况!$F$7*信号相关性!$D$7+2*$E1816*信号概况!$F$4*$I1816*信号概况!$F$8*信号相关性!$D$8+2*$E1816*信号概况!$F$4*$J1816*信号概况!$J$5*信号相关性!$D$9+2*$F1816*信号概况!$F$5*$G1816*信号概况!$F$6*信号相关性!$E$6+2*$F1816*信号概况!$F$5*$H1816*信号概况!$F$7*信号相关性!$E$7+2*$F1816*信号概况!$F$5*$I1816*信号概况!$F$8*信号相关性!$E$8+2*$F1816*信号概况!$F$5*$J1816*信号概况!$F$9*信号相关性!$E$9+2*$G1816*信号概况!$F$6*$H1816*信号概况!$F$7*信号相关性!$F$7+2*$G1816*信号概况!$F$6*$I1816*信号概况!$F$8*信号相关性!$F$8+2*$G1816*信号概况!$F$6*$J1816*信号概况!$F$9*信号相关性!$F$9+2*$H1816*信号概况!$F$7*$I1816*信号概况!$F$8*信号相关性!$G$8+2*$H1816*信号概况!$F$7*$J1816*信号概况!$F$9*信号相关性!$G$9+2*$I1816*信号概况!$F$8*$J1816*信号概况!$F$9*信号相关性!$H$9)</f>
        <v>704.169616361249</v>
      </c>
      <c r="L1816" s="10">
        <f t="shared" si="587"/>
        <v>27.7194294477857</v>
      </c>
      <c r="M1816" s="11">
        <f>SQRT(POWER($C1816*信号概况!$C$2,2)+POWER($D1816*信号概况!$C$3,2)+POWER($E1816*信号概况!$C$4,2)+POWER($F1816*信号概况!$C$5,2)+POWER($G1816*信号概况!$C$6,2)+POWER($H1816*信号概况!$C$7,2)+POWER($I1816*信号概况!$C$8,2)+POWER($J1816*信号概况!$C$9,2)+2*$C1816*信号概况!$C$2*$D1816*信号概况!$C$3*信号相关性!$B$3+2*$C1816*信号概况!$C$2*$E1816*信号概况!$C$4*信号相关性!$B$4+2*$C1816*信号概况!$C$2*$F1816*信号概况!$C$5*信号相关性!$B$5+2*$C1816*信号概况!$C$2*$G1816*信号概况!$C$6*信号相关性!$B$6+2*$C1816*信号概况!$C$2*$H1816*信号概况!$C$7*信号相关性!$B$7+2*$C1816*信号概况!$C$2*$I1816*信号概况!$C$8*信号相关性!$B$8+2*$C1816*信号概况!$C$2*$J1816*信号概况!$C$9*信号相关性!$B$9+2*$D1816*信号概况!$C$3*$E1816*信号概况!$C$4*信号相关性!$C$4+2*$D1816*信号概况!$C$3*$F1816*信号概况!$C$5*信号相关性!$C$5+2*$D1816*信号概况!$C$3*$G1816*信号概况!$C$6*信号相关性!$C$6+2*$D1816*信号概况!$C$3*$H1816*信号概况!$C$7*信号相关性!$C$7+2*$D1816*信号概况!$C$3*$I1816*信号概况!$C$8*信号相关性!$C$8+2*$D1816*信号概况!$C$3*$J1816*信号概况!$C$9*信号相关性!$C$9+2*$E1816*信号概况!$C$4*$F1816*信号概况!$C$5*信号相关性!$D$5+2*$E1816*信号概况!$C$4*$G1816*信号概况!$C$6*信号相关性!$D$6+2*$E1816*信号概况!$C$4*$H1816*信号概况!$C$7*信号相关性!$D$7+2*$E1816*信号概况!$C$4*$I1816*信号概况!$C$8*信号相关性!$D$8+2*$E1816*信号概况!$C$4*$J1816*信号概况!$J$5*信号相关性!$D$9+2*$F1816*信号概况!$C$5*$G1816*信号概况!$C$6*信号相关性!$E$6+2*$F1816*信号概况!$C$5*$H1816*信号概况!$C$7*信号相关性!$E$7+2*$F1816*信号概况!$C$5*$I1816*信号概况!$C$8*信号相关性!$E$8+2*$F1816*信号概况!$C$5*$J1816*信号概况!$C$9*信号相关性!$E$9+2*$G1816*信号概况!$C$6*$H1816*信号概况!$C$7*信号相关性!$F$7+2*$G1816*信号概况!$C$6*$I1816*信号概况!$C$8*信号相关性!$F$8+2*$G1816*信号概况!$C$6*$J1816*信号概况!$C$9*信号相关性!$F$9+2*$H1816*信号概况!$C$7*$I1816*信号概况!$C$8*信号相关性!$G$8+2*$H1816*信号概况!$C$7*$J1816*信号概况!$C$9*信号相关性!$G$9+2*$I1816*信号概况!$C$8*$J1816*信号概况!$C$9*信号相关性!$H$9)</f>
        <v>3467.81882481135</v>
      </c>
      <c r="N1816" s="12">
        <f t="shared" si="588"/>
        <v>0.177662116175544</v>
      </c>
      <c r="O1816" s="10">
        <f>$C1816*信号概况!$J$2+$D1816*信号概况!$J$3+$E1816*信号概况!$J$4+$F1816*信号概况!$J$5+$G1816*信号概况!$J$6+$H1816*信号概况!$J$7+$I1816*信号概况!$J$8+$J1816*信号概况!$J$9</f>
        <v>1292.5077285278</v>
      </c>
      <c r="P1816" s="12">
        <f t="shared" si="589"/>
        <v>0.0662173169430172</v>
      </c>
      <c r="Q1816" s="7">
        <f t="shared" si="590"/>
        <v>20.6401034702943</v>
      </c>
    </row>
    <row r="1817" spans="1:17">
      <c r="A1817">
        <v>1815</v>
      </c>
      <c r="B1817">
        <v>19519.18</v>
      </c>
      <c r="C1817" s="7">
        <f t="shared" si="579"/>
        <v>0</v>
      </c>
      <c r="D1817" s="8">
        <f t="shared" si="580"/>
        <v>0.393939393939394</v>
      </c>
      <c r="E1817">
        <f t="shared" si="581"/>
        <v>0</v>
      </c>
      <c r="F1817">
        <f t="shared" si="582"/>
        <v>0.9</v>
      </c>
      <c r="G1817">
        <f t="shared" si="583"/>
        <v>0.08</v>
      </c>
      <c r="H1817">
        <f t="shared" si="584"/>
        <v>0</v>
      </c>
      <c r="I1817">
        <f t="shared" si="585"/>
        <v>0</v>
      </c>
      <c r="J1817">
        <f t="shared" si="586"/>
        <v>0</v>
      </c>
      <c r="K1817">
        <f>SQRT(POWER($C1817*信号概况!$F$2,2)+POWER($D1817*信号概况!$F$3,2)+POWER($E1817*信号概况!$F$4,2)+POWER($F1817*信号概况!$F$5,2)+POWER($G1817*信号概况!$F$6,2)+POWER($H1817*信号概况!$F$7,2)+POWER($I1817*信号概况!$F$8,2)+POWER($J1817*信号概况!$F$9,2)+2*$C1817*信号概况!$F$2*$D1817*信号概况!$F$3*信号相关性!$B$3+2*$C1817*信号概况!$F$2*$E1817*信号概况!$F$4*信号相关性!$B$4+2*$C1817*信号概况!$F$2*$F1817*信号概况!$F$5*信号相关性!$B$5+2*$C1817*信号概况!$F$2*$G1817*信号概况!$F$6*信号相关性!$B$6+2*$C1817*信号概况!$F$2*$H1817*信号概况!$F$7*信号相关性!$B$7+2*$C1817*信号概况!$F$2*$I1817*信号概况!$F$8*信号相关性!$B$8+2*$C1817*信号概况!$F$2*$J1817*信号概况!$F$9*信号相关性!$B$9+2*$D1817*信号概况!$F$3*$E1817*信号概况!$F$4*信号相关性!$C$4+2*$D1817*信号概况!$F$3*$F1817*信号概况!$F$5*信号相关性!$C$5+2*$D1817*信号概况!$F$3*$G1817*信号概况!$F$6*信号相关性!$C$6+2*$D1817*信号概况!$F$3*$H1817*信号概况!$F$7*信号相关性!$C$7+2*$D1817*信号概况!$F$3*$I1817*信号概况!$F$8*信号相关性!$C$8+2*$D1817*信号概况!$F$3*$J1817*信号概况!$F$9*信号相关性!$C$9+2*$E1817*信号概况!$F$4*$F1817*信号概况!$F$5*信号相关性!$D$5+2*$E1817*信号概况!$F$4*$G1817*信号概况!$F$6*信号相关性!$D$6+2*$E1817*信号概况!$F$4*$H1817*信号概况!$F$7*信号相关性!$D$7+2*$E1817*信号概况!$F$4*$I1817*信号概况!$F$8*信号相关性!$D$8+2*$E1817*信号概况!$F$4*$J1817*信号概况!$J$5*信号相关性!$D$9+2*$F1817*信号概况!$F$5*$G1817*信号概况!$F$6*信号相关性!$E$6+2*$F1817*信号概况!$F$5*$H1817*信号概况!$F$7*信号相关性!$E$7+2*$F1817*信号概况!$F$5*$I1817*信号概况!$F$8*信号相关性!$E$8+2*$F1817*信号概况!$F$5*$J1817*信号概况!$F$9*信号相关性!$E$9+2*$G1817*信号概况!$F$6*$H1817*信号概况!$F$7*信号相关性!$F$7+2*$G1817*信号概况!$F$6*$I1817*信号概况!$F$8*信号相关性!$F$8+2*$G1817*信号概况!$F$6*$J1817*信号概况!$F$9*信号相关性!$F$9+2*$H1817*信号概况!$F$7*$I1817*信号概况!$F$8*信号相关性!$G$8+2*$H1817*信号概况!$F$7*$J1817*信号概况!$F$9*信号相关性!$G$9+2*$I1817*信号概况!$F$8*$J1817*信号概况!$F$9*信号相关性!$H$9)</f>
        <v>766.641509349065</v>
      </c>
      <c r="L1817" s="10">
        <f t="shared" si="587"/>
        <v>25.4606354625557</v>
      </c>
      <c r="M1817" s="11">
        <f>SQRT(POWER($C1817*信号概况!$C$2,2)+POWER($D1817*信号概况!$C$3,2)+POWER($E1817*信号概况!$C$4,2)+POWER($F1817*信号概况!$C$5,2)+POWER($G1817*信号概况!$C$6,2)+POWER($H1817*信号概况!$C$7,2)+POWER($I1817*信号概况!$C$8,2)+POWER($J1817*信号概况!$C$9,2)+2*$C1817*信号概况!$C$2*$D1817*信号概况!$C$3*信号相关性!$B$3+2*$C1817*信号概况!$C$2*$E1817*信号概况!$C$4*信号相关性!$B$4+2*$C1817*信号概况!$C$2*$F1817*信号概况!$C$5*信号相关性!$B$5+2*$C1817*信号概况!$C$2*$G1817*信号概况!$C$6*信号相关性!$B$6+2*$C1817*信号概况!$C$2*$H1817*信号概况!$C$7*信号相关性!$B$7+2*$C1817*信号概况!$C$2*$I1817*信号概况!$C$8*信号相关性!$B$8+2*$C1817*信号概况!$C$2*$J1817*信号概况!$C$9*信号相关性!$B$9+2*$D1817*信号概况!$C$3*$E1817*信号概况!$C$4*信号相关性!$C$4+2*$D1817*信号概况!$C$3*$F1817*信号概况!$C$5*信号相关性!$C$5+2*$D1817*信号概况!$C$3*$G1817*信号概况!$C$6*信号相关性!$C$6+2*$D1817*信号概况!$C$3*$H1817*信号概况!$C$7*信号相关性!$C$7+2*$D1817*信号概况!$C$3*$I1817*信号概况!$C$8*信号相关性!$C$8+2*$D1817*信号概况!$C$3*$J1817*信号概况!$C$9*信号相关性!$C$9+2*$E1817*信号概况!$C$4*$F1817*信号概况!$C$5*信号相关性!$D$5+2*$E1817*信号概况!$C$4*$G1817*信号概况!$C$6*信号相关性!$D$6+2*$E1817*信号概况!$C$4*$H1817*信号概况!$C$7*信号相关性!$D$7+2*$E1817*信号概况!$C$4*$I1817*信号概况!$C$8*信号相关性!$D$8+2*$E1817*信号概况!$C$4*$J1817*信号概况!$J$5*信号相关性!$D$9+2*$F1817*信号概况!$C$5*$G1817*信号概况!$C$6*信号相关性!$E$6+2*$F1817*信号概况!$C$5*$H1817*信号概况!$C$7*信号相关性!$E$7+2*$F1817*信号概况!$C$5*$I1817*信号概况!$C$8*信号相关性!$E$8+2*$F1817*信号概况!$C$5*$J1817*信号概况!$C$9*信号相关性!$E$9+2*$G1817*信号概况!$C$6*$H1817*信号概况!$C$7*信号相关性!$F$7+2*$G1817*信号概况!$C$6*$I1817*信号概况!$C$8*信号相关性!$F$8+2*$G1817*信号概况!$C$6*$J1817*信号概况!$C$9*信号相关性!$F$9+2*$H1817*信号概况!$C$7*$I1817*信号概况!$C$8*信号相关性!$G$8+2*$H1817*信号概况!$C$7*$J1817*信号概况!$C$9*信号相关性!$G$9+2*$I1817*信号概况!$C$8*$J1817*信号概况!$C$9*信号相关性!$H$9)</f>
        <v>3777.71073096471</v>
      </c>
      <c r="N1817" s="12">
        <f t="shared" si="588"/>
        <v>0.193538393055687</v>
      </c>
      <c r="O1817" s="10">
        <f>$C1817*信号概况!$J$2+$D1817*信号概况!$J$3+$E1817*信号概况!$J$4+$F1817*信号概况!$J$5+$G1817*信号概况!$J$6+$H1817*信号概况!$J$7+$I1817*信号概况!$J$8+$J1817*信号概况!$J$9</f>
        <v>1317.03587921273</v>
      </c>
      <c r="P1817" s="12">
        <f t="shared" si="589"/>
        <v>0.0674739348278326</v>
      </c>
      <c r="Q1817" s="7">
        <f t="shared" si="590"/>
        <v>19.3421193213804</v>
      </c>
    </row>
    <row r="1818" spans="1:17">
      <c r="A1818">
        <v>1816</v>
      </c>
      <c r="B1818">
        <v>19519.18</v>
      </c>
      <c r="C1818" s="7">
        <f t="shared" si="579"/>
        <v>0</v>
      </c>
      <c r="D1818" s="8">
        <f t="shared" si="580"/>
        <v>0.424242424242424</v>
      </c>
      <c r="E1818">
        <f t="shared" si="581"/>
        <v>0</v>
      </c>
      <c r="F1818">
        <f t="shared" si="582"/>
        <v>0.9</v>
      </c>
      <c r="G1818">
        <f t="shared" si="583"/>
        <v>0.08</v>
      </c>
      <c r="H1818">
        <f t="shared" si="584"/>
        <v>0</v>
      </c>
      <c r="I1818">
        <f t="shared" si="585"/>
        <v>0</v>
      </c>
      <c r="J1818">
        <f t="shared" si="586"/>
        <v>0</v>
      </c>
      <c r="K1818">
        <f>SQRT(POWER($C1818*信号概况!$F$2,2)+POWER($D1818*信号概况!$F$3,2)+POWER($E1818*信号概况!$F$4,2)+POWER($F1818*信号概况!$F$5,2)+POWER($G1818*信号概况!$F$6,2)+POWER($H1818*信号概况!$F$7,2)+POWER($I1818*信号概况!$F$8,2)+POWER($J1818*信号概况!$F$9,2)+2*$C1818*信号概况!$F$2*$D1818*信号概况!$F$3*信号相关性!$B$3+2*$C1818*信号概况!$F$2*$E1818*信号概况!$F$4*信号相关性!$B$4+2*$C1818*信号概况!$F$2*$F1818*信号概况!$F$5*信号相关性!$B$5+2*$C1818*信号概况!$F$2*$G1818*信号概况!$F$6*信号相关性!$B$6+2*$C1818*信号概况!$F$2*$H1818*信号概况!$F$7*信号相关性!$B$7+2*$C1818*信号概况!$F$2*$I1818*信号概况!$F$8*信号相关性!$B$8+2*$C1818*信号概况!$F$2*$J1818*信号概况!$F$9*信号相关性!$B$9+2*$D1818*信号概况!$F$3*$E1818*信号概况!$F$4*信号相关性!$C$4+2*$D1818*信号概况!$F$3*$F1818*信号概况!$F$5*信号相关性!$C$5+2*$D1818*信号概况!$F$3*$G1818*信号概况!$F$6*信号相关性!$C$6+2*$D1818*信号概况!$F$3*$H1818*信号概况!$F$7*信号相关性!$C$7+2*$D1818*信号概况!$F$3*$I1818*信号概况!$F$8*信号相关性!$C$8+2*$D1818*信号概况!$F$3*$J1818*信号概况!$F$9*信号相关性!$C$9+2*$E1818*信号概况!$F$4*$F1818*信号概况!$F$5*信号相关性!$D$5+2*$E1818*信号概况!$F$4*$G1818*信号概况!$F$6*信号相关性!$D$6+2*$E1818*信号概况!$F$4*$H1818*信号概况!$F$7*信号相关性!$D$7+2*$E1818*信号概况!$F$4*$I1818*信号概况!$F$8*信号相关性!$D$8+2*$E1818*信号概况!$F$4*$J1818*信号概况!$J$5*信号相关性!$D$9+2*$F1818*信号概况!$F$5*$G1818*信号概况!$F$6*信号相关性!$E$6+2*$F1818*信号概况!$F$5*$H1818*信号概况!$F$7*信号相关性!$E$7+2*$F1818*信号概况!$F$5*$I1818*信号概况!$F$8*信号相关性!$E$8+2*$F1818*信号概况!$F$5*$J1818*信号概况!$F$9*信号相关性!$E$9+2*$G1818*信号概况!$F$6*$H1818*信号概况!$F$7*信号相关性!$F$7+2*$G1818*信号概况!$F$6*$I1818*信号概况!$F$8*信号相关性!$F$8+2*$G1818*信号概况!$F$6*$J1818*信号概况!$F$9*信号相关性!$F$9+2*$H1818*信号概况!$F$7*$I1818*信号概况!$F$8*信号相关性!$G$8+2*$H1818*信号概况!$F$7*$J1818*信号概况!$F$9*信号相关性!$G$9+2*$I1818*信号概况!$F$8*$J1818*信号概况!$F$9*信号相关性!$H$9)</f>
        <v>829.796557884649</v>
      </c>
      <c r="L1818" s="10">
        <f t="shared" si="587"/>
        <v>23.5228500462319</v>
      </c>
      <c r="M1818" s="11">
        <f>SQRT(POWER($C1818*信号概况!$C$2,2)+POWER($D1818*信号概况!$C$3,2)+POWER($E1818*信号概况!$C$4,2)+POWER($F1818*信号概况!$C$5,2)+POWER($G1818*信号概况!$C$6,2)+POWER($H1818*信号概况!$C$7,2)+POWER($I1818*信号概况!$C$8,2)+POWER($J1818*信号概况!$C$9,2)+2*$C1818*信号概况!$C$2*$D1818*信号概况!$C$3*信号相关性!$B$3+2*$C1818*信号概况!$C$2*$E1818*信号概况!$C$4*信号相关性!$B$4+2*$C1818*信号概况!$C$2*$F1818*信号概况!$C$5*信号相关性!$B$5+2*$C1818*信号概况!$C$2*$G1818*信号概况!$C$6*信号相关性!$B$6+2*$C1818*信号概况!$C$2*$H1818*信号概况!$C$7*信号相关性!$B$7+2*$C1818*信号概况!$C$2*$I1818*信号概况!$C$8*信号相关性!$B$8+2*$C1818*信号概况!$C$2*$J1818*信号概况!$C$9*信号相关性!$B$9+2*$D1818*信号概况!$C$3*$E1818*信号概况!$C$4*信号相关性!$C$4+2*$D1818*信号概况!$C$3*$F1818*信号概况!$C$5*信号相关性!$C$5+2*$D1818*信号概况!$C$3*$G1818*信号概况!$C$6*信号相关性!$C$6+2*$D1818*信号概况!$C$3*$H1818*信号概况!$C$7*信号相关性!$C$7+2*$D1818*信号概况!$C$3*$I1818*信号概况!$C$8*信号相关性!$C$8+2*$D1818*信号概况!$C$3*$J1818*信号概况!$C$9*信号相关性!$C$9+2*$E1818*信号概况!$C$4*$F1818*信号概况!$C$5*信号相关性!$D$5+2*$E1818*信号概况!$C$4*$G1818*信号概况!$C$6*信号相关性!$D$6+2*$E1818*信号概况!$C$4*$H1818*信号概况!$C$7*信号相关性!$D$7+2*$E1818*信号概况!$C$4*$I1818*信号概况!$C$8*信号相关性!$D$8+2*$E1818*信号概况!$C$4*$J1818*信号概况!$J$5*信号相关性!$D$9+2*$F1818*信号概况!$C$5*$G1818*信号概况!$C$6*信号相关性!$E$6+2*$F1818*信号概况!$C$5*$H1818*信号概况!$C$7*信号相关性!$E$7+2*$F1818*信号概况!$C$5*$I1818*信号概况!$C$8*信号相关性!$E$8+2*$F1818*信号概况!$C$5*$J1818*信号概况!$C$9*信号相关性!$E$9+2*$G1818*信号概况!$C$6*$H1818*信号概况!$C$7*信号相关性!$F$7+2*$G1818*信号概况!$C$6*$I1818*信号概况!$C$8*信号相关性!$F$8+2*$G1818*信号概况!$C$6*$J1818*信号概况!$C$9*信号相关性!$F$9+2*$H1818*信号概况!$C$7*$I1818*信号概况!$C$8*信号相关性!$G$8+2*$H1818*信号概况!$C$7*$J1818*信号概况!$C$9*信号相关性!$G$9+2*$I1818*信号概况!$C$8*$J1818*信号概况!$C$9*信号相关性!$H$9)</f>
        <v>4089.84272976335</v>
      </c>
      <c r="N1818" s="12">
        <f t="shared" si="588"/>
        <v>0.209529433601378</v>
      </c>
      <c r="O1818" s="10">
        <f>$C1818*信号概况!$J$2+$D1818*信号概况!$J$3+$E1818*信号概况!$J$4+$F1818*信号概况!$J$5+$G1818*信号概况!$J$6+$H1818*信号概况!$J$7+$I1818*信号概况!$J$8+$J1818*信号概况!$J$9</f>
        <v>1341.56402989767</v>
      </c>
      <c r="P1818" s="12">
        <f t="shared" si="589"/>
        <v>0.0687305527126481</v>
      </c>
      <c r="Q1818" s="7">
        <f t="shared" si="590"/>
        <v>18.2247193183395</v>
      </c>
    </row>
    <row r="1819" spans="1:17">
      <c r="A1819">
        <v>1817</v>
      </c>
      <c r="B1819">
        <v>19519.18</v>
      </c>
      <c r="C1819" s="7">
        <f t="shared" si="579"/>
        <v>0</v>
      </c>
      <c r="D1819" s="8">
        <f t="shared" si="580"/>
        <v>0.454545454545455</v>
      </c>
      <c r="E1819">
        <f t="shared" si="581"/>
        <v>0</v>
      </c>
      <c r="F1819">
        <f t="shared" si="582"/>
        <v>0.9</v>
      </c>
      <c r="G1819">
        <f t="shared" si="583"/>
        <v>0.08</v>
      </c>
      <c r="H1819">
        <f t="shared" si="584"/>
        <v>0</v>
      </c>
      <c r="I1819">
        <f t="shared" si="585"/>
        <v>0</v>
      </c>
      <c r="J1819">
        <f t="shared" si="586"/>
        <v>0</v>
      </c>
      <c r="K1819">
        <f>SQRT(POWER($C1819*信号概况!$F$2,2)+POWER($D1819*信号概况!$F$3,2)+POWER($E1819*信号概况!$F$4,2)+POWER($F1819*信号概况!$F$5,2)+POWER($G1819*信号概况!$F$6,2)+POWER($H1819*信号概况!$F$7,2)+POWER($I1819*信号概况!$F$8,2)+POWER($J1819*信号概况!$F$9,2)+2*$C1819*信号概况!$F$2*$D1819*信号概况!$F$3*信号相关性!$B$3+2*$C1819*信号概况!$F$2*$E1819*信号概况!$F$4*信号相关性!$B$4+2*$C1819*信号概况!$F$2*$F1819*信号概况!$F$5*信号相关性!$B$5+2*$C1819*信号概况!$F$2*$G1819*信号概况!$F$6*信号相关性!$B$6+2*$C1819*信号概况!$F$2*$H1819*信号概况!$F$7*信号相关性!$B$7+2*$C1819*信号概况!$F$2*$I1819*信号概况!$F$8*信号相关性!$B$8+2*$C1819*信号概况!$F$2*$J1819*信号概况!$F$9*信号相关性!$B$9+2*$D1819*信号概况!$F$3*$E1819*信号概况!$F$4*信号相关性!$C$4+2*$D1819*信号概况!$F$3*$F1819*信号概况!$F$5*信号相关性!$C$5+2*$D1819*信号概况!$F$3*$G1819*信号概况!$F$6*信号相关性!$C$6+2*$D1819*信号概况!$F$3*$H1819*信号概况!$F$7*信号相关性!$C$7+2*$D1819*信号概况!$F$3*$I1819*信号概况!$F$8*信号相关性!$C$8+2*$D1819*信号概况!$F$3*$J1819*信号概况!$F$9*信号相关性!$C$9+2*$E1819*信号概况!$F$4*$F1819*信号概况!$F$5*信号相关性!$D$5+2*$E1819*信号概况!$F$4*$G1819*信号概况!$F$6*信号相关性!$D$6+2*$E1819*信号概况!$F$4*$H1819*信号概况!$F$7*信号相关性!$D$7+2*$E1819*信号概况!$F$4*$I1819*信号概况!$F$8*信号相关性!$D$8+2*$E1819*信号概况!$F$4*$J1819*信号概况!$J$5*信号相关性!$D$9+2*$F1819*信号概况!$F$5*$G1819*信号概况!$F$6*信号相关性!$E$6+2*$F1819*信号概况!$F$5*$H1819*信号概况!$F$7*信号相关性!$E$7+2*$F1819*信号概况!$F$5*$I1819*信号概况!$F$8*信号相关性!$E$8+2*$F1819*信号概况!$F$5*$J1819*信号概况!$F$9*信号相关性!$E$9+2*$G1819*信号概况!$F$6*$H1819*信号概况!$F$7*信号相关性!$F$7+2*$G1819*信号概况!$F$6*$I1819*信号概况!$F$8*信号相关性!$F$8+2*$G1819*信号概况!$F$6*$J1819*信号概况!$F$9*信号相关性!$F$9+2*$H1819*信号概况!$F$7*$I1819*信号概况!$F$8*信号相关性!$G$8+2*$H1819*信号概况!$F$7*$J1819*信号概况!$F$9*信号相关性!$G$9+2*$I1819*信号概况!$F$8*$J1819*信号概况!$F$9*信号相关性!$H$9)</f>
        <v>893.4899101092</v>
      </c>
      <c r="L1819" s="10">
        <f t="shared" si="587"/>
        <v>21.845999355062</v>
      </c>
      <c r="M1819" s="11">
        <f>SQRT(POWER($C1819*信号概况!$C$2,2)+POWER($D1819*信号概况!$C$3,2)+POWER($E1819*信号概况!$C$4,2)+POWER($F1819*信号概况!$C$5,2)+POWER($G1819*信号概况!$C$6,2)+POWER($H1819*信号概况!$C$7,2)+POWER($I1819*信号概况!$C$8,2)+POWER($J1819*信号概况!$C$9,2)+2*$C1819*信号概况!$C$2*$D1819*信号概况!$C$3*信号相关性!$B$3+2*$C1819*信号概况!$C$2*$E1819*信号概况!$C$4*信号相关性!$B$4+2*$C1819*信号概况!$C$2*$F1819*信号概况!$C$5*信号相关性!$B$5+2*$C1819*信号概况!$C$2*$G1819*信号概况!$C$6*信号相关性!$B$6+2*$C1819*信号概况!$C$2*$H1819*信号概况!$C$7*信号相关性!$B$7+2*$C1819*信号概况!$C$2*$I1819*信号概况!$C$8*信号相关性!$B$8+2*$C1819*信号概况!$C$2*$J1819*信号概况!$C$9*信号相关性!$B$9+2*$D1819*信号概况!$C$3*$E1819*信号概况!$C$4*信号相关性!$C$4+2*$D1819*信号概况!$C$3*$F1819*信号概况!$C$5*信号相关性!$C$5+2*$D1819*信号概况!$C$3*$G1819*信号概况!$C$6*信号相关性!$C$6+2*$D1819*信号概况!$C$3*$H1819*信号概况!$C$7*信号相关性!$C$7+2*$D1819*信号概况!$C$3*$I1819*信号概况!$C$8*信号相关性!$C$8+2*$D1819*信号概况!$C$3*$J1819*信号概况!$C$9*信号相关性!$C$9+2*$E1819*信号概况!$C$4*$F1819*信号概况!$C$5*信号相关性!$D$5+2*$E1819*信号概况!$C$4*$G1819*信号概况!$C$6*信号相关性!$D$6+2*$E1819*信号概况!$C$4*$H1819*信号概况!$C$7*信号相关性!$D$7+2*$E1819*信号概况!$C$4*$I1819*信号概况!$C$8*信号相关性!$D$8+2*$E1819*信号概况!$C$4*$J1819*信号概况!$J$5*信号相关性!$D$9+2*$F1819*信号概况!$C$5*$G1819*信号概况!$C$6*信号相关性!$E$6+2*$F1819*信号概况!$C$5*$H1819*信号概况!$C$7*信号相关性!$E$7+2*$F1819*信号概况!$C$5*$I1819*信号概况!$C$8*信号相关性!$E$8+2*$F1819*信号概况!$C$5*$J1819*信号概况!$C$9*信号相关性!$E$9+2*$G1819*信号概况!$C$6*$H1819*信号概况!$C$7*信号相关性!$F$7+2*$G1819*信号概况!$C$6*$I1819*信号概况!$C$8*信号相关性!$F$8+2*$G1819*信号概况!$C$6*$J1819*信号概况!$C$9*信号相关性!$F$9+2*$H1819*信号概况!$C$7*$I1819*信号概况!$C$8*信号相关性!$G$8+2*$H1819*信号概况!$C$7*$J1819*信号概况!$C$9*信号相关性!$G$9+2*$I1819*信号概况!$C$8*$J1819*信号概况!$C$9*信号相关性!$H$9)</f>
        <v>4403.73852127627</v>
      </c>
      <c r="N1819" s="12">
        <f t="shared" si="588"/>
        <v>0.225610836176329</v>
      </c>
      <c r="O1819" s="10">
        <f>$C1819*信号概况!$J$2+$D1819*信号概况!$J$3+$E1819*信号概况!$J$4+$F1819*信号概况!$J$5+$G1819*信号概况!$J$6+$H1819*信号概况!$J$7+$I1819*信号概况!$J$8+$J1819*信号概况!$J$9</f>
        <v>1366.0921805826</v>
      </c>
      <c r="P1819" s="12">
        <f t="shared" si="589"/>
        <v>0.0699871705974635</v>
      </c>
      <c r="Q1819" s="7">
        <f t="shared" si="590"/>
        <v>17.2549762370645</v>
      </c>
    </row>
    <row r="1820" spans="1:17">
      <c r="A1820">
        <v>1818</v>
      </c>
      <c r="B1820">
        <v>19519.18</v>
      </c>
      <c r="C1820" s="7">
        <f t="shared" si="579"/>
        <v>0</v>
      </c>
      <c r="D1820" s="8">
        <f t="shared" si="580"/>
        <v>0.484848484848485</v>
      </c>
      <c r="E1820">
        <f t="shared" si="581"/>
        <v>0</v>
      </c>
      <c r="F1820">
        <f t="shared" si="582"/>
        <v>0.9</v>
      </c>
      <c r="G1820">
        <f t="shared" si="583"/>
        <v>0.08</v>
      </c>
      <c r="H1820">
        <f t="shared" si="584"/>
        <v>0</v>
      </c>
      <c r="I1820">
        <f t="shared" si="585"/>
        <v>0</v>
      </c>
      <c r="J1820">
        <f t="shared" si="586"/>
        <v>0</v>
      </c>
      <c r="K1820">
        <f>SQRT(POWER($C1820*信号概况!$F$2,2)+POWER($D1820*信号概况!$F$3,2)+POWER($E1820*信号概况!$F$4,2)+POWER($F1820*信号概况!$F$5,2)+POWER($G1820*信号概况!$F$6,2)+POWER($H1820*信号概况!$F$7,2)+POWER($I1820*信号概况!$F$8,2)+POWER($J1820*信号概况!$F$9,2)+2*$C1820*信号概况!$F$2*$D1820*信号概况!$F$3*信号相关性!$B$3+2*$C1820*信号概况!$F$2*$E1820*信号概况!$F$4*信号相关性!$B$4+2*$C1820*信号概况!$F$2*$F1820*信号概况!$F$5*信号相关性!$B$5+2*$C1820*信号概况!$F$2*$G1820*信号概况!$F$6*信号相关性!$B$6+2*$C1820*信号概况!$F$2*$H1820*信号概况!$F$7*信号相关性!$B$7+2*$C1820*信号概况!$F$2*$I1820*信号概况!$F$8*信号相关性!$B$8+2*$C1820*信号概况!$F$2*$J1820*信号概况!$F$9*信号相关性!$B$9+2*$D1820*信号概况!$F$3*$E1820*信号概况!$F$4*信号相关性!$C$4+2*$D1820*信号概况!$F$3*$F1820*信号概况!$F$5*信号相关性!$C$5+2*$D1820*信号概况!$F$3*$G1820*信号概况!$F$6*信号相关性!$C$6+2*$D1820*信号概况!$F$3*$H1820*信号概况!$F$7*信号相关性!$C$7+2*$D1820*信号概况!$F$3*$I1820*信号概况!$F$8*信号相关性!$C$8+2*$D1820*信号概况!$F$3*$J1820*信号概况!$F$9*信号相关性!$C$9+2*$E1820*信号概况!$F$4*$F1820*信号概况!$F$5*信号相关性!$D$5+2*$E1820*信号概况!$F$4*$G1820*信号概况!$F$6*信号相关性!$D$6+2*$E1820*信号概况!$F$4*$H1820*信号概况!$F$7*信号相关性!$D$7+2*$E1820*信号概况!$F$4*$I1820*信号概况!$F$8*信号相关性!$D$8+2*$E1820*信号概况!$F$4*$J1820*信号概况!$J$5*信号相关性!$D$9+2*$F1820*信号概况!$F$5*$G1820*信号概况!$F$6*信号相关性!$E$6+2*$F1820*信号概况!$F$5*$H1820*信号概况!$F$7*信号相关性!$E$7+2*$F1820*信号概况!$F$5*$I1820*信号概况!$F$8*信号相关性!$E$8+2*$F1820*信号概况!$F$5*$J1820*信号概况!$F$9*信号相关性!$E$9+2*$G1820*信号概况!$F$6*$H1820*信号概况!$F$7*信号相关性!$F$7+2*$G1820*信号概况!$F$6*$I1820*信号概况!$F$8*信号相关性!$F$8+2*$G1820*信号概况!$F$6*$J1820*信号概况!$F$9*信号相关性!$F$9+2*$H1820*信号概况!$F$7*$I1820*信号概况!$F$8*信号相关性!$G$8+2*$H1820*信号概况!$F$7*$J1820*信号概况!$F$9*信号相关性!$G$9+2*$I1820*信号概况!$F$8*$J1820*信号概况!$F$9*信号相关性!$H$9)</f>
        <v>957.614160205569</v>
      </c>
      <c r="L1820" s="10">
        <f t="shared" si="587"/>
        <v>20.3831363519205</v>
      </c>
      <c r="M1820" s="11">
        <f>SQRT(POWER($C1820*信号概况!$C$2,2)+POWER($D1820*信号概况!$C$3,2)+POWER($E1820*信号概况!$C$4,2)+POWER($F1820*信号概况!$C$5,2)+POWER($G1820*信号概况!$C$6,2)+POWER($H1820*信号概况!$C$7,2)+POWER($I1820*信号概况!$C$8,2)+POWER($J1820*信号概况!$C$9,2)+2*$C1820*信号概况!$C$2*$D1820*信号概况!$C$3*信号相关性!$B$3+2*$C1820*信号概况!$C$2*$E1820*信号概况!$C$4*信号相关性!$B$4+2*$C1820*信号概况!$C$2*$F1820*信号概况!$C$5*信号相关性!$B$5+2*$C1820*信号概况!$C$2*$G1820*信号概况!$C$6*信号相关性!$B$6+2*$C1820*信号概况!$C$2*$H1820*信号概况!$C$7*信号相关性!$B$7+2*$C1820*信号概况!$C$2*$I1820*信号概况!$C$8*信号相关性!$B$8+2*$C1820*信号概况!$C$2*$J1820*信号概况!$C$9*信号相关性!$B$9+2*$D1820*信号概况!$C$3*$E1820*信号概况!$C$4*信号相关性!$C$4+2*$D1820*信号概况!$C$3*$F1820*信号概况!$C$5*信号相关性!$C$5+2*$D1820*信号概况!$C$3*$G1820*信号概况!$C$6*信号相关性!$C$6+2*$D1820*信号概况!$C$3*$H1820*信号概况!$C$7*信号相关性!$C$7+2*$D1820*信号概况!$C$3*$I1820*信号概况!$C$8*信号相关性!$C$8+2*$D1820*信号概况!$C$3*$J1820*信号概况!$C$9*信号相关性!$C$9+2*$E1820*信号概况!$C$4*$F1820*信号概况!$C$5*信号相关性!$D$5+2*$E1820*信号概况!$C$4*$G1820*信号概况!$C$6*信号相关性!$D$6+2*$E1820*信号概况!$C$4*$H1820*信号概况!$C$7*信号相关性!$D$7+2*$E1820*信号概况!$C$4*$I1820*信号概况!$C$8*信号相关性!$D$8+2*$E1820*信号概况!$C$4*$J1820*信号概况!$J$5*信号相关性!$D$9+2*$F1820*信号概况!$C$5*$G1820*信号概况!$C$6*信号相关性!$E$6+2*$F1820*信号概况!$C$5*$H1820*信号概况!$C$7*信号相关性!$E$7+2*$F1820*信号概况!$C$5*$I1820*信号概况!$C$8*信号相关性!$E$8+2*$F1820*信号概况!$C$5*$J1820*信号概况!$C$9*信号相关性!$E$9+2*$G1820*信号概况!$C$6*$H1820*信号概况!$C$7*信号相关性!$F$7+2*$G1820*信号概况!$C$6*$I1820*信号概况!$C$8*信号相关性!$F$8+2*$G1820*信号概况!$C$6*$J1820*信号概况!$C$9*信号相关性!$F$9+2*$H1820*信号概况!$C$7*$I1820*信号概况!$C$8*信号相关性!$G$8+2*$H1820*信号概况!$C$7*$J1820*信号概况!$C$9*信号相关性!$G$9+2*$I1820*信号概况!$C$8*$J1820*信号概况!$C$9*信号相关性!$H$9)</f>
        <v>4719.04615315099</v>
      </c>
      <c r="N1820" s="12">
        <f t="shared" si="588"/>
        <v>0.241764569677158</v>
      </c>
      <c r="O1820" s="10">
        <f>$C1820*信号概况!$J$2+$D1820*信号概况!$J$3+$E1820*信号概况!$J$4+$F1820*信号概况!$J$5+$G1820*信号概况!$J$6+$H1820*信号概况!$J$7+$I1820*信号概况!$J$8+$J1820*信号概况!$J$9</f>
        <v>1390.62033126753</v>
      </c>
      <c r="P1820" s="12">
        <f t="shared" si="589"/>
        <v>0.0712437884822789</v>
      </c>
      <c r="Q1820" s="7">
        <f t="shared" si="590"/>
        <v>16.4069054407441</v>
      </c>
    </row>
    <row r="1821" spans="1:17">
      <c r="A1821">
        <v>1819</v>
      </c>
      <c r="B1821">
        <v>19519.18</v>
      </c>
      <c r="C1821" s="7">
        <f t="shared" si="579"/>
        <v>0</v>
      </c>
      <c r="D1821" s="8">
        <f t="shared" si="580"/>
        <v>0.515151515151515</v>
      </c>
      <c r="E1821">
        <f t="shared" si="581"/>
        <v>0</v>
      </c>
      <c r="F1821">
        <f t="shared" si="582"/>
        <v>0.9</v>
      </c>
      <c r="G1821">
        <f t="shared" si="583"/>
        <v>0.08</v>
      </c>
      <c r="H1821">
        <f t="shared" si="584"/>
        <v>0</v>
      </c>
      <c r="I1821">
        <f t="shared" si="585"/>
        <v>0</v>
      </c>
      <c r="J1821">
        <f t="shared" si="586"/>
        <v>0</v>
      </c>
      <c r="K1821">
        <f>SQRT(POWER($C1821*信号概况!$F$2,2)+POWER($D1821*信号概况!$F$3,2)+POWER($E1821*信号概况!$F$4,2)+POWER($F1821*信号概况!$F$5,2)+POWER($G1821*信号概况!$F$6,2)+POWER($H1821*信号概况!$F$7,2)+POWER($I1821*信号概况!$F$8,2)+POWER($J1821*信号概况!$F$9,2)+2*$C1821*信号概况!$F$2*$D1821*信号概况!$F$3*信号相关性!$B$3+2*$C1821*信号概况!$F$2*$E1821*信号概况!$F$4*信号相关性!$B$4+2*$C1821*信号概况!$F$2*$F1821*信号概况!$F$5*信号相关性!$B$5+2*$C1821*信号概况!$F$2*$G1821*信号概况!$F$6*信号相关性!$B$6+2*$C1821*信号概况!$F$2*$H1821*信号概况!$F$7*信号相关性!$B$7+2*$C1821*信号概况!$F$2*$I1821*信号概况!$F$8*信号相关性!$B$8+2*$C1821*信号概况!$F$2*$J1821*信号概况!$F$9*信号相关性!$B$9+2*$D1821*信号概况!$F$3*$E1821*信号概况!$F$4*信号相关性!$C$4+2*$D1821*信号概况!$F$3*$F1821*信号概况!$F$5*信号相关性!$C$5+2*$D1821*信号概况!$F$3*$G1821*信号概况!$F$6*信号相关性!$C$6+2*$D1821*信号概况!$F$3*$H1821*信号概况!$F$7*信号相关性!$C$7+2*$D1821*信号概况!$F$3*$I1821*信号概况!$F$8*信号相关性!$C$8+2*$D1821*信号概况!$F$3*$J1821*信号概况!$F$9*信号相关性!$C$9+2*$E1821*信号概况!$F$4*$F1821*信号概况!$F$5*信号相关性!$D$5+2*$E1821*信号概况!$F$4*$G1821*信号概况!$F$6*信号相关性!$D$6+2*$E1821*信号概况!$F$4*$H1821*信号概况!$F$7*信号相关性!$D$7+2*$E1821*信号概况!$F$4*$I1821*信号概况!$F$8*信号相关性!$D$8+2*$E1821*信号概况!$F$4*$J1821*信号概况!$J$5*信号相关性!$D$9+2*$F1821*信号概况!$F$5*$G1821*信号概况!$F$6*信号相关性!$E$6+2*$F1821*信号概况!$F$5*$H1821*信号概况!$F$7*信号相关性!$E$7+2*$F1821*信号概况!$F$5*$I1821*信号概况!$F$8*信号相关性!$E$8+2*$F1821*信号概况!$F$5*$J1821*信号概况!$F$9*信号相关性!$E$9+2*$G1821*信号概况!$F$6*$H1821*信号概况!$F$7*信号相关性!$F$7+2*$G1821*信号概况!$F$6*$I1821*信号概况!$F$8*信号相关性!$F$8+2*$G1821*信号概况!$F$6*$J1821*信号概况!$F$9*信号相关性!$F$9+2*$H1821*信号概况!$F$7*$I1821*信号概况!$F$8*信号相关性!$G$8+2*$H1821*信号概况!$F$7*$J1821*信号概况!$F$9*信号相关性!$G$9+2*$I1821*信号概况!$F$8*$J1821*信号概况!$F$9*信号相关性!$H$9)</f>
        <v>1022.08820977205</v>
      </c>
      <c r="L1821" s="10">
        <f t="shared" si="587"/>
        <v>19.0973536465638</v>
      </c>
      <c r="M1821" s="11">
        <f>SQRT(POWER($C1821*信号概况!$C$2,2)+POWER($D1821*信号概况!$C$3,2)+POWER($E1821*信号概况!$C$4,2)+POWER($F1821*信号概况!$C$5,2)+POWER($G1821*信号概况!$C$6,2)+POWER($H1821*信号概况!$C$7,2)+POWER($I1821*信号概况!$C$8,2)+POWER($J1821*信号概况!$C$9,2)+2*$C1821*信号概况!$C$2*$D1821*信号概况!$C$3*信号相关性!$B$3+2*$C1821*信号概况!$C$2*$E1821*信号概况!$C$4*信号相关性!$B$4+2*$C1821*信号概况!$C$2*$F1821*信号概况!$C$5*信号相关性!$B$5+2*$C1821*信号概况!$C$2*$G1821*信号概况!$C$6*信号相关性!$B$6+2*$C1821*信号概况!$C$2*$H1821*信号概况!$C$7*信号相关性!$B$7+2*$C1821*信号概况!$C$2*$I1821*信号概况!$C$8*信号相关性!$B$8+2*$C1821*信号概况!$C$2*$J1821*信号概况!$C$9*信号相关性!$B$9+2*$D1821*信号概况!$C$3*$E1821*信号概况!$C$4*信号相关性!$C$4+2*$D1821*信号概况!$C$3*$F1821*信号概况!$C$5*信号相关性!$C$5+2*$D1821*信号概况!$C$3*$G1821*信号概况!$C$6*信号相关性!$C$6+2*$D1821*信号概况!$C$3*$H1821*信号概况!$C$7*信号相关性!$C$7+2*$D1821*信号概况!$C$3*$I1821*信号概况!$C$8*信号相关性!$C$8+2*$D1821*信号概况!$C$3*$J1821*信号概况!$C$9*信号相关性!$C$9+2*$E1821*信号概况!$C$4*$F1821*信号概况!$C$5*信号相关性!$D$5+2*$E1821*信号概况!$C$4*$G1821*信号概况!$C$6*信号相关性!$D$6+2*$E1821*信号概况!$C$4*$H1821*信号概况!$C$7*信号相关性!$D$7+2*$E1821*信号概况!$C$4*$I1821*信号概况!$C$8*信号相关性!$D$8+2*$E1821*信号概况!$C$4*$J1821*信号概况!$J$5*信号相关性!$D$9+2*$F1821*信号概况!$C$5*$G1821*信号概况!$C$6*信号相关性!$E$6+2*$F1821*信号概况!$C$5*$H1821*信号概况!$C$7*信号相关性!$E$7+2*$F1821*信号概况!$C$5*$I1821*信号概况!$C$8*信号相关性!$E$8+2*$F1821*信号概况!$C$5*$J1821*信号概况!$C$9*信号相关性!$E$9+2*$G1821*信号概况!$C$6*$H1821*信号概况!$C$7*信号相关性!$F$7+2*$G1821*信号概况!$C$6*$I1821*信号概况!$C$8*信号相关性!$F$8+2*$G1821*信号概况!$C$6*$J1821*信号概况!$C$9*信号相关性!$F$9+2*$H1821*信号概况!$C$7*$I1821*信号概况!$C$8*信号相关性!$G$8+2*$H1821*信号概况!$C$7*$J1821*信号概况!$C$9*信号相关性!$G$9+2*$I1821*信号概况!$C$8*$J1821*信号概况!$C$9*信号相关性!$H$9)</f>
        <v>5035.50041699809</v>
      </c>
      <c r="N1821" s="12">
        <f t="shared" si="588"/>
        <v>0.257977047037739</v>
      </c>
      <c r="O1821" s="10">
        <f>$C1821*信号概况!$J$2+$D1821*信号概况!$J$3+$E1821*信号概况!$J$4+$F1821*信号概况!$J$5+$G1821*信号概况!$J$6+$H1821*信号概况!$J$7+$I1821*信号概况!$J$8+$J1821*信号概况!$J$9</f>
        <v>1415.14848195246</v>
      </c>
      <c r="P1821" s="12">
        <f t="shared" si="589"/>
        <v>0.0725004063670943</v>
      </c>
      <c r="Q1821" s="7">
        <f t="shared" si="590"/>
        <v>15.6599231166156</v>
      </c>
    </row>
    <row r="1822" spans="1:17">
      <c r="A1822">
        <v>1820</v>
      </c>
      <c r="B1822">
        <v>19519.18</v>
      </c>
      <c r="C1822" s="7">
        <f t="shared" si="579"/>
        <v>0</v>
      </c>
      <c r="D1822" s="8">
        <f t="shared" si="580"/>
        <v>0.545454545454545</v>
      </c>
      <c r="E1822">
        <f t="shared" si="581"/>
        <v>0</v>
      </c>
      <c r="F1822">
        <f t="shared" si="582"/>
        <v>0.9</v>
      </c>
      <c r="G1822">
        <f t="shared" si="583"/>
        <v>0.08</v>
      </c>
      <c r="H1822">
        <f t="shared" si="584"/>
        <v>0</v>
      </c>
      <c r="I1822">
        <f t="shared" si="585"/>
        <v>0</v>
      </c>
      <c r="J1822">
        <f t="shared" si="586"/>
        <v>0</v>
      </c>
      <c r="K1822">
        <f>SQRT(POWER($C1822*信号概况!$F$2,2)+POWER($D1822*信号概况!$F$3,2)+POWER($E1822*信号概况!$F$4,2)+POWER($F1822*信号概况!$F$5,2)+POWER($G1822*信号概况!$F$6,2)+POWER($H1822*信号概况!$F$7,2)+POWER($I1822*信号概况!$F$8,2)+POWER($J1822*信号概况!$F$9,2)+2*$C1822*信号概况!$F$2*$D1822*信号概况!$F$3*信号相关性!$B$3+2*$C1822*信号概况!$F$2*$E1822*信号概况!$F$4*信号相关性!$B$4+2*$C1822*信号概况!$F$2*$F1822*信号概况!$F$5*信号相关性!$B$5+2*$C1822*信号概况!$F$2*$G1822*信号概况!$F$6*信号相关性!$B$6+2*$C1822*信号概况!$F$2*$H1822*信号概况!$F$7*信号相关性!$B$7+2*$C1822*信号概况!$F$2*$I1822*信号概况!$F$8*信号相关性!$B$8+2*$C1822*信号概况!$F$2*$J1822*信号概况!$F$9*信号相关性!$B$9+2*$D1822*信号概况!$F$3*$E1822*信号概况!$F$4*信号相关性!$C$4+2*$D1822*信号概况!$F$3*$F1822*信号概况!$F$5*信号相关性!$C$5+2*$D1822*信号概况!$F$3*$G1822*信号概况!$F$6*信号相关性!$C$6+2*$D1822*信号概况!$F$3*$H1822*信号概况!$F$7*信号相关性!$C$7+2*$D1822*信号概况!$F$3*$I1822*信号概况!$F$8*信号相关性!$C$8+2*$D1822*信号概况!$F$3*$J1822*信号概况!$F$9*信号相关性!$C$9+2*$E1822*信号概况!$F$4*$F1822*信号概况!$F$5*信号相关性!$D$5+2*$E1822*信号概况!$F$4*$G1822*信号概况!$F$6*信号相关性!$D$6+2*$E1822*信号概况!$F$4*$H1822*信号概况!$F$7*信号相关性!$D$7+2*$E1822*信号概况!$F$4*$I1822*信号概况!$F$8*信号相关性!$D$8+2*$E1822*信号概况!$F$4*$J1822*信号概况!$J$5*信号相关性!$D$9+2*$F1822*信号概况!$F$5*$G1822*信号概况!$F$6*信号相关性!$E$6+2*$F1822*信号概况!$F$5*$H1822*信号概况!$F$7*信号相关性!$E$7+2*$F1822*信号概况!$F$5*$I1822*信号概况!$F$8*信号相关性!$E$8+2*$F1822*信号概况!$F$5*$J1822*信号概况!$F$9*信号相关性!$E$9+2*$G1822*信号概况!$F$6*$H1822*信号概况!$F$7*信号相关性!$F$7+2*$G1822*信号概况!$F$6*$I1822*信号概况!$F$8*信号相关性!$F$8+2*$G1822*信号概况!$F$6*$J1822*信号概况!$F$9*信号相关性!$F$9+2*$H1822*信号概况!$F$7*$I1822*信号概况!$F$8*信号相关性!$G$8+2*$H1822*信号概况!$F$7*$J1822*信号概况!$F$9*信号相关性!$G$9+2*$I1822*信号概况!$F$8*$J1822*信号概况!$F$9*信号相关性!$H$9)</f>
        <v>1086.84980823174</v>
      </c>
      <c r="L1822" s="10">
        <f t="shared" si="587"/>
        <v>17.9594087905825</v>
      </c>
      <c r="M1822" s="11">
        <f>SQRT(POWER($C1822*信号概况!$C$2,2)+POWER($D1822*信号概况!$C$3,2)+POWER($E1822*信号概况!$C$4,2)+POWER($F1822*信号概况!$C$5,2)+POWER($G1822*信号概况!$C$6,2)+POWER($H1822*信号概况!$C$7,2)+POWER($I1822*信号概况!$C$8,2)+POWER($J1822*信号概况!$C$9,2)+2*$C1822*信号概况!$C$2*$D1822*信号概况!$C$3*信号相关性!$B$3+2*$C1822*信号概况!$C$2*$E1822*信号概况!$C$4*信号相关性!$B$4+2*$C1822*信号概况!$C$2*$F1822*信号概况!$C$5*信号相关性!$B$5+2*$C1822*信号概况!$C$2*$G1822*信号概况!$C$6*信号相关性!$B$6+2*$C1822*信号概况!$C$2*$H1822*信号概况!$C$7*信号相关性!$B$7+2*$C1822*信号概况!$C$2*$I1822*信号概况!$C$8*信号相关性!$B$8+2*$C1822*信号概况!$C$2*$J1822*信号概况!$C$9*信号相关性!$B$9+2*$D1822*信号概况!$C$3*$E1822*信号概况!$C$4*信号相关性!$C$4+2*$D1822*信号概况!$C$3*$F1822*信号概况!$C$5*信号相关性!$C$5+2*$D1822*信号概况!$C$3*$G1822*信号概况!$C$6*信号相关性!$C$6+2*$D1822*信号概况!$C$3*$H1822*信号概况!$C$7*信号相关性!$C$7+2*$D1822*信号概况!$C$3*$I1822*信号概况!$C$8*信号相关性!$C$8+2*$D1822*信号概况!$C$3*$J1822*信号概况!$C$9*信号相关性!$C$9+2*$E1822*信号概况!$C$4*$F1822*信号概况!$C$5*信号相关性!$D$5+2*$E1822*信号概况!$C$4*$G1822*信号概况!$C$6*信号相关性!$D$6+2*$E1822*信号概况!$C$4*$H1822*信号概况!$C$7*信号相关性!$D$7+2*$E1822*信号概况!$C$4*$I1822*信号概况!$C$8*信号相关性!$D$8+2*$E1822*信号概况!$C$4*$J1822*信号概况!$J$5*信号相关性!$D$9+2*$F1822*信号概况!$C$5*$G1822*信号概况!$C$6*信号相关性!$E$6+2*$F1822*信号概况!$C$5*$H1822*信号概况!$C$7*信号相关性!$E$7+2*$F1822*信号概况!$C$5*$I1822*信号概况!$C$8*信号相关性!$E$8+2*$F1822*信号概况!$C$5*$J1822*信号概况!$C$9*信号相关性!$E$9+2*$G1822*信号概况!$C$6*$H1822*信号概况!$C$7*信号相关性!$F$7+2*$G1822*信号概况!$C$6*$I1822*信号概况!$C$8*信号相关性!$F$8+2*$G1822*信号概况!$C$6*$J1822*信号概况!$C$9*信号相关性!$F$9+2*$H1822*信号概况!$C$7*$I1822*信号概况!$C$8*信号相关性!$G$8+2*$H1822*信号概况!$C$7*$J1822*信号概况!$C$9*信号相关性!$G$9+2*$I1822*信号概况!$C$8*$J1822*信号概况!$C$9*信号相关性!$H$9)</f>
        <v>5352.89795585803</v>
      </c>
      <c r="N1822" s="12">
        <f t="shared" si="588"/>
        <v>0.27423784994339</v>
      </c>
      <c r="O1822" s="10">
        <f>$C1822*信号概况!$J$2+$D1822*信号概况!$J$3+$E1822*信号概况!$J$4+$F1822*信号概况!$J$5+$G1822*信号概况!$J$6+$H1822*信号概况!$J$7+$I1822*信号概况!$J$8+$J1822*信号概况!$J$9</f>
        <v>1439.67663263739</v>
      </c>
      <c r="P1822" s="12">
        <f t="shared" si="589"/>
        <v>0.0737570242519097</v>
      </c>
      <c r="Q1822" s="7">
        <f t="shared" si="590"/>
        <v>14.9976201570743</v>
      </c>
    </row>
    <row r="1823" spans="1:17">
      <c r="A1823">
        <v>1821</v>
      </c>
      <c r="B1823">
        <v>19519.18</v>
      </c>
      <c r="C1823" s="7">
        <f t="shared" si="579"/>
        <v>0</v>
      </c>
      <c r="D1823" s="8">
        <f t="shared" si="580"/>
        <v>0.575757575757576</v>
      </c>
      <c r="E1823">
        <f t="shared" si="581"/>
        <v>0</v>
      </c>
      <c r="F1823">
        <f t="shared" ref="F1823:F1846" si="591">MOD(QUOTIENT(A1823,($T$2*$U$2/0.01+1)*($T$3*$U$3/0.01+1)*($T$4*$U$4/0.01+1)),$T$5*$U$5/0.01+1)/($T$5*100)</f>
        <v>0.9</v>
      </c>
      <c r="G1823">
        <f t="shared" ref="G1823:G1846" si="592">MOD(QUOTIENT(A1823,($T$2*$U$2/0.01+1)*($T$3*$U$3/0.01+1)*($T$4*$U$4/0.01+1)*($T$5*$U$5/0.01+1)),$T$6*$U$6/0.01+1)/($T$6*100)</f>
        <v>0.08</v>
      </c>
      <c r="H1823">
        <f t="shared" ref="H1823:H1846" si="593">MOD(QUOTIENT(A1823,($T$2*$U$2/0.01+1)*($T$3*$U$3/0.01+1)*($T$4*$U$4/0.01+1)*($T$5*$U$5/0.01+1)*($T$6*$U$6/0.01+1)),$T$7*$U$7/0.01+1)/($T$7*100)</f>
        <v>0</v>
      </c>
      <c r="I1823">
        <f t="shared" ref="I1823:I1846" si="594">MOD(QUOTIENT(A1823,($T$2*$U$2/0.01+1)*($T$3*$U$3/0.01+1)*($T$4*$U$4/0.01+1)*($T$5*$U$5/0.01+1)*($T$6*$U$6/0.01+1)*($T$7*$U$7/0.01+1)),$T$8*$U$8/0.01+1)/($T$8*100)</f>
        <v>0</v>
      </c>
      <c r="J1823">
        <f t="shared" ref="J1823:J1846" si="595">MOD(QUOTIENT(A1823,($T$2*$U$2/0.01+1)*($T$3*$U$3/0.01+1)*($T$4*$U$4/0.01+1)*($T$5*$U$5/0.01+1)*($T$6*$U$6/0.01+1)*($T$7*$U$7/0.01+1)*($T$8*$U$8/0.01+1)),$T$9*$U$9/0.01)/($T$9*100)</f>
        <v>0</v>
      </c>
      <c r="K1823">
        <f>SQRT(POWER($C1823*信号概况!$F$2,2)+POWER($D1823*信号概况!$F$3,2)+POWER($E1823*信号概况!$F$4,2)+POWER($F1823*信号概况!$F$5,2)+POWER($G1823*信号概况!$F$6,2)+POWER($H1823*信号概况!$F$7,2)+POWER($I1823*信号概况!$F$8,2)+POWER($J1823*信号概况!$F$9,2)+2*$C1823*信号概况!$F$2*$D1823*信号概况!$F$3*信号相关性!$B$3+2*$C1823*信号概况!$F$2*$E1823*信号概况!$F$4*信号相关性!$B$4+2*$C1823*信号概况!$F$2*$F1823*信号概况!$F$5*信号相关性!$B$5+2*$C1823*信号概况!$F$2*$G1823*信号概况!$F$6*信号相关性!$B$6+2*$C1823*信号概况!$F$2*$H1823*信号概况!$F$7*信号相关性!$B$7+2*$C1823*信号概况!$F$2*$I1823*信号概况!$F$8*信号相关性!$B$8+2*$C1823*信号概况!$F$2*$J1823*信号概况!$F$9*信号相关性!$B$9+2*$D1823*信号概况!$F$3*$E1823*信号概况!$F$4*信号相关性!$C$4+2*$D1823*信号概况!$F$3*$F1823*信号概况!$F$5*信号相关性!$C$5+2*$D1823*信号概况!$F$3*$G1823*信号概况!$F$6*信号相关性!$C$6+2*$D1823*信号概况!$F$3*$H1823*信号概况!$F$7*信号相关性!$C$7+2*$D1823*信号概况!$F$3*$I1823*信号概况!$F$8*信号相关性!$C$8+2*$D1823*信号概况!$F$3*$J1823*信号概况!$F$9*信号相关性!$C$9+2*$E1823*信号概况!$F$4*$F1823*信号概况!$F$5*信号相关性!$D$5+2*$E1823*信号概况!$F$4*$G1823*信号概况!$F$6*信号相关性!$D$6+2*$E1823*信号概况!$F$4*$H1823*信号概况!$F$7*信号相关性!$D$7+2*$E1823*信号概况!$F$4*$I1823*信号概况!$F$8*信号相关性!$D$8+2*$E1823*信号概况!$F$4*$J1823*信号概况!$J$5*信号相关性!$D$9+2*$F1823*信号概况!$F$5*$G1823*信号概况!$F$6*信号相关性!$E$6+2*$F1823*信号概况!$F$5*$H1823*信号概况!$F$7*信号相关性!$E$7+2*$F1823*信号概况!$F$5*$I1823*信号概况!$F$8*信号相关性!$E$8+2*$F1823*信号概况!$F$5*$J1823*信号概况!$F$9*信号相关性!$E$9+2*$G1823*信号概况!$F$6*$H1823*信号概况!$F$7*信号相关性!$F$7+2*$G1823*信号概况!$F$6*$I1823*信号概况!$F$8*信号相关性!$F$8+2*$G1823*信号概况!$F$6*$J1823*信号概况!$F$9*信号相关性!$F$9+2*$H1823*信号概况!$F$7*$I1823*信号概况!$F$8*信号相关性!$G$8+2*$H1823*信号概况!$F$7*$J1823*信号概况!$F$9*信号相关性!$G$9+2*$I1823*信号概况!$F$8*$J1823*信号概况!$F$9*信号相关性!$H$9)</f>
        <v>1151.85045518993</v>
      </c>
      <c r="L1823" s="10">
        <f t="shared" ref="L1823:L1846" si="596">B1823/K1823</f>
        <v>16.9459324446605</v>
      </c>
      <c r="M1823" s="11">
        <f>SQRT(POWER($C1823*信号概况!$C$2,2)+POWER($D1823*信号概况!$C$3,2)+POWER($E1823*信号概况!$C$4,2)+POWER($F1823*信号概况!$C$5,2)+POWER($G1823*信号概况!$C$6,2)+POWER($H1823*信号概况!$C$7,2)+POWER($I1823*信号概况!$C$8,2)+POWER($J1823*信号概况!$C$9,2)+2*$C1823*信号概况!$C$2*$D1823*信号概况!$C$3*信号相关性!$B$3+2*$C1823*信号概况!$C$2*$E1823*信号概况!$C$4*信号相关性!$B$4+2*$C1823*信号概况!$C$2*$F1823*信号概况!$C$5*信号相关性!$B$5+2*$C1823*信号概况!$C$2*$G1823*信号概况!$C$6*信号相关性!$B$6+2*$C1823*信号概况!$C$2*$H1823*信号概况!$C$7*信号相关性!$B$7+2*$C1823*信号概况!$C$2*$I1823*信号概况!$C$8*信号相关性!$B$8+2*$C1823*信号概况!$C$2*$J1823*信号概况!$C$9*信号相关性!$B$9+2*$D1823*信号概况!$C$3*$E1823*信号概况!$C$4*信号相关性!$C$4+2*$D1823*信号概况!$C$3*$F1823*信号概况!$C$5*信号相关性!$C$5+2*$D1823*信号概况!$C$3*$G1823*信号概况!$C$6*信号相关性!$C$6+2*$D1823*信号概况!$C$3*$H1823*信号概况!$C$7*信号相关性!$C$7+2*$D1823*信号概况!$C$3*$I1823*信号概况!$C$8*信号相关性!$C$8+2*$D1823*信号概况!$C$3*$J1823*信号概况!$C$9*信号相关性!$C$9+2*$E1823*信号概况!$C$4*$F1823*信号概况!$C$5*信号相关性!$D$5+2*$E1823*信号概况!$C$4*$G1823*信号概况!$C$6*信号相关性!$D$6+2*$E1823*信号概况!$C$4*$H1823*信号概况!$C$7*信号相关性!$D$7+2*$E1823*信号概况!$C$4*$I1823*信号概况!$C$8*信号相关性!$D$8+2*$E1823*信号概况!$C$4*$J1823*信号概况!$J$5*信号相关性!$D$9+2*$F1823*信号概况!$C$5*$G1823*信号概况!$C$6*信号相关性!$E$6+2*$F1823*信号概况!$C$5*$H1823*信号概况!$C$7*信号相关性!$E$7+2*$F1823*信号概况!$C$5*$I1823*信号概况!$C$8*信号相关性!$E$8+2*$F1823*信号概况!$C$5*$J1823*信号概况!$C$9*信号相关性!$E$9+2*$G1823*信号概况!$C$6*$H1823*信号概况!$C$7*信号相关性!$F$7+2*$G1823*信号概况!$C$6*$I1823*信号概况!$C$8*信号相关性!$F$8+2*$G1823*信号概况!$C$6*$J1823*信号概况!$C$9*信号相关性!$F$9+2*$H1823*信号概况!$C$7*$I1823*信号概况!$C$8*信号相关性!$G$8+2*$H1823*信号概况!$C$7*$J1823*信号概况!$C$9*信号相关性!$G$9+2*$I1823*信号概况!$C$8*$J1823*信号概况!$C$9*信号相关性!$H$9)</f>
        <v>5671.08039303732</v>
      </c>
      <c r="N1823" s="12">
        <f t="shared" ref="N1823:N1846" si="597">M1823/B1823</f>
        <v>0.290538864493146</v>
      </c>
      <c r="O1823" s="10">
        <f>$C1823*信号概况!$J$2+$D1823*信号概况!$J$3+$E1823*信号概况!$J$4+$F1823*信号概况!$J$5+$G1823*信号概况!$J$6+$H1823*信号概况!$J$7+$I1823*信号概况!$J$8+$J1823*信号概况!$J$9</f>
        <v>1464.20478332232</v>
      </c>
      <c r="P1823" s="12">
        <f t="shared" ref="P1823:P1846" si="598">O1823/B1823</f>
        <v>0.0750136421367252</v>
      </c>
      <c r="Q1823" s="7">
        <f t="shared" ref="Q1823:Q1846" si="599">(O1823*12-B1823*5%)/K1823</f>
        <v>14.4068167226896</v>
      </c>
    </row>
    <row r="1824" spans="1:17">
      <c r="A1824">
        <v>1822</v>
      </c>
      <c r="B1824">
        <v>19519.18</v>
      </c>
      <c r="C1824" s="7">
        <f t="shared" si="579"/>
        <v>0</v>
      </c>
      <c r="D1824" s="8">
        <f t="shared" si="580"/>
        <v>0.606060606060606</v>
      </c>
      <c r="E1824">
        <f t="shared" si="581"/>
        <v>0</v>
      </c>
      <c r="F1824">
        <f t="shared" si="591"/>
        <v>0.9</v>
      </c>
      <c r="G1824">
        <f t="shared" si="592"/>
        <v>0.08</v>
      </c>
      <c r="H1824">
        <f t="shared" si="593"/>
        <v>0</v>
      </c>
      <c r="I1824">
        <f t="shared" si="594"/>
        <v>0</v>
      </c>
      <c r="J1824">
        <f t="shared" si="595"/>
        <v>0</v>
      </c>
      <c r="K1824">
        <f>SQRT(POWER($C1824*信号概况!$F$2,2)+POWER($D1824*信号概况!$F$3,2)+POWER($E1824*信号概况!$F$4,2)+POWER($F1824*信号概况!$F$5,2)+POWER($G1824*信号概况!$F$6,2)+POWER($H1824*信号概况!$F$7,2)+POWER($I1824*信号概况!$F$8,2)+POWER($J1824*信号概况!$F$9,2)+2*$C1824*信号概况!$F$2*$D1824*信号概况!$F$3*信号相关性!$B$3+2*$C1824*信号概况!$F$2*$E1824*信号概况!$F$4*信号相关性!$B$4+2*$C1824*信号概况!$F$2*$F1824*信号概况!$F$5*信号相关性!$B$5+2*$C1824*信号概况!$F$2*$G1824*信号概况!$F$6*信号相关性!$B$6+2*$C1824*信号概况!$F$2*$H1824*信号概况!$F$7*信号相关性!$B$7+2*$C1824*信号概况!$F$2*$I1824*信号概况!$F$8*信号相关性!$B$8+2*$C1824*信号概况!$F$2*$J1824*信号概况!$F$9*信号相关性!$B$9+2*$D1824*信号概况!$F$3*$E1824*信号概况!$F$4*信号相关性!$C$4+2*$D1824*信号概况!$F$3*$F1824*信号概况!$F$5*信号相关性!$C$5+2*$D1824*信号概况!$F$3*$G1824*信号概况!$F$6*信号相关性!$C$6+2*$D1824*信号概况!$F$3*$H1824*信号概况!$F$7*信号相关性!$C$7+2*$D1824*信号概况!$F$3*$I1824*信号概况!$F$8*信号相关性!$C$8+2*$D1824*信号概况!$F$3*$J1824*信号概况!$F$9*信号相关性!$C$9+2*$E1824*信号概况!$F$4*$F1824*信号概况!$F$5*信号相关性!$D$5+2*$E1824*信号概况!$F$4*$G1824*信号概况!$F$6*信号相关性!$D$6+2*$E1824*信号概况!$F$4*$H1824*信号概况!$F$7*信号相关性!$D$7+2*$E1824*信号概况!$F$4*$I1824*信号概况!$F$8*信号相关性!$D$8+2*$E1824*信号概况!$F$4*$J1824*信号概况!$J$5*信号相关性!$D$9+2*$F1824*信号概况!$F$5*$G1824*信号概况!$F$6*信号相关性!$E$6+2*$F1824*信号概况!$F$5*$H1824*信号概况!$F$7*信号相关性!$E$7+2*$F1824*信号概况!$F$5*$I1824*信号概况!$F$8*信号相关性!$E$8+2*$F1824*信号概况!$F$5*$J1824*信号概况!$F$9*信号相关性!$E$9+2*$G1824*信号概况!$F$6*$H1824*信号概况!$F$7*信号相关性!$F$7+2*$G1824*信号概况!$F$6*$I1824*信号概况!$F$8*信号相关性!$F$8+2*$G1824*信号概况!$F$6*$J1824*信号概况!$F$9*信号相关性!$F$9+2*$H1824*信号概况!$F$7*$I1824*信号概况!$F$8*信号相关性!$G$8+2*$H1824*信号概况!$F$7*$J1824*信号概况!$F$9*信号相关性!$G$9+2*$I1824*信号概况!$F$8*$J1824*信号概况!$F$9*信号相关性!$H$9)</f>
        <v>1217.05184974127</v>
      </c>
      <c r="L1824" s="10">
        <f t="shared" si="596"/>
        <v>16.0380841655591</v>
      </c>
      <c r="M1824" s="11">
        <f>SQRT(POWER($C1824*信号概况!$C$2,2)+POWER($D1824*信号概况!$C$3,2)+POWER($E1824*信号概况!$C$4,2)+POWER($F1824*信号概况!$C$5,2)+POWER($G1824*信号概况!$C$6,2)+POWER($H1824*信号概况!$C$7,2)+POWER($I1824*信号概况!$C$8,2)+POWER($J1824*信号概况!$C$9,2)+2*$C1824*信号概况!$C$2*$D1824*信号概况!$C$3*信号相关性!$B$3+2*$C1824*信号概况!$C$2*$E1824*信号概况!$C$4*信号相关性!$B$4+2*$C1824*信号概况!$C$2*$F1824*信号概况!$C$5*信号相关性!$B$5+2*$C1824*信号概况!$C$2*$G1824*信号概况!$C$6*信号相关性!$B$6+2*$C1824*信号概况!$C$2*$H1824*信号概况!$C$7*信号相关性!$B$7+2*$C1824*信号概况!$C$2*$I1824*信号概况!$C$8*信号相关性!$B$8+2*$C1824*信号概况!$C$2*$J1824*信号概况!$C$9*信号相关性!$B$9+2*$D1824*信号概况!$C$3*$E1824*信号概况!$C$4*信号相关性!$C$4+2*$D1824*信号概况!$C$3*$F1824*信号概况!$C$5*信号相关性!$C$5+2*$D1824*信号概况!$C$3*$G1824*信号概况!$C$6*信号相关性!$C$6+2*$D1824*信号概况!$C$3*$H1824*信号概况!$C$7*信号相关性!$C$7+2*$D1824*信号概况!$C$3*$I1824*信号概况!$C$8*信号相关性!$C$8+2*$D1824*信号概况!$C$3*$J1824*信号概况!$C$9*信号相关性!$C$9+2*$E1824*信号概况!$C$4*$F1824*信号概况!$C$5*信号相关性!$D$5+2*$E1824*信号概况!$C$4*$G1824*信号概况!$C$6*信号相关性!$D$6+2*$E1824*信号概况!$C$4*$H1824*信号概况!$C$7*信号相关性!$D$7+2*$E1824*信号概况!$C$4*$I1824*信号概况!$C$8*信号相关性!$D$8+2*$E1824*信号概况!$C$4*$J1824*信号概况!$J$5*信号相关性!$D$9+2*$F1824*信号概况!$C$5*$G1824*信号概况!$C$6*信号相关性!$E$6+2*$F1824*信号概况!$C$5*$H1824*信号概况!$C$7*信号相关性!$E$7+2*$F1824*信号概况!$C$5*$I1824*信号概况!$C$8*信号相关性!$E$8+2*$F1824*信号概况!$C$5*$J1824*信号概况!$C$9*信号相关性!$E$9+2*$G1824*信号概况!$C$6*$H1824*信号概况!$C$7*信号相关性!$F$7+2*$G1824*信号概况!$C$6*$I1824*信号概况!$C$8*信号相关性!$F$8+2*$G1824*信号概况!$C$6*$J1824*信号概况!$C$9*信号相关性!$F$9+2*$H1824*信号概况!$C$7*$I1824*信号概况!$C$8*信号相关性!$G$8+2*$H1824*信号概况!$C$7*$J1824*信号概况!$C$9*信号相关性!$G$9+2*$I1824*信号概况!$C$8*$J1824*信号概况!$C$9*信号相关性!$H$9)</f>
        <v>5989.92264933178</v>
      </c>
      <c r="N1824" s="12">
        <f t="shared" si="597"/>
        <v>0.306873682671699</v>
      </c>
      <c r="O1824" s="10">
        <f>$C1824*信号概况!$J$2+$D1824*信号概况!$J$3+$E1824*信号概况!$J$4+$F1824*信号概况!$J$5+$G1824*信号概况!$J$6+$H1824*信号概况!$J$7+$I1824*信号概况!$J$8+$J1824*信号概况!$J$9</f>
        <v>1488.73293400725</v>
      </c>
      <c r="P1824" s="12">
        <f t="shared" si="598"/>
        <v>0.0762702600215406</v>
      </c>
      <c r="Q1824" s="7">
        <f t="shared" si="599"/>
        <v>13.8768419863766</v>
      </c>
    </row>
    <row r="1825" spans="1:17">
      <c r="A1825">
        <v>1823</v>
      </c>
      <c r="B1825">
        <v>19519.18</v>
      </c>
      <c r="C1825" s="7">
        <f t="shared" si="579"/>
        <v>0</v>
      </c>
      <c r="D1825" s="8">
        <f t="shared" si="580"/>
        <v>0.636363636363636</v>
      </c>
      <c r="E1825">
        <f t="shared" si="581"/>
        <v>0</v>
      </c>
      <c r="F1825">
        <f t="shared" si="591"/>
        <v>0.9</v>
      </c>
      <c r="G1825">
        <f t="shared" si="592"/>
        <v>0.08</v>
      </c>
      <c r="H1825">
        <f t="shared" si="593"/>
        <v>0</v>
      </c>
      <c r="I1825">
        <f t="shared" si="594"/>
        <v>0</v>
      </c>
      <c r="J1825">
        <f t="shared" si="595"/>
        <v>0</v>
      </c>
      <c r="K1825">
        <f>SQRT(POWER($C1825*信号概况!$F$2,2)+POWER($D1825*信号概况!$F$3,2)+POWER($E1825*信号概况!$F$4,2)+POWER($F1825*信号概况!$F$5,2)+POWER($G1825*信号概况!$F$6,2)+POWER($H1825*信号概况!$F$7,2)+POWER($I1825*信号概况!$F$8,2)+POWER($J1825*信号概况!$F$9,2)+2*$C1825*信号概况!$F$2*$D1825*信号概况!$F$3*信号相关性!$B$3+2*$C1825*信号概况!$F$2*$E1825*信号概况!$F$4*信号相关性!$B$4+2*$C1825*信号概况!$F$2*$F1825*信号概况!$F$5*信号相关性!$B$5+2*$C1825*信号概况!$F$2*$G1825*信号概况!$F$6*信号相关性!$B$6+2*$C1825*信号概况!$F$2*$H1825*信号概况!$F$7*信号相关性!$B$7+2*$C1825*信号概况!$F$2*$I1825*信号概况!$F$8*信号相关性!$B$8+2*$C1825*信号概况!$F$2*$J1825*信号概况!$F$9*信号相关性!$B$9+2*$D1825*信号概况!$F$3*$E1825*信号概况!$F$4*信号相关性!$C$4+2*$D1825*信号概况!$F$3*$F1825*信号概况!$F$5*信号相关性!$C$5+2*$D1825*信号概况!$F$3*$G1825*信号概况!$F$6*信号相关性!$C$6+2*$D1825*信号概况!$F$3*$H1825*信号概况!$F$7*信号相关性!$C$7+2*$D1825*信号概况!$F$3*$I1825*信号概况!$F$8*信号相关性!$C$8+2*$D1825*信号概况!$F$3*$J1825*信号概况!$F$9*信号相关性!$C$9+2*$E1825*信号概况!$F$4*$F1825*信号概况!$F$5*信号相关性!$D$5+2*$E1825*信号概况!$F$4*$G1825*信号概况!$F$6*信号相关性!$D$6+2*$E1825*信号概况!$F$4*$H1825*信号概况!$F$7*信号相关性!$D$7+2*$E1825*信号概况!$F$4*$I1825*信号概况!$F$8*信号相关性!$D$8+2*$E1825*信号概况!$F$4*$J1825*信号概况!$J$5*信号相关性!$D$9+2*$F1825*信号概况!$F$5*$G1825*信号概况!$F$6*信号相关性!$E$6+2*$F1825*信号概况!$F$5*$H1825*信号概况!$F$7*信号相关性!$E$7+2*$F1825*信号概况!$F$5*$I1825*信号概况!$F$8*信号相关性!$E$8+2*$F1825*信号概况!$F$5*$J1825*信号概况!$F$9*信号相关性!$E$9+2*$G1825*信号概况!$F$6*$H1825*信号概况!$F$7*信号相关性!$F$7+2*$G1825*信号概况!$F$6*$I1825*信号概况!$F$8*信号相关性!$F$8+2*$G1825*信号概况!$F$6*$J1825*信号概况!$F$9*信号相关性!$F$9+2*$H1825*信号概况!$F$7*$I1825*信号概况!$F$8*信号相关性!$G$8+2*$H1825*信号概况!$F$7*$J1825*信号概况!$F$9*信号相关性!$G$9+2*$I1825*信号概况!$F$8*$J1825*信号概况!$F$9*信号相关性!$H$9)</f>
        <v>1282.42337282413</v>
      </c>
      <c r="L1825" s="10">
        <f t="shared" si="596"/>
        <v>15.2205429296062</v>
      </c>
      <c r="M1825" s="11">
        <f>SQRT(POWER($C1825*信号概况!$C$2,2)+POWER($D1825*信号概况!$C$3,2)+POWER($E1825*信号概况!$C$4,2)+POWER($F1825*信号概况!$C$5,2)+POWER($G1825*信号概况!$C$6,2)+POWER($H1825*信号概况!$C$7,2)+POWER($I1825*信号概况!$C$8,2)+POWER($J1825*信号概况!$C$9,2)+2*$C1825*信号概况!$C$2*$D1825*信号概况!$C$3*信号相关性!$B$3+2*$C1825*信号概况!$C$2*$E1825*信号概况!$C$4*信号相关性!$B$4+2*$C1825*信号概况!$C$2*$F1825*信号概况!$C$5*信号相关性!$B$5+2*$C1825*信号概况!$C$2*$G1825*信号概况!$C$6*信号相关性!$B$6+2*$C1825*信号概况!$C$2*$H1825*信号概况!$C$7*信号相关性!$B$7+2*$C1825*信号概况!$C$2*$I1825*信号概况!$C$8*信号相关性!$B$8+2*$C1825*信号概况!$C$2*$J1825*信号概况!$C$9*信号相关性!$B$9+2*$D1825*信号概况!$C$3*$E1825*信号概况!$C$4*信号相关性!$C$4+2*$D1825*信号概况!$C$3*$F1825*信号概况!$C$5*信号相关性!$C$5+2*$D1825*信号概况!$C$3*$G1825*信号概况!$C$6*信号相关性!$C$6+2*$D1825*信号概况!$C$3*$H1825*信号概况!$C$7*信号相关性!$C$7+2*$D1825*信号概况!$C$3*$I1825*信号概况!$C$8*信号相关性!$C$8+2*$D1825*信号概况!$C$3*$J1825*信号概况!$C$9*信号相关性!$C$9+2*$E1825*信号概况!$C$4*$F1825*信号概况!$C$5*信号相关性!$D$5+2*$E1825*信号概况!$C$4*$G1825*信号概况!$C$6*信号相关性!$D$6+2*$E1825*信号概况!$C$4*$H1825*信号概况!$C$7*信号相关性!$D$7+2*$E1825*信号概况!$C$4*$I1825*信号概况!$C$8*信号相关性!$D$8+2*$E1825*信号概况!$C$4*$J1825*信号概况!$J$5*信号相关性!$D$9+2*$F1825*信号概况!$C$5*$G1825*信号概况!$C$6*信号相关性!$E$6+2*$F1825*信号概况!$C$5*$H1825*信号概况!$C$7*信号相关性!$E$7+2*$F1825*信号概况!$C$5*$I1825*信号概况!$C$8*信号相关性!$E$8+2*$F1825*信号概况!$C$5*$J1825*信号概况!$C$9*信号相关性!$E$9+2*$G1825*信号概况!$C$6*$H1825*信号概况!$C$7*信号相关性!$F$7+2*$G1825*信号概况!$C$6*$I1825*信号概况!$C$8*信号相关性!$F$8+2*$G1825*信号概况!$C$6*$J1825*信号概况!$C$9*信号相关性!$F$9+2*$H1825*信号概况!$C$7*$I1825*信号概况!$C$8*信号相关性!$G$8+2*$H1825*信号概况!$C$7*$J1825*信号概况!$C$9*信号相关性!$G$9+2*$I1825*信号概况!$C$8*$J1825*信号概况!$C$9*信号相关性!$H$9)</f>
        <v>6309.32469349023</v>
      </c>
      <c r="N1825" s="12">
        <f t="shared" si="597"/>
        <v>0.323237179711967</v>
      </c>
      <c r="O1825" s="10">
        <f>$C1825*信号概况!$J$2+$D1825*信号概况!$J$3+$E1825*信号概况!$J$4+$F1825*信号概况!$J$5+$G1825*信号概况!$J$6+$H1825*信号概况!$J$7+$I1825*信号概况!$J$8+$J1825*信号概况!$J$9</f>
        <v>1513.26108469219</v>
      </c>
      <c r="P1825" s="12">
        <f t="shared" si="598"/>
        <v>0.077526877906356</v>
      </c>
      <c r="Q1825" s="7">
        <f t="shared" si="599"/>
        <v>13.3989869339841</v>
      </c>
    </row>
    <row r="1826" spans="1:17">
      <c r="A1826">
        <v>1824</v>
      </c>
      <c r="B1826">
        <v>19519.18</v>
      </c>
      <c r="C1826" s="7">
        <f t="shared" si="579"/>
        <v>0</v>
      </c>
      <c r="D1826" s="8">
        <f t="shared" si="580"/>
        <v>0.666666666666667</v>
      </c>
      <c r="E1826">
        <f t="shared" si="581"/>
        <v>0</v>
      </c>
      <c r="F1826">
        <f t="shared" si="591"/>
        <v>0.9</v>
      </c>
      <c r="G1826">
        <f t="shared" si="592"/>
        <v>0.08</v>
      </c>
      <c r="H1826">
        <f t="shared" si="593"/>
        <v>0</v>
      </c>
      <c r="I1826">
        <f t="shared" si="594"/>
        <v>0</v>
      </c>
      <c r="J1826">
        <f t="shared" si="595"/>
        <v>0</v>
      </c>
      <c r="K1826">
        <f>SQRT(POWER($C1826*信号概况!$F$2,2)+POWER($D1826*信号概况!$F$3,2)+POWER($E1826*信号概况!$F$4,2)+POWER($F1826*信号概况!$F$5,2)+POWER($G1826*信号概况!$F$6,2)+POWER($H1826*信号概况!$F$7,2)+POWER($I1826*信号概况!$F$8,2)+POWER($J1826*信号概况!$F$9,2)+2*$C1826*信号概况!$F$2*$D1826*信号概况!$F$3*信号相关性!$B$3+2*$C1826*信号概况!$F$2*$E1826*信号概况!$F$4*信号相关性!$B$4+2*$C1826*信号概况!$F$2*$F1826*信号概况!$F$5*信号相关性!$B$5+2*$C1826*信号概况!$F$2*$G1826*信号概况!$F$6*信号相关性!$B$6+2*$C1826*信号概况!$F$2*$H1826*信号概况!$F$7*信号相关性!$B$7+2*$C1826*信号概况!$F$2*$I1826*信号概况!$F$8*信号相关性!$B$8+2*$C1826*信号概况!$F$2*$J1826*信号概况!$F$9*信号相关性!$B$9+2*$D1826*信号概况!$F$3*$E1826*信号概况!$F$4*信号相关性!$C$4+2*$D1826*信号概况!$F$3*$F1826*信号概况!$F$5*信号相关性!$C$5+2*$D1826*信号概况!$F$3*$G1826*信号概况!$F$6*信号相关性!$C$6+2*$D1826*信号概况!$F$3*$H1826*信号概况!$F$7*信号相关性!$C$7+2*$D1826*信号概况!$F$3*$I1826*信号概况!$F$8*信号相关性!$C$8+2*$D1826*信号概况!$F$3*$J1826*信号概况!$F$9*信号相关性!$C$9+2*$E1826*信号概况!$F$4*$F1826*信号概况!$F$5*信号相关性!$D$5+2*$E1826*信号概况!$F$4*$G1826*信号概况!$F$6*信号相关性!$D$6+2*$E1826*信号概况!$F$4*$H1826*信号概况!$F$7*信号相关性!$D$7+2*$E1826*信号概况!$F$4*$I1826*信号概况!$F$8*信号相关性!$D$8+2*$E1826*信号概况!$F$4*$J1826*信号概况!$J$5*信号相关性!$D$9+2*$F1826*信号概况!$F$5*$G1826*信号概况!$F$6*信号相关性!$E$6+2*$F1826*信号概况!$F$5*$H1826*信号概况!$F$7*信号相关性!$E$7+2*$F1826*信号概况!$F$5*$I1826*信号概况!$F$8*信号相关性!$E$8+2*$F1826*信号概况!$F$5*$J1826*信号概况!$F$9*信号相关性!$E$9+2*$G1826*信号概况!$F$6*$H1826*信号概况!$F$7*信号相关性!$F$7+2*$G1826*信号概况!$F$6*$I1826*信号概况!$F$8*信号相关性!$F$8+2*$G1826*信号概况!$F$6*$J1826*信号概况!$F$9*信号相关性!$F$9+2*$H1826*信号概况!$F$7*$I1826*信号概况!$F$8*信号相关性!$G$8+2*$H1826*信号概况!$F$7*$J1826*信号概况!$F$9*信号相关性!$G$9+2*$I1826*信号概况!$F$8*$J1826*信号概况!$F$9*信号相关性!$H$9)</f>
        <v>1347.94027231999</v>
      </c>
      <c r="L1826" s="10">
        <f t="shared" si="596"/>
        <v>14.4807454757656</v>
      </c>
      <c r="M1826" s="11">
        <f>SQRT(POWER($C1826*信号概况!$C$2,2)+POWER($D1826*信号概况!$C$3,2)+POWER($E1826*信号概况!$C$4,2)+POWER($F1826*信号概况!$C$5,2)+POWER($G1826*信号概况!$C$6,2)+POWER($H1826*信号概况!$C$7,2)+POWER($I1826*信号概况!$C$8,2)+POWER($J1826*信号概况!$C$9,2)+2*$C1826*信号概况!$C$2*$D1826*信号概况!$C$3*信号相关性!$B$3+2*$C1826*信号概况!$C$2*$E1826*信号概况!$C$4*信号相关性!$B$4+2*$C1826*信号概况!$C$2*$F1826*信号概况!$C$5*信号相关性!$B$5+2*$C1826*信号概况!$C$2*$G1826*信号概况!$C$6*信号相关性!$B$6+2*$C1826*信号概况!$C$2*$H1826*信号概况!$C$7*信号相关性!$B$7+2*$C1826*信号概况!$C$2*$I1826*信号概况!$C$8*信号相关性!$B$8+2*$C1826*信号概况!$C$2*$J1826*信号概况!$C$9*信号相关性!$B$9+2*$D1826*信号概况!$C$3*$E1826*信号概况!$C$4*信号相关性!$C$4+2*$D1826*信号概况!$C$3*$F1826*信号概况!$C$5*信号相关性!$C$5+2*$D1826*信号概况!$C$3*$G1826*信号概况!$C$6*信号相关性!$C$6+2*$D1826*信号概况!$C$3*$H1826*信号概况!$C$7*信号相关性!$C$7+2*$D1826*信号概况!$C$3*$I1826*信号概况!$C$8*信号相关性!$C$8+2*$D1826*信号概况!$C$3*$J1826*信号概况!$C$9*信号相关性!$C$9+2*$E1826*信号概况!$C$4*$F1826*信号概况!$C$5*信号相关性!$D$5+2*$E1826*信号概况!$C$4*$G1826*信号概况!$C$6*信号相关性!$D$6+2*$E1826*信号概况!$C$4*$H1826*信号概况!$C$7*信号相关性!$D$7+2*$E1826*信号概况!$C$4*$I1826*信号概况!$C$8*信号相关性!$D$8+2*$E1826*信号概况!$C$4*$J1826*信号概况!$J$5*信号相关性!$D$9+2*$F1826*信号概况!$C$5*$G1826*信号概况!$C$6*信号相关性!$E$6+2*$F1826*信号概况!$C$5*$H1826*信号概况!$C$7*信号相关性!$E$7+2*$F1826*信号概况!$C$5*$I1826*信号概况!$C$8*信号相关性!$E$8+2*$F1826*信号概况!$C$5*$J1826*信号概况!$C$9*信号相关性!$E$9+2*$G1826*信号概况!$C$6*$H1826*信号概况!$C$7*信号相关性!$F$7+2*$G1826*信号概况!$C$6*$I1826*信号概况!$C$8*信号相关性!$F$8+2*$G1826*信号概况!$C$6*$J1826*信号概况!$C$9*信号相关性!$F$9+2*$H1826*信号概况!$C$7*$I1826*信号概况!$C$8*信号相关性!$G$8+2*$H1826*信号概况!$C$7*$J1826*信号概况!$C$9*信号相关性!$G$9+2*$I1826*信号概况!$C$8*$J1826*信号概况!$C$9*信号相关性!$H$9)</f>
        <v>6629.20561251615</v>
      </c>
      <c r="N1826" s="12">
        <f t="shared" si="597"/>
        <v>0.339625210306793</v>
      </c>
      <c r="O1826" s="10">
        <f>$C1826*信号概况!$J$2+$D1826*信号概况!$J$3+$E1826*信号概况!$J$4+$F1826*信号概况!$J$5+$G1826*信号概况!$J$6+$H1826*信号概况!$J$7+$I1826*信号概况!$J$8+$J1826*信号概况!$J$9</f>
        <v>1537.78923537712</v>
      </c>
      <c r="P1826" s="12">
        <f t="shared" si="598"/>
        <v>0.0787834957911714</v>
      </c>
      <c r="Q1826" s="7">
        <f t="shared" si="599"/>
        <v>12.9660877291278</v>
      </c>
    </row>
    <row r="1827" spans="1:17">
      <c r="A1827">
        <v>1825</v>
      </c>
      <c r="B1827">
        <v>19519.18</v>
      </c>
      <c r="C1827" s="7">
        <f t="shared" si="579"/>
        <v>0</v>
      </c>
      <c r="D1827" s="8">
        <f t="shared" si="580"/>
        <v>0.696969696969697</v>
      </c>
      <c r="E1827">
        <f t="shared" si="581"/>
        <v>0</v>
      </c>
      <c r="F1827">
        <f t="shared" si="591"/>
        <v>0.9</v>
      </c>
      <c r="G1827">
        <f t="shared" si="592"/>
        <v>0.08</v>
      </c>
      <c r="H1827">
        <f t="shared" si="593"/>
        <v>0</v>
      </c>
      <c r="I1827">
        <f t="shared" si="594"/>
        <v>0</v>
      </c>
      <c r="J1827">
        <f t="shared" si="595"/>
        <v>0</v>
      </c>
      <c r="K1827">
        <f>SQRT(POWER($C1827*信号概况!$F$2,2)+POWER($D1827*信号概况!$F$3,2)+POWER($E1827*信号概况!$F$4,2)+POWER($F1827*信号概况!$F$5,2)+POWER($G1827*信号概况!$F$6,2)+POWER($H1827*信号概况!$F$7,2)+POWER($I1827*信号概况!$F$8,2)+POWER($J1827*信号概况!$F$9,2)+2*$C1827*信号概况!$F$2*$D1827*信号概况!$F$3*信号相关性!$B$3+2*$C1827*信号概况!$F$2*$E1827*信号概况!$F$4*信号相关性!$B$4+2*$C1827*信号概况!$F$2*$F1827*信号概况!$F$5*信号相关性!$B$5+2*$C1827*信号概况!$F$2*$G1827*信号概况!$F$6*信号相关性!$B$6+2*$C1827*信号概况!$F$2*$H1827*信号概况!$F$7*信号相关性!$B$7+2*$C1827*信号概况!$F$2*$I1827*信号概况!$F$8*信号相关性!$B$8+2*$C1827*信号概况!$F$2*$J1827*信号概况!$F$9*信号相关性!$B$9+2*$D1827*信号概况!$F$3*$E1827*信号概况!$F$4*信号相关性!$C$4+2*$D1827*信号概况!$F$3*$F1827*信号概况!$F$5*信号相关性!$C$5+2*$D1827*信号概况!$F$3*$G1827*信号概况!$F$6*信号相关性!$C$6+2*$D1827*信号概况!$F$3*$H1827*信号概况!$F$7*信号相关性!$C$7+2*$D1827*信号概况!$F$3*$I1827*信号概况!$F$8*信号相关性!$C$8+2*$D1827*信号概况!$F$3*$J1827*信号概况!$F$9*信号相关性!$C$9+2*$E1827*信号概况!$F$4*$F1827*信号概况!$F$5*信号相关性!$D$5+2*$E1827*信号概况!$F$4*$G1827*信号概况!$F$6*信号相关性!$D$6+2*$E1827*信号概况!$F$4*$H1827*信号概况!$F$7*信号相关性!$D$7+2*$E1827*信号概况!$F$4*$I1827*信号概况!$F$8*信号相关性!$D$8+2*$E1827*信号概况!$F$4*$J1827*信号概况!$J$5*信号相关性!$D$9+2*$F1827*信号概况!$F$5*$G1827*信号概况!$F$6*信号相关性!$E$6+2*$F1827*信号概况!$F$5*$H1827*信号概况!$F$7*信号相关性!$E$7+2*$F1827*信号概况!$F$5*$I1827*信号概况!$F$8*信号相关性!$E$8+2*$F1827*信号概况!$F$5*$J1827*信号概况!$F$9*信号相关性!$E$9+2*$G1827*信号概况!$F$6*$H1827*信号概况!$F$7*信号相关性!$F$7+2*$G1827*信号概况!$F$6*$I1827*信号概况!$F$8*信号相关性!$F$8+2*$G1827*信号概况!$F$6*$J1827*信号概况!$F$9*信号相关性!$F$9+2*$H1827*信号概况!$F$7*$I1827*信号概况!$F$8*信号相关性!$G$8+2*$H1827*信号概况!$F$7*$J1827*信号概况!$F$9*信号相关性!$G$9+2*$I1827*信号概况!$F$8*$J1827*信号概况!$F$9*信号相关性!$H$9)</f>
        <v>1413.58233459821</v>
      </c>
      <c r="L1827" s="10">
        <f t="shared" si="596"/>
        <v>13.8083078164302</v>
      </c>
      <c r="M1827" s="11">
        <f>SQRT(POWER($C1827*信号概况!$C$2,2)+POWER($D1827*信号概况!$C$3,2)+POWER($E1827*信号概况!$C$4,2)+POWER($F1827*信号概况!$C$5,2)+POWER($G1827*信号概况!$C$6,2)+POWER($H1827*信号概况!$C$7,2)+POWER($I1827*信号概况!$C$8,2)+POWER($J1827*信号概况!$C$9,2)+2*$C1827*信号概况!$C$2*$D1827*信号概况!$C$3*信号相关性!$B$3+2*$C1827*信号概况!$C$2*$E1827*信号概况!$C$4*信号相关性!$B$4+2*$C1827*信号概况!$C$2*$F1827*信号概况!$C$5*信号相关性!$B$5+2*$C1827*信号概况!$C$2*$G1827*信号概况!$C$6*信号相关性!$B$6+2*$C1827*信号概况!$C$2*$H1827*信号概况!$C$7*信号相关性!$B$7+2*$C1827*信号概况!$C$2*$I1827*信号概况!$C$8*信号相关性!$B$8+2*$C1827*信号概况!$C$2*$J1827*信号概况!$C$9*信号相关性!$B$9+2*$D1827*信号概况!$C$3*$E1827*信号概况!$C$4*信号相关性!$C$4+2*$D1827*信号概况!$C$3*$F1827*信号概况!$C$5*信号相关性!$C$5+2*$D1827*信号概况!$C$3*$G1827*信号概况!$C$6*信号相关性!$C$6+2*$D1827*信号概况!$C$3*$H1827*信号概况!$C$7*信号相关性!$C$7+2*$D1827*信号概况!$C$3*$I1827*信号概况!$C$8*信号相关性!$C$8+2*$D1827*信号概况!$C$3*$J1827*信号概况!$C$9*信号相关性!$C$9+2*$E1827*信号概况!$C$4*$F1827*信号概况!$C$5*信号相关性!$D$5+2*$E1827*信号概况!$C$4*$G1827*信号概况!$C$6*信号相关性!$D$6+2*$E1827*信号概况!$C$4*$H1827*信号概况!$C$7*信号相关性!$D$7+2*$E1827*信号概况!$C$4*$I1827*信号概况!$C$8*信号相关性!$D$8+2*$E1827*信号概况!$C$4*$J1827*信号概况!$J$5*信号相关性!$D$9+2*$F1827*信号概况!$C$5*$G1827*信号概况!$C$6*信号相关性!$E$6+2*$F1827*信号概况!$C$5*$H1827*信号概况!$C$7*信号相关性!$E$7+2*$F1827*信号概况!$C$5*$I1827*信号概况!$C$8*信号相关性!$E$8+2*$F1827*信号概况!$C$5*$J1827*信号概况!$C$9*信号相关性!$E$9+2*$G1827*信号概况!$C$6*$H1827*信号概况!$C$7*信号相关性!$F$7+2*$G1827*信号概况!$C$6*$I1827*信号概况!$C$8*信号相关性!$F$8+2*$G1827*信号概况!$C$6*$J1827*信号概况!$C$9*信号相关性!$F$9+2*$H1827*信号概况!$C$7*$I1827*信号概况!$C$8*信号相关性!$G$8+2*$H1827*信号概况!$C$7*$J1827*信号概况!$C$9*信号相关性!$G$9+2*$I1827*信号概况!$C$8*$J1827*信号概况!$C$9*信号相关性!$H$9)</f>
        <v>6949.49927983073</v>
      </c>
      <c r="N1827" s="12">
        <f t="shared" si="597"/>
        <v>0.356034386681752</v>
      </c>
      <c r="O1827" s="10">
        <f>$C1827*信号概况!$J$2+$D1827*信号概况!$J$3+$E1827*信号概况!$J$4+$F1827*信号概况!$J$5+$G1827*信号概况!$J$6+$H1827*信号概况!$J$7+$I1827*信号概况!$J$8+$J1827*信号概况!$J$9</f>
        <v>1562.31738606205</v>
      </c>
      <c r="P1827" s="12">
        <f t="shared" si="598"/>
        <v>0.0800401136759869</v>
      </c>
      <c r="Q1827" s="7">
        <f t="shared" si="599"/>
        <v>12.5722069367795</v>
      </c>
    </row>
    <row r="1828" spans="1:17">
      <c r="A1828">
        <v>1826</v>
      </c>
      <c r="B1828">
        <v>19519.18</v>
      </c>
      <c r="C1828" s="7">
        <f t="shared" si="579"/>
        <v>0</v>
      </c>
      <c r="D1828" s="8">
        <f t="shared" si="580"/>
        <v>0.727272727272727</v>
      </c>
      <c r="E1828">
        <f t="shared" si="581"/>
        <v>0</v>
      </c>
      <c r="F1828">
        <f t="shared" si="591"/>
        <v>0.9</v>
      </c>
      <c r="G1828">
        <f t="shared" si="592"/>
        <v>0.08</v>
      </c>
      <c r="H1828">
        <f t="shared" si="593"/>
        <v>0</v>
      </c>
      <c r="I1828">
        <f t="shared" si="594"/>
        <v>0</v>
      </c>
      <c r="J1828">
        <f t="shared" si="595"/>
        <v>0</v>
      </c>
      <c r="K1828">
        <f>SQRT(POWER($C1828*信号概况!$F$2,2)+POWER($D1828*信号概况!$F$3,2)+POWER($E1828*信号概况!$F$4,2)+POWER($F1828*信号概况!$F$5,2)+POWER($G1828*信号概况!$F$6,2)+POWER($H1828*信号概况!$F$7,2)+POWER($I1828*信号概况!$F$8,2)+POWER($J1828*信号概况!$F$9,2)+2*$C1828*信号概况!$F$2*$D1828*信号概况!$F$3*信号相关性!$B$3+2*$C1828*信号概况!$F$2*$E1828*信号概况!$F$4*信号相关性!$B$4+2*$C1828*信号概况!$F$2*$F1828*信号概况!$F$5*信号相关性!$B$5+2*$C1828*信号概况!$F$2*$G1828*信号概况!$F$6*信号相关性!$B$6+2*$C1828*信号概况!$F$2*$H1828*信号概况!$F$7*信号相关性!$B$7+2*$C1828*信号概况!$F$2*$I1828*信号概况!$F$8*信号相关性!$B$8+2*$C1828*信号概况!$F$2*$J1828*信号概况!$F$9*信号相关性!$B$9+2*$D1828*信号概况!$F$3*$E1828*信号概况!$F$4*信号相关性!$C$4+2*$D1828*信号概况!$F$3*$F1828*信号概况!$F$5*信号相关性!$C$5+2*$D1828*信号概况!$F$3*$G1828*信号概况!$F$6*信号相关性!$C$6+2*$D1828*信号概况!$F$3*$H1828*信号概况!$F$7*信号相关性!$C$7+2*$D1828*信号概况!$F$3*$I1828*信号概况!$F$8*信号相关性!$C$8+2*$D1828*信号概况!$F$3*$J1828*信号概况!$F$9*信号相关性!$C$9+2*$E1828*信号概况!$F$4*$F1828*信号概况!$F$5*信号相关性!$D$5+2*$E1828*信号概况!$F$4*$G1828*信号概况!$F$6*信号相关性!$D$6+2*$E1828*信号概况!$F$4*$H1828*信号概况!$F$7*信号相关性!$D$7+2*$E1828*信号概况!$F$4*$I1828*信号概况!$F$8*信号相关性!$D$8+2*$E1828*信号概况!$F$4*$J1828*信号概况!$J$5*信号相关性!$D$9+2*$F1828*信号概况!$F$5*$G1828*信号概况!$F$6*信号相关性!$E$6+2*$F1828*信号概况!$F$5*$H1828*信号概况!$F$7*信号相关性!$E$7+2*$F1828*信号概况!$F$5*$I1828*信号概况!$F$8*信号相关性!$E$8+2*$F1828*信号概况!$F$5*$J1828*信号概况!$F$9*信号相关性!$E$9+2*$G1828*信号概况!$F$6*$H1828*信号概况!$F$7*信号相关性!$F$7+2*$G1828*信号概况!$F$6*$I1828*信号概况!$F$8*信号相关性!$F$8+2*$G1828*信号概况!$F$6*$J1828*信号概况!$F$9*信号相关性!$F$9+2*$H1828*信号概况!$F$7*$I1828*信号概况!$F$8*信号相关性!$G$8+2*$H1828*信号概况!$F$7*$J1828*信号概况!$F$9*信号相关性!$G$9+2*$I1828*信号概况!$F$8*$J1828*信号概况!$F$9*信号相关性!$H$9)</f>
        <v>1479.33289830372</v>
      </c>
      <c r="L1828" s="10">
        <f t="shared" si="596"/>
        <v>13.1945825191759</v>
      </c>
      <c r="M1828" s="11">
        <f>SQRT(POWER($C1828*信号概况!$C$2,2)+POWER($D1828*信号概况!$C$3,2)+POWER($E1828*信号概况!$C$4,2)+POWER($F1828*信号概况!$C$5,2)+POWER($G1828*信号概况!$C$6,2)+POWER($H1828*信号概况!$C$7,2)+POWER($I1828*信号概况!$C$8,2)+POWER($J1828*信号概况!$C$9,2)+2*$C1828*信号概况!$C$2*$D1828*信号概况!$C$3*信号相关性!$B$3+2*$C1828*信号概况!$C$2*$E1828*信号概况!$C$4*信号相关性!$B$4+2*$C1828*信号概况!$C$2*$F1828*信号概况!$C$5*信号相关性!$B$5+2*$C1828*信号概况!$C$2*$G1828*信号概况!$C$6*信号相关性!$B$6+2*$C1828*信号概况!$C$2*$H1828*信号概况!$C$7*信号相关性!$B$7+2*$C1828*信号概况!$C$2*$I1828*信号概况!$C$8*信号相关性!$B$8+2*$C1828*信号概况!$C$2*$J1828*信号概况!$C$9*信号相关性!$B$9+2*$D1828*信号概况!$C$3*$E1828*信号概况!$C$4*信号相关性!$C$4+2*$D1828*信号概况!$C$3*$F1828*信号概况!$C$5*信号相关性!$C$5+2*$D1828*信号概况!$C$3*$G1828*信号概况!$C$6*信号相关性!$C$6+2*$D1828*信号概况!$C$3*$H1828*信号概况!$C$7*信号相关性!$C$7+2*$D1828*信号概况!$C$3*$I1828*信号概况!$C$8*信号相关性!$C$8+2*$D1828*信号概况!$C$3*$J1828*信号概况!$C$9*信号相关性!$C$9+2*$E1828*信号概况!$C$4*$F1828*信号概况!$C$5*信号相关性!$D$5+2*$E1828*信号概况!$C$4*$G1828*信号概况!$C$6*信号相关性!$D$6+2*$E1828*信号概况!$C$4*$H1828*信号概况!$C$7*信号相关性!$D$7+2*$E1828*信号概况!$C$4*$I1828*信号概况!$C$8*信号相关性!$D$8+2*$E1828*信号概况!$C$4*$J1828*信号概况!$J$5*信号相关性!$D$9+2*$F1828*信号概况!$C$5*$G1828*信号概况!$C$6*信号相关性!$E$6+2*$F1828*信号概况!$C$5*$H1828*信号概况!$C$7*信号相关性!$E$7+2*$F1828*信号概况!$C$5*$I1828*信号概况!$C$8*信号相关性!$E$8+2*$F1828*信号概况!$C$5*$J1828*信号概况!$C$9*信号相关性!$E$9+2*$G1828*信号概况!$C$6*$H1828*信号概况!$C$7*信号相关性!$F$7+2*$G1828*信号概况!$C$6*$I1828*信号概况!$C$8*信号相关性!$F$8+2*$G1828*信号概况!$C$6*$J1828*信号概况!$C$9*信号相关性!$F$9+2*$H1828*信号概况!$C$7*$I1828*信号概况!$C$8*信号相关性!$G$8+2*$H1828*信号概况!$C$7*$J1828*信号概况!$C$9*信号相关性!$G$9+2*$I1828*信号概况!$C$8*$J1828*信号概况!$C$9*信号相关性!$H$9)</f>
        <v>7270.1511435418</v>
      </c>
      <c r="N1828" s="12">
        <f t="shared" si="597"/>
        <v>0.372461914052834</v>
      </c>
      <c r="O1828" s="10">
        <f>$C1828*信号概况!$J$2+$D1828*信号概况!$J$3+$E1828*信号概况!$J$4+$F1828*信号概况!$J$5+$G1828*信号概况!$J$6+$H1828*信号概况!$J$7+$I1828*信号概况!$J$8+$J1828*信号概况!$J$9</f>
        <v>1586.84553674698</v>
      </c>
      <c r="P1828" s="12">
        <f t="shared" si="598"/>
        <v>0.0812967315608023</v>
      </c>
      <c r="Q1828" s="7">
        <f t="shared" si="599"/>
        <v>12.2123880714608</v>
      </c>
    </row>
    <row r="1829" spans="1:17">
      <c r="A1829">
        <v>1827</v>
      </c>
      <c r="B1829">
        <v>19519.18</v>
      </c>
      <c r="C1829" s="7">
        <f t="shared" si="579"/>
        <v>0</v>
      </c>
      <c r="D1829" s="8">
        <f t="shared" si="580"/>
        <v>0.757575757575758</v>
      </c>
      <c r="E1829">
        <f t="shared" si="581"/>
        <v>0</v>
      </c>
      <c r="F1829">
        <f t="shared" si="591"/>
        <v>0.9</v>
      </c>
      <c r="G1829">
        <f t="shared" si="592"/>
        <v>0.08</v>
      </c>
      <c r="H1829">
        <f t="shared" si="593"/>
        <v>0</v>
      </c>
      <c r="I1829">
        <f t="shared" si="594"/>
        <v>0</v>
      </c>
      <c r="J1829">
        <f t="shared" si="595"/>
        <v>0</v>
      </c>
      <c r="K1829">
        <f>SQRT(POWER($C1829*信号概况!$F$2,2)+POWER($D1829*信号概况!$F$3,2)+POWER($E1829*信号概况!$F$4,2)+POWER($F1829*信号概况!$F$5,2)+POWER($G1829*信号概况!$F$6,2)+POWER($H1829*信号概况!$F$7,2)+POWER($I1829*信号概况!$F$8,2)+POWER($J1829*信号概况!$F$9,2)+2*$C1829*信号概况!$F$2*$D1829*信号概况!$F$3*信号相关性!$B$3+2*$C1829*信号概况!$F$2*$E1829*信号概况!$F$4*信号相关性!$B$4+2*$C1829*信号概况!$F$2*$F1829*信号概况!$F$5*信号相关性!$B$5+2*$C1829*信号概况!$F$2*$G1829*信号概况!$F$6*信号相关性!$B$6+2*$C1829*信号概况!$F$2*$H1829*信号概况!$F$7*信号相关性!$B$7+2*$C1829*信号概况!$F$2*$I1829*信号概况!$F$8*信号相关性!$B$8+2*$C1829*信号概况!$F$2*$J1829*信号概况!$F$9*信号相关性!$B$9+2*$D1829*信号概况!$F$3*$E1829*信号概况!$F$4*信号相关性!$C$4+2*$D1829*信号概况!$F$3*$F1829*信号概况!$F$5*信号相关性!$C$5+2*$D1829*信号概况!$F$3*$G1829*信号概况!$F$6*信号相关性!$C$6+2*$D1829*信号概况!$F$3*$H1829*信号概况!$F$7*信号相关性!$C$7+2*$D1829*信号概况!$F$3*$I1829*信号概况!$F$8*信号相关性!$C$8+2*$D1829*信号概况!$F$3*$J1829*信号概况!$F$9*信号相关性!$C$9+2*$E1829*信号概况!$F$4*$F1829*信号概况!$F$5*信号相关性!$D$5+2*$E1829*信号概况!$F$4*$G1829*信号概况!$F$6*信号相关性!$D$6+2*$E1829*信号概况!$F$4*$H1829*信号概况!$F$7*信号相关性!$D$7+2*$E1829*信号概况!$F$4*$I1829*信号概况!$F$8*信号相关性!$D$8+2*$E1829*信号概况!$F$4*$J1829*信号概况!$J$5*信号相关性!$D$9+2*$F1829*信号概况!$F$5*$G1829*信号概况!$F$6*信号相关性!$E$6+2*$F1829*信号概况!$F$5*$H1829*信号概况!$F$7*信号相关性!$E$7+2*$F1829*信号概况!$F$5*$I1829*信号概况!$F$8*信号相关性!$E$8+2*$F1829*信号概况!$F$5*$J1829*信号概况!$F$9*信号相关性!$E$9+2*$G1829*信号概况!$F$6*$H1829*信号概况!$F$7*信号相关性!$F$7+2*$G1829*信号概况!$F$6*$I1829*信号概况!$F$8*信号相关性!$F$8+2*$G1829*信号概况!$F$6*$J1829*信号概况!$F$9*信号相关性!$F$9+2*$H1829*信号概况!$F$7*$I1829*信号概况!$F$8*信号相关性!$G$8+2*$H1829*信号概况!$F$7*$J1829*信号概况!$F$9*信号相关性!$G$9+2*$I1829*信号概况!$F$8*$J1829*信号概况!$F$9*信号相关性!$H$9)</f>
        <v>1545.17811260992</v>
      </c>
      <c r="L1829" s="10">
        <f t="shared" si="596"/>
        <v>12.6323171682976</v>
      </c>
      <c r="M1829" s="11">
        <f>SQRT(POWER($C1829*信号概况!$C$2,2)+POWER($D1829*信号概况!$C$3,2)+POWER($E1829*信号概况!$C$4,2)+POWER($F1829*信号概况!$C$5,2)+POWER($G1829*信号概况!$C$6,2)+POWER($H1829*信号概况!$C$7,2)+POWER($I1829*信号概况!$C$8,2)+POWER($J1829*信号概况!$C$9,2)+2*$C1829*信号概况!$C$2*$D1829*信号概况!$C$3*信号相关性!$B$3+2*$C1829*信号概况!$C$2*$E1829*信号概况!$C$4*信号相关性!$B$4+2*$C1829*信号概况!$C$2*$F1829*信号概况!$C$5*信号相关性!$B$5+2*$C1829*信号概况!$C$2*$G1829*信号概况!$C$6*信号相关性!$B$6+2*$C1829*信号概况!$C$2*$H1829*信号概况!$C$7*信号相关性!$B$7+2*$C1829*信号概况!$C$2*$I1829*信号概况!$C$8*信号相关性!$B$8+2*$C1829*信号概况!$C$2*$J1829*信号概况!$C$9*信号相关性!$B$9+2*$D1829*信号概况!$C$3*$E1829*信号概况!$C$4*信号相关性!$C$4+2*$D1829*信号概况!$C$3*$F1829*信号概况!$C$5*信号相关性!$C$5+2*$D1829*信号概况!$C$3*$G1829*信号概况!$C$6*信号相关性!$C$6+2*$D1829*信号概况!$C$3*$H1829*信号概况!$C$7*信号相关性!$C$7+2*$D1829*信号概况!$C$3*$I1829*信号概况!$C$8*信号相关性!$C$8+2*$D1829*信号概况!$C$3*$J1829*信号概况!$C$9*信号相关性!$C$9+2*$E1829*信号概况!$C$4*$F1829*信号概况!$C$5*信号相关性!$D$5+2*$E1829*信号概况!$C$4*$G1829*信号概况!$C$6*信号相关性!$D$6+2*$E1829*信号概况!$C$4*$H1829*信号概况!$C$7*信号相关性!$D$7+2*$E1829*信号概况!$C$4*$I1829*信号概况!$C$8*信号相关性!$D$8+2*$E1829*信号概况!$C$4*$J1829*信号概况!$J$5*信号相关性!$D$9+2*$F1829*信号概况!$C$5*$G1829*信号概况!$C$6*信号相关性!$E$6+2*$F1829*信号概况!$C$5*$H1829*信号概况!$C$7*信号相关性!$E$7+2*$F1829*信号概况!$C$5*$I1829*信号概况!$C$8*信号相关性!$E$8+2*$F1829*信号概况!$C$5*$J1829*信号概况!$C$9*信号相关性!$E$9+2*$G1829*信号概况!$C$6*$H1829*信号概况!$C$7*信号相关性!$F$7+2*$G1829*信号概况!$C$6*$I1829*信号概况!$C$8*信号相关性!$F$8+2*$G1829*信号概况!$C$6*$J1829*信号概况!$C$9*信号相关性!$F$9+2*$H1829*信号概况!$C$7*$I1829*信号概况!$C$8*信号相关性!$G$8+2*$H1829*信号概况!$C$7*$J1829*信号概况!$C$9*信号相关性!$G$9+2*$I1829*信号概况!$C$8*$J1829*信号概况!$C$9*信号相关性!$H$9)</f>
        <v>7591.11581269439</v>
      </c>
      <c r="N1829" s="12">
        <f t="shared" si="597"/>
        <v>0.38890546696605</v>
      </c>
      <c r="O1829" s="10">
        <f>$C1829*信号概况!$J$2+$D1829*信号概况!$J$3+$E1829*信号概况!$J$4+$F1829*信号概况!$J$5+$G1829*信号概况!$J$6+$H1829*信号概况!$J$7+$I1829*信号概况!$J$8+$J1829*信号概况!$J$9</f>
        <v>1611.37368743191</v>
      </c>
      <c r="P1829" s="12">
        <f t="shared" si="598"/>
        <v>0.0825533494456177</v>
      </c>
      <c r="Q1829" s="7">
        <f t="shared" si="599"/>
        <v>11.8824652636133</v>
      </c>
    </row>
    <row r="1830" spans="1:17">
      <c r="A1830">
        <v>1828</v>
      </c>
      <c r="B1830">
        <v>19519.18</v>
      </c>
      <c r="C1830" s="7">
        <f t="shared" si="579"/>
        <v>0</v>
      </c>
      <c r="D1830" s="8">
        <f t="shared" si="580"/>
        <v>0.787878787878788</v>
      </c>
      <c r="E1830">
        <f t="shared" si="581"/>
        <v>0</v>
      </c>
      <c r="F1830">
        <f t="shared" si="591"/>
        <v>0.9</v>
      </c>
      <c r="G1830">
        <f t="shared" si="592"/>
        <v>0.08</v>
      </c>
      <c r="H1830">
        <f t="shared" si="593"/>
        <v>0</v>
      </c>
      <c r="I1830">
        <f t="shared" si="594"/>
        <v>0</v>
      </c>
      <c r="J1830">
        <f t="shared" si="595"/>
        <v>0</v>
      </c>
      <c r="K1830">
        <f>SQRT(POWER($C1830*信号概况!$F$2,2)+POWER($D1830*信号概况!$F$3,2)+POWER($E1830*信号概况!$F$4,2)+POWER($F1830*信号概况!$F$5,2)+POWER($G1830*信号概况!$F$6,2)+POWER($H1830*信号概况!$F$7,2)+POWER($I1830*信号概况!$F$8,2)+POWER($J1830*信号概况!$F$9,2)+2*$C1830*信号概况!$F$2*$D1830*信号概况!$F$3*信号相关性!$B$3+2*$C1830*信号概况!$F$2*$E1830*信号概况!$F$4*信号相关性!$B$4+2*$C1830*信号概况!$F$2*$F1830*信号概况!$F$5*信号相关性!$B$5+2*$C1830*信号概况!$F$2*$G1830*信号概况!$F$6*信号相关性!$B$6+2*$C1830*信号概况!$F$2*$H1830*信号概况!$F$7*信号相关性!$B$7+2*$C1830*信号概况!$F$2*$I1830*信号概况!$F$8*信号相关性!$B$8+2*$C1830*信号概况!$F$2*$J1830*信号概况!$F$9*信号相关性!$B$9+2*$D1830*信号概况!$F$3*$E1830*信号概况!$F$4*信号相关性!$C$4+2*$D1830*信号概况!$F$3*$F1830*信号概况!$F$5*信号相关性!$C$5+2*$D1830*信号概况!$F$3*$G1830*信号概况!$F$6*信号相关性!$C$6+2*$D1830*信号概况!$F$3*$H1830*信号概况!$F$7*信号相关性!$C$7+2*$D1830*信号概况!$F$3*$I1830*信号概况!$F$8*信号相关性!$C$8+2*$D1830*信号概况!$F$3*$J1830*信号概况!$F$9*信号相关性!$C$9+2*$E1830*信号概况!$F$4*$F1830*信号概况!$F$5*信号相关性!$D$5+2*$E1830*信号概况!$F$4*$G1830*信号概况!$F$6*信号相关性!$D$6+2*$E1830*信号概况!$F$4*$H1830*信号概况!$F$7*信号相关性!$D$7+2*$E1830*信号概况!$F$4*$I1830*信号概况!$F$8*信号相关性!$D$8+2*$E1830*信号概况!$F$4*$J1830*信号概况!$J$5*信号相关性!$D$9+2*$F1830*信号概况!$F$5*$G1830*信号概况!$F$6*信号相关性!$E$6+2*$F1830*信号概况!$F$5*$H1830*信号概况!$F$7*信号相关性!$E$7+2*$F1830*信号概况!$F$5*$I1830*信号概况!$F$8*信号相关性!$E$8+2*$F1830*信号概况!$F$5*$J1830*信号概况!$F$9*信号相关性!$E$9+2*$G1830*信号概况!$F$6*$H1830*信号概况!$F$7*信号相关性!$F$7+2*$G1830*信号概况!$F$6*$I1830*信号概况!$F$8*信号相关性!$F$8+2*$G1830*信号概况!$F$6*$J1830*信号概况!$F$9*信号相关性!$F$9+2*$H1830*信号概况!$F$7*$I1830*信号概况!$F$8*信号相关性!$G$8+2*$H1830*信号概况!$F$7*$J1830*信号概况!$F$9*信号相关性!$G$9+2*$I1830*信号概况!$F$8*$J1830*信号概况!$F$9*信号相关性!$H$9)</f>
        <v>1611.1063725724</v>
      </c>
      <c r="L1830" s="10">
        <f t="shared" si="596"/>
        <v>12.1153887367688</v>
      </c>
      <c r="M1830" s="11">
        <f>SQRT(POWER($C1830*信号概况!$C$2,2)+POWER($D1830*信号概况!$C$3,2)+POWER($E1830*信号概况!$C$4,2)+POWER($F1830*信号概况!$C$5,2)+POWER($G1830*信号概况!$C$6,2)+POWER($H1830*信号概况!$C$7,2)+POWER($I1830*信号概况!$C$8,2)+POWER($J1830*信号概况!$C$9,2)+2*$C1830*信号概况!$C$2*$D1830*信号概况!$C$3*信号相关性!$B$3+2*$C1830*信号概况!$C$2*$E1830*信号概况!$C$4*信号相关性!$B$4+2*$C1830*信号概况!$C$2*$F1830*信号概况!$C$5*信号相关性!$B$5+2*$C1830*信号概况!$C$2*$G1830*信号概况!$C$6*信号相关性!$B$6+2*$C1830*信号概况!$C$2*$H1830*信号概况!$C$7*信号相关性!$B$7+2*$C1830*信号概况!$C$2*$I1830*信号概况!$C$8*信号相关性!$B$8+2*$C1830*信号概况!$C$2*$J1830*信号概况!$C$9*信号相关性!$B$9+2*$D1830*信号概况!$C$3*$E1830*信号概况!$C$4*信号相关性!$C$4+2*$D1830*信号概况!$C$3*$F1830*信号概况!$C$5*信号相关性!$C$5+2*$D1830*信号概况!$C$3*$G1830*信号概况!$C$6*信号相关性!$C$6+2*$D1830*信号概况!$C$3*$H1830*信号概况!$C$7*信号相关性!$C$7+2*$D1830*信号概况!$C$3*$I1830*信号概况!$C$8*信号相关性!$C$8+2*$D1830*信号概况!$C$3*$J1830*信号概况!$C$9*信号相关性!$C$9+2*$E1830*信号概况!$C$4*$F1830*信号概况!$C$5*信号相关性!$D$5+2*$E1830*信号概况!$C$4*$G1830*信号概况!$C$6*信号相关性!$D$6+2*$E1830*信号概况!$C$4*$H1830*信号概况!$C$7*信号相关性!$D$7+2*$E1830*信号概况!$C$4*$I1830*信号概况!$C$8*信号相关性!$D$8+2*$E1830*信号概况!$C$4*$J1830*信号概况!$J$5*信号相关性!$D$9+2*$F1830*信号概况!$C$5*$G1830*信号概况!$C$6*信号相关性!$E$6+2*$F1830*信号概况!$C$5*$H1830*信号概况!$C$7*信号相关性!$E$7+2*$F1830*信号概况!$C$5*$I1830*信号概况!$C$8*信号相关性!$E$8+2*$F1830*信号概况!$C$5*$J1830*信号概况!$C$9*信号相关性!$E$9+2*$G1830*信号概况!$C$6*$H1830*信号概况!$C$7*信号相关性!$F$7+2*$G1830*信号概况!$C$6*$I1830*信号概况!$C$8*信号相关性!$F$8+2*$G1830*信号概况!$C$6*$J1830*信号概况!$C$9*信号相关性!$F$9+2*$H1830*信号概况!$C$7*$I1830*信号概况!$C$8*信号相关性!$G$8+2*$H1830*信号概况!$C$7*$J1830*信号概况!$C$9*信号相关性!$G$9+2*$I1830*信号概况!$C$8*$J1830*信号概况!$C$9*信号相关性!$H$9)</f>
        <v>7912.35522052427</v>
      </c>
      <c r="N1830" s="12">
        <f t="shared" si="597"/>
        <v>0.405363095197865</v>
      </c>
      <c r="O1830" s="10">
        <f>$C1830*信号概况!$J$2+$D1830*信号概况!$J$3+$E1830*信号概况!$J$4+$F1830*信号概况!$J$5+$G1830*信号概况!$J$6+$H1830*信号概况!$J$7+$I1830*信号概况!$J$8+$J1830*信号概况!$J$9</f>
        <v>1635.90183811684</v>
      </c>
      <c r="P1830" s="12">
        <f t="shared" si="598"/>
        <v>0.0838099673304331</v>
      </c>
      <c r="Q1830" s="7">
        <f t="shared" si="599"/>
        <v>11.5789145738506</v>
      </c>
    </row>
    <row r="1831" spans="1:17">
      <c r="A1831">
        <v>1829</v>
      </c>
      <c r="B1831">
        <v>19519.18</v>
      </c>
      <c r="C1831" s="7">
        <f t="shared" si="579"/>
        <v>0</v>
      </c>
      <c r="D1831" s="8">
        <f t="shared" si="580"/>
        <v>0.818181818181818</v>
      </c>
      <c r="E1831">
        <f t="shared" si="581"/>
        <v>0</v>
      </c>
      <c r="F1831">
        <f t="shared" si="591"/>
        <v>0.9</v>
      </c>
      <c r="G1831">
        <f t="shared" si="592"/>
        <v>0.08</v>
      </c>
      <c r="H1831">
        <f t="shared" si="593"/>
        <v>0</v>
      </c>
      <c r="I1831">
        <f t="shared" si="594"/>
        <v>0</v>
      </c>
      <c r="J1831">
        <f t="shared" si="595"/>
        <v>0</v>
      </c>
      <c r="K1831">
        <f>SQRT(POWER($C1831*信号概况!$F$2,2)+POWER($D1831*信号概况!$F$3,2)+POWER($E1831*信号概况!$F$4,2)+POWER($F1831*信号概况!$F$5,2)+POWER($G1831*信号概况!$F$6,2)+POWER($H1831*信号概况!$F$7,2)+POWER($I1831*信号概况!$F$8,2)+POWER($J1831*信号概况!$F$9,2)+2*$C1831*信号概况!$F$2*$D1831*信号概况!$F$3*信号相关性!$B$3+2*$C1831*信号概况!$F$2*$E1831*信号概况!$F$4*信号相关性!$B$4+2*$C1831*信号概况!$F$2*$F1831*信号概况!$F$5*信号相关性!$B$5+2*$C1831*信号概况!$F$2*$G1831*信号概况!$F$6*信号相关性!$B$6+2*$C1831*信号概况!$F$2*$H1831*信号概况!$F$7*信号相关性!$B$7+2*$C1831*信号概况!$F$2*$I1831*信号概况!$F$8*信号相关性!$B$8+2*$C1831*信号概况!$F$2*$J1831*信号概况!$F$9*信号相关性!$B$9+2*$D1831*信号概况!$F$3*$E1831*信号概况!$F$4*信号相关性!$C$4+2*$D1831*信号概况!$F$3*$F1831*信号概况!$F$5*信号相关性!$C$5+2*$D1831*信号概况!$F$3*$G1831*信号概况!$F$6*信号相关性!$C$6+2*$D1831*信号概况!$F$3*$H1831*信号概况!$F$7*信号相关性!$C$7+2*$D1831*信号概况!$F$3*$I1831*信号概况!$F$8*信号相关性!$C$8+2*$D1831*信号概况!$F$3*$J1831*信号概况!$F$9*信号相关性!$C$9+2*$E1831*信号概况!$F$4*$F1831*信号概况!$F$5*信号相关性!$D$5+2*$E1831*信号概况!$F$4*$G1831*信号概况!$F$6*信号相关性!$D$6+2*$E1831*信号概况!$F$4*$H1831*信号概况!$F$7*信号相关性!$D$7+2*$E1831*信号概况!$F$4*$I1831*信号概况!$F$8*信号相关性!$D$8+2*$E1831*信号概况!$F$4*$J1831*信号概况!$J$5*信号相关性!$D$9+2*$F1831*信号概况!$F$5*$G1831*信号概况!$F$6*信号相关性!$E$6+2*$F1831*信号概况!$F$5*$H1831*信号概况!$F$7*信号相关性!$E$7+2*$F1831*信号概况!$F$5*$I1831*信号概况!$F$8*信号相关性!$E$8+2*$F1831*信号概况!$F$5*$J1831*信号概况!$F$9*信号相关性!$E$9+2*$G1831*信号概况!$F$6*$H1831*信号概况!$F$7*信号相关性!$F$7+2*$G1831*信号概况!$F$6*$I1831*信号概况!$F$8*信号相关性!$F$8+2*$G1831*信号概况!$F$6*$J1831*信号概况!$F$9*信号相关性!$F$9+2*$H1831*信号概况!$F$7*$I1831*信号概况!$F$8*信号相关性!$G$8+2*$H1831*信号概况!$F$7*$J1831*信号概况!$F$9*信号相关性!$G$9+2*$I1831*信号概况!$F$8*$J1831*信号概况!$F$9*信号相关性!$H$9)</f>
        <v>1677.1078844748</v>
      </c>
      <c r="L1831" s="10">
        <f t="shared" si="596"/>
        <v>11.6385953346779</v>
      </c>
      <c r="M1831" s="11">
        <f>SQRT(POWER($C1831*信号概况!$C$2,2)+POWER($D1831*信号概况!$C$3,2)+POWER($E1831*信号概况!$C$4,2)+POWER($F1831*信号概况!$C$5,2)+POWER($G1831*信号概况!$C$6,2)+POWER($H1831*信号概况!$C$7,2)+POWER($I1831*信号概况!$C$8,2)+POWER($J1831*信号概况!$C$9,2)+2*$C1831*信号概况!$C$2*$D1831*信号概况!$C$3*信号相关性!$B$3+2*$C1831*信号概况!$C$2*$E1831*信号概况!$C$4*信号相关性!$B$4+2*$C1831*信号概况!$C$2*$F1831*信号概况!$C$5*信号相关性!$B$5+2*$C1831*信号概况!$C$2*$G1831*信号概况!$C$6*信号相关性!$B$6+2*$C1831*信号概况!$C$2*$H1831*信号概况!$C$7*信号相关性!$B$7+2*$C1831*信号概况!$C$2*$I1831*信号概况!$C$8*信号相关性!$B$8+2*$C1831*信号概况!$C$2*$J1831*信号概况!$C$9*信号相关性!$B$9+2*$D1831*信号概况!$C$3*$E1831*信号概况!$C$4*信号相关性!$C$4+2*$D1831*信号概况!$C$3*$F1831*信号概况!$C$5*信号相关性!$C$5+2*$D1831*信号概况!$C$3*$G1831*信号概况!$C$6*信号相关性!$C$6+2*$D1831*信号概况!$C$3*$H1831*信号概况!$C$7*信号相关性!$C$7+2*$D1831*信号概况!$C$3*$I1831*信号概况!$C$8*信号相关性!$C$8+2*$D1831*信号概况!$C$3*$J1831*信号概况!$C$9*信号相关性!$C$9+2*$E1831*信号概况!$C$4*$F1831*信号概况!$C$5*信号相关性!$D$5+2*$E1831*信号概况!$C$4*$G1831*信号概况!$C$6*信号相关性!$D$6+2*$E1831*信号概况!$C$4*$H1831*信号概况!$C$7*信号相关性!$D$7+2*$E1831*信号概况!$C$4*$I1831*信号概况!$C$8*信号相关性!$D$8+2*$E1831*信号概况!$C$4*$J1831*信号概况!$J$5*信号相关性!$D$9+2*$F1831*信号概况!$C$5*$G1831*信号概况!$C$6*信号相关性!$E$6+2*$F1831*信号概况!$C$5*$H1831*信号概况!$C$7*信号相关性!$E$7+2*$F1831*信号概况!$C$5*$I1831*信号概况!$C$8*信号相关性!$E$8+2*$F1831*信号概况!$C$5*$J1831*信号概况!$C$9*信号相关性!$E$9+2*$G1831*信号概况!$C$6*$H1831*信号概况!$C$7*信号相关性!$F$7+2*$G1831*信号概况!$C$6*$I1831*信号概况!$C$8*信号相关性!$F$8+2*$G1831*信号概况!$C$6*$J1831*信号概况!$C$9*信号相关性!$F$9+2*$H1831*信号概况!$C$7*$I1831*信号概况!$C$8*信号相关性!$G$8+2*$H1831*信号概况!$C$7*$J1831*信号概况!$C$9*信号相关性!$G$9+2*$I1831*信号概况!$C$8*$J1831*信号概况!$C$9*信号相关性!$H$9)</f>
        <v>8233.83721068122</v>
      </c>
      <c r="N1831" s="12">
        <f t="shared" si="597"/>
        <v>0.421833151325067</v>
      </c>
      <c r="O1831" s="10">
        <f>$C1831*信号概况!$J$2+$D1831*信号概况!$J$3+$E1831*信号概况!$J$4+$F1831*信号概况!$J$5+$G1831*信号概况!$J$6+$H1831*信号概况!$J$7+$I1831*信号概况!$J$8+$J1831*信号概况!$J$9</f>
        <v>1660.42998880178</v>
      </c>
      <c r="P1831" s="12">
        <f t="shared" si="598"/>
        <v>0.0850665852152486</v>
      </c>
      <c r="Q1831" s="7">
        <f t="shared" si="599"/>
        <v>11.2987369751442</v>
      </c>
    </row>
    <row r="1832" spans="1:17">
      <c r="A1832">
        <v>1830</v>
      </c>
      <c r="B1832">
        <v>19519.18</v>
      </c>
      <c r="C1832" s="7">
        <f t="shared" si="579"/>
        <v>0</v>
      </c>
      <c r="D1832" s="8">
        <f t="shared" si="580"/>
        <v>0.848484848484849</v>
      </c>
      <c r="E1832">
        <f t="shared" si="581"/>
        <v>0</v>
      </c>
      <c r="F1832">
        <f t="shared" si="591"/>
        <v>0.9</v>
      </c>
      <c r="G1832">
        <f t="shared" si="592"/>
        <v>0.08</v>
      </c>
      <c r="H1832">
        <f t="shared" si="593"/>
        <v>0</v>
      </c>
      <c r="I1832">
        <f t="shared" si="594"/>
        <v>0</v>
      </c>
      <c r="J1832">
        <f t="shared" si="595"/>
        <v>0</v>
      </c>
      <c r="K1832">
        <f>SQRT(POWER($C1832*信号概况!$F$2,2)+POWER($D1832*信号概况!$F$3,2)+POWER($E1832*信号概况!$F$4,2)+POWER($F1832*信号概况!$F$5,2)+POWER($G1832*信号概况!$F$6,2)+POWER($H1832*信号概况!$F$7,2)+POWER($I1832*信号概况!$F$8,2)+POWER($J1832*信号概况!$F$9,2)+2*$C1832*信号概况!$F$2*$D1832*信号概况!$F$3*信号相关性!$B$3+2*$C1832*信号概况!$F$2*$E1832*信号概况!$F$4*信号相关性!$B$4+2*$C1832*信号概况!$F$2*$F1832*信号概况!$F$5*信号相关性!$B$5+2*$C1832*信号概况!$F$2*$G1832*信号概况!$F$6*信号相关性!$B$6+2*$C1832*信号概况!$F$2*$H1832*信号概况!$F$7*信号相关性!$B$7+2*$C1832*信号概况!$F$2*$I1832*信号概况!$F$8*信号相关性!$B$8+2*$C1832*信号概况!$F$2*$J1832*信号概况!$F$9*信号相关性!$B$9+2*$D1832*信号概况!$F$3*$E1832*信号概况!$F$4*信号相关性!$C$4+2*$D1832*信号概况!$F$3*$F1832*信号概况!$F$5*信号相关性!$C$5+2*$D1832*信号概况!$F$3*$G1832*信号概况!$F$6*信号相关性!$C$6+2*$D1832*信号概况!$F$3*$H1832*信号概况!$F$7*信号相关性!$C$7+2*$D1832*信号概况!$F$3*$I1832*信号概况!$F$8*信号相关性!$C$8+2*$D1832*信号概况!$F$3*$J1832*信号概况!$F$9*信号相关性!$C$9+2*$E1832*信号概况!$F$4*$F1832*信号概况!$F$5*信号相关性!$D$5+2*$E1832*信号概况!$F$4*$G1832*信号概况!$F$6*信号相关性!$D$6+2*$E1832*信号概况!$F$4*$H1832*信号概况!$F$7*信号相关性!$D$7+2*$E1832*信号概况!$F$4*$I1832*信号概况!$F$8*信号相关性!$D$8+2*$E1832*信号概况!$F$4*$J1832*信号概况!$J$5*信号相关性!$D$9+2*$F1832*信号概况!$F$5*$G1832*信号概况!$F$6*信号相关性!$E$6+2*$F1832*信号概况!$F$5*$H1832*信号概况!$F$7*信号相关性!$E$7+2*$F1832*信号概况!$F$5*$I1832*信号概况!$F$8*信号相关性!$E$8+2*$F1832*信号概况!$F$5*$J1832*信号概况!$F$9*信号相关性!$E$9+2*$G1832*信号概况!$F$6*$H1832*信号概况!$F$7*信号相关性!$F$7+2*$G1832*信号概况!$F$6*$I1832*信号概况!$F$8*信号相关性!$F$8+2*$G1832*信号概况!$F$6*$J1832*信号概况!$F$9*信号相关性!$F$9+2*$H1832*信号概况!$F$7*$I1832*信号概况!$F$8*信号相关性!$G$8+2*$H1832*信号概况!$F$7*$J1832*信号概况!$F$9*信号相关性!$G$9+2*$I1832*信号概况!$F$8*$J1832*信号概况!$F$9*信号相关性!$H$9)</f>
        <v>1743.17432775992</v>
      </c>
      <c r="L1832" s="10">
        <f t="shared" si="596"/>
        <v>11.1974916617108</v>
      </c>
      <c r="M1832" s="11">
        <f>SQRT(POWER($C1832*信号概况!$C$2,2)+POWER($D1832*信号概况!$C$3,2)+POWER($E1832*信号概况!$C$4,2)+POWER($F1832*信号概况!$C$5,2)+POWER($G1832*信号概况!$C$6,2)+POWER($H1832*信号概况!$C$7,2)+POWER($I1832*信号概况!$C$8,2)+POWER($J1832*信号概况!$C$9,2)+2*$C1832*信号概况!$C$2*$D1832*信号概况!$C$3*信号相关性!$B$3+2*$C1832*信号概况!$C$2*$E1832*信号概况!$C$4*信号相关性!$B$4+2*$C1832*信号概况!$C$2*$F1832*信号概况!$C$5*信号相关性!$B$5+2*$C1832*信号概况!$C$2*$G1832*信号概况!$C$6*信号相关性!$B$6+2*$C1832*信号概况!$C$2*$H1832*信号概况!$C$7*信号相关性!$B$7+2*$C1832*信号概况!$C$2*$I1832*信号概况!$C$8*信号相关性!$B$8+2*$C1832*信号概况!$C$2*$J1832*信号概况!$C$9*信号相关性!$B$9+2*$D1832*信号概况!$C$3*$E1832*信号概况!$C$4*信号相关性!$C$4+2*$D1832*信号概况!$C$3*$F1832*信号概况!$C$5*信号相关性!$C$5+2*$D1832*信号概况!$C$3*$G1832*信号概况!$C$6*信号相关性!$C$6+2*$D1832*信号概况!$C$3*$H1832*信号概况!$C$7*信号相关性!$C$7+2*$D1832*信号概况!$C$3*$I1832*信号概况!$C$8*信号相关性!$C$8+2*$D1832*信号概况!$C$3*$J1832*信号概况!$C$9*信号相关性!$C$9+2*$E1832*信号概况!$C$4*$F1832*信号概况!$C$5*信号相关性!$D$5+2*$E1832*信号概况!$C$4*$G1832*信号概况!$C$6*信号相关性!$D$6+2*$E1832*信号概况!$C$4*$H1832*信号概况!$C$7*信号相关性!$D$7+2*$E1832*信号概况!$C$4*$I1832*信号概况!$C$8*信号相关性!$D$8+2*$E1832*信号概况!$C$4*$J1832*信号概况!$J$5*信号相关性!$D$9+2*$F1832*信号概况!$C$5*$G1832*信号概况!$C$6*信号相关性!$E$6+2*$F1832*信号概况!$C$5*$H1832*信号概况!$C$7*信号相关性!$E$7+2*$F1832*信号概况!$C$5*$I1832*信号概况!$C$8*信号相关性!$E$8+2*$F1832*信号概况!$C$5*$J1832*信号概况!$C$9*信号相关性!$E$9+2*$G1832*信号概况!$C$6*$H1832*信号概况!$C$7*信号相关性!$F$7+2*$G1832*信号概况!$C$6*$I1832*信号概况!$C$8*信号相关性!$F$8+2*$G1832*信号概况!$C$6*$J1832*信号概况!$C$9*信号相关性!$F$9+2*$H1832*信号概况!$C$7*$I1832*信号概况!$C$8*信号相关性!$G$8+2*$H1832*信号概况!$C$7*$J1832*信号概况!$C$9*信号相关性!$G$9+2*$I1832*信号概况!$C$8*$J1832*信号概况!$C$9*信号相关性!$H$9)</f>
        <v>8555.53443745404</v>
      </c>
      <c r="N1832" s="12">
        <f t="shared" si="597"/>
        <v>0.438314234381467</v>
      </c>
      <c r="O1832" s="10">
        <f>$C1832*信号概况!$J$2+$D1832*信号概况!$J$3+$E1832*信号概况!$J$4+$F1832*信号概况!$J$5+$G1832*信号概况!$J$6+$H1832*信号概况!$J$7+$I1832*信号概况!$J$8+$J1832*信号概况!$J$9</f>
        <v>1684.95813948671</v>
      </c>
      <c r="P1832" s="12">
        <f t="shared" si="598"/>
        <v>0.086323203100064</v>
      </c>
      <c r="Q1832" s="7">
        <f t="shared" si="599"/>
        <v>11.039365580016</v>
      </c>
    </row>
    <row r="1833" spans="1:17">
      <c r="A1833">
        <v>1831</v>
      </c>
      <c r="B1833">
        <v>19519.18</v>
      </c>
      <c r="C1833" s="7">
        <f t="shared" si="579"/>
        <v>0</v>
      </c>
      <c r="D1833" s="8">
        <f t="shared" si="580"/>
        <v>0.878787878787879</v>
      </c>
      <c r="E1833">
        <f t="shared" si="581"/>
        <v>0</v>
      </c>
      <c r="F1833">
        <f t="shared" si="591"/>
        <v>0.9</v>
      </c>
      <c r="G1833">
        <f t="shared" si="592"/>
        <v>0.08</v>
      </c>
      <c r="H1833">
        <f t="shared" si="593"/>
        <v>0</v>
      </c>
      <c r="I1833">
        <f t="shared" si="594"/>
        <v>0</v>
      </c>
      <c r="J1833">
        <f t="shared" si="595"/>
        <v>0</v>
      </c>
      <c r="K1833">
        <f>SQRT(POWER($C1833*信号概况!$F$2,2)+POWER($D1833*信号概况!$F$3,2)+POWER($E1833*信号概况!$F$4,2)+POWER($F1833*信号概况!$F$5,2)+POWER($G1833*信号概况!$F$6,2)+POWER($H1833*信号概况!$F$7,2)+POWER($I1833*信号概况!$F$8,2)+POWER($J1833*信号概况!$F$9,2)+2*$C1833*信号概况!$F$2*$D1833*信号概况!$F$3*信号相关性!$B$3+2*$C1833*信号概况!$F$2*$E1833*信号概况!$F$4*信号相关性!$B$4+2*$C1833*信号概况!$F$2*$F1833*信号概况!$F$5*信号相关性!$B$5+2*$C1833*信号概况!$F$2*$G1833*信号概况!$F$6*信号相关性!$B$6+2*$C1833*信号概况!$F$2*$H1833*信号概况!$F$7*信号相关性!$B$7+2*$C1833*信号概况!$F$2*$I1833*信号概况!$F$8*信号相关性!$B$8+2*$C1833*信号概况!$F$2*$J1833*信号概况!$F$9*信号相关性!$B$9+2*$D1833*信号概况!$F$3*$E1833*信号概况!$F$4*信号相关性!$C$4+2*$D1833*信号概况!$F$3*$F1833*信号概况!$F$5*信号相关性!$C$5+2*$D1833*信号概况!$F$3*$G1833*信号概况!$F$6*信号相关性!$C$6+2*$D1833*信号概况!$F$3*$H1833*信号概况!$F$7*信号相关性!$C$7+2*$D1833*信号概况!$F$3*$I1833*信号概况!$F$8*信号相关性!$C$8+2*$D1833*信号概况!$F$3*$J1833*信号概况!$F$9*信号相关性!$C$9+2*$E1833*信号概况!$F$4*$F1833*信号概况!$F$5*信号相关性!$D$5+2*$E1833*信号概况!$F$4*$G1833*信号概况!$F$6*信号相关性!$D$6+2*$E1833*信号概况!$F$4*$H1833*信号概况!$F$7*信号相关性!$D$7+2*$E1833*信号概况!$F$4*$I1833*信号概况!$F$8*信号相关性!$D$8+2*$E1833*信号概况!$F$4*$J1833*信号概况!$J$5*信号相关性!$D$9+2*$F1833*信号概况!$F$5*$G1833*信号概况!$F$6*信号相关性!$E$6+2*$F1833*信号概况!$F$5*$H1833*信号概况!$F$7*信号相关性!$E$7+2*$F1833*信号概况!$F$5*$I1833*信号概况!$F$8*信号相关性!$E$8+2*$F1833*信号概况!$F$5*$J1833*信号概况!$F$9*信号相关性!$E$9+2*$G1833*信号概况!$F$6*$H1833*信号概况!$F$7*信号相关性!$F$7+2*$G1833*信号概况!$F$6*$I1833*信号概况!$F$8*信号相关性!$F$8+2*$G1833*信号概况!$F$6*$J1833*信号概况!$F$9*信号相关性!$F$9+2*$H1833*信号概况!$F$7*$I1833*信号概况!$F$8*信号相关性!$G$8+2*$H1833*信号概况!$F$7*$J1833*信号概况!$F$9*信号相关性!$G$9+2*$I1833*信号概况!$F$8*$J1833*信号概况!$F$9*信号相关性!$H$9)</f>
        <v>1809.29858954361</v>
      </c>
      <c r="L1833" s="10">
        <f t="shared" si="596"/>
        <v>10.7882580093779</v>
      </c>
      <c r="M1833" s="11">
        <f>SQRT(POWER($C1833*信号概况!$C$2,2)+POWER($D1833*信号概况!$C$3,2)+POWER($E1833*信号概况!$C$4,2)+POWER($F1833*信号概况!$C$5,2)+POWER($G1833*信号概况!$C$6,2)+POWER($H1833*信号概况!$C$7,2)+POWER($I1833*信号概况!$C$8,2)+POWER($J1833*信号概况!$C$9,2)+2*$C1833*信号概况!$C$2*$D1833*信号概况!$C$3*信号相关性!$B$3+2*$C1833*信号概况!$C$2*$E1833*信号概况!$C$4*信号相关性!$B$4+2*$C1833*信号概况!$C$2*$F1833*信号概况!$C$5*信号相关性!$B$5+2*$C1833*信号概况!$C$2*$G1833*信号概况!$C$6*信号相关性!$B$6+2*$C1833*信号概况!$C$2*$H1833*信号概况!$C$7*信号相关性!$B$7+2*$C1833*信号概况!$C$2*$I1833*信号概况!$C$8*信号相关性!$B$8+2*$C1833*信号概况!$C$2*$J1833*信号概况!$C$9*信号相关性!$B$9+2*$D1833*信号概况!$C$3*$E1833*信号概况!$C$4*信号相关性!$C$4+2*$D1833*信号概况!$C$3*$F1833*信号概况!$C$5*信号相关性!$C$5+2*$D1833*信号概况!$C$3*$G1833*信号概况!$C$6*信号相关性!$C$6+2*$D1833*信号概况!$C$3*$H1833*信号概况!$C$7*信号相关性!$C$7+2*$D1833*信号概况!$C$3*$I1833*信号概况!$C$8*信号相关性!$C$8+2*$D1833*信号概况!$C$3*$J1833*信号概况!$C$9*信号相关性!$C$9+2*$E1833*信号概况!$C$4*$F1833*信号概况!$C$5*信号相关性!$D$5+2*$E1833*信号概况!$C$4*$G1833*信号概况!$C$6*信号相关性!$D$6+2*$E1833*信号概况!$C$4*$H1833*信号概况!$C$7*信号相关性!$D$7+2*$E1833*信号概况!$C$4*$I1833*信号概况!$C$8*信号相关性!$D$8+2*$E1833*信号概况!$C$4*$J1833*信号概况!$J$5*信号相关性!$D$9+2*$F1833*信号概况!$C$5*$G1833*信号概况!$C$6*信号相关性!$E$6+2*$F1833*信号概况!$C$5*$H1833*信号概况!$C$7*信号相关性!$E$7+2*$F1833*信号概况!$C$5*$I1833*信号概况!$C$8*信号相关性!$E$8+2*$F1833*信号概况!$C$5*$J1833*信号概况!$C$9*信号相关性!$E$9+2*$G1833*信号概况!$C$6*$H1833*信号概况!$C$7*信号相关性!$F$7+2*$G1833*信号概况!$C$6*$I1833*信号概况!$C$8*信号相关性!$F$8+2*$G1833*信号概况!$C$6*$J1833*信号概况!$C$9*信号相关性!$F$9+2*$H1833*信号概况!$C$7*$I1833*信号概况!$C$8*信号相关性!$G$8+2*$H1833*信号概况!$C$7*$J1833*信号概况!$C$9*信号相关性!$G$9+2*$I1833*信号概况!$C$8*$J1833*信号概况!$C$9*信号相关性!$H$9)</f>
        <v>8877.42350184712</v>
      </c>
      <c r="N1833" s="12">
        <f t="shared" si="597"/>
        <v>0.454805145597669</v>
      </c>
      <c r="O1833" s="10">
        <f>$C1833*信号概况!$J$2+$D1833*信号概况!$J$3+$E1833*信号概况!$J$4+$F1833*信号概况!$J$5+$G1833*信号概况!$J$6+$H1833*信号概况!$J$7+$I1833*信号概况!$J$8+$J1833*信号概况!$J$9</f>
        <v>1709.48629017164</v>
      </c>
      <c r="P1833" s="12">
        <f t="shared" si="598"/>
        <v>0.0875798209848794</v>
      </c>
      <c r="Q1833" s="7">
        <f t="shared" si="599"/>
        <v>10.7985915619312</v>
      </c>
    </row>
    <row r="1834" spans="1:17">
      <c r="A1834">
        <v>1832</v>
      </c>
      <c r="B1834">
        <v>19519.18</v>
      </c>
      <c r="C1834" s="7">
        <f t="shared" si="579"/>
        <v>0</v>
      </c>
      <c r="D1834" s="8">
        <f t="shared" si="580"/>
        <v>0.909090909090909</v>
      </c>
      <c r="E1834">
        <f t="shared" si="581"/>
        <v>0</v>
      </c>
      <c r="F1834">
        <f t="shared" si="591"/>
        <v>0.9</v>
      </c>
      <c r="G1834">
        <f t="shared" si="592"/>
        <v>0.08</v>
      </c>
      <c r="H1834">
        <f t="shared" si="593"/>
        <v>0</v>
      </c>
      <c r="I1834">
        <f t="shared" si="594"/>
        <v>0</v>
      </c>
      <c r="J1834">
        <f t="shared" si="595"/>
        <v>0</v>
      </c>
      <c r="K1834">
        <f>SQRT(POWER($C1834*信号概况!$F$2,2)+POWER($D1834*信号概况!$F$3,2)+POWER($E1834*信号概况!$F$4,2)+POWER($F1834*信号概况!$F$5,2)+POWER($G1834*信号概况!$F$6,2)+POWER($H1834*信号概况!$F$7,2)+POWER($I1834*信号概况!$F$8,2)+POWER($J1834*信号概况!$F$9,2)+2*$C1834*信号概况!$F$2*$D1834*信号概况!$F$3*信号相关性!$B$3+2*$C1834*信号概况!$F$2*$E1834*信号概况!$F$4*信号相关性!$B$4+2*$C1834*信号概况!$F$2*$F1834*信号概况!$F$5*信号相关性!$B$5+2*$C1834*信号概况!$F$2*$G1834*信号概况!$F$6*信号相关性!$B$6+2*$C1834*信号概况!$F$2*$H1834*信号概况!$F$7*信号相关性!$B$7+2*$C1834*信号概况!$F$2*$I1834*信号概况!$F$8*信号相关性!$B$8+2*$C1834*信号概况!$F$2*$J1834*信号概况!$F$9*信号相关性!$B$9+2*$D1834*信号概况!$F$3*$E1834*信号概况!$F$4*信号相关性!$C$4+2*$D1834*信号概况!$F$3*$F1834*信号概况!$F$5*信号相关性!$C$5+2*$D1834*信号概况!$F$3*$G1834*信号概况!$F$6*信号相关性!$C$6+2*$D1834*信号概况!$F$3*$H1834*信号概况!$F$7*信号相关性!$C$7+2*$D1834*信号概况!$F$3*$I1834*信号概况!$F$8*信号相关性!$C$8+2*$D1834*信号概况!$F$3*$J1834*信号概况!$F$9*信号相关性!$C$9+2*$E1834*信号概况!$F$4*$F1834*信号概况!$F$5*信号相关性!$D$5+2*$E1834*信号概况!$F$4*$G1834*信号概况!$F$6*信号相关性!$D$6+2*$E1834*信号概况!$F$4*$H1834*信号概况!$F$7*信号相关性!$D$7+2*$E1834*信号概况!$F$4*$I1834*信号概况!$F$8*信号相关性!$D$8+2*$E1834*信号概况!$F$4*$J1834*信号概况!$J$5*信号相关性!$D$9+2*$F1834*信号概况!$F$5*$G1834*信号概况!$F$6*信号相关性!$E$6+2*$F1834*信号概况!$F$5*$H1834*信号概况!$F$7*信号相关性!$E$7+2*$F1834*信号概况!$F$5*$I1834*信号概况!$F$8*信号相关性!$E$8+2*$F1834*信号概况!$F$5*$J1834*信号概况!$F$9*信号相关性!$E$9+2*$G1834*信号概况!$F$6*$H1834*信号概况!$F$7*信号相关性!$F$7+2*$G1834*信号概况!$F$6*$I1834*信号概况!$F$8*信号相关性!$F$8+2*$G1834*信号概况!$F$6*$J1834*信号概况!$F$9*信号相关性!$F$9+2*$H1834*信号概况!$F$7*$I1834*信号概况!$F$8*信号相关性!$G$8+2*$H1834*信号概况!$F$7*$J1834*信号概况!$F$9*信号相关性!$G$9+2*$I1834*信号概况!$F$8*$J1834*信号概况!$F$9*信号相关性!$H$9)</f>
        <v>1875.47455425481</v>
      </c>
      <c r="L1834" s="10">
        <f t="shared" si="596"/>
        <v>10.4075952167507</v>
      </c>
      <c r="M1834" s="11">
        <f>SQRT(POWER($C1834*信号概况!$C$2,2)+POWER($D1834*信号概况!$C$3,2)+POWER($E1834*信号概况!$C$4,2)+POWER($F1834*信号概况!$C$5,2)+POWER($G1834*信号概况!$C$6,2)+POWER($H1834*信号概况!$C$7,2)+POWER($I1834*信号概况!$C$8,2)+POWER($J1834*信号概况!$C$9,2)+2*$C1834*信号概况!$C$2*$D1834*信号概况!$C$3*信号相关性!$B$3+2*$C1834*信号概况!$C$2*$E1834*信号概况!$C$4*信号相关性!$B$4+2*$C1834*信号概况!$C$2*$F1834*信号概况!$C$5*信号相关性!$B$5+2*$C1834*信号概况!$C$2*$G1834*信号概况!$C$6*信号相关性!$B$6+2*$C1834*信号概况!$C$2*$H1834*信号概况!$C$7*信号相关性!$B$7+2*$C1834*信号概况!$C$2*$I1834*信号概况!$C$8*信号相关性!$B$8+2*$C1834*信号概况!$C$2*$J1834*信号概况!$C$9*信号相关性!$B$9+2*$D1834*信号概况!$C$3*$E1834*信号概况!$C$4*信号相关性!$C$4+2*$D1834*信号概况!$C$3*$F1834*信号概况!$C$5*信号相关性!$C$5+2*$D1834*信号概况!$C$3*$G1834*信号概况!$C$6*信号相关性!$C$6+2*$D1834*信号概况!$C$3*$H1834*信号概况!$C$7*信号相关性!$C$7+2*$D1834*信号概况!$C$3*$I1834*信号概况!$C$8*信号相关性!$C$8+2*$D1834*信号概况!$C$3*$J1834*信号概况!$C$9*信号相关性!$C$9+2*$E1834*信号概况!$C$4*$F1834*信号概况!$C$5*信号相关性!$D$5+2*$E1834*信号概况!$C$4*$G1834*信号概况!$C$6*信号相关性!$D$6+2*$E1834*信号概况!$C$4*$H1834*信号概况!$C$7*信号相关性!$D$7+2*$E1834*信号概况!$C$4*$I1834*信号概况!$C$8*信号相关性!$D$8+2*$E1834*信号概况!$C$4*$J1834*信号概况!$J$5*信号相关性!$D$9+2*$F1834*信号概况!$C$5*$G1834*信号概况!$C$6*信号相关性!$E$6+2*$F1834*信号概况!$C$5*$H1834*信号概况!$C$7*信号相关性!$E$7+2*$F1834*信号概况!$C$5*$I1834*信号概况!$C$8*信号相关性!$E$8+2*$F1834*信号概况!$C$5*$J1834*信号概况!$C$9*信号相关性!$E$9+2*$G1834*信号概况!$C$6*$H1834*信号概况!$C$7*信号相关性!$F$7+2*$G1834*信号概况!$C$6*$I1834*信号概况!$C$8*信号相关性!$F$8+2*$G1834*信号概况!$C$6*$J1834*信号概况!$C$9*信号相关性!$F$9+2*$H1834*信号概况!$C$7*$I1834*信号概况!$C$8*信号相关性!$G$8+2*$H1834*信号概况!$C$7*$J1834*信号概况!$C$9*信号相关性!$G$9+2*$I1834*信号概况!$C$8*$J1834*信号概况!$C$9*信号相关性!$H$9)</f>
        <v>9199.48426674318</v>
      </c>
      <c r="N1834" s="12">
        <f t="shared" si="597"/>
        <v>0.471304853315722</v>
      </c>
      <c r="O1834" s="10">
        <f>$C1834*信号概况!$J$2+$D1834*信号概况!$J$3+$E1834*信号概况!$J$4+$F1834*信号概况!$J$5+$G1834*信号概况!$J$6+$H1834*信号概况!$J$7+$I1834*信号概况!$J$8+$J1834*信号概况!$J$9</f>
        <v>1734.01444085657</v>
      </c>
      <c r="P1834" s="12">
        <f t="shared" si="598"/>
        <v>0.0888364388696948</v>
      </c>
      <c r="Q1834" s="7">
        <f t="shared" si="599"/>
        <v>10.5745045942033</v>
      </c>
    </row>
    <row r="1835" spans="1:17">
      <c r="A1835">
        <v>1833</v>
      </c>
      <c r="B1835">
        <v>19519.18</v>
      </c>
      <c r="C1835" s="7">
        <f t="shared" si="579"/>
        <v>0</v>
      </c>
      <c r="D1835" s="8">
        <f t="shared" si="580"/>
        <v>0.939393939393939</v>
      </c>
      <c r="E1835">
        <f t="shared" si="581"/>
        <v>0</v>
      </c>
      <c r="F1835">
        <f t="shared" si="591"/>
        <v>0.9</v>
      </c>
      <c r="G1835">
        <f t="shared" si="592"/>
        <v>0.08</v>
      </c>
      <c r="H1835">
        <f t="shared" si="593"/>
        <v>0</v>
      </c>
      <c r="I1835">
        <f t="shared" si="594"/>
        <v>0</v>
      </c>
      <c r="J1835">
        <f t="shared" si="595"/>
        <v>0</v>
      </c>
      <c r="K1835">
        <f>SQRT(POWER($C1835*信号概况!$F$2,2)+POWER($D1835*信号概况!$F$3,2)+POWER($E1835*信号概况!$F$4,2)+POWER($F1835*信号概况!$F$5,2)+POWER($G1835*信号概况!$F$6,2)+POWER($H1835*信号概况!$F$7,2)+POWER($I1835*信号概况!$F$8,2)+POWER($J1835*信号概况!$F$9,2)+2*$C1835*信号概况!$F$2*$D1835*信号概况!$F$3*信号相关性!$B$3+2*$C1835*信号概况!$F$2*$E1835*信号概况!$F$4*信号相关性!$B$4+2*$C1835*信号概况!$F$2*$F1835*信号概况!$F$5*信号相关性!$B$5+2*$C1835*信号概况!$F$2*$G1835*信号概况!$F$6*信号相关性!$B$6+2*$C1835*信号概况!$F$2*$H1835*信号概况!$F$7*信号相关性!$B$7+2*$C1835*信号概况!$F$2*$I1835*信号概况!$F$8*信号相关性!$B$8+2*$C1835*信号概况!$F$2*$J1835*信号概况!$F$9*信号相关性!$B$9+2*$D1835*信号概况!$F$3*$E1835*信号概况!$F$4*信号相关性!$C$4+2*$D1835*信号概况!$F$3*$F1835*信号概况!$F$5*信号相关性!$C$5+2*$D1835*信号概况!$F$3*$G1835*信号概况!$F$6*信号相关性!$C$6+2*$D1835*信号概况!$F$3*$H1835*信号概况!$F$7*信号相关性!$C$7+2*$D1835*信号概况!$F$3*$I1835*信号概况!$F$8*信号相关性!$C$8+2*$D1835*信号概况!$F$3*$J1835*信号概况!$F$9*信号相关性!$C$9+2*$E1835*信号概况!$F$4*$F1835*信号概况!$F$5*信号相关性!$D$5+2*$E1835*信号概况!$F$4*$G1835*信号概况!$F$6*信号相关性!$D$6+2*$E1835*信号概况!$F$4*$H1835*信号概况!$F$7*信号相关性!$D$7+2*$E1835*信号概况!$F$4*$I1835*信号概况!$F$8*信号相关性!$D$8+2*$E1835*信号概况!$F$4*$J1835*信号概况!$J$5*信号相关性!$D$9+2*$F1835*信号概况!$F$5*$G1835*信号概况!$F$6*信号相关性!$E$6+2*$F1835*信号概况!$F$5*$H1835*信号概况!$F$7*信号相关性!$E$7+2*$F1835*信号概况!$F$5*$I1835*信号概况!$F$8*信号相关性!$E$8+2*$F1835*信号概况!$F$5*$J1835*信号概况!$F$9*信号相关性!$E$9+2*$G1835*信号概况!$F$6*$H1835*信号概况!$F$7*信号相关性!$F$7+2*$G1835*信号概况!$F$6*$I1835*信号概况!$F$8*信号相关性!$F$8+2*$G1835*信号概况!$F$6*$J1835*信号概况!$F$9*信号相关性!$F$9+2*$H1835*信号概况!$F$7*$I1835*信号概况!$F$8*信号相关性!$G$8+2*$H1835*信号概况!$F$7*$J1835*信号概况!$F$9*信号相关性!$G$9+2*$I1835*信号概况!$F$8*$J1835*信号概况!$F$9*信号相关性!$H$9)</f>
        <v>1941.69693555909</v>
      </c>
      <c r="L1835" s="10">
        <f t="shared" si="596"/>
        <v>10.0526398546226</v>
      </c>
      <c r="M1835" s="11">
        <f>SQRT(POWER($C1835*信号概况!$C$2,2)+POWER($D1835*信号概况!$C$3,2)+POWER($E1835*信号概况!$C$4,2)+POWER($F1835*信号概况!$C$5,2)+POWER($G1835*信号概况!$C$6,2)+POWER($H1835*信号概况!$C$7,2)+POWER($I1835*信号概况!$C$8,2)+POWER($J1835*信号概况!$C$9,2)+2*$C1835*信号概况!$C$2*$D1835*信号概况!$C$3*信号相关性!$B$3+2*$C1835*信号概况!$C$2*$E1835*信号概况!$C$4*信号相关性!$B$4+2*$C1835*信号概况!$C$2*$F1835*信号概况!$C$5*信号相关性!$B$5+2*$C1835*信号概况!$C$2*$G1835*信号概况!$C$6*信号相关性!$B$6+2*$C1835*信号概况!$C$2*$H1835*信号概况!$C$7*信号相关性!$B$7+2*$C1835*信号概况!$C$2*$I1835*信号概况!$C$8*信号相关性!$B$8+2*$C1835*信号概况!$C$2*$J1835*信号概况!$C$9*信号相关性!$B$9+2*$D1835*信号概况!$C$3*$E1835*信号概况!$C$4*信号相关性!$C$4+2*$D1835*信号概况!$C$3*$F1835*信号概况!$C$5*信号相关性!$C$5+2*$D1835*信号概况!$C$3*$G1835*信号概况!$C$6*信号相关性!$C$6+2*$D1835*信号概况!$C$3*$H1835*信号概况!$C$7*信号相关性!$C$7+2*$D1835*信号概况!$C$3*$I1835*信号概况!$C$8*信号相关性!$C$8+2*$D1835*信号概况!$C$3*$J1835*信号概况!$C$9*信号相关性!$C$9+2*$E1835*信号概况!$C$4*$F1835*信号概况!$C$5*信号相关性!$D$5+2*$E1835*信号概况!$C$4*$G1835*信号概况!$C$6*信号相关性!$D$6+2*$E1835*信号概况!$C$4*$H1835*信号概况!$C$7*信号相关性!$D$7+2*$E1835*信号概况!$C$4*$I1835*信号概况!$C$8*信号相关性!$D$8+2*$E1835*信号概况!$C$4*$J1835*信号概况!$J$5*信号相关性!$D$9+2*$F1835*信号概况!$C$5*$G1835*信号概况!$C$6*信号相关性!$E$6+2*$F1835*信号概况!$C$5*$H1835*信号概况!$C$7*信号相关性!$E$7+2*$F1835*信号概况!$C$5*$I1835*信号概况!$C$8*信号相关性!$E$8+2*$F1835*信号概况!$C$5*$J1835*信号概况!$C$9*信号相关性!$E$9+2*$G1835*信号概况!$C$6*$H1835*信号概况!$C$7*信号相关性!$F$7+2*$G1835*信号概况!$C$6*$I1835*信号概况!$C$8*信号相关性!$F$8+2*$G1835*信号概况!$C$6*$J1835*信号概况!$C$9*信号相关性!$F$9+2*$H1835*信号概况!$C$7*$I1835*信号概况!$C$8*信号相关性!$G$8+2*$H1835*信号概况!$C$7*$J1835*信号概况!$C$9*信号相关性!$G$9+2*$I1835*信号概况!$C$8*$J1835*信号概况!$C$9*信号相关性!$H$9)</f>
        <v>9521.69930942924</v>
      </c>
      <c r="N1835" s="12">
        <f t="shared" si="597"/>
        <v>0.487812464941111</v>
      </c>
      <c r="O1835" s="10">
        <f>$C1835*信号概况!$J$2+$D1835*信号概况!$J$3+$E1835*信号概况!$J$4+$F1835*信号概况!$J$5+$G1835*信号概况!$J$6+$H1835*信号概况!$J$7+$I1835*信号概况!$J$8+$J1835*信号概况!$J$9</f>
        <v>1758.5425915415</v>
      </c>
      <c r="P1835" s="12">
        <f t="shared" si="598"/>
        <v>0.0900930567545103</v>
      </c>
      <c r="Q1835" s="7">
        <f t="shared" si="599"/>
        <v>10.3654446427309</v>
      </c>
    </row>
    <row r="1836" spans="1:17">
      <c r="A1836">
        <v>1834</v>
      </c>
      <c r="B1836">
        <v>19519.18</v>
      </c>
      <c r="C1836" s="7">
        <f t="shared" si="579"/>
        <v>0</v>
      </c>
      <c r="D1836" s="8">
        <f t="shared" si="580"/>
        <v>0.96969696969697</v>
      </c>
      <c r="E1836">
        <f t="shared" si="581"/>
        <v>0</v>
      </c>
      <c r="F1836">
        <f t="shared" si="591"/>
        <v>0.9</v>
      </c>
      <c r="G1836">
        <f t="shared" si="592"/>
        <v>0.08</v>
      </c>
      <c r="H1836">
        <f t="shared" si="593"/>
        <v>0</v>
      </c>
      <c r="I1836">
        <f t="shared" si="594"/>
        <v>0</v>
      </c>
      <c r="J1836">
        <f t="shared" si="595"/>
        <v>0</v>
      </c>
      <c r="K1836">
        <f>SQRT(POWER($C1836*信号概况!$F$2,2)+POWER($D1836*信号概况!$F$3,2)+POWER($E1836*信号概况!$F$4,2)+POWER($F1836*信号概况!$F$5,2)+POWER($G1836*信号概况!$F$6,2)+POWER($H1836*信号概况!$F$7,2)+POWER($I1836*信号概况!$F$8,2)+POWER($J1836*信号概况!$F$9,2)+2*$C1836*信号概况!$F$2*$D1836*信号概况!$F$3*信号相关性!$B$3+2*$C1836*信号概况!$F$2*$E1836*信号概况!$F$4*信号相关性!$B$4+2*$C1836*信号概况!$F$2*$F1836*信号概况!$F$5*信号相关性!$B$5+2*$C1836*信号概况!$F$2*$G1836*信号概况!$F$6*信号相关性!$B$6+2*$C1836*信号概况!$F$2*$H1836*信号概况!$F$7*信号相关性!$B$7+2*$C1836*信号概况!$F$2*$I1836*信号概况!$F$8*信号相关性!$B$8+2*$C1836*信号概况!$F$2*$J1836*信号概况!$F$9*信号相关性!$B$9+2*$D1836*信号概况!$F$3*$E1836*信号概况!$F$4*信号相关性!$C$4+2*$D1836*信号概况!$F$3*$F1836*信号概况!$F$5*信号相关性!$C$5+2*$D1836*信号概况!$F$3*$G1836*信号概况!$F$6*信号相关性!$C$6+2*$D1836*信号概况!$F$3*$H1836*信号概况!$F$7*信号相关性!$C$7+2*$D1836*信号概况!$F$3*$I1836*信号概况!$F$8*信号相关性!$C$8+2*$D1836*信号概况!$F$3*$J1836*信号概况!$F$9*信号相关性!$C$9+2*$E1836*信号概况!$F$4*$F1836*信号概况!$F$5*信号相关性!$D$5+2*$E1836*信号概况!$F$4*$G1836*信号概况!$F$6*信号相关性!$D$6+2*$E1836*信号概况!$F$4*$H1836*信号概况!$F$7*信号相关性!$D$7+2*$E1836*信号概况!$F$4*$I1836*信号概况!$F$8*信号相关性!$D$8+2*$E1836*信号概况!$F$4*$J1836*信号概况!$J$5*信号相关性!$D$9+2*$F1836*信号概况!$F$5*$G1836*信号概况!$F$6*信号相关性!$E$6+2*$F1836*信号概况!$F$5*$H1836*信号概况!$F$7*信号相关性!$E$7+2*$F1836*信号概况!$F$5*$I1836*信号概况!$F$8*信号相关性!$E$8+2*$F1836*信号概况!$F$5*$J1836*信号概况!$F$9*信号相关性!$E$9+2*$G1836*信号概况!$F$6*$H1836*信号概况!$F$7*信号相关性!$F$7+2*$G1836*信号概况!$F$6*$I1836*信号概况!$F$8*信号相关性!$F$8+2*$G1836*信号概况!$F$6*$J1836*信号概况!$F$9*信号相关性!$F$9+2*$H1836*信号概况!$F$7*$I1836*信号概况!$F$8*信号相关性!$G$8+2*$H1836*信号概况!$F$7*$J1836*信号概况!$F$9*信号相关性!$G$9+2*$I1836*信号概况!$F$8*$J1836*信号概况!$F$9*信号相关性!$H$9)</f>
        <v>2007.96114101628</v>
      </c>
      <c r="L1836" s="10">
        <f t="shared" si="596"/>
        <v>9.72089529089234</v>
      </c>
      <c r="M1836" s="11">
        <f>SQRT(POWER($C1836*信号概况!$C$2,2)+POWER($D1836*信号概况!$C$3,2)+POWER($E1836*信号概况!$C$4,2)+POWER($F1836*信号概况!$C$5,2)+POWER($G1836*信号概况!$C$6,2)+POWER($H1836*信号概况!$C$7,2)+POWER($I1836*信号概况!$C$8,2)+POWER($J1836*信号概况!$C$9,2)+2*$C1836*信号概况!$C$2*$D1836*信号概况!$C$3*信号相关性!$B$3+2*$C1836*信号概况!$C$2*$E1836*信号概况!$C$4*信号相关性!$B$4+2*$C1836*信号概况!$C$2*$F1836*信号概况!$C$5*信号相关性!$B$5+2*$C1836*信号概况!$C$2*$G1836*信号概况!$C$6*信号相关性!$B$6+2*$C1836*信号概况!$C$2*$H1836*信号概况!$C$7*信号相关性!$B$7+2*$C1836*信号概况!$C$2*$I1836*信号概况!$C$8*信号相关性!$B$8+2*$C1836*信号概况!$C$2*$J1836*信号概况!$C$9*信号相关性!$B$9+2*$D1836*信号概况!$C$3*$E1836*信号概况!$C$4*信号相关性!$C$4+2*$D1836*信号概况!$C$3*$F1836*信号概况!$C$5*信号相关性!$C$5+2*$D1836*信号概况!$C$3*$G1836*信号概况!$C$6*信号相关性!$C$6+2*$D1836*信号概况!$C$3*$H1836*信号概况!$C$7*信号相关性!$C$7+2*$D1836*信号概况!$C$3*$I1836*信号概况!$C$8*信号相关性!$C$8+2*$D1836*信号概况!$C$3*$J1836*信号概况!$C$9*信号相关性!$C$9+2*$E1836*信号概况!$C$4*$F1836*信号概况!$C$5*信号相关性!$D$5+2*$E1836*信号概况!$C$4*$G1836*信号概况!$C$6*信号相关性!$D$6+2*$E1836*信号概况!$C$4*$H1836*信号概况!$C$7*信号相关性!$D$7+2*$E1836*信号概况!$C$4*$I1836*信号概况!$C$8*信号相关性!$D$8+2*$E1836*信号概况!$C$4*$J1836*信号概况!$J$5*信号相关性!$D$9+2*$F1836*信号概况!$C$5*$G1836*信号概况!$C$6*信号相关性!$E$6+2*$F1836*信号概况!$C$5*$H1836*信号概况!$C$7*信号相关性!$E$7+2*$F1836*信号概况!$C$5*$I1836*信号概况!$C$8*信号相关性!$E$8+2*$F1836*信号概况!$C$5*$J1836*信号概况!$C$9*信号相关性!$E$9+2*$G1836*信号概况!$C$6*$H1836*信号概况!$C$7*信号相关性!$F$7+2*$G1836*信号概况!$C$6*$I1836*信号概况!$C$8*信号相关性!$F$8+2*$G1836*信号概况!$C$6*$J1836*信号概况!$C$9*信号相关性!$F$9+2*$H1836*信号概况!$C$7*$I1836*信号概况!$C$8*信号相关性!$G$8+2*$H1836*信号概况!$C$7*$J1836*信号概况!$C$9*信号相关性!$G$9+2*$I1836*信号概况!$C$8*$J1836*信号概况!$C$9*信号相关性!$H$9)</f>
        <v>9844.05348047934</v>
      </c>
      <c r="N1836" s="12">
        <f t="shared" si="597"/>
        <v>0.504327204343591</v>
      </c>
      <c r="O1836" s="10">
        <f>$C1836*信号概况!$J$2+$D1836*信号概况!$J$3+$E1836*信号概况!$J$4+$F1836*信号概况!$J$5+$G1836*信号概况!$J$6+$H1836*信号概况!$J$7+$I1836*信号概况!$J$8+$J1836*信号概况!$J$9</f>
        <v>1783.07074222643</v>
      </c>
      <c r="P1836" s="12">
        <f t="shared" si="598"/>
        <v>0.0913496746393257</v>
      </c>
      <c r="Q1836" s="7">
        <f t="shared" si="599"/>
        <v>10.169962699767</v>
      </c>
    </row>
    <row r="1837" spans="1:17">
      <c r="A1837">
        <v>1835</v>
      </c>
      <c r="B1837">
        <v>19519.18</v>
      </c>
      <c r="C1837" s="7">
        <f t="shared" si="579"/>
        <v>0</v>
      </c>
      <c r="D1837" s="8">
        <f t="shared" si="580"/>
        <v>1</v>
      </c>
      <c r="E1837">
        <f t="shared" si="581"/>
        <v>0</v>
      </c>
      <c r="F1837">
        <f t="shared" si="591"/>
        <v>0.9</v>
      </c>
      <c r="G1837">
        <f t="shared" si="592"/>
        <v>0.08</v>
      </c>
      <c r="H1837">
        <f t="shared" si="593"/>
        <v>0</v>
      </c>
      <c r="I1837">
        <f t="shared" si="594"/>
        <v>0</v>
      </c>
      <c r="J1837">
        <f t="shared" si="595"/>
        <v>0</v>
      </c>
      <c r="K1837">
        <f>SQRT(POWER($C1837*信号概况!$F$2,2)+POWER($D1837*信号概况!$F$3,2)+POWER($E1837*信号概况!$F$4,2)+POWER($F1837*信号概况!$F$5,2)+POWER($G1837*信号概况!$F$6,2)+POWER($H1837*信号概况!$F$7,2)+POWER($I1837*信号概况!$F$8,2)+POWER($J1837*信号概况!$F$9,2)+2*$C1837*信号概况!$F$2*$D1837*信号概况!$F$3*信号相关性!$B$3+2*$C1837*信号概况!$F$2*$E1837*信号概况!$F$4*信号相关性!$B$4+2*$C1837*信号概况!$F$2*$F1837*信号概况!$F$5*信号相关性!$B$5+2*$C1837*信号概况!$F$2*$G1837*信号概况!$F$6*信号相关性!$B$6+2*$C1837*信号概况!$F$2*$H1837*信号概况!$F$7*信号相关性!$B$7+2*$C1837*信号概况!$F$2*$I1837*信号概况!$F$8*信号相关性!$B$8+2*$C1837*信号概况!$F$2*$J1837*信号概况!$F$9*信号相关性!$B$9+2*$D1837*信号概况!$F$3*$E1837*信号概况!$F$4*信号相关性!$C$4+2*$D1837*信号概况!$F$3*$F1837*信号概况!$F$5*信号相关性!$C$5+2*$D1837*信号概况!$F$3*$G1837*信号概况!$F$6*信号相关性!$C$6+2*$D1837*信号概况!$F$3*$H1837*信号概况!$F$7*信号相关性!$C$7+2*$D1837*信号概况!$F$3*$I1837*信号概况!$F$8*信号相关性!$C$8+2*$D1837*信号概况!$F$3*$J1837*信号概况!$F$9*信号相关性!$C$9+2*$E1837*信号概况!$F$4*$F1837*信号概况!$F$5*信号相关性!$D$5+2*$E1837*信号概况!$F$4*$G1837*信号概况!$F$6*信号相关性!$D$6+2*$E1837*信号概况!$F$4*$H1837*信号概况!$F$7*信号相关性!$D$7+2*$E1837*信号概况!$F$4*$I1837*信号概况!$F$8*信号相关性!$D$8+2*$E1837*信号概况!$F$4*$J1837*信号概况!$J$5*信号相关性!$D$9+2*$F1837*信号概况!$F$5*$G1837*信号概况!$F$6*信号相关性!$E$6+2*$F1837*信号概况!$F$5*$H1837*信号概况!$F$7*信号相关性!$E$7+2*$F1837*信号概况!$F$5*$I1837*信号概况!$F$8*信号相关性!$E$8+2*$F1837*信号概况!$F$5*$J1837*信号概况!$F$9*信号相关性!$E$9+2*$G1837*信号概况!$F$6*$H1837*信号概况!$F$7*信号相关性!$F$7+2*$G1837*信号概况!$F$6*$I1837*信号概况!$F$8*信号相关性!$F$8+2*$G1837*信号概况!$F$6*$J1837*信号概况!$F$9*信号相关性!$F$9+2*$H1837*信号概况!$F$7*$I1837*信号概况!$F$8*信号相关性!$G$8+2*$H1837*信号概况!$F$7*$J1837*信号概况!$F$9*信号相关性!$G$9+2*$I1837*信号概况!$F$8*$J1837*信号概况!$F$9*信号相关性!$H$9)</f>
        <v>2074.26316229952</v>
      </c>
      <c r="L1837" s="10">
        <f t="shared" si="596"/>
        <v>9.41017531177729</v>
      </c>
      <c r="M1837" s="11">
        <f>SQRT(POWER($C1837*信号概况!$C$2,2)+POWER($D1837*信号概况!$C$3,2)+POWER($E1837*信号概况!$C$4,2)+POWER($F1837*信号概况!$C$5,2)+POWER($G1837*信号概况!$C$6,2)+POWER($H1837*信号概况!$C$7,2)+POWER($I1837*信号概况!$C$8,2)+POWER($J1837*信号概况!$C$9,2)+2*$C1837*信号概况!$C$2*$D1837*信号概况!$C$3*信号相关性!$B$3+2*$C1837*信号概况!$C$2*$E1837*信号概况!$C$4*信号相关性!$B$4+2*$C1837*信号概况!$C$2*$F1837*信号概况!$C$5*信号相关性!$B$5+2*$C1837*信号概况!$C$2*$G1837*信号概况!$C$6*信号相关性!$B$6+2*$C1837*信号概况!$C$2*$H1837*信号概况!$C$7*信号相关性!$B$7+2*$C1837*信号概况!$C$2*$I1837*信号概况!$C$8*信号相关性!$B$8+2*$C1837*信号概况!$C$2*$J1837*信号概况!$C$9*信号相关性!$B$9+2*$D1837*信号概况!$C$3*$E1837*信号概况!$C$4*信号相关性!$C$4+2*$D1837*信号概况!$C$3*$F1837*信号概况!$C$5*信号相关性!$C$5+2*$D1837*信号概况!$C$3*$G1837*信号概况!$C$6*信号相关性!$C$6+2*$D1837*信号概况!$C$3*$H1837*信号概况!$C$7*信号相关性!$C$7+2*$D1837*信号概况!$C$3*$I1837*信号概况!$C$8*信号相关性!$C$8+2*$D1837*信号概况!$C$3*$J1837*信号概况!$C$9*信号相关性!$C$9+2*$E1837*信号概况!$C$4*$F1837*信号概况!$C$5*信号相关性!$D$5+2*$E1837*信号概况!$C$4*$G1837*信号概况!$C$6*信号相关性!$D$6+2*$E1837*信号概况!$C$4*$H1837*信号概况!$C$7*信号相关性!$D$7+2*$E1837*信号概况!$C$4*$I1837*信号概况!$C$8*信号相关性!$D$8+2*$E1837*信号概况!$C$4*$J1837*信号概况!$J$5*信号相关性!$D$9+2*$F1837*信号概况!$C$5*$G1837*信号概况!$C$6*信号相关性!$E$6+2*$F1837*信号概况!$C$5*$H1837*信号概况!$C$7*信号相关性!$E$7+2*$F1837*信号概况!$C$5*$I1837*信号概况!$C$8*信号相关性!$E$8+2*$F1837*信号概况!$C$5*$J1837*信号概况!$C$9*信号相关性!$E$9+2*$G1837*信号概况!$C$6*$H1837*信号概况!$C$7*信号相关性!$F$7+2*$G1837*信号概况!$C$6*$I1837*信号概况!$C$8*信号相关性!$F$8+2*$G1837*信号概况!$C$6*$J1837*信号概况!$C$9*信号相关性!$F$9+2*$H1837*信号概况!$C$7*$I1837*信号概况!$C$8*信号相关性!$G$8+2*$H1837*信号概况!$C$7*$J1837*信号概况!$C$9*信号相关性!$G$9+2*$I1837*信号概况!$C$8*$J1837*信号概况!$C$9*信号相关性!$H$9)</f>
        <v>10166.5335457132</v>
      </c>
      <c r="N1837" s="12">
        <f t="shared" si="597"/>
        <v>0.520848393514133</v>
      </c>
      <c r="O1837" s="10">
        <f>$C1837*信号概况!$J$2+$D1837*信号概况!$J$3+$E1837*信号概况!$J$4+$F1837*信号概况!$J$5+$G1837*信号概况!$J$6+$H1837*信号概况!$J$7+$I1837*信号概况!$J$8+$J1837*信号概况!$J$9</f>
        <v>1807.59889291136</v>
      </c>
      <c r="P1837" s="12">
        <f t="shared" si="598"/>
        <v>0.0926062925241411</v>
      </c>
      <c r="Q1837" s="7">
        <f t="shared" si="599"/>
        <v>9.98678860592192</v>
      </c>
    </row>
    <row r="1838" spans="1:17">
      <c r="A1838">
        <v>1836</v>
      </c>
      <c r="B1838">
        <v>19519.18</v>
      </c>
      <c r="C1838" s="7">
        <f t="shared" si="579"/>
        <v>0</v>
      </c>
      <c r="D1838" s="8">
        <f t="shared" si="580"/>
        <v>0</v>
      </c>
      <c r="E1838">
        <f t="shared" si="581"/>
        <v>0</v>
      </c>
      <c r="F1838">
        <f t="shared" si="591"/>
        <v>1</v>
      </c>
      <c r="G1838">
        <f t="shared" si="592"/>
        <v>0.08</v>
      </c>
      <c r="H1838">
        <f t="shared" si="593"/>
        <v>0</v>
      </c>
      <c r="I1838">
        <f t="shared" si="594"/>
        <v>0</v>
      </c>
      <c r="J1838">
        <f t="shared" si="595"/>
        <v>0</v>
      </c>
      <c r="K1838">
        <f>SQRT(POWER($C1838*信号概况!$F$2,2)+POWER($D1838*信号概况!$F$3,2)+POWER($E1838*信号概况!$F$4,2)+POWER($F1838*信号概况!$F$5,2)+POWER($G1838*信号概况!$F$6,2)+POWER($H1838*信号概况!$F$7,2)+POWER($I1838*信号概况!$F$8,2)+POWER($J1838*信号概况!$F$9,2)+2*$C1838*信号概况!$F$2*$D1838*信号概况!$F$3*信号相关性!$B$3+2*$C1838*信号概况!$F$2*$E1838*信号概况!$F$4*信号相关性!$B$4+2*$C1838*信号概况!$F$2*$F1838*信号概况!$F$5*信号相关性!$B$5+2*$C1838*信号概况!$F$2*$G1838*信号概况!$F$6*信号相关性!$B$6+2*$C1838*信号概况!$F$2*$H1838*信号概况!$F$7*信号相关性!$B$7+2*$C1838*信号概况!$F$2*$I1838*信号概况!$F$8*信号相关性!$B$8+2*$C1838*信号概况!$F$2*$J1838*信号概况!$F$9*信号相关性!$B$9+2*$D1838*信号概况!$F$3*$E1838*信号概况!$F$4*信号相关性!$C$4+2*$D1838*信号概况!$F$3*$F1838*信号概况!$F$5*信号相关性!$C$5+2*$D1838*信号概况!$F$3*$G1838*信号概况!$F$6*信号相关性!$C$6+2*$D1838*信号概况!$F$3*$H1838*信号概况!$F$7*信号相关性!$C$7+2*$D1838*信号概况!$F$3*$I1838*信号概况!$F$8*信号相关性!$C$8+2*$D1838*信号概况!$F$3*$J1838*信号概况!$F$9*信号相关性!$C$9+2*$E1838*信号概况!$F$4*$F1838*信号概况!$F$5*信号相关性!$D$5+2*$E1838*信号概况!$F$4*$G1838*信号概况!$F$6*信号相关性!$D$6+2*$E1838*信号概况!$F$4*$H1838*信号概况!$F$7*信号相关性!$D$7+2*$E1838*信号概况!$F$4*$I1838*信号概况!$F$8*信号相关性!$D$8+2*$E1838*信号概况!$F$4*$J1838*信号概况!$J$5*信号相关性!$D$9+2*$F1838*信号概况!$F$5*$G1838*信号概况!$F$6*信号相关性!$E$6+2*$F1838*信号概况!$F$5*$H1838*信号概况!$F$7*信号相关性!$E$7+2*$F1838*信号概况!$F$5*$I1838*信号概况!$F$8*信号相关性!$E$8+2*$F1838*信号概况!$F$5*$J1838*信号概况!$F$9*信号相关性!$E$9+2*$G1838*信号概况!$F$6*$H1838*信号概况!$F$7*信号相关性!$F$7+2*$G1838*信号概况!$F$6*$I1838*信号概况!$F$8*信号相关性!$F$8+2*$G1838*信号概况!$F$6*$J1838*信号概况!$F$9*信号相关性!$F$9+2*$H1838*信号概况!$F$7*$I1838*信号概况!$F$8*信号相关性!$G$8+2*$H1838*信号概况!$F$7*$J1838*信号概况!$F$9*信号相关性!$G$9+2*$I1838*信号概况!$F$8*$J1838*信号概况!$F$9*信号相关性!$H$9)</f>
        <v>314.166159867147</v>
      </c>
      <c r="L1838" s="10">
        <f t="shared" si="596"/>
        <v>62.130116140625</v>
      </c>
      <c r="M1838" s="11">
        <f>SQRT(POWER($C1838*信号概况!$C$2,2)+POWER($D1838*信号概况!$C$3,2)+POWER($E1838*信号概况!$C$4,2)+POWER($F1838*信号概况!$C$5,2)+POWER($G1838*信号概况!$C$6,2)+POWER($H1838*信号概况!$C$7,2)+POWER($I1838*信号概况!$C$8,2)+POWER($J1838*信号概况!$C$9,2)+2*$C1838*信号概况!$C$2*$D1838*信号概况!$C$3*信号相关性!$B$3+2*$C1838*信号概况!$C$2*$E1838*信号概况!$C$4*信号相关性!$B$4+2*$C1838*信号概况!$C$2*$F1838*信号概况!$C$5*信号相关性!$B$5+2*$C1838*信号概况!$C$2*$G1838*信号概况!$C$6*信号相关性!$B$6+2*$C1838*信号概况!$C$2*$H1838*信号概况!$C$7*信号相关性!$B$7+2*$C1838*信号概况!$C$2*$I1838*信号概况!$C$8*信号相关性!$B$8+2*$C1838*信号概况!$C$2*$J1838*信号概况!$C$9*信号相关性!$B$9+2*$D1838*信号概况!$C$3*$E1838*信号概况!$C$4*信号相关性!$C$4+2*$D1838*信号概况!$C$3*$F1838*信号概况!$C$5*信号相关性!$C$5+2*$D1838*信号概况!$C$3*$G1838*信号概况!$C$6*信号相关性!$C$6+2*$D1838*信号概况!$C$3*$H1838*信号概况!$C$7*信号相关性!$C$7+2*$D1838*信号概况!$C$3*$I1838*信号概况!$C$8*信号相关性!$C$8+2*$D1838*信号概况!$C$3*$J1838*信号概况!$C$9*信号相关性!$C$9+2*$E1838*信号概况!$C$4*$F1838*信号概况!$C$5*信号相关性!$D$5+2*$E1838*信号概况!$C$4*$G1838*信号概况!$C$6*信号相关性!$D$6+2*$E1838*信号概况!$C$4*$H1838*信号概况!$C$7*信号相关性!$D$7+2*$E1838*信号概况!$C$4*$I1838*信号概况!$C$8*信号相关性!$D$8+2*$E1838*信号概况!$C$4*$J1838*信号概况!$J$5*信号相关性!$D$9+2*$F1838*信号概况!$C$5*$G1838*信号概况!$C$6*信号相关性!$E$6+2*$F1838*信号概况!$C$5*$H1838*信号概况!$C$7*信号相关性!$E$7+2*$F1838*信号概况!$C$5*$I1838*信号概况!$C$8*信号相关性!$E$8+2*$F1838*信号概况!$C$5*$J1838*信号概况!$C$9*信号相关性!$E$9+2*$G1838*信号概况!$C$6*$H1838*信号概况!$C$7*信号相关性!$F$7+2*$G1838*信号概况!$C$6*$I1838*信号概况!$C$8*信号相关性!$F$8+2*$G1838*信号概况!$C$6*$J1838*信号概况!$C$9*信号相关性!$F$9+2*$H1838*信号概况!$C$7*$I1838*信号概况!$C$8*信号相关性!$G$8+2*$H1838*信号概况!$C$7*$J1838*信号概况!$C$9*信号相关性!$G$9+2*$I1838*信号概况!$C$8*$J1838*信号概况!$C$9*信号相关性!$H$9)</f>
        <v>1297.67716662693</v>
      </c>
      <c r="N1838" s="12">
        <f t="shared" si="597"/>
        <v>0.0664821558398934</v>
      </c>
      <c r="O1838" s="10">
        <f>$C1838*信号概况!$J$2+$D1838*信号概况!$J$3+$E1838*信号概况!$J$4+$F1838*信号概况!$J$5+$G1838*信号概况!$J$6+$H1838*信号概况!$J$7+$I1838*信号概况!$J$8+$J1838*信号概况!$J$9</f>
        <v>1060.12774819595</v>
      </c>
      <c r="P1838" s="12">
        <f t="shared" si="598"/>
        <v>0.0543121047193555</v>
      </c>
      <c r="Q1838" s="7">
        <f t="shared" si="599"/>
        <v>37.3865026816329</v>
      </c>
    </row>
    <row r="1839" spans="1:17">
      <c r="A1839">
        <v>1837</v>
      </c>
      <c r="B1839">
        <v>19519.18</v>
      </c>
      <c r="C1839" s="7">
        <f t="shared" si="579"/>
        <v>0</v>
      </c>
      <c r="D1839" s="8">
        <f t="shared" si="580"/>
        <v>0.0303030303030303</v>
      </c>
      <c r="E1839">
        <f t="shared" si="581"/>
        <v>0</v>
      </c>
      <c r="F1839">
        <f t="shared" si="591"/>
        <v>1</v>
      </c>
      <c r="G1839">
        <f t="shared" si="592"/>
        <v>0.08</v>
      </c>
      <c r="H1839">
        <f t="shared" si="593"/>
        <v>0</v>
      </c>
      <c r="I1839">
        <f t="shared" si="594"/>
        <v>0</v>
      </c>
      <c r="J1839">
        <f t="shared" si="595"/>
        <v>0</v>
      </c>
      <c r="K1839">
        <f>SQRT(POWER($C1839*信号概况!$F$2,2)+POWER($D1839*信号概况!$F$3,2)+POWER($E1839*信号概况!$F$4,2)+POWER($F1839*信号概况!$F$5,2)+POWER($G1839*信号概况!$F$6,2)+POWER($H1839*信号概况!$F$7,2)+POWER($I1839*信号概况!$F$8,2)+POWER($J1839*信号概况!$F$9,2)+2*$C1839*信号概况!$F$2*$D1839*信号概况!$F$3*信号相关性!$B$3+2*$C1839*信号概况!$F$2*$E1839*信号概况!$F$4*信号相关性!$B$4+2*$C1839*信号概况!$F$2*$F1839*信号概况!$F$5*信号相关性!$B$5+2*$C1839*信号概况!$F$2*$G1839*信号概况!$F$6*信号相关性!$B$6+2*$C1839*信号概况!$F$2*$H1839*信号概况!$F$7*信号相关性!$B$7+2*$C1839*信号概况!$F$2*$I1839*信号概况!$F$8*信号相关性!$B$8+2*$C1839*信号概况!$F$2*$J1839*信号概况!$F$9*信号相关性!$B$9+2*$D1839*信号概况!$F$3*$E1839*信号概况!$F$4*信号相关性!$C$4+2*$D1839*信号概况!$F$3*$F1839*信号概况!$F$5*信号相关性!$C$5+2*$D1839*信号概况!$F$3*$G1839*信号概况!$F$6*信号相关性!$C$6+2*$D1839*信号概况!$F$3*$H1839*信号概况!$F$7*信号相关性!$C$7+2*$D1839*信号概况!$F$3*$I1839*信号概况!$F$8*信号相关性!$C$8+2*$D1839*信号概况!$F$3*$J1839*信号概况!$F$9*信号相关性!$C$9+2*$E1839*信号概况!$F$4*$F1839*信号概况!$F$5*信号相关性!$D$5+2*$E1839*信号概况!$F$4*$G1839*信号概况!$F$6*信号相关性!$D$6+2*$E1839*信号概况!$F$4*$H1839*信号概况!$F$7*信号相关性!$D$7+2*$E1839*信号概况!$F$4*$I1839*信号概况!$F$8*信号相关性!$D$8+2*$E1839*信号概况!$F$4*$J1839*信号概况!$J$5*信号相关性!$D$9+2*$F1839*信号概况!$F$5*$G1839*信号概况!$F$6*信号相关性!$E$6+2*$F1839*信号概况!$F$5*$H1839*信号概况!$F$7*信号相关性!$E$7+2*$F1839*信号概况!$F$5*$I1839*信号概况!$F$8*信号相关性!$E$8+2*$F1839*信号概况!$F$5*$J1839*信号概况!$F$9*信号相关性!$E$9+2*$G1839*信号概况!$F$6*$H1839*信号概况!$F$7*信号相关性!$F$7+2*$G1839*信号概况!$F$6*$I1839*信号概况!$F$8*信号相关性!$F$8+2*$G1839*信号概况!$F$6*$J1839*信号概况!$F$9*信号相关性!$F$9+2*$H1839*信号概况!$F$7*$I1839*信号概况!$F$8*信号相关性!$G$8+2*$H1839*信号概况!$F$7*$J1839*信号概况!$F$9*信号相关性!$G$9+2*$I1839*信号概况!$F$8*$J1839*信号概况!$F$9*信号相关性!$H$9)</f>
        <v>287.209873771773</v>
      </c>
      <c r="L1839" s="10">
        <f t="shared" si="596"/>
        <v>67.9613821894946</v>
      </c>
      <c r="M1839" s="11">
        <f>SQRT(POWER($C1839*信号概况!$C$2,2)+POWER($D1839*信号概况!$C$3,2)+POWER($E1839*信号概况!$C$4,2)+POWER($F1839*信号概况!$C$5,2)+POWER($G1839*信号概况!$C$6,2)+POWER($H1839*信号概况!$C$7,2)+POWER($I1839*信号概况!$C$8,2)+POWER($J1839*信号概况!$C$9,2)+2*$C1839*信号概况!$C$2*$D1839*信号概况!$C$3*信号相关性!$B$3+2*$C1839*信号概况!$C$2*$E1839*信号概况!$C$4*信号相关性!$B$4+2*$C1839*信号概况!$C$2*$F1839*信号概况!$C$5*信号相关性!$B$5+2*$C1839*信号概况!$C$2*$G1839*信号概况!$C$6*信号相关性!$B$6+2*$C1839*信号概况!$C$2*$H1839*信号概况!$C$7*信号相关性!$B$7+2*$C1839*信号概况!$C$2*$I1839*信号概况!$C$8*信号相关性!$B$8+2*$C1839*信号概况!$C$2*$J1839*信号概况!$C$9*信号相关性!$B$9+2*$D1839*信号概况!$C$3*$E1839*信号概况!$C$4*信号相关性!$C$4+2*$D1839*信号概况!$C$3*$F1839*信号概况!$C$5*信号相关性!$C$5+2*$D1839*信号概况!$C$3*$G1839*信号概况!$C$6*信号相关性!$C$6+2*$D1839*信号概况!$C$3*$H1839*信号概况!$C$7*信号相关性!$C$7+2*$D1839*信号概况!$C$3*$I1839*信号概况!$C$8*信号相关性!$C$8+2*$D1839*信号概况!$C$3*$J1839*信号概况!$C$9*信号相关性!$C$9+2*$E1839*信号概况!$C$4*$F1839*信号概况!$C$5*信号相关性!$D$5+2*$E1839*信号概况!$C$4*$G1839*信号概况!$C$6*信号相关性!$D$6+2*$E1839*信号概况!$C$4*$H1839*信号概况!$C$7*信号相关性!$D$7+2*$E1839*信号概况!$C$4*$I1839*信号概况!$C$8*信号相关性!$D$8+2*$E1839*信号概况!$C$4*$J1839*信号概况!$J$5*信号相关性!$D$9+2*$F1839*信号概况!$C$5*$G1839*信号概况!$C$6*信号相关性!$E$6+2*$F1839*信号概况!$C$5*$H1839*信号概况!$C$7*信号相关性!$E$7+2*$F1839*信号概况!$C$5*$I1839*信号概况!$C$8*信号相关性!$E$8+2*$F1839*信号概况!$C$5*$J1839*信号概况!$C$9*信号相关性!$E$9+2*$G1839*信号概况!$C$6*$H1839*信号概况!$C$7*信号相关性!$F$7+2*$G1839*信号概况!$C$6*$I1839*信号概况!$C$8*信号相关性!$F$8+2*$G1839*信号概况!$C$6*$J1839*信号概况!$C$9*信号相关性!$F$9+2*$H1839*信号概况!$C$7*$I1839*信号概况!$C$8*信号相关性!$G$8+2*$H1839*信号概况!$C$7*$J1839*信号概况!$C$9*信号相关性!$G$9+2*$I1839*信号概况!$C$8*$J1839*信号概况!$C$9*信号相关性!$H$9)</f>
        <v>1176.97821000965</v>
      </c>
      <c r="N1839" s="12">
        <f t="shared" si="597"/>
        <v>0.0602985478903137</v>
      </c>
      <c r="O1839" s="10">
        <f>$C1839*信号概况!$J$2+$D1839*信号概况!$J$3+$E1839*信号概况!$J$4+$F1839*信号概况!$J$5+$G1839*信号概况!$J$6+$H1839*信号概况!$J$7+$I1839*信号概况!$J$8+$J1839*信号概况!$J$9</f>
        <v>1084.65589888088</v>
      </c>
      <c r="P1839" s="12">
        <f t="shared" si="598"/>
        <v>0.0555687226041709</v>
      </c>
      <c r="Q1839" s="7">
        <f t="shared" si="599"/>
        <v>41.9202572267341</v>
      </c>
    </row>
    <row r="1840" spans="1:17">
      <c r="A1840">
        <v>1838</v>
      </c>
      <c r="B1840">
        <v>19519.18</v>
      </c>
      <c r="C1840" s="7">
        <f t="shared" si="579"/>
        <v>0</v>
      </c>
      <c r="D1840" s="8">
        <f t="shared" si="580"/>
        <v>0.0606060606060606</v>
      </c>
      <c r="E1840">
        <f t="shared" si="581"/>
        <v>0</v>
      </c>
      <c r="F1840">
        <f t="shared" si="591"/>
        <v>1</v>
      </c>
      <c r="G1840">
        <f t="shared" si="592"/>
        <v>0.08</v>
      </c>
      <c r="H1840">
        <f t="shared" si="593"/>
        <v>0</v>
      </c>
      <c r="I1840">
        <f t="shared" si="594"/>
        <v>0</v>
      </c>
      <c r="J1840">
        <f t="shared" si="595"/>
        <v>0</v>
      </c>
      <c r="K1840">
        <f>SQRT(POWER($C1840*信号概况!$F$2,2)+POWER($D1840*信号概况!$F$3,2)+POWER($E1840*信号概况!$F$4,2)+POWER($F1840*信号概况!$F$5,2)+POWER($G1840*信号概况!$F$6,2)+POWER($H1840*信号概况!$F$7,2)+POWER($I1840*信号概况!$F$8,2)+POWER($J1840*信号概况!$F$9,2)+2*$C1840*信号概况!$F$2*$D1840*信号概况!$F$3*信号相关性!$B$3+2*$C1840*信号概况!$F$2*$E1840*信号概况!$F$4*信号相关性!$B$4+2*$C1840*信号概况!$F$2*$F1840*信号概况!$F$5*信号相关性!$B$5+2*$C1840*信号概况!$F$2*$G1840*信号概况!$F$6*信号相关性!$B$6+2*$C1840*信号概况!$F$2*$H1840*信号概况!$F$7*信号相关性!$B$7+2*$C1840*信号概况!$F$2*$I1840*信号概况!$F$8*信号相关性!$B$8+2*$C1840*信号概况!$F$2*$J1840*信号概况!$F$9*信号相关性!$B$9+2*$D1840*信号概况!$F$3*$E1840*信号概况!$F$4*信号相关性!$C$4+2*$D1840*信号概况!$F$3*$F1840*信号概况!$F$5*信号相关性!$C$5+2*$D1840*信号概况!$F$3*$G1840*信号概况!$F$6*信号相关性!$C$6+2*$D1840*信号概况!$F$3*$H1840*信号概况!$F$7*信号相关性!$C$7+2*$D1840*信号概况!$F$3*$I1840*信号概况!$F$8*信号相关性!$C$8+2*$D1840*信号概况!$F$3*$J1840*信号概况!$F$9*信号相关性!$C$9+2*$E1840*信号概况!$F$4*$F1840*信号概况!$F$5*信号相关性!$D$5+2*$E1840*信号概况!$F$4*$G1840*信号概况!$F$6*信号相关性!$D$6+2*$E1840*信号概况!$F$4*$H1840*信号概况!$F$7*信号相关性!$D$7+2*$E1840*信号概况!$F$4*$I1840*信号概况!$F$8*信号相关性!$D$8+2*$E1840*信号概况!$F$4*$J1840*信号概况!$J$5*信号相关性!$D$9+2*$F1840*信号概况!$F$5*$G1840*信号概况!$F$6*信号相关性!$E$6+2*$F1840*信号概况!$F$5*$H1840*信号概况!$F$7*信号相关性!$E$7+2*$F1840*信号概况!$F$5*$I1840*信号概况!$F$8*信号相关性!$E$8+2*$F1840*信号概况!$F$5*$J1840*信号概况!$F$9*信号相关性!$E$9+2*$G1840*信号概况!$F$6*$H1840*信号概况!$F$7*信号相关性!$F$7+2*$G1840*信号概况!$F$6*$I1840*信号概况!$F$8*信号相关性!$F$8+2*$G1840*信号概况!$F$6*$J1840*信号概况!$F$9*信号相关性!$F$9+2*$H1840*信号概况!$F$7*$I1840*信号概况!$F$8*信号相关性!$G$8+2*$H1840*信号概况!$F$7*$J1840*信号概况!$F$9*信号相关性!$G$9+2*$I1840*信号概况!$F$8*$J1840*信号概况!$F$9*信号相关性!$H$9)</f>
        <v>274.257936162041</v>
      </c>
      <c r="L1840" s="10">
        <f t="shared" si="596"/>
        <v>71.1708848726528</v>
      </c>
      <c r="M1840" s="11">
        <f>SQRT(POWER($C1840*信号概况!$C$2,2)+POWER($D1840*信号概况!$C$3,2)+POWER($E1840*信号概况!$C$4,2)+POWER($F1840*信号概况!$C$5,2)+POWER($G1840*信号概况!$C$6,2)+POWER($H1840*信号概况!$C$7,2)+POWER($I1840*信号概况!$C$8,2)+POWER($J1840*信号概况!$C$9,2)+2*$C1840*信号概况!$C$2*$D1840*信号概况!$C$3*信号相关性!$B$3+2*$C1840*信号概况!$C$2*$E1840*信号概况!$C$4*信号相关性!$B$4+2*$C1840*信号概况!$C$2*$F1840*信号概况!$C$5*信号相关性!$B$5+2*$C1840*信号概况!$C$2*$G1840*信号概况!$C$6*信号相关性!$B$6+2*$C1840*信号概况!$C$2*$H1840*信号概况!$C$7*信号相关性!$B$7+2*$C1840*信号概况!$C$2*$I1840*信号概况!$C$8*信号相关性!$B$8+2*$C1840*信号概况!$C$2*$J1840*信号概况!$C$9*信号相关性!$B$9+2*$D1840*信号概况!$C$3*$E1840*信号概况!$C$4*信号相关性!$C$4+2*$D1840*信号概况!$C$3*$F1840*信号概况!$C$5*信号相关性!$C$5+2*$D1840*信号概况!$C$3*$G1840*信号概况!$C$6*信号相关性!$C$6+2*$D1840*信号概况!$C$3*$H1840*信号概况!$C$7*信号相关性!$C$7+2*$D1840*信号概况!$C$3*$I1840*信号概况!$C$8*信号相关性!$C$8+2*$D1840*信号概况!$C$3*$J1840*信号概况!$C$9*信号相关性!$C$9+2*$E1840*信号概况!$C$4*$F1840*信号概况!$C$5*信号相关性!$D$5+2*$E1840*信号概况!$C$4*$G1840*信号概况!$C$6*信号相关性!$D$6+2*$E1840*信号概况!$C$4*$H1840*信号概况!$C$7*信号相关性!$D$7+2*$E1840*信号概况!$C$4*$I1840*信号概况!$C$8*信号相关性!$D$8+2*$E1840*信号概况!$C$4*$J1840*信号概况!$J$5*信号相关性!$D$9+2*$F1840*信号概况!$C$5*$G1840*信号概况!$C$6*信号相关性!$E$6+2*$F1840*信号概况!$C$5*$H1840*信号概况!$C$7*信号相关性!$E$7+2*$F1840*信号概况!$C$5*$I1840*信号概况!$C$8*信号相关性!$E$8+2*$F1840*信号概况!$C$5*$J1840*信号概况!$C$9*信号相关性!$E$9+2*$G1840*信号概况!$C$6*$H1840*信号概况!$C$7*信号相关性!$F$7+2*$G1840*信号概况!$C$6*$I1840*信号概况!$C$8*信号相关性!$F$8+2*$G1840*信号概况!$C$6*$J1840*信号概况!$C$9*信号相关性!$F$9+2*$H1840*信号概况!$C$7*$I1840*信号概况!$C$8*信号相关性!$G$8+2*$H1840*信号概况!$C$7*$J1840*信号概况!$C$9*信号相关性!$G$9+2*$I1840*信号概况!$C$8*$J1840*信号概况!$C$9*信号相关性!$H$9)</f>
        <v>1138.84749071699</v>
      </c>
      <c r="N1840" s="12">
        <f t="shared" si="597"/>
        <v>0.0583450478307484</v>
      </c>
      <c r="O1840" s="10">
        <f>$C1840*信号概况!$J$2+$D1840*信号概况!$J$3+$E1840*信号概况!$J$4+$F1840*信号概况!$J$5+$G1840*信号概况!$J$6+$H1840*信号概况!$J$7+$I1840*信号概况!$J$8+$J1840*信号概况!$J$9</f>
        <v>1109.18404956581</v>
      </c>
      <c r="P1840" s="12">
        <f t="shared" si="598"/>
        <v>0.0568253404889863</v>
      </c>
      <c r="Q1840" s="7">
        <f t="shared" si="599"/>
        <v>44.9731729458587</v>
      </c>
    </row>
    <row r="1841" spans="1:17">
      <c r="A1841">
        <v>1839</v>
      </c>
      <c r="B1841">
        <v>19519.18</v>
      </c>
      <c r="C1841" s="7">
        <f t="shared" si="579"/>
        <v>0</v>
      </c>
      <c r="D1841" s="8">
        <f t="shared" si="580"/>
        <v>0.0909090909090909</v>
      </c>
      <c r="E1841">
        <f t="shared" si="581"/>
        <v>0</v>
      </c>
      <c r="F1841">
        <f t="shared" si="591"/>
        <v>1</v>
      </c>
      <c r="G1841">
        <f t="shared" si="592"/>
        <v>0.08</v>
      </c>
      <c r="H1841">
        <f t="shared" si="593"/>
        <v>0</v>
      </c>
      <c r="I1841">
        <f t="shared" si="594"/>
        <v>0</v>
      </c>
      <c r="J1841">
        <f t="shared" si="595"/>
        <v>0</v>
      </c>
      <c r="K1841">
        <f>SQRT(POWER($C1841*信号概况!$F$2,2)+POWER($D1841*信号概况!$F$3,2)+POWER($E1841*信号概况!$F$4,2)+POWER($F1841*信号概况!$F$5,2)+POWER($G1841*信号概况!$F$6,2)+POWER($H1841*信号概况!$F$7,2)+POWER($I1841*信号概况!$F$8,2)+POWER($J1841*信号概况!$F$9,2)+2*$C1841*信号概况!$F$2*$D1841*信号概况!$F$3*信号相关性!$B$3+2*$C1841*信号概况!$F$2*$E1841*信号概况!$F$4*信号相关性!$B$4+2*$C1841*信号概况!$F$2*$F1841*信号概况!$F$5*信号相关性!$B$5+2*$C1841*信号概况!$F$2*$G1841*信号概况!$F$6*信号相关性!$B$6+2*$C1841*信号概况!$F$2*$H1841*信号概况!$F$7*信号相关性!$B$7+2*$C1841*信号概况!$F$2*$I1841*信号概况!$F$8*信号相关性!$B$8+2*$C1841*信号概况!$F$2*$J1841*信号概况!$F$9*信号相关性!$B$9+2*$D1841*信号概况!$F$3*$E1841*信号概况!$F$4*信号相关性!$C$4+2*$D1841*信号概况!$F$3*$F1841*信号概况!$F$5*信号相关性!$C$5+2*$D1841*信号概况!$F$3*$G1841*信号概况!$F$6*信号相关性!$C$6+2*$D1841*信号概况!$F$3*$H1841*信号概况!$F$7*信号相关性!$C$7+2*$D1841*信号概况!$F$3*$I1841*信号概况!$F$8*信号相关性!$C$8+2*$D1841*信号概况!$F$3*$J1841*信号概况!$F$9*信号相关性!$C$9+2*$E1841*信号概况!$F$4*$F1841*信号概况!$F$5*信号相关性!$D$5+2*$E1841*信号概况!$F$4*$G1841*信号概况!$F$6*信号相关性!$D$6+2*$E1841*信号概况!$F$4*$H1841*信号概况!$F$7*信号相关性!$D$7+2*$E1841*信号概况!$F$4*$I1841*信号概况!$F$8*信号相关性!$D$8+2*$E1841*信号概况!$F$4*$J1841*信号概况!$J$5*信号相关性!$D$9+2*$F1841*信号概况!$F$5*$G1841*信号概况!$F$6*信号相关性!$E$6+2*$F1841*信号概况!$F$5*$H1841*信号概况!$F$7*信号相关性!$E$7+2*$F1841*信号概况!$F$5*$I1841*信号概况!$F$8*信号相关性!$E$8+2*$F1841*信号概况!$F$5*$J1841*信号概况!$F$9*信号相关性!$E$9+2*$G1841*信号概况!$F$6*$H1841*信号概况!$F$7*信号相关性!$F$7+2*$G1841*信号概况!$F$6*$I1841*信号概况!$F$8*信号相关性!$F$8+2*$G1841*信号概况!$F$6*$J1841*信号概况!$F$9*信号相关性!$F$9+2*$H1841*信号概况!$F$7*$I1841*信号概况!$F$8*信号相关性!$G$8+2*$H1841*信号概况!$F$7*$J1841*信号概况!$F$9*信号相关性!$G$9+2*$I1841*信号概况!$F$8*$J1841*信号概况!$F$9*信号相关性!$H$9)</f>
        <v>277.279800694645</v>
      </c>
      <c r="L1841" s="10">
        <f t="shared" si="596"/>
        <v>70.3952467907878</v>
      </c>
      <c r="M1841" s="11">
        <f>SQRT(POWER($C1841*信号概况!$C$2,2)+POWER($D1841*信号概况!$C$3,2)+POWER($E1841*信号概况!$C$4,2)+POWER($F1841*信号概况!$C$5,2)+POWER($G1841*信号概况!$C$6,2)+POWER($H1841*信号概况!$C$7,2)+POWER($I1841*信号概况!$C$8,2)+POWER($J1841*信号概况!$C$9,2)+2*$C1841*信号概况!$C$2*$D1841*信号概况!$C$3*信号相关性!$B$3+2*$C1841*信号概况!$C$2*$E1841*信号概况!$C$4*信号相关性!$B$4+2*$C1841*信号概况!$C$2*$F1841*信号概况!$C$5*信号相关性!$B$5+2*$C1841*信号概况!$C$2*$G1841*信号概况!$C$6*信号相关性!$B$6+2*$C1841*信号概况!$C$2*$H1841*信号概况!$C$7*信号相关性!$B$7+2*$C1841*信号概况!$C$2*$I1841*信号概况!$C$8*信号相关性!$B$8+2*$C1841*信号概况!$C$2*$J1841*信号概况!$C$9*信号相关性!$B$9+2*$D1841*信号概况!$C$3*$E1841*信号概况!$C$4*信号相关性!$C$4+2*$D1841*信号概况!$C$3*$F1841*信号概况!$C$5*信号相关性!$C$5+2*$D1841*信号概况!$C$3*$G1841*信号概况!$C$6*信号相关性!$C$6+2*$D1841*信号概况!$C$3*$H1841*信号概况!$C$7*信号相关性!$C$7+2*$D1841*信号概况!$C$3*$I1841*信号概况!$C$8*信号相关性!$C$8+2*$D1841*信号概况!$C$3*$J1841*信号概况!$C$9*信号相关性!$C$9+2*$E1841*信号概况!$C$4*$F1841*信号概况!$C$5*信号相关性!$D$5+2*$E1841*信号概况!$C$4*$G1841*信号概况!$C$6*信号相关性!$D$6+2*$E1841*信号概况!$C$4*$H1841*信号概况!$C$7*信号相关性!$D$7+2*$E1841*信号概况!$C$4*$I1841*信号概况!$C$8*信号相关性!$D$8+2*$E1841*信号概况!$C$4*$J1841*信号概况!$J$5*信号相关性!$D$9+2*$F1841*信号概况!$C$5*$G1841*信号概况!$C$6*信号相关性!$E$6+2*$F1841*信号概况!$C$5*$H1841*信号概况!$C$7*信号相关性!$E$7+2*$F1841*信号概况!$C$5*$I1841*信号概况!$C$8*信号相关性!$E$8+2*$F1841*信号概况!$C$5*$J1841*信号概况!$C$9*信号相关性!$E$9+2*$G1841*信号概况!$C$6*$H1841*信号概况!$C$7*信号相关性!$F$7+2*$G1841*信号概况!$C$6*$I1841*信号概况!$C$8*信号相关性!$F$8+2*$G1841*信号概况!$C$6*$J1841*信号概况!$C$9*信号相关性!$F$9+2*$H1841*信号概况!$C$7*$I1841*信号概况!$C$8*信号相关性!$G$8+2*$H1841*信号概况!$C$7*$J1841*信号概况!$C$9*信号相关性!$G$9+2*$I1841*信号概况!$C$8*$J1841*信号概况!$C$9*信号相关性!$H$9)</f>
        <v>1191.24041637675</v>
      </c>
      <c r="N1841" s="12">
        <f t="shared" si="597"/>
        <v>0.061029224402703</v>
      </c>
      <c r="O1841" s="10">
        <f>$C1841*信号概况!$J$2+$D1841*信号概况!$J$3+$E1841*信号概况!$J$4+$F1841*信号概况!$J$5+$G1841*信号概况!$J$6+$H1841*信号概况!$J$7+$I1841*信号概况!$J$8+$J1841*信号概况!$J$9</f>
        <v>1133.71220025074</v>
      </c>
      <c r="P1841" s="12">
        <f t="shared" si="598"/>
        <v>0.0580819583738017</v>
      </c>
      <c r="Q1841" s="7">
        <f t="shared" si="599"/>
        <v>45.544563186253</v>
      </c>
    </row>
    <row r="1842" spans="1:17">
      <c r="A1842">
        <v>1840</v>
      </c>
      <c r="B1842">
        <v>19519.18</v>
      </c>
      <c r="C1842" s="7">
        <f t="shared" si="579"/>
        <v>0</v>
      </c>
      <c r="D1842" s="8">
        <f t="shared" si="580"/>
        <v>0.121212121212121</v>
      </c>
      <c r="E1842">
        <f t="shared" si="581"/>
        <v>0</v>
      </c>
      <c r="F1842">
        <f t="shared" si="591"/>
        <v>1</v>
      </c>
      <c r="G1842">
        <f t="shared" si="592"/>
        <v>0.08</v>
      </c>
      <c r="H1842">
        <f t="shared" si="593"/>
        <v>0</v>
      </c>
      <c r="I1842">
        <f t="shared" si="594"/>
        <v>0</v>
      </c>
      <c r="J1842">
        <f t="shared" si="595"/>
        <v>0</v>
      </c>
      <c r="K1842">
        <f>SQRT(POWER($C1842*信号概况!$F$2,2)+POWER($D1842*信号概况!$F$3,2)+POWER($E1842*信号概况!$F$4,2)+POWER($F1842*信号概况!$F$5,2)+POWER($G1842*信号概况!$F$6,2)+POWER($H1842*信号概况!$F$7,2)+POWER($I1842*信号概况!$F$8,2)+POWER($J1842*信号概况!$F$9,2)+2*$C1842*信号概况!$F$2*$D1842*信号概况!$F$3*信号相关性!$B$3+2*$C1842*信号概况!$F$2*$E1842*信号概况!$F$4*信号相关性!$B$4+2*$C1842*信号概况!$F$2*$F1842*信号概况!$F$5*信号相关性!$B$5+2*$C1842*信号概况!$F$2*$G1842*信号概况!$F$6*信号相关性!$B$6+2*$C1842*信号概况!$F$2*$H1842*信号概况!$F$7*信号相关性!$B$7+2*$C1842*信号概况!$F$2*$I1842*信号概况!$F$8*信号相关性!$B$8+2*$C1842*信号概况!$F$2*$J1842*信号概况!$F$9*信号相关性!$B$9+2*$D1842*信号概况!$F$3*$E1842*信号概况!$F$4*信号相关性!$C$4+2*$D1842*信号概况!$F$3*$F1842*信号概况!$F$5*信号相关性!$C$5+2*$D1842*信号概况!$F$3*$G1842*信号概况!$F$6*信号相关性!$C$6+2*$D1842*信号概况!$F$3*$H1842*信号概况!$F$7*信号相关性!$C$7+2*$D1842*信号概况!$F$3*$I1842*信号概况!$F$8*信号相关性!$C$8+2*$D1842*信号概况!$F$3*$J1842*信号概况!$F$9*信号相关性!$C$9+2*$E1842*信号概况!$F$4*$F1842*信号概况!$F$5*信号相关性!$D$5+2*$E1842*信号概况!$F$4*$G1842*信号概况!$F$6*信号相关性!$D$6+2*$E1842*信号概况!$F$4*$H1842*信号概况!$F$7*信号相关性!$D$7+2*$E1842*信号概况!$F$4*$I1842*信号概况!$F$8*信号相关性!$D$8+2*$E1842*信号概况!$F$4*$J1842*信号概况!$J$5*信号相关性!$D$9+2*$F1842*信号概况!$F$5*$G1842*信号概况!$F$6*信号相关性!$E$6+2*$F1842*信号概况!$F$5*$H1842*信号概况!$F$7*信号相关性!$E$7+2*$F1842*信号概况!$F$5*$I1842*信号概况!$F$8*信号相关性!$E$8+2*$F1842*信号概况!$F$5*$J1842*信号概况!$F$9*信号相关性!$E$9+2*$G1842*信号概况!$F$6*$H1842*信号概况!$F$7*信号相关性!$F$7+2*$G1842*信号概况!$F$6*$I1842*信号概况!$F$8*信号相关性!$F$8+2*$G1842*信号概况!$F$6*$J1842*信号概况!$F$9*信号相关性!$F$9+2*$H1842*信号概况!$F$7*$I1842*信号概况!$F$8*信号相关性!$G$8+2*$H1842*信号概况!$F$7*$J1842*信号概况!$F$9*信号相关性!$G$9+2*$I1842*信号概况!$F$8*$J1842*信号概况!$F$9*信号相关性!$H$9)</f>
        <v>295.786288675114</v>
      </c>
      <c r="L1842" s="10">
        <f t="shared" si="596"/>
        <v>65.9908208978527</v>
      </c>
      <c r="M1842" s="11">
        <f>SQRT(POWER($C1842*信号概况!$C$2,2)+POWER($D1842*信号概况!$C$3,2)+POWER($E1842*信号概况!$C$4,2)+POWER($F1842*信号概况!$C$5,2)+POWER($G1842*信号概况!$C$6,2)+POWER($H1842*信号概况!$C$7,2)+POWER($I1842*信号概况!$C$8,2)+POWER($J1842*信号概况!$C$9,2)+2*$C1842*信号概况!$C$2*$D1842*信号概况!$C$3*信号相关性!$B$3+2*$C1842*信号概况!$C$2*$E1842*信号概况!$C$4*信号相关性!$B$4+2*$C1842*信号概况!$C$2*$F1842*信号概况!$C$5*信号相关性!$B$5+2*$C1842*信号概况!$C$2*$G1842*信号概况!$C$6*信号相关性!$B$6+2*$C1842*信号概况!$C$2*$H1842*信号概况!$C$7*信号相关性!$B$7+2*$C1842*信号概况!$C$2*$I1842*信号概况!$C$8*信号相关性!$B$8+2*$C1842*信号概况!$C$2*$J1842*信号概况!$C$9*信号相关性!$B$9+2*$D1842*信号概况!$C$3*$E1842*信号概况!$C$4*信号相关性!$C$4+2*$D1842*信号概况!$C$3*$F1842*信号概况!$C$5*信号相关性!$C$5+2*$D1842*信号概况!$C$3*$G1842*信号概况!$C$6*信号相关性!$C$6+2*$D1842*信号概况!$C$3*$H1842*信号概况!$C$7*信号相关性!$C$7+2*$D1842*信号概况!$C$3*$I1842*信号概况!$C$8*信号相关性!$C$8+2*$D1842*信号概况!$C$3*$J1842*信号概况!$C$9*信号相关性!$C$9+2*$E1842*信号概况!$C$4*$F1842*信号概况!$C$5*信号相关性!$D$5+2*$E1842*信号概况!$C$4*$G1842*信号概况!$C$6*信号相关性!$D$6+2*$E1842*信号概况!$C$4*$H1842*信号概况!$C$7*信号相关性!$D$7+2*$E1842*信号概况!$C$4*$I1842*信号概况!$C$8*信号相关性!$D$8+2*$E1842*信号概况!$C$4*$J1842*信号概况!$J$5*信号相关性!$D$9+2*$F1842*信号概况!$C$5*$G1842*信号概况!$C$6*信号相关性!$E$6+2*$F1842*信号概况!$C$5*$H1842*信号概况!$C$7*信号相关性!$E$7+2*$F1842*信号概况!$C$5*$I1842*信号概况!$C$8*信号相关性!$E$8+2*$F1842*信号概况!$C$5*$J1842*信号概况!$C$9*信号相关性!$E$9+2*$G1842*信号概况!$C$6*$H1842*信号概况!$C$7*信号相关性!$F$7+2*$G1842*信号概况!$C$6*$I1842*信号概况!$C$8*信号相关性!$F$8+2*$G1842*信号概况!$C$6*$J1842*信号概况!$C$9*信号相关性!$F$9+2*$H1842*信号概况!$C$7*$I1842*信号概况!$C$8*信号相关性!$G$8+2*$H1842*信号概况!$C$7*$J1842*信号概况!$C$9*信号相关性!$G$9+2*$I1842*信号概况!$C$8*$J1842*信号概况!$C$9*信号相关性!$H$9)</f>
        <v>1323.44930931591</v>
      </c>
      <c r="N1842" s="12">
        <f t="shared" si="597"/>
        <v>0.0678025055005337</v>
      </c>
      <c r="O1842" s="10">
        <f>$C1842*信号概况!$J$2+$D1842*信号概况!$J$3+$E1842*信号概况!$J$4+$F1842*信号概况!$J$5+$G1842*信号概况!$J$6+$H1842*信号概况!$J$7+$I1842*信号概况!$J$8+$J1842*信号概况!$J$9</f>
        <v>1158.24035093567</v>
      </c>
      <c r="P1842" s="12">
        <f t="shared" si="598"/>
        <v>0.0593385762586171</v>
      </c>
      <c r="Q1842" s="7">
        <f t="shared" si="599"/>
        <v>43.6900752536991</v>
      </c>
    </row>
    <row r="1843" spans="1:17">
      <c r="A1843">
        <v>1841</v>
      </c>
      <c r="B1843">
        <v>19519.18</v>
      </c>
      <c r="C1843" s="7">
        <f t="shared" si="579"/>
        <v>0</v>
      </c>
      <c r="D1843" s="8">
        <f t="shared" si="580"/>
        <v>0.151515151515152</v>
      </c>
      <c r="E1843">
        <f t="shared" si="581"/>
        <v>0</v>
      </c>
      <c r="F1843">
        <f t="shared" si="591"/>
        <v>1</v>
      </c>
      <c r="G1843">
        <f t="shared" si="592"/>
        <v>0.08</v>
      </c>
      <c r="H1843">
        <f t="shared" si="593"/>
        <v>0</v>
      </c>
      <c r="I1843">
        <f t="shared" si="594"/>
        <v>0</v>
      </c>
      <c r="J1843">
        <f t="shared" si="595"/>
        <v>0</v>
      </c>
      <c r="K1843">
        <f>SQRT(POWER($C1843*信号概况!$F$2,2)+POWER($D1843*信号概况!$F$3,2)+POWER($E1843*信号概况!$F$4,2)+POWER($F1843*信号概况!$F$5,2)+POWER($G1843*信号概况!$F$6,2)+POWER($H1843*信号概况!$F$7,2)+POWER($I1843*信号概况!$F$8,2)+POWER($J1843*信号概况!$F$9,2)+2*$C1843*信号概况!$F$2*$D1843*信号概况!$F$3*信号相关性!$B$3+2*$C1843*信号概况!$F$2*$E1843*信号概况!$F$4*信号相关性!$B$4+2*$C1843*信号概况!$F$2*$F1843*信号概况!$F$5*信号相关性!$B$5+2*$C1843*信号概况!$F$2*$G1843*信号概况!$F$6*信号相关性!$B$6+2*$C1843*信号概况!$F$2*$H1843*信号概况!$F$7*信号相关性!$B$7+2*$C1843*信号概况!$F$2*$I1843*信号概况!$F$8*信号相关性!$B$8+2*$C1843*信号概况!$F$2*$J1843*信号概况!$F$9*信号相关性!$B$9+2*$D1843*信号概况!$F$3*$E1843*信号概况!$F$4*信号相关性!$C$4+2*$D1843*信号概况!$F$3*$F1843*信号概况!$F$5*信号相关性!$C$5+2*$D1843*信号概况!$F$3*$G1843*信号概况!$F$6*信号相关性!$C$6+2*$D1843*信号概况!$F$3*$H1843*信号概况!$F$7*信号相关性!$C$7+2*$D1843*信号概况!$F$3*$I1843*信号概况!$F$8*信号相关性!$C$8+2*$D1843*信号概况!$F$3*$J1843*信号概况!$F$9*信号相关性!$C$9+2*$E1843*信号概况!$F$4*$F1843*信号概况!$F$5*信号相关性!$D$5+2*$E1843*信号概况!$F$4*$G1843*信号概况!$F$6*信号相关性!$D$6+2*$E1843*信号概况!$F$4*$H1843*信号概况!$F$7*信号相关性!$D$7+2*$E1843*信号概况!$F$4*$I1843*信号概况!$F$8*信号相关性!$D$8+2*$E1843*信号概况!$F$4*$J1843*信号概况!$J$5*信号相关性!$D$9+2*$F1843*信号概况!$F$5*$G1843*信号概况!$F$6*信号相关性!$E$6+2*$F1843*信号概况!$F$5*$H1843*信号概况!$F$7*信号相关性!$E$7+2*$F1843*信号概况!$F$5*$I1843*信号概况!$F$8*信号相关性!$E$8+2*$F1843*信号概况!$F$5*$J1843*信号概况!$F$9*信号相关性!$E$9+2*$G1843*信号概况!$F$6*$H1843*信号概况!$F$7*信号相关性!$F$7+2*$G1843*信号概况!$F$6*$I1843*信号概况!$F$8*信号相关性!$F$8+2*$G1843*信号概况!$F$6*$J1843*信号概况!$F$9*信号相关性!$F$9+2*$H1843*信号概况!$F$7*$I1843*信号概况!$F$8*信号相关性!$G$8+2*$H1843*信号概况!$F$7*$J1843*信号概况!$F$9*信号相关性!$G$9+2*$I1843*信号概况!$F$8*$J1843*信号概况!$F$9*信号相关性!$H$9)</f>
        <v>327.160110087812</v>
      </c>
      <c r="L1843" s="10">
        <f t="shared" si="596"/>
        <v>59.6624692257284</v>
      </c>
      <c r="M1843" s="11">
        <f>SQRT(POWER($C1843*信号概况!$C$2,2)+POWER($D1843*信号概况!$C$3,2)+POWER($E1843*信号概况!$C$4,2)+POWER($F1843*信号概况!$C$5,2)+POWER($G1843*信号概况!$C$6,2)+POWER($H1843*信号概况!$C$7,2)+POWER($I1843*信号概况!$C$8,2)+POWER($J1843*信号概况!$C$9,2)+2*$C1843*信号概况!$C$2*$D1843*信号概况!$C$3*信号相关性!$B$3+2*$C1843*信号概况!$C$2*$E1843*信号概况!$C$4*信号相关性!$B$4+2*$C1843*信号概况!$C$2*$F1843*信号概况!$C$5*信号相关性!$B$5+2*$C1843*信号概况!$C$2*$G1843*信号概况!$C$6*信号相关性!$B$6+2*$C1843*信号概况!$C$2*$H1843*信号概况!$C$7*信号相关性!$B$7+2*$C1843*信号概况!$C$2*$I1843*信号概况!$C$8*信号相关性!$B$8+2*$C1843*信号概况!$C$2*$J1843*信号概况!$C$9*信号相关性!$B$9+2*$D1843*信号概况!$C$3*$E1843*信号概况!$C$4*信号相关性!$C$4+2*$D1843*信号概况!$C$3*$F1843*信号概况!$C$5*信号相关性!$C$5+2*$D1843*信号概况!$C$3*$G1843*信号概况!$C$6*信号相关性!$C$6+2*$D1843*信号概况!$C$3*$H1843*信号概况!$C$7*信号相关性!$C$7+2*$D1843*信号概况!$C$3*$I1843*信号概况!$C$8*信号相关性!$C$8+2*$D1843*信号概况!$C$3*$J1843*信号概况!$C$9*信号相关性!$C$9+2*$E1843*信号概况!$C$4*$F1843*信号概况!$C$5*信号相关性!$D$5+2*$E1843*信号概况!$C$4*$G1843*信号概况!$C$6*信号相关性!$D$6+2*$E1843*信号概况!$C$4*$H1843*信号概况!$C$7*信号相关性!$D$7+2*$E1843*信号概况!$C$4*$I1843*信号概况!$C$8*信号相关性!$D$8+2*$E1843*信号概况!$C$4*$J1843*信号概况!$J$5*信号相关性!$D$9+2*$F1843*信号概况!$C$5*$G1843*信号概况!$C$6*信号相关性!$E$6+2*$F1843*信号概况!$C$5*$H1843*信号概况!$C$7*信号相关性!$E$7+2*$F1843*信号概况!$C$5*$I1843*信号概况!$C$8*信号相关性!$E$8+2*$F1843*信号概况!$C$5*$J1843*信号概况!$C$9*信号相关性!$E$9+2*$G1843*信号概况!$C$6*$H1843*信号概况!$C$7*信号相关性!$F$7+2*$G1843*信号概况!$C$6*$I1843*信号概况!$C$8*信号相关性!$F$8+2*$G1843*信号概况!$C$6*$J1843*信号概况!$C$9*信号相关性!$F$9+2*$H1843*信号概况!$C$7*$I1843*信号概况!$C$8*信号相关性!$G$8+2*$H1843*信号概况!$C$7*$J1843*信号概况!$C$9*信号相关性!$G$9+2*$I1843*信号概况!$C$8*$J1843*信号概况!$C$9*信号相关性!$H$9)</f>
        <v>1514.71668679997</v>
      </c>
      <c r="N1843" s="12">
        <f t="shared" si="597"/>
        <v>0.0776014508191414</v>
      </c>
      <c r="O1843" s="10">
        <f>$C1843*信号概况!$J$2+$D1843*信号概况!$J$3+$E1843*信号概况!$J$4+$F1843*信号概况!$J$5+$G1843*信号概况!$J$6+$H1843*信号概况!$J$7+$I1843*信号概况!$J$8+$J1843*信号概况!$J$9</f>
        <v>1182.76850162061</v>
      </c>
      <c r="P1843" s="12">
        <f t="shared" si="598"/>
        <v>0.0605951941434326</v>
      </c>
      <c r="Q1843" s="7">
        <f t="shared" si="599"/>
        <v>40.3999834084286</v>
      </c>
    </row>
    <row r="1844" spans="1:17">
      <c r="A1844">
        <v>1842</v>
      </c>
      <c r="B1844">
        <v>19519.18</v>
      </c>
      <c r="C1844" s="7">
        <f t="shared" si="579"/>
        <v>0</v>
      </c>
      <c r="D1844" s="8">
        <f t="shared" si="580"/>
        <v>0.181818181818182</v>
      </c>
      <c r="E1844">
        <f t="shared" si="581"/>
        <v>0</v>
      </c>
      <c r="F1844">
        <f t="shared" si="591"/>
        <v>1</v>
      </c>
      <c r="G1844">
        <f t="shared" si="592"/>
        <v>0.08</v>
      </c>
      <c r="H1844">
        <f t="shared" si="593"/>
        <v>0</v>
      </c>
      <c r="I1844">
        <f t="shared" si="594"/>
        <v>0</v>
      </c>
      <c r="J1844">
        <f t="shared" si="595"/>
        <v>0</v>
      </c>
      <c r="K1844">
        <f>SQRT(POWER($C1844*信号概况!$F$2,2)+POWER($D1844*信号概况!$F$3,2)+POWER($E1844*信号概况!$F$4,2)+POWER($F1844*信号概况!$F$5,2)+POWER($G1844*信号概况!$F$6,2)+POWER($H1844*信号概况!$F$7,2)+POWER($I1844*信号概况!$F$8,2)+POWER($J1844*信号概况!$F$9,2)+2*$C1844*信号概况!$F$2*$D1844*信号概况!$F$3*信号相关性!$B$3+2*$C1844*信号概况!$F$2*$E1844*信号概况!$F$4*信号相关性!$B$4+2*$C1844*信号概况!$F$2*$F1844*信号概况!$F$5*信号相关性!$B$5+2*$C1844*信号概况!$F$2*$G1844*信号概况!$F$6*信号相关性!$B$6+2*$C1844*信号概况!$F$2*$H1844*信号概况!$F$7*信号相关性!$B$7+2*$C1844*信号概况!$F$2*$I1844*信号概况!$F$8*信号相关性!$B$8+2*$C1844*信号概况!$F$2*$J1844*信号概况!$F$9*信号相关性!$B$9+2*$D1844*信号概况!$F$3*$E1844*信号概况!$F$4*信号相关性!$C$4+2*$D1844*信号概况!$F$3*$F1844*信号概况!$F$5*信号相关性!$C$5+2*$D1844*信号概况!$F$3*$G1844*信号概况!$F$6*信号相关性!$C$6+2*$D1844*信号概况!$F$3*$H1844*信号概况!$F$7*信号相关性!$C$7+2*$D1844*信号概况!$F$3*$I1844*信号概况!$F$8*信号相关性!$C$8+2*$D1844*信号概况!$F$3*$J1844*信号概况!$F$9*信号相关性!$C$9+2*$E1844*信号概况!$F$4*$F1844*信号概况!$F$5*信号相关性!$D$5+2*$E1844*信号概况!$F$4*$G1844*信号概况!$F$6*信号相关性!$D$6+2*$E1844*信号概况!$F$4*$H1844*信号概况!$F$7*信号相关性!$D$7+2*$E1844*信号概况!$F$4*$I1844*信号概况!$F$8*信号相关性!$D$8+2*$E1844*信号概况!$F$4*$J1844*信号概况!$J$5*信号相关性!$D$9+2*$F1844*信号概况!$F$5*$G1844*信号概况!$F$6*信号相关性!$E$6+2*$F1844*信号概况!$F$5*$H1844*信号概况!$F$7*信号相关性!$E$7+2*$F1844*信号概况!$F$5*$I1844*信号概况!$F$8*信号相关性!$E$8+2*$F1844*信号概况!$F$5*$J1844*信号概况!$F$9*信号相关性!$E$9+2*$G1844*信号概况!$F$6*$H1844*信号概况!$F$7*信号相关性!$F$7+2*$G1844*信号概况!$F$6*$I1844*信号概况!$F$8*信号相关性!$F$8+2*$G1844*信号概况!$F$6*$J1844*信号概况!$F$9*信号相关性!$F$9+2*$H1844*信号概况!$F$7*$I1844*信号概况!$F$8*信号相关性!$G$8+2*$H1844*信号概况!$F$7*$J1844*信号概况!$F$9*信号相关性!$G$9+2*$I1844*信号概况!$F$8*$J1844*信号概况!$F$9*信号相关性!$H$9)</f>
        <v>368.125950004447</v>
      </c>
      <c r="L1844" s="10">
        <f t="shared" si="596"/>
        <v>53.023102554341</v>
      </c>
      <c r="M1844" s="11">
        <f>SQRT(POWER($C1844*信号概况!$C$2,2)+POWER($D1844*信号概况!$C$3,2)+POWER($E1844*信号概况!$C$4,2)+POWER($F1844*信号概况!$C$5,2)+POWER($G1844*信号概况!$C$6,2)+POWER($H1844*信号概况!$C$7,2)+POWER($I1844*信号概况!$C$8,2)+POWER($J1844*信号概况!$C$9,2)+2*$C1844*信号概况!$C$2*$D1844*信号概况!$C$3*信号相关性!$B$3+2*$C1844*信号概况!$C$2*$E1844*信号概况!$C$4*信号相关性!$B$4+2*$C1844*信号概况!$C$2*$F1844*信号概况!$C$5*信号相关性!$B$5+2*$C1844*信号概况!$C$2*$G1844*信号概况!$C$6*信号相关性!$B$6+2*$C1844*信号概况!$C$2*$H1844*信号概况!$C$7*信号相关性!$B$7+2*$C1844*信号概况!$C$2*$I1844*信号概况!$C$8*信号相关性!$B$8+2*$C1844*信号概况!$C$2*$J1844*信号概况!$C$9*信号相关性!$B$9+2*$D1844*信号概况!$C$3*$E1844*信号概况!$C$4*信号相关性!$C$4+2*$D1844*信号概况!$C$3*$F1844*信号概况!$C$5*信号相关性!$C$5+2*$D1844*信号概况!$C$3*$G1844*信号概况!$C$6*信号相关性!$C$6+2*$D1844*信号概况!$C$3*$H1844*信号概况!$C$7*信号相关性!$C$7+2*$D1844*信号概况!$C$3*$I1844*信号概况!$C$8*信号相关性!$C$8+2*$D1844*信号概况!$C$3*$J1844*信号概况!$C$9*信号相关性!$C$9+2*$E1844*信号概况!$C$4*$F1844*信号概况!$C$5*信号相关性!$D$5+2*$E1844*信号概况!$C$4*$G1844*信号概况!$C$6*信号相关性!$D$6+2*$E1844*信号概况!$C$4*$H1844*信号概况!$C$7*信号相关性!$D$7+2*$E1844*信号概况!$C$4*$I1844*信号概况!$C$8*信号相关性!$D$8+2*$E1844*信号概况!$C$4*$J1844*信号概况!$J$5*信号相关性!$D$9+2*$F1844*信号概况!$C$5*$G1844*信号概况!$C$6*信号相关性!$E$6+2*$F1844*信号概况!$C$5*$H1844*信号概况!$C$7*信号相关性!$E$7+2*$F1844*信号概况!$C$5*$I1844*信号概况!$C$8*信号相关性!$E$8+2*$F1844*信号概况!$C$5*$J1844*信号概况!$C$9*信号相关性!$E$9+2*$G1844*信号概况!$C$6*$H1844*信号概况!$C$7*信号相关性!$F$7+2*$G1844*信号概况!$C$6*$I1844*信号概况!$C$8*信号相关性!$F$8+2*$G1844*信号概况!$C$6*$J1844*信号概况!$C$9*信号相关性!$F$9+2*$H1844*信号概况!$C$7*$I1844*信号概况!$C$8*信号相关性!$G$8+2*$H1844*信号概况!$C$7*$J1844*信号概况!$C$9*信号相关性!$G$9+2*$I1844*信号概况!$C$8*$J1844*信号概况!$C$9*信号相关性!$H$9)</f>
        <v>1745.73750330169</v>
      </c>
      <c r="N1844" s="12">
        <f t="shared" si="597"/>
        <v>0.0894370308231027</v>
      </c>
      <c r="O1844" s="10">
        <f>$C1844*信号概况!$J$2+$D1844*信号概况!$J$3+$E1844*信号概况!$J$4+$F1844*信号概况!$J$5+$G1844*信号概况!$J$6+$H1844*信号概况!$J$7+$I1844*信号概况!$J$8+$J1844*信号概况!$J$9</f>
        <v>1207.29665230554</v>
      </c>
      <c r="P1844" s="12">
        <f t="shared" si="598"/>
        <v>0.061851812028248</v>
      </c>
      <c r="Q1844" s="7">
        <f t="shared" si="599"/>
        <v>36.7037445404303</v>
      </c>
    </row>
    <row r="1845" spans="1:17">
      <c r="A1845">
        <v>1843</v>
      </c>
      <c r="B1845">
        <v>19519.18</v>
      </c>
      <c r="C1845" s="7">
        <f t="shared" si="579"/>
        <v>0</v>
      </c>
      <c r="D1845" s="8">
        <f t="shared" si="580"/>
        <v>0.212121212121212</v>
      </c>
      <c r="E1845">
        <f t="shared" si="581"/>
        <v>0</v>
      </c>
      <c r="F1845">
        <f t="shared" si="591"/>
        <v>1</v>
      </c>
      <c r="G1845">
        <f t="shared" si="592"/>
        <v>0.08</v>
      </c>
      <c r="H1845">
        <f t="shared" si="593"/>
        <v>0</v>
      </c>
      <c r="I1845">
        <f t="shared" si="594"/>
        <v>0</v>
      </c>
      <c r="J1845">
        <f t="shared" si="595"/>
        <v>0</v>
      </c>
      <c r="K1845">
        <f>SQRT(POWER($C1845*信号概况!$F$2,2)+POWER($D1845*信号概况!$F$3,2)+POWER($E1845*信号概况!$F$4,2)+POWER($F1845*信号概况!$F$5,2)+POWER($G1845*信号概况!$F$6,2)+POWER($H1845*信号概况!$F$7,2)+POWER($I1845*信号概况!$F$8,2)+POWER($J1845*信号概况!$F$9,2)+2*$C1845*信号概况!$F$2*$D1845*信号概况!$F$3*信号相关性!$B$3+2*$C1845*信号概况!$F$2*$E1845*信号概况!$F$4*信号相关性!$B$4+2*$C1845*信号概况!$F$2*$F1845*信号概况!$F$5*信号相关性!$B$5+2*$C1845*信号概况!$F$2*$G1845*信号概况!$F$6*信号相关性!$B$6+2*$C1845*信号概况!$F$2*$H1845*信号概况!$F$7*信号相关性!$B$7+2*$C1845*信号概况!$F$2*$I1845*信号概况!$F$8*信号相关性!$B$8+2*$C1845*信号概况!$F$2*$J1845*信号概况!$F$9*信号相关性!$B$9+2*$D1845*信号概况!$F$3*$E1845*信号概况!$F$4*信号相关性!$C$4+2*$D1845*信号概况!$F$3*$F1845*信号概况!$F$5*信号相关性!$C$5+2*$D1845*信号概况!$F$3*$G1845*信号概况!$F$6*信号相关性!$C$6+2*$D1845*信号概况!$F$3*$H1845*信号概况!$F$7*信号相关性!$C$7+2*$D1845*信号概况!$F$3*$I1845*信号概况!$F$8*信号相关性!$C$8+2*$D1845*信号概况!$F$3*$J1845*信号概况!$F$9*信号相关性!$C$9+2*$E1845*信号概况!$F$4*$F1845*信号概况!$F$5*信号相关性!$D$5+2*$E1845*信号概况!$F$4*$G1845*信号概况!$F$6*信号相关性!$D$6+2*$E1845*信号概况!$F$4*$H1845*信号概况!$F$7*信号相关性!$D$7+2*$E1845*信号概况!$F$4*$I1845*信号概况!$F$8*信号相关性!$D$8+2*$E1845*信号概况!$F$4*$J1845*信号概况!$J$5*信号相关性!$D$9+2*$F1845*信号概况!$F$5*$G1845*信号概况!$F$6*信号相关性!$E$6+2*$F1845*信号概况!$F$5*$H1845*信号概况!$F$7*信号相关性!$E$7+2*$F1845*信号概况!$F$5*$I1845*信号概况!$F$8*信号相关性!$E$8+2*$F1845*信号概况!$F$5*$J1845*信号概况!$F$9*信号相关性!$E$9+2*$G1845*信号概况!$F$6*$H1845*信号概况!$F$7*信号相关性!$F$7+2*$G1845*信号概况!$F$6*$I1845*信号概况!$F$8*信号相关性!$F$8+2*$G1845*信号概况!$F$6*$J1845*信号概况!$F$9*信号相关性!$F$9+2*$H1845*信号概况!$F$7*$I1845*信号概况!$F$8*信号相关性!$G$8+2*$H1845*信号概况!$F$7*$J1845*信号概况!$F$9*信号相关性!$G$9+2*$I1845*信号概况!$F$8*$J1845*信号概况!$F$9*信号相关性!$H$9)</f>
        <v>415.858703011275</v>
      </c>
      <c r="L1845" s="10">
        <f t="shared" si="596"/>
        <v>46.9370482297465</v>
      </c>
      <c r="M1845" s="11">
        <f>SQRT(POWER($C1845*信号概况!$C$2,2)+POWER($D1845*信号概况!$C$3,2)+POWER($E1845*信号概况!$C$4,2)+POWER($F1845*信号概况!$C$5,2)+POWER($G1845*信号概况!$C$6,2)+POWER($H1845*信号概况!$C$7,2)+POWER($I1845*信号概况!$C$8,2)+POWER($J1845*信号概况!$C$9,2)+2*$C1845*信号概况!$C$2*$D1845*信号概况!$C$3*信号相关性!$B$3+2*$C1845*信号概况!$C$2*$E1845*信号概况!$C$4*信号相关性!$B$4+2*$C1845*信号概况!$C$2*$F1845*信号概况!$C$5*信号相关性!$B$5+2*$C1845*信号概况!$C$2*$G1845*信号概况!$C$6*信号相关性!$B$6+2*$C1845*信号概况!$C$2*$H1845*信号概况!$C$7*信号相关性!$B$7+2*$C1845*信号概况!$C$2*$I1845*信号概况!$C$8*信号相关性!$B$8+2*$C1845*信号概况!$C$2*$J1845*信号概况!$C$9*信号相关性!$B$9+2*$D1845*信号概况!$C$3*$E1845*信号概况!$C$4*信号相关性!$C$4+2*$D1845*信号概况!$C$3*$F1845*信号概况!$C$5*信号相关性!$C$5+2*$D1845*信号概况!$C$3*$G1845*信号概况!$C$6*信号相关性!$C$6+2*$D1845*信号概况!$C$3*$H1845*信号概况!$C$7*信号相关性!$C$7+2*$D1845*信号概况!$C$3*$I1845*信号概况!$C$8*信号相关性!$C$8+2*$D1845*信号概况!$C$3*$J1845*信号概况!$C$9*信号相关性!$C$9+2*$E1845*信号概况!$C$4*$F1845*信号概况!$C$5*信号相关性!$D$5+2*$E1845*信号概况!$C$4*$G1845*信号概况!$C$6*信号相关性!$D$6+2*$E1845*信号概况!$C$4*$H1845*信号概况!$C$7*信号相关性!$D$7+2*$E1845*信号概况!$C$4*$I1845*信号概况!$C$8*信号相关性!$D$8+2*$E1845*信号概况!$C$4*$J1845*信号概况!$J$5*信号相关性!$D$9+2*$F1845*信号概况!$C$5*$G1845*信号概况!$C$6*信号相关性!$E$6+2*$F1845*信号概况!$C$5*$H1845*信号概况!$C$7*信号相关性!$E$7+2*$F1845*信号概况!$C$5*$I1845*信号概况!$C$8*信号相关性!$E$8+2*$F1845*信号概况!$C$5*$J1845*信号概况!$C$9*信号相关性!$E$9+2*$G1845*信号概况!$C$6*$H1845*信号概况!$C$7*信号相关性!$F$7+2*$G1845*信号概况!$C$6*$I1845*信号概况!$C$8*信号相关性!$F$8+2*$G1845*信号概况!$C$6*$J1845*信号概况!$C$9*信号相关性!$F$9+2*$H1845*信号概况!$C$7*$I1845*信号概况!$C$8*信号相关性!$G$8+2*$H1845*信号概况!$C$7*$J1845*信号概况!$C$9*信号相关性!$G$9+2*$I1845*信号概况!$C$8*$J1845*信号概况!$C$9*信号相关性!$H$9)</f>
        <v>2002.80214744742</v>
      </c>
      <c r="N1845" s="12">
        <f t="shared" si="597"/>
        <v>0.102606879359042</v>
      </c>
      <c r="O1845" s="10">
        <f>$C1845*信号概况!$J$2+$D1845*信号概况!$J$3+$E1845*信号概况!$J$4+$F1845*信号概况!$J$5+$G1845*信号概况!$J$6+$H1845*信号概况!$J$7+$I1845*信号概况!$J$8+$J1845*信号概况!$J$9</f>
        <v>1231.82480299047</v>
      </c>
      <c r="P1845" s="12">
        <f t="shared" si="598"/>
        <v>0.0631084299130634</v>
      </c>
      <c r="Q1845" s="7">
        <f t="shared" si="599"/>
        <v>33.1986286109091</v>
      </c>
    </row>
    <row r="1846" spans="1:17">
      <c r="A1846">
        <v>1844</v>
      </c>
      <c r="B1846">
        <v>19519.18</v>
      </c>
      <c r="C1846" s="7">
        <f t="shared" si="579"/>
        <v>0</v>
      </c>
      <c r="D1846" s="8">
        <f t="shared" si="580"/>
        <v>0.242424242424242</v>
      </c>
      <c r="E1846">
        <f t="shared" si="581"/>
        <v>0</v>
      </c>
      <c r="F1846">
        <f t="shared" si="591"/>
        <v>1</v>
      </c>
      <c r="G1846">
        <f t="shared" si="592"/>
        <v>0.08</v>
      </c>
      <c r="H1846">
        <f t="shared" si="593"/>
        <v>0</v>
      </c>
      <c r="I1846">
        <f t="shared" si="594"/>
        <v>0</v>
      </c>
      <c r="J1846">
        <f t="shared" si="595"/>
        <v>0</v>
      </c>
      <c r="K1846">
        <f>SQRT(POWER($C1846*信号概况!$F$2,2)+POWER($D1846*信号概况!$F$3,2)+POWER($E1846*信号概况!$F$4,2)+POWER($F1846*信号概况!$F$5,2)+POWER($G1846*信号概况!$F$6,2)+POWER($H1846*信号概况!$F$7,2)+POWER($I1846*信号概况!$F$8,2)+POWER($J1846*信号概况!$F$9,2)+2*$C1846*信号概况!$F$2*$D1846*信号概况!$F$3*信号相关性!$B$3+2*$C1846*信号概况!$F$2*$E1846*信号概况!$F$4*信号相关性!$B$4+2*$C1846*信号概况!$F$2*$F1846*信号概况!$F$5*信号相关性!$B$5+2*$C1846*信号概况!$F$2*$G1846*信号概况!$F$6*信号相关性!$B$6+2*$C1846*信号概况!$F$2*$H1846*信号概况!$F$7*信号相关性!$B$7+2*$C1846*信号概况!$F$2*$I1846*信号概况!$F$8*信号相关性!$B$8+2*$C1846*信号概况!$F$2*$J1846*信号概况!$F$9*信号相关性!$B$9+2*$D1846*信号概况!$F$3*$E1846*信号概况!$F$4*信号相关性!$C$4+2*$D1846*信号概况!$F$3*$F1846*信号概况!$F$5*信号相关性!$C$5+2*$D1846*信号概况!$F$3*$G1846*信号概况!$F$6*信号相关性!$C$6+2*$D1846*信号概况!$F$3*$H1846*信号概况!$F$7*信号相关性!$C$7+2*$D1846*信号概况!$F$3*$I1846*信号概况!$F$8*信号相关性!$C$8+2*$D1846*信号概况!$F$3*$J1846*信号概况!$F$9*信号相关性!$C$9+2*$E1846*信号概况!$F$4*$F1846*信号概况!$F$5*信号相关性!$D$5+2*$E1846*信号概况!$F$4*$G1846*信号概况!$F$6*信号相关性!$D$6+2*$E1846*信号概况!$F$4*$H1846*信号概况!$F$7*信号相关性!$D$7+2*$E1846*信号概况!$F$4*$I1846*信号概况!$F$8*信号相关性!$D$8+2*$E1846*信号概况!$F$4*$J1846*信号概况!$J$5*信号相关性!$D$9+2*$F1846*信号概况!$F$5*$G1846*信号概况!$F$6*信号相关性!$E$6+2*$F1846*信号概况!$F$5*$H1846*信号概况!$F$7*信号相关性!$E$7+2*$F1846*信号概况!$F$5*$I1846*信号概况!$F$8*信号相关性!$E$8+2*$F1846*信号概况!$F$5*$J1846*信号概况!$F$9*信号相关性!$E$9+2*$G1846*信号概况!$F$6*$H1846*信号概况!$F$7*信号相关性!$F$7+2*$G1846*信号概况!$F$6*$I1846*信号概况!$F$8*信号相关性!$F$8+2*$G1846*信号概况!$F$6*$J1846*信号概况!$F$9*信号相关性!$F$9+2*$H1846*信号概况!$F$7*$I1846*信号概况!$F$8*信号相关性!$G$8+2*$H1846*信号概况!$F$7*$J1846*信号概况!$F$9*信号相关性!$G$9+2*$I1846*信号概况!$F$8*$J1846*信号概况!$F$9*信号相关性!$H$9)</f>
        <v>468.293684607531</v>
      </c>
      <c r="L1846" s="10">
        <f t="shared" si="596"/>
        <v>41.6814931347167</v>
      </c>
      <c r="M1846" s="11">
        <f>SQRT(POWER($C1846*信号概况!$C$2,2)+POWER($D1846*信号概况!$C$3,2)+POWER($E1846*信号概况!$C$4,2)+POWER($F1846*信号概况!$C$5,2)+POWER($G1846*信号概况!$C$6,2)+POWER($H1846*信号概况!$C$7,2)+POWER($I1846*信号概况!$C$8,2)+POWER($J1846*信号概况!$C$9,2)+2*$C1846*信号概况!$C$2*$D1846*信号概况!$C$3*信号相关性!$B$3+2*$C1846*信号概况!$C$2*$E1846*信号概况!$C$4*信号相关性!$B$4+2*$C1846*信号概况!$C$2*$F1846*信号概况!$C$5*信号相关性!$B$5+2*$C1846*信号概况!$C$2*$G1846*信号概况!$C$6*信号相关性!$B$6+2*$C1846*信号概况!$C$2*$H1846*信号概况!$C$7*信号相关性!$B$7+2*$C1846*信号概况!$C$2*$I1846*信号概况!$C$8*信号相关性!$B$8+2*$C1846*信号概况!$C$2*$J1846*信号概况!$C$9*信号相关性!$B$9+2*$D1846*信号概况!$C$3*$E1846*信号概况!$C$4*信号相关性!$C$4+2*$D1846*信号概况!$C$3*$F1846*信号概况!$C$5*信号相关性!$C$5+2*$D1846*信号概况!$C$3*$G1846*信号概况!$C$6*信号相关性!$C$6+2*$D1846*信号概况!$C$3*$H1846*信号概况!$C$7*信号相关性!$C$7+2*$D1846*信号概况!$C$3*$I1846*信号概况!$C$8*信号相关性!$C$8+2*$D1846*信号概况!$C$3*$J1846*信号概况!$C$9*信号相关性!$C$9+2*$E1846*信号概况!$C$4*$F1846*信号概况!$C$5*信号相关性!$D$5+2*$E1846*信号概况!$C$4*$G1846*信号概况!$C$6*信号相关性!$D$6+2*$E1846*信号概况!$C$4*$H1846*信号概况!$C$7*信号相关性!$D$7+2*$E1846*信号概况!$C$4*$I1846*信号概况!$C$8*信号相关性!$D$8+2*$E1846*信号概况!$C$4*$J1846*信号概况!$J$5*信号相关性!$D$9+2*$F1846*信号概况!$C$5*$G1846*信号概况!$C$6*信号相关性!$E$6+2*$F1846*信号概况!$C$5*$H1846*信号概况!$C$7*信号相关性!$E$7+2*$F1846*信号概况!$C$5*$I1846*信号概况!$C$8*信号相关性!$E$8+2*$F1846*信号概况!$C$5*$J1846*信号概况!$C$9*信号相关性!$E$9+2*$G1846*信号概况!$C$6*$H1846*信号概况!$C$7*信号相关性!$F$7+2*$G1846*信号概况!$C$6*$I1846*信号概况!$C$8*信号相关性!$F$8+2*$G1846*信号概况!$C$6*$J1846*信号概况!$C$9*信号相关性!$F$9+2*$H1846*信号概况!$C$7*$I1846*信号概况!$C$8*信号相关性!$G$8+2*$H1846*信号概况!$C$7*$J1846*信号概况!$C$9*信号相关性!$G$9+2*$I1846*信号概况!$C$8*$J1846*信号概况!$C$9*信号相关性!$H$9)</f>
        <v>2277.10730432893</v>
      </c>
      <c r="N1846" s="12">
        <f t="shared" si="597"/>
        <v>0.116659987987658</v>
      </c>
      <c r="O1846" s="10">
        <f>$C1846*信号概况!$J$2+$D1846*信号概况!$J$3+$E1846*信号概况!$J$4+$F1846*信号概况!$J$5+$G1846*信号概况!$J$6+$H1846*信号概况!$J$7+$I1846*信号概况!$J$8+$J1846*信号概况!$J$9</f>
        <v>1256.3529536754</v>
      </c>
      <c r="P1846" s="12">
        <f t="shared" si="598"/>
        <v>0.0643650477978788</v>
      </c>
      <c r="Q1846" s="7">
        <f t="shared" si="599"/>
        <v>30.1099009181001</v>
      </c>
    </row>
    <row r="1847" spans="1:17">
      <c r="A1847">
        <v>1845</v>
      </c>
      <c r="B1847">
        <v>19519.18</v>
      </c>
      <c r="C1847" s="7">
        <f t="shared" si="579"/>
        <v>0</v>
      </c>
      <c r="D1847" s="8">
        <f t="shared" si="580"/>
        <v>0.272727272727273</v>
      </c>
      <c r="E1847">
        <f t="shared" si="581"/>
        <v>0</v>
      </c>
      <c r="F1847">
        <f t="shared" ref="F1847:F1877" si="600">MOD(QUOTIENT(A1847,($T$2*$U$2/0.01+1)*($T$3*$U$3/0.01+1)*($T$4*$U$4/0.01+1)),$T$5*$U$5/0.01+1)/($T$5*100)</f>
        <v>1</v>
      </c>
      <c r="G1847">
        <f t="shared" ref="G1847:G1877" si="601">MOD(QUOTIENT(A1847,($T$2*$U$2/0.01+1)*($T$3*$U$3/0.01+1)*($T$4*$U$4/0.01+1)*($T$5*$U$5/0.01+1)),$T$6*$U$6/0.01+1)/($T$6*100)</f>
        <v>0.08</v>
      </c>
      <c r="H1847">
        <f t="shared" ref="H1847:H1877" si="602">MOD(QUOTIENT(A1847,($T$2*$U$2/0.01+1)*($T$3*$U$3/0.01+1)*($T$4*$U$4/0.01+1)*($T$5*$U$5/0.01+1)*($T$6*$U$6/0.01+1)),$T$7*$U$7/0.01+1)/($T$7*100)</f>
        <v>0</v>
      </c>
      <c r="I1847">
        <f t="shared" ref="I1847:I1877" si="603">MOD(QUOTIENT(A1847,($T$2*$U$2/0.01+1)*($T$3*$U$3/0.01+1)*($T$4*$U$4/0.01+1)*($T$5*$U$5/0.01+1)*($T$6*$U$6/0.01+1)*($T$7*$U$7/0.01+1)),$T$8*$U$8/0.01+1)/($T$8*100)</f>
        <v>0</v>
      </c>
      <c r="J1847">
        <f t="shared" ref="J1847:J1877" si="604">MOD(QUOTIENT(A1847,($T$2*$U$2/0.01+1)*($T$3*$U$3/0.01+1)*($T$4*$U$4/0.01+1)*($T$5*$U$5/0.01+1)*($T$6*$U$6/0.01+1)*($T$7*$U$7/0.01+1)*($T$8*$U$8/0.01+1)),$T$9*$U$9/0.01)/($T$9*100)</f>
        <v>0</v>
      </c>
      <c r="K1847">
        <f>SQRT(POWER($C1847*信号概况!$F$2,2)+POWER($D1847*信号概况!$F$3,2)+POWER($E1847*信号概况!$F$4,2)+POWER($F1847*信号概况!$F$5,2)+POWER($G1847*信号概况!$F$6,2)+POWER($H1847*信号概况!$F$7,2)+POWER($I1847*信号概况!$F$8,2)+POWER($J1847*信号概况!$F$9,2)+2*$C1847*信号概况!$F$2*$D1847*信号概况!$F$3*信号相关性!$B$3+2*$C1847*信号概况!$F$2*$E1847*信号概况!$F$4*信号相关性!$B$4+2*$C1847*信号概况!$F$2*$F1847*信号概况!$F$5*信号相关性!$B$5+2*$C1847*信号概况!$F$2*$G1847*信号概况!$F$6*信号相关性!$B$6+2*$C1847*信号概况!$F$2*$H1847*信号概况!$F$7*信号相关性!$B$7+2*$C1847*信号概况!$F$2*$I1847*信号概况!$F$8*信号相关性!$B$8+2*$C1847*信号概况!$F$2*$J1847*信号概况!$F$9*信号相关性!$B$9+2*$D1847*信号概况!$F$3*$E1847*信号概况!$F$4*信号相关性!$C$4+2*$D1847*信号概况!$F$3*$F1847*信号概况!$F$5*信号相关性!$C$5+2*$D1847*信号概况!$F$3*$G1847*信号概况!$F$6*信号相关性!$C$6+2*$D1847*信号概况!$F$3*$H1847*信号概况!$F$7*信号相关性!$C$7+2*$D1847*信号概况!$F$3*$I1847*信号概况!$F$8*信号相关性!$C$8+2*$D1847*信号概况!$F$3*$J1847*信号概况!$F$9*信号相关性!$C$9+2*$E1847*信号概况!$F$4*$F1847*信号概况!$F$5*信号相关性!$D$5+2*$E1847*信号概况!$F$4*$G1847*信号概况!$F$6*信号相关性!$D$6+2*$E1847*信号概况!$F$4*$H1847*信号概况!$F$7*信号相关性!$D$7+2*$E1847*信号概况!$F$4*$I1847*信号概况!$F$8*信号相关性!$D$8+2*$E1847*信号概况!$F$4*$J1847*信号概况!$J$5*信号相关性!$D$9+2*$F1847*信号概况!$F$5*$G1847*信号概况!$F$6*信号相关性!$E$6+2*$F1847*信号概况!$F$5*$H1847*信号概况!$F$7*信号相关性!$E$7+2*$F1847*信号概况!$F$5*$I1847*信号概况!$F$8*信号相关性!$E$8+2*$F1847*信号概况!$F$5*$J1847*信号概况!$F$9*信号相关性!$E$9+2*$G1847*信号概况!$F$6*$H1847*信号概况!$F$7*信号相关性!$F$7+2*$G1847*信号概况!$F$6*$I1847*信号概况!$F$8*信号相关性!$F$8+2*$G1847*信号概况!$F$6*$J1847*信号概况!$F$9*信号相关性!$F$9+2*$H1847*信号概况!$F$7*$I1847*信号概况!$F$8*信号相关性!$G$8+2*$H1847*信号概况!$F$7*$J1847*信号概况!$F$9*信号相关性!$G$9+2*$I1847*信号概况!$F$8*$J1847*信号概况!$F$9*信号相关性!$H$9)</f>
        <v>524.021237724114</v>
      </c>
      <c r="L1847" s="10">
        <f t="shared" ref="L1847:L1877" si="605">B1847/K1847</f>
        <v>37.2488338159234</v>
      </c>
      <c r="M1847" s="11">
        <f>SQRT(POWER($C1847*信号概况!$C$2,2)+POWER($D1847*信号概况!$C$3,2)+POWER($E1847*信号概况!$C$4,2)+POWER($F1847*信号概况!$C$5,2)+POWER($G1847*信号概况!$C$6,2)+POWER($H1847*信号概况!$C$7,2)+POWER($I1847*信号概况!$C$8,2)+POWER($J1847*信号概况!$C$9,2)+2*$C1847*信号概况!$C$2*$D1847*信号概况!$C$3*信号相关性!$B$3+2*$C1847*信号概况!$C$2*$E1847*信号概况!$C$4*信号相关性!$B$4+2*$C1847*信号概况!$C$2*$F1847*信号概况!$C$5*信号相关性!$B$5+2*$C1847*信号概况!$C$2*$G1847*信号概况!$C$6*信号相关性!$B$6+2*$C1847*信号概况!$C$2*$H1847*信号概况!$C$7*信号相关性!$B$7+2*$C1847*信号概况!$C$2*$I1847*信号概况!$C$8*信号相关性!$B$8+2*$C1847*信号概况!$C$2*$J1847*信号概况!$C$9*信号相关性!$B$9+2*$D1847*信号概况!$C$3*$E1847*信号概况!$C$4*信号相关性!$C$4+2*$D1847*信号概况!$C$3*$F1847*信号概况!$C$5*信号相关性!$C$5+2*$D1847*信号概况!$C$3*$G1847*信号概况!$C$6*信号相关性!$C$6+2*$D1847*信号概况!$C$3*$H1847*信号概况!$C$7*信号相关性!$C$7+2*$D1847*信号概况!$C$3*$I1847*信号概况!$C$8*信号相关性!$C$8+2*$D1847*信号概况!$C$3*$J1847*信号概况!$C$9*信号相关性!$C$9+2*$E1847*信号概况!$C$4*$F1847*信号概况!$C$5*信号相关性!$D$5+2*$E1847*信号概况!$C$4*$G1847*信号概况!$C$6*信号相关性!$D$6+2*$E1847*信号概况!$C$4*$H1847*信号概况!$C$7*信号相关性!$D$7+2*$E1847*信号概况!$C$4*$I1847*信号概况!$C$8*信号相关性!$D$8+2*$E1847*信号概况!$C$4*$J1847*信号概况!$J$5*信号相关性!$D$9+2*$F1847*信号概况!$C$5*$G1847*信号概况!$C$6*信号相关性!$E$6+2*$F1847*信号概况!$C$5*$H1847*信号概况!$C$7*信号相关性!$E$7+2*$F1847*信号概况!$C$5*$I1847*信号概况!$C$8*信号相关性!$E$8+2*$F1847*信号概况!$C$5*$J1847*信号概况!$C$9*信号相关性!$E$9+2*$G1847*信号概况!$C$6*$H1847*信号概况!$C$7*信号相关性!$F$7+2*$G1847*信号概况!$C$6*$I1847*信号概况!$C$8*信号相关性!$F$8+2*$G1847*信号概况!$C$6*$J1847*信号概况!$C$9*信号相关性!$F$9+2*$H1847*信号概况!$C$7*$I1847*信号概况!$C$8*信号相关性!$G$8+2*$H1847*信号概况!$C$7*$J1847*信号概况!$C$9*信号相关性!$G$9+2*$I1847*信号概况!$C$8*$J1847*信号概况!$C$9*信号相关性!$H$9)</f>
        <v>2563.12370580481</v>
      </c>
      <c r="N1847" s="12">
        <f t="shared" ref="N1847:N1877" si="606">M1847/B1847</f>
        <v>0.131313083121566</v>
      </c>
      <c r="O1847" s="10">
        <f>$C1847*信号概况!$J$2+$D1847*信号概况!$J$3+$E1847*信号概况!$J$4+$F1847*信号概况!$J$5+$G1847*信号概况!$J$6+$H1847*信号概况!$J$7+$I1847*信号概况!$J$8+$J1847*信号概况!$J$9</f>
        <v>1280.88110436033</v>
      </c>
      <c r="P1847" s="12">
        <f t="shared" ref="P1847:P1877" si="607">O1847/B1847</f>
        <v>0.0656216656826943</v>
      </c>
      <c r="Q1847" s="7">
        <f t="shared" ref="Q1847:Q1877" si="608">(O1847*12-B1847*5%)/K1847</f>
        <v>27.469524546069</v>
      </c>
    </row>
    <row r="1848" spans="1:17">
      <c r="A1848">
        <v>1846</v>
      </c>
      <c r="B1848">
        <v>19519.18</v>
      </c>
      <c r="C1848" s="7">
        <f t="shared" si="579"/>
        <v>0</v>
      </c>
      <c r="D1848" s="8">
        <f t="shared" si="580"/>
        <v>0.303030303030303</v>
      </c>
      <c r="E1848">
        <f t="shared" si="581"/>
        <v>0</v>
      </c>
      <c r="F1848">
        <f t="shared" si="600"/>
        <v>1</v>
      </c>
      <c r="G1848">
        <f t="shared" si="601"/>
        <v>0.08</v>
      </c>
      <c r="H1848">
        <f t="shared" si="602"/>
        <v>0</v>
      </c>
      <c r="I1848">
        <f t="shared" si="603"/>
        <v>0</v>
      </c>
      <c r="J1848">
        <f t="shared" si="604"/>
        <v>0</v>
      </c>
      <c r="K1848">
        <f>SQRT(POWER($C1848*信号概况!$F$2,2)+POWER($D1848*信号概况!$F$3,2)+POWER($E1848*信号概况!$F$4,2)+POWER($F1848*信号概况!$F$5,2)+POWER($G1848*信号概况!$F$6,2)+POWER($H1848*信号概况!$F$7,2)+POWER($I1848*信号概况!$F$8,2)+POWER($J1848*信号概况!$F$9,2)+2*$C1848*信号概况!$F$2*$D1848*信号概况!$F$3*信号相关性!$B$3+2*$C1848*信号概况!$F$2*$E1848*信号概况!$F$4*信号相关性!$B$4+2*$C1848*信号概况!$F$2*$F1848*信号概况!$F$5*信号相关性!$B$5+2*$C1848*信号概况!$F$2*$G1848*信号概况!$F$6*信号相关性!$B$6+2*$C1848*信号概况!$F$2*$H1848*信号概况!$F$7*信号相关性!$B$7+2*$C1848*信号概况!$F$2*$I1848*信号概况!$F$8*信号相关性!$B$8+2*$C1848*信号概况!$F$2*$J1848*信号概况!$F$9*信号相关性!$B$9+2*$D1848*信号概况!$F$3*$E1848*信号概况!$F$4*信号相关性!$C$4+2*$D1848*信号概况!$F$3*$F1848*信号概况!$F$5*信号相关性!$C$5+2*$D1848*信号概况!$F$3*$G1848*信号概况!$F$6*信号相关性!$C$6+2*$D1848*信号概况!$F$3*$H1848*信号概况!$F$7*信号相关性!$C$7+2*$D1848*信号概况!$F$3*$I1848*信号概况!$F$8*信号相关性!$C$8+2*$D1848*信号概况!$F$3*$J1848*信号概况!$F$9*信号相关性!$C$9+2*$E1848*信号概况!$F$4*$F1848*信号概况!$F$5*信号相关性!$D$5+2*$E1848*信号概况!$F$4*$G1848*信号概况!$F$6*信号相关性!$D$6+2*$E1848*信号概况!$F$4*$H1848*信号概况!$F$7*信号相关性!$D$7+2*$E1848*信号概况!$F$4*$I1848*信号概况!$F$8*信号相关性!$D$8+2*$E1848*信号概况!$F$4*$J1848*信号概况!$J$5*信号相关性!$D$9+2*$F1848*信号概况!$F$5*$G1848*信号概况!$F$6*信号相关性!$E$6+2*$F1848*信号概况!$F$5*$H1848*信号概况!$F$7*信号相关性!$E$7+2*$F1848*信号概况!$F$5*$I1848*信号概况!$F$8*信号相关性!$E$8+2*$F1848*信号概况!$F$5*$J1848*信号概况!$F$9*信号相关性!$E$9+2*$G1848*信号概况!$F$6*$H1848*信号概况!$F$7*信号相关性!$F$7+2*$G1848*信号概况!$F$6*$I1848*信号概况!$F$8*信号相关性!$F$8+2*$G1848*信号概况!$F$6*$J1848*信号概况!$F$9*信号相关性!$F$9+2*$H1848*信号概况!$F$7*$I1848*信号概况!$F$8*信号相关性!$G$8+2*$H1848*信号概况!$F$7*$J1848*信号概况!$F$9*信号相关性!$G$9+2*$I1848*信号概况!$F$8*$J1848*信号概况!$F$9*信号相关性!$H$9)</f>
        <v>582.096476967575</v>
      </c>
      <c r="L1848" s="10">
        <f t="shared" si="605"/>
        <v>33.5325513421503</v>
      </c>
      <c r="M1848" s="11">
        <f>SQRT(POWER($C1848*信号概况!$C$2,2)+POWER($D1848*信号概况!$C$3,2)+POWER($E1848*信号概况!$C$4,2)+POWER($F1848*信号概况!$C$5,2)+POWER($G1848*信号概况!$C$6,2)+POWER($H1848*信号概况!$C$7,2)+POWER($I1848*信号概况!$C$8,2)+POWER($J1848*信号概况!$C$9,2)+2*$C1848*信号概况!$C$2*$D1848*信号概况!$C$3*信号相关性!$B$3+2*$C1848*信号概况!$C$2*$E1848*信号概况!$C$4*信号相关性!$B$4+2*$C1848*信号概况!$C$2*$F1848*信号概况!$C$5*信号相关性!$B$5+2*$C1848*信号概况!$C$2*$G1848*信号概况!$C$6*信号相关性!$B$6+2*$C1848*信号概况!$C$2*$H1848*信号概况!$C$7*信号相关性!$B$7+2*$C1848*信号概况!$C$2*$I1848*信号概况!$C$8*信号相关性!$B$8+2*$C1848*信号概况!$C$2*$J1848*信号概况!$C$9*信号相关性!$B$9+2*$D1848*信号概况!$C$3*$E1848*信号概况!$C$4*信号相关性!$C$4+2*$D1848*信号概况!$C$3*$F1848*信号概况!$C$5*信号相关性!$C$5+2*$D1848*信号概况!$C$3*$G1848*信号概况!$C$6*信号相关性!$C$6+2*$D1848*信号概况!$C$3*$H1848*信号概况!$C$7*信号相关性!$C$7+2*$D1848*信号概况!$C$3*$I1848*信号概况!$C$8*信号相关性!$C$8+2*$D1848*信号概况!$C$3*$J1848*信号概况!$C$9*信号相关性!$C$9+2*$E1848*信号概况!$C$4*$F1848*信号概况!$C$5*信号相关性!$D$5+2*$E1848*信号概况!$C$4*$G1848*信号概况!$C$6*信号相关性!$D$6+2*$E1848*信号概况!$C$4*$H1848*信号概况!$C$7*信号相关性!$D$7+2*$E1848*信号概况!$C$4*$I1848*信号概况!$C$8*信号相关性!$D$8+2*$E1848*信号概况!$C$4*$J1848*信号概况!$J$5*信号相关性!$D$9+2*$F1848*信号概况!$C$5*$G1848*信号概况!$C$6*信号相关性!$E$6+2*$F1848*信号概况!$C$5*$H1848*信号概况!$C$7*信号相关性!$E$7+2*$F1848*信号概况!$C$5*$I1848*信号概况!$C$8*信号相关性!$E$8+2*$F1848*信号概况!$C$5*$J1848*信号概况!$C$9*信号相关性!$E$9+2*$G1848*信号概况!$C$6*$H1848*信号概况!$C$7*信号相关性!$F$7+2*$G1848*信号概况!$C$6*$I1848*信号概况!$C$8*信号相关性!$F$8+2*$G1848*信号概况!$C$6*$J1848*信号概况!$C$9*信号相关性!$F$9+2*$H1848*信号概况!$C$7*$I1848*信号概况!$C$8*信号相关性!$G$8+2*$H1848*信号概况!$C$7*$J1848*信号概况!$C$9*信号相关性!$G$9+2*$I1848*信号概况!$C$8*$J1848*信号概况!$C$9*信号相关性!$H$9)</f>
        <v>2857.33666362772</v>
      </c>
      <c r="N1848" s="12">
        <f t="shared" si="606"/>
        <v>0.146386101446256</v>
      </c>
      <c r="O1848" s="10">
        <f>$C1848*信号概况!$J$2+$D1848*信号概况!$J$3+$E1848*信号概况!$J$4+$F1848*信号概况!$J$5+$G1848*信号概况!$J$6+$H1848*信号概况!$J$7+$I1848*信号概况!$J$8+$J1848*信号概况!$J$9</f>
        <v>1305.40925504526</v>
      </c>
      <c r="P1848" s="12">
        <f t="shared" si="607"/>
        <v>0.0668782835675097</v>
      </c>
      <c r="Q1848" s="7">
        <f t="shared" si="608"/>
        <v>25.2345661617213</v>
      </c>
    </row>
    <row r="1849" spans="1:17">
      <c r="A1849">
        <v>1847</v>
      </c>
      <c r="B1849">
        <v>19519.18</v>
      </c>
      <c r="C1849" s="7">
        <f t="shared" si="579"/>
        <v>0</v>
      </c>
      <c r="D1849" s="8">
        <f t="shared" si="580"/>
        <v>0.333333333333333</v>
      </c>
      <c r="E1849">
        <f t="shared" si="581"/>
        <v>0</v>
      </c>
      <c r="F1849">
        <f t="shared" si="600"/>
        <v>1</v>
      </c>
      <c r="G1849">
        <f t="shared" si="601"/>
        <v>0.08</v>
      </c>
      <c r="H1849">
        <f t="shared" si="602"/>
        <v>0</v>
      </c>
      <c r="I1849">
        <f t="shared" si="603"/>
        <v>0</v>
      </c>
      <c r="J1849">
        <f t="shared" si="604"/>
        <v>0</v>
      </c>
      <c r="K1849">
        <f>SQRT(POWER($C1849*信号概况!$F$2,2)+POWER($D1849*信号概况!$F$3,2)+POWER($E1849*信号概况!$F$4,2)+POWER($F1849*信号概况!$F$5,2)+POWER($G1849*信号概况!$F$6,2)+POWER($H1849*信号概况!$F$7,2)+POWER($I1849*信号概况!$F$8,2)+POWER($J1849*信号概况!$F$9,2)+2*$C1849*信号概况!$F$2*$D1849*信号概况!$F$3*信号相关性!$B$3+2*$C1849*信号概况!$F$2*$E1849*信号概况!$F$4*信号相关性!$B$4+2*$C1849*信号概况!$F$2*$F1849*信号概况!$F$5*信号相关性!$B$5+2*$C1849*信号概况!$F$2*$G1849*信号概况!$F$6*信号相关性!$B$6+2*$C1849*信号概况!$F$2*$H1849*信号概况!$F$7*信号相关性!$B$7+2*$C1849*信号概况!$F$2*$I1849*信号概况!$F$8*信号相关性!$B$8+2*$C1849*信号概况!$F$2*$J1849*信号概况!$F$9*信号相关性!$B$9+2*$D1849*信号概况!$F$3*$E1849*信号概况!$F$4*信号相关性!$C$4+2*$D1849*信号概况!$F$3*$F1849*信号概况!$F$5*信号相关性!$C$5+2*$D1849*信号概况!$F$3*$G1849*信号概况!$F$6*信号相关性!$C$6+2*$D1849*信号概况!$F$3*$H1849*信号概况!$F$7*信号相关性!$C$7+2*$D1849*信号概况!$F$3*$I1849*信号概况!$F$8*信号相关性!$C$8+2*$D1849*信号概况!$F$3*$J1849*信号概况!$F$9*信号相关性!$C$9+2*$E1849*信号概况!$F$4*$F1849*信号概况!$F$5*信号相关性!$D$5+2*$E1849*信号概况!$F$4*$G1849*信号概况!$F$6*信号相关性!$D$6+2*$E1849*信号概况!$F$4*$H1849*信号概况!$F$7*信号相关性!$D$7+2*$E1849*信号概况!$F$4*$I1849*信号概况!$F$8*信号相关性!$D$8+2*$E1849*信号概况!$F$4*$J1849*信号概况!$J$5*信号相关性!$D$9+2*$F1849*信号概况!$F$5*$G1849*信号概况!$F$6*信号相关性!$E$6+2*$F1849*信号概况!$F$5*$H1849*信号概况!$F$7*信号相关性!$E$7+2*$F1849*信号概况!$F$5*$I1849*信号概况!$F$8*信号相关性!$E$8+2*$F1849*信号概况!$F$5*$J1849*信号概况!$F$9*信号相关性!$E$9+2*$G1849*信号概况!$F$6*$H1849*信号概况!$F$7*信号相关性!$F$7+2*$G1849*信号概况!$F$6*$I1849*信号概况!$F$8*信号相关性!$F$8+2*$G1849*信号概况!$F$6*$J1849*信号概况!$F$9*信号相关性!$F$9+2*$H1849*信号概况!$F$7*$I1849*信号概况!$F$8*信号相关性!$G$8+2*$H1849*信号概况!$F$7*$J1849*信号概况!$F$9*信号相关性!$G$9+2*$I1849*信号概况!$F$8*$J1849*信号概况!$F$9*信号相关性!$H$9)</f>
        <v>641.882487516016</v>
      </c>
      <c r="L1849" s="10">
        <f t="shared" si="605"/>
        <v>30.4092733165788</v>
      </c>
      <c r="M1849" s="11">
        <f>SQRT(POWER($C1849*信号概况!$C$2,2)+POWER($D1849*信号概况!$C$3,2)+POWER($E1849*信号概况!$C$4,2)+POWER($F1849*信号概况!$C$5,2)+POWER($G1849*信号概况!$C$6,2)+POWER($H1849*信号概况!$C$7,2)+POWER($I1849*信号概况!$C$8,2)+POWER($J1849*信号概况!$C$9,2)+2*$C1849*信号概况!$C$2*$D1849*信号概况!$C$3*信号相关性!$B$3+2*$C1849*信号概况!$C$2*$E1849*信号概况!$C$4*信号相关性!$B$4+2*$C1849*信号概况!$C$2*$F1849*信号概况!$C$5*信号相关性!$B$5+2*$C1849*信号概况!$C$2*$G1849*信号概况!$C$6*信号相关性!$B$6+2*$C1849*信号概况!$C$2*$H1849*信号概况!$C$7*信号相关性!$B$7+2*$C1849*信号概况!$C$2*$I1849*信号概况!$C$8*信号相关性!$B$8+2*$C1849*信号概况!$C$2*$J1849*信号概况!$C$9*信号相关性!$B$9+2*$D1849*信号概况!$C$3*$E1849*信号概况!$C$4*信号相关性!$C$4+2*$D1849*信号概况!$C$3*$F1849*信号概况!$C$5*信号相关性!$C$5+2*$D1849*信号概况!$C$3*$G1849*信号概况!$C$6*信号相关性!$C$6+2*$D1849*信号概况!$C$3*$H1849*信号概况!$C$7*信号相关性!$C$7+2*$D1849*信号概况!$C$3*$I1849*信号概况!$C$8*信号相关性!$C$8+2*$D1849*信号概况!$C$3*$J1849*信号概况!$C$9*信号相关性!$C$9+2*$E1849*信号概况!$C$4*$F1849*信号概况!$C$5*信号相关性!$D$5+2*$E1849*信号概况!$C$4*$G1849*信号概况!$C$6*信号相关性!$D$6+2*$E1849*信号概况!$C$4*$H1849*信号概况!$C$7*信号相关性!$D$7+2*$E1849*信号概况!$C$4*$I1849*信号概况!$C$8*信号相关性!$D$8+2*$E1849*信号概况!$C$4*$J1849*信号概况!$J$5*信号相关性!$D$9+2*$F1849*信号概况!$C$5*$G1849*信号概况!$C$6*信号相关性!$E$6+2*$F1849*信号概况!$C$5*$H1849*信号概况!$C$7*信号相关性!$E$7+2*$F1849*信号概况!$C$5*$I1849*信号概况!$C$8*信号相关性!$E$8+2*$F1849*信号概况!$C$5*$J1849*信号概况!$C$9*信号相关性!$E$9+2*$G1849*信号概况!$C$6*$H1849*信号概况!$C$7*信号相关性!$F$7+2*$G1849*信号概况!$C$6*$I1849*信号概况!$C$8*信号相关性!$F$8+2*$G1849*信号概况!$C$6*$J1849*信号概况!$C$9*信号相关性!$F$9+2*$H1849*信号概况!$C$7*$I1849*信号概况!$C$8*信号相关性!$G$8+2*$H1849*信号概况!$C$7*$J1849*信号概况!$C$9*信号相关性!$G$9+2*$I1849*信号概况!$C$8*$J1849*信号概况!$C$9*信号相关性!$H$9)</f>
        <v>3157.4557335909</v>
      </c>
      <c r="N1849" s="12">
        <f t="shared" si="606"/>
        <v>0.161761699702083</v>
      </c>
      <c r="O1849" s="10">
        <f>$C1849*信号概况!$J$2+$D1849*信号概况!$J$3+$E1849*信号概况!$J$4+$F1849*信号概况!$J$5+$G1849*信号概况!$J$6+$H1849*信号概况!$J$7+$I1849*信号概况!$J$8+$J1849*信号概况!$J$9</f>
        <v>1329.9374057302</v>
      </c>
      <c r="P1849" s="12">
        <f t="shared" si="607"/>
        <v>0.0681349014523251</v>
      </c>
      <c r="Q1849" s="7">
        <f t="shared" si="608"/>
        <v>23.342730422114</v>
      </c>
    </row>
    <row r="1850" spans="1:17">
      <c r="A1850">
        <v>1848</v>
      </c>
      <c r="B1850">
        <v>19519.18</v>
      </c>
      <c r="C1850" s="7">
        <f t="shared" si="579"/>
        <v>0</v>
      </c>
      <c r="D1850" s="8">
        <f t="shared" si="580"/>
        <v>0.363636363636364</v>
      </c>
      <c r="E1850">
        <f t="shared" si="581"/>
        <v>0</v>
      </c>
      <c r="F1850">
        <f t="shared" si="600"/>
        <v>1</v>
      </c>
      <c r="G1850">
        <f t="shared" si="601"/>
        <v>0.08</v>
      </c>
      <c r="H1850">
        <f t="shared" si="602"/>
        <v>0</v>
      </c>
      <c r="I1850">
        <f t="shared" si="603"/>
        <v>0</v>
      </c>
      <c r="J1850">
        <f t="shared" si="604"/>
        <v>0</v>
      </c>
      <c r="K1850">
        <f>SQRT(POWER($C1850*信号概况!$F$2,2)+POWER($D1850*信号概况!$F$3,2)+POWER($E1850*信号概况!$F$4,2)+POWER($F1850*信号概况!$F$5,2)+POWER($G1850*信号概况!$F$6,2)+POWER($H1850*信号概况!$F$7,2)+POWER($I1850*信号概况!$F$8,2)+POWER($J1850*信号概况!$F$9,2)+2*$C1850*信号概况!$F$2*$D1850*信号概况!$F$3*信号相关性!$B$3+2*$C1850*信号概况!$F$2*$E1850*信号概况!$F$4*信号相关性!$B$4+2*$C1850*信号概况!$F$2*$F1850*信号概况!$F$5*信号相关性!$B$5+2*$C1850*信号概况!$F$2*$G1850*信号概况!$F$6*信号相关性!$B$6+2*$C1850*信号概况!$F$2*$H1850*信号概况!$F$7*信号相关性!$B$7+2*$C1850*信号概况!$F$2*$I1850*信号概况!$F$8*信号相关性!$B$8+2*$C1850*信号概况!$F$2*$J1850*信号概况!$F$9*信号相关性!$B$9+2*$D1850*信号概况!$F$3*$E1850*信号概况!$F$4*信号相关性!$C$4+2*$D1850*信号概况!$F$3*$F1850*信号概况!$F$5*信号相关性!$C$5+2*$D1850*信号概况!$F$3*$G1850*信号概况!$F$6*信号相关性!$C$6+2*$D1850*信号概况!$F$3*$H1850*信号概况!$F$7*信号相关性!$C$7+2*$D1850*信号概况!$F$3*$I1850*信号概况!$F$8*信号相关性!$C$8+2*$D1850*信号概况!$F$3*$J1850*信号概况!$F$9*信号相关性!$C$9+2*$E1850*信号概况!$F$4*$F1850*信号概况!$F$5*信号相关性!$D$5+2*$E1850*信号概况!$F$4*$G1850*信号概况!$F$6*信号相关性!$D$6+2*$E1850*信号概况!$F$4*$H1850*信号概况!$F$7*信号相关性!$D$7+2*$E1850*信号概况!$F$4*$I1850*信号概况!$F$8*信号相关性!$D$8+2*$E1850*信号概况!$F$4*$J1850*信号概况!$J$5*信号相关性!$D$9+2*$F1850*信号概况!$F$5*$G1850*信号概况!$F$6*信号相关性!$E$6+2*$F1850*信号概况!$F$5*$H1850*信号概况!$F$7*信号相关性!$E$7+2*$F1850*信号概况!$F$5*$I1850*信号概况!$F$8*信号相关性!$E$8+2*$F1850*信号概况!$F$5*$J1850*信号概况!$F$9*信号相关性!$E$9+2*$G1850*信号概况!$F$6*$H1850*信号概况!$F$7*信号相关性!$F$7+2*$G1850*信号概况!$F$6*$I1850*信号概况!$F$8*信号相关性!$F$8+2*$G1850*信号概况!$F$6*$J1850*信号概况!$F$9*信号相关性!$F$9+2*$H1850*信号概况!$F$7*$I1850*信号概况!$F$8*信号相关性!$G$8+2*$H1850*信号概况!$F$7*$J1850*信号概况!$F$9*信号相关性!$G$9+2*$I1850*信号概况!$F$8*$J1850*信号概况!$F$9*信号相关性!$H$9)</f>
        <v>702.942896280324</v>
      </c>
      <c r="L1850" s="10">
        <f t="shared" si="605"/>
        <v>27.7678031932426</v>
      </c>
      <c r="M1850" s="11">
        <f>SQRT(POWER($C1850*信号概况!$C$2,2)+POWER($D1850*信号概况!$C$3,2)+POWER($E1850*信号概况!$C$4,2)+POWER($F1850*信号概况!$C$5,2)+POWER($G1850*信号概况!$C$6,2)+POWER($H1850*信号概况!$C$7,2)+POWER($I1850*信号概况!$C$8,2)+POWER($J1850*信号概况!$C$9,2)+2*$C1850*信号概况!$C$2*$D1850*信号概况!$C$3*信号相关性!$B$3+2*$C1850*信号概况!$C$2*$E1850*信号概况!$C$4*信号相关性!$B$4+2*$C1850*信号概况!$C$2*$F1850*信号概况!$C$5*信号相关性!$B$5+2*$C1850*信号概况!$C$2*$G1850*信号概况!$C$6*信号相关性!$B$6+2*$C1850*信号概况!$C$2*$H1850*信号概况!$C$7*信号相关性!$B$7+2*$C1850*信号概况!$C$2*$I1850*信号概况!$C$8*信号相关性!$B$8+2*$C1850*信号概况!$C$2*$J1850*信号概况!$C$9*信号相关性!$B$9+2*$D1850*信号概况!$C$3*$E1850*信号概况!$C$4*信号相关性!$C$4+2*$D1850*信号概况!$C$3*$F1850*信号概况!$C$5*信号相关性!$C$5+2*$D1850*信号概况!$C$3*$G1850*信号概况!$C$6*信号相关性!$C$6+2*$D1850*信号概况!$C$3*$H1850*信号概况!$C$7*信号相关性!$C$7+2*$D1850*信号概况!$C$3*$I1850*信号概况!$C$8*信号相关性!$C$8+2*$D1850*信号概况!$C$3*$J1850*信号概况!$C$9*信号相关性!$C$9+2*$E1850*信号概况!$C$4*$F1850*信号概况!$C$5*信号相关性!$D$5+2*$E1850*信号概况!$C$4*$G1850*信号概况!$C$6*信号相关性!$D$6+2*$E1850*信号概况!$C$4*$H1850*信号概况!$C$7*信号相关性!$D$7+2*$E1850*信号概况!$C$4*$I1850*信号概况!$C$8*信号相关性!$D$8+2*$E1850*信号概况!$C$4*$J1850*信号概况!$J$5*信号相关性!$D$9+2*$F1850*信号概况!$C$5*$G1850*信号概况!$C$6*信号相关性!$E$6+2*$F1850*信号概况!$C$5*$H1850*信号概况!$C$7*信号相关性!$E$7+2*$F1850*信号概况!$C$5*$I1850*信号概况!$C$8*信号相关性!$E$8+2*$F1850*信号概况!$C$5*$J1850*信号概况!$C$9*信号相关性!$E$9+2*$G1850*信号概况!$C$6*$H1850*信号概况!$C$7*信号相关性!$F$7+2*$G1850*信号概况!$C$6*$I1850*信号概况!$C$8*信号相关性!$F$8+2*$G1850*信号概况!$C$6*$J1850*信号概况!$C$9*信号相关性!$F$9+2*$H1850*信号概况!$C$7*$I1850*信号概况!$C$8*信号相关性!$G$8+2*$H1850*信号概况!$C$7*$J1850*信号概况!$C$9*信号相关性!$G$9+2*$I1850*信号概况!$C$8*$J1850*信号概况!$C$9*信号相关性!$H$9)</f>
        <v>3461.94523816931</v>
      </c>
      <c r="N1850" s="12">
        <f t="shared" si="606"/>
        <v>0.177361202579683</v>
      </c>
      <c r="O1850" s="10">
        <f>$C1850*信号概况!$J$2+$D1850*信号概况!$J$3+$E1850*信号概况!$J$4+$F1850*信号概况!$J$5+$G1850*信号概况!$J$6+$H1850*信号概况!$J$7+$I1850*信号概况!$J$8+$J1850*信号概况!$J$9</f>
        <v>1354.46555641513</v>
      </c>
      <c r="P1850" s="12">
        <f t="shared" si="607"/>
        <v>0.0693915193371405</v>
      </c>
      <c r="Q1850" s="7">
        <f t="shared" si="608"/>
        <v>21.7338104671436</v>
      </c>
    </row>
    <row r="1851" spans="1:17">
      <c r="A1851">
        <v>1849</v>
      </c>
      <c r="B1851">
        <v>19519.18</v>
      </c>
      <c r="C1851" s="7">
        <f t="shared" si="579"/>
        <v>0</v>
      </c>
      <c r="D1851" s="8">
        <f t="shared" si="580"/>
        <v>0.393939393939394</v>
      </c>
      <c r="E1851">
        <f t="shared" si="581"/>
        <v>0</v>
      </c>
      <c r="F1851">
        <f t="shared" si="600"/>
        <v>1</v>
      </c>
      <c r="G1851">
        <f t="shared" si="601"/>
        <v>0.08</v>
      </c>
      <c r="H1851">
        <f t="shared" si="602"/>
        <v>0</v>
      </c>
      <c r="I1851">
        <f t="shared" si="603"/>
        <v>0</v>
      </c>
      <c r="J1851">
        <f t="shared" si="604"/>
        <v>0</v>
      </c>
      <c r="K1851">
        <f>SQRT(POWER($C1851*信号概况!$F$2,2)+POWER($D1851*信号概况!$F$3,2)+POWER($E1851*信号概况!$F$4,2)+POWER($F1851*信号概况!$F$5,2)+POWER($G1851*信号概况!$F$6,2)+POWER($H1851*信号概况!$F$7,2)+POWER($I1851*信号概况!$F$8,2)+POWER($J1851*信号概况!$F$9,2)+2*$C1851*信号概况!$F$2*$D1851*信号概况!$F$3*信号相关性!$B$3+2*$C1851*信号概况!$F$2*$E1851*信号概况!$F$4*信号相关性!$B$4+2*$C1851*信号概况!$F$2*$F1851*信号概况!$F$5*信号相关性!$B$5+2*$C1851*信号概况!$F$2*$G1851*信号概况!$F$6*信号相关性!$B$6+2*$C1851*信号概况!$F$2*$H1851*信号概况!$F$7*信号相关性!$B$7+2*$C1851*信号概况!$F$2*$I1851*信号概况!$F$8*信号相关性!$B$8+2*$C1851*信号概况!$F$2*$J1851*信号概况!$F$9*信号相关性!$B$9+2*$D1851*信号概况!$F$3*$E1851*信号概况!$F$4*信号相关性!$C$4+2*$D1851*信号概况!$F$3*$F1851*信号概况!$F$5*信号相关性!$C$5+2*$D1851*信号概况!$F$3*$G1851*信号概况!$F$6*信号相关性!$C$6+2*$D1851*信号概况!$F$3*$H1851*信号概况!$F$7*信号相关性!$C$7+2*$D1851*信号概况!$F$3*$I1851*信号概况!$F$8*信号相关性!$C$8+2*$D1851*信号概况!$F$3*$J1851*信号概况!$F$9*信号相关性!$C$9+2*$E1851*信号概况!$F$4*$F1851*信号概况!$F$5*信号相关性!$D$5+2*$E1851*信号概况!$F$4*$G1851*信号概况!$F$6*信号相关性!$D$6+2*$E1851*信号概况!$F$4*$H1851*信号概况!$F$7*信号相关性!$D$7+2*$E1851*信号概况!$F$4*$I1851*信号概况!$F$8*信号相关性!$D$8+2*$E1851*信号概况!$F$4*$J1851*信号概况!$J$5*信号相关性!$D$9+2*$F1851*信号概况!$F$5*$G1851*信号概况!$F$6*信号相关性!$E$6+2*$F1851*信号概况!$F$5*$H1851*信号概况!$F$7*信号相关性!$E$7+2*$F1851*信号概况!$F$5*$I1851*信号概况!$F$8*信号相关性!$E$8+2*$F1851*信号概况!$F$5*$J1851*信号概况!$F$9*信号相关性!$E$9+2*$G1851*信号概况!$F$6*$H1851*信号概况!$F$7*信号相关性!$F$7+2*$G1851*信号概况!$F$6*$I1851*信号概况!$F$8*信号相关性!$F$8+2*$G1851*信号概况!$F$6*$J1851*信号概况!$F$9*信号相关性!$F$9+2*$H1851*信号概况!$F$7*$I1851*信号概况!$F$8*信号相关性!$G$8+2*$H1851*信号概况!$F$7*$J1851*信号概况!$F$9*信号相关性!$G$9+2*$I1851*信号概况!$F$8*$J1851*信号概况!$F$9*信号相关性!$H$9)</f>
        <v>764.97259522922</v>
      </c>
      <c r="L1851" s="10">
        <f t="shared" si="605"/>
        <v>25.5161820459087</v>
      </c>
      <c r="M1851" s="11">
        <f>SQRT(POWER($C1851*信号概况!$C$2,2)+POWER($D1851*信号概况!$C$3,2)+POWER($E1851*信号概况!$C$4,2)+POWER($F1851*信号概况!$C$5,2)+POWER($G1851*信号概况!$C$6,2)+POWER($H1851*信号概况!$C$7,2)+POWER($I1851*信号概况!$C$8,2)+POWER($J1851*信号概况!$C$9,2)+2*$C1851*信号概况!$C$2*$D1851*信号概况!$C$3*信号相关性!$B$3+2*$C1851*信号概况!$C$2*$E1851*信号概况!$C$4*信号相关性!$B$4+2*$C1851*信号概况!$C$2*$F1851*信号概况!$C$5*信号相关性!$B$5+2*$C1851*信号概况!$C$2*$G1851*信号概况!$C$6*信号相关性!$B$6+2*$C1851*信号概况!$C$2*$H1851*信号概况!$C$7*信号相关性!$B$7+2*$C1851*信号概况!$C$2*$I1851*信号概况!$C$8*信号相关性!$B$8+2*$C1851*信号概况!$C$2*$J1851*信号概况!$C$9*信号相关性!$B$9+2*$D1851*信号概况!$C$3*$E1851*信号概况!$C$4*信号相关性!$C$4+2*$D1851*信号概况!$C$3*$F1851*信号概况!$C$5*信号相关性!$C$5+2*$D1851*信号概况!$C$3*$G1851*信号概况!$C$6*信号相关性!$C$6+2*$D1851*信号概况!$C$3*$H1851*信号概况!$C$7*信号相关性!$C$7+2*$D1851*信号概况!$C$3*$I1851*信号概况!$C$8*信号相关性!$C$8+2*$D1851*信号概况!$C$3*$J1851*信号概况!$C$9*信号相关性!$C$9+2*$E1851*信号概况!$C$4*$F1851*信号概况!$C$5*信号相关性!$D$5+2*$E1851*信号概况!$C$4*$G1851*信号概况!$C$6*信号相关性!$D$6+2*$E1851*信号概况!$C$4*$H1851*信号概况!$C$7*信号相关性!$D$7+2*$E1851*信号概况!$C$4*$I1851*信号概况!$C$8*信号相关性!$D$8+2*$E1851*信号概况!$C$4*$J1851*信号概况!$J$5*信号相关性!$D$9+2*$F1851*信号概况!$C$5*$G1851*信号概况!$C$6*信号相关性!$E$6+2*$F1851*信号概况!$C$5*$H1851*信号概况!$C$7*信号相关性!$E$7+2*$F1851*信号概况!$C$5*$I1851*信号概况!$C$8*信号相关性!$E$8+2*$F1851*信号概况!$C$5*$J1851*信号概况!$C$9*信号相关性!$E$9+2*$G1851*信号概况!$C$6*$H1851*信号概况!$C$7*信号相关性!$F$7+2*$G1851*信号概况!$C$6*$I1851*信号概况!$C$8*信号相关性!$F$8+2*$G1851*信号概况!$C$6*$J1851*信号概况!$C$9*信号相关性!$F$9+2*$H1851*信号概况!$C$7*$I1851*信号概况!$C$8*信号相关性!$G$8+2*$H1851*信号概况!$C$7*$J1851*信号概况!$C$9*信号相关性!$G$9+2*$I1851*信号概况!$C$8*$J1851*信号概况!$C$9*信号相关性!$H$9)</f>
        <v>3769.74630138454</v>
      </c>
      <c r="N1851" s="12">
        <f t="shared" si="606"/>
        <v>0.193130362104583</v>
      </c>
      <c r="O1851" s="10">
        <f>$C1851*信号概况!$J$2+$D1851*信号概况!$J$3+$E1851*信号概况!$J$4+$F1851*信号概况!$J$5+$G1851*信号概况!$J$6+$H1851*信号概况!$J$7+$I1851*信号概况!$J$8+$J1851*信号概况!$J$9</f>
        <v>1378.99370710006</v>
      </c>
      <c r="P1851" s="12">
        <f t="shared" si="607"/>
        <v>0.070648137221956</v>
      </c>
      <c r="Q1851" s="7">
        <f t="shared" si="608"/>
        <v>20.3562396644218</v>
      </c>
    </row>
    <row r="1852" spans="1:17">
      <c r="A1852">
        <v>1850</v>
      </c>
      <c r="B1852">
        <v>19519.18</v>
      </c>
      <c r="C1852" s="7">
        <f t="shared" si="579"/>
        <v>0</v>
      </c>
      <c r="D1852" s="8">
        <f t="shared" si="580"/>
        <v>0.424242424242424</v>
      </c>
      <c r="E1852">
        <f t="shared" si="581"/>
        <v>0</v>
      </c>
      <c r="F1852">
        <f t="shared" si="600"/>
        <v>1</v>
      </c>
      <c r="G1852">
        <f t="shared" si="601"/>
        <v>0.08</v>
      </c>
      <c r="H1852">
        <f t="shared" si="602"/>
        <v>0</v>
      </c>
      <c r="I1852">
        <f t="shared" si="603"/>
        <v>0</v>
      </c>
      <c r="J1852">
        <f t="shared" si="604"/>
        <v>0</v>
      </c>
      <c r="K1852">
        <f>SQRT(POWER($C1852*信号概况!$F$2,2)+POWER($D1852*信号概况!$F$3,2)+POWER($E1852*信号概况!$F$4,2)+POWER($F1852*信号概况!$F$5,2)+POWER($G1852*信号概况!$F$6,2)+POWER($H1852*信号概况!$F$7,2)+POWER($I1852*信号概况!$F$8,2)+POWER($J1852*信号概况!$F$9,2)+2*$C1852*信号概况!$F$2*$D1852*信号概况!$F$3*信号相关性!$B$3+2*$C1852*信号概况!$F$2*$E1852*信号概况!$F$4*信号相关性!$B$4+2*$C1852*信号概况!$F$2*$F1852*信号概况!$F$5*信号相关性!$B$5+2*$C1852*信号概况!$F$2*$G1852*信号概况!$F$6*信号相关性!$B$6+2*$C1852*信号概况!$F$2*$H1852*信号概况!$F$7*信号相关性!$B$7+2*$C1852*信号概况!$F$2*$I1852*信号概况!$F$8*信号相关性!$B$8+2*$C1852*信号概况!$F$2*$J1852*信号概况!$F$9*信号相关性!$B$9+2*$D1852*信号概况!$F$3*$E1852*信号概况!$F$4*信号相关性!$C$4+2*$D1852*信号概况!$F$3*$F1852*信号概况!$F$5*信号相关性!$C$5+2*$D1852*信号概况!$F$3*$G1852*信号概况!$F$6*信号相关性!$C$6+2*$D1852*信号概况!$F$3*$H1852*信号概况!$F$7*信号相关性!$C$7+2*$D1852*信号概况!$F$3*$I1852*信号概况!$F$8*信号相关性!$C$8+2*$D1852*信号概况!$F$3*$J1852*信号概况!$F$9*信号相关性!$C$9+2*$E1852*信号概况!$F$4*$F1852*信号概况!$F$5*信号相关性!$D$5+2*$E1852*信号概况!$F$4*$G1852*信号概况!$F$6*信号相关性!$D$6+2*$E1852*信号概况!$F$4*$H1852*信号概况!$F$7*信号相关性!$D$7+2*$E1852*信号概况!$F$4*$I1852*信号概况!$F$8*信号相关性!$D$8+2*$E1852*信号概况!$F$4*$J1852*信号概况!$J$5*信号相关性!$D$9+2*$F1852*信号概况!$F$5*$G1852*信号概况!$F$6*信号相关性!$E$6+2*$F1852*信号概况!$F$5*$H1852*信号概况!$F$7*信号相关性!$E$7+2*$F1852*信号概况!$F$5*$I1852*信号概况!$F$8*信号相关性!$E$8+2*$F1852*信号概况!$F$5*$J1852*信号概况!$F$9*信号相关性!$E$9+2*$G1852*信号概况!$F$6*$H1852*信号概况!$F$7*信号相关性!$F$7+2*$G1852*信号概况!$F$6*$I1852*信号概况!$F$8*信号相关性!$F$8+2*$G1852*信号概况!$F$6*$J1852*信号概况!$F$9*信号相关性!$F$9+2*$H1852*信号概况!$F$7*$I1852*信号概况!$F$8*信号相关性!$G$8+2*$H1852*信号概况!$F$7*$J1852*信号概况!$F$9*信号相关性!$G$9+2*$I1852*信号概况!$F$8*$J1852*信号概况!$F$9*信号相关性!$H$9)</f>
        <v>827.753704819266</v>
      </c>
      <c r="L1852" s="10">
        <f t="shared" si="605"/>
        <v>23.5809032159655</v>
      </c>
      <c r="M1852" s="11">
        <f>SQRT(POWER($C1852*信号概况!$C$2,2)+POWER($D1852*信号概况!$C$3,2)+POWER($E1852*信号概况!$C$4,2)+POWER($F1852*信号概况!$C$5,2)+POWER($G1852*信号概况!$C$6,2)+POWER($H1852*信号概况!$C$7,2)+POWER($I1852*信号概况!$C$8,2)+POWER($J1852*信号概况!$C$9,2)+2*$C1852*信号概况!$C$2*$D1852*信号概况!$C$3*信号相关性!$B$3+2*$C1852*信号概况!$C$2*$E1852*信号概况!$C$4*信号相关性!$B$4+2*$C1852*信号概况!$C$2*$F1852*信号概况!$C$5*信号相关性!$B$5+2*$C1852*信号概况!$C$2*$G1852*信号概况!$C$6*信号相关性!$B$6+2*$C1852*信号概况!$C$2*$H1852*信号概况!$C$7*信号相关性!$B$7+2*$C1852*信号概况!$C$2*$I1852*信号概况!$C$8*信号相关性!$B$8+2*$C1852*信号概况!$C$2*$J1852*信号概况!$C$9*信号相关性!$B$9+2*$D1852*信号概况!$C$3*$E1852*信号概况!$C$4*信号相关性!$C$4+2*$D1852*信号概况!$C$3*$F1852*信号概况!$C$5*信号相关性!$C$5+2*$D1852*信号概况!$C$3*$G1852*信号概况!$C$6*信号相关性!$C$6+2*$D1852*信号概况!$C$3*$H1852*信号概况!$C$7*信号相关性!$C$7+2*$D1852*信号概况!$C$3*$I1852*信号概况!$C$8*信号相关性!$C$8+2*$D1852*信号概况!$C$3*$J1852*信号概况!$C$9*信号相关性!$C$9+2*$E1852*信号概况!$C$4*$F1852*信号概况!$C$5*信号相关性!$D$5+2*$E1852*信号概况!$C$4*$G1852*信号概况!$C$6*信号相关性!$D$6+2*$E1852*信号概况!$C$4*$H1852*信号概况!$C$7*信号相关性!$D$7+2*$E1852*信号概况!$C$4*$I1852*信号概况!$C$8*信号相关性!$D$8+2*$E1852*信号概况!$C$4*$J1852*信号概况!$J$5*信号相关性!$D$9+2*$F1852*信号概况!$C$5*$G1852*信号概况!$C$6*信号相关性!$E$6+2*$F1852*信号概况!$C$5*$H1852*信号概况!$C$7*信号相关性!$E$7+2*$F1852*信号概况!$C$5*$I1852*信号概况!$C$8*信号相关性!$E$8+2*$F1852*信号概况!$C$5*$J1852*信号概况!$C$9*信号相关性!$E$9+2*$G1852*信号概况!$C$6*$H1852*信号概况!$C$7*信号相关性!$F$7+2*$G1852*信号概况!$C$6*$I1852*信号概况!$C$8*信号相关性!$F$8+2*$G1852*信号概况!$C$6*$J1852*信号概况!$C$9*信号相关性!$F$9+2*$H1852*信号概况!$C$7*$I1852*信号概况!$C$8*信号相关性!$G$8+2*$H1852*信号概况!$C$7*$J1852*信号概况!$C$9*信号相关性!$G$9+2*$I1852*信号概况!$C$8*$J1852*信号概况!$C$9*信号相关性!$H$9)</f>
        <v>4080.10952594951</v>
      </c>
      <c r="N1852" s="12">
        <f t="shared" si="606"/>
        <v>0.209030785409506</v>
      </c>
      <c r="O1852" s="10">
        <f>$C1852*信号概况!$J$2+$D1852*信号概况!$J$3+$E1852*信号概况!$J$4+$F1852*信号概况!$J$5+$G1852*信号概况!$J$6+$H1852*信号概况!$J$7+$I1852*信号概况!$J$8+$J1852*信号概况!$J$9</f>
        <v>1403.52185778499</v>
      </c>
      <c r="P1852" s="12">
        <f t="shared" si="607"/>
        <v>0.0719047551067714</v>
      </c>
      <c r="Q1852" s="7">
        <f t="shared" si="608"/>
        <v>19.1679036904874</v>
      </c>
    </row>
    <row r="1853" spans="1:17">
      <c r="A1853">
        <v>1851</v>
      </c>
      <c r="B1853">
        <v>19519.18</v>
      </c>
      <c r="C1853" s="7">
        <f t="shared" si="579"/>
        <v>0</v>
      </c>
      <c r="D1853" s="8">
        <f t="shared" si="580"/>
        <v>0.454545454545455</v>
      </c>
      <c r="E1853">
        <f t="shared" si="581"/>
        <v>0</v>
      </c>
      <c r="F1853">
        <f t="shared" si="600"/>
        <v>1</v>
      </c>
      <c r="G1853">
        <f t="shared" si="601"/>
        <v>0.08</v>
      </c>
      <c r="H1853">
        <f t="shared" si="602"/>
        <v>0</v>
      </c>
      <c r="I1853">
        <f t="shared" si="603"/>
        <v>0</v>
      </c>
      <c r="J1853">
        <f t="shared" si="604"/>
        <v>0</v>
      </c>
      <c r="K1853">
        <f>SQRT(POWER($C1853*信号概况!$F$2,2)+POWER($D1853*信号概况!$F$3,2)+POWER($E1853*信号概况!$F$4,2)+POWER($F1853*信号概况!$F$5,2)+POWER($G1853*信号概况!$F$6,2)+POWER($H1853*信号概况!$F$7,2)+POWER($I1853*信号概况!$F$8,2)+POWER($J1853*信号概况!$F$9,2)+2*$C1853*信号概况!$F$2*$D1853*信号概况!$F$3*信号相关性!$B$3+2*$C1853*信号概况!$F$2*$E1853*信号概况!$F$4*信号相关性!$B$4+2*$C1853*信号概况!$F$2*$F1853*信号概况!$F$5*信号相关性!$B$5+2*$C1853*信号概况!$F$2*$G1853*信号概况!$F$6*信号相关性!$B$6+2*$C1853*信号概况!$F$2*$H1853*信号概况!$F$7*信号相关性!$B$7+2*$C1853*信号概况!$F$2*$I1853*信号概况!$F$8*信号相关性!$B$8+2*$C1853*信号概况!$F$2*$J1853*信号概况!$F$9*信号相关性!$B$9+2*$D1853*信号概况!$F$3*$E1853*信号概况!$F$4*信号相关性!$C$4+2*$D1853*信号概况!$F$3*$F1853*信号概况!$F$5*信号相关性!$C$5+2*$D1853*信号概况!$F$3*$G1853*信号概况!$F$6*信号相关性!$C$6+2*$D1853*信号概况!$F$3*$H1853*信号概况!$F$7*信号相关性!$C$7+2*$D1853*信号概况!$F$3*$I1853*信号概况!$F$8*信号相关性!$C$8+2*$D1853*信号概况!$F$3*$J1853*信号概况!$F$9*信号相关性!$C$9+2*$E1853*信号概况!$F$4*$F1853*信号概况!$F$5*信号相关性!$D$5+2*$E1853*信号概况!$F$4*$G1853*信号概况!$F$6*信号相关性!$D$6+2*$E1853*信号概况!$F$4*$H1853*信号概况!$F$7*信号相关性!$D$7+2*$E1853*信号概况!$F$4*$I1853*信号概况!$F$8*信号相关性!$D$8+2*$E1853*信号概况!$F$4*$J1853*信号概况!$J$5*信号相关性!$D$9+2*$F1853*信号概况!$F$5*$G1853*信号概况!$F$6*信号相关性!$E$6+2*$F1853*信号概况!$F$5*$H1853*信号概况!$F$7*信号相关性!$E$7+2*$F1853*信号概况!$F$5*$I1853*信号概况!$F$8*信号相关性!$E$8+2*$F1853*信号概况!$F$5*$J1853*信号概况!$F$9*信号相关性!$E$9+2*$G1853*信号概况!$F$6*$H1853*信号概况!$F$7*信号相关性!$F$7+2*$G1853*信号概况!$F$6*$I1853*信号概况!$F$8*信号相关性!$F$8+2*$G1853*信号概况!$F$6*$J1853*信号概况!$F$9*信号相关性!$F$9+2*$H1853*信号概况!$F$7*$I1853*信号概况!$F$8*信号相关性!$G$8+2*$H1853*信号概况!$F$7*$J1853*信号概况!$F$9*信号相关性!$G$9+2*$I1853*信号概况!$F$8*$J1853*信号概况!$F$9*信号相关性!$H$9)</f>
        <v>891.127425569346</v>
      </c>
      <c r="L1853" s="10">
        <f t="shared" si="605"/>
        <v>21.903915691439</v>
      </c>
      <c r="M1853" s="11">
        <f>SQRT(POWER($C1853*信号概况!$C$2,2)+POWER($D1853*信号概况!$C$3,2)+POWER($E1853*信号概况!$C$4,2)+POWER($F1853*信号概况!$C$5,2)+POWER($G1853*信号概况!$C$6,2)+POWER($H1853*信号概况!$C$7,2)+POWER($I1853*信号概况!$C$8,2)+POWER($J1853*信号概况!$C$9,2)+2*$C1853*信号概况!$C$2*$D1853*信号概况!$C$3*信号相关性!$B$3+2*$C1853*信号概况!$C$2*$E1853*信号概况!$C$4*信号相关性!$B$4+2*$C1853*信号概况!$C$2*$F1853*信号概况!$C$5*信号相关性!$B$5+2*$C1853*信号概况!$C$2*$G1853*信号概况!$C$6*信号相关性!$B$6+2*$C1853*信号概况!$C$2*$H1853*信号概况!$C$7*信号相关性!$B$7+2*$C1853*信号概况!$C$2*$I1853*信号概况!$C$8*信号相关性!$B$8+2*$C1853*信号概况!$C$2*$J1853*信号概况!$C$9*信号相关性!$B$9+2*$D1853*信号概况!$C$3*$E1853*信号概况!$C$4*信号相关性!$C$4+2*$D1853*信号概况!$C$3*$F1853*信号概况!$C$5*信号相关性!$C$5+2*$D1853*信号概况!$C$3*$G1853*信号概况!$C$6*信号相关性!$C$6+2*$D1853*信号概况!$C$3*$H1853*信号概况!$C$7*信号相关性!$C$7+2*$D1853*信号概况!$C$3*$I1853*信号概况!$C$8*信号相关性!$C$8+2*$D1853*信号概况!$C$3*$J1853*信号概况!$C$9*信号相关性!$C$9+2*$E1853*信号概况!$C$4*$F1853*信号概况!$C$5*信号相关性!$D$5+2*$E1853*信号概况!$C$4*$G1853*信号概况!$C$6*信号相关性!$D$6+2*$E1853*信号概况!$C$4*$H1853*信号概况!$C$7*信号相关性!$D$7+2*$E1853*信号概况!$C$4*$I1853*信号概况!$C$8*信号相关性!$D$8+2*$E1853*信号概况!$C$4*$J1853*信号概况!$J$5*信号相关性!$D$9+2*$F1853*信号概况!$C$5*$G1853*信号概况!$C$6*信号相关性!$E$6+2*$F1853*信号概况!$C$5*$H1853*信号概况!$C$7*信号相关性!$E$7+2*$F1853*信号概况!$C$5*$I1853*信号概况!$C$8*信号相关性!$E$8+2*$F1853*信号概况!$C$5*$J1853*信号概况!$C$9*信号相关性!$E$9+2*$G1853*信号概况!$C$6*$H1853*信号概况!$C$7*信号相关性!$F$7+2*$G1853*信号概况!$C$6*$I1853*信号概况!$C$8*信号相关性!$F$8+2*$G1853*信号概况!$C$6*$J1853*信号概况!$C$9*信号相关性!$F$9+2*$H1853*信号概况!$C$7*$I1853*信号概况!$C$8*信号相关性!$G$8+2*$H1853*信号概况!$C$7*$J1853*信号概况!$C$9*信号相关性!$G$9+2*$I1853*信号概况!$C$8*$J1853*信号概况!$C$9*信号相关性!$H$9)</f>
        <v>4392.49183640763</v>
      </c>
      <c r="N1853" s="12">
        <f t="shared" si="606"/>
        <v>0.225034649837116</v>
      </c>
      <c r="O1853" s="10">
        <f>$C1853*信号概况!$J$2+$D1853*信号概况!$J$3+$E1853*信号概况!$J$4+$F1853*信号概况!$J$5+$G1853*信号概况!$J$6+$H1853*信号概况!$J$7+$I1853*信号概况!$J$8+$J1853*信号概况!$J$9</f>
        <v>1428.05000846992</v>
      </c>
      <c r="P1853" s="12">
        <f t="shared" si="607"/>
        <v>0.0731613729915868</v>
      </c>
      <c r="Q1853" s="7">
        <f t="shared" si="608"/>
        <v>18.1350507659597</v>
      </c>
    </row>
    <row r="1854" spans="1:17">
      <c r="A1854">
        <v>1852</v>
      </c>
      <c r="B1854">
        <v>19519.18</v>
      </c>
      <c r="C1854" s="7">
        <f t="shared" si="579"/>
        <v>0</v>
      </c>
      <c r="D1854" s="8">
        <f t="shared" si="580"/>
        <v>0.484848484848485</v>
      </c>
      <c r="E1854">
        <f t="shared" si="581"/>
        <v>0</v>
      </c>
      <c r="F1854">
        <f t="shared" si="600"/>
        <v>1</v>
      </c>
      <c r="G1854">
        <f t="shared" si="601"/>
        <v>0.08</v>
      </c>
      <c r="H1854">
        <f t="shared" si="602"/>
        <v>0</v>
      </c>
      <c r="I1854">
        <f t="shared" si="603"/>
        <v>0</v>
      </c>
      <c r="J1854">
        <f t="shared" si="604"/>
        <v>0</v>
      </c>
      <c r="K1854">
        <f>SQRT(POWER($C1854*信号概况!$F$2,2)+POWER($D1854*信号概况!$F$3,2)+POWER($E1854*信号概况!$F$4,2)+POWER($F1854*信号概况!$F$5,2)+POWER($G1854*信号概况!$F$6,2)+POWER($H1854*信号概况!$F$7,2)+POWER($I1854*信号概况!$F$8,2)+POWER($J1854*信号概况!$F$9,2)+2*$C1854*信号概况!$F$2*$D1854*信号概况!$F$3*信号相关性!$B$3+2*$C1854*信号概况!$F$2*$E1854*信号概况!$F$4*信号相关性!$B$4+2*$C1854*信号概况!$F$2*$F1854*信号概况!$F$5*信号相关性!$B$5+2*$C1854*信号概况!$F$2*$G1854*信号概况!$F$6*信号相关性!$B$6+2*$C1854*信号概况!$F$2*$H1854*信号概况!$F$7*信号相关性!$B$7+2*$C1854*信号概况!$F$2*$I1854*信号概况!$F$8*信号相关性!$B$8+2*$C1854*信号概况!$F$2*$J1854*信号概况!$F$9*信号相关性!$B$9+2*$D1854*信号概况!$F$3*$E1854*信号概况!$F$4*信号相关性!$C$4+2*$D1854*信号概况!$F$3*$F1854*信号概况!$F$5*信号相关性!$C$5+2*$D1854*信号概况!$F$3*$G1854*信号概况!$F$6*信号相关性!$C$6+2*$D1854*信号概况!$F$3*$H1854*信号概况!$F$7*信号相关性!$C$7+2*$D1854*信号概况!$F$3*$I1854*信号概况!$F$8*信号相关性!$C$8+2*$D1854*信号概况!$F$3*$J1854*信号概况!$F$9*信号相关性!$C$9+2*$E1854*信号概况!$F$4*$F1854*信号概况!$F$5*信号相关性!$D$5+2*$E1854*信号概况!$F$4*$G1854*信号概况!$F$6*信号相关性!$D$6+2*$E1854*信号概况!$F$4*$H1854*信号概况!$F$7*信号相关性!$D$7+2*$E1854*信号概况!$F$4*$I1854*信号概况!$F$8*信号相关性!$D$8+2*$E1854*信号概况!$F$4*$J1854*信号概况!$J$5*信号相关性!$D$9+2*$F1854*信号概况!$F$5*$G1854*信号概况!$F$6*信号相关性!$E$6+2*$F1854*信号概况!$F$5*$H1854*信号概况!$F$7*信号相关性!$E$7+2*$F1854*信号概况!$F$5*$I1854*信号概况!$F$8*信号相关性!$E$8+2*$F1854*信号概况!$F$5*$J1854*信号概况!$F$9*信号相关性!$E$9+2*$G1854*信号概况!$F$6*$H1854*信号概况!$F$7*信号相关性!$F$7+2*$G1854*信号概况!$F$6*$I1854*信号概况!$F$8*信号相关性!$F$8+2*$G1854*信号概况!$F$6*$J1854*信号概况!$F$9*信号相关性!$F$9+2*$H1854*信号概况!$F$7*$I1854*信号概况!$F$8*信号相关性!$G$8+2*$H1854*信号概况!$F$7*$J1854*信号概况!$F$9*信号相关性!$G$9+2*$I1854*信号概况!$F$8*$J1854*信号概况!$F$9*信号相关性!$H$9)</f>
        <v>954.975784892588</v>
      </c>
      <c r="L1854" s="10">
        <f t="shared" si="605"/>
        <v>20.4394502025991</v>
      </c>
      <c r="M1854" s="11">
        <f>SQRT(POWER($C1854*信号概况!$C$2,2)+POWER($D1854*信号概况!$C$3,2)+POWER($E1854*信号概况!$C$4,2)+POWER($F1854*信号概况!$C$5,2)+POWER($G1854*信号概况!$C$6,2)+POWER($H1854*信号概况!$C$7,2)+POWER($I1854*信号概况!$C$8,2)+POWER($J1854*信号概况!$C$9,2)+2*$C1854*信号概况!$C$2*$D1854*信号概况!$C$3*信号相关性!$B$3+2*$C1854*信号概况!$C$2*$E1854*信号概况!$C$4*信号相关性!$B$4+2*$C1854*信号概况!$C$2*$F1854*信号概况!$C$5*信号相关性!$B$5+2*$C1854*信号概况!$C$2*$G1854*信号概况!$C$6*信号相关性!$B$6+2*$C1854*信号概况!$C$2*$H1854*信号概况!$C$7*信号相关性!$B$7+2*$C1854*信号概况!$C$2*$I1854*信号概况!$C$8*信号相关性!$B$8+2*$C1854*信号概况!$C$2*$J1854*信号概况!$C$9*信号相关性!$B$9+2*$D1854*信号概况!$C$3*$E1854*信号概况!$C$4*信号相关性!$C$4+2*$D1854*信号概况!$C$3*$F1854*信号概况!$C$5*信号相关性!$C$5+2*$D1854*信号概况!$C$3*$G1854*信号概况!$C$6*信号相关性!$C$6+2*$D1854*信号概况!$C$3*$H1854*信号概况!$C$7*信号相关性!$C$7+2*$D1854*信号概况!$C$3*$I1854*信号概况!$C$8*信号相关性!$C$8+2*$D1854*信号概况!$C$3*$J1854*信号概况!$C$9*信号相关性!$C$9+2*$E1854*信号概况!$C$4*$F1854*信号概况!$C$5*信号相关性!$D$5+2*$E1854*信号概况!$C$4*$G1854*信号概况!$C$6*信号相关性!$D$6+2*$E1854*信号概况!$C$4*$H1854*信号概况!$C$7*信号相关性!$D$7+2*$E1854*信号概况!$C$4*$I1854*信号概况!$C$8*信号相关性!$D$8+2*$E1854*信号概况!$C$4*$J1854*信号概况!$J$5*信号相关性!$D$9+2*$F1854*信号概况!$C$5*$G1854*信号概况!$C$6*信号相关性!$E$6+2*$F1854*信号概况!$C$5*$H1854*信号概况!$C$7*信号相关性!$E$7+2*$F1854*信号概况!$C$5*$I1854*信号概况!$C$8*信号相关性!$E$8+2*$F1854*信号概况!$C$5*$J1854*信号概况!$C$9*信号相关性!$E$9+2*$G1854*信号概况!$C$6*$H1854*信号概况!$C$7*信号相关性!$F$7+2*$G1854*信号概况!$C$6*$I1854*信号概况!$C$8*信号相关性!$F$8+2*$G1854*信号概况!$C$6*$J1854*信号概况!$C$9*信号相关性!$F$9+2*$H1854*信号概况!$C$7*$I1854*信号概况!$C$8*信号相关性!$G$8+2*$H1854*信号概况!$C$7*$J1854*信号概况!$C$9*信号相关性!$G$9+2*$I1854*信号概况!$C$8*$J1854*信号概况!$C$9*信号相关性!$H$9)</f>
        <v>4706.49121366371</v>
      </c>
      <c r="N1854" s="12">
        <f t="shared" si="606"/>
        <v>0.241121359281676</v>
      </c>
      <c r="O1854" s="10">
        <f>$C1854*信号概况!$J$2+$D1854*信号概况!$J$3+$E1854*信号概况!$J$4+$F1854*信号概况!$J$5+$G1854*信号概况!$J$6+$H1854*信号概况!$J$7+$I1854*信号概况!$J$8+$J1854*信号概况!$J$9</f>
        <v>1452.57815915485</v>
      </c>
      <c r="P1854" s="12">
        <f t="shared" si="607"/>
        <v>0.0744179908764022</v>
      </c>
      <c r="Q1854" s="7">
        <f t="shared" si="608"/>
        <v>17.2307813142184</v>
      </c>
    </row>
    <row r="1855" spans="1:17">
      <c r="A1855">
        <v>1853</v>
      </c>
      <c r="B1855">
        <v>19519.18</v>
      </c>
      <c r="C1855" s="7">
        <f t="shared" si="579"/>
        <v>0</v>
      </c>
      <c r="D1855" s="8">
        <f t="shared" si="580"/>
        <v>0.515151515151515</v>
      </c>
      <c r="E1855">
        <f t="shared" si="581"/>
        <v>0</v>
      </c>
      <c r="F1855">
        <f t="shared" si="600"/>
        <v>1</v>
      </c>
      <c r="G1855">
        <f t="shared" si="601"/>
        <v>0.08</v>
      </c>
      <c r="H1855">
        <f t="shared" si="602"/>
        <v>0</v>
      </c>
      <c r="I1855">
        <f t="shared" si="603"/>
        <v>0</v>
      </c>
      <c r="J1855">
        <f t="shared" si="604"/>
        <v>0</v>
      </c>
      <c r="K1855">
        <f>SQRT(POWER($C1855*信号概况!$F$2,2)+POWER($D1855*信号概况!$F$3,2)+POWER($E1855*信号概况!$F$4,2)+POWER($F1855*信号概况!$F$5,2)+POWER($G1855*信号概况!$F$6,2)+POWER($H1855*信号概况!$F$7,2)+POWER($I1855*信号概况!$F$8,2)+POWER($J1855*信号概况!$F$9,2)+2*$C1855*信号概况!$F$2*$D1855*信号概况!$F$3*信号相关性!$B$3+2*$C1855*信号概况!$F$2*$E1855*信号概况!$F$4*信号相关性!$B$4+2*$C1855*信号概况!$F$2*$F1855*信号概况!$F$5*信号相关性!$B$5+2*$C1855*信号概况!$F$2*$G1855*信号概况!$F$6*信号相关性!$B$6+2*$C1855*信号概况!$F$2*$H1855*信号概况!$F$7*信号相关性!$B$7+2*$C1855*信号概况!$F$2*$I1855*信号概况!$F$8*信号相关性!$B$8+2*$C1855*信号概况!$F$2*$J1855*信号概况!$F$9*信号相关性!$B$9+2*$D1855*信号概况!$F$3*$E1855*信号概况!$F$4*信号相关性!$C$4+2*$D1855*信号概况!$F$3*$F1855*信号概况!$F$5*信号相关性!$C$5+2*$D1855*信号概况!$F$3*$G1855*信号概况!$F$6*信号相关性!$C$6+2*$D1855*信号概况!$F$3*$H1855*信号概况!$F$7*信号相关性!$C$7+2*$D1855*信号概况!$F$3*$I1855*信号概况!$F$8*信号相关性!$C$8+2*$D1855*信号概况!$F$3*$J1855*信号概况!$F$9*信号相关性!$C$9+2*$E1855*信号概况!$F$4*$F1855*信号概况!$F$5*信号相关性!$D$5+2*$E1855*信号概况!$F$4*$G1855*信号概况!$F$6*信号相关性!$D$6+2*$E1855*信号概况!$F$4*$H1855*信号概况!$F$7*信号相关性!$D$7+2*$E1855*信号概况!$F$4*$I1855*信号概况!$F$8*信号相关性!$D$8+2*$E1855*信号概况!$F$4*$J1855*信号概况!$J$5*信号相关性!$D$9+2*$F1855*信号概况!$F$5*$G1855*信号概况!$F$6*信号相关性!$E$6+2*$F1855*信号概况!$F$5*$H1855*信号概况!$F$7*信号相关性!$E$7+2*$F1855*信号概况!$F$5*$I1855*信号概况!$F$8*信号相关性!$E$8+2*$F1855*信号概况!$F$5*$J1855*信号概况!$F$9*信号相关性!$E$9+2*$G1855*信号概况!$F$6*$H1855*信号概况!$F$7*信号相关性!$F$7+2*$G1855*信号概况!$F$6*$I1855*信号概况!$F$8*信号相关性!$F$8+2*$G1855*信号概况!$F$6*$J1855*信号概况!$F$9*信号相关性!$F$9+2*$H1855*信号概况!$F$7*$I1855*信号概况!$F$8*信号相关性!$G$8+2*$H1855*信号概况!$F$7*$J1855*信号概况!$F$9*信号相关性!$G$9+2*$I1855*信号概况!$F$8*$J1855*信号概况!$F$9*信号相关性!$H$9)</f>
        <v>1019.209585527</v>
      </c>
      <c r="L1855" s="10">
        <f t="shared" si="605"/>
        <v>19.1512916255662</v>
      </c>
      <c r="M1855" s="11">
        <f>SQRT(POWER($C1855*信号概况!$C$2,2)+POWER($D1855*信号概况!$C$3,2)+POWER($E1855*信号概况!$C$4,2)+POWER($F1855*信号概况!$C$5,2)+POWER($G1855*信号概况!$C$6,2)+POWER($H1855*信号概况!$C$7,2)+POWER($I1855*信号概况!$C$8,2)+POWER($J1855*信号概况!$C$9,2)+2*$C1855*信号概况!$C$2*$D1855*信号概况!$C$3*信号相关性!$B$3+2*$C1855*信号概况!$C$2*$E1855*信号概况!$C$4*信号相关性!$B$4+2*$C1855*信号概况!$C$2*$F1855*信号概况!$C$5*信号相关性!$B$5+2*$C1855*信号概况!$C$2*$G1855*信号概况!$C$6*信号相关性!$B$6+2*$C1855*信号概况!$C$2*$H1855*信号概况!$C$7*信号相关性!$B$7+2*$C1855*信号概况!$C$2*$I1855*信号概况!$C$8*信号相关性!$B$8+2*$C1855*信号概况!$C$2*$J1855*信号概况!$C$9*信号相关性!$B$9+2*$D1855*信号概况!$C$3*$E1855*信号概况!$C$4*信号相关性!$C$4+2*$D1855*信号概况!$C$3*$F1855*信号概况!$C$5*信号相关性!$C$5+2*$D1855*信号概况!$C$3*$G1855*信号概况!$C$6*信号相关性!$C$6+2*$D1855*信号概况!$C$3*$H1855*信号概况!$C$7*信号相关性!$C$7+2*$D1855*信号概况!$C$3*$I1855*信号概况!$C$8*信号相关性!$C$8+2*$D1855*信号概况!$C$3*$J1855*信号概况!$C$9*信号相关性!$C$9+2*$E1855*信号概况!$C$4*$F1855*信号概况!$C$5*信号相关性!$D$5+2*$E1855*信号概况!$C$4*$G1855*信号概况!$C$6*信号相关性!$D$6+2*$E1855*信号概况!$C$4*$H1855*信号概况!$C$7*信号相关性!$D$7+2*$E1855*信号概况!$C$4*$I1855*信号概况!$C$8*信号相关性!$D$8+2*$E1855*信号概况!$C$4*$J1855*信号概况!$J$5*信号相关性!$D$9+2*$F1855*信号概况!$C$5*$G1855*信号概况!$C$6*信号相关性!$E$6+2*$F1855*信号概况!$C$5*$H1855*信号概况!$C$7*信号相关性!$E$7+2*$F1855*信号概况!$C$5*$I1855*信号概况!$C$8*信号相关性!$E$8+2*$F1855*信号概况!$C$5*$J1855*信号概况!$C$9*信号相关性!$E$9+2*$G1855*信号概况!$C$6*$H1855*信号概况!$C$7*信号相关性!$F$7+2*$G1855*信号概况!$C$6*$I1855*信号概况!$C$8*信号相关性!$F$8+2*$G1855*信号概况!$C$6*$J1855*信号概况!$C$9*信号相关性!$F$9+2*$H1855*信号概况!$C$7*$I1855*信号概况!$C$8*信号相关性!$G$8+2*$H1855*信号概况!$C$7*$J1855*信号概况!$C$9*信号相关性!$G$9+2*$I1855*信号概况!$C$8*$J1855*信号概况!$C$9*信号相关性!$H$9)</f>
        <v>5021.80433488819</v>
      </c>
      <c r="N1855" s="12">
        <f t="shared" si="606"/>
        <v>0.257275374011008</v>
      </c>
      <c r="O1855" s="10">
        <f>$C1855*信号概况!$J$2+$D1855*信号概况!$J$3+$E1855*信号概况!$J$4+$F1855*信号概况!$J$5+$G1855*信号概况!$J$6+$H1855*信号概况!$J$7+$I1855*信号概况!$J$8+$J1855*信号概况!$J$9</f>
        <v>1477.10630983978</v>
      </c>
      <c r="P1855" s="12">
        <f t="shared" si="607"/>
        <v>0.0756746087612176</v>
      </c>
      <c r="Q1855" s="7">
        <f t="shared" si="608"/>
        <v>16.4336334311622</v>
      </c>
    </row>
    <row r="1856" spans="1:17">
      <c r="A1856">
        <v>1854</v>
      </c>
      <c r="B1856">
        <v>19519.18</v>
      </c>
      <c r="C1856" s="7">
        <f t="shared" si="579"/>
        <v>0</v>
      </c>
      <c r="D1856" s="8">
        <f t="shared" si="580"/>
        <v>0.545454545454545</v>
      </c>
      <c r="E1856">
        <f t="shared" si="581"/>
        <v>0</v>
      </c>
      <c r="F1856">
        <f t="shared" si="600"/>
        <v>1</v>
      </c>
      <c r="G1856">
        <f t="shared" si="601"/>
        <v>0.08</v>
      </c>
      <c r="H1856">
        <f t="shared" si="602"/>
        <v>0</v>
      </c>
      <c r="I1856">
        <f t="shared" si="603"/>
        <v>0</v>
      </c>
      <c r="J1856">
        <f t="shared" si="604"/>
        <v>0</v>
      </c>
      <c r="K1856">
        <f>SQRT(POWER($C1856*信号概况!$F$2,2)+POWER($D1856*信号概况!$F$3,2)+POWER($E1856*信号概况!$F$4,2)+POWER($F1856*信号概况!$F$5,2)+POWER($G1856*信号概况!$F$6,2)+POWER($H1856*信号概况!$F$7,2)+POWER($I1856*信号概况!$F$8,2)+POWER($J1856*信号概况!$F$9,2)+2*$C1856*信号概况!$F$2*$D1856*信号概况!$F$3*信号相关性!$B$3+2*$C1856*信号概况!$F$2*$E1856*信号概况!$F$4*信号相关性!$B$4+2*$C1856*信号概况!$F$2*$F1856*信号概况!$F$5*信号相关性!$B$5+2*$C1856*信号概况!$F$2*$G1856*信号概况!$F$6*信号相关性!$B$6+2*$C1856*信号概况!$F$2*$H1856*信号概况!$F$7*信号相关性!$B$7+2*$C1856*信号概况!$F$2*$I1856*信号概况!$F$8*信号相关性!$B$8+2*$C1856*信号概况!$F$2*$J1856*信号概况!$F$9*信号相关性!$B$9+2*$D1856*信号概况!$F$3*$E1856*信号概况!$F$4*信号相关性!$C$4+2*$D1856*信号概况!$F$3*$F1856*信号概况!$F$5*信号相关性!$C$5+2*$D1856*信号概况!$F$3*$G1856*信号概况!$F$6*信号相关性!$C$6+2*$D1856*信号概况!$F$3*$H1856*信号概况!$F$7*信号相关性!$C$7+2*$D1856*信号概况!$F$3*$I1856*信号概况!$F$8*信号相关性!$C$8+2*$D1856*信号概况!$F$3*$J1856*信号概况!$F$9*信号相关性!$C$9+2*$E1856*信号概况!$F$4*$F1856*信号概况!$F$5*信号相关性!$D$5+2*$E1856*信号概况!$F$4*$G1856*信号概况!$F$6*信号相关性!$D$6+2*$E1856*信号概况!$F$4*$H1856*信号概况!$F$7*信号相关性!$D$7+2*$E1856*信号概况!$F$4*$I1856*信号概况!$F$8*信号相关性!$D$8+2*$E1856*信号概况!$F$4*$J1856*信号概况!$J$5*信号相关性!$D$9+2*$F1856*信号概况!$F$5*$G1856*信号概况!$F$6*信号相关性!$E$6+2*$F1856*信号概况!$F$5*$H1856*信号概况!$F$7*信号相关性!$E$7+2*$F1856*信号概况!$F$5*$I1856*信号概况!$F$8*信号相关性!$E$8+2*$F1856*信号概况!$F$5*$J1856*信号概况!$F$9*信号相关性!$E$9+2*$G1856*信号概况!$F$6*$H1856*信号概况!$F$7*信号相关性!$F$7+2*$G1856*信号概况!$F$6*$I1856*信号概况!$F$8*信号相关性!$F$8+2*$G1856*信号概况!$F$6*$J1856*信号概况!$F$9*信号相关性!$F$9+2*$H1856*信号概况!$F$7*$I1856*信号概况!$F$8*信号相关性!$G$8+2*$H1856*信号概况!$F$7*$J1856*信号概况!$F$9*信号相关性!$G$9+2*$I1856*信号概况!$F$8*$J1856*信号概况!$F$9*信号相关性!$H$9)</f>
        <v>1083.76029503694</v>
      </c>
      <c r="L1856" s="10">
        <f t="shared" si="605"/>
        <v>18.0106063023233</v>
      </c>
      <c r="M1856" s="11">
        <f>SQRT(POWER($C1856*信号概况!$C$2,2)+POWER($D1856*信号概况!$C$3,2)+POWER($E1856*信号概况!$C$4,2)+POWER($F1856*信号概况!$C$5,2)+POWER($G1856*信号概况!$C$6,2)+POWER($H1856*信号概况!$C$7,2)+POWER($I1856*信号概况!$C$8,2)+POWER($J1856*信号概况!$C$9,2)+2*$C1856*信号概况!$C$2*$D1856*信号概况!$C$3*信号相关性!$B$3+2*$C1856*信号概况!$C$2*$E1856*信号概况!$C$4*信号相关性!$B$4+2*$C1856*信号概况!$C$2*$F1856*信号概况!$C$5*信号相关性!$B$5+2*$C1856*信号概况!$C$2*$G1856*信号概况!$C$6*信号相关性!$B$6+2*$C1856*信号概况!$C$2*$H1856*信号概况!$C$7*信号相关性!$B$7+2*$C1856*信号概况!$C$2*$I1856*信号概况!$C$8*信号相关性!$B$8+2*$C1856*信号概况!$C$2*$J1856*信号概况!$C$9*信号相关性!$B$9+2*$D1856*信号概况!$C$3*$E1856*信号概况!$C$4*信号相关性!$C$4+2*$D1856*信号概况!$C$3*$F1856*信号概况!$C$5*信号相关性!$C$5+2*$D1856*信号概况!$C$3*$G1856*信号概况!$C$6*信号相关性!$C$6+2*$D1856*信号概况!$C$3*$H1856*信号概况!$C$7*信号相关性!$C$7+2*$D1856*信号概况!$C$3*$I1856*信号概况!$C$8*信号相关性!$C$8+2*$D1856*信号概况!$C$3*$J1856*信号概况!$C$9*信号相关性!$C$9+2*$E1856*信号概况!$C$4*$F1856*信号概况!$C$5*信号相关性!$D$5+2*$E1856*信号概况!$C$4*$G1856*信号概况!$C$6*信号相关性!$D$6+2*$E1856*信号概况!$C$4*$H1856*信号概况!$C$7*信号相关性!$D$7+2*$E1856*信号概况!$C$4*$I1856*信号概况!$C$8*信号相关性!$D$8+2*$E1856*信号概况!$C$4*$J1856*信号概况!$J$5*信号相关性!$D$9+2*$F1856*信号概况!$C$5*$G1856*信号概况!$C$6*信号相关性!$E$6+2*$F1856*信号概况!$C$5*$H1856*信号概况!$C$7*信号相关性!$E$7+2*$F1856*信号概况!$C$5*$I1856*信号概况!$C$8*信号相关性!$E$8+2*$F1856*信号概况!$C$5*$J1856*信号概况!$C$9*信号相关性!$E$9+2*$G1856*信号概况!$C$6*$H1856*信号概况!$C$7*信号相关性!$F$7+2*$G1856*信号概况!$C$6*$I1856*信号概况!$C$8*信号相关性!$F$8+2*$G1856*信号概况!$C$6*$J1856*信号概况!$C$9*信号相关性!$F$9+2*$H1856*信号概况!$C$7*$I1856*信号概况!$C$8*信号相关性!$G$8+2*$H1856*信号概况!$C$7*$J1856*信号概况!$C$9*信号相关性!$G$9+2*$I1856*信号概况!$C$8*$J1856*信号概况!$C$9*信号相关性!$H$9)</f>
        <v>5338.19840711567</v>
      </c>
      <c r="N1856" s="12">
        <f t="shared" si="606"/>
        <v>0.273484767654977</v>
      </c>
      <c r="O1856" s="10">
        <f>$C1856*信号概况!$J$2+$D1856*信号概况!$J$3+$E1856*信号概况!$J$4+$F1856*信号概况!$J$5+$G1856*信号概况!$J$6+$H1856*信号概况!$J$7+$I1856*信号概况!$J$8+$J1856*信号概况!$J$9</f>
        <v>1501.63446052472</v>
      </c>
      <c r="P1856" s="12">
        <f t="shared" si="607"/>
        <v>0.0769312266460331</v>
      </c>
      <c r="Q1856" s="7">
        <f t="shared" si="608"/>
        <v>15.7264061106019</v>
      </c>
    </row>
    <row r="1857" spans="1:17">
      <c r="A1857">
        <v>1855</v>
      </c>
      <c r="B1857">
        <v>19519.18</v>
      </c>
      <c r="C1857" s="7">
        <f t="shared" si="579"/>
        <v>0</v>
      </c>
      <c r="D1857" s="8">
        <f t="shared" si="580"/>
        <v>0.575757575757576</v>
      </c>
      <c r="E1857">
        <f t="shared" si="581"/>
        <v>0</v>
      </c>
      <c r="F1857">
        <f t="shared" si="600"/>
        <v>1</v>
      </c>
      <c r="G1857">
        <f t="shared" si="601"/>
        <v>0.08</v>
      </c>
      <c r="H1857">
        <f t="shared" si="602"/>
        <v>0</v>
      </c>
      <c r="I1857">
        <f t="shared" si="603"/>
        <v>0</v>
      </c>
      <c r="J1857">
        <f t="shared" si="604"/>
        <v>0</v>
      </c>
      <c r="K1857">
        <f>SQRT(POWER($C1857*信号概况!$F$2,2)+POWER($D1857*信号概况!$F$3,2)+POWER($E1857*信号概况!$F$4,2)+POWER($F1857*信号概况!$F$5,2)+POWER($G1857*信号概况!$F$6,2)+POWER($H1857*信号概况!$F$7,2)+POWER($I1857*信号概况!$F$8,2)+POWER($J1857*信号概况!$F$9,2)+2*$C1857*信号概况!$F$2*$D1857*信号概况!$F$3*信号相关性!$B$3+2*$C1857*信号概况!$F$2*$E1857*信号概况!$F$4*信号相关性!$B$4+2*$C1857*信号概况!$F$2*$F1857*信号概况!$F$5*信号相关性!$B$5+2*$C1857*信号概况!$F$2*$G1857*信号概况!$F$6*信号相关性!$B$6+2*$C1857*信号概况!$F$2*$H1857*信号概况!$F$7*信号相关性!$B$7+2*$C1857*信号概况!$F$2*$I1857*信号概况!$F$8*信号相关性!$B$8+2*$C1857*信号概况!$F$2*$J1857*信号概况!$F$9*信号相关性!$B$9+2*$D1857*信号概况!$F$3*$E1857*信号概况!$F$4*信号相关性!$C$4+2*$D1857*信号概况!$F$3*$F1857*信号概况!$F$5*信号相关性!$C$5+2*$D1857*信号概况!$F$3*$G1857*信号概况!$F$6*信号相关性!$C$6+2*$D1857*信号概况!$F$3*$H1857*信号概况!$F$7*信号相关性!$C$7+2*$D1857*信号概况!$F$3*$I1857*信号概况!$F$8*信号相关性!$C$8+2*$D1857*信号概况!$F$3*$J1857*信号概况!$F$9*信号相关性!$C$9+2*$E1857*信号概况!$F$4*$F1857*信号概况!$F$5*信号相关性!$D$5+2*$E1857*信号概况!$F$4*$G1857*信号概况!$F$6*信号相关性!$D$6+2*$E1857*信号概况!$F$4*$H1857*信号概况!$F$7*信号相关性!$D$7+2*$E1857*信号概况!$F$4*$I1857*信号概况!$F$8*信号相关性!$D$8+2*$E1857*信号概况!$F$4*$J1857*信号概况!$J$5*信号相关性!$D$9+2*$F1857*信号概况!$F$5*$G1857*信号概况!$F$6*信号相关性!$E$6+2*$F1857*信号概况!$F$5*$H1857*信号概况!$F$7*信号相关性!$E$7+2*$F1857*信号概况!$F$5*$I1857*信号概况!$F$8*信号相关性!$E$8+2*$F1857*信号概况!$F$5*$J1857*信号概况!$F$9*信号相关性!$E$9+2*$G1857*信号概况!$F$6*$H1857*信号概况!$F$7*信号相关性!$F$7+2*$G1857*信号概况!$F$6*$I1857*信号概况!$F$8*信号相关性!$F$8+2*$G1857*信号概况!$F$6*$J1857*信号概况!$F$9*信号相关性!$F$9+2*$H1857*信号概况!$F$7*$I1857*信号概况!$F$8*信号相关性!$G$8+2*$H1857*信号概况!$F$7*$J1857*信号概况!$F$9*信号相关性!$G$9+2*$I1857*信号概况!$F$8*$J1857*信号概况!$F$9*信号相关性!$H$9)</f>
        <v>1148.57448314705</v>
      </c>
      <c r="L1857" s="10">
        <f t="shared" si="605"/>
        <v>16.994265749765</v>
      </c>
      <c r="M1857" s="11">
        <f>SQRT(POWER($C1857*信号概况!$C$2,2)+POWER($D1857*信号概况!$C$3,2)+POWER($E1857*信号概况!$C$4,2)+POWER($F1857*信号概况!$C$5,2)+POWER($G1857*信号概况!$C$6,2)+POWER($H1857*信号概况!$C$7,2)+POWER($I1857*信号概况!$C$8,2)+POWER($J1857*信号概况!$C$9,2)+2*$C1857*信号概况!$C$2*$D1857*信号概况!$C$3*信号相关性!$B$3+2*$C1857*信号概况!$C$2*$E1857*信号概况!$C$4*信号相关性!$B$4+2*$C1857*信号概况!$C$2*$F1857*信号概况!$C$5*信号相关性!$B$5+2*$C1857*信号概况!$C$2*$G1857*信号概况!$C$6*信号相关性!$B$6+2*$C1857*信号概况!$C$2*$H1857*信号概况!$C$7*信号相关性!$B$7+2*$C1857*信号概况!$C$2*$I1857*信号概况!$C$8*信号相关性!$B$8+2*$C1857*信号概况!$C$2*$J1857*信号概况!$C$9*信号相关性!$B$9+2*$D1857*信号概况!$C$3*$E1857*信号概况!$C$4*信号相关性!$C$4+2*$D1857*信号概况!$C$3*$F1857*信号概况!$C$5*信号相关性!$C$5+2*$D1857*信号概况!$C$3*$G1857*信号概况!$C$6*信号相关性!$C$6+2*$D1857*信号概况!$C$3*$H1857*信号概况!$C$7*信号相关性!$C$7+2*$D1857*信号概况!$C$3*$I1857*信号概况!$C$8*信号相关性!$C$8+2*$D1857*信号概况!$C$3*$J1857*信号概况!$C$9*信号相关性!$C$9+2*$E1857*信号概况!$C$4*$F1857*信号概况!$C$5*信号相关性!$D$5+2*$E1857*信号概况!$C$4*$G1857*信号概况!$C$6*信号相关性!$D$6+2*$E1857*信号概况!$C$4*$H1857*信号概况!$C$7*信号相关性!$D$7+2*$E1857*信号概况!$C$4*$I1857*信号概况!$C$8*信号相关性!$D$8+2*$E1857*信号概况!$C$4*$J1857*信号概况!$J$5*信号相关性!$D$9+2*$F1857*信号概况!$C$5*$G1857*信号概况!$C$6*信号相关性!$E$6+2*$F1857*信号概况!$C$5*$H1857*信号概况!$C$7*信号相关性!$E$7+2*$F1857*信号概况!$C$5*$I1857*信号概况!$C$8*信号相关性!$E$8+2*$F1857*信号概况!$C$5*$J1857*信号概况!$C$9*信号相关性!$E$9+2*$G1857*信号概况!$C$6*$H1857*信号概况!$C$7*信号相关性!$F$7+2*$G1857*信号概况!$C$6*$I1857*信号概况!$C$8*信号相关性!$F$8+2*$G1857*信号概况!$C$6*$J1857*信号概况!$C$9*信号相关性!$F$9+2*$H1857*信号概况!$C$7*$I1857*信号概况!$C$8*信号相关性!$G$8+2*$H1857*信号概况!$C$7*$J1857*信号概况!$C$9*信号相关性!$G$9+2*$I1857*信号概况!$C$8*$J1857*信号概况!$C$9*信号相关性!$H$9)</f>
        <v>5655.49201323677</v>
      </c>
      <c r="N1857" s="12">
        <f t="shared" si="606"/>
        <v>0.289740245913854</v>
      </c>
      <c r="O1857" s="10">
        <f>$C1857*信号概况!$J$2+$D1857*信号概况!$J$3+$E1857*信号概况!$J$4+$F1857*信号概况!$J$5+$G1857*信号概况!$J$6+$H1857*信号概况!$J$7+$I1857*信号概况!$J$8+$J1857*信号概况!$J$9</f>
        <v>1526.16261120965</v>
      </c>
      <c r="P1857" s="12">
        <f t="shared" si="607"/>
        <v>0.0781878445308485</v>
      </c>
      <c r="Q1857" s="7">
        <f t="shared" si="608"/>
        <v>15.0952268128143</v>
      </c>
    </row>
    <row r="1858" spans="1:17">
      <c r="A1858">
        <v>1856</v>
      </c>
      <c r="B1858">
        <v>19519.18</v>
      </c>
      <c r="C1858" s="7">
        <f t="shared" si="579"/>
        <v>0</v>
      </c>
      <c r="D1858" s="8">
        <f t="shared" si="580"/>
        <v>0.606060606060606</v>
      </c>
      <c r="E1858">
        <f t="shared" si="581"/>
        <v>0</v>
      </c>
      <c r="F1858">
        <f t="shared" si="600"/>
        <v>1</v>
      </c>
      <c r="G1858">
        <f t="shared" si="601"/>
        <v>0.08</v>
      </c>
      <c r="H1858">
        <f t="shared" si="602"/>
        <v>0</v>
      </c>
      <c r="I1858">
        <f t="shared" si="603"/>
        <v>0</v>
      </c>
      <c r="J1858">
        <f t="shared" si="604"/>
        <v>0</v>
      </c>
      <c r="K1858">
        <f>SQRT(POWER($C1858*信号概况!$F$2,2)+POWER($D1858*信号概况!$F$3,2)+POWER($E1858*信号概况!$F$4,2)+POWER($F1858*信号概况!$F$5,2)+POWER($G1858*信号概况!$F$6,2)+POWER($H1858*信号概况!$F$7,2)+POWER($I1858*信号概况!$F$8,2)+POWER($J1858*信号概况!$F$9,2)+2*$C1858*信号概况!$F$2*$D1858*信号概况!$F$3*信号相关性!$B$3+2*$C1858*信号概况!$F$2*$E1858*信号概况!$F$4*信号相关性!$B$4+2*$C1858*信号概况!$F$2*$F1858*信号概况!$F$5*信号相关性!$B$5+2*$C1858*信号概况!$F$2*$G1858*信号概况!$F$6*信号相关性!$B$6+2*$C1858*信号概况!$F$2*$H1858*信号概况!$F$7*信号相关性!$B$7+2*$C1858*信号概况!$F$2*$I1858*信号概况!$F$8*信号相关性!$B$8+2*$C1858*信号概况!$F$2*$J1858*信号概况!$F$9*信号相关性!$B$9+2*$D1858*信号概况!$F$3*$E1858*信号概况!$F$4*信号相关性!$C$4+2*$D1858*信号概况!$F$3*$F1858*信号概况!$F$5*信号相关性!$C$5+2*$D1858*信号概况!$F$3*$G1858*信号概况!$F$6*信号相关性!$C$6+2*$D1858*信号概况!$F$3*$H1858*信号概况!$F$7*信号相关性!$C$7+2*$D1858*信号概况!$F$3*$I1858*信号概况!$F$8*信号相关性!$C$8+2*$D1858*信号概况!$F$3*$J1858*信号概况!$F$9*信号相关性!$C$9+2*$E1858*信号概况!$F$4*$F1858*信号概况!$F$5*信号相关性!$D$5+2*$E1858*信号概况!$F$4*$G1858*信号概况!$F$6*信号相关性!$D$6+2*$E1858*信号概况!$F$4*$H1858*信号概况!$F$7*信号相关性!$D$7+2*$E1858*信号概况!$F$4*$I1858*信号概况!$F$8*信号相关性!$D$8+2*$E1858*信号概况!$F$4*$J1858*信号概况!$J$5*信号相关性!$D$9+2*$F1858*信号概况!$F$5*$G1858*信号概况!$F$6*信号相关性!$E$6+2*$F1858*信号概况!$F$5*$H1858*信号概况!$F$7*信号相关性!$E$7+2*$F1858*信号概况!$F$5*$I1858*信号概况!$F$8*信号相关性!$E$8+2*$F1858*信号概况!$F$5*$J1858*信号概况!$F$9*信号相关性!$E$9+2*$G1858*信号概况!$F$6*$H1858*信号概况!$F$7*信号相关性!$F$7+2*$G1858*信号概况!$F$6*$I1858*信号概况!$F$8*信号相关性!$F$8+2*$G1858*信号概况!$F$6*$J1858*信号概况!$F$9*信号相关性!$F$9+2*$H1858*信号概况!$F$7*$I1858*信号概况!$F$8*信号相关性!$G$8+2*$H1858*信号概况!$F$7*$J1858*信号概况!$F$9*信号相关性!$G$9+2*$I1858*信号概况!$F$8*$J1858*信号概况!$F$9*信号相关性!$H$9)</f>
        <v>1213.60993648867</v>
      </c>
      <c r="L1858" s="10">
        <f t="shared" si="605"/>
        <v>16.0835696982465</v>
      </c>
      <c r="M1858" s="11">
        <f>SQRT(POWER($C1858*信号概况!$C$2,2)+POWER($D1858*信号概况!$C$3,2)+POWER($E1858*信号概况!$C$4,2)+POWER($F1858*信号概况!$C$5,2)+POWER($G1858*信号概况!$C$6,2)+POWER($H1858*信号概况!$C$7,2)+POWER($I1858*信号概况!$C$8,2)+POWER($J1858*信号概况!$C$9,2)+2*$C1858*信号概况!$C$2*$D1858*信号概况!$C$3*信号相关性!$B$3+2*$C1858*信号概况!$C$2*$E1858*信号概况!$C$4*信号相关性!$B$4+2*$C1858*信号概况!$C$2*$F1858*信号概况!$C$5*信号相关性!$B$5+2*$C1858*信号概况!$C$2*$G1858*信号概况!$C$6*信号相关性!$B$6+2*$C1858*信号概况!$C$2*$H1858*信号概况!$C$7*信号相关性!$B$7+2*$C1858*信号概况!$C$2*$I1858*信号概况!$C$8*信号相关性!$B$8+2*$C1858*信号概况!$C$2*$J1858*信号概况!$C$9*信号相关性!$B$9+2*$D1858*信号概况!$C$3*$E1858*信号概况!$C$4*信号相关性!$C$4+2*$D1858*信号概况!$C$3*$F1858*信号概况!$C$5*信号相关性!$C$5+2*$D1858*信号概况!$C$3*$G1858*信号概况!$C$6*信号相关性!$C$6+2*$D1858*信号概况!$C$3*$H1858*信号概况!$C$7*信号相关性!$C$7+2*$D1858*信号概况!$C$3*$I1858*信号概况!$C$8*信号相关性!$C$8+2*$D1858*信号概况!$C$3*$J1858*信号概况!$C$9*信号相关性!$C$9+2*$E1858*信号概况!$C$4*$F1858*信号概况!$C$5*信号相关性!$D$5+2*$E1858*信号概况!$C$4*$G1858*信号概况!$C$6*信号相关性!$D$6+2*$E1858*信号概况!$C$4*$H1858*信号概况!$C$7*信号相关性!$D$7+2*$E1858*信号概况!$C$4*$I1858*信号概况!$C$8*信号相关性!$D$8+2*$E1858*信号概况!$C$4*$J1858*信号概况!$J$5*信号相关性!$D$9+2*$F1858*信号概况!$C$5*$G1858*信号概况!$C$6*信号相关性!$E$6+2*$F1858*信号概况!$C$5*$H1858*信号概况!$C$7*信号相关性!$E$7+2*$F1858*信号概况!$C$5*$I1858*信号概况!$C$8*信号相关性!$E$8+2*$F1858*信号概况!$C$5*$J1858*信号概况!$C$9*信号相关性!$E$9+2*$G1858*信号概况!$C$6*$H1858*信号概况!$C$7*信号相关性!$F$7+2*$G1858*信号概况!$C$6*$I1858*信号概况!$C$8*信号相关性!$F$8+2*$G1858*信号概况!$C$6*$J1858*信号概况!$C$9*信号相关性!$F$9+2*$H1858*信号概况!$C$7*$I1858*信号概况!$C$8*信号相关性!$G$8+2*$H1858*信号概况!$C$7*$J1858*信号概况!$C$9*信号相关性!$G$9+2*$I1858*信号概况!$C$8*$J1858*信号概况!$C$9*信号相关性!$H$9)</f>
        <v>5973.54181470756</v>
      </c>
      <c r="N1858" s="12">
        <f t="shared" si="606"/>
        <v>0.306034465316041</v>
      </c>
      <c r="O1858" s="10">
        <f>$C1858*信号概况!$J$2+$D1858*信号概况!$J$3+$E1858*信号概况!$J$4+$F1858*信号概况!$J$5+$G1858*信号概况!$J$6+$H1858*信号概况!$J$7+$I1858*信号概况!$J$8+$J1858*信号概况!$J$9</f>
        <v>1550.69076189458</v>
      </c>
      <c r="P1858" s="12">
        <f t="shared" si="607"/>
        <v>0.0794444624156639</v>
      </c>
      <c r="Q1858" s="7">
        <f t="shared" si="608"/>
        <v>14.5288280959123</v>
      </c>
    </row>
    <row r="1859" spans="1:17">
      <c r="A1859">
        <v>1857</v>
      </c>
      <c r="B1859">
        <v>19519.18</v>
      </c>
      <c r="C1859" s="7">
        <f t="shared" si="579"/>
        <v>0</v>
      </c>
      <c r="D1859" s="8">
        <f t="shared" si="580"/>
        <v>0.636363636363636</v>
      </c>
      <c r="E1859">
        <f t="shared" si="581"/>
        <v>0</v>
      </c>
      <c r="F1859">
        <f t="shared" si="600"/>
        <v>1</v>
      </c>
      <c r="G1859">
        <f t="shared" si="601"/>
        <v>0.08</v>
      </c>
      <c r="H1859">
        <f t="shared" si="602"/>
        <v>0</v>
      </c>
      <c r="I1859">
        <f t="shared" si="603"/>
        <v>0</v>
      </c>
      <c r="J1859">
        <f t="shared" si="604"/>
        <v>0</v>
      </c>
      <c r="K1859">
        <f>SQRT(POWER($C1859*信号概况!$F$2,2)+POWER($D1859*信号概况!$F$3,2)+POWER($E1859*信号概况!$F$4,2)+POWER($F1859*信号概况!$F$5,2)+POWER($G1859*信号概况!$F$6,2)+POWER($H1859*信号概况!$F$7,2)+POWER($I1859*信号概况!$F$8,2)+POWER($J1859*信号概况!$F$9,2)+2*$C1859*信号概况!$F$2*$D1859*信号概况!$F$3*信号相关性!$B$3+2*$C1859*信号概况!$F$2*$E1859*信号概况!$F$4*信号相关性!$B$4+2*$C1859*信号概况!$F$2*$F1859*信号概况!$F$5*信号相关性!$B$5+2*$C1859*信号概况!$F$2*$G1859*信号概况!$F$6*信号相关性!$B$6+2*$C1859*信号概况!$F$2*$H1859*信号概况!$F$7*信号相关性!$B$7+2*$C1859*信号概况!$F$2*$I1859*信号概况!$F$8*信号相关性!$B$8+2*$C1859*信号概况!$F$2*$J1859*信号概况!$F$9*信号相关性!$B$9+2*$D1859*信号概况!$F$3*$E1859*信号概况!$F$4*信号相关性!$C$4+2*$D1859*信号概况!$F$3*$F1859*信号概况!$F$5*信号相关性!$C$5+2*$D1859*信号概况!$F$3*$G1859*信号概况!$F$6*信号相关性!$C$6+2*$D1859*信号概况!$F$3*$H1859*信号概况!$F$7*信号相关性!$C$7+2*$D1859*信号概况!$F$3*$I1859*信号概况!$F$8*信号相关性!$C$8+2*$D1859*信号概况!$F$3*$J1859*信号概况!$F$9*信号相关性!$C$9+2*$E1859*信号概况!$F$4*$F1859*信号概况!$F$5*信号相关性!$D$5+2*$E1859*信号概况!$F$4*$G1859*信号概况!$F$6*信号相关性!$D$6+2*$E1859*信号概况!$F$4*$H1859*信号概况!$F$7*信号相关性!$D$7+2*$E1859*信号概况!$F$4*$I1859*信号概况!$F$8*信号相关性!$D$8+2*$E1859*信号概况!$F$4*$J1859*信号概况!$J$5*信号相关性!$D$9+2*$F1859*信号概况!$F$5*$G1859*信号概况!$F$6*信号相关性!$E$6+2*$F1859*信号概况!$F$5*$H1859*信号概况!$F$7*信号相关性!$E$7+2*$F1859*信号概况!$F$5*$I1859*信号概况!$F$8*信号相关性!$E$8+2*$F1859*信号概况!$F$5*$J1859*信号概况!$F$9*信号相关性!$E$9+2*$G1859*信号概况!$F$6*$H1859*信号概况!$F$7*信号相关性!$F$7+2*$G1859*信号概况!$F$6*$I1859*信号概况!$F$8*信号相关性!$F$8+2*$G1859*信号概况!$F$6*$J1859*信号概况!$F$9*信号相关性!$F$9+2*$H1859*信号概况!$F$7*$I1859*信号概况!$F$8*信号相关性!$G$8+2*$H1859*信号概况!$F$7*$J1859*信号概况!$F$9*信号相关性!$G$9+2*$I1859*信号概况!$F$8*$J1859*信号概况!$F$9*信号相关性!$H$9)</f>
        <v>1278.83289796637</v>
      </c>
      <c r="L1859" s="10">
        <f t="shared" si="605"/>
        <v>15.26327640698</v>
      </c>
      <c r="M1859" s="11">
        <f>SQRT(POWER($C1859*信号概况!$C$2,2)+POWER($D1859*信号概况!$C$3,2)+POWER($E1859*信号概况!$C$4,2)+POWER($F1859*信号概况!$C$5,2)+POWER($G1859*信号概况!$C$6,2)+POWER($H1859*信号概况!$C$7,2)+POWER($I1859*信号概况!$C$8,2)+POWER($J1859*信号概况!$C$9,2)+2*$C1859*信号概况!$C$2*$D1859*信号概况!$C$3*信号相关性!$B$3+2*$C1859*信号概况!$C$2*$E1859*信号概况!$C$4*信号相关性!$B$4+2*$C1859*信号概况!$C$2*$F1859*信号概况!$C$5*信号相关性!$B$5+2*$C1859*信号概况!$C$2*$G1859*信号概况!$C$6*信号相关性!$B$6+2*$C1859*信号概况!$C$2*$H1859*信号概况!$C$7*信号相关性!$B$7+2*$C1859*信号概况!$C$2*$I1859*信号概况!$C$8*信号相关性!$B$8+2*$C1859*信号概况!$C$2*$J1859*信号概况!$C$9*信号相关性!$B$9+2*$D1859*信号概况!$C$3*$E1859*信号概况!$C$4*信号相关性!$C$4+2*$D1859*信号概况!$C$3*$F1859*信号概况!$C$5*信号相关性!$C$5+2*$D1859*信号概况!$C$3*$G1859*信号概况!$C$6*信号相关性!$C$6+2*$D1859*信号概况!$C$3*$H1859*信号概况!$C$7*信号相关性!$C$7+2*$D1859*信号概况!$C$3*$I1859*信号概况!$C$8*信号相关性!$C$8+2*$D1859*信号概况!$C$3*$J1859*信号概况!$C$9*信号相关性!$C$9+2*$E1859*信号概况!$C$4*$F1859*信号概况!$C$5*信号相关性!$D$5+2*$E1859*信号概况!$C$4*$G1859*信号概况!$C$6*信号相关性!$D$6+2*$E1859*信号概况!$C$4*$H1859*信号概况!$C$7*信号相关性!$D$7+2*$E1859*信号概况!$C$4*$I1859*信号概况!$C$8*信号相关性!$D$8+2*$E1859*信号概况!$C$4*$J1859*信号概况!$J$5*信号相关性!$D$9+2*$F1859*信号概况!$C$5*$G1859*信号概况!$C$6*信号相关性!$E$6+2*$F1859*信号概况!$C$5*$H1859*信号概况!$C$7*信号相关性!$E$7+2*$F1859*信号概况!$C$5*$I1859*信号概况!$C$8*信号相关性!$E$8+2*$F1859*信号概况!$C$5*$J1859*信号概况!$C$9*信号相关性!$E$9+2*$G1859*信号概况!$C$6*$H1859*信号概况!$C$7*信号相关性!$F$7+2*$G1859*信号概况!$C$6*$I1859*信号概况!$C$8*信号相关性!$F$8+2*$G1859*信号概况!$C$6*$J1859*信号概况!$C$9*信号相关性!$F$9+2*$H1859*信号概况!$C$7*$I1859*信号概况!$C$8*信号相关性!$G$8+2*$H1859*信号概况!$C$7*$J1859*信号概况!$C$9*信号相关性!$G$9+2*$I1859*信号概况!$C$8*$J1859*信号概况!$C$9*信号相关性!$H$9)</f>
        <v>6292.23314369047</v>
      </c>
      <c r="N1859" s="12">
        <f t="shared" si="606"/>
        <v>0.322361551237832</v>
      </c>
      <c r="O1859" s="10">
        <f>$C1859*信号概况!$J$2+$D1859*信号概况!$J$3+$E1859*信号概况!$J$4+$F1859*信号概况!$J$5+$G1859*信号概况!$J$6+$H1859*信号概况!$J$7+$I1859*信号概况!$J$8+$J1859*信号概况!$J$9</f>
        <v>1575.21891257951</v>
      </c>
      <c r="P1859" s="12">
        <f t="shared" si="607"/>
        <v>0.0807010803004793</v>
      </c>
      <c r="Q1859" s="7">
        <f t="shared" si="608"/>
        <v>14.0179909192682</v>
      </c>
    </row>
    <row r="1860" spans="1:17">
      <c r="A1860">
        <v>1858</v>
      </c>
      <c r="B1860">
        <v>19519.18</v>
      </c>
      <c r="C1860" s="7">
        <f t="shared" ref="C1860:C1923" si="609">MOD(A1860,$T$2*$U$2/0.01+1)/($T$2*100)</f>
        <v>0</v>
      </c>
      <c r="D1860" s="8">
        <f t="shared" ref="D1860:D1923" si="610">MOD(QUOTIENT(A1860,$T$2*$U$2/0.01+1),$T$3*$U$3/0.01+1)/($T$3*100)</f>
        <v>0.666666666666667</v>
      </c>
      <c r="E1860">
        <f t="shared" ref="E1860:E1923" si="611">MOD(QUOTIENT(A1860,($T$2*$U$2/0.01+1)*($T$3*$U$3/0.01+1)),$T$4*$U$4/0.01+1)/($T$4*100)</f>
        <v>0</v>
      </c>
      <c r="F1860">
        <f t="shared" si="600"/>
        <v>1</v>
      </c>
      <c r="G1860">
        <f t="shared" si="601"/>
        <v>0.08</v>
      </c>
      <c r="H1860">
        <f t="shared" si="602"/>
        <v>0</v>
      </c>
      <c r="I1860">
        <f t="shared" si="603"/>
        <v>0</v>
      </c>
      <c r="J1860">
        <f t="shared" si="604"/>
        <v>0</v>
      </c>
      <c r="K1860">
        <f>SQRT(POWER($C1860*信号概况!$F$2,2)+POWER($D1860*信号概况!$F$3,2)+POWER($E1860*信号概况!$F$4,2)+POWER($F1860*信号概况!$F$5,2)+POWER($G1860*信号概况!$F$6,2)+POWER($H1860*信号概况!$F$7,2)+POWER($I1860*信号概况!$F$8,2)+POWER($J1860*信号概况!$F$9,2)+2*$C1860*信号概况!$F$2*$D1860*信号概况!$F$3*信号相关性!$B$3+2*$C1860*信号概况!$F$2*$E1860*信号概况!$F$4*信号相关性!$B$4+2*$C1860*信号概况!$F$2*$F1860*信号概况!$F$5*信号相关性!$B$5+2*$C1860*信号概况!$F$2*$G1860*信号概况!$F$6*信号相关性!$B$6+2*$C1860*信号概况!$F$2*$H1860*信号概况!$F$7*信号相关性!$B$7+2*$C1860*信号概况!$F$2*$I1860*信号概况!$F$8*信号相关性!$B$8+2*$C1860*信号概况!$F$2*$J1860*信号概况!$F$9*信号相关性!$B$9+2*$D1860*信号概况!$F$3*$E1860*信号概况!$F$4*信号相关性!$C$4+2*$D1860*信号概况!$F$3*$F1860*信号概况!$F$5*信号相关性!$C$5+2*$D1860*信号概况!$F$3*$G1860*信号概况!$F$6*信号相关性!$C$6+2*$D1860*信号概况!$F$3*$H1860*信号概况!$F$7*信号相关性!$C$7+2*$D1860*信号概况!$F$3*$I1860*信号概况!$F$8*信号相关性!$C$8+2*$D1860*信号概况!$F$3*$J1860*信号概况!$F$9*信号相关性!$C$9+2*$E1860*信号概况!$F$4*$F1860*信号概况!$F$5*信号相关性!$D$5+2*$E1860*信号概况!$F$4*$G1860*信号概况!$F$6*信号相关性!$D$6+2*$E1860*信号概况!$F$4*$H1860*信号概况!$F$7*信号相关性!$D$7+2*$E1860*信号概况!$F$4*$I1860*信号概况!$F$8*信号相关性!$D$8+2*$E1860*信号概况!$F$4*$J1860*信号概况!$J$5*信号相关性!$D$9+2*$F1860*信号概况!$F$5*$G1860*信号概况!$F$6*信号相关性!$E$6+2*$F1860*信号概况!$F$5*$H1860*信号概况!$F$7*信号相关性!$E$7+2*$F1860*信号概况!$F$5*$I1860*信号概况!$F$8*信号相关性!$E$8+2*$F1860*信号概况!$F$5*$J1860*信号概况!$F$9*信号相关性!$E$9+2*$G1860*信号概况!$F$6*$H1860*信号概况!$F$7*信号相关性!$F$7+2*$G1860*信号概况!$F$6*$I1860*信号概况!$F$8*信号相关性!$F$8+2*$G1860*信号概况!$F$6*$J1860*信号概况!$F$9*信号相关性!$F$9+2*$H1860*信号概况!$F$7*$I1860*信号概况!$F$8*信号相关性!$G$8+2*$H1860*信号概况!$F$7*$J1860*信号概况!$F$9*信号相关性!$G$9+2*$I1860*信号概况!$F$8*$J1860*信号概况!$F$9*信号相关性!$H$9)</f>
        <v>1344.21607350442</v>
      </c>
      <c r="L1860" s="10">
        <f t="shared" si="605"/>
        <v>14.5208649001739</v>
      </c>
      <c r="M1860" s="11">
        <f>SQRT(POWER($C1860*信号概况!$C$2,2)+POWER($D1860*信号概况!$C$3,2)+POWER($E1860*信号概况!$C$4,2)+POWER($F1860*信号概况!$C$5,2)+POWER($G1860*信号概况!$C$6,2)+POWER($H1860*信号概况!$C$7,2)+POWER($I1860*信号概况!$C$8,2)+POWER($J1860*信号概况!$C$9,2)+2*$C1860*信号概况!$C$2*$D1860*信号概况!$C$3*信号相关性!$B$3+2*$C1860*信号概况!$C$2*$E1860*信号概况!$C$4*信号相关性!$B$4+2*$C1860*信号概况!$C$2*$F1860*信号概况!$C$5*信号相关性!$B$5+2*$C1860*信号概况!$C$2*$G1860*信号概况!$C$6*信号相关性!$B$6+2*$C1860*信号概况!$C$2*$H1860*信号概况!$C$7*信号相关性!$B$7+2*$C1860*信号概况!$C$2*$I1860*信号概况!$C$8*信号相关性!$B$8+2*$C1860*信号概况!$C$2*$J1860*信号概况!$C$9*信号相关性!$B$9+2*$D1860*信号概况!$C$3*$E1860*信号概况!$C$4*信号相关性!$C$4+2*$D1860*信号概况!$C$3*$F1860*信号概况!$C$5*信号相关性!$C$5+2*$D1860*信号概况!$C$3*$G1860*信号概况!$C$6*信号相关性!$C$6+2*$D1860*信号概况!$C$3*$H1860*信号概况!$C$7*信号相关性!$C$7+2*$D1860*信号概况!$C$3*$I1860*信号概况!$C$8*信号相关性!$C$8+2*$D1860*信号概况!$C$3*$J1860*信号概况!$C$9*信号相关性!$C$9+2*$E1860*信号概况!$C$4*$F1860*信号概况!$C$5*信号相关性!$D$5+2*$E1860*信号概况!$C$4*$G1860*信号概况!$C$6*信号相关性!$D$6+2*$E1860*信号概况!$C$4*$H1860*信号概况!$C$7*信号相关性!$D$7+2*$E1860*信号概况!$C$4*$I1860*信号概况!$C$8*信号相关性!$D$8+2*$E1860*信号概况!$C$4*$J1860*信号概况!$J$5*信号相关性!$D$9+2*$F1860*信号概况!$C$5*$G1860*信号概况!$C$6*信号相关性!$E$6+2*$F1860*信号概况!$C$5*$H1860*信号概况!$C$7*信号相关性!$E$7+2*$F1860*信号概况!$C$5*$I1860*信号概况!$C$8*信号相关性!$E$8+2*$F1860*信号概况!$C$5*$J1860*信号概况!$C$9*信号相关性!$E$9+2*$G1860*信号概况!$C$6*$H1860*信号概况!$C$7*信号相关性!$F$7+2*$G1860*信号概况!$C$6*$I1860*信号概况!$C$8*信号相关性!$F$8+2*$G1860*信号概况!$C$6*$J1860*信号概况!$C$9*信号相关性!$F$9+2*$H1860*信号概况!$C$7*$I1860*信号概况!$C$8*信号相关性!$G$8+2*$H1860*信号概况!$C$7*$J1860*信号概况!$C$9*信号相关性!$G$9+2*$I1860*信号概况!$C$8*$J1860*信号概况!$C$9*信号相关性!$H$9)</f>
        <v>6611.47323062539</v>
      </c>
      <c r="N1860" s="12">
        <f t="shared" si="606"/>
        <v>0.338716750940633</v>
      </c>
      <c r="O1860" s="10">
        <f>$C1860*信号概况!$J$2+$D1860*信号概况!$J$3+$E1860*信号概况!$J$4+$F1860*信号概况!$J$5+$G1860*信号概况!$J$6+$H1860*信号概况!$J$7+$I1860*信号概况!$J$8+$J1860*信号概况!$J$9</f>
        <v>1599.74706326444</v>
      </c>
      <c r="P1860" s="12">
        <f t="shared" si="607"/>
        <v>0.0819576981852948</v>
      </c>
      <c r="Q1860" s="7">
        <f t="shared" si="608"/>
        <v>13.555116709526</v>
      </c>
    </row>
    <row r="1861" spans="1:17">
      <c r="A1861">
        <v>1859</v>
      </c>
      <c r="B1861">
        <v>19519.18</v>
      </c>
      <c r="C1861" s="7">
        <f t="shared" si="609"/>
        <v>0</v>
      </c>
      <c r="D1861" s="8">
        <f t="shared" si="610"/>
        <v>0.696969696969697</v>
      </c>
      <c r="E1861">
        <f t="shared" si="611"/>
        <v>0</v>
      </c>
      <c r="F1861">
        <f t="shared" si="600"/>
        <v>1</v>
      </c>
      <c r="G1861">
        <f t="shared" si="601"/>
        <v>0.08</v>
      </c>
      <c r="H1861">
        <f t="shared" si="602"/>
        <v>0</v>
      </c>
      <c r="I1861">
        <f t="shared" si="603"/>
        <v>0</v>
      </c>
      <c r="J1861">
        <f t="shared" si="604"/>
        <v>0</v>
      </c>
      <c r="K1861">
        <f>SQRT(POWER($C1861*信号概况!$F$2,2)+POWER($D1861*信号概况!$F$3,2)+POWER($E1861*信号概况!$F$4,2)+POWER($F1861*信号概况!$F$5,2)+POWER($G1861*信号概况!$F$6,2)+POWER($H1861*信号概况!$F$7,2)+POWER($I1861*信号概况!$F$8,2)+POWER($J1861*信号概况!$F$9,2)+2*$C1861*信号概况!$F$2*$D1861*信号概况!$F$3*信号相关性!$B$3+2*$C1861*信号概况!$F$2*$E1861*信号概况!$F$4*信号相关性!$B$4+2*$C1861*信号概况!$F$2*$F1861*信号概况!$F$5*信号相关性!$B$5+2*$C1861*信号概况!$F$2*$G1861*信号概况!$F$6*信号相关性!$B$6+2*$C1861*信号概况!$F$2*$H1861*信号概况!$F$7*信号相关性!$B$7+2*$C1861*信号概况!$F$2*$I1861*信号概况!$F$8*信号相关性!$B$8+2*$C1861*信号概况!$F$2*$J1861*信号概况!$F$9*信号相关性!$B$9+2*$D1861*信号概况!$F$3*$E1861*信号概况!$F$4*信号相关性!$C$4+2*$D1861*信号概况!$F$3*$F1861*信号概况!$F$5*信号相关性!$C$5+2*$D1861*信号概况!$F$3*$G1861*信号概况!$F$6*信号相关性!$C$6+2*$D1861*信号概况!$F$3*$H1861*信号概况!$F$7*信号相关性!$C$7+2*$D1861*信号概况!$F$3*$I1861*信号概况!$F$8*信号相关性!$C$8+2*$D1861*信号概况!$F$3*$J1861*信号概况!$F$9*信号相关性!$C$9+2*$E1861*信号概况!$F$4*$F1861*信号概况!$F$5*信号相关性!$D$5+2*$E1861*信号概况!$F$4*$G1861*信号概况!$F$6*信号相关性!$D$6+2*$E1861*信号概况!$F$4*$H1861*信号概况!$F$7*信号相关性!$D$7+2*$E1861*信号概况!$F$4*$I1861*信号概况!$F$8*信号相关性!$D$8+2*$E1861*信号概况!$F$4*$J1861*信号概况!$J$5*信号相关性!$D$9+2*$F1861*信号概况!$F$5*$G1861*信号概况!$F$6*信号相关性!$E$6+2*$F1861*信号概况!$F$5*$H1861*信号概况!$F$7*信号相关性!$E$7+2*$F1861*信号概况!$F$5*$I1861*信号概况!$F$8*信号相关性!$E$8+2*$F1861*信号概况!$F$5*$J1861*信号概况!$F$9*信号相关性!$E$9+2*$G1861*信号概况!$F$6*$H1861*信号概况!$F$7*信号相关性!$F$7+2*$G1861*信号概况!$F$6*$I1861*信号概况!$F$8*信号相关性!$F$8+2*$G1861*信号概况!$F$6*$J1861*信号概况!$F$9*信号相关性!$F$9+2*$H1861*信号概况!$F$7*$I1861*信号概况!$F$8*信号相关性!$G$8+2*$H1861*信号概况!$F$7*$J1861*信号概况!$F$9*信号相关性!$G$9+2*$I1861*信号概况!$F$8*$J1861*信号概况!$F$9*信号相关性!$H$9)</f>
        <v>1409.73717124284</v>
      </c>
      <c r="L1861" s="10">
        <f t="shared" si="605"/>
        <v>13.8459710066321</v>
      </c>
      <c r="M1861" s="11">
        <f>SQRT(POWER($C1861*信号概况!$C$2,2)+POWER($D1861*信号概况!$C$3,2)+POWER($E1861*信号概况!$C$4,2)+POWER($F1861*信号概况!$C$5,2)+POWER($G1861*信号概况!$C$6,2)+POWER($H1861*信号概况!$C$7,2)+POWER($I1861*信号概况!$C$8,2)+POWER($J1861*信号概况!$C$9,2)+2*$C1861*信号概况!$C$2*$D1861*信号概况!$C$3*信号相关性!$B$3+2*$C1861*信号概况!$C$2*$E1861*信号概况!$C$4*信号相关性!$B$4+2*$C1861*信号概况!$C$2*$F1861*信号概况!$C$5*信号相关性!$B$5+2*$C1861*信号概况!$C$2*$G1861*信号概况!$C$6*信号相关性!$B$6+2*$C1861*信号概况!$C$2*$H1861*信号概况!$C$7*信号相关性!$B$7+2*$C1861*信号概况!$C$2*$I1861*信号概况!$C$8*信号相关性!$B$8+2*$C1861*信号概况!$C$2*$J1861*信号概况!$C$9*信号相关性!$B$9+2*$D1861*信号概况!$C$3*$E1861*信号概况!$C$4*信号相关性!$C$4+2*$D1861*信号概况!$C$3*$F1861*信号概况!$C$5*信号相关性!$C$5+2*$D1861*信号概况!$C$3*$G1861*信号概况!$C$6*信号相关性!$C$6+2*$D1861*信号概况!$C$3*$H1861*信号概况!$C$7*信号相关性!$C$7+2*$D1861*信号概况!$C$3*$I1861*信号概况!$C$8*信号相关性!$C$8+2*$D1861*信号概况!$C$3*$J1861*信号概况!$C$9*信号相关性!$C$9+2*$E1861*信号概况!$C$4*$F1861*信号概况!$C$5*信号相关性!$D$5+2*$E1861*信号概况!$C$4*$G1861*信号概况!$C$6*信号相关性!$D$6+2*$E1861*信号概况!$C$4*$H1861*信号概况!$C$7*信号相关性!$D$7+2*$E1861*信号概况!$C$4*$I1861*信号概况!$C$8*信号相关性!$D$8+2*$E1861*信号概况!$C$4*$J1861*信号概况!$J$5*信号相关性!$D$9+2*$F1861*信号概况!$C$5*$G1861*信号概况!$C$6*信号相关性!$E$6+2*$F1861*信号概况!$C$5*$H1861*信号概况!$C$7*信号相关性!$E$7+2*$F1861*信号概况!$C$5*$I1861*信号概况!$C$8*信号相关性!$E$8+2*$F1861*信号概况!$C$5*$J1861*信号概况!$C$9*信号相关性!$E$9+2*$G1861*信号概况!$C$6*$H1861*信号概况!$C$7*信号相关性!$F$7+2*$G1861*信号概况!$C$6*$I1861*信号概况!$C$8*信号相关性!$F$8+2*$G1861*信号概况!$C$6*$J1861*信号概况!$C$9*信号相关性!$F$9+2*$H1861*信号概况!$C$7*$I1861*信号概况!$C$8*信号相关性!$G$8+2*$H1861*信号概况!$C$7*$J1861*信号概况!$C$9*信号相关性!$G$9+2*$I1861*信号概况!$C$8*$J1861*信号概况!$C$9*信号相关性!$H$9)</f>
        <v>6931.18625101199</v>
      </c>
      <c r="N1861" s="12">
        <f t="shared" si="606"/>
        <v>0.355096179809397</v>
      </c>
      <c r="O1861" s="10">
        <f>$C1861*信号概况!$J$2+$D1861*信号概况!$J$3+$E1861*信号概况!$J$4+$F1861*信号概况!$J$5+$G1861*信号概况!$J$6+$H1861*信号概况!$J$7+$I1861*信号概况!$J$8+$J1861*信号概况!$J$9</f>
        <v>1624.27521394937</v>
      </c>
      <c r="P1861" s="12">
        <f t="shared" si="607"/>
        <v>0.0832143160701102</v>
      </c>
      <c r="Q1861" s="7">
        <f t="shared" si="608"/>
        <v>13.13389754139</v>
      </c>
    </row>
    <row r="1862" spans="1:17">
      <c r="A1862">
        <v>1860</v>
      </c>
      <c r="B1862">
        <v>19519.18</v>
      </c>
      <c r="C1862" s="7">
        <f t="shared" si="609"/>
        <v>0</v>
      </c>
      <c r="D1862" s="8">
        <f t="shared" si="610"/>
        <v>0.727272727272727</v>
      </c>
      <c r="E1862">
        <f t="shared" si="611"/>
        <v>0</v>
      </c>
      <c r="F1862">
        <f t="shared" si="600"/>
        <v>1</v>
      </c>
      <c r="G1862">
        <f t="shared" si="601"/>
        <v>0.08</v>
      </c>
      <c r="H1862">
        <f t="shared" si="602"/>
        <v>0</v>
      </c>
      <c r="I1862">
        <f t="shared" si="603"/>
        <v>0</v>
      </c>
      <c r="J1862">
        <f t="shared" si="604"/>
        <v>0</v>
      </c>
      <c r="K1862">
        <f>SQRT(POWER($C1862*信号概况!$F$2,2)+POWER($D1862*信号概况!$F$3,2)+POWER($E1862*信号概况!$F$4,2)+POWER($F1862*信号概况!$F$5,2)+POWER($G1862*信号概况!$F$6,2)+POWER($H1862*信号概况!$F$7,2)+POWER($I1862*信号概况!$F$8,2)+POWER($J1862*信号概况!$F$9,2)+2*$C1862*信号概况!$F$2*$D1862*信号概况!$F$3*信号相关性!$B$3+2*$C1862*信号概况!$F$2*$E1862*信号概况!$F$4*信号相关性!$B$4+2*$C1862*信号概况!$F$2*$F1862*信号概况!$F$5*信号相关性!$B$5+2*$C1862*信号概况!$F$2*$G1862*信号概况!$F$6*信号相关性!$B$6+2*$C1862*信号概况!$F$2*$H1862*信号概况!$F$7*信号相关性!$B$7+2*$C1862*信号概况!$F$2*$I1862*信号概况!$F$8*信号相关性!$B$8+2*$C1862*信号概况!$F$2*$J1862*信号概况!$F$9*信号相关性!$B$9+2*$D1862*信号概况!$F$3*$E1862*信号概况!$F$4*信号相关性!$C$4+2*$D1862*信号概况!$F$3*$F1862*信号概况!$F$5*信号相关性!$C$5+2*$D1862*信号概况!$F$3*$G1862*信号概况!$F$6*信号相关性!$C$6+2*$D1862*信号概况!$F$3*$H1862*信号概况!$F$7*信号相关性!$C$7+2*$D1862*信号概况!$F$3*$I1862*信号概况!$F$8*信号相关性!$C$8+2*$D1862*信号概况!$F$3*$J1862*信号概况!$F$9*信号相关性!$C$9+2*$E1862*信号概况!$F$4*$F1862*信号概况!$F$5*信号相关性!$D$5+2*$E1862*信号概况!$F$4*$G1862*信号概况!$F$6*信号相关性!$D$6+2*$E1862*信号概况!$F$4*$H1862*信号概况!$F$7*信号相关性!$D$7+2*$E1862*信号概况!$F$4*$I1862*信号概况!$F$8*信号相关性!$D$8+2*$E1862*信号概况!$F$4*$J1862*信号概况!$J$5*信号相关性!$D$9+2*$F1862*信号概况!$F$5*$G1862*信号概况!$F$6*信号相关性!$E$6+2*$F1862*信号概况!$F$5*$H1862*信号概况!$F$7*信号相关性!$E$7+2*$F1862*信号概况!$F$5*$I1862*信号概况!$F$8*信号相关性!$E$8+2*$F1862*信号概况!$F$5*$J1862*信号概况!$F$9*信号相关性!$E$9+2*$G1862*信号概况!$F$6*$H1862*信号概况!$F$7*信号相关性!$F$7+2*$G1862*信号概况!$F$6*$I1862*信号概况!$F$8*信号相关性!$F$8+2*$G1862*信号概况!$F$6*$J1862*信号概况!$F$9*信号相关性!$F$9+2*$H1862*信号概况!$F$7*$I1862*信号概况!$F$8*信号相关性!$G$8+2*$H1862*信号概况!$F$7*$J1862*信号概况!$F$9*信号相关性!$G$9+2*$I1862*信号概况!$F$8*$J1862*信号概况!$F$9*信号相关性!$H$9)</f>
        <v>1475.37781604219</v>
      </c>
      <c r="L1862" s="10">
        <f t="shared" si="605"/>
        <v>13.2299535669864</v>
      </c>
      <c r="M1862" s="11">
        <f>SQRT(POWER($C1862*信号概况!$C$2,2)+POWER($D1862*信号概况!$C$3,2)+POWER($E1862*信号概况!$C$4,2)+POWER($F1862*信号概况!$C$5,2)+POWER($G1862*信号概况!$C$6,2)+POWER($H1862*信号概况!$C$7,2)+POWER($I1862*信号概况!$C$8,2)+POWER($J1862*信号概况!$C$9,2)+2*$C1862*信号概况!$C$2*$D1862*信号概况!$C$3*信号相关性!$B$3+2*$C1862*信号概况!$C$2*$E1862*信号概况!$C$4*信号相关性!$B$4+2*$C1862*信号概况!$C$2*$F1862*信号概况!$C$5*信号相关性!$B$5+2*$C1862*信号概况!$C$2*$G1862*信号概况!$C$6*信号相关性!$B$6+2*$C1862*信号概况!$C$2*$H1862*信号概况!$C$7*信号相关性!$B$7+2*$C1862*信号概况!$C$2*$I1862*信号概况!$C$8*信号相关性!$B$8+2*$C1862*信号概况!$C$2*$J1862*信号概况!$C$9*信号相关性!$B$9+2*$D1862*信号概况!$C$3*$E1862*信号概况!$C$4*信号相关性!$C$4+2*$D1862*信号概况!$C$3*$F1862*信号概况!$C$5*信号相关性!$C$5+2*$D1862*信号概况!$C$3*$G1862*信号概况!$C$6*信号相关性!$C$6+2*$D1862*信号概况!$C$3*$H1862*信号概况!$C$7*信号相关性!$C$7+2*$D1862*信号概况!$C$3*$I1862*信号概况!$C$8*信号相关性!$C$8+2*$D1862*信号概况!$C$3*$J1862*信号概况!$C$9*信号相关性!$C$9+2*$E1862*信号概况!$C$4*$F1862*信号概况!$C$5*信号相关性!$D$5+2*$E1862*信号概况!$C$4*$G1862*信号概况!$C$6*信号相关性!$D$6+2*$E1862*信号概况!$C$4*$H1862*信号概况!$C$7*信号相关性!$D$7+2*$E1862*信号概况!$C$4*$I1862*信号概况!$C$8*信号相关性!$D$8+2*$E1862*信号概况!$C$4*$J1862*信号概况!$J$5*信号相关性!$D$9+2*$F1862*信号概况!$C$5*$G1862*信号概况!$C$6*信号相关性!$E$6+2*$F1862*信号概况!$C$5*$H1862*信号概况!$C$7*信号相关性!$E$7+2*$F1862*信号概况!$C$5*$I1862*信号概况!$C$8*信号相关性!$E$8+2*$F1862*信号概况!$C$5*$J1862*信号概况!$C$9*信号相关性!$E$9+2*$G1862*信号概况!$C$6*$H1862*信号概况!$C$7*信号相关性!$F$7+2*$G1862*信号概况!$C$6*$I1862*信号概况!$C$8*信号相关性!$F$8+2*$G1862*信号概况!$C$6*$J1862*信号概况!$C$9*信号相关性!$F$9+2*$H1862*信号概况!$C$7*$I1862*信号概况!$C$8*信号相关性!$G$8+2*$H1862*信号概况!$C$7*$J1862*信号概况!$C$9*信号相关性!$G$9+2*$I1862*信号概况!$C$8*$J1862*信号概况!$C$9*信号相关性!$H$9)</f>
        <v>7251.3096496689</v>
      </c>
      <c r="N1862" s="12">
        <f t="shared" si="606"/>
        <v>0.371496633038319</v>
      </c>
      <c r="O1862" s="10">
        <f>$C1862*信号概况!$J$2+$D1862*信号概况!$J$3+$E1862*信号概况!$J$4+$F1862*信号概况!$J$5+$G1862*信号概况!$J$6+$H1862*信号概况!$J$7+$I1862*信号概况!$J$8+$J1862*信号概况!$J$9</f>
        <v>1648.8033646343</v>
      </c>
      <c r="P1862" s="12">
        <f t="shared" si="607"/>
        <v>0.0844709339549256</v>
      </c>
      <c r="Q1862" s="7">
        <f t="shared" si="608"/>
        <v>12.7490607294544</v>
      </c>
    </row>
    <row r="1863" spans="1:17">
      <c r="A1863">
        <v>1861</v>
      </c>
      <c r="B1863">
        <v>19519.18</v>
      </c>
      <c r="C1863" s="7">
        <f t="shared" si="609"/>
        <v>0</v>
      </c>
      <c r="D1863" s="8">
        <f t="shared" si="610"/>
        <v>0.757575757575758</v>
      </c>
      <c r="E1863">
        <f t="shared" si="611"/>
        <v>0</v>
      </c>
      <c r="F1863">
        <f t="shared" si="600"/>
        <v>1</v>
      </c>
      <c r="G1863">
        <f t="shared" si="601"/>
        <v>0.08</v>
      </c>
      <c r="H1863">
        <f t="shared" si="602"/>
        <v>0</v>
      </c>
      <c r="I1863">
        <f t="shared" si="603"/>
        <v>0</v>
      </c>
      <c r="J1863">
        <f t="shared" si="604"/>
        <v>0</v>
      </c>
      <c r="K1863">
        <f>SQRT(POWER($C1863*信号概况!$F$2,2)+POWER($D1863*信号概况!$F$3,2)+POWER($E1863*信号概况!$F$4,2)+POWER($F1863*信号概况!$F$5,2)+POWER($G1863*信号概况!$F$6,2)+POWER($H1863*信号概况!$F$7,2)+POWER($I1863*信号概况!$F$8,2)+POWER($J1863*信号概况!$F$9,2)+2*$C1863*信号概况!$F$2*$D1863*信号概况!$F$3*信号相关性!$B$3+2*$C1863*信号概况!$F$2*$E1863*信号概况!$F$4*信号相关性!$B$4+2*$C1863*信号概况!$F$2*$F1863*信号概况!$F$5*信号相关性!$B$5+2*$C1863*信号概况!$F$2*$G1863*信号概况!$F$6*信号相关性!$B$6+2*$C1863*信号概况!$F$2*$H1863*信号概况!$F$7*信号相关性!$B$7+2*$C1863*信号概况!$F$2*$I1863*信号概况!$F$8*信号相关性!$B$8+2*$C1863*信号概况!$F$2*$J1863*信号概况!$F$9*信号相关性!$B$9+2*$D1863*信号概况!$F$3*$E1863*信号概况!$F$4*信号相关性!$C$4+2*$D1863*信号概况!$F$3*$F1863*信号概况!$F$5*信号相关性!$C$5+2*$D1863*信号概况!$F$3*$G1863*信号概况!$F$6*信号相关性!$C$6+2*$D1863*信号概况!$F$3*$H1863*信号概况!$F$7*信号相关性!$C$7+2*$D1863*信号概况!$F$3*$I1863*信号概况!$F$8*信号相关性!$C$8+2*$D1863*信号概况!$F$3*$J1863*信号概况!$F$9*信号相关性!$C$9+2*$E1863*信号概况!$F$4*$F1863*信号概况!$F$5*信号相关性!$D$5+2*$E1863*信号概况!$F$4*$G1863*信号概况!$F$6*信号相关性!$D$6+2*$E1863*信号概况!$F$4*$H1863*信号概况!$F$7*信号相关性!$D$7+2*$E1863*信号概况!$F$4*$I1863*信号概况!$F$8*信号相关性!$D$8+2*$E1863*信号概况!$F$4*$J1863*信号概况!$J$5*信号相关性!$D$9+2*$F1863*信号概况!$F$5*$G1863*信号概况!$F$6*信号相关性!$E$6+2*$F1863*信号概况!$F$5*$H1863*信号概况!$F$7*信号相关性!$E$7+2*$F1863*信号概况!$F$5*$I1863*信号概况!$F$8*信号相关性!$E$8+2*$F1863*信号概况!$F$5*$J1863*信号概况!$F$9*信号相关性!$E$9+2*$G1863*信号概况!$F$6*$H1863*信号概况!$F$7*信号相关性!$F$7+2*$G1863*信号概况!$F$6*$I1863*信号概况!$F$8*信号相关性!$F$8+2*$G1863*信号概况!$F$6*$J1863*信号概况!$F$9*信号相关性!$F$9+2*$H1863*信号概况!$F$7*$I1863*信号概况!$F$8*信号相关性!$G$8+2*$H1863*信号概况!$F$7*$J1863*信号概况!$F$9*信号相关性!$G$9+2*$I1863*信号概况!$F$8*$J1863*信号概况!$F$9*信号相关性!$H$9)</f>
        <v>1541.12273246637</v>
      </c>
      <c r="L1863" s="10">
        <f t="shared" si="605"/>
        <v>12.6655584197127</v>
      </c>
      <c r="M1863" s="11">
        <f>SQRT(POWER($C1863*信号概况!$C$2,2)+POWER($D1863*信号概况!$C$3,2)+POWER($E1863*信号概况!$C$4,2)+POWER($F1863*信号概况!$C$5,2)+POWER($G1863*信号概况!$C$6,2)+POWER($H1863*信号概况!$C$7,2)+POWER($I1863*信号概况!$C$8,2)+POWER($J1863*信号概况!$C$9,2)+2*$C1863*信号概况!$C$2*$D1863*信号概况!$C$3*信号相关性!$B$3+2*$C1863*信号概况!$C$2*$E1863*信号概况!$C$4*信号相关性!$B$4+2*$C1863*信号概况!$C$2*$F1863*信号概况!$C$5*信号相关性!$B$5+2*$C1863*信号概况!$C$2*$G1863*信号概况!$C$6*信号相关性!$B$6+2*$C1863*信号概况!$C$2*$H1863*信号概况!$C$7*信号相关性!$B$7+2*$C1863*信号概况!$C$2*$I1863*信号概况!$C$8*信号相关性!$B$8+2*$C1863*信号概况!$C$2*$J1863*信号概况!$C$9*信号相关性!$B$9+2*$D1863*信号概况!$C$3*$E1863*信号概况!$C$4*信号相关性!$C$4+2*$D1863*信号概况!$C$3*$F1863*信号概况!$C$5*信号相关性!$C$5+2*$D1863*信号概况!$C$3*$G1863*信号概况!$C$6*信号相关性!$C$6+2*$D1863*信号概况!$C$3*$H1863*信号概况!$C$7*信号相关性!$C$7+2*$D1863*信号概况!$C$3*$I1863*信号概况!$C$8*信号相关性!$C$8+2*$D1863*信号概况!$C$3*$J1863*信号概况!$C$9*信号相关性!$C$9+2*$E1863*信号概况!$C$4*$F1863*信号概况!$C$5*信号相关性!$D$5+2*$E1863*信号概况!$C$4*$G1863*信号概况!$C$6*信号相关性!$D$6+2*$E1863*信号概况!$C$4*$H1863*信号概况!$C$7*信号相关性!$D$7+2*$E1863*信号概况!$C$4*$I1863*信号概况!$C$8*信号相关性!$D$8+2*$E1863*信号概况!$C$4*$J1863*信号概况!$J$5*信号相关性!$D$9+2*$F1863*信号概况!$C$5*$G1863*信号概况!$C$6*信号相关性!$E$6+2*$F1863*信号概况!$C$5*$H1863*信号概况!$C$7*信号相关性!$E$7+2*$F1863*信号概况!$C$5*$I1863*信号概况!$C$8*信号相关性!$E$8+2*$F1863*信号概况!$C$5*$J1863*信号概况!$C$9*信号相关性!$E$9+2*$G1863*信号概况!$C$6*$H1863*信号概况!$C$7*信号相关性!$F$7+2*$G1863*信号概况!$C$6*$I1863*信号概况!$C$8*信号相关性!$F$8+2*$G1863*信号概况!$C$6*$J1863*信号概况!$C$9*信号相关性!$F$9+2*$H1863*信号概况!$C$7*$I1863*信号概况!$C$8*信号相关性!$G$8+2*$H1863*信号概况!$C$7*$J1863*信号概况!$C$9*信号相关性!$G$9+2*$I1863*信号概况!$C$8*$J1863*信号概况!$C$9*信号相关性!$H$9)</f>
        <v>7571.79137633673</v>
      </c>
      <c r="N1863" s="12">
        <f t="shared" si="606"/>
        <v>0.387915444006189</v>
      </c>
      <c r="O1863" s="10">
        <f>$C1863*信号概况!$J$2+$D1863*信号概况!$J$3+$E1863*信号概况!$J$4+$F1863*信号概况!$J$5+$G1863*信号概况!$J$6+$H1863*信号概况!$J$7+$I1863*信号概况!$J$8+$J1863*信号概况!$J$9</f>
        <v>1673.33151531924</v>
      </c>
      <c r="P1863" s="12">
        <f t="shared" si="607"/>
        <v>0.085727551839741</v>
      </c>
      <c r="Q1863" s="7">
        <f t="shared" si="608"/>
        <v>12.3961698710766</v>
      </c>
    </row>
    <row r="1864" spans="1:17">
      <c r="A1864">
        <v>1862</v>
      </c>
      <c r="B1864">
        <v>19519.18</v>
      </c>
      <c r="C1864" s="7">
        <f t="shared" si="609"/>
        <v>0</v>
      </c>
      <c r="D1864" s="8">
        <f t="shared" si="610"/>
        <v>0.787878787878788</v>
      </c>
      <c r="E1864">
        <f t="shared" si="611"/>
        <v>0</v>
      </c>
      <c r="F1864">
        <f t="shared" si="600"/>
        <v>1</v>
      </c>
      <c r="G1864">
        <f t="shared" si="601"/>
        <v>0.08</v>
      </c>
      <c r="H1864">
        <f t="shared" si="602"/>
        <v>0</v>
      </c>
      <c r="I1864">
        <f t="shared" si="603"/>
        <v>0</v>
      </c>
      <c r="J1864">
        <f t="shared" si="604"/>
        <v>0</v>
      </c>
      <c r="K1864">
        <f>SQRT(POWER($C1864*信号概况!$F$2,2)+POWER($D1864*信号概况!$F$3,2)+POWER($E1864*信号概况!$F$4,2)+POWER($F1864*信号概况!$F$5,2)+POWER($G1864*信号概况!$F$6,2)+POWER($H1864*信号概况!$F$7,2)+POWER($I1864*信号概况!$F$8,2)+POWER($J1864*信号概况!$F$9,2)+2*$C1864*信号概况!$F$2*$D1864*信号概况!$F$3*信号相关性!$B$3+2*$C1864*信号概况!$F$2*$E1864*信号概况!$F$4*信号相关性!$B$4+2*$C1864*信号概况!$F$2*$F1864*信号概况!$F$5*信号相关性!$B$5+2*$C1864*信号概况!$F$2*$G1864*信号概况!$F$6*信号相关性!$B$6+2*$C1864*信号概况!$F$2*$H1864*信号概况!$F$7*信号相关性!$B$7+2*$C1864*信号概况!$F$2*$I1864*信号概况!$F$8*信号相关性!$B$8+2*$C1864*信号概况!$F$2*$J1864*信号概况!$F$9*信号相关性!$B$9+2*$D1864*信号概况!$F$3*$E1864*信号概况!$F$4*信号相关性!$C$4+2*$D1864*信号概况!$F$3*$F1864*信号概况!$F$5*信号相关性!$C$5+2*$D1864*信号概况!$F$3*$G1864*信号概况!$F$6*信号相关性!$C$6+2*$D1864*信号概况!$F$3*$H1864*信号概况!$F$7*信号相关性!$C$7+2*$D1864*信号概况!$F$3*$I1864*信号概况!$F$8*信号相关性!$C$8+2*$D1864*信号概况!$F$3*$J1864*信号概况!$F$9*信号相关性!$C$9+2*$E1864*信号概况!$F$4*$F1864*信号概况!$F$5*信号相关性!$D$5+2*$E1864*信号概况!$F$4*$G1864*信号概况!$F$6*信号相关性!$D$6+2*$E1864*信号概况!$F$4*$H1864*信号概况!$F$7*信号相关性!$D$7+2*$E1864*信号概况!$F$4*$I1864*信号概况!$F$8*信号相关性!$D$8+2*$E1864*信号概况!$F$4*$J1864*信号概况!$J$5*信号相关性!$D$9+2*$F1864*信号概况!$F$5*$G1864*信号概况!$F$6*信号相关性!$E$6+2*$F1864*信号概况!$F$5*$H1864*信号概况!$F$7*信号相关性!$E$7+2*$F1864*信号概况!$F$5*$I1864*信号概况!$F$8*信号相关性!$E$8+2*$F1864*信号概况!$F$5*$J1864*信号概况!$F$9*信号相关性!$E$9+2*$G1864*信号概况!$F$6*$H1864*信号概况!$F$7*信号相关性!$F$7+2*$G1864*信号概况!$F$6*$I1864*信号概况!$F$8*信号相关性!$F$8+2*$G1864*信号概况!$F$6*$J1864*信号概况!$F$9*信号相关性!$F$9+2*$H1864*信号概况!$F$7*$I1864*信号概况!$F$8*信号相关性!$G$8+2*$H1864*信号概况!$F$7*$J1864*信号概况!$F$9*信号相关性!$G$9+2*$I1864*信号概况!$F$8*$J1864*信号概况!$F$9*信号相关性!$H$9)</f>
        <v>1606.9591224886</v>
      </c>
      <c r="L1864" s="10">
        <f t="shared" si="605"/>
        <v>12.1466562072667</v>
      </c>
      <c r="M1864" s="11">
        <f>SQRT(POWER($C1864*信号概况!$C$2,2)+POWER($D1864*信号概况!$C$3,2)+POWER($E1864*信号概况!$C$4,2)+POWER($F1864*信号概况!$C$5,2)+POWER($G1864*信号概况!$C$6,2)+POWER($H1864*信号概况!$C$7,2)+POWER($I1864*信号概况!$C$8,2)+POWER($J1864*信号概况!$C$9,2)+2*$C1864*信号概况!$C$2*$D1864*信号概况!$C$3*信号相关性!$B$3+2*$C1864*信号概况!$C$2*$E1864*信号概况!$C$4*信号相关性!$B$4+2*$C1864*信号概况!$C$2*$F1864*信号概况!$C$5*信号相关性!$B$5+2*$C1864*信号概况!$C$2*$G1864*信号概况!$C$6*信号相关性!$B$6+2*$C1864*信号概况!$C$2*$H1864*信号概况!$C$7*信号相关性!$B$7+2*$C1864*信号概况!$C$2*$I1864*信号概况!$C$8*信号相关性!$B$8+2*$C1864*信号概况!$C$2*$J1864*信号概况!$C$9*信号相关性!$B$9+2*$D1864*信号概况!$C$3*$E1864*信号概况!$C$4*信号相关性!$C$4+2*$D1864*信号概况!$C$3*$F1864*信号概况!$C$5*信号相关性!$C$5+2*$D1864*信号概况!$C$3*$G1864*信号概况!$C$6*信号相关性!$C$6+2*$D1864*信号概况!$C$3*$H1864*信号概况!$C$7*信号相关性!$C$7+2*$D1864*信号概况!$C$3*$I1864*信号概况!$C$8*信号相关性!$C$8+2*$D1864*信号概况!$C$3*$J1864*信号概况!$C$9*信号相关性!$C$9+2*$E1864*信号概况!$C$4*$F1864*信号概况!$C$5*信号相关性!$D$5+2*$E1864*信号概况!$C$4*$G1864*信号概况!$C$6*信号相关性!$D$6+2*$E1864*信号概况!$C$4*$H1864*信号概况!$C$7*信号相关性!$D$7+2*$E1864*信号概况!$C$4*$I1864*信号概况!$C$8*信号相关性!$D$8+2*$E1864*信号概况!$C$4*$J1864*信号概况!$J$5*信号相关性!$D$9+2*$F1864*信号概况!$C$5*$G1864*信号概况!$C$6*信号相关性!$E$6+2*$F1864*信号概况!$C$5*$H1864*信号概况!$C$7*信号相关性!$E$7+2*$F1864*信号概况!$C$5*$I1864*信号概况!$C$8*信号相关性!$E$8+2*$F1864*信号概况!$C$5*$J1864*信号概况!$C$9*信号相关性!$E$9+2*$G1864*信号概况!$C$6*$H1864*信号概况!$C$7*信号相关性!$F$7+2*$G1864*信号概况!$C$6*$I1864*信号概况!$C$8*信号相关性!$F$8+2*$G1864*信号概况!$C$6*$J1864*信号概况!$C$9*信号相关性!$F$9+2*$H1864*信号概况!$C$7*$I1864*信号概况!$C$8*信号相关性!$G$8+2*$H1864*信号概况!$C$7*$J1864*信号概况!$C$9*信号相关性!$G$9+2*$I1864*信号概况!$C$8*$J1864*信号概况!$C$9*信号相关性!$H$9)</f>
        <v>7892.58778097371</v>
      </c>
      <c r="N1864" s="12">
        <f t="shared" si="606"/>
        <v>0.404350376448893</v>
      </c>
      <c r="O1864" s="10">
        <f>$C1864*信号概况!$J$2+$D1864*信号概况!$J$3+$E1864*信号概况!$J$4+$F1864*信号概况!$J$5+$G1864*信号概况!$J$6+$H1864*信号概况!$J$7+$I1864*信号概况!$J$8+$J1864*信号概况!$J$9</f>
        <v>1697.85966600417</v>
      </c>
      <c r="P1864" s="12">
        <f t="shared" si="607"/>
        <v>0.0869841697245564</v>
      </c>
      <c r="Q1864" s="7">
        <f t="shared" si="608"/>
        <v>12.0714688510614</v>
      </c>
    </row>
    <row r="1865" spans="1:17">
      <c r="A1865">
        <v>1863</v>
      </c>
      <c r="B1865">
        <v>19519.18</v>
      </c>
      <c r="C1865" s="7">
        <f t="shared" si="609"/>
        <v>0</v>
      </c>
      <c r="D1865" s="8">
        <f t="shared" si="610"/>
        <v>0.818181818181818</v>
      </c>
      <c r="E1865">
        <f t="shared" si="611"/>
        <v>0</v>
      </c>
      <c r="F1865">
        <f t="shared" si="600"/>
        <v>1</v>
      </c>
      <c r="G1865">
        <f t="shared" si="601"/>
        <v>0.08</v>
      </c>
      <c r="H1865">
        <f t="shared" si="602"/>
        <v>0</v>
      </c>
      <c r="I1865">
        <f t="shared" si="603"/>
        <v>0</v>
      </c>
      <c r="J1865">
        <f t="shared" si="604"/>
        <v>0</v>
      </c>
      <c r="K1865">
        <f>SQRT(POWER($C1865*信号概况!$F$2,2)+POWER($D1865*信号概况!$F$3,2)+POWER($E1865*信号概况!$F$4,2)+POWER($F1865*信号概况!$F$5,2)+POWER($G1865*信号概况!$F$6,2)+POWER($H1865*信号概况!$F$7,2)+POWER($I1865*信号概况!$F$8,2)+POWER($J1865*信号概况!$F$9,2)+2*$C1865*信号概况!$F$2*$D1865*信号概况!$F$3*信号相关性!$B$3+2*$C1865*信号概况!$F$2*$E1865*信号概况!$F$4*信号相关性!$B$4+2*$C1865*信号概况!$F$2*$F1865*信号概况!$F$5*信号相关性!$B$5+2*$C1865*信号概况!$F$2*$G1865*信号概况!$F$6*信号相关性!$B$6+2*$C1865*信号概况!$F$2*$H1865*信号概况!$F$7*信号相关性!$B$7+2*$C1865*信号概况!$F$2*$I1865*信号概况!$F$8*信号相关性!$B$8+2*$C1865*信号概况!$F$2*$J1865*信号概况!$F$9*信号相关性!$B$9+2*$D1865*信号概况!$F$3*$E1865*信号概况!$F$4*信号相关性!$C$4+2*$D1865*信号概况!$F$3*$F1865*信号概况!$F$5*信号相关性!$C$5+2*$D1865*信号概况!$F$3*$G1865*信号概况!$F$6*信号相关性!$C$6+2*$D1865*信号概况!$F$3*$H1865*信号概况!$F$7*信号相关性!$C$7+2*$D1865*信号概况!$F$3*$I1865*信号概况!$F$8*信号相关性!$C$8+2*$D1865*信号概况!$F$3*$J1865*信号概况!$F$9*信号相关性!$C$9+2*$E1865*信号概况!$F$4*$F1865*信号概况!$F$5*信号相关性!$D$5+2*$E1865*信号概况!$F$4*$G1865*信号概况!$F$6*信号相关性!$D$6+2*$E1865*信号概况!$F$4*$H1865*信号概况!$F$7*信号相关性!$D$7+2*$E1865*信号概况!$F$4*$I1865*信号概况!$F$8*信号相关性!$D$8+2*$E1865*信号概况!$F$4*$J1865*信号概况!$J$5*信号相关性!$D$9+2*$F1865*信号概况!$F$5*$G1865*信号概况!$F$6*信号相关性!$E$6+2*$F1865*信号概况!$F$5*$H1865*信号概况!$F$7*信号相关性!$E$7+2*$F1865*信号概况!$F$5*$I1865*信号概况!$F$8*信号相关性!$E$8+2*$F1865*信号概况!$F$5*$J1865*信号概况!$F$9*信号相关性!$E$9+2*$G1865*信号概况!$F$6*$H1865*信号概况!$F$7*信号相关性!$F$7+2*$G1865*信号概况!$F$6*$I1865*信号概况!$F$8*信号相关性!$F$8+2*$G1865*信号概况!$F$6*$J1865*信号概况!$F$9*信号相关性!$F$9+2*$H1865*信号概况!$F$7*$I1865*信号概况!$F$8*信号相关性!$G$8+2*$H1865*信号概况!$F$7*$J1865*信号概况!$F$9*信号相关性!$G$9+2*$I1865*信号概况!$F$8*$J1865*信号概况!$F$9*信号相关性!$H$9)</f>
        <v>1672.87618625635</v>
      </c>
      <c r="L1865" s="10">
        <f t="shared" si="605"/>
        <v>11.6680362601616</v>
      </c>
      <c r="M1865" s="11">
        <f>SQRT(POWER($C1865*信号概况!$C$2,2)+POWER($D1865*信号概况!$C$3,2)+POWER($E1865*信号概况!$C$4,2)+POWER($F1865*信号概况!$C$5,2)+POWER($G1865*信号概况!$C$6,2)+POWER($H1865*信号概况!$C$7,2)+POWER($I1865*信号概况!$C$8,2)+POWER($J1865*信号概况!$C$9,2)+2*$C1865*信号概况!$C$2*$D1865*信号概况!$C$3*信号相关性!$B$3+2*$C1865*信号概况!$C$2*$E1865*信号概况!$C$4*信号相关性!$B$4+2*$C1865*信号概况!$C$2*$F1865*信号概况!$C$5*信号相关性!$B$5+2*$C1865*信号概况!$C$2*$G1865*信号概况!$C$6*信号相关性!$B$6+2*$C1865*信号概况!$C$2*$H1865*信号概况!$C$7*信号相关性!$B$7+2*$C1865*信号概况!$C$2*$I1865*信号概况!$C$8*信号相关性!$B$8+2*$C1865*信号概况!$C$2*$J1865*信号概况!$C$9*信号相关性!$B$9+2*$D1865*信号概况!$C$3*$E1865*信号概况!$C$4*信号相关性!$C$4+2*$D1865*信号概况!$C$3*$F1865*信号概况!$C$5*信号相关性!$C$5+2*$D1865*信号概况!$C$3*$G1865*信号概况!$C$6*信号相关性!$C$6+2*$D1865*信号概况!$C$3*$H1865*信号概况!$C$7*信号相关性!$C$7+2*$D1865*信号概况!$C$3*$I1865*信号概况!$C$8*信号相关性!$C$8+2*$D1865*信号概况!$C$3*$J1865*信号概况!$C$9*信号相关性!$C$9+2*$E1865*信号概况!$C$4*$F1865*信号概况!$C$5*信号相关性!$D$5+2*$E1865*信号概况!$C$4*$G1865*信号概况!$C$6*信号相关性!$D$6+2*$E1865*信号概况!$C$4*$H1865*信号概况!$C$7*信号相关性!$D$7+2*$E1865*信号概况!$C$4*$I1865*信号概况!$C$8*信号相关性!$D$8+2*$E1865*信号概况!$C$4*$J1865*信号概况!$J$5*信号相关性!$D$9+2*$F1865*信号概况!$C$5*$G1865*信号概况!$C$6*信号相关性!$E$6+2*$F1865*信号概况!$C$5*$H1865*信号概况!$C$7*信号相关性!$E$7+2*$F1865*信号概况!$C$5*$I1865*信号概况!$C$8*信号相关性!$E$8+2*$F1865*信号概况!$C$5*$J1865*信号概况!$C$9*信号相关性!$E$9+2*$G1865*信号概况!$C$6*$H1865*信号概况!$C$7*信号相关性!$F$7+2*$G1865*信号概况!$C$6*$I1865*信号概况!$C$8*信号相关性!$F$8+2*$G1865*信号概况!$C$6*$J1865*信号概况!$C$9*信号相关性!$F$9+2*$H1865*信号概况!$C$7*$I1865*信号概况!$C$8*信号相关性!$G$8+2*$H1865*信号概况!$C$7*$J1865*信号概况!$C$9*信号相关性!$G$9+2*$I1865*信号概况!$C$8*$J1865*信号概况!$C$9*信号相关性!$H$9)</f>
        <v>8213.66199305803</v>
      </c>
      <c r="N1865" s="12">
        <f t="shared" si="606"/>
        <v>0.420799541428381</v>
      </c>
      <c r="O1865" s="10">
        <f>$C1865*信号概况!$J$2+$D1865*信号概况!$J$3+$E1865*信号概况!$J$4+$F1865*信号概况!$J$5+$G1865*信号概况!$J$6+$H1865*信号概况!$J$7+$I1865*信号概况!$J$8+$J1865*信号概况!$J$9</f>
        <v>1722.3878166891</v>
      </c>
      <c r="P1865" s="12">
        <f t="shared" si="607"/>
        <v>0.0882407876093719</v>
      </c>
      <c r="Q1865" s="7">
        <f t="shared" si="608"/>
        <v>11.7717587004084</v>
      </c>
    </row>
    <row r="1866" spans="1:17">
      <c r="A1866">
        <v>1864</v>
      </c>
      <c r="B1866">
        <v>19519.18</v>
      </c>
      <c r="C1866" s="7">
        <f t="shared" si="609"/>
        <v>0</v>
      </c>
      <c r="D1866" s="8">
        <f t="shared" si="610"/>
        <v>0.848484848484849</v>
      </c>
      <c r="E1866">
        <f t="shared" si="611"/>
        <v>0</v>
      </c>
      <c r="F1866">
        <f t="shared" si="600"/>
        <v>1</v>
      </c>
      <c r="G1866">
        <f t="shared" si="601"/>
        <v>0.08</v>
      </c>
      <c r="H1866">
        <f t="shared" si="602"/>
        <v>0</v>
      </c>
      <c r="I1866">
        <f t="shared" si="603"/>
        <v>0</v>
      </c>
      <c r="J1866">
        <f t="shared" si="604"/>
        <v>0</v>
      </c>
      <c r="K1866">
        <f>SQRT(POWER($C1866*信号概况!$F$2,2)+POWER($D1866*信号概况!$F$3,2)+POWER($E1866*信号概况!$F$4,2)+POWER($F1866*信号概况!$F$5,2)+POWER($G1866*信号概况!$F$6,2)+POWER($H1866*信号概况!$F$7,2)+POWER($I1866*信号概况!$F$8,2)+POWER($J1866*信号概况!$F$9,2)+2*$C1866*信号概况!$F$2*$D1866*信号概况!$F$3*信号相关性!$B$3+2*$C1866*信号概况!$F$2*$E1866*信号概况!$F$4*信号相关性!$B$4+2*$C1866*信号概况!$F$2*$F1866*信号概况!$F$5*信号相关性!$B$5+2*$C1866*信号概况!$F$2*$G1866*信号概况!$F$6*信号相关性!$B$6+2*$C1866*信号概况!$F$2*$H1866*信号概况!$F$7*信号相关性!$B$7+2*$C1866*信号概况!$F$2*$I1866*信号概况!$F$8*信号相关性!$B$8+2*$C1866*信号概况!$F$2*$J1866*信号概况!$F$9*信号相关性!$B$9+2*$D1866*信号概况!$F$3*$E1866*信号概况!$F$4*信号相关性!$C$4+2*$D1866*信号概况!$F$3*$F1866*信号概况!$F$5*信号相关性!$C$5+2*$D1866*信号概况!$F$3*$G1866*信号概况!$F$6*信号相关性!$C$6+2*$D1866*信号概况!$F$3*$H1866*信号概况!$F$7*信号相关性!$C$7+2*$D1866*信号概况!$F$3*$I1866*信号概况!$F$8*信号相关性!$C$8+2*$D1866*信号概况!$F$3*$J1866*信号概况!$F$9*信号相关性!$C$9+2*$E1866*信号概况!$F$4*$F1866*信号概况!$F$5*信号相关性!$D$5+2*$E1866*信号概况!$F$4*$G1866*信号概况!$F$6*信号相关性!$D$6+2*$E1866*信号概况!$F$4*$H1866*信号概况!$F$7*信号相关性!$D$7+2*$E1866*信号概况!$F$4*$I1866*信号概况!$F$8*信号相关性!$D$8+2*$E1866*信号概况!$F$4*$J1866*信号概况!$J$5*信号相关性!$D$9+2*$F1866*信号概况!$F$5*$G1866*信号概况!$F$6*信号相关性!$E$6+2*$F1866*信号概况!$F$5*$H1866*信号概况!$F$7*信号相关性!$E$7+2*$F1866*信号概况!$F$5*$I1866*信号概况!$F$8*信号相关性!$E$8+2*$F1866*信号概况!$F$5*$J1866*信号概况!$F$9*信号相关性!$E$9+2*$G1866*信号概况!$F$6*$H1866*信号概况!$F$7*信号相关性!$F$7+2*$G1866*信号概况!$F$6*$I1866*信号概况!$F$8*信号相关性!$F$8+2*$G1866*信号概况!$F$6*$J1866*信号概况!$F$9*信号相关性!$F$9+2*$H1866*信号概况!$F$7*$I1866*信号概况!$F$8*信号相关性!$G$8+2*$H1866*信号概况!$F$7*$J1866*信号概况!$F$9*信号相关性!$G$9+2*$I1866*信号概况!$F$8*$J1866*信号概况!$F$9*信号相关性!$H$9)</f>
        <v>1738.86474922789</v>
      </c>
      <c r="L1866" s="10">
        <f t="shared" si="605"/>
        <v>11.2252433713819</v>
      </c>
      <c r="M1866" s="11">
        <f>SQRT(POWER($C1866*信号概况!$C$2,2)+POWER($D1866*信号概况!$C$3,2)+POWER($E1866*信号概况!$C$4,2)+POWER($F1866*信号概况!$C$5,2)+POWER($G1866*信号概况!$C$6,2)+POWER($H1866*信号概况!$C$7,2)+POWER($I1866*信号概况!$C$8,2)+POWER($J1866*信号概况!$C$9,2)+2*$C1866*信号概况!$C$2*$D1866*信号概况!$C$3*信号相关性!$B$3+2*$C1866*信号概况!$C$2*$E1866*信号概况!$C$4*信号相关性!$B$4+2*$C1866*信号概况!$C$2*$F1866*信号概况!$C$5*信号相关性!$B$5+2*$C1866*信号概况!$C$2*$G1866*信号概况!$C$6*信号相关性!$B$6+2*$C1866*信号概况!$C$2*$H1866*信号概况!$C$7*信号相关性!$B$7+2*$C1866*信号概况!$C$2*$I1866*信号概况!$C$8*信号相关性!$B$8+2*$C1866*信号概况!$C$2*$J1866*信号概况!$C$9*信号相关性!$B$9+2*$D1866*信号概况!$C$3*$E1866*信号概况!$C$4*信号相关性!$C$4+2*$D1866*信号概况!$C$3*$F1866*信号概况!$C$5*信号相关性!$C$5+2*$D1866*信号概况!$C$3*$G1866*信号概况!$C$6*信号相关性!$C$6+2*$D1866*信号概况!$C$3*$H1866*信号概况!$C$7*信号相关性!$C$7+2*$D1866*信号概况!$C$3*$I1866*信号概况!$C$8*信号相关性!$C$8+2*$D1866*信号概况!$C$3*$J1866*信号概况!$C$9*信号相关性!$C$9+2*$E1866*信号概况!$C$4*$F1866*信号概况!$C$5*信号相关性!$D$5+2*$E1866*信号概况!$C$4*$G1866*信号概况!$C$6*信号相关性!$D$6+2*$E1866*信号概况!$C$4*$H1866*信号概况!$C$7*信号相关性!$D$7+2*$E1866*信号概况!$C$4*$I1866*信号概况!$C$8*信号相关性!$D$8+2*$E1866*信号概况!$C$4*$J1866*信号概况!$J$5*信号相关性!$D$9+2*$F1866*信号概况!$C$5*$G1866*信号概况!$C$6*信号相关性!$E$6+2*$F1866*信号概况!$C$5*$H1866*信号概况!$C$7*信号相关性!$E$7+2*$F1866*信号概况!$C$5*$I1866*信号概况!$C$8*信号相关性!$E$8+2*$F1866*信号概况!$C$5*$J1866*信号概况!$C$9*信号相关性!$E$9+2*$G1866*信号概况!$C$6*$H1866*信号概况!$C$7*信号相关性!$F$7+2*$G1866*信号概况!$C$6*$I1866*信号概况!$C$8*信号相关性!$F$8+2*$G1866*信号概况!$C$6*$J1866*信号概况!$C$9*信号相关性!$F$9+2*$H1866*信号概况!$C$7*$I1866*信号概况!$C$8*信号相关性!$G$8+2*$H1866*信号概况!$C$7*$J1866*信号概况!$C$9*信号相关性!$G$9+2*$I1866*信号概况!$C$8*$J1866*信号概况!$C$9*信号相关性!$H$9)</f>
        <v>8534.98266045448</v>
      </c>
      <c r="N1866" s="12">
        <f t="shared" si="606"/>
        <v>0.43726133272271</v>
      </c>
      <c r="O1866" s="10">
        <f>$C1866*信号概况!$J$2+$D1866*信号概况!$J$3+$E1866*信号概况!$J$4+$F1866*信号概况!$J$5+$G1866*信号概况!$J$6+$H1866*信号概况!$J$7+$I1866*信号概况!$J$8+$J1866*信号概况!$J$9</f>
        <v>1746.91596737403</v>
      </c>
      <c r="P1866" s="12">
        <f t="shared" si="607"/>
        <v>0.0894974054941873</v>
      </c>
      <c r="Q1866" s="7">
        <f t="shared" si="608"/>
        <v>11.4942997247849</v>
      </c>
    </row>
    <row r="1867" spans="1:17">
      <c r="A1867">
        <v>1865</v>
      </c>
      <c r="B1867">
        <v>19519.18</v>
      </c>
      <c r="C1867" s="7">
        <f t="shared" si="609"/>
        <v>0</v>
      </c>
      <c r="D1867" s="8">
        <f t="shared" si="610"/>
        <v>0.878787878787879</v>
      </c>
      <c r="E1867">
        <f t="shared" si="611"/>
        <v>0</v>
      </c>
      <c r="F1867">
        <f t="shared" si="600"/>
        <v>1</v>
      </c>
      <c r="G1867">
        <f t="shared" si="601"/>
        <v>0.08</v>
      </c>
      <c r="H1867">
        <f t="shared" si="602"/>
        <v>0</v>
      </c>
      <c r="I1867">
        <f t="shared" si="603"/>
        <v>0</v>
      </c>
      <c r="J1867">
        <f t="shared" si="604"/>
        <v>0</v>
      </c>
      <c r="K1867">
        <f>SQRT(POWER($C1867*信号概况!$F$2,2)+POWER($D1867*信号概况!$F$3,2)+POWER($E1867*信号概况!$F$4,2)+POWER($F1867*信号概况!$F$5,2)+POWER($G1867*信号概况!$F$6,2)+POWER($H1867*信号概况!$F$7,2)+POWER($I1867*信号概况!$F$8,2)+POWER($J1867*信号概况!$F$9,2)+2*$C1867*信号概况!$F$2*$D1867*信号概况!$F$3*信号相关性!$B$3+2*$C1867*信号概况!$F$2*$E1867*信号概况!$F$4*信号相关性!$B$4+2*$C1867*信号概况!$F$2*$F1867*信号概况!$F$5*信号相关性!$B$5+2*$C1867*信号概况!$F$2*$G1867*信号概况!$F$6*信号相关性!$B$6+2*$C1867*信号概况!$F$2*$H1867*信号概况!$F$7*信号相关性!$B$7+2*$C1867*信号概况!$F$2*$I1867*信号概况!$F$8*信号相关性!$B$8+2*$C1867*信号概况!$F$2*$J1867*信号概况!$F$9*信号相关性!$B$9+2*$D1867*信号概况!$F$3*$E1867*信号概况!$F$4*信号相关性!$C$4+2*$D1867*信号概况!$F$3*$F1867*信号概况!$F$5*信号相关性!$C$5+2*$D1867*信号概况!$F$3*$G1867*信号概况!$F$6*信号相关性!$C$6+2*$D1867*信号概况!$F$3*$H1867*信号概况!$F$7*信号相关性!$C$7+2*$D1867*信号概况!$F$3*$I1867*信号概况!$F$8*信号相关性!$C$8+2*$D1867*信号概况!$F$3*$J1867*信号概况!$F$9*信号相关性!$C$9+2*$E1867*信号概况!$F$4*$F1867*信号概况!$F$5*信号相关性!$D$5+2*$E1867*信号概况!$F$4*$G1867*信号概况!$F$6*信号相关性!$D$6+2*$E1867*信号概况!$F$4*$H1867*信号概况!$F$7*信号相关性!$D$7+2*$E1867*信号概况!$F$4*$I1867*信号概况!$F$8*信号相关性!$D$8+2*$E1867*信号概况!$F$4*$J1867*信号概况!$J$5*信号相关性!$D$9+2*$F1867*信号概况!$F$5*$G1867*信号概况!$F$6*信号相关性!$E$6+2*$F1867*信号概况!$F$5*$H1867*信号概况!$F$7*信号相关性!$E$7+2*$F1867*信号概况!$F$5*$I1867*信号概况!$F$8*信号相关性!$E$8+2*$F1867*信号概况!$F$5*$J1867*信号概况!$F$9*信号相关性!$E$9+2*$G1867*信号概况!$F$6*$H1867*信号概况!$F$7*信号相关性!$F$7+2*$G1867*信号概况!$F$6*$I1867*信号概况!$F$8*信号相关性!$F$8+2*$G1867*信号概况!$F$6*$J1867*信号概况!$F$9*信号相关性!$F$9+2*$H1867*信号概况!$F$7*$I1867*信号概况!$F$8*信号相关性!$G$8+2*$H1867*信号概况!$F$7*$J1867*信号概况!$F$9*信号相关性!$G$9+2*$I1867*信号概况!$F$8*$J1867*信号概况!$F$9*信号相关性!$H$9)</f>
        <v>1804.91696929269</v>
      </c>
      <c r="L1867" s="10">
        <f t="shared" si="605"/>
        <v>10.8144476073319</v>
      </c>
      <c r="M1867" s="11">
        <f>SQRT(POWER($C1867*信号概况!$C$2,2)+POWER($D1867*信号概况!$C$3,2)+POWER($E1867*信号概况!$C$4,2)+POWER($F1867*信号概况!$C$5,2)+POWER($G1867*信号概况!$C$6,2)+POWER($H1867*信号概况!$C$7,2)+POWER($I1867*信号概况!$C$8,2)+POWER($J1867*信号概况!$C$9,2)+2*$C1867*信号概况!$C$2*$D1867*信号概况!$C$3*信号相关性!$B$3+2*$C1867*信号概况!$C$2*$E1867*信号概况!$C$4*信号相关性!$B$4+2*$C1867*信号概况!$C$2*$F1867*信号概况!$C$5*信号相关性!$B$5+2*$C1867*信号概况!$C$2*$G1867*信号概况!$C$6*信号相关性!$B$6+2*$C1867*信号概况!$C$2*$H1867*信号概况!$C$7*信号相关性!$B$7+2*$C1867*信号概况!$C$2*$I1867*信号概况!$C$8*信号相关性!$B$8+2*$C1867*信号概况!$C$2*$J1867*信号概况!$C$9*信号相关性!$B$9+2*$D1867*信号概况!$C$3*$E1867*信号概况!$C$4*信号相关性!$C$4+2*$D1867*信号概况!$C$3*$F1867*信号概况!$C$5*信号相关性!$C$5+2*$D1867*信号概况!$C$3*$G1867*信号概况!$C$6*信号相关性!$C$6+2*$D1867*信号概况!$C$3*$H1867*信号概况!$C$7*信号相关性!$C$7+2*$D1867*信号概况!$C$3*$I1867*信号概况!$C$8*信号相关性!$C$8+2*$D1867*信号概况!$C$3*$J1867*信号概况!$C$9*信号相关性!$C$9+2*$E1867*信号概况!$C$4*$F1867*信号概况!$C$5*信号相关性!$D$5+2*$E1867*信号概况!$C$4*$G1867*信号概况!$C$6*信号相关性!$D$6+2*$E1867*信号概况!$C$4*$H1867*信号概况!$C$7*信号相关性!$D$7+2*$E1867*信号概况!$C$4*$I1867*信号概况!$C$8*信号相关性!$D$8+2*$E1867*信号概况!$C$4*$J1867*信号概况!$J$5*信号相关性!$D$9+2*$F1867*信号概况!$C$5*$G1867*信号概况!$C$6*信号相关性!$E$6+2*$F1867*信号概况!$C$5*$H1867*信号概况!$C$7*信号相关性!$E$7+2*$F1867*信号概况!$C$5*$I1867*信号概况!$C$8*信号相关性!$E$8+2*$F1867*信号概况!$C$5*$J1867*信号概况!$C$9*信号相关性!$E$9+2*$G1867*信号概况!$C$6*$H1867*信号概况!$C$7*信号相关性!$F$7+2*$G1867*信号概况!$C$6*$I1867*信号概况!$C$8*信号相关性!$F$8+2*$G1867*信号概况!$C$6*$J1867*信号概况!$C$9*信号相关性!$F$9+2*$H1867*信号概况!$C$7*$I1867*信号概况!$C$8*信号相关性!$G$8+2*$H1867*信号概况!$C$7*$J1867*信号概况!$C$9*信号相关性!$G$9+2*$I1867*信号概况!$C$8*$J1867*信号概况!$C$9*信号相关性!$H$9)</f>
        <v>8856.52295850541</v>
      </c>
      <c r="N1867" s="12">
        <f t="shared" si="606"/>
        <v>0.453734376060132</v>
      </c>
      <c r="O1867" s="10">
        <f>$C1867*信号概况!$J$2+$D1867*信号概况!$J$3+$E1867*信号概况!$J$4+$F1867*信号概况!$J$5+$G1867*信号概况!$J$6+$H1867*信号概况!$J$7+$I1867*信号概况!$J$8+$J1867*信号概况!$J$9</f>
        <v>1771.44411805896</v>
      </c>
      <c r="P1867" s="12">
        <f t="shared" si="607"/>
        <v>0.0907540233790027</v>
      </c>
      <c r="Q1867" s="7">
        <f t="shared" si="608"/>
        <v>11.236733191475</v>
      </c>
    </row>
    <row r="1868" spans="1:17">
      <c r="A1868">
        <v>1866</v>
      </c>
      <c r="B1868">
        <v>19519.18</v>
      </c>
      <c r="C1868" s="7">
        <f t="shared" si="609"/>
        <v>0</v>
      </c>
      <c r="D1868" s="8">
        <f t="shared" si="610"/>
        <v>0.909090909090909</v>
      </c>
      <c r="E1868">
        <f t="shared" si="611"/>
        <v>0</v>
      </c>
      <c r="F1868">
        <f t="shared" si="600"/>
        <v>1</v>
      </c>
      <c r="G1868">
        <f t="shared" si="601"/>
        <v>0.08</v>
      </c>
      <c r="H1868">
        <f t="shared" si="602"/>
        <v>0</v>
      </c>
      <c r="I1868">
        <f t="shared" si="603"/>
        <v>0</v>
      </c>
      <c r="J1868">
        <f t="shared" si="604"/>
        <v>0</v>
      </c>
      <c r="K1868">
        <f>SQRT(POWER($C1868*信号概况!$F$2,2)+POWER($D1868*信号概况!$F$3,2)+POWER($E1868*信号概况!$F$4,2)+POWER($F1868*信号概况!$F$5,2)+POWER($G1868*信号概况!$F$6,2)+POWER($H1868*信号概况!$F$7,2)+POWER($I1868*信号概况!$F$8,2)+POWER($J1868*信号概况!$F$9,2)+2*$C1868*信号概况!$F$2*$D1868*信号概况!$F$3*信号相关性!$B$3+2*$C1868*信号概况!$F$2*$E1868*信号概况!$F$4*信号相关性!$B$4+2*$C1868*信号概况!$F$2*$F1868*信号概况!$F$5*信号相关性!$B$5+2*$C1868*信号概况!$F$2*$G1868*信号概况!$F$6*信号相关性!$B$6+2*$C1868*信号概况!$F$2*$H1868*信号概况!$F$7*信号相关性!$B$7+2*$C1868*信号概况!$F$2*$I1868*信号概况!$F$8*信号相关性!$B$8+2*$C1868*信号概况!$F$2*$J1868*信号概况!$F$9*信号相关性!$B$9+2*$D1868*信号概况!$F$3*$E1868*信号概况!$F$4*信号相关性!$C$4+2*$D1868*信号概况!$F$3*$F1868*信号概况!$F$5*信号相关性!$C$5+2*$D1868*信号概况!$F$3*$G1868*信号概况!$F$6*信号相关性!$C$6+2*$D1868*信号概况!$F$3*$H1868*信号概况!$F$7*信号相关性!$C$7+2*$D1868*信号概况!$F$3*$I1868*信号概况!$F$8*信号相关性!$C$8+2*$D1868*信号概况!$F$3*$J1868*信号概况!$F$9*信号相关性!$C$9+2*$E1868*信号概况!$F$4*$F1868*信号概况!$F$5*信号相关性!$D$5+2*$E1868*信号概况!$F$4*$G1868*信号概况!$F$6*信号相关性!$D$6+2*$E1868*信号概况!$F$4*$H1868*信号概况!$F$7*信号相关性!$D$7+2*$E1868*信号概况!$F$4*$I1868*信号概况!$F$8*信号相关性!$D$8+2*$E1868*信号概况!$F$4*$J1868*信号概况!$J$5*信号相关性!$D$9+2*$F1868*信号概况!$F$5*$G1868*信号概况!$F$6*信号相关性!$E$6+2*$F1868*信号概况!$F$5*$H1868*信号概况!$F$7*信号相关性!$E$7+2*$F1868*信号概况!$F$5*$I1868*信号概况!$F$8*信号相关性!$E$8+2*$F1868*信号概况!$F$5*$J1868*信号概况!$F$9*信号相关性!$E$9+2*$G1868*信号概况!$F$6*$H1868*信号概况!$F$7*信号相关性!$F$7+2*$G1868*信号概况!$F$6*$I1868*信号概况!$F$8*信号相关性!$F$8+2*$G1868*信号概况!$F$6*$J1868*信号概况!$F$9*信号相关性!$F$9+2*$H1868*信号概况!$F$7*$I1868*信号概况!$F$8*信号相关性!$G$8+2*$H1868*信号概况!$F$7*$J1868*信号概况!$F$9*信号相关性!$G$9+2*$I1868*信号概况!$F$8*$J1868*信号概况!$F$9*信号相关性!$H$9)</f>
        <v>1871.02610466652</v>
      </c>
      <c r="L1868" s="10">
        <f t="shared" si="605"/>
        <v>10.4323397473276</v>
      </c>
      <c r="M1868" s="11">
        <f>SQRT(POWER($C1868*信号概况!$C$2,2)+POWER($D1868*信号概况!$C$3,2)+POWER($E1868*信号概况!$C$4,2)+POWER($F1868*信号概况!$C$5,2)+POWER($G1868*信号概况!$C$6,2)+POWER($H1868*信号概况!$C$7,2)+POWER($I1868*信号概况!$C$8,2)+POWER($J1868*信号概况!$C$9,2)+2*$C1868*信号概况!$C$2*$D1868*信号概况!$C$3*信号相关性!$B$3+2*$C1868*信号概况!$C$2*$E1868*信号概况!$C$4*信号相关性!$B$4+2*$C1868*信号概况!$C$2*$F1868*信号概况!$C$5*信号相关性!$B$5+2*$C1868*信号概况!$C$2*$G1868*信号概况!$C$6*信号相关性!$B$6+2*$C1868*信号概况!$C$2*$H1868*信号概况!$C$7*信号相关性!$B$7+2*$C1868*信号概况!$C$2*$I1868*信号概况!$C$8*信号相关性!$B$8+2*$C1868*信号概况!$C$2*$J1868*信号概况!$C$9*信号相关性!$B$9+2*$D1868*信号概况!$C$3*$E1868*信号概况!$C$4*信号相关性!$C$4+2*$D1868*信号概况!$C$3*$F1868*信号概况!$C$5*信号相关性!$C$5+2*$D1868*信号概况!$C$3*$G1868*信号概况!$C$6*信号相关性!$C$6+2*$D1868*信号概况!$C$3*$H1868*信号概况!$C$7*信号相关性!$C$7+2*$D1868*信号概况!$C$3*$I1868*信号概况!$C$8*信号相关性!$C$8+2*$D1868*信号概况!$C$3*$J1868*信号概况!$C$9*信号相关性!$C$9+2*$E1868*信号概况!$C$4*$F1868*信号概况!$C$5*信号相关性!$D$5+2*$E1868*信号概况!$C$4*$G1868*信号概况!$C$6*信号相关性!$D$6+2*$E1868*信号概况!$C$4*$H1868*信号概况!$C$7*信号相关性!$D$7+2*$E1868*信号概况!$C$4*$I1868*信号概况!$C$8*信号相关性!$D$8+2*$E1868*信号概况!$C$4*$J1868*信号概况!$J$5*信号相关性!$D$9+2*$F1868*信号概况!$C$5*$G1868*信号概况!$C$6*信号相关性!$E$6+2*$F1868*信号概况!$C$5*$H1868*信号概况!$C$7*信号相关性!$E$7+2*$F1868*信号概况!$C$5*$I1868*信号概况!$C$8*信号相关性!$E$8+2*$F1868*信号概况!$C$5*$J1868*信号概况!$C$9*信号相关性!$E$9+2*$G1868*信号概况!$C$6*$H1868*信号概况!$C$7*信号相关性!$F$7+2*$G1868*信号概况!$C$6*$I1868*信号概况!$C$8*信号相关性!$F$8+2*$G1868*信号概况!$C$6*$J1868*信号概况!$C$9*信号相关性!$F$9+2*$H1868*信号概况!$C$7*$I1868*信号概况!$C$8*信号相关性!$G$8+2*$H1868*信号概况!$C$7*$J1868*信号概况!$C$9*信号相关性!$G$9+2*$I1868*信号概况!$C$8*$J1868*信号概况!$C$9*信号相关性!$H$9)</f>
        <v>9178.25980439814</v>
      </c>
      <c r="N1868" s="12">
        <f t="shared" si="606"/>
        <v>0.470217488869826</v>
      </c>
      <c r="O1868" s="10">
        <f>$C1868*信号概况!$J$2+$D1868*信号概况!$J$3+$E1868*信号概况!$J$4+$F1868*信号概况!$J$5+$G1868*信号概况!$J$6+$H1868*信号概况!$J$7+$I1868*信号概况!$J$8+$J1868*信号概况!$J$9</f>
        <v>1795.97226874389</v>
      </c>
      <c r="P1868" s="12">
        <f t="shared" si="607"/>
        <v>0.0920106412638182</v>
      </c>
      <c r="Q1868" s="7">
        <f t="shared" si="608"/>
        <v>10.9970182530372</v>
      </c>
    </row>
    <row r="1869" spans="1:17">
      <c r="A1869">
        <v>1867</v>
      </c>
      <c r="B1869">
        <v>19519.18</v>
      </c>
      <c r="C1869" s="7">
        <f t="shared" si="609"/>
        <v>0</v>
      </c>
      <c r="D1869" s="8">
        <f t="shared" si="610"/>
        <v>0.939393939393939</v>
      </c>
      <c r="E1869">
        <f t="shared" si="611"/>
        <v>0</v>
      </c>
      <c r="F1869">
        <f t="shared" si="600"/>
        <v>1</v>
      </c>
      <c r="G1869">
        <f t="shared" si="601"/>
        <v>0.08</v>
      </c>
      <c r="H1869">
        <f t="shared" si="602"/>
        <v>0</v>
      </c>
      <c r="I1869">
        <f t="shared" si="603"/>
        <v>0</v>
      </c>
      <c r="J1869">
        <f t="shared" si="604"/>
        <v>0</v>
      </c>
      <c r="K1869">
        <f>SQRT(POWER($C1869*信号概况!$F$2,2)+POWER($D1869*信号概况!$F$3,2)+POWER($E1869*信号概况!$F$4,2)+POWER($F1869*信号概况!$F$5,2)+POWER($G1869*信号概况!$F$6,2)+POWER($H1869*信号概况!$F$7,2)+POWER($I1869*信号概况!$F$8,2)+POWER($J1869*信号概况!$F$9,2)+2*$C1869*信号概况!$F$2*$D1869*信号概况!$F$3*信号相关性!$B$3+2*$C1869*信号概况!$F$2*$E1869*信号概况!$F$4*信号相关性!$B$4+2*$C1869*信号概况!$F$2*$F1869*信号概况!$F$5*信号相关性!$B$5+2*$C1869*信号概况!$F$2*$G1869*信号概况!$F$6*信号相关性!$B$6+2*$C1869*信号概况!$F$2*$H1869*信号概况!$F$7*信号相关性!$B$7+2*$C1869*信号概况!$F$2*$I1869*信号概况!$F$8*信号相关性!$B$8+2*$C1869*信号概况!$F$2*$J1869*信号概况!$F$9*信号相关性!$B$9+2*$D1869*信号概况!$F$3*$E1869*信号概况!$F$4*信号相关性!$C$4+2*$D1869*信号概况!$F$3*$F1869*信号概况!$F$5*信号相关性!$C$5+2*$D1869*信号概况!$F$3*$G1869*信号概况!$F$6*信号相关性!$C$6+2*$D1869*信号概况!$F$3*$H1869*信号概况!$F$7*信号相关性!$C$7+2*$D1869*信号概况!$F$3*$I1869*信号概况!$F$8*信号相关性!$C$8+2*$D1869*信号概况!$F$3*$J1869*信号概况!$F$9*信号相关性!$C$9+2*$E1869*信号概况!$F$4*$F1869*信号概况!$F$5*信号相关性!$D$5+2*$E1869*信号概况!$F$4*$G1869*信号概况!$F$6*信号相关性!$D$6+2*$E1869*信号概况!$F$4*$H1869*信号概况!$F$7*信号相关性!$D$7+2*$E1869*信号概况!$F$4*$I1869*信号概况!$F$8*信号相关性!$D$8+2*$E1869*信号概况!$F$4*$J1869*信号概况!$J$5*信号相关性!$D$9+2*$F1869*信号概况!$F$5*$G1869*信号概况!$F$6*信号相关性!$E$6+2*$F1869*信号概况!$F$5*$H1869*信号概况!$F$7*信号相关性!$E$7+2*$F1869*信号概况!$F$5*$I1869*信号概况!$F$8*信号相关性!$E$8+2*$F1869*信号概况!$F$5*$J1869*信号概况!$F$9*信号相关性!$E$9+2*$G1869*信号概况!$F$6*$H1869*信号概况!$F$7*信号相关性!$F$7+2*$G1869*信号概况!$F$6*$I1869*信号概况!$F$8*信号相关性!$F$8+2*$G1869*信号概况!$F$6*$J1869*信号概况!$F$9*信号相关性!$F$9+2*$H1869*信号概况!$F$7*$I1869*信号概况!$F$8*信号相关性!$G$8+2*$H1869*信号概况!$F$7*$J1869*信号概况!$F$9*信号相关性!$G$9+2*$I1869*信号概况!$F$8*$J1869*信号概况!$F$9*信号相关性!$H$9)</f>
        <v>1937.18632841964</v>
      </c>
      <c r="L1869" s="10">
        <f t="shared" si="605"/>
        <v>10.0760467455517</v>
      </c>
      <c r="M1869" s="11">
        <f>SQRT(POWER($C1869*信号概况!$C$2,2)+POWER($D1869*信号概况!$C$3,2)+POWER($E1869*信号概况!$C$4,2)+POWER($F1869*信号概况!$C$5,2)+POWER($G1869*信号概况!$C$6,2)+POWER($H1869*信号概况!$C$7,2)+POWER($I1869*信号概况!$C$8,2)+POWER($J1869*信号概况!$C$9,2)+2*$C1869*信号概况!$C$2*$D1869*信号概况!$C$3*信号相关性!$B$3+2*$C1869*信号概况!$C$2*$E1869*信号概况!$C$4*信号相关性!$B$4+2*$C1869*信号概况!$C$2*$F1869*信号概况!$C$5*信号相关性!$B$5+2*$C1869*信号概况!$C$2*$G1869*信号概况!$C$6*信号相关性!$B$6+2*$C1869*信号概况!$C$2*$H1869*信号概况!$C$7*信号相关性!$B$7+2*$C1869*信号概况!$C$2*$I1869*信号概况!$C$8*信号相关性!$B$8+2*$C1869*信号概况!$C$2*$J1869*信号概况!$C$9*信号相关性!$B$9+2*$D1869*信号概况!$C$3*$E1869*信号概况!$C$4*信号相关性!$C$4+2*$D1869*信号概况!$C$3*$F1869*信号概况!$C$5*信号相关性!$C$5+2*$D1869*信号概况!$C$3*$G1869*信号概况!$C$6*信号相关性!$C$6+2*$D1869*信号概况!$C$3*$H1869*信号概况!$C$7*信号相关性!$C$7+2*$D1869*信号概况!$C$3*$I1869*信号概况!$C$8*信号相关性!$C$8+2*$D1869*信号概况!$C$3*$J1869*信号概况!$C$9*信号相关性!$C$9+2*$E1869*信号概况!$C$4*$F1869*信号概况!$C$5*信号相关性!$D$5+2*$E1869*信号概况!$C$4*$G1869*信号概况!$C$6*信号相关性!$D$6+2*$E1869*信号概况!$C$4*$H1869*信号概况!$C$7*信号相关性!$D$7+2*$E1869*信号概况!$C$4*$I1869*信号概况!$C$8*信号相关性!$D$8+2*$E1869*信号概况!$C$4*$J1869*信号概况!$J$5*信号相关性!$D$9+2*$F1869*信号概况!$C$5*$G1869*信号概况!$C$6*信号相关性!$E$6+2*$F1869*信号概况!$C$5*$H1869*信号概况!$C$7*信号相关性!$E$7+2*$F1869*信号概况!$C$5*$I1869*信号概况!$C$8*信号相关性!$E$8+2*$F1869*信号概况!$C$5*$J1869*信号概况!$C$9*信号相关性!$E$9+2*$G1869*信号概况!$C$6*$H1869*信号概况!$C$7*信号相关性!$F$7+2*$G1869*信号概况!$C$6*$I1869*信号概况!$C$8*信号相关性!$F$8+2*$G1869*信号概况!$C$6*$J1869*信号概况!$C$9*信号相关性!$F$9+2*$H1869*信号概况!$C$7*$I1869*信号概况!$C$8*信号相关性!$G$8+2*$H1869*信号概况!$C$7*$J1869*信号概况!$C$9*信号相关性!$G$9+2*$I1869*信号概况!$C$8*$J1869*信号概况!$C$9*信号相关性!$H$9)</f>
        <v>9500.17322903903</v>
      </c>
      <c r="N1869" s="12">
        <f t="shared" si="606"/>
        <v>0.486709648101971</v>
      </c>
      <c r="O1869" s="10">
        <f>$C1869*信号概况!$J$2+$D1869*信号概况!$J$3+$E1869*信号概况!$J$4+$F1869*信号概况!$J$5+$G1869*信号概况!$J$6+$H1869*信号概况!$J$7+$I1869*信号概况!$J$8+$J1869*信号概况!$J$9</f>
        <v>1820.50041942883</v>
      </c>
      <c r="P1869" s="12">
        <f t="shared" si="607"/>
        <v>0.0932672591486336</v>
      </c>
      <c r="Q1869" s="7">
        <f t="shared" si="608"/>
        <v>10.7733808188558</v>
      </c>
    </row>
    <row r="1870" spans="1:17">
      <c r="A1870">
        <v>1868</v>
      </c>
      <c r="B1870">
        <v>19519.18</v>
      </c>
      <c r="C1870" s="7">
        <f t="shared" si="609"/>
        <v>0</v>
      </c>
      <c r="D1870" s="8">
        <f t="shared" si="610"/>
        <v>0.96969696969697</v>
      </c>
      <c r="E1870">
        <f t="shared" si="611"/>
        <v>0</v>
      </c>
      <c r="F1870">
        <f t="shared" si="600"/>
        <v>1</v>
      </c>
      <c r="G1870">
        <f t="shared" si="601"/>
        <v>0.08</v>
      </c>
      <c r="H1870">
        <f t="shared" si="602"/>
        <v>0</v>
      </c>
      <c r="I1870">
        <f t="shared" si="603"/>
        <v>0</v>
      </c>
      <c r="J1870">
        <f t="shared" si="604"/>
        <v>0</v>
      </c>
      <c r="K1870">
        <f>SQRT(POWER($C1870*信号概况!$F$2,2)+POWER($D1870*信号概况!$F$3,2)+POWER($E1870*信号概况!$F$4,2)+POWER($F1870*信号概况!$F$5,2)+POWER($G1870*信号概况!$F$6,2)+POWER($H1870*信号概况!$F$7,2)+POWER($I1870*信号概况!$F$8,2)+POWER($J1870*信号概况!$F$9,2)+2*$C1870*信号概况!$F$2*$D1870*信号概况!$F$3*信号相关性!$B$3+2*$C1870*信号概况!$F$2*$E1870*信号概况!$F$4*信号相关性!$B$4+2*$C1870*信号概况!$F$2*$F1870*信号概况!$F$5*信号相关性!$B$5+2*$C1870*信号概况!$F$2*$G1870*信号概况!$F$6*信号相关性!$B$6+2*$C1870*信号概况!$F$2*$H1870*信号概况!$F$7*信号相关性!$B$7+2*$C1870*信号概况!$F$2*$I1870*信号概况!$F$8*信号相关性!$B$8+2*$C1870*信号概况!$F$2*$J1870*信号概况!$F$9*信号相关性!$B$9+2*$D1870*信号概况!$F$3*$E1870*信号概况!$F$4*信号相关性!$C$4+2*$D1870*信号概况!$F$3*$F1870*信号概况!$F$5*信号相关性!$C$5+2*$D1870*信号概况!$F$3*$G1870*信号概况!$F$6*信号相关性!$C$6+2*$D1870*信号概况!$F$3*$H1870*信号概况!$F$7*信号相关性!$C$7+2*$D1870*信号概况!$F$3*$I1870*信号概况!$F$8*信号相关性!$C$8+2*$D1870*信号概况!$F$3*$J1870*信号概况!$F$9*信号相关性!$C$9+2*$E1870*信号概况!$F$4*$F1870*信号概况!$F$5*信号相关性!$D$5+2*$E1870*信号概况!$F$4*$G1870*信号概况!$F$6*信号相关性!$D$6+2*$E1870*信号概况!$F$4*$H1870*信号概况!$F$7*信号相关性!$D$7+2*$E1870*信号概况!$F$4*$I1870*信号概况!$F$8*信号相关性!$D$8+2*$E1870*信号概况!$F$4*$J1870*信号概况!$J$5*信号相关性!$D$9+2*$F1870*信号概况!$F$5*$G1870*信号概况!$F$6*信号相关性!$E$6+2*$F1870*信号概况!$F$5*$H1870*信号概况!$F$7*信号相关性!$E$7+2*$F1870*信号概况!$F$5*$I1870*信号概况!$F$8*信号相关性!$E$8+2*$F1870*信号概况!$F$5*$J1870*信号概况!$F$9*信号相关性!$E$9+2*$G1870*信号概况!$F$6*$H1870*信号概况!$F$7*信号相关性!$F$7+2*$G1870*信号概况!$F$6*$I1870*信号概况!$F$8*信号相关性!$F$8+2*$G1870*信号概况!$F$6*$J1870*信号概况!$F$9*信号相关性!$F$9+2*$H1870*信号概况!$F$7*$I1870*信号概况!$F$8*信号相关性!$G$8+2*$H1870*信号概况!$F$7*$J1870*信号概况!$F$9*信号相关性!$G$9+2*$I1870*信号概况!$F$8*$J1870*信号概况!$F$9*信号相关性!$H$9)</f>
        <v>2003.39257911621</v>
      </c>
      <c r="L1870" s="10">
        <f t="shared" si="605"/>
        <v>9.74306294406401</v>
      </c>
      <c r="M1870" s="11">
        <f>SQRT(POWER($C1870*信号概况!$C$2,2)+POWER($D1870*信号概况!$C$3,2)+POWER($E1870*信号概况!$C$4,2)+POWER($F1870*信号概况!$C$5,2)+POWER($G1870*信号概况!$C$6,2)+POWER($H1870*信号概况!$C$7,2)+POWER($I1870*信号概况!$C$8,2)+POWER($J1870*信号概况!$C$9,2)+2*$C1870*信号概况!$C$2*$D1870*信号概况!$C$3*信号相关性!$B$3+2*$C1870*信号概况!$C$2*$E1870*信号概况!$C$4*信号相关性!$B$4+2*$C1870*信号概况!$C$2*$F1870*信号概况!$C$5*信号相关性!$B$5+2*$C1870*信号概况!$C$2*$G1870*信号概况!$C$6*信号相关性!$B$6+2*$C1870*信号概况!$C$2*$H1870*信号概况!$C$7*信号相关性!$B$7+2*$C1870*信号概况!$C$2*$I1870*信号概况!$C$8*信号相关性!$B$8+2*$C1870*信号概况!$C$2*$J1870*信号概况!$C$9*信号相关性!$B$9+2*$D1870*信号概况!$C$3*$E1870*信号概况!$C$4*信号相关性!$C$4+2*$D1870*信号概况!$C$3*$F1870*信号概况!$C$5*信号相关性!$C$5+2*$D1870*信号概况!$C$3*$G1870*信号概况!$C$6*信号相关性!$C$6+2*$D1870*信号概况!$C$3*$H1870*信号概况!$C$7*信号相关性!$C$7+2*$D1870*信号概况!$C$3*$I1870*信号概况!$C$8*信号相关性!$C$8+2*$D1870*信号概况!$C$3*$J1870*信号概况!$C$9*信号相关性!$C$9+2*$E1870*信号概况!$C$4*$F1870*信号概况!$C$5*信号相关性!$D$5+2*$E1870*信号概况!$C$4*$G1870*信号概况!$C$6*信号相关性!$D$6+2*$E1870*信号概况!$C$4*$H1870*信号概况!$C$7*信号相关性!$D$7+2*$E1870*信号概况!$C$4*$I1870*信号概况!$C$8*信号相关性!$D$8+2*$E1870*信号概况!$C$4*$J1870*信号概况!$J$5*信号相关性!$D$9+2*$F1870*信号概况!$C$5*$G1870*信号概况!$C$6*信号相关性!$E$6+2*$F1870*信号概况!$C$5*$H1870*信号概况!$C$7*信号相关性!$E$7+2*$F1870*信号概况!$C$5*$I1870*信号概况!$C$8*信号相关性!$E$8+2*$F1870*信号概况!$C$5*$J1870*信号概况!$C$9*信号相关性!$E$9+2*$G1870*信号概况!$C$6*$H1870*信号概况!$C$7*信号相关性!$F$7+2*$G1870*信号概况!$C$6*$I1870*信号概况!$C$8*信号相关性!$F$8+2*$G1870*信号概况!$C$6*$J1870*信号概况!$C$9*信号相关性!$F$9+2*$H1870*信号概况!$C$7*$I1870*信号概况!$C$8*信号相关性!$G$8+2*$H1870*信号概况!$C$7*$J1870*信号概况!$C$9*信号相关性!$G$9+2*$I1870*信号概况!$C$8*$J1870*信号概况!$C$9*信号相关性!$H$9)</f>
        <v>9822.24587091421</v>
      </c>
      <c r="N1870" s="12">
        <f t="shared" si="606"/>
        <v>0.503209964297384</v>
      </c>
      <c r="O1870" s="10">
        <f>$C1870*信号概况!$J$2+$D1870*信号概况!$J$3+$E1870*信号概况!$J$4+$F1870*信号概况!$J$5+$G1870*信号概况!$J$6+$H1870*信号概况!$J$7+$I1870*信号概况!$J$8+$J1870*信号概况!$J$9</f>
        <v>1845.02857011376</v>
      </c>
      <c r="P1870" s="12">
        <f t="shared" si="607"/>
        <v>0.094523877033449</v>
      </c>
      <c r="Q1870" s="7">
        <f t="shared" si="608"/>
        <v>10.5642718566431</v>
      </c>
    </row>
    <row r="1871" spans="1:17">
      <c r="A1871">
        <v>1869</v>
      </c>
      <c r="B1871">
        <v>19519.18</v>
      </c>
      <c r="C1871" s="7">
        <f t="shared" si="609"/>
        <v>0</v>
      </c>
      <c r="D1871" s="8">
        <f t="shared" si="610"/>
        <v>1</v>
      </c>
      <c r="E1871">
        <f t="shared" si="611"/>
        <v>0</v>
      </c>
      <c r="F1871">
        <f t="shared" si="600"/>
        <v>1</v>
      </c>
      <c r="G1871">
        <f t="shared" si="601"/>
        <v>0.08</v>
      </c>
      <c r="H1871">
        <f t="shared" si="602"/>
        <v>0</v>
      </c>
      <c r="I1871">
        <f t="shared" si="603"/>
        <v>0</v>
      </c>
      <c r="J1871">
        <f t="shared" si="604"/>
        <v>0</v>
      </c>
      <c r="K1871">
        <f>SQRT(POWER($C1871*信号概况!$F$2,2)+POWER($D1871*信号概况!$F$3,2)+POWER($E1871*信号概况!$F$4,2)+POWER($F1871*信号概况!$F$5,2)+POWER($G1871*信号概况!$F$6,2)+POWER($H1871*信号概况!$F$7,2)+POWER($I1871*信号概况!$F$8,2)+POWER($J1871*信号概况!$F$9,2)+2*$C1871*信号概况!$F$2*$D1871*信号概况!$F$3*信号相关性!$B$3+2*$C1871*信号概况!$F$2*$E1871*信号概况!$F$4*信号相关性!$B$4+2*$C1871*信号概况!$F$2*$F1871*信号概况!$F$5*信号相关性!$B$5+2*$C1871*信号概况!$F$2*$G1871*信号概况!$F$6*信号相关性!$B$6+2*$C1871*信号概况!$F$2*$H1871*信号概况!$F$7*信号相关性!$B$7+2*$C1871*信号概况!$F$2*$I1871*信号概况!$F$8*信号相关性!$B$8+2*$C1871*信号概况!$F$2*$J1871*信号概况!$F$9*信号相关性!$B$9+2*$D1871*信号概况!$F$3*$E1871*信号概况!$F$4*信号相关性!$C$4+2*$D1871*信号概况!$F$3*$F1871*信号概况!$F$5*信号相关性!$C$5+2*$D1871*信号概况!$F$3*$G1871*信号概况!$F$6*信号相关性!$C$6+2*$D1871*信号概况!$F$3*$H1871*信号概况!$F$7*信号相关性!$C$7+2*$D1871*信号概况!$F$3*$I1871*信号概况!$F$8*信号相关性!$C$8+2*$D1871*信号概况!$F$3*$J1871*信号概况!$F$9*信号相关性!$C$9+2*$E1871*信号概况!$F$4*$F1871*信号概况!$F$5*信号相关性!$D$5+2*$E1871*信号概况!$F$4*$G1871*信号概况!$F$6*信号相关性!$D$6+2*$E1871*信号概况!$F$4*$H1871*信号概况!$F$7*信号相关性!$D$7+2*$E1871*信号概况!$F$4*$I1871*信号概况!$F$8*信号相关性!$D$8+2*$E1871*信号概况!$F$4*$J1871*信号概况!$J$5*信号相关性!$D$9+2*$F1871*信号概况!$F$5*$G1871*信号概况!$F$6*信号相关性!$E$6+2*$F1871*信号概况!$F$5*$H1871*信号概况!$F$7*信号相关性!$E$7+2*$F1871*信号概况!$F$5*$I1871*信号概况!$F$8*信号相关性!$E$8+2*$F1871*信号概况!$F$5*$J1871*信号概况!$F$9*信号相关性!$E$9+2*$G1871*信号概况!$F$6*$H1871*信号概况!$F$7*信号相关性!$F$7+2*$G1871*信号概况!$F$6*$I1871*信号概况!$F$8*信号相关性!$F$8+2*$G1871*信号概况!$F$6*$J1871*信号概况!$F$9*信号相关性!$F$9+2*$H1871*信号概况!$F$7*$I1871*信号概况!$F$8*信号相关性!$G$8+2*$H1871*信号概况!$F$7*$J1871*信号概况!$F$9*信号相关性!$G$9+2*$I1871*信号概况!$F$8*$J1871*信号概况!$F$9*信号相关性!$H$9)</f>
        <v>2069.64043965839</v>
      </c>
      <c r="L1871" s="10">
        <f t="shared" si="605"/>
        <v>9.43119376002421</v>
      </c>
      <c r="M1871" s="11">
        <f>SQRT(POWER($C1871*信号概况!$C$2,2)+POWER($D1871*信号概况!$C$3,2)+POWER($E1871*信号概况!$C$4,2)+POWER($F1871*信号概况!$C$5,2)+POWER($G1871*信号概况!$C$6,2)+POWER($H1871*信号概况!$C$7,2)+POWER($I1871*信号概况!$C$8,2)+POWER($J1871*信号概况!$C$9,2)+2*$C1871*信号概况!$C$2*$D1871*信号概况!$C$3*信号相关性!$B$3+2*$C1871*信号概况!$C$2*$E1871*信号概况!$C$4*信号相关性!$B$4+2*$C1871*信号概况!$C$2*$F1871*信号概况!$C$5*信号相关性!$B$5+2*$C1871*信号概况!$C$2*$G1871*信号概况!$C$6*信号相关性!$B$6+2*$C1871*信号概况!$C$2*$H1871*信号概况!$C$7*信号相关性!$B$7+2*$C1871*信号概况!$C$2*$I1871*信号概况!$C$8*信号相关性!$B$8+2*$C1871*信号概况!$C$2*$J1871*信号概况!$C$9*信号相关性!$B$9+2*$D1871*信号概况!$C$3*$E1871*信号概况!$C$4*信号相关性!$C$4+2*$D1871*信号概况!$C$3*$F1871*信号概况!$C$5*信号相关性!$C$5+2*$D1871*信号概况!$C$3*$G1871*信号概况!$C$6*信号相关性!$C$6+2*$D1871*信号概况!$C$3*$H1871*信号概况!$C$7*信号相关性!$C$7+2*$D1871*信号概况!$C$3*$I1871*信号概况!$C$8*信号相关性!$C$8+2*$D1871*信号概况!$C$3*$J1871*信号概况!$C$9*信号相关性!$C$9+2*$E1871*信号概况!$C$4*$F1871*信号概况!$C$5*信号相关性!$D$5+2*$E1871*信号概况!$C$4*$G1871*信号概况!$C$6*信号相关性!$D$6+2*$E1871*信号概况!$C$4*$H1871*信号概况!$C$7*信号相关性!$D$7+2*$E1871*信号概况!$C$4*$I1871*信号概况!$C$8*信号相关性!$D$8+2*$E1871*信号概况!$C$4*$J1871*信号概况!$J$5*信号相关性!$D$9+2*$F1871*信号概况!$C$5*$G1871*信号概况!$C$6*信号相关性!$E$6+2*$F1871*信号概况!$C$5*$H1871*信号概况!$C$7*信号相关性!$E$7+2*$F1871*信号概况!$C$5*$I1871*信号概况!$C$8*信号相关性!$E$8+2*$F1871*信号概况!$C$5*$J1871*信号概况!$C$9*信号相关性!$E$9+2*$G1871*信号概况!$C$6*$H1871*信号概况!$C$7*信号相关性!$F$7+2*$G1871*信号概况!$C$6*$I1871*信号概况!$C$8*信号相关性!$F$8+2*$G1871*信号概况!$C$6*$J1871*信号概况!$C$9*信号相关性!$F$9+2*$H1871*信号概况!$C$7*$I1871*信号概况!$C$8*信号相关性!$G$8+2*$H1871*信号概况!$C$7*$J1871*信号概况!$C$9*信号相关性!$G$9+2*$I1871*信号概况!$C$8*$J1871*信号概况!$C$9*信号相关性!$H$9)</f>
        <v>10144.4625652548</v>
      </c>
      <c r="N1871" s="12">
        <f t="shared" si="606"/>
        <v>0.519717660539774</v>
      </c>
      <c r="O1871" s="10">
        <f>$C1871*信号概况!$J$2+$D1871*信号概况!$J$3+$E1871*信号概况!$J$4+$F1871*信号概况!$J$5+$G1871*信号概况!$J$6+$H1871*信号概况!$J$7+$I1871*信号概况!$J$8+$J1871*信号概况!$J$9</f>
        <v>1869.55672079869</v>
      </c>
      <c r="P1871" s="12">
        <f t="shared" si="607"/>
        <v>0.0957804949182644</v>
      </c>
      <c r="Q1871" s="7">
        <f t="shared" si="608"/>
        <v>10.3683331840608</v>
      </c>
    </row>
    <row r="1872" spans="1:17">
      <c r="A1872">
        <v>1870</v>
      </c>
      <c r="B1872">
        <v>19519.18</v>
      </c>
      <c r="C1872" s="7">
        <f t="shared" si="609"/>
        <v>0</v>
      </c>
      <c r="D1872" s="8">
        <f t="shared" si="610"/>
        <v>0</v>
      </c>
      <c r="E1872">
        <f t="shared" si="611"/>
        <v>0</v>
      </c>
      <c r="F1872">
        <f t="shared" si="600"/>
        <v>0</v>
      </c>
      <c r="G1872">
        <f t="shared" si="601"/>
        <v>0.1</v>
      </c>
      <c r="H1872">
        <f t="shared" si="602"/>
        <v>0</v>
      </c>
      <c r="I1872">
        <f t="shared" si="603"/>
        <v>0</v>
      </c>
      <c r="J1872">
        <f t="shared" si="604"/>
        <v>0</v>
      </c>
      <c r="K1872">
        <f>SQRT(POWER($C1872*信号概况!$F$2,2)+POWER($D1872*信号概况!$F$3,2)+POWER($E1872*信号概况!$F$4,2)+POWER($F1872*信号概况!$F$5,2)+POWER($G1872*信号概况!$F$6,2)+POWER($H1872*信号概况!$F$7,2)+POWER($I1872*信号概况!$F$8,2)+POWER($J1872*信号概况!$F$9,2)+2*$C1872*信号概况!$F$2*$D1872*信号概况!$F$3*信号相关性!$B$3+2*$C1872*信号概况!$F$2*$E1872*信号概况!$F$4*信号相关性!$B$4+2*$C1872*信号概况!$F$2*$F1872*信号概况!$F$5*信号相关性!$B$5+2*$C1872*信号概况!$F$2*$G1872*信号概况!$F$6*信号相关性!$B$6+2*$C1872*信号概况!$F$2*$H1872*信号概况!$F$7*信号相关性!$B$7+2*$C1872*信号概况!$F$2*$I1872*信号概况!$F$8*信号相关性!$B$8+2*$C1872*信号概况!$F$2*$J1872*信号概况!$F$9*信号相关性!$B$9+2*$D1872*信号概况!$F$3*$E1872*信号概况!$F$4*信号相关性!$C$4+2*$D1872*信号概况!$F$3*$F1872*信号概况!$F$5*信号相关性!$C$5+2*$D1872*信号概况!$F$3*$G1872*信号概况!$F$6*信号相关性!$C$6+2*$D1872*信号概况!$F$3*$H1872*信号概况!$F$7*信号相关性!$C$7+2*$D1872*信号概况!$F$3*$I1872*信号概况!$F$8*信号相关性!$C$8+2*$D1872*信号概况!$F$3*$J1872*信号概况!$F$9*信号相关性!$C$9+2*$E1872*信号概况!$F$4*$F1872*信号概况!$F$5*信号相关性!$D$5+2*$E1872*信号概况!$F$4*$G1872*信号概况!$F$6*信号相关性!$D$6+2*$E1872*信号概况!$F$4*$H1872*信号概况!$F$7*信号相关性!$D$7+2*$E1872*信号概况!$F$4*$I1872*信号概况!$F$8*信号相关性!$D$8+2*$E1872*信号概况!$F$4*$J1872*信号概况!$J$5*信号相关性!$D$9+2*$F1872*信号概况!$F$5*$G1872*信号概况!$F$6*信号相关性!$E$6+2*$F1872*信号概况!$F$5*$H1872*信号概况!$F$7*信号相关性!$E$7+2*$F1872*信号概况!$F$5*$I1872*信号概况!$F$8*信号相关性!$E$8+2*$F1872*信号概况!$F$5*$J1872*信号概况!$F$9*信号相关性!$E$9+2*$G1872*信号概况!$F$6*$H1872*信号概况!$F$7*信号相关性!$F$7+2*$G1872*信号概况!$F$6*$I1872*信号概况!$F$8*信号相关性!$F$8+2*$G1872*信号概况!$F$6*$J1872*信号概况!$F$9*信号相关性!$F$9+2*$H1872*信号概况!$F$7*$I1872*信号概况!$F$8*信号相关性!$G$8+2*$H1872*信号概况!$F$7*$J1872*信号概况!$F$9*信号相关性!$G$9+2*$I1872*信号概况!$F$8*$J1872*信号概况!$F$9*信号相关性!$H$9)</f>
        <v>295.898303017373</v>
      </c>
      <c r="L1872" s="10">
        <f t="shared" si="605"/>
        <v>65.9658396177215</v>
      </c>
      <c r="M1872" s="11">
        <f>SQRT(POWER($C1872*信号概况!$C$2,2)+POWER($D1872*信号概况!$C$3,2)+POWER($E1872*信号概况!$C$4,2)+POWER($F1872*信号概况!$C$5,2)+POWER($G1872*信号概况!$C$6,2)+POWER($H1872*信号概况!$C$7,2)+POWER($I1872*信号概况!$C$8,2)+POWER($J1872*信号概况!$C$9,2)+2*$C1872*信号概况!$C$2*$D1872*信号概况!$C$3*信号相关性!$B$3+2*$C1872*信号概况!$C$2*$E1872*信号概况!$C$4*信号相关性!$B$4+2*$C1872*信号概况!$C$2*$F1872*信号概况!$C$5*信号相关性!$B$5+2*$C1872*信号概况!$C$2*$G1872*信号概况!$C$6*信号相关性!$B$6+2*$C1872*信号概况!$C$2*$H1872*信号概况!$C$7*信号相关性!$B$7+2*$C1872*信号概况!$C$2*$I1872*信号概况!$C$8*信号相关性!$B$8+2*$C1872*信号概况!$C$2*$J1872*信号概况!$C$9*信号相关性!$B$9+2*$D1872*信号概况!$C$3*$E1872*信号概况!$C$4*信号相关性!$C$4+2*$D1872*信号概况!$C$3*$F1872*信号概况!$C$5*信号相关性!$C$5+2*$D1872*信号概况!$C$3*$G1872*信号概况!$C$6*信号相关性!$C$6+2*$D1872*信号概况!$C$3*$H1872*信号概况!$C$7*信号相关性!$C$7+2*$D1872*信号概况!$C$3*$I1872*信号概况!$C$8*信号相关性!$C$8+2*$D1872*信号概况!$C$3*$J1872*信号概况!$C$9*信号相关性!$C$9+2*$E1872*信号概况!$C$4*$F1872*信号概况!$C$5*信号相关性!$D$5+2*$E1872*信号概况!$C$4*$G1872*信号概况!$C$6*信号相关性!$D$6+2*$E1872*信号概况!$C$4*$H1872*信号概况!$C$7*信号相关性!$D$7+2*$E1872*信号概况!$C$4*$I1872*信号概况!$C$8*信号相关性!$D$8+2*$E1872*信号概况!$C$4*$J1872*信号概况!$J$5*信号相关性!$D$9+2*$F1872*信号概况!$C$5*$G1872*信号概况!$C$6*信号相关性!$E$6+2*$F1872*信号概况!$C$5*$H1872*信号概况!$C$7*信号相关性!$E$7+2*$F1872*信号概况!$C$5*$I1872*信号概况!$C$8*信号相关性!$E$8+2*$F1872*信号概况!$C$5*$J1872*信号概况!$C$9*信号相关性!$E$9+2*$G1872*信号概况!$C$6*$H1872*信号概况!$C$7*信号相关性!$F$7+2*$G1872*信号概况!$C$6*$I1872*信号概况!$C$8*信号相关性!$F$8+2*$G1872*信号概况!$C$6*$J1872*信号概况!$C$9*信号相关性!$F$9+2*$H1872*信号概况!$C$7*$I1872*信号概况!$C$8*信号相关性!$G$8+2*$H1872*信号概况!$C$7*$J1872*信号概况!$C$9*信号相关性!$G$9+2*$I1872*信号概况!$C$8*$J1872*信号概况!$C$9*信号相关性!$H$9)</f>
        <v>1033.567</v>
      </c>
      <c r="N1872" s="12">
        <f t="shared" si="606"/>
        <v>0.0529513534892347</v>
      </c>
      <c r="O1872" s="10">
        <f>$C1872*信号概况!$J$2+$D1872*信号概况!$J$3+$E1872*信号概况!$J$4+$F1872*信号概况!$J$5+$G1872*信号概况!$J$6+$H1872*信号概况!$J$7+$I1872*信号概况!$J$8+$J1872*信号概况!$J$9</f>
        <v>550.686836653387</v>
      </c>
      <c r="P1872" s="12">
        <f t="shared" si="607"/>
        <v>0.0282126009726529</v>
      </c>
      <c r="Q1872" s="7">
        <f t="shared" si="608"/>
        <v>19.0345229506435</v>
      </c>
    </row>
    <row r="1873" spans="1:17">
      <c r="A1873">
        <v>1871</v>
      </c>
      <c r="B1873">
        <v>19519.18</v>
      </c>
      <c r="C1873" s="7">
        <f t="shared" si="609"/>
        <v>0</v>
      </c>
      <c r="D1873" s="8">
        <f t="shared" si="610"/>
        <v>0.0303030303030303</v>
      </c>
      <c r="E1873">
        <f t="shared" si="611"/>
        <v>0</v>
      </c>
      <c r="F1873">
        <f t="shared" si="600"/>
        <v>0</v>
      </c>
      <c r="G1873">
        <f t="shared" si="601"/>
        <v>0.1</v>
      </c>
      <c r="H1873">
        <f t="shared" si="602"/>
        <v>0</v>
      </c>
      <c r="I1873">
        <f t="shared" si="603"/>
        <v>0</v>
      </c>
      <c r="J1873">
        <f t="shared" si="604"/>
        <v>0</v>
      </c>
      <c r="K1873">
        <f>SQRT(POWER($C1873*信号概况!$F$2,2)+POWER($D1873*信号概况!$F$3,2)+POWER($E1873*信号概况!$F$4,2)+POWER($F1873*信号概况!$F$5,2)+POWER($G1873*信号概况!$F$6,2)+POWER($H1873*信号概况!$F$7,2)+POWER($I1873*信号概况!$F$8,2)+POWER($J1873*信号概况!$F$9,2)+2*$C1873*信号概况!$F$2*$D1873*信号概况!$F$3*信号相关性!$B$3+2*$C1873*信号概况!$F$2*$E1873*信号概况!$F$4*信号相关性!$B$4+2*$C1873*信号概况!$F$2*$F1873*信号概况!$F$5*信号相关性!$B$5+2*$C1873*信号概况!$F$2*$G1873*信号概况!$F$6*信号相关性!$B$6+2*$C1873*信号概况!$F$2*$H1873*信号概况!$F$7*信号相关性!$B$7+2*$C1873*信号概况!$F$2*$I1873*信号概况!$F$8*信号相关性!$B$8+2*$C1873*信号概况!$F$2*$J1873*信号概况!$F$9*信号相关性!$B$9+2*$D1873*信号概况!$F$3*$E1873*信号概况!$F$4*信号相关性!$C$4+2*$D1873*信号概况!$F$3*$F1873*信号概况!$F$5*信号相关性!$C$5+2*$D1873*信号概况!$F$3*$G1873*信号概况!$F$6*信号相关性!$C$6+2*$D1873*信号概况!$F$3*$H1873*信号概况!$F$7*信号相关性!$C$7+2*$D1873*信号概况!$F$3*$I1873*信号概况!$F$8*信号相关性!$C$8+2*$D1873*信号概况!$F$3*$J1873*信号概况!$F$9*信号相关性!$C$9+2*$E1873*信号概况!$F$4*$F1873*信号概况!$F$5*信号相关性!$D$5+2*$E1873*信号概况!$F$4*$G1873*信号概况!$F$6*信号相关性!$D$6+2*$E1873*信号概况!$F$4*$H1873*信号概况!$F$7*信号相关性!$D$7+2*$E1873*信号概况!$F$4*$I1873*信号概况!$F$8*信号相关性!$D$8+2*$E1873*信号概况!$F$4*$J1873*信号概况!$J$5*信号相关性!$D$9+2*$F1873*信号概况!$F$5*$G1873*信号概况!$F$6*信号相关性!$E$6+2*$F1873*信号概况!$F$5*$H1873*信号概况!$F$7*信号相关性!$E$7+2*$F1873*信号概况!$F$5*$I1873*信号概况!$F$8*信号相关性!$E$8+2*$F1873*信号概况!$F$5*$J1873*信号概况!$F$9*信号相关性!$E$9+2*$G1873*信号概况!$F$6*$H1873*信号概况!$F$7*信号相关性!$F$7+2*$G1873*信号概况!$F$6*$I1873*信号概况!$F$8*信号相关性!$F$8+2*$G1873*信号概况!$F$6*$J1873*信号概况!$F$9*信号相关性!$F$9+2*$H1873*信号概况!$F$7*$I1873*信号概况!$F$8*信号相关性!$G$8+2*$H1873*信号概况!$F$7*$J1873*信号概况!$F$9*信号相关性!$G$9+2*$I1873*信号概况!$F$8*$J1873*信号概况!$F$9*信号相关性!$H$9)</f>
        <v>276.676470880895</v>
      </c>
      <c r="L1873" s="10">
        <f t="shared" si="605"/>
        <v>70.5487529816105</v>
      </c>
      <c r="M1873" s="11">
        <f>SQRT(POWER($C1873*信号概况!$C$2,2)+POWER($D1873*信号概况!$C$3,2)+POWER($E1873*信号概况!$C$4,2)+POWER($F1873*信号概况!$C$5,2)+POWER($G1873*信号概况!$C$6,2)+POWER($H1873*信号概况!$C$7,2)+POWER($I1873*信号概况!$C$8,2)+POWER($J1873*信号概况!$C$9,2)+2*$C1873*信号概况!$C$2*$D1873*信号概况!$C$3*信号相关性!$B$3+2*$C1873*信号概况!$C$2*$E1873*信号概况!$C$4*信号相关性!$B$4+2*$C1873*信号概况!$C$2*$F1873*信号概况!$C$5*信号相关性!$B$5+2*$C1873*信号概况!$C$2*$G1873*信号概况!$C$6*信号相关性!$B$6+2*$C1873*信号概况!$C$2*$H1873*信号概况!$C$7*信号相关性!$B$7+2*$C1873*信号概况!$C$2*$I1873*信号概况!$C$8*信号相关性!$B$8+2*$C1873*信号概况!$C$2*$J1873*信号概况!$C$9*信号相关性!$B$9+2*$D1873*信号概况!$C$3*$E1873*信号概况!$C$4*信号相关性!$C$4+2*$D1873*信号概况!$C$3*$F1873*信号概况!$C$5*信号相关性!$C$5+2*$D1873*信号概况!$C$3*$G1873*信号概况!$C$6*信号相关性!$C$6+2*$D1873*信号概况!$C$3*$H1873*信号概况!$C$7*信号相关性!$C$7+2*$D1873*信号概况!$C$3*$I1873*信号概况!$C$8*信号相关性!$C$8+2*$D1873*信号概况!$C$3*$J1873*信号概况!$C$9*信号相关性!$C$9+2*$E1873*信号概况!$C$4*$F1873*信号概况!$C$5*信号相关性!$D$5+2*$E1873*信号概况!$C$4*$G1873*信号概况!$C$6*信号相关性!$D$6+2*$E1873*信号概况!$C$4*$H1873*信号概况!$C$7*信号相关性!$D$7+2*$E1873*信号概况!$C$4*$I1873*信号概况!$C$8*信号相关性!$D$8+2*$E1873*信号概况!$C$4*$J1873*信号概况!$J$5*信号相关性!$D$9+2*$F1873*信号概况!$C$5*$G1873*信号概况!$C$6*信号相关性!$E$6+2*$F1873*信号概况!$C$5*$H1873*信号概况!$C$7*信号相关性!$E$7+2*$F1873*信号概况!$C$5*$I1873*信号概况!$C$8*信号相关性!$E$8+2*$F1873*信号概况!$C$5*$J1873*信号概况!$C$9*信号相关性!$E$9+2*$G1873*信号概况!$C$6*$H1873*信号概况!$C$7*信号相关性!$F$7+2*$G1873*信号概况!$C$6*$I1873*信号概况!$C$8*信号相关性!$F$8+2*$G1873*信号概况!$C$6*$J1873*信号概况!$C$9*信号相关性!$F$9+2*$H1873*信号概况!$C$7*$I1873*信号概况!$C$8*信号相关性!$G$8+2*$H1873*信号概况!$C$7*$J1873*信号概况!$C$9*信号相关性!$G$9+2*$I1873*信号概况!$C$8*$J1873*信号概况!$C$9*信号相关性!$H$9)</f>
        <v>954.573238892828</v>
      </c>
      <c r="N1873" s="12">
        <f t="shared" si="606"/>
        <v>0.0489043719507084</v>
      </c>
      <c r="O1873" s="10">
        <f>$C1873*信号概况!$J$2+$D1873*信号概况!$J$3+$E1873*信号概况!$J$4+$F1873*信号概况!$J$5+$G1873*信号概况!$J$6+$H1873*信号概况!$J$7+$I1873*信号概况!$J$8+$J1873*信号概况!$J$9</f>
        <v>575.214987338318</v>
      </c>
      <c r="P1873" s="12">
        <f t="shared" si="607"/>
        <v>0.0294692188574683</v>
      </c>
      <c r="Q1873" s="7">
        <f t="shared" si="608"/>
        <v>21.420762051758</v>
      </c>
    </row>
    <row r="1874" spans="1:17">
      <c r="A1874">
        <v>1872</v>
      </c>
      <c r="B1874">
        <v>19519.18</v>
      </c>
      <c r="C1874" s="7">
        <f t="shared" si="609"/>
        <v>0</v>
      </c>
      <c r="D1874" s="8">
        <f t="shared" si="610"/>
        <v>0.0606060606060606</v>
      </c>
      <c r="E1874">
        <f t="shared" si="611"/>
        <v>0</v>
      </c>
      <c r="F1874">
        <f t="shared" si="600"/>
        <v>0</v>
      </c>
      <c r="G1874">
        <f t="shared" si="601"/>
        <v>0.1</v>
      </c>
      <c r="H1874">
        <f t="shared" si="602"/>
        <v>0</v>
      </c>
      <c r="I1874">
        <f t="shared" si="603"/>
        <v>0</v>
      </c>
      <c r="J1874">
        <f t="shared" si="604"/>
        <v>0</v>
      </c>
      <c r="K1874">
        <f>SQRT(POWER($C1874*信号概况!$F$2,2)+POWER($D1874*信号概况!$F$3,2)+POWER($E1874*信号概况!$F$4,2)+POWER($F1874*信号概况!$F$5,2)+POWER($G1874*信号概况!$F$6,2)+POWER($H1874*信号概况!$F$7,2)+POWER($I1874*信号概况!$F$8,2)+POWER($J1874*信号概况!$F$9,2)+2*$C1874*信号概况!$F$2*$D1874*信号概况!$F$3*信号相关性!$B$3+2*$C1874*信号概况!$F$2*$E1874*信号概况!$F$4*信号相关性!$B$4+2*$C1874*信号概况!$F$2*$F1874*信号概况!$F$5*信号相关性!$B$5+2*$C1874*信号概况!$F$2*$G1874*信号概况!$F$6*信号相关性!$B$6+2*$C1874*信号概况!$F$2*$H1874*信号概况!$F$7*信号相关性!$B$7+2*$C1874*信号概况!$F$2*$I1874*信号概况!$F$8*信号相关性!$B$8+2*$C1874*信号概况!$F$2*$J1874*信号概况!$F$9*信号相关性!$B$9+2*$D1874*信号概况!$F$3*$E1874*信号概况!$F$4*信号相关性!$C$4+2*$D1874*信号概况!$F$3*$F1874*信号概况!$F$5*信号相关性!$C$5+2*$D1874*信号概况!$F$3*$G1874*信号概况!$F$6*信号相关性!$C$6+2*$D1874*信号概况!$F$3*$H1874*信号概况!$F$7*信号相关性!$C$7+2*$D1874*信号概况!$F$3*$I1874*信号概况!$F$8*信号相关性!$C$8+2*$D1874*信号概况!$F$3*$J1874*信号概况!$F$9*信号相关性!$C$9+2*$E1874*信号概况!$F$4*$F1874*信号概况!$F$5*信号相关性!$D$5+2*$E1874*信号概况!$F$4*$G1874*信号概况!$F$6*信号相关性!$D$6+2*$E1874*信号概况!$F$4*$H1874*信号概况!$F$7*信号相关性!$D$7+2*$E1874*信号概况!$F$4*$I1874*信号概况!$F$8*信号相关性!$D$8+2*$E1874*信号概况!$F$4*$J1874*信号概况!$J$5*信号相关性!$D$9+2*$F1874*信号概况!$F$5*$G1874*信号概况!$F$6*信号相关性!$E$6+2*$F1874*信号概况!$F$5*$H1874*信号概况!$F$7*信号相关性!$E$7+2*$F1874*信号概况!$F$5*$I1874*信号概况!$F$8*信号相关性!$E$8+2*$F1874*信号概况!$F$5*$J1874*信号概况!$F$9*信号相关性!$E$9+2*$G1874*信号概况!$F$6*$H1874*信号概况!$F$7*信号相关性!$F$7+2*$G1874*信号概况!$F$6*$I1874*信号概况!$F$8*信号相关性!$F$8+2*$G1874*信号概况!$F$6*$J1874*信号概况!$F$9*信号相关性!$F$9+2*$H1874*信号概况!$F$7*$I1874*信号概况!$F$8*信号相关性!$G$8+2*$H1874*信号概况!$F$7*$J1874*信号概况!$F$9*信号相关性!$G$9+2*$I1874*信号概况!$F$8*$J1874*信号概况!$F$9*信号相关性!$H$9)</f>
        <v>272.915191440836</v>
      </c>
      <c r="L1874" s="10">
        <f t="shared" si="605"/>
        <v>71.5210461423928</v>
      </c>
      <c r="M1874" s="11">
        <f>SQRT(POWER($C1874*信号概况!$C$2,2)+POWER($D1874*信号概况!$C$3,2)+POWER($E1874*信号概况!$C$4,2)+POWER($F1874*信号概况!$C$5,2)+POWER($G1874*信号概况!$C$6,2)+POWER($H1874*信号概况!$C$7,2)+POWER($I1874*信号概况!$C$8,2)+POWER($J1874*信号概况!$C$9,2)+2*$C1874*信号概况!$C$2*$D1874*信号概况!$C$3*信号相关性!$B$3+2*$C1874*信号概况!$C$2*$E1874*信号概况!$C$4*信号相关性!$B$4+2*$C1874*信号概况!$C$2*$F1874*信号概况!$C$5*信号相关性!$B$5+2*$C1874*信号概况!$C$2*$G1874*信号概况!$C$6*信号相关性!$B$6+2*$C1874*信号概况!$C$2*$H1874*信号概况!$C$7*信号相关性!$B$7+2*$C1874*信号概况!$C$2*$I1874*信号概况!$C$8*信号相关性!$B$8+2*$C1874*信号概况!$C$2*$J1874*信号概况!$C$9*信号相关性!$B$9+2*$D1874*信号概况!$C$3*$E1874*信号概况!$C$4*信号相关性!$C$4+2*$D1874*信号概况!$C$3*$F1874*信号概况!$C$5*信号相关性!$C$5+2*$D1874*信号概况!$C$3*$G1874*信号概况!$C$6*信号相关性!$C$6+2*$D1874*信号概况!$C$3*$H1874*信号概况!$C$7*信号相关性!$C$7+2*$D1874*信号概况!$C$3*$I1874*信号概况!$C$8*信号相关性!$C$8+2*$D1874*信号概况!$C$3*$J1874*信号概况!$C$9*信号相关性!$C$9+2*$E1874*信号概况!$C$4*$F1874*信号概况!$C$5*信号相关性!$D$5+2*$E1874*信号概况!$C$4*$G1874*信号概况!$C$6*信号相关性!$D$6+2*$E1874*信号概况!$C$4*$H1874*信号概况!$C$7*信号相关性!$D$7+2*$E1874*信号概况!$C$4*$I1874*信号概况!$C$8*信号相关性!$D$8+2*$E1874*信号概况!$C$4*$J1874*信号概况!$J$5*信号相关性!$D$9+2*$F1874*信号概况!$C$5*$G1874*信号概况!$C$6*信号相关性!$E$6+2*$F1874*信号概况!$C$5*$H1874*信号概况!$C$7*信号相关性!$E$7+2*$F1874*信号概况!$C$5*$I1874*信号概况!$C$8*信号相关性!$E$8+2*$F1874*信号概况!$C$5*$J1874*信号概况!$C$9*信号相关性!$E$9+2*$G1874*信号概况!$C$6*$H1874*信号概况!$C$7*信号相关性!$F$7+2*$G1874*信号概况!$C$6*$I1874*信号概况!$C$8*信号相关性!$F$8+2*$G1874*信号概况!$C$6*$J1874*信号概况!$C$9*信号相关性!$F$9+2*$H1874*信号概况!$C$7*$I1874*信号概况!$C$8*信号相关性!$G$8+2*$H1874*信号概况!$C$7*$J1874*信号概况!$C$9*信号相关性!$G$9+2*$I1874*信号概况!$C$8*$J1874*信号概况!$C$9*信号相关性!$H$9)</f>
        <v>982.111814181008</v>
      </c>
      <c r="N1874" s="12">
        <f t="shared" si="606"/>
        <v>0.0503152188862958</v>
      </c>
      <c r="O1874" s="10">
        <f>$C1874*信号概况!$J$2+$D1874*信号概况!$J$3+$E1874*信号概况!$J$4+$F1874*信号概况!$J$5+$G1874*信号概况!$J$6+$H1874*信号概况!$J$7+$I1874*信号概况!$J$8+$J1874*信号概况!$J$9</f>
        <v>599.74313802325</v>
      </c>
      <c r="P1874" s="12">
        <f t="shared" si="607"/>
        <v>0.0307258367422837</v>
      </c>
      <c r="Q1874" s="7">
        <f t="shared" si="608"/>
        <v>22.7944755417824</v>
      </c>
    </row>
    <row r="1875" spans="1:17">
      <c r="A1875">
        <v>1873</v>
      </c>
      <c r="B1875">
        <v>19519.18</v>
      </c>
      <c r="C1875" s="7">
        <f t="shared" si="609"/>
        <v>0</v>
      </c>
      <c r="D1875" s="8">
        <f t="shared" si="610"/>
        <v>0.0909090909090909</v>
      </c>
      <c r="E1875">
        <f t="shared" si="611"/>
        <v>0</v>
      </c>
      <c r="F1875">
        <f t="shared" si="600"/>
        <v>0</v>
      </c>
      <c r="G1875">
        <f t="shared" si="601"/>
        <v>0.1</v>
      </c>
      <c r="H1875">
        <f t="shared" si="602"/>
        <v>0</v>
      </c>
      <c r="I1875">
        <f t="shared" si="603"/>
        <v>0</v>
      </c>
      <c r="J1875">
        <f t="shared" si="604"/>
        <v>0</v>
      </c>
      <c r="K1875">
        <f>SQRT(POWER($C1875*信号概况!$F$2,2)+POWER($D1875*信号概况!$F$3,2)+POWER($E1875*信号概况!$F$4,2)+POWER($F1875*信号概况!$F$5,2)+POWER($G1875*信号概况!$F$6,2)+POWER($H1875*信号概况!$F$7,2)+POWER($I1875*信号概况!$F$8,2)+POWER($J1875*信号概况!$F$9,2)+2*$C1875*信号概况!$F$2*$D1875*信号概况!$F$3*信号相关性!$B$3+2*$C1875*信号概况!$F$2*$E1875*信号概况!$F$4*信号相关性!$B$4+2*$C1875*信号概况!$F$2*$F1875*信号概况!$F$5*信号相关性!$B$5+2*$C1875*信号概况!$F$2*$G1875*信号概况!$F$6*信号相关性!$B$6+2*$C1875*信号概况!$F$2*$H1875*信号概况!$F$7*信号相关性!$B$7+2*$C1875*信号概况!$F$2*$I1875*信号概况!$F$8*信号相关性!$B$8+2*$C1875*信号概况!$F$2*$J1875*信号概况!$F$9*信号相关性!$B$9+2*$D1875*信号概况!$F$3*$E1875*信号概况!$F$4*信号相关性!$C$4+2*$D1875*信号概况!$F$3*$F1875*信号概况!$F$5*信号相关性!$C$5+2*$D1875*信号概况!$F$3*$G1875*信号概况!$F$6*信号相关性!$C$6+2*$D1875*信号概况!$F$3*$H1875*信号概况!$F$7*信号相关性!$C$7+2*$D1875*信号概况!$F$3*$I1875*信号概况!$F$8*信号相关性!$C$8+2*$D1875*信号概况!$F$3*$J1875*信号概况!$F$9*信号相关性!$C$9+2*$E1875*信号概况!$F$4*$F1875*信号概况!$F$5*信号相关性!$D$5+2*$E1875*信号概况!$F$4*$G1875*信号概况!$F$6*信号相关性!$D$6+2*$E1875*信号概况!$F$4*$H1875*信号概况!$F$7*信号相关性!$D$7+2*$E1875*信号概况!$F$4*$I1875*信号概况!$F$8*信号相关性!$D$8+2*$E1875*信号概况!$F$4*$J1875*信号概况!$J$5*信号相关性!$D$9+2*$F1875*信号概况!$F$5*$G1875*信号概况!$F$6*信号相关性!$E$6+2*$F1875*信号概况!$F$5*$H1875*信号概况!$F$7*信号相关性!$E$7+2*$F1875*信号概况!$F$5*$I1875*信号概况!$F$8*信号相关性!$E$8+2*$F1875*信号概况!$F$5*$J1875*信号概况!$F$9*信号相关性!$E$9+2*$G1875*信号概况!$F$6*$H1875*信号概况!$F$7*信号相关性!$F$7+2*$G1875*信号概况!$F$6*$I1875*信号概况!$F$8*信号相关性!$F$8+2*$G1875*信号概况!$F$6*$J1875*信号概况!$F$9*信号相关性!$F$9+2*$H1875*信号概况!$F$7*$I1875*信号概况!$F$8*信号相关性!$G$8+2*$H1875*信号概况!$F$7*$J1875*信号概况!$F$9*信号相关性!$G$9+2*$I1875*信号概况!$F$8*$J1875*信号概况!$F$9*信号相关性!$H$9)</f>
        <v>285.226755878205</v>
      </c>
      <c r="L1875" s="10">
        <f t="shared" si="605"/>
        <v>68.4339024924257</v>
      </c>
      <c r="M1875" s="11">
        <f>SQRT(POWER($C1875*信号概况!$C$2,2)+POWER($D1875*信号概况!$C$3,2)+POWER($E1875*信号概况!$C$4,2)+POWER($F1875*信号概况!$C$5,2)+POWER($G1875*信号概况!$C$6,2)+POWER($H1875*信号概况!$C$7,2)+POWER($I1875*信号概况!$C$8,2)+POWER($J1875*信号概况!$C$9,2)+2*$C1875*信号概况!$C$2*$D1875*信号概况!$C$3*信号相关性!$B$3+2*$C1875*信号概况!$C$2*$E1875*信号概况!$C$4*信号相关性!$B$4+2*$C1875*信号概况!$C$2*$F1875*信号概况!$C$5*信号相关性!$B$5+2*$C1875*信号概况!$C$2*$G1875*信号概况!$C$6*信号相关性!$B$6+2*$C1875*信号概况!$C$2*$H1875*信号概况!$C$7*信号相关性!$B$7+2*$C1875*信号概况!$C$2*$I1875*信号概况!$C$8*信号相关性!$B$8+2*$C1875*信号概况!$C$2*$J1875*信号概况!$C$9*信号相关性!$B$9+2*$D1875*信号概况!$C$3*$E1875*信号概况!$C$4*信号相关性!$C$4+2*$D1875*信号概况!$C$3*$F1875*信号概况!$C$5*信号相关性!$C$5+2*$D1875*信号概况!$C$3*$G1875*信号概况!$C$6*信号相关性!$C$6+2*$D1875*信号概况!$C$3*$H1875*信号概况!$C$7*信号相关性!$C$7+2*$D1875*信号概况!$C$3*$I1875*信号概况!$C$8*信号相关性!$C$8+2*$D1875*信号概况!$C$3*$J1875*信号概况!$C$9*信号相关性!$C$9+2*$E1875*信号概况!$C$4*$F1875*信号概况!$C$5*信号相关性!$D$5+2*$E1875*信号概况!$C$4*$G1875*信号概况!$C$6*信号相关性!$D$6+2*$E1875*信号概况!$C$4*$H1875*信号概况!$C$7*信号相关性!$D$7+2*$E1875*信号概况!$C$4*$I1875*信号概况!$C$8*信号相关性!$D$8+2*$E1875*信号概况!$C$4*$J1875*信号概况!$J$5*信号相关性!$D$9+2*$F1875*信号概况!$C$5*$G1875*信号概况!$C$6*信号相关性!$E$6+2*$F1875*信号概况!$C$5*$H1875*信号概况!$C$7*信号相关性!$E$7+2*$F1875*信号概况!$C$5*$I1875*信号概况!$C$8*信号相关性!$E$8+2*$F1875*信号概况!$C$5*$J1875*信号概况!$C$9*信号相关性!$E$9+2*$G1875*信号概况!$C$6*$H1875*信号概况!$C$7*信号相关性!$F$7+2*$G1875*信号概况!$C$6*$I1875*信号概况!$C$8*信号相关性!$F$8+2*$G1875*信号概况!$C$6*$J1875*信号概况!$C$9*信号相关性!$F$9+2*$H1875*信号概况!$C$7*$I1875*信号概况!$C$8*信号相关性!$G$8+2*$H1875*信号概况!$C$7*$J1875*信号概况!$C$9*信号相关性!$G$9+2*$I1875*信号概况!$C$8*$J1875*信号概况!$C$9*信号相关性!$H$9)</f>
        <v>1108.26954524597</v>
      </c>
      <c r="N1875" s="12">
        <f t="shared" si="606"/>
        <v>0.0567784889142867</v>
      </c>
      <c r="O1875" s="10">
        <f>$C1875*信号概况!$J$2+$D1875*信号概况!$J$3+$E1875*信号概况!$J$4+$F1875*信号概况!$J$5+$G1875*信号概况!$J$6+$H1875*信号概况!$J$7+$I1875*信号概况!$J$8+$J1875*信号概况!$J$9</f>
        <v>624.271288708181</v>
      </c>
      <c r="P1875" s="12">
        <f t="shared" si="607"/>
        <v>0.0319824546270991</v>
      </c>
      <c r="Q1875" s="7">
        <f t="shared" si="608"/>
        <v>22.8425150524107</v>
      </c>
    </row>
    <row r="1876" spans="1:17">
      <c r="A1876">
        <v>1874</v>
      </c>
      <c r="B1876">
        <v>19519.18</v>
      </c>
      <c r="C1876" s="7">
        <f t="shared" si="609"/>
        <v>0</v>
      </c>
      <c r="D1876" s="8">
        <f t="shared" si="610"/>
        <v>0.121212121212121</v>
      </c>
      <c r="E1876">
        <f t="shared" si="611"/>
        <v>0</v>
      </c>
      <c r="F1876">
        <f t="shared" si="600"/>
        <v>0</v>
      </c>
      <c r="G1876">
        <f t="shared" si="601"/>
        <v>0.1</v>
      </c>
      <c r="H1876">
        <f t="shared" si="602"/>
        <v>0</v>
      </c>
      <c r="I1876">
        <f t="shared" si="603"/>
        <v>0</v>
      </c>
      <c r="J1876">
        <f t="shared" si="604"/>
        <v>0</v>
      </c>
      <c r="K1876">
        <f>SQRT(POWER($C1876*信号概况!$F$2,2)+POWER($D1876*信号概况!$F$3,2)+POWER($E1876*信号概况!$F$4,2)+POWER($F1876*信号概况!$F$5,2)+POWER($G1876*信号概况!$F$6,2)+POWER($H1876*信号概况!$F$7,2)+POWER($I1876*信号概况!$F$8,2)+POWER($J1876*信号概况!$F$9,2)+2*$C1876*信号概况!$F$2*$D1876*信号概况!$F$3*信号相关性!$B$3+2*$C1876*信号概况!$F$2*$E1876*信号概况!$F$4*信号相关性!$B$4+2*$C1876*信号概况!$F$2*$F1876*信号概况!$F$5*信号相关性!$B$5+2*$C1876*信号概况!$F$2*$G1876*信号概况!$F$6*信号相关性!$B$6+2*$C1876*信号概况!$F$2*$H1876*信号概况!$F$7*信号相关性!$B$7+2*$C1876*信号概况!$F$2*$I1876*信号概况!$F$8*信号相关性!$B$8+2*$C1876*信号概况!$F$2*$J1876*信号概况!$F$9*信号相关性!$B$9+2*$D1876*信号概况!$F$3*$E1876*信号概况!$F$4*信号相关性!$C$4+2*$D1876*信号概况!$F$3*$F1876*信号概况!$F$5*信号相关性!$C$5+2*$D1876*信号概况!$F$3*$G1876*信号概况!$F$6*信号相关性!$C$6+2*$D1876*信号概况!$F$3*$H1876*信号概况!$F$7*信号相关性!$C$7+2*$D1876*信号概况!$F$3*$I1876*信号概况!$F$8*信号相关性!$C$8+2*$D1876*信号概况!$F$3*$J1876*信号概况!$F$9*信号相关性!$C$9+2*$E1876*信号概况!$F$4*$F1876*信号概况!$F$5*信号相关性!$D$5+2*$E1876*信号概况!$F$4*$G1876*信号概况!$F$6*信号相关性!$D$6+2*$E1876*信号概况!$F$4*$H1876*信号概况!$F$7*信号相关性!$D$7+2*$E1876*信号概况!$F$4*$I1876*信号概况!$F$8*信号相关性!$D$8+2*$E1876*信号概况!$F$4*$J1876*信号概况!$J$5*信号相关性!$D$9+2*$F1876*信号概况!$F$5*$G1876*信号概况!$F$6*信号相关性!$E$6+2*$F1876*信号概况!$F$5*$H1876*信号概况!$F$7*信号相关性!$E$7+2*$F1876*信号概况!$F$5*$I1876*信号概况!$F$8*信号相关性!$E$8+2*$F1876*信号概况!$F$5*$J1876*信号概况!$F$9*信号相关性!$E$9+2*$G1876*信号概况!$F$6*$H1876*信号概况!$F$7*信号相关性!$F$7+2*$G1876*信号概况!$F$6*$I1876*信号概况!$F$8*信号相关性!$F$8+2*$G1876*信号概况!$F$6*$J1876*信号概况!$F$9*信号相关性!$F$9+2*$H1876*信号概况!$F$7*$I1876*信号概况!$F$8*信号相关性!$G$8+2*$H1876*信号概况!$F$7*$J1876*信号概况!$F$9*信号相关性!$G$9+2*$I1876*信号概况!$F$8*$J1876*信号概况!$F$9*信号相关性!$H$9)</f>
        <v>311.712481604375</v>
      </c>
      <c r="L1876" s="10">
        <f t="shared" si="605"/>
        <v>62.6191800197904</v>
      </c>
      <c r="M1876" s="11">
        <f>SQRT(POWER($C1876*信号概况!$C$2,2)+POWER($D1876*信号概况!$C$3,2)+POWER($E1876*信号概况!$C$4,2)+POWER($F1876*信号概况!$C$5,2)+POWER($G1876*信号概况!$C$6,2)+POWER($H1876*信号概况!$C$7,2)+POWER($I1876*信号概况!$C$8,2)+POWER($J1876*信号概况!$C$9,2)+2*$C1876*信号概况!$C$2*$D1876*信号概况!$C$3*信号相关性!$B$3+2*$C1876*信号概况!$C$2*$E1876*信号概况!$C$4*信号相关性!$B$4+2*$C1876*信号概况!$C$2*$F1876*信号概况!$C$5*信号相关性!$B$5+2*$C1876*信号概况!$C$2*$G1876*信号概况!$C$6*信号相关性!$B$6+2*$C1876*信号概况!$C$2*$H1876*信号概况!$C$7*信号相关性!$B$7+2*$C1876*信号概况!$C$2*$I1876*信号概况!$C$8*信号相关性!$B$8+2*$C1876*信号概况!$C$2*$J1876*信号概况!$C$9*信号相关性!$B$9+2*$D1876*信号概况!$C$3*$E1876*信号概况!$C$4*信号相关性!$C$4+2*$D1876*信号概况!$C$3*$F1876*信号概况!$C$5*信号相关性!$C$5+2*$D1876*信号概况!$C$3*$G1876*信号概况!$C$6*信号相关性!$C$6+2*$D1876*信号概况!$C$3*$H1876*信号概况!$C$7*信号相关性!$C$7+2*$D1876*信号概况!$C$3*$I1876*信号概况!$C$8*信号相关性!$C$8+2*$D1876*信号概况!$C$3*$J1876*信号概况!$C$9*信号相关性!$C$9+2*$E1876*信号概况!$C$4*$F1876*信号概况!$C$5*信号相关性!$D$5+2*$E1876*信号概况!$C$4*$G1876*信号概况!$C$6*信号相关性!$D$6+2*$E1876*信号概况!$C$4*$H1876*信号概况!$C$7*信号相关性!$D$7+2*$E1876*信号概况!$C$4*$I1876*信号概况!$C$8*信号相关性!$D$8+2*$E1876*信号概况!$C$4*$J1876*信号概况!$J$5*信号相关性!$D$9+2*$F1876*信号概况!$C$5*$G1876*信号概况!$C$6*信号相关性!$E$6+2*$F1876*信号概况!$C$5*$H1876*信号概况!$C$7*信号相关性!$E$7+2*$F1876*信号概况!$C$5*$I1876*信号概况!$C$8*信号相关性!$E$8+2*$F1876*信号概况!$C$5*$J1876*信号概况!$C$9*信号相关性!$E$9+2*$G1876*信号概况!$C$6*$H1876*信号概况!$C$7*信号相关性!$F$7+2*$G1876*信号概况!$C$6*$I1876*信号概况!$C$8*信号相关性!$F$8+2*$G1876*信号概况!$C$6*$J1876*信号概况!$C$9*信号相关性!$F$9+2*$H1876*信号概况!$C$7*$I1876*信号概况!$C$8*信号相关性!$G$8+2*$H1876*信号概况!$C$7*$J1876*信号概况!$C$9*信号相关性!$G$9+2*$I1876*信号概况!$C$8*$J1876*信号概况!$C$9*信号相关性!$H$9)</f>
        <v>1304.74647978361</v>
      </c>
      <c r="N1876" s="12">
        <f t="shared" si="606"/>
        <v>0.0668443284904184</v>
      </c>
      <c r="O1876" s="10">
        <f>$C1876*信号概况!$J$2+$D1876*信号概况!$J$3+$E1876*信号概况!$J$4+$F1876*信号概况!$J$5+$G1876*信号概况!$J$6+$H1876*信号概况!$J$7+$I1876*信号概况!$J$8+$J1876*信号概况!$J$9</f>
        <v>648.799439393113</v>
      </c>
      <c r="P1876" s="12">
        <f t="shared" si="607"/>
        <v>0.0332390725119146</v>
      </c>
      <c r="Q1876" s="7">
        <f t="shared" si="608"/>
        <v>21.8458825827838</v>
      </c>
    </row>
    <row r="1877" spans="1:17">
      <c r="A1877">
        <v>1875</v>
      </c>
      <c r="B1877">
        <v>19519.18</v>
      </c>
      <c r="C1877" s="7">
        <f t="shared" si="609"/>
        <v>0</v>
      </c>
      <c r="D1877" s="8">
        <f t="shared" si="610"/>
        <v>0.151515151515152</v>
      </c>
      <c r="E1877">
        <f t="shared" si="611"/>
        <v>0</v>
      </c>
      <c r="F1877">
        <f t="shared" si="600"/>
        <v>0</v>
      </c>
      <c r="G1877">
        <f t="shared" si="601"/>
        <v>0.1</v>
      </c>
      <c r="H1877">
        <f t="shared" si="602"/>
        <v>0</v>
      </c>
      <c r="I1877">
        <f t="shared" si="603"/>
        <v>0</v>
      </c>
      <c r="J1877">
        <f t="shared" si="604"/>
        <v>0</v>
      </c>
      <c r="K1877">
        <f>SQRT(POWER($C1877*信号概况!$F$2,2)+POWER($D1877*信号概况!$F$3,2)+POWER($E1877*信号概况!$F$4,2)+POWER($F1877*信号概况!$F$5,2)+POWER($G1877*信号概况!$F$6,2)+POWER($H1877*信号概况!$F$7,2)+POWER($I1877*信号概况!$F$8,2)+POWER($J1877*信号概况!$F$9,2)+2*$C1877*信号概况!$F$2*$D1877*信号概况!$F$3*信号相关性!$B$3+2*$C1877*信号概况!$F$2*$E1877*信号概况!$F$4*信号相关性!$B$4+2*$C1877*信号概况!$F$2*$F1877*信号概况!$F$5*信号相关性!$B$5+2*$C1877*信号概况!$F$2*$G1877*信号概况!$F$6*信号相关性!$B$6+2*$C1877*信号概况!$F$2*$H1877*信号概况!$F$7*信号相关性!$B$7+2*$C1877*信号概况!$F$2*$I1877*信号概况!$F$8*信号相关性!$B$8+2*$C1877*信号概况!$F$2*$J1877*信号概况!$F$9*信号相关性!$B$9+2*$D1877*信号概况!$F$3*$E1877*信号概况!$F$4*信号相关性!$C$4+2*$D1877*信号概况!$F$3*$F1877*信号概况!$F$5*信号相关性!$C$5+2*$D1877*信号概况!$F$3*$G1877*信号概况!$F$6*信号相关性!$C$6+2*$D1877*信号概况!$F$3*$H1877*信号概况!$F$7*信号相关性!$C$7+2*$D1877*信号概况!$F$3*$I1877*信号概况!$F$8*信号相关性!$C$8+2*$D1877*信号概况!$F$3*$J1877*信号概况!$F$9*信号相关性!$C$9+2*$E1877*信号概况!$F$4*$F1877*信号概况!$F$5*信号相关性!$D$5+2*$E1877*信号概况!$F$4*$G1877*信号概况!$F$6*信号相关性!$D$6+2*$E1877*信号概况!$F$4*$H1877*信号概况!$F$7*信号相关性!$D$7+2*$E1877*信号概况!$F$4*$I1877*信号概况!$F$8*信号相关性!$D$8+2*$E1877*信号概况!$F$4*$J1877*信号概况!$J$5*信号相关性!$D$9+2*$F1877*信号概况!$F$5*$G1877*信号概况!$F$6*信号相关性!$E$6+2*$F1877*信号概况!$F$5*$H1877*信号概况!$F$7*信号相关性!$E$7+2*$F1877*信号概况!$F$5*$I1877*信号概况!$F$8*信号相关性!$E$8+2*$F1877*信号概况!$F$5*$J1877*信号概况!$F$9*信号相关性!$E$9+2*$G1877*信号概况!$F$6*$H1877*信号概况!$F$7*信号相关性!$F$7+2*$G1877*信号概况!$F$6*$I1877*信号概况!$F$8*信号相关性!$F$8+2*$G1877*信号概况!$F$6*$J1877*信号概况!$F$9*信号相关性!$F$9+2*$H1877*信号概况!$F$7*$I1877*信号概况!$F$8*信号相关性!$G$8+2*$H1877*信号概况!$F$7*$J1877*信号概况!$F$9*信号相关性!$G$9+2*$I1877*信号概况!$F$8*$J1877*信号概况!$F$9*信号相关性!$H$9)</f>
        <v>349.161579324883</v>
      </c>
      <c r="L1877" s="10">
        <f t="shared" si="605"/>
        <v>55.9030006615879</v>
      </c>
      <c r="M1877" s="11">
        <f>SQRT(POWER($C1877*信号概况!$C$2,2)+POWER($D1877*信号概况!$C$3,2)+POWER($E1877*信号概况!$C$4,2)+POWER($F1877*信号概况!$C$5,2)+POWER($G1877*信号概况!$C$6,2)+POWER($H1877*信号概况!$C$7,2)+POWER($I1877*信号概况!$C$8,2)+POWER($J1877*信号概况!$C$9,2)+2*$C1877*信号概况!$C$2*$D1877*信号概况!$C$3*信号相关性!$B$3+2*$C1877*信号概况!$C$2*$E1877*信号概况!$C$4*信号相关性!$B$4+2*$C1877*信号概况!$C$2*$F1877*信号概况!$C$5*信号相关性!$B$5+2*$C1877*信号概况!$C$2*$G1877*信号概况!$C$6*信号相关性!$B$6+2*$C1877*信号概况!$C$2*$H1877*信号概况!$C$7*信号相关性!$B$7+2*$C1877*信号概况!$C$2*$I1877*信号概况!$C$8*信号相关性!$B$8+2*$C1877*信号概况!$C$2*$J1877*信号概况!$C$9*信号相关性!$B$9+2*$D1877*信号概况!$C$3*$E1877*信号概况!$C$4*信号相关性!$C$4+2*$D1877*信号概况!$C$3*$F1877*信号概况!$C$5*信号相关性!$C$5+2*$D1877*信号概况!$C$3*$G1877*信号概况!$C$6*信号相关性!$C$6+2*$D1877*信号概况!$C$3*$H1877*信号概况!$C$7*信号相关性!$C$7+2*$D1877*信号概况!$C$3*$I1877*信号概况!$C$8*信号相关性!$C$8+2*$D1877*信号概况!$C$3*$J1877*信号概况!$C$9*信号相关性!$C$9+2*$E1877*信号概况!$C$4*$F1877*信号概况!$C$5*信号相关性!$D$5+2*$E1877*信号概况!$C$4*$G1877*信号概况!$C$6*信号相关性!$D$6+2*$E1877*信号概况!$C$4*$H1877*信号概况!$C$7*信号相关性!$D$7+2*$E1877*信号概况!$C$4*$I1877*信号概况!$C$8*信号相关性!$D$8+2*$E1877*信号概况!$C$4*$J1877*信号概况!$J$5*信号相关性!$D$9+2*$F1877*信号概况!$C$5*$G1877*信号概况!$C$6*信号相关性!$E$6+2*$F1877*信号概况!$C$5*$H1877*信号概况!$C$7*信号相关性!$E$7+2*$F1877*信号概况!$C$5*$I1877*信号概况!$C$8*信号相关性!$E$8+2*$F1877*信号概况!$C$5*$J1877*信号概况!$C$9*信号相关性!$E$9+2*$G1877*信号概况!$C$6*$H1877*信号概况!$C$7*信号相关性!$F$7+2*$G1877*信号概况!$C$6*$I1877*信号概况!$C$8*信号相关性!$F$8+2*$G1877*信号概况!$C$6*$J1877*信号概况!$C$9*信号相关性!$F$9+2*$H1877*信号概况!$C$7*$I1877*信号概况!$C$8*信号相关性!$G$8+2*$H1877*信号概况!$C$7*$J1877*信号概况!$C$9*信号相关性!$G$9+2*$I1877*信号概况!$C$8*$J1877*信号概况!$C$9*信号相关性!$H$9)</f>
        <v>1544.94323206969</v>
      </c>
      <c r="N1877" s="12">
        <f t="shared" si="606"/>
        <v>0.0791500069198446</v>
      </c>
      <c r="O1877" s="10">
        <f>$C1877*信号概况!$J$2+$D1877*信号概况!$J$3+$E1877*信号概况!$J$4+$F1877*信号概况!$J$5+$G1877*信号概况!$J$6+$H1877*信号概况!$J$7+$I1877*信号概况!$J$8+$J1877*信号概况!$J$9</f>
        <v>673.327590078044</v>
      </c>
      <c r="P1877" s="12">
        <f t="shared" si="607"/>
        <v>0.03449569039673</v>
      </c>
      <c r="Q1877" s="7">
        <f t="shared" si="608"/>
        <v>20.3458012037645</v>
      </c>
    </row>
    <row r="1878" spans="1:17">
      <c r="A1878">
        <v>1876</v>
      </c>
      <c r="B1878">
        <v>19519.18</v>
      </c>
      <c r="C1878" s="7">
        <f t="shared" si="609"/>
        <v>0</v>
      </c>
      <c r="D1878" s="8">
        <f t="shared" si="610"/>
        <v>0.181818181818182</v>
      </c>
      <c r="E1878">
        <f t="shared" si="611"/>
        <v>0</v>
      </c>
      <c r="F1878">
        <f t="shared" ref="F1878:F1906" si="612">MOD(QUOTIENT(A1878,($T$2*$U$2/0.01+1)*($T$3*$U$3/0.01+1)*($T$4*$U$4/0.01+1)),$T$5*$U$5/0.01+1)/($T$5*100)</f>
        <v>0</v>
      </c>
      <c r="G1878">
        <f t="shared" ref="G1878:G1906" si="613">MOD(QUOTIENT(A1878,($T$2*$U$2/0.01+1)*($T$3*$U$3/0.01+1)*($T$4*$U$4/0.01+1)*($T$5*$U$5/0.01+1)),$T$6*$U$6/0.01+1)/($T$6*100)</f>
        <v>0.1</v>
      </c>
      <c r="H1878">
        <f t="shared" ref="H1878:H1906" si="614">MOD(QUOTIENT(A1878,($T$2*$U$2/0.01+1)*($T$3*$U$3/0.01+1)*($T$4*$U$4/0.01+1)*($T$5*$U$5/0.01+1)*($T$6*$U$6/0.01+1)),$T$7*$U$7/0.01+1)/($T$7*100)</f>
        <v>0</v>
      </c>
      <c r="I1878">
        <f t="shared" ref="I1878:I1906" si="615">MOD(QUOTIENT(A1878,($T$2*$U$2/0.01+1)*($T$3*$U$3/0.01+1)*($T$4*$U$4/0.01+1)*($T$5*$U$5/0.01+1)*($T$6*$U$6/0.01+1)*($T$7*$U$7/0.01+1)),$T$8*$U$8/0.01+1)/($T$8*100)</f>
        <v>0</v>
      </c>
      <c r="J1878">
        <f t="shared" ref="J1878:J1906" si="616">MOD(QUOTIENT(A1878,($T$2*$U$2/0.01+1)*($T$3*$U$3/0.01+1)*($T$4*$U$4/0.01+1)*($T$5*$U$5/0.01+1)*($T$6*$U$6/0.01+1)*($T$7*$U$7/0.01+1)*($T$8*$U$8/0.01+1)),$T$9*$U$9/0.01)/($T$9*100)</f>
        <v>0</v>
      </c>
      <c r="K1878">
        <f>SQRT(POWER($C1878*信号概况!$F$2,2)+POWER($D1878*信号概况!$F$3,2)+POWER($E1878*信号概况!$F$4,2)+POWER($F1878*信号概况!$F$5,2)+POWER($G1878*信号概况!$F$6,2)+POWER($H1878*信号概况!$F$7,2)+POWER($I1878*信号概况!$F$8,2)+POWER($J1878*信号概况!$F$9,2)+2*$C1878*信号概况!$F$2*$D1878*信号概况!$F$3*信号相关性!$B$3+2*$C1878*信号概况!$F$2*$E1878*信号概况!$F$4*信号相关性!$B$4+2*$C1878*信号概况!$F$2*$F1878*信号概况!$F$5*信号相关性!$B$5+2*$C1878*信号概况!$F$2*$G1878*信号概况!$F$6*信号相关性!$B$6+2*$C1878*信号概况!$F$2*$H1878*信号概况!$F$7*信号相关性!$B$7+2*$C1878*信号概况!$F$2*$I1878*信号概况!$F$8*信号相关性!$B$8+2*$C1878*信号概况!$F$2*$J1878*信号概况!$F$9*信号相关性!$B$9+2*$D1878*信号概况!$F$3*$E1878*信号概况!$F$4*信号相关性!$C$4+2*$D1878*信号概况!$F$3*$F1878*信号概况!$F$5*信号相关性!$C$5+2*$D1878*信号概况!$F$3*$G1878*信号概况!$F$6*信号相关性!$C$6+2*$D1878*信号概况!$F$3*$H1878*信号概况!$F$7*信号相关性!$C$7+2*$D1878*信号概况!$F$3*$I1878*信号概况!$F$8*信号相关性!$C$8+2*$D1878*信号概况!$F$3*$J1878*信号概况!$F$9*信号相关性!$C$9+2*$E1878*信号概况!$F$4*$F1878*信号概况!$F$5*信号相关性!$D$5+2*$E1878*信号概况!$F$4*$G1878*信号概况!$F$6*信号相关性!$D$6+2*$E1878*信号概况!$F$4*$H1878*信号概况!$F$7*信号相关性!$D$7+2*$E1878*信号概况!$F$4*$I1878*信号概况!$F$8*信号相关性!$D$8+2*$E1878*信号概况!$F$4*$J1878*信号概况!$J$5*信号相关性!$D$9+2*$F1878*信号概况!$F$5*$G1878*信号概况!$F$6*信号相关性!$E$6+2*$F1878*信号概况!$F$5*$H1878*信号概况!$F$7*信号相关性!$E$7+2*$F1878*信号概况!$F$5*$I1878*信号概况!$F$8*信号相关性!$E$8+2*$F1878*信号概况!$F$5*$J1878*信号概况!$F$9*信号相关性!$E$9+2*$G1878*信号概况!$F$6*$H1878*信号概况!$F$7*信号相关性!$F$7+2*$G1878*信号概况!$F$6*$I1878*信号概况!$F$8*信号相关性!$F$8+2*$G1878*信号概况!$F$6*$J1878*信号概况!$F$9*信号相关性!$F$9+2*$H1878*信号概况!$F$7*$I1878*信号概况!$F$8*信号相关性!$G$8+2*$H1878*信号概况!$F$7*$J1878*信号概况!$F$9*信号相关性!$G$9+2*$I1878*信号概况!$F$8*$J1878*信号概况!$F$9*信号相关性!$H$9)</f>
        <v>394.463831212535</v>
      </c>
      <c r="L1878" s="10">
        <f t="shared" ref="L1878:L1906" si="617">B1878/K1878</f>
        <v>49.4828130122865</v>
      </c>
      <c r="M1878" s="11">
        <f>SQRT(POWER($C1878*信号概况!$C$2,2)+POWER($D1878*信号概况!$C$3,2)+POWER($E1878*信号概况!$C$4,2)+POWER($F1878*信号概况!$C$5,2)+POWER($G1878*信号概况!$C$6,2)+POWER($H1878*信号概况!$C$7,2)+POWER($I1878*信号概况!$C$8,2)+POWER($J1878*信号概况!$C$9,2)+2*$C1878*信号概况!$C$2*$D1878*信号概况!$C$3*信号相关性!$B$3+2*$C1878*信号概况!$C$2*$E1878*信号概况!$C$4*信号相关性!$B$4+2*$C1878*信号概况!$C$2*$F1878*信号概况!$C$5*信号相关性!$B$5+2*$C1878*信号概况!$C$2*$G1878*信号概况!$C$6*信号相关性!$B$6+2*$C1878*信号概况!$C$2*$H1878*信号概况!$C$7*信号相关性!$B$7+2*$C1878*信号概况!$C$2*$I1878*信号概况!$C$8*信号相关性!$B$8+2*$C1878*信号概况!$C$2*$J1878*信号概况!$C$9*信号相关性!$B$9+2*$D1878*信号概况!$C$3*$E1878*信号概况!$C$4*信号相关性!$C$4+2*$D1878*信号概况!$C$3*$F1878*信号概况!$C$5*信号相关性!$C$5+2*$D1878*信号概况!$C$3*$G1878*信号概况!$C$6*信号相关性!$C$6+2*$D1878*信号概况!$C$3*$H1878*信号概况!$C$7*信号相关性!$C$7+2*$D1878*信号概况!$C$3*$I1878*信号概况!$C$8*信号相关性!$C$8+2*$D1878*信号概况!$C$3*$J1878*信号概况!$C$9*信号相关性!$C$9+2*$E1878*信号概况!$C$4*$F1878*信号概况!$C$5*信号相关性!$D$5+2*$E1878*信号概况!$C$4*$G1878*信号概况!$C$6*信号相关性!$D$6+2*$E1878*信号概况!$C$4*$H1878*信号概况!$C$7*信号相关性!$D$7+2*$E1878*信号概况!$C$4*$I1878*信号概况!$C$8*信号相关性!$D$8+2*$E1878*信号概况!$C$4*$J1878*信号概况!$J$5*信号相关性!$D$9+2*$F1878*信号概况!$C$5*$G1878*信号概况!$C$6*信号相关性!$E$6+2*$F1878*信号概况!$C$5*$H1878*信号概况!$C$7*信号相关性!$E$7+2*$F1878*信号概况!$C$5*$I1878*信号概况!$C$8*信号相关性!$E$8+2*$F1878*信号概况!$C$5*$J1878*信号概况!$C$9*信号相关性!$E$9+2*$G1878*信号概况!$C$6*$H1878*信号概况!$C$7*信号相关性!$F$7+2*$G1878*信号概况!$C$6*$I1878*信号概况!$C$8*信号相关性!$F$8+2*$G1878*信号概况!$C$6*$J1878*信号概况!$C$9*信号相关性!$F$9+2*$H1878*信号概况!$C$7*$I1878*信号概况!$C$8*信号相关性!$G$8+2*$H1878*信号概况!$C$7*$J1878*信号概况!$C$9*信号相关性!$G$9+2*$I1878*信号概况!$C$8*$J1878*信号概况!$C$9*信号相关性!$H$9)</f>
        <v>1811.5518282264</v>
      </c>
      <c r="N1878" s="12">
        <f t="shared" ref="N1878:N1906" si="618">M1878/B1878</f>
        <v>0.0928088079635721</v>
      </c>
      <c r="O1878" s="10">
        <f>$C1878*信号概况!$J$2+$D1878*信号概况!$J$3+$E1878*信号概况!$J$4+$F1878*信号概况!$J$5+$G1878*信号概况!$J$6+$H1878*信号概况!$J$7+$I1878*信号概况!$J$8+$J1878*信号概况!$J$9</f>
        <v>697.855740762976</v>
      </c>
      <c r="P1878" s="12">
        <f t="shared" ref="P1878:P1906" si="619">O1878/B1878</f>
        <v>0.0357523082815454</v>
      </c>
      <c r="Q1878" s="7">
        <f t="shared" ref="Q1878:Q1906" si="620">(O1878*12-B1878*5%)/K1878</f>
        <v>18.7553567748257</v>
      </c>
    </row>
    <row r="1879" spans="1:17">
      <c r="A1879">
        <v>1877</v>
      </c>
      <c r="B1879">
        <v>19519.18</v>
      </c>
      <c r="C1879" s="7">
        <f t="shared" si="609"/>
        <v>0</v>
      </c>
      <c r="D1879" s="8">
        <f t="shared" si="610"/>
        <v>0.212121212121212</v>
      </c>
      <c r="E1879">
        <f t="shared" si="611"/>
        <v>0</v>
      </c>
      <c r="F1879">
        <f t="shared" si="612"/>
        <v>0</v>
      </c>
      <c r="G1879">
        <f t="shared" si="613"/>
        <v>0.1</v>
      </c>
      <c r="H1879">
        <f t="shared" si="614"/>
        <v>0</v>
      </c>
      <c r="I1879">
        <f t="shared" si="615"/>
        <v>0</v>
      </c>
      <c r="J1879">
        <f t="shared" si="616"/>
        <v>0</v>
      </c>
      <c r="K1879">
        <f>SQRT(POWER($C1879*信号概况!$F$2,2)+POWER($D1879*信号概况!$F$3,2)+POWER($E1879*信号概况!$F$4,2)+POWER($F1879*信号概况!$F$5,2)+POWER($G1879*信号概况!$F$6,2)+POWER($H1879*信号概况!$F$7,2)+POWER($I1879*信号概况!$F$8,2)+POWER($J1879*信号概况!$F$9,2)+2*$C1879*信号概况!$F$2*$D1879*信号概况!$F$3*信号相关性!$B$3+2*$C1879*信号概况!$F$2*$E1879*信号概况!$F$4*信号相关性!$B$4+2*$C1879*信号概况!$F$2*$F1879*信号概况!$F$5*信号相关性!$B$5+2*$C1879*信号概况!$F$2*$G1879*信号概况!$F$6*信号相关性!$B$6+2*$C1879*信号概况!$F$2*$H1879*信号概况!$F$7*信号相关性!$B$7+2*$C1879*信号概况!$F$2*$I1879*信号概况!$F$8*信号相关性!$B$8+2*$C1879*信号概况!$F$2*$J1879*信号概况!$F$9*信号相关性!$B$9+2*$D1879*信号概况!$F$3*$E1879*信号概况!$F$4*信号相关性!$C$4+2*$D1879*信号概况!$F$3*$F1879*信号概况!$F$5*信号相关性!$C$5+2*$D1879*信号概况!$F$3*$G1879*信号概况!$F$6*信号相关性!$C$6+2*$D1879*信号概况!$F$3*$H1879*信号概况!$F$7*信号相关性!$C$7+2*$D1879*信号概况!$F$3*$I1879*信号概况!$F$8*信号相关性!$C$8+2*$D1879*信号概况!$F$3*$J1879*信号概况!$F$9*信号相关性!$C$9+2*$E1879*信号概况!$F$4*$F1879*信号概况!$F$5*信号相关性!$D$5+2*$E1879*信号概况!$F$4*$G1879*信号概况!$F$6*信号相关性!$D$6+2*$E1879*信号概况!$F$4*$H1879*信号概况!$F$7*信号相关性!$D$7+2*$E1879*信号概况!$F$4*$I1879*信号概况!$F$8*信号相关性!$D$8+2*$E1879*信号概况!$F$4*$J1879*信号概况!$J$5*信号相关性!$D$9+2*$F1879*信号概况!$F$5*$G1879*信号概况!$F$6*信号相关性!$E$6+2*$F1879*信号概况!$F$5*$H1879*信号概况!$F$7*信号相关性!$E$7+2*$F1879*信号概况!$F$5*$I1879*信号概况!$F$8*信号相关性!$E$8+2*$F1879*信号概况!$F$5*$J1879*信号概况!$F$9*信号相关性!$E$9+2*$G1879*信号概况!$F$6*$H1879*信号概况!$F$7*信号相关性!$F$7+2*$G1879*信号概况!$F$6*$I1879*信号概况!$F$8*信号相关性!$F$8+2*$G1879*信号概况!$F$6*$J1879*信号概况!$F$9*信号相关性!$F$9+2*$H1879*信号概况!$F$7*$I1879*信号概况!$F$8*信号相关性!$G$8+2*$H1879*信号概况!$F$7*$J1879*信号概况!$F$9*信号相关性!$G$9+2*$I1879*信号概况!$F$8*$J1879*信号概况!$F$9*信号相关性!$H$9)</f>
        <v>445.228467376729</v>
      </c>
      <c r="L1879" s="10">
        <f t="shared" si="617"/>
        <v>43.8408175357841</v>
      </c>
      <c r="M1879" s="11">
        <f>SQRT(POWER($C1879*信号概况!$C$2,2)+POWER($D1879*信号概况!$C$3,2)+POWER($E1879*信号概况!$C$4,2)+POWER($F1879*信号概况!$C$5,2)+POWER($G1879*信号概况!$C$6,2)+POWER($H1879*信号概况!$C$7,2)+POWER($I1879*信号概况!$C$8,2)+POWER($J1879*信号概况!$C$9,2)+2*$C1879*信号概况!$C$2*$D1879*信号概况!$C$3*信号相关性!$B$3+2*$C1879*信号概况!$C$2*$E1879*信号概况!$C$4*信号相关性!$B$4+2*$C1879*信号概况!$C$2*$F1879*信号概况!$C$5*信号相关性!$B$5+2*$C1879*信号概况!$C$2*$G1879*信号概况!$C$6*信号相关性!$B$6+2*$C1879*信号概况!$C$2*$H1879*信号概况!$C$7*信号相关性!$B$7+2*$C1879*信号概况!$C$2*$I1879*信号概况!$C$8*信号相关性!$B$8+2*$C1879*信号概况!$C$2*$J1879*信号概况!$C$9*信号相关性!$B$9+2*$D1879*信号概况!$C$3*$E1879*信号概况!$C$4*信号相关性!$C$4+2*$D1879*信号概况!$C$3*$F1879*信号概况!$C$5*信号相关性!$C$5+2*$D1879*信号概况!$C$3*$G1879*信号概况!$C$6*信号相关性!$C$6+2*$D1879*信号概况!$C$3*$H1879*信号概况!$C$7*信号相关性!$C$7+2*$D1879*信号概况!$C$3*$I1879*信号概况!$C$8*信号相关性!$C$8+2*$D1879*信号概况!$C$3*$J1879*信号概况!$C$9*信号相关性!$C$9+2*$E1879*信号概况!$C$4*$F1879*信号概况!$C$5*信号相关性!$D$5+2*$E1879*信号概况!$C$4*$G1879*信号概况!$C$6*信号相关性!$D$6+2*$E1879*信号概况!$C$4*$H1879*信号概况!$C$7*信号相关性!$D$7+2*$E1879*信号概况!$C$4*$I1879*信号概况!$C$8*信号相关性!$D$8+2*$E1879*信号概况!$C$4*$J1879*信号概况!$J$5*信号相关性!$D$9+2*$F1879*信号概况!$C$5*$G1879*信号概况!$C$6*信号相关性!$E$6+2*$F1879*信号概况!$C$5*$H1879*信号概况!$C$7*信号相关性!$E$7+2*$F1879*信号概况!$C$5*$I1879*信号概况!$C$8*信号相关性!$E$8+2*$F1879*信号概况!$C$5*$J1879*信号概况!$C$9*信号相关性!$E$9+2*$G1879*信号概况!$C$6*$H1879*信号概况!$C$7*信号相关性!$F$7+2*$G1879*信号概况!$C$6*$I1879*信号概况!$C$8*信号相关性!$F$8+2*$G1879*信号概况!$C$6*$J1879*信号概况!$C$9*信号相关性!$F$9+2*$H1879*信号概况!$C$7*$I1879*信号概况!$C$8*信号相关性!$G$8+2*$H1879*信号概况!$C$7*$J1879*信号概况!$C$9*信号相关性!$G$9+2*$I1879*信号概况!$C$8*$J1879*信号概况!$C$9*信号相关性!$H$9)</f>
        <v>2094.51060742243</v>
      </c>
      <c r="N1879" s="12">
        <f t="shared" si="618"/>
        <v>0.107305256031372</v>
      </c>
      <c r="O1879" s="10">
        <f>$C1879*信号概况!$J$2+$D1879*信号概况!$J$3+$E1879*信号概况!$J$4+$F1879*信号概况!$J$5+$G1879*信号概况!$J$6+$H1879*信号概况!$J$7+$I1879*信号概况!$J$8+$J1879*信号概况!$J$9</f>
        <v>722.383891447907</v>
      </c>
      <c r="P1879" s="12">
        <f t="shared" si="619"/>
        <v>0.0370089261663608</v>
      </c>
      <c r="Q1879" s="7">
        <f t="shared" si="620"/>
        <v>17.2779780742676</v>
      </c>
    </row>
    <row r="1880" spans="1:17">
      <c r="A1880">
        <v>1878</v>
      </c>
      <c r="B1880">
        <v>19519.18</v>
      </c>
      <c r="C1880" s="7">
        <f t="shared" si="609"/>
        <v>0</v>
      </c>
      <c r="D1880" s="8">
        <f t="shared" si="610"/>
        <v>0.242424242424242</v>
      </c>
      <c r="E1880">
        <f t="shared" si="611"/>
        <v>0</v>
      </c>
      <c r="F1880">
        <f t="shared" si="612"/>
        <v>0</v>
      </c>
      <c r="G1880">
        <f t="shared" si="613"/>
        <v>0.1</v>
      </c>
      <c r="H1880">
        <f t="shared" si="614"/>
        <v>0</v>
      </c>
      <c r="I1880">
        <f t="shared" si="615"/>
        <v>0</v>
      </c>
      <c r="J1880">
        <f t="shared" si="616"/>
        <v>0</v>
      </c>
      <c r="K1880">
        <f>SQRT(POWER($C1880*信号概况!$F$2,2)+POWER($D1880*信号概况!$F$3,2)+POWER($E1880*信号概况!$F$4,2)+POWER($F1880*信号概况!$F$5,2)+POWER($G1880*信号概况!$F$6,2)+POWER($H1880*信号概况!$F$7,2)+POWER($I1880*信号概况!$F$8,2)+POWER($J1880*信号概况!$F$9,2)+2*$C1880*信号概况!$F$2*$D1880*信号概况!$F$3*信号相关性!$B$3+2*$C1880*信号概况!$F$2*$E1880*信号概况!$F$4*信号相关性!$B$4+2*$C1880*信号概况!$F$2*$F1880*信号概况!$F$5*信号相关性!$B$5+2*$C1880*信号概况!$F$2*$G1880*信号概况!$F$6*信号相关性!$B$6+2*$C1880*信号概况!$F$2*$H1880*信号概况!$F$7*信号相关性!$B$7+2*$C1880*信号概况!$F$2*$I1880*信号概况!$F$8*信号相关性!$B$8+2*$C1880*信号概况!$F$2*$J1880*信号概况!$F$9*信号相关性!$B$9+2*$D1880*信号概况!$F$3*$E1880*信号概况!$F$4*信号相关性!$C$4+2*$D1880*信号概况!$F$3*$F1880*信号概况!$F$5*信号相关性!$C$5+2*$D1880*信号概况!$F$3*$G1880*信号概况!$F$6*信号相关性!$C$6+2*$D1880*信号概况!$F$3*$H1880*信号概况!$F$7*信号相关性!$C$7+2*$D1880*信号概况!$F$3*$I1880*信号概况!$F$8*信号相关性!$C$8+2*$D1880*信号概况!$F$3*$J1880*信号概况!$F$9*信号相关性!$C$9+2*$E1880*信号概况!$F$4*$F1880*信号概况!$F$5*信号相关性!$D$5+2*$E1880*信号概况!$F$4*$G1880*信号概况!$F$6*信号相关性!$D$6+2*$E1880*信号概况!$F$4*$H1880*信号概况!$F$7*信号相关性!$D$7+2*$E1880*信号概况!$F$4*$I1880*信号概况!$F$8*信号相关性!$D$8+2*$E1880*信号概况!$F$4*$J1880*信号概况!$J$5*信号相关性!$D$9+2*$F1880*信号概况!$F$5*$G1880*信号概况!$F$6*信号相关性!$E$6+2*$F1880*信号概况!$F$5*$H1880*信号概况!$F$7*信号相关性!$E$7+2*$F1880*信号概况!$F$5*$I1880*信号概况!$F$8*信号相关性!$E$8+2*$F1880*信号概况!$F$5*$J1880*信号概况!$F$9*信号相关性!$E$9+2*$G1880*信号概况!$F$6*$H1880*信号概况!$F$7*信号相关性!$F$7+2*$G1880*信号概况!$F$6*$I1880*信号概况!$F$8*信号相关性!$F$8+2*$G1880*信号概况!$F$6*$J1880*信号概况!$F$9*信号相关性!$F$9+2*$H1880*信号概况!$F$7*$I1880*信号概况!$F$8*信号相关性!$G$8+2*$H1880*信号概况!$F$7*$J1880*信号概况!$F$9*信号相关性!$G$9+2*$I1880*信号概况!$F$8*$J1880*信号概况!$F$9*信号相关性!$H$9)</f>
        <v>499.793788036553</v>
      </c>
      <c r="L1880" s="10">
        <f t="shared" si="617"/>
        <v>39.0544669966415</v>
      </c>
      <c r="M1880" s="11">
        <f>SQRT(POWER($C1880*信号概况!$C$2,2)+POWER($D1880*信号概况!$C$3,2)+POWER($E1880*信号概况!$C$4,2)+POWER($F1880*信号概况!$C$5,2)+POWER($G1880*信号概况!$C$6,2)+POWER($H1880*信号概况!$C$7,2)+POWER($I1880*信号概况!$C$8,2)+POWER($J1880*信号概况!$C$9,2)+2*$C1880*信号概况!$C$2*$D1880*信号概况!$C$3*信号相关性!$B$3+2*$C1880*信号概况!$C$2*$E1880*信号概况!$C$4*信号相关性!$B$4+2*$C1880*信号概况!$C$2*$F1880*信号概况!$C$5*信号相关性!$B$5+2*$C1880*信号概况!$C$2*$G1880*信号概况!$C$6*信号相关性!$B$6+2*$C1880*信号概况!$C$2*$H1880*信号概况!$C$7*信号相关性!$B$7+2*$C1880*信号概况!$C$2*$I1880*信号概况!$C$8*信号相关性!$B$8+2*$C1880*信号概况!$C$2*$J1880*信号概况!$C$9*信号相关性!$B$9+2*$D1880*信号概况!$C$3*$E1880*信号概况!$C$4*信号相关性!$C$4+2*$D1880*信号概况!$C$3*$F1880*信号概况!$C$5*信号相关性!$C$5+2*$D1880*信号概况!$C$3*$G1880*信号概况!$C$6*信号相关性!$C$6+2*$D1880*信号概况!$C$3*$H1880*信号概况!$C$7*信号相关性!$C$7+2*$D1880*信号概况!$C$3*$I1880*信号概况!$C$8*信号相关性!$C$8+2*$D1880*信号概况!$C$3*$J1880*信号概况!$C$9*信号相关性!$C$9+2*$E1880*信号概况!$C$4*$F1880*信号概况!$C$5*信号相关性!$D$5+2*$E1880*信号概况!$C$4*$G1880*信号概况!$C$6*信号相关性!$D$6+2*$E1880*信号概况!$C$4*$H1880*信号概况!$C$7*信号相关性!$D$7+2*$E1880*信号概况!$C$4*$I1880*信号概况!$C$8*信号相关性!$D$8+2*$E1880*信号概况!$C$4*$J1880*信号概况!$J$5*信号相关性!$D$9+2*$F1880*信号概况!$C$5*$G1880*信号概况!$C$6*信号相关性!$E$6+2*$F1880*信号概况!$C$5*$H1880*信号概况!$C$7*信号相关性!$E$7+2*$F1880*信号概况!$C$5*$I1880*信号概况!$C$8*信号相关性!$E$8+2*$F1880*信号概况!$C$5*$J1880*信号概况!$C$9*信号相关性!$E$9+2*$G1880*信号概况!$C$6*$H1880*信号概况!$C$7*信号相关性!$F$7+2*$G1880*信号概况!$C$6*$I1880*信号概况!$C$8*信号相关性!$F$8+2*$G1880*信号概况!$C$6*$J1880*信号概况!$C$9*信号相关性!$F$9+2*$H1880*信号概况!$C$7*$I1880*信号概况!$C$8*信号相关性!$G$8+2*$H1880*信号概况!$C$7*$J1880*信号概况!$C$9*信号相关性!$G$9+2*$I1880*信号概况!$C$8*$J1880*信号概况!$C$9*信号相关性!$H$9)</f>
        <v>2388.01456550876</v>
      </c>
      <c r="N1880" s="12">
        <f t="shared" si="618"/>
        <v>0.122341951122371</v>
      </c>
      <c r="O1880" s="10">
        <f>$C1880*信号概况!$J$2+$D1880*信号概况!$J$3+$E1880*信号概况!$J$4+$F1880*信号概况!$J$5+$G1880*信号概况!$J$6+$H1880*信号概况!$J$7+$I1880*信号概况!$J$8+$J1880*信号概况!$J$9</f>
        <v>746.912042132839</v>
      </c>
      <c r="P1880" s="12">
        <f t="shared" si="619"/>
        <v>0.0382655440511763</v>
      </c>
      <c r="Q1880" s="7">
        <f t="shared" si="620"/>
        <v>15.9805617772303</v>
      </c>
    </row>
    <row r="1881" spans="1:17">
      <c r="A1881">
        <v>1879</v>
      </c>
      <c r="B1881">
        <v>19519.18</v>
      </c>
      <c r="C1881" s="7">
        <f t="shared" si="609"/>
        <v>0</v>
      </c>
      <c r="D1881" s="8">
        <f t="shared" si="610"/>
        <v>0.272727272727273</v>
      </c>
      <c r="E1881">
        <f t="shared" si="611"/>
        <v>0</v>
      </c>
      <c r="F1881">
        <f t="shared" si="612"/>
        <v>0</v>
      </c>
      <c r="G1881">
        <f t="shared" si="613"/>
        <v>0.1</v>
      </c>
      <c r="H1881">
        <f t="shared" si="614"/>
        <v>0</v>
      </c>
      <c r="I1881">
        <f t="shared" si="615"/>
        <v>0</v>
      </c>
      <c r="J1881">
        <f t="shared" si="616"/>
        <v>0</v>
      </c>
      <c r="K1881">
        <f>SQRT(POWER($C1881*信号概况!$F$2,2)+POWER($D1881*信号概况!$F$3,2)+POWER($E1881*信号概况!$F$4,2)+POWER($F1881*信号概况!$F$5,2)+POWER($G1881*信号概况!$F$6,2)+POWER($H1881*信号概况!$F$7,2)+POWER($I1881*信号概况!$F$8,2)+POWER($J1881*信号概况!$F$9,2)+2*$C1881*信号概况!$F$2*$D1881*信号概况!$F$3*信号相关性!$B$3+2*$C1881*信号概况!$F$2*$E1881*信号概况!$F$4*信号相关性!$B$4+2*$C1881*信号概况!$F$2*$F1881*信号概况!$F$5*信号相关性!$B$5+2*$C1881*信号概况!$F$2*$G1881*信号概况!$F$6*信号相关性!$B$6+2*$C1881*信号概况!$F$2*$H1881*信号概况!$F$7*信号相关性!$B$7+2*$C1881*信号概况!$F$2*$I1881*信号概况!$F$8*信号相关性!$B$8+2*$C1881*信号概况!$F$2*$J1881*信号概况!$F$9*信号相关性!$B$9+2*$D1881*信号概况!$F$3*$E1881*信号概况!$F$4*信号相关性!$C$4+2*$D1881*信号概况!$F$3*$F1881*信号概况!$F$5*信号相关性!$C$5+2*$D1881*信号概况!$F$3*$G1881*信号概况!$F$6*信号相关性!$C$6+2*$D1881*信号概况!$F$3*$H1881*信号概况!$F$7*信号相关性!$C$7+2*$D1881*信号概况!$F$3*$I1881*信号概况!$F$8*信号相关性!$C$8+2*$D1881*信号概况!$F$3*$J1881*信号概况!$F$9*信号相关性!$C$9+2*$E1881*信号概况!$F$4*$F1881*信号概况!$F$5*信号相关性!$D$5+2*$E1881*信号概况!$F$4*$G1881*信号概况!$F$6*信号相关性!$D$6+2*$E1881*信号概况!$F$4*$H1881*信号概况!$F$7*信号相关性!$D$7+2*$E1881*信号概况!$F$4*$I1881*信号概况!$F$8*信号相关性!$D$8+2*$E1881*信号概况!$F$4*$J1881*信号概况!$J$5*信号相关性!$D$9+2*$F1881*信号概况!$F$5*$G1881*信号概况!$F$6*信号相关性!$E$6+2*$F1881*信号概况!$F$5*$H1881*信号概况!$F$7*信号相关性!$E$7+2*$F1881*信号概况!$F$5*$I1881*信号概况!$F$8*信号相关性!$E$8+2*$F1881*信号概况!$F$5*$J1881*信号概况!$F$9*信号相关性!$E$9+2*$G1881*信号概况!$F$6*$H1881*信号概况!$F$7*信号相关性!$F$7+2*$G1881*信号概况!$F$6*$I1881*信号概况!$F$8*信号相关性!$F$8+2*$G1881*信号概况!$F$6*$J1881*信号概况!$F$9*信号相关性!$F$9+2*$H1881*信号概况!$F$7*$I1881*信号概况!$F$8*信号相关性!$G$8+2*$H1881*信号概况!$F$7*$J1881*信号概况!$F$9*信号相关性!$G$9+2*$I1881*信号概况!$F$8*$J1881*信号概况!$F$9*信号相关性!$H$9)</f>
        <v>557.044020995431</v>
      </c>
      <c r="L1881" s="10">
        <f t="shared" si="617"/>
        <v>35.0406417882728</v>
      </c>
      <c r="M1881" s="11">
        <f>SQRT(POWER($C1881*信号概况!$C$2,2)+POWER($D1881*信号概况!$C$3,2)+POWER($E1881*信号概况!$C$4,2)+POWER($F1881*信号概况!$C$5,2)+POWER($G1881*信号概况!$C$6,2)+POWER($H1881*信号概况!$C$7,2)+POWER($I1881*信号概况!$C$8,2)+POWER($J1881*信号概况!$C$9,2)+2*$C1881*信号概况!$C$2*$D1881*信号概况!$C$3*信号相关性!$B$3+2*$C1881*信号概况!$C$2*$E1881*信号概况!$C$4*信号相关性!$B$4+2*$C1881*信号概况!$C$2*$F1881*信号概况!$C$5*信号相关性!$B$5+2*$C1881*信号概况!$C$2*$G1881*信号概况!$C$6*信号相关性!$B$6+2*$C1881*信号概况!$C$2*$H1881*信号概况!$C$7*信号相关性!$B$7+2*$C1881*信号概况!$C$2*$I1881*信号概况!$C$8*信号相关性!$B$8+2*$C1881*信号概况!$C$2*$J1881*信号概况!$C$9*信号相关性!$B$9+2*$D1881*信号概况!$C$3*$E1881*信号概况!$C$4*信号相关性!$C$4+2*$D1881*信号概况!$C$3*$F1881*信号概况!$C$5*信号相关性!$C$5+2*$D1881*信号概况!$C$3*$G1881*信号概况!$C$6*信号相关性!$C$6+2*$D1881*信号概况!$C$3*$H1881*信号概况!$C$7*信号相关性!$C$7+2*$D1881*信号概况!$C$3*$I1881*信号概况!$C$8*信号相关性!$C$8+2*$D1881*信号概况!$C$3*$J1881*信号概况!$C$9*信号相关性!$C$9+2*$E1881*信号概况!$C$4*$F1881*信号概况!$C$5*信号相关性!$D$5+2*$E1881*信号概况!$C$4*$G1881*信号概况!$C$6*信号相关性!$D$6+2*$E1881*信号概况!$C$4*$H1881*信号概况!$C$7*信号相关性!$D$7+2*$E1881*信号概况!$C$4*$I1881*信号概况!$C$8*信号相关性!$D$8+2*$E1881*信号概况!$C$4*$J1881*信号概况!$J$5*信号相关性!$D$9+2*$F1881*信号概况!$C$5*$G1881*信号概况!$C$6*信号相关性!$E$6+2*$F1881*信号概况!$C$5*$H1881*信号概况!$C$7*信号相关性!$E$7+2*$F1881*信号概况!$C$5*$I1881*信号概况!$C$8*信号相关性!$E$8+2*$F1881*信号概况!$C$5*$J1881*信号概况!$C$9*信号相关性!$E$9+2*$G1881*信号概况!$C$6*$H1881*信号概况!$C$7*信号相关性!$F$7+2*$G1881*信号概况!$C$6*$I1881*信号概况!$C$8*信号相关性!$F$8+2*$G1881*信号概况!$C$6*$J1881*信号概况!$C$9*信号相关性!$F$9+2*$H1881*信号概况!$C$7*$I1881*信号概况!$C$8*信号相关性!$G$8+2*$H1881*信号概况!$C$7*$J1881*信号概况!$C$9*信号相关性!$G$9+2*$I1881*信号概况!$C$8*$J1881*信号概况!$C$9*信号相关性!$H$9)</f>
        <v>2688.61240564368</v>
      </c>
      <c r="N1881" s="12">
        <f t="shared" si="618"/>
        <v>0.137742077569021</v>
      </c>
      <c r="O1881" s="10">
        <f>$C1881*信号概况!$J$2+$D1881*信号概况!$J$3+$E1881*信号概况!$J$4+$F1881*信号概况!$J$5+$G1881*信号概况!$J$6+$H1881*信号概况!$J$7+$I1881*信号概况!$J$8+$J1881*信号概况!$J$9</f>
        <v>771.44019281777</v>
      </c>
      <c r="P1881" s="12">
        <f t="shared" si="619"/>
        <v>0.0395221619359917</v>
      </c>
      <c r="Q1881" s="7">
        <f t="shared" si="620"/>
        <v>14.8665509397527</v>
      </c>
    </row>
    <row r="1882" spans="1:17">
      <c r="A1882">
        <v>1880</v>
      </c>
      <c r="B1882">
        <v>19519.18</v>
      </c>
      <c r="C1882" s="7">
        <f t="shared" si="609"/>
        <v>0</v>
      </c>
      <c r="D1882" s="8">
        <f t="shared" si="610"/>
        <v>0.303030303030303</v>
      </c>
      <c r="E1882">
        <f t="shared" si="611"/>
        <v>0</v>
      </c>
      <c r="F1882">
        <f t="shared" si="612"/>
        <v>0</v>
      </c>
      <c r="G1882">
        <f t="shared" si="613"/>
        <v>0.1</v>
      </c>
      <c r="H1882">
        <f t="shared" si="614"/>
        <v>0</v>
      </c>
      <c r="I1882">
        <f t="shared" si="615"/>
        <v>0</v>
      </c>
      <c r="J1882">
        <f t="shared" si="616"/>
        <v>0</v>
      </c>
      <c r="K1882">
        <f>SQRT(POWER($C1882*信号概况!$F$2,2)+POWER($D1882*信号概况!$F$3,2)+POWER($E1882*信号概况!$F$4,2)+POWER($F1882*信号概况!$F$5,2)+POWER($G1882*信号概况!$F$6,2)+POWER($H1882*信号概况!$F$7,2)+POWER($I1882*信号概况!$F$8,2)+POWER($J1882*信号概况!$F$9,2)+2*$C1882*信号概况!$F$2*$D1882*信号概况!$F$3*信号相关性!$B$3+2*$C1882*信号概况!$F$2*$E1882*信号概况!$F$4*信号相关性!$B$4+2*$C1882*信号概况!$F$2*$F1882*信号概况!$F$5*信号相关性!$B$5+2*$C1882*信号概况!$F$2*$G1882*信号概况!$F$6*信号相关性!$B$6+2*$C1882*信号概况!$F$2*$H1882*信号概况!$F$7*信号相关性!$B$7+2*$C1882*信号概况!$F$2*$I1882*信号概况!$F$8*信号相关性!$B$8+2*$C1882*信号概况!$F$2*$J1882*信号概况!$F$9*信号相关性!$B$9+2*$D1882*信号概况!$F$3*$E1882*信号概况!$F$4*信号相关性!$C$4+2*$D1882*信号概况!$F$3*$F1882*信号概况!$F$5*信号相关性!$C$5+2*$D1882*信号概况!$F$3*$G1882*信号概况!$F$6*信号相关性!$C$6+2*$D1882*信号概况!$F$3*$H1882*信号概况!$F$7*信号相关性!$C$7+2*$D1882*信号概况!$F$3*$I1882*信号概况!$F$8*信号相关性!$C$8+2*$D1882*信号概况!$F$3*$J1882*信号概况!$F$9*信号相关性!$C$9+2*$E1882*信号概况!$F$4*$F1882*信号概况!$F$5*信号相关性!$D$5+2*$E1882*信号概况!$F$4*$G1882*信号概况!$F$6*信号相关性!$D$6+2*$E1882*信号概况!$F$4*$H1882*信号概况!$F$7*信号相关性!$D$7+2*$E1882*信号概况!$F$4*$I1882*信号概况!$F$8*信号相关性!$D$8+2*$E1882*信号概况!$F$4*$J1882*信号概况!$J$5*信号相关性!$D$9+2*$F1882*信号概况!$F$5*$G1882*信号概况!$F$6*信号相关性!$E$6+2*$F1882*信号概况!$F$5*$H1882*信号概况!$F$7*信号相关性!$E$7+2*$F1882*信号概况!$F$5*$I1882*信号概况!$F$8*信号相关性!$E$8+2*$F1882*信号概况!$F$5*$J1882*信号概况!$F$9*信号相关性!$E$9+2*$G1882*信号概况!$F$6*$H1882*信号概况!$F$7*信号相关性!$F$7+2*$G1882*信号概况!$F$6*$I1882*信号概况!$F$8*信号相关性!$F$8+2*$G1882*信号概况!$F$6*$J1882*信号概况!$F$9*信号相关性!$F$9+2*$H1882*信号概况!$F$7*$I1882*信号概况!$F$8*信号相关性!$G$8+2*$H1882*信号概况!$F$7*$J1882*信号概况!$F$9*信号相关性!$G$9+2*$I1882*信号概况!$F$8*$J1882*信号概况!$F$9*信号相关性!$H$9)</f>
        <v>616.231304351804</v>
      </c>
      <c r="L1882" s="10">
        <f t="shared" si="617"/>
        <v>31.6750867120126</v>
      </c>
      <c r="M1882" s="11">
        <f>SQRT(POWER($C1882*信号概况!$C$2,2)+POWER($D1882*信号概况!$C$3,2)+POWER($E1882*信号概况!$C$4,2)+POWER($F1882*信号概况!$C$5,2)+POWER($G1882*信号概况!$C$6,2)+POWER($H1882*信号概况!$C$7,2)+POWER($I1882*信号概况!$C$8,2)+POWER($J1882*信号概况!$C$9,2)+2*$C1882*信号概况!$C$2*$D1882*信号概况!$C$3*信号相关性!$B$3+2*$C1882*信号概况!$C$2*$E1882*信号概况!$C$4*信号相关性!$B$4+2*$C1882*信号概况!$C$2*$F1882*信号概况!$C$5*信号相关性!$B$5+2*$C1882*信号概况!$C$2*$G1882*信号概况!$C$6*信号相关性!$B$6+2*$C1882*信号概况!$C$2*$H1882*信号概况!$C$7*信号相关性!$B$7+2*$C1882*信号概况!$C$2*$I1882*信号概况!$C$8*信号相关性!$B$8+2*$C1882*信号概况!$C$2*$J1882*信号概况!$C$9*信号相关性!$B$9+2*$D1882*信号概况!$C$3*$E1882*信号概况!$C$4*信号相关性!$C$4+2*$D1882*信号概况!$C$3*$F1882*信号概况!$C$5*信号相关性!$C$5+2*$D1882*信号概况!$C$3*$G1882*信号概况!$C$6*信号相关性!$C$6+2*$D1882*信号概况!$C$3*$H1882*信号概况!$C$7*信号相关性!$C$7+2*$D1882*信号概况!$C$3*$I1882*信号概况!$C$8*信号相关性!$C$8+2*$D1882*信号概况!$C$3*$J1882*信号概况!$C$9*信号相关性!$C$9+2*$E1882*信号概况!$C$4*$F1882*信号概况!$C$5*信号相关性!$D$5+2*$E1882*信号概况!$C$4*$G1882*信号概况!$C$6*信号相关性!$D$6+2*$E1882*信号概况!$C$4*$H1882*信号概况!$C$7*信号相关性!$D$7+2*$E1882*信号概况!$C$4*$I1882*信号概况!$C$8*信号相关性!$D$8+2*$E1882*信号概况!$C$4*$J1882*信号概况!$J$5*信号相关性!$D$9+2*$F1882*信号概况!$C$5*$G1882*信号概况!$C$6*信号相关性!$E$6+2*$F1882*信号概况!$C$5*$H1882*信号概况!$C$7*信号相关性!$E$7+2*$F1882*信号概况!$C$5*$I1882*信号概况!$C$8*信号相关性!$E$8+2*$F1882*信号概况!$C$5*$J1882*信号概况!$C$9*信号相关性!$E$9+2*$G1882*信号概况!$C$6*$H1882*信号概况!$C$7*信号相关性!$F$7+2*$G1882*信号概况!$C$6*$I1882*信号概况!$C$8*信号相关性!$F$8+2*$G1882*信号概况!$C$6*$J1882*信号概况!$C$9*信号相关性!$F$9+2*$H1882*信号概况!$C$7*$I1882*信号概况!$C$8*信号相关性!$G$8+2*$H1882*信号概况!$C$7*$J1882*信号概况!$C$9*信号相关性!$G$9+2*$I1882*信号概况!$C$8*$J1882*信号概况!$C$9*信号相关性!$H$9)</f>
        <v>2994.16833072265</v>
      </c>
      <c r="N1882" s="12">
        <f t="shared" si="618"/>
        <v>0.153396214939493</v>
      </c>
      <c r="O1882" s="10">
        <f>$C1882*信号概况!$J$2+$D1882*信号概况!$J$3+$E1882*信号概况!$J$4+$F1882*信号概况!$J$5+$G1882*信号概况!$J$6+$H1882*信号概况!$J$7+$I1882*信号概况!$J$8+$J1882*信号概况!$J$9</f>
        <v>795.968343502702</v>
      </c>
      <c r="P1882" s="12">
        <f t="shared" si="619"/>
        <v>0.0407787798208071</v>
      </c>
      <c r="Q1882" s="7">
        <f t="shared" si="620"/>
        <v>13.916302306409</v>
      </c>
    </row>
    <row r="1883" spans="1:17">
      <c r="A1883">
        <v>1881</v>
      </c>
      <c r="B1883">
        <v>19519.18</v>
      </c>
      <c r="C1883" s="7">
        <f t="shared" si="609"/>
        <v>0</v>
      </c>
      <c r="D1883" s="8">
        <f t="shared" si="610"/>
        <v>0.333333333333333</v>
      </c>
      <c r="E1883">
        <f t="shared" si="611"/>
        <v>0</v>
      </c>
      <c r="F1883">
        <f t="shared" si="612"/>
        <v>0</v>
      </c>
      <c r="G1883">
        <f t="shared" si="613"/>
        <v>0.1</v>
      </c>
      <c r="H1883">
        <f t="shared" si="614"/>
        <v>0</v>
      </c>
      <c r="I1883">
        <f t="shared" si="615"/>
        <v>0</v>
      </c>
      <c r="J1883">
        <f t="shared" si="616"/>
        <v>0</v>
      </c>
      <c r="K1883">
        <f>SQRT(POWER($C1883*信号概况!$F$2,2)+POWER($D1883*信号概况!$F$3,2)+POWER($E1883*信号概况!$F$4,2)+POWER($F1883*信号概况!$F$5,2)+POWER($G1883*信号概况!$F$6,2)+POWER($H1883*信号概况!$F$7,2)+POWER($I1883*信号概况!$F$8,2)+POWER($J1883*信号概况!$F$9,2)+2*$C1883*信号概况!$F$2*$D1883*信号概况!$F$3*信号相关性!$B$3+2*$C1883*信号概况!$F$2*$E1883*信号概况!$F$4*信号相关性!$B$4+2*$C1883*信号概况!$F$2*$F1883*信号概况!$F$5*信号相关性!$B$5+2*$C1883*信号概况!$F$2*$G1883*信号概况!$F$6*信号相关性!$B$6+2*$C1883*信号概况!$F$2*$H1883*信号概况!$F$7*信号相关性!$B$7+2*$C1883*信号概况!$F$2*$I1883*信号概况!$F$8*信号相关性!$B$8+2*$C1883*信号概况!$F$2*$J1883*信号概况!$F$9*信号相关性!$B$9+2*$D1883*信号概况!$F$3*$E1883*信号概况!$F$4*信号相关性!$C$4+2*$D1883*信号概况!$F$3*$F1883*信号概况!$F$5*信号相关性!$C$5+2*$D1883*信号概况!$F$3*$G1883*信号概况!$F$6*信号相关性!$C$6+2*$D1883*信号概况!$F$3*$H1883*信号概况!$F$7*信号相关性!$C$7+2*$D1883*信号概况!$F$3*$I1883*信号概况!$F$8*信号相关性!$C$8+2*$D1883*信号概况!$F$3*$J1883*信号概况!$F$9*信号相关性!$C$9+2*$E1883*信号概况!$F$4*$F1883*信号概况!$F$5*信号相关性!$D$5+2*$E1883*信号概况!$F$4*$G1883*信号概况!$F$6*信号相关性!$D$6+2*$E1883*信号概况!$F$4*$H1883*信号概况!$F$7*信号相关性!$D$7+2*$E1883*信号概况!$F$4*$I1883*信号概况!$F$8*信号相关性!$D$8+2*$E1883*信号概况!$F$4*$J1883*信号概况!$J$5*信号相关性!$D$9+2*$F1883*信号概况!$F$5*$G1883*信号概况!$F$6*信号相关性!$E$6+2*$F1883*信号概况!$F$5*$H1883*信号概况!$F$7*信号相关性!$E$7+2*$F1883*信号概况!$F$5*$I1883*信号概况!$F$8*信号相关性!$E$8+2*$F1883*信号概况!$F$5*$J1883*信号概况!$F$9*信号相关性!$E$9+2*$G1883*信号概况!$F$6*$H1883*信号概况!$F$7*信号相关性!$F$7+2*$G1883*信号概况!$F$6*$I1883*信号概况!$F$8*信号相关性!$F$8+2*$G1883*信号概况!$F$6*$J1883*信号概况!$F$9*信号相关性!$F$9+2*$H1883*信号概况!$F$7*$I1883*信号概况!$F$8*信号相关性!$G$8+2*$H1883*信号概况!$F$7*$J1883*信号概况!$F$9*信号相关性!$G$9+2*$I1883*信号概况!$F$8*$J1883*信号概况!$F$9*信号相关性!$H$9)</f>
        <v>676.847669693136</v>
      </c>
      <c r="L1883" s="10">
        <f t="shared" si="617"/>
        <v>28.8383647813244</v>
      </c>
      <c r="M1883" s="11">
        <f>SQRT(POWER($C1883*信号概况!$C$2,2)+POWER($D1883*信号概况!$C$3,2)+POWER($E1883*信号概况!$C$4,2)+POWER($F1883*信号概况!$C$5,2)+POWER($G1883*信号概况!$C$6,2)+POWER($H1883*信号概况!$C$7,2)+POWER($I1883*信号概况!$C$8,2)+POWER($J1883*信号概况!$C$9,2)+2*$C1883*信号概况!$C$2*$D1883*信号概况!$C$3*信号相关性!$B$3+2*$C1883*信号概况!$C$2*$E1883*信号概况!$C$4*信号相关性!$B$4+2*$C1883*信号概况!$C$2*$F1883*信号概况!$C$5*信号相关性!$B$5+2*$C1883*信号概况!$C$2*$G1883*信号概况!$C$6*信号相关性!$B$6+2*$C1883*信号概况!$C$2*$H1883*信号概况!$C$7*信号相关性!$B$7+2*$C1883*信号概况!$C$2*$I1883*信号概况!$C$8*信号相关性!$B$8+2*$C1883*信号概况!$C$2*$J1883*信号概况!$C$9*信号相关性!$B$9+2*$D1883*信号概况!$C$3*$E1883*信号概况!$C$4*信号相关性!$C$4+2*$D1883*信号概况!$C$3*$F1883*信号概况!$C$5*信号相关性!$C$5+2*$D1883*信号概况!$C$3*$G1883*信号概况!$C$6*信号相关性!$C$6+2*$D1883*信号概况!$C$3*$H1883*信号概况!$C$7*信号相关性!$C$7+2*$D1883*信号概况!$C$3*$I1883*信号概况!$C$8*信号相关性!$C$8+2*$D1883*信号概况!$C$3*$J1883*信号概况!$C$9*信号相关性!$C$9+2*$E1883*信号概况!$C$4*$F1883*信号概况!$C$5*信号相关性!$D$5+2*$E1883*信号概况!$C$4*$G1883*信号概况!$C$6*信号相关性!$D$6+2*$E1883*信号概况!$C$4*$H1883*信号概况!$C$7*信号相关性!$D$7+2*$E1883*信号概况!$C$4*$I1883*信号概况!$C$8*信号相关性!$D$8+2*$E1883*信号概况!$C$4*$J1883*信号概况!$J$5*信号相关性!$D$9+2*$F1883*信号概况!$C$5*$G1883*信号概况!$C$6*信号相关性!$E$6+2*$F1883*信号概况!$C$5*$H1883*信号概况!$C$7*信号相关性!$E$7+2*$F1883*信号概况!$C$5*$I1883*信号概况!$C$8*信号相关性!$E$8+2*$F1883*信号概况!$C$5*$J1883*信号概况!$C$9*信号相关性!$E$9+2*$G1883*信号概况!$C$6*$H1883*信号概况!$C$7*信号相关性!$F$7+2*$G1883*信号概况!$C$6*$I1883*信号概况!$C$8*信号相关性!$F$8+2*$G1883*信号概况!$C$6*$J1883*信号概况!$C$9*信号相关性!$F$9+2*$H1883*信号概况!$C$7*$I1883*信号概况!$C$8*信号相关性!$G$8+2*$H1883*信号概况!$C$7*$J1883*信号概况!$C$9*信号相关性!$G$9+2*$I1883*信号概况!$C$8*$J1883*信号概况!$C$9*信号相关性!$H$9)</f>
        <v>3303.3067583629</v>
      </c>
      <c r="N1883" s="12">
        <f t="shared" si="618"/>
        <v>0.169233889864374</v>
      </c>
      <c r="O1883" s="10">
        <f>$C1883*信号概况!$J$2+$D1883*信号概况!$J$3+$E1883*信号概况!$J$4+$F1883*信号概况!$J$5+$G1883*信号概况!$J$6+$H1883*信号概况!$J$7+$I1883*信号概况!$J$8+$J1883*信号概况!$J$9</f>
        <v>820.496494187633</v>
      </c>
      <c r="P1883" s="12">
        <f t="shared" si="619"/>
        <v>0.0420353977056225</v>
      </c>
      <c r="Q1883" s="7">
        <f t="shared" si="620"/>
        <v>13.1048673540872</v>
      </c>
    </row>
    <row r="1884" spans="1:17">
      <c r="A1884">
        <v>1882</v>
      </c>
      <c r="B1884">
        <v>19519.18</v>
      </c>
      <c r="C1884" s="7">
        <f t="shared" si="609"/>
        <v>0</v>
      </c>
      <c r="D1884" s="8">
        <f t="shared" si="610"/>
        <v>0.363636363636364</v>
      </c>
      <c r="E1884">
        <f t="shared" si="611"/>
        <v>0</v>
      </c>
      <c r="F1884">
        <f t="shared" si="612"/>
        <v>0</v>
      </c>
      <c r="G1884">
        <f t="shared" si="613"/>
        <v>0.1</v>
      </c>
      <c r="H1884">
        <f t="shared" si="614"/>
        <v>0</v>
      </c>
      <c r="I1884">
        <f t="shared" si="615"/>
        <v>0</v>
      </c>
      <c r="J1884">
        <f t="shared" si="616"/>
        <v>0</v>
      </c>
      <c r="K1884">
        <f>SQRT(POWER($C1884*信号概况!$F$2,2)+POWER($D1884*信号概况!$F$3,2)+POWER($E1884*信号概况!$F$4,2)+POWER($F1884*信号概况!$F$5,2)+POWER($G1884*信号概况!$F$6,2)+POWER($H1884*信号概况!$F$7,2)+POWER($I1884*信号概况!$F$8,2)+POWER($J1884*信号概况!$F$9,2)+2*$C1884*信号概况!$F$2*$D1884*信号概况!$F$3*信号相关性!$B$3+2*$C1884*信号概况!$F$2*$E1884*信号概况!$F$4*信号相关性!$B$4+2*$C1884*信号概况!$F$2*$F1884*信号概况!$F$5*信号相关性!$B$5+2*$C1884*信号概况!$F$2*$G1884*信号概况!$F$6*信号相关性!$B$6+2*$C1884*信号概况!$F$2*$H1884*信号概况!$F$7*信号相关性!$B$7+2*$C1884*信号概况!$F$2*$I1884*信号概况!$F$8*信号相关性!$B$8+2*$C1884*信号概况!$F$2*$J1884*信号概况!$F$9*信号相关性!$B$9+2*$D1884*信号概况!$F$3*$E1884*信号概况!$F$4*信号相关性!$C$4+2*$D1884*信号概况!$F$3*$F1884*信号概况!$F$5*信号相关性!$C$5+2*$D1884*信号概况!$F$3*$G1884*信号概况!$F$6*信号相关性!$C$6+2*$D1884*信号概况!$F$3*$H1884*信号概况!$F$7*信号相关性!$C$7+2*$D1884*信号概况!$F$3*$I1884*信号概况!$F$8*信号相关性!$C$8+2*$D1884*信号概况!$F$3*$J1884*信号概况!$F$9*信号相关性!$C$9+2*$E1884*信号概况!$F$4*$F1884*信号概况!$F$5*信号相关性!$D$5+2*$E1884*信号概况!$F$4*$G1884*信号概况!$F$6*信号相关性!$D$6+2*$E1884*信号概况!$F$4*$H1884*信号概况!$F$7*信号相关性!$D$7+2*$E1884*信号概况!$F$4*$I1884*信号概况!$F$8*信号相关性!$D$8+2*$E1884*信号概况!$F$4*$J1884*信号概况!$J$5*信号相关性!$D$9+2*$F1884*信号概况!$F$5*$G1884*信号概况!$F$6*信号相关性!$E$6+2*$F1884*信号概况!$F$5*$H1884*信号概况!$F$7*信号相关性!$E$7+2*$F1884*信号概况!$F$5*$I1884*信号概况!$F$8*信号相关性!$E$8+2*$F1884*信号概况!$F$5*$J1884*信号概况!$F$9*信号相关性!$E$9+2*$G1884*信号概况!$F$6*$H1884*信号概况!$F$7*信号相关性!$F$7+2*$G1884*信号概况!$F$6*$I1884*信号概况!$F$8*信号相关性!$F$8+2*$G1884*信号概况!$F$6*$J1884*信号概况!$F$9*信号相关性!$F$9+2*$H1884*信号概况!$F$7*$I1884*信号概况!$F$8*信号相关性!$G$8+2*$H1884*信号概况!$F$7*$J1884*信号概况!$F$9*信号相关性!$G$9+2*$I1884*信号概况!$F$8*$J1884*信号概况!$F$9*信号相关性!$H$9)</f>
        <v>738.541321690579</v>
      </c>
      <c r="L1884" s="10">
        <f t="shared" si="617"/>
        <v>26.4293674933707</v>
      </c>
      <c r="M1884" s="11">
        <f>SQRT(POWER($C1884*信号概况!$C$2,2)+POWER($D1884*信号概况!$C$3,2)+POWER($E1884*信号概况!$C$4,2)+POWER($F1884*信号概况!$C$5,2)+POWER($G1884*信号概况!$C$6,2)+POWER($H1884*信号概况!$C$7,2)+POWER($I1884*信号概况!$C$8,2)+POWER($J1884*信号概况!$C$9,2)+2*$C1884*信号概况!$C$2*$D1884*信号概况!$C$3*信号相关性!$B$3+2*$C1884*信号概况!$C$2*$E1884*信号概况!$C$4*信号相关性!$B$4+2*$C1884*信号概况!$C$2*$F1884*信号概况!$C$5*信号相关性!$B$5+2*$C1884*信号概况!$C$2*$G1884*信号概况!$C$6*信号相关性!$B$6+2*$C1884*信号概况!$C$2*$H1884*信号概况!$C$7*信号相关性!$B$7+2*$C1884*信号概况!$C$2*$I1884*信号概况!$C$8*信号相关性!$B$8+2*$C1884*信号概况!$C$2*$J1884*信号概况!$C$9*信号相关性!$B$9+2*$D1884*信号概况!$C$3*$E1884*信号概况!$C$4*信号相关性!$C$4+2*$D1884*信号概况!$C$3*$F1884*信号概况!$C$5*信号相关性!$C$5+2*$D1884*信号概况!$C$3*$G1884*信号概况!$C$6*信号相关性!$C$6+2*$D1884*信号概况!$C$3*$H1884*信号概况!$C$7*信号相关性!$C$7+2*$D1884*信号概况!$C$3*$I1884*信号概况!$C$8*信号相关性!$C$8+2*$D1884*信号概况!$C$3*$J1884*信号概况!$C$9*信号相关性!$C$9+2*$E1884*信号概况!$C$4*$F1884*信号概况!$C$5*信号相关性!$D$5+2*$E1884*信号概况!$C$4*$G1884*信号概况!$C$6*信号相关性!$D$6+2*$E1884*信号概况!$C$4*$H1884*信号概况!$C$7*信号相关性!$D$7+2*$E1884*信号概况!$C$4*$I1884*信号概况!$C$8*信号相关性!$D$8+2*$E1884*信号概况!$C$4*$J1884*信号概况!$J$5*信号相关性!$D$9+2*$F1884*信号概况!$C$5*$G1884*信号概况!$C$6*信号相关性!$E$6+2*$F1884*信号概况!$C$5*$H1884*信号概况!$C$7*信号相关性!$E$7+2*$F1884*信号概况!$C$5*$I1884*信号概况!$C$8*信号相关性!$E$8+2*$F1884*信号概况!$C$5*$J1884*信号概况!$C$9*信号相关性!$E$9+2*$G1884*信号概况!$C$6*$H1884*信号概况!$C$7*信号相关性!$F$7+2*$G1884*信号概况!$C$6*$I1884*信号概况!$C$8*信号相关性!$F$8+2*$G1884*信号概况!$C$6*$J1884*信号概况!$C$9*信号相关性!$F$9+2*$H1884*信号概况!$C$7*$I1884*信号概况!$C$8*信号相关性!$G$8+2*$H1884*信号概况!$C$7*$J1884*信号概况!$C$9*信号相关性!$G$9+2*$I1884*信号概况!$C$8*$J1884*信号概况!$C$9*信号相关性!$H$9)</f>
        <v>3615.10875482492</v>
      </c>
      <c r="N1884" s="12">
        <f t="shared" si="618"/>
        <v>0.185208023842442</v>
      </c>
      <c r="O1884" s="10">
        <f>$C1884*信号概况!$J$2+$D1884*信号概况!$J$3+$E1884*信号概况!$J$4+$F1884*信号概况!$J$5+$G1884*信号概况!$J$6+$H1884*信号概况!$J$7+$I1884*信号概况!$J$8+$J1884*信号概况!$J$9</f>
        <v>845.024644872565</v>
      </c>
      <c r="P1884" s="12">
        <f t="shared" si="619"/>
        <v>0.043292015590438</v>
      </c>
      <c r="Q1884" s="7">
        <f t="shared" si="620"/>
        <v>12.4086987001525</v>
      </c>
    </row>
    <row r="1885" spans="1:17">
      <c r="A1885">
        <v>1883</v>
      </c>
      <c r="B1885">
        <v>19519.18</v>
      </c>
      <c r="C1885" s="7">
        <f t="shared" si="609"/>
        <v>0</v>
      </c>
      <c r="D1885" s="8">
        <f t="shared" si="610"/>
        <v>0.393939393939394</v>
      </c>
      <c r="E1885">
        <f t="shared" si="611"/>
        <v>0</v>
      </c>
      <c r="F1885">
        <f t="shared" si="612"/>
        <v>0</v>
      </c>
      <c r="G1885">
        <f t="shared" si="613"/>
        <v>0.1</v>
      </c>
      <c r="H1885">
        <f t="shared" si="614"/>
        <v>0</v>
      </c>
      <c r="I1885">
        <f t="shared" si="615"/>
        <v>0</v>
      </c>
      <c r="J1885">
        <f t="shared" si="616"/>
        <v>0</v>
      </c>
      <c r="K1885">
        <f>SQRT(POWER($C1885*信号概况!$F$2,2)+POWER($D1885*信号概况!$F$3,2)+POWER($E1885*信号概况!$F$4,2)+POWER($F1885*信号概况!$F$5,2)+POWER($G1885*信号概况!$F$6,2)+POWER($H1885*信号概况!$F$7,2)+POWER($I1885*信号概况!$F$8,2)+POWER($J1885*信号概况!$F$9,2)+2*$C1885*信号概况!$F$2*$D1885*信号概况!$F$3*信号相关性!$B$3+2*$C1885*信号概况!$F$2*$E1885*信号概况!$F$4*信号相关性!$B$4+2*$C1885*信号概况!$F$2*$F1885*信号概况!$F$5*信号相关性!$B$5+2*$C1885*信号概况!$F$2*$G1885*信号概况!$F$6*信号相关性!$B$6+2*$C1885*信号概况!$F$2*$H1885*信号概况!$F$7*信号相关性!$B$7+2*$C1885*信号概况!$F$2*$I1885*信号概况!$F$8*信号相关性!$B$8+2*$C1885*信号概况!$F$2*$J1885*信号概况!$F$9*信号相关性!$B$9+2*$D1885*信号概况!$F$3*$E1885*信号概况!$F$4*信号相关性!$C$4+2*$D1885*信号概况!$F$3*$F1885*信号概况!$F$5*信号相关性!$C$5+2*$D1885*信号概况!$F$3*$G1885*信号概况!$F$6*信号相关性!$C$6+2*$D1885*信号概况!$F$3*$H1885*信号概况!$F$7*信号相关性!$C$7+2*$D1885*信号概况!$F$3*$I1885*信号概况!$F$8*信号相关性!$C$8+2*$D1885*信号概况!$F$3*$J1885*信号概况!$F$9*信号相关性!$C$9+2*$E1885*信号概况!$F$4*$F1885*信号概况!$F$5*信号相关性!$D$5+2*$E1885*信号概况!$F$4*$G1885*信号概况!$F$6*信号相关性!$D$6+2*$E1885*信号概况!$F$4*$H1885*信号概况!$F$7*信号相关性!$D$7+2*$E1885*信号概况!$F$4*$I1885*信号概况!$F$8*信号相关性!$D$8+2*$E1885*信号概况!$F$4*$J1885*信号概况!$J$5*信号相关性!$D$9+2*$F1885*信号概况!$F$5*$G1885*信号概况!$F$6*信号相关性!$E$6+2*$F1885*信号概况!$F$5*$H1885*信号概况!$F$7*信号相关性!$E$7+2*$F1885*信号概况!$F$5*$I1885*信号概况!$F$8*信号相关性!$E$8+2*$F1885*信号概况!$F$5*$J1885*信号概况!$F$9*信号相关性!$E$9+2*$G1885*信号概况!$F$6*$H1885*信号概况!$F$7*信号相关性!$F$7+2*$G1885*信号概况!$F$6*$I1885*信号概况!$F$8*信号相关性!$F$8+2*$G1885*信号概况!$F$6*$J1885*信号概况!$F$9*信号相关性!$F$9+2*$H1885*信号概况!$F$7*$I1885*信号概况!$F$8*信号相关性!$G$8+2*$H1885*信号概况!$F$7*$J1885*信号概况!$F$9*信号相关性!$G$9+2*$I1885*信号概况!$F$8*$J1885*信号概况!$F$9*信号相关性!$H$9)</f>
        <v>801.063398295942</v>
      </c>
      <c r="L1885" s="10">
        <f t="shared" si="617"/>
        <v>24.3665857677708</v>
      </c>
      <c r="M1885" s="11">
        <f>SQRT(POWER($C1885*信号概况!$C$2,2)+POWER($D1885*信号概况!$C$3,2)+POWER($E1885*信号概况!$C$4,2)+POWER($F1885*信号概况!$C$5,2)+POWER($G1885*信号概况!$C$6,2)+POWER($H1885*信号概况!$C$7,2)+POWER($I1885*信号概况!$C$8,2)+POWER($J1885*信号概况!$C$9,2)+2*$C1885*信号概况!$C$2*$D1885*信号概况!$C$3*信号相关性!$B$3+2*$C1885*信号概况!$C$2*$E1885*信号概况!$C$4*信号相关性!$B$4+2*$C1885*信号概况!$C$2*$F1885*信号概况!$C$5*信号相关性!$B$5+2*$C1885*信号概况!$C$2*$G1885*信号概况!$C$6*信号相关性!$B$6+2*$C1885*信号概况!$C$2*$H1885*信号概况!$C$7*信号相关性!$B$7+2*$C1885*信号概况!$C$2*$I1885*信号概况!$C$8*信号相关性!$B$8+2*$C1885*信号概况!$C$2*$J1885*信号概况!$C$9*信号相关性!$B$9+2*$D1885*信号概况!$C$3*$E1885*信号概况!$C$4*信号相关性!$C$4+2*$D1885*信号概况!$C$3*$F1885*信号概况!$C$5*信号相关性!$C$5+2*$D1885*信号概况!$C$3*$G1885*信号概况!$C$6*信号相关性!$C$6+2*$D1885*信号概况!$C$3*$H1885*信号概况!$C$7*信号相关性!$C$7+2*$D1885*信号概况!$C$3*$I1885*信号概况!$C$8*信号相关性!$C$8+2*$D1885*信号概况!$C$3*$J1885*信号概况!$C$9*信号相关性!$C$9+2*$E1885*信号概况!$C$4*$F1885*信号概况!$C$5*信号相关性!$D$5+2*$E1885*信号概况!$C$4*$G1885*信号概况!$C$6*信号相关性!$D$6+2*$E1885*信号概况!$C$4*$H1885*信号概况!$C$7*信号相关性!$D$7+2*$E1885*信号概况!$C$4*$I1885*信号概况!$C$8*信号相关性!$D$8+2*$E1885*信号概况!$C$4*$J1885*信号概况!$J$5*信号相关性!$D$9+2*$F1885*信号概况!$C$5*$G1885*信号概况!$C$6*信号相关性!$E$6+2*$F1885*信号概况!$C$5*$H1885*信号概况!$C$7*信号相关性!$E$7+2*$F1885*信号概况!$C$5*$I1885*信号概况!$C$8*信号相关性!$E$8+2*$F1885*信号概况!$C$5*$J1885*信号概况!$C$9*信号相关性!$E$9+2*$G1885*信号概况!$C$6*$H1885*信号概况!$C$7*信号相关性!$F$7+2*$G1885*信号概况!$C$6*$I1885*信号概况!$C$8*信号相关性!$F$8+2*$G1885*信号概况!$C$6*$J1885*信号概况!$C$9*信号相关性!$F$9+2*$H1885*信号概况!$C$7*$I1885*信号概况!$C$8*信号相关性!$G$8+2*$H1885*信号概况!$C$7*$J1885*信号概况!$C$9*信号相关性!$G$9+2*$I1885*信号概况!$C$8*$J1885*信号概况!$C$9*信号相关性!$H$9)</f>
        <v>3928.94022616784</v>
      </c>
      <c r="N1885" s="12">
        <f t="shared" si="618"/>
        <v>0.20128613118829</v>
      </c>
      <c r="O1885" s="10">
        <f>$C1885*信号概况!$J$2+$D1885*信号概况!$J$3+$E1885*信号概况!$J$4+$F1885*信号概况!$J$5+$G1885*信号概况!$J$6+$H1885*信号概况!$J$7+$I1885*信号概况!$J$8+$J1885*信号概况!$J$9</f>
        <v>869.552795557496</v>
      </c>
      <c r="P1885" s="12">
        <f t="shared" si="619"/>
        <v>0.0445486334752534</v>
      </c>
      <c r="Q1885" s="7">
        <f t="shared" si="620"/>
        <v>11.8076478925524</v>
      </c>
    </row>
    <row r="1886" spans="1:17">
      <c r="A1886">
        <v>1884</v>
      </c>
      <c r="B1886">
        <v>19519.18</v>
      </c>
      <c r="C1886" s="7">
        <f t="shared" si="609"/>
        <v>0</v>
      </c>
      <c r="D1886" s="8">
        <f t="shared" si="610"/>
        <v>0.424242424242424</v>
      </c>
      <c r="E1886">
        <f t="shared" si="611"/>
        <v>0</v>
      </c>
      <c r="F1886">
        <f t="shared" si="612"/>
        <v>0</v>
      </c>
      <c r="G1886">
        <f t="shared" si="613"/>
        <v>0.1</v>
      </c>
      <c r="H1886">
        <f t="shared" si="614"/>
        <v>0</v>
      </c>
      <c r="I1886">
        <f t="shared" si="615"/>
        <v>0</v>
      </c>
      <c r="J1886">
        <f t="shared" si="616"/>
        <v>0</v>
      </c>
      <c r="K1886">
        <f>SQRT(POWER($C1886*信号概况!$F$2,2)+POWER($D1886*信号概况!$F$3,2)+POWER($E1886*信号概况!$F$4,2)+POWER($F1886*信号概况!$F$5,2)+POWER($G1886*信号概况!$F$6,2)+POWER($H1886*信号概况!$F$7,2)+POWER($I1886*信号概况!$F$8,2)+POWER($J1886*信号概况!$F$9,2)+2*$C1886*信号概况!$F$2*$D1886*信号概况!$F$3*信号相关性!$B$3+2*$C1886*信号概况!$F$2*$E1886*信号概况!$F$4*信号相关性!$B$4+2*$C1886*信号概况!$F$2*$F1886*信号概况!$F$5*信号相关性!$B$5+2*$C1886*信号概况!$F$2*$G1886*信号概况!$F$6*信号相关性!$B$6+2*$C1886*信号概况!$F$2*$H1886*信号概况!$F$7*信号相关性!$B$7+2*$C1886*信号概况!$F$2*$I1886*信号概况!$F$8*信号相关性!$B$8+2*$C1886*信号概况!$F$2*$J1886*信号概况!$F$9*信号相关性!$B$9+2*$D1886*信号概况!$F$3*$E1886*信号概况!$F$4*信号相关性!$C$4+2*$D1886*信号概况!$F$3*$F1886*信号概况!$F$5*信号相关性!$C$5+2*$D1886*信号概况!$F$3*$G1886*信号概况!$F$6*信号相关性!$C$6+2*$D1886*信号概况!$F$3*$H1886*信号概况!$F$7*信号相关性!$C$7+2*$D1886*信号概况!$F$3*$I1886*信号概况!$F$8*信号相关性!$C$8+2*$D1886*信号概况!$F$3*$J1886*信号概况!$F$9*信号相关性!$C$9+2*$E1886*信号概况!$F$4*$F1886*信号概况!$F$5*信号相关性!$D$5+2*$E1886*信号概况!$F$4*$G1886*信号概况!$F$6*信号相关性!$D$6+2*$E1886*信号概况!$F$4*$H1886*信号概况!$F$7*信号相关性!$D$7+2*$E1886*信号概况!$F$4*$I1886*信号概况!$F$8*信号相关性!$D$8+2*$E1886*信号概况!$F$4*$J1886*信号概况!$J$5*信号相关性!$D$9+2*$F1886*信号概况!$F$5*$G1886*信号概况!$F$6*信号相关性!$E$6+2*$F1886*信号概况!$F$5*$H1886*信号概况!$F$7*信号相关性!$E$7+2*$F1886*信号概况!$F$5*$I1886*信号概况!$F$8*信号相关性!$E$8+2*$F1886*信号概况!$F$5*$J1886*信号概况!$F$9*信号相关性!$E$9+2*$G1886*信号概况!$F$6*$H1886*信号概况!$F$7*信号相关性!$F$7+2*$G1886*信号概况!$F$6*$I1886*信号概况!$F$8*信号相关性!$F$8+2*$G1886*信号概况!$F$6*$J1886*信号概况!$F$9*信号相关性!$F$9+2*$H1886*信号概况!$F$7*$I1886*信号概况!$F$8*信号相关性!$G$8+2*$H1886*信号概况!$F$7*$J1886*信号概况!$F$9*信号相关性!$G$9+2*$I1886*信号概况!$F$8*$J1886*信号概况!$F$9*信号相关性!$H$9)</f>
        <v>864.23412377894</v>
      </c>
      <c r="L1886" s="10">
        <f t="shared" si="617"/>
        <v>22.5855233702769</v>
      </c>
      <c r="M1886" s="11">
        <f>SQRT(POWER($C1886*信号概况!$C$2,2)+POWER($D1886*信号概况!$C$3,2)+POWER($E1886*信号概况!$C$4,2)+POWER($F1886*信号概况!$C$5,2)+POWER($G1886*信号概况!$C$6,2)+POWER($H1886*信号概况!$C$7,2)+POWER($I1886*信号概况!$C$8,2)+POWER($J1886*信号概况!$C$9,2)+2*$C1886*信号概况!$C$2*$D1886*信号概况!$C$3*信号相关性!$B$3+2*$C1886*信号概况!$C$2*$E1886*信号概况!$C$4*信号相关性!$B$4+2*$C1886*信号概况!$C$2*$F1886*信号概况!$C$5*信号相关性!$B$5+2*$C1886*信号概况!$C$2*$G1886*信号概况!$C$6*信号相关性!$B$6+2*$C1886*信号概况!$C$2*$H1886*信号概况!$C$7*信号相关性!$B$7+2*$C1886*信号概况!$C$2*$I1886*信号概况!$C$8*信号相关性!$B$8+2*$C1886*信号概况!$C$2*$J1886*信号概况!$C$9*信号相关性!$B$9+2*$D1886*信号概况!$C$3*$E1886*信号概况!$C$4*信号相关性!$C$4+2*$D1886*信号概况!$C$3*$F1886*信号概况!$C$5*信号相关性!$C$5+2*$D1886*信号概况!$C$3*$G1886*信号概况!$C$6*信号相关性!$C$6+2*$D1886*信号概况!$C$3*$H1886*信号概况!$C$7*信号相关性!$C$7+2*$D1886*信号概况!$C$3*$I1886*信号概况!$C$8*信号相关性!$C$8+2*$D1886*信号概况!$C$3*$J1886*信号概况!$C$9*信号相关性!$C$9+2*$E1886*信号概况!$C$4*$F1886*信号概况!$C$5*信号相关性!$D$5+2*$E1886*信号概况!$C$4*$G1886*信号概况!$C$6*信号相关性!$D$6+2*$E1886*信号概况!$C$4*$H1886*信号概况!$C$7*信号相关性!$D$7+2*$E1886*信号概况!$C$4*$I1886*信号概况!$C$8*信号相关性!$D$8+2*$E1886*信号概况!$C$4*$J1886*信号概况!$J$5*信号相关性!$D$9+2*$F1886*信号概况!$C$5*$G1886*信号概况!$C$6*信号相关性!$E$6+2*$F1886*信号概况!$C$5*$H1886*信号概况!$C$7*信号相关性!$E$7+2*$F1886*信号概况!$C$5*$I1886*信号概况!$C$8*信号相关性!$E$8+2*$F1886*信号概况!$C$5*$J1886*信号概况!$C$9*信号相关性!$E$9+2*$G1886*信号概况!$C$6*$H1886*信号概况!$C$7*信号相关性!$F$7+2*$G1886*信号概况!$C$6*$I1886*信号概况!$C$8*信号相关性!$F$8+2*$G1886*信号概况!$C$6*$J1886*信号概况!$C$9*信号相关性!$F$9+2*$H1886*信号概况!$C$7*$I1886*信号概况!$C$8*信号相关性!$G$8+2*$H1886*信号概况!$C$7*$J1886*信号概况!$C$9*信号相关性!$G$9+2*$I1886*信号概况!$C$8*$J1886*信号概况!$C$9*信号相关性!$H$9)</f>
        <v>4244.35101218196</v>
      </c>
      <c r="N1886" s="12">
        <f t="shared" si="618"/>
        <v>0.217445149446952</v>
      </c>
      <c r="O1886" s="10">
        <f>$C1886*信号概况!$J$2+$D1886*信号概况!$J$3+$E1886*信号概况!$J$4+$F1886*信号概况!$J$5+$G1886*信号概况!$J$6+$H1886*信号概况!$J$7+$I1886*信号概况!$J$8+$J1886*信号概况!$J$9</f>
        <v>894.080946242428</v>
      </c>
      <c r="P1886" s="12">
        <f t="shared" si="619"/>
        <v>0.0458052513600688</v>
      </c>
      <c r="Q1886" s="7">
        <f t="shared" si="620"/>
        <v>11.285150732377</v>
      </c>
    </row>
    <row r="1887" spans="1:17">
      <c r="A1887">
        <v>1885</v>
      </c>
      <c r="B1887">
        <v>19519.18</v>
      </c>
      <c r="C1887" s="7">
        <f t="shared" si="609"/>
        <v>0</v>
      </c>
      <c r="D1887" s="8">
        <f t="shared" si="610"/>
        <v>0.454545454545455</v>
      </c>
      <c r="E1887">
        <f t="shared" si="611"/>
        <v>0</v>
      </c>
      <c r="F1887">
        <f t="shared" si="612"/>
        <v>0</v>
      </c>
      <c r="G1887">
        <f t="shared" si="613"/>
        <v>0.1</v>
      </c>
      <c r="H1887">
        <f t="shared" si="614"/>
        <v>0</v>
      </c>
      <c r="I1887">
        <f t="shared" si="615"/>
        <v>0</v>
      </c>
      <c r="J1887">
        <f t="shared" si="616"/>
        <v>0</v>
      </c>
      <c r="K1887">
        <f>SQRT(POWER($C1887*信号概况!$F$2,2)+POWER($D1887*信号概况!$F$3,2)+POWER($E1887*信号概况!$F$4,2)+POWER($F1887*信号概况!$F$5,2)+POWER($G1887*信号概况!$F$6,2)+POWER($H1887*信号概况!$F$7,2)+POWER($I1887*信号概况!$F$8,2)+POWER($J1887*信号概况!$F$9,2)+2*$C1887*信号概况!$F$2*$D1887*信号概况!$F$3*信号相关性!$B$3+2*$C1887*信号概况!$F$2*$E1887*信号概况!$F$4*信号相关性!$B$4+2*$C1887*信号概况!$F$2*$F1887*信号概况!$F$5*信号相关性!$B$5+2*$C1887*信号概况!$F$2*$G1887*信号概况!$F$6*信号相关性!$B$6+2*$C1887*信号概况!$F$2*$H1887*信号概况!$F$7*信号相关性!$B$7+2*$C1887*信号概况!$F$2*$I1887*信号概况!$F$8*信号相关性!$B$8+2*$C1887*信号概况!$F$2*$J1887*信号概况!$F$9*信号相关性!$B$9+2*$D1887*信号概况!$F$3*$E1887*信号概况!$F$4*信号相关性!$C$4+2*$D1887*信号概况!$F$3*$F1887*信号概况!$F$5*信号相关性!$C$5+2*$D1887*信号概况!$F$3*$G1887*信号概况!$F$6*信号相关性!$C$6+2*$D1887*信号概况!$F$3*$H1887*信号概况!$F$7*信号相关性!$C$7+2*$D1887*信号概况!$F$3*$I1887*信号概况!$F$8*信号相关性!$C$8+2*$D1887*信号概况!$F$3*$J1887*信号概况!$F$9*信号相关性!$C$9+2*$E1887*信号概况!$F$4*$F1887*信号概况!$F$5*信号相关性!$D$5+2*$E1887*信号概况!$F$4*$G1887*信号概况!$F$6*信号相关性!$D$6+2*$E1887*信号概况!$F$4*$H1887*信号概况!$F$7*信号相关性!$D$7+2*$E1887*信号概况!$F$4*$I1887*信号概况!$F$8*信号相关性!$D$8+2*$E1887*信号概况!$F$4*$J1887*信号概况!$J$5*信号相关性!$D$9+2*$F1887*信号概况!$F$5*$G1887*信号概况!$F$6*信号相关性!$E$6+2*$F1887*信号概况!$F$5*$H1887*信号概况!$F$7*信号相关性!$E$7+2*$F1887*信号概况!$F$5*$I1887*信号概况!$F$8*信号相关性!$E$8+2*$F1887*信号概况!$F$5*$J1887*信号概况!$F$9*信号相关性!$E$9+2*$G1887*信号概况!$F$6*$H1887*信号概况!$F$7*信号相关性!$F$7+2*$G1887*信号概况!$F$6*$I1887*信号概况!$F$8*信号相关性!$F$8+2*$G1887*信号概况!$F$6*$J1887*信号概况!$F$9*信号相关性!$F$9+2*$H1887*信号概况!$F$7*$I1887*信号概况!$F$8*信号相关性!$G$8+2*$H1887*信号概况!$F$7*$J1887*信号概况!$F$9*信号相关性!$G$9+2*$I1887*信号概况!$F$8*$J1887*信号概况!$F$9*信号相关性!$H$9)</f>
        <v>927.921032032359</v>
      </c>
      <c r="L1887" s="10">
        <f t="shared" si="617"/>
        <v>21.0353891400096</v>
      </c>
      <c r="M1887" s="11">
        <f>SQRT(POWER($C1887*信号概况!$C$2,2)+POWER($D1887*信号概况!$C$3,2)+POWER($E1887*信号概况!$C$4,2)+POWER($F1887*信号概况!$C$5,2)+POWER($G1887*信号概况!$C$6,2)+POWER($H1887*信号概况!$C$7,2)+POWER($I1887*信号概况!$C$8,2)+POWER($J1887*信号概况!$C$9,2)+2*$C1887*信号概况!$C$2*$D1887*信号概况!$C$3*信号相关性!$B$3+2*$C1887*信号概况!$C$2*$E1887*信号概况!$C$4*信号相关性!$B$4+2*$C1887*信号概况!$C$2*$F1887*信号概况!$C$5*信号相关性!$B$5+2*$C1887*信号概况!$C$2*$G1887*信号概况!$C$6*信号相关性!$B$6+2*$C1887*信号概况!$C$2*$H1887*信号概况!$C$7*信号相关性!$B$7+2*$C1887*信号概况!$C$2*$I1887*信号概况!$C$8*信号相关性!$B$8+2*$C1887*信号概况!$C$2*$J1887*信号概况!$C$9*信号相关性!$B$9+2*$D1887*信号概况!$C$3*$E1887*信号概况!$C$4*信号相关性!$C$4+2*$D1887*信号概况!$C$3*$F1887*信号概况!$C$5*信号相关性!$C$5+2*$D1887*信号概况!$C$3*$G1887*信号概况!$C$6*信号相关性!$C$6+2*$D1887*信号概况!$C$3*$H1887*信号概况!$C$7*信号相关性!$C$7+2*$D1887*信号概况!$C$3*$I1887*信号概况!$C$8*信号相关性!$C$8+2*$D1887*信号概况!$C$3*$J1887*信号概况!$C$9*信号相关性!$C$9+2*$E1887*信号概况!$C$4*$F1887*信号概况!$C$5*信号相关性!$D$5+2*$E1887*信号概况!$C$4*$G1887*信号概况!$C$6*信号相关性!$D$6+2*$E1887*信号概况!$C$4*$H1887*信号概况!$C$7*信号相关性!$D$7+2*$E1887*信号概况!$C$4*$I1887*信号概况!$C$8*信号相关性!$D$8+2*$E1887*信号概况!$C$4*$J1887*信号概况!$J$5*信号相关性!$D$9+2*$F1887*信号概况!$C$5*$G1887*信号概况!$C$6*信号相关性!$E$6+2*$F1887*信号概况!$C$5*$H1887*信号概况!$C$7*信号相关性!$E$7+2*$F1887*信号概况!$C$5*$I1887*信号概况!$C$8*信号相关性!$E$8+2*$F1887*信号概况!$C$5*$J1887*信号概况!$C$9*信号相关性!$E$9+2*$G1887*信号概况!$C$6*$H1887*信号概况!$C$7*信号相关性!$F$7+2*$G1887*信号概况!$C$6*$I1887*信号概况!$C$8*信号相关性!$F$8+2*$G1887*信号概况!$C$6*$J1887*信号概况!$C$9*信号相关性!$F$9+2*$H1887*信号概况!$C$7*$I1887*信号概况!$C$8*信号相关性!$G$8+2*$H1887*信号概况!$C$7*$J1887*信号概况!$C$9*信号相关性!$G$9+2*$I1887*信号概况!$C$8*$J1887*信号概况!$C$9*信号相关性!$H$9)</f>
        <v>4561.01347845438</v>
      </c>
      <c r="N1887" s="12">
        <f t="shared" si="618"/>
        <v>0.23366829336347</v>
      </c>
      <c r="O1887" s="10">
        <f>$C1887*信号概况!$J$2+$D1887*信号概况!$J$3+$E1887*信号概况!$J$4+$F1887*信号概况!$J$5+$G1887*信号概况!$J$6+$H1887*信号概况!$J$7+$I1887*信号概况!$J$8+$J1887*信号概况!$J$9</f>
        <v>918.609096927359</v>
      </c>
      <c r="P1887" s="12">
        <f t="shared" si="619"/>
        <v>0.0470618692448842</v>
      </c>
      <c r="Q1887" s="7">
        <f t="shared" si="620"/>
        <v>10.8278073416682</v>
      </c>
    </row>
    <row r="1888" spans="1:17">
      <c r="A1888">
        <v>1886</v>
      </c>
      <c r="B1888">
        <v>19519.18</v>
      </c>
      <c r="C1888" s="7">
        <f t="shared" si="609"/>
        <v>0</v>
      </c>
      <c r="D1888" s="8">
        <f t="shared" si="610"/>
        <v>0.484848484848485</v>
      </c>
      <c r="E1888">
        <f t="shared" si="611"/>
        <v>0</v>
      </c>
      <c r="F1888">
        <f t="shared" si="612"/>
        <v>0</v>
      </c>
      <c r="G1888">
        <f t="shared" si="613"/>
        <v>0.1</v>
      </c>
      <c r="H1888">
        <f t="shared" si="614"/>
        <v>0</v>
      </c>
      <c r="I1888">
        <f t="shared" si="615"/>
        <v>0</v>
      </c>
      <c r="J1888">
        <f t="shared" si="616"/>
        <v>0</v>
      </c>
      <c r="K1888">
        <f>SQRT(POWER($C1888*信号概况!$F$2,2)+POWER($D1888*信号概况!$F$3,2)+POWER($E1888*信号概况!$F$4,2)+POWER($F1888*信号概况!$F$5,2)+POWER($G1888*信号概况!$F$6,2)+POWER($H1888*信号概况!$F$7,2)+POWER($I1888*信号概况!$F$8,2)+POWER($J1888*信号概况!$F$9,2)+2*$C1888*信号概况!$F$2*$D1888*信号概况!$F$3*信号相关性!$B$3+2*$C1888*信号概况!$F$2*$E1888*信号概况!$F$4*信号相关性!$B$4+2*$C1888*信号概况!$F$2*$F1888*信号概况!$F$5*信号相关性!$B$5+2*$C1888*信号概况!$F$2*$G1888*信号概况!$F$6*信号相关性!$B$6+2*$C1888*信号概况!$F$2*$H1888*信号概况!$F$7*信号相关性!$B$7+2*$C1888*信号概况!$F$2*$I1888*信号概况!$F$8*信号相关性!$B$8+2*$C1888*信号概况!$F$2*$J1888*信号概况!$F$9*信号相关性!$B$9+2*$D1888*信号概况!$F$3*$E1888*信号概况!$F$4*信号相关性!$C$4+2*$D1888*信号概况!$F$3*$F1888*信号概况!$F$5*信号相关性!$C$5+2*$D1888*信号概况!$F$3*$G1888*信号概况!$F$6*信号相关性!$C$6+2*$D1888*信号概况!$F$3*$H1888*信号概况!$F$7*信号相关性!$C$7+2*$D1888*信号概况!$F$3*$I1888*信号概况!$F$8*信号相关性!$C$8+2*$D1888*信号概况!$F$3*$J1888*信号概况!$F$9*信号相关性!$C$9+2*$E1888*信号概况!$F$4*$F1888*信号概况!$F$5*信号相关性!$D$5+2*$E1888*信号概况!$F$4*$G1888*信号概况!$F$6*信号相关性!$D$6+2*$E1888*信号概况!$F$4*$H1888*信号概况!$F$7*信号相关性!$D$7+2*$E1888*信号概况!$F$4*$I1888*信号概况!$F$8*信号相关性!$D$8+2*$E1888*信号概况!$F$4*$J1888*信号概况!$J$5*信号相关性!$D$9+2*$F1888*信号概况!$F$5*$G1888*信号概况!$F$6*信号相关性!$E$6+2*$F1888*信号概况!$F$5*$H1888*信号概况!$F$7*信号相关性!$E$7+2*$F1888*信号概况!$F$5*$I1888*信号概况!$F$8*信号相关性!$E$8+2*$F1888*信号概况!$F$5*$J1888*信号概况!$F$9*信号相关性!$E$9+2*$G1888*信号概况!$F$6*$H1888*信号概况!$F$7*信号相关性!$F$7+2*$G1888*信号概况!$F$6*$I1888*信号概况!$F$8*信号相关性!$F$8+2*$G1888*信号概况!$F$6*$J1888*信号概况!$F$9*信号相关性!$F$9+2*$H1888*信号概况!$F$7*$I1888*信号概况!$F$8*信号相关性!$G$8+2*$H1888*信号概况!$F$7*$J1888*信号概况!$F$9*信号相关性!$G$9+2*$I1888*信号概况!$F$8*$J1888*信号概况!$F$9*信号相关性!$H$9)</f>
        <v>992.024712918776</v>
      </c>
      <c r="L1888" s="10">
        <f t="shared" si="617"/>
        <v>19.6761025666083</v>
      </c>
      <c r="M1888" s="11">
        <f>SQRT(POWER($C1888*信号概况!$C$2,2)+POWER($D1888*信号概况!$C$3,2)+POWER($E1888*信号概况!$C$4,2)+POWER($F1888*信号概况!$C$5,2)+POWER($G1888*信号概况!$C$6,2)+POWER($H1888*信号概况!$C$7,2)+POWER($I1888*信号概况!$C$8,2)+POWER($J1888*信号概况!$C$9,2)+2*$C1888*信号概况!$C$2*$D1888*信号概况!$C$3*信号相关性!$B$3+2*$C1888*信号概况!$C$2*$E1888*信号概况!$C$4*信号相关性!$B$4+2*$C1888*信号概况!$C$2*$F1888*信号概况!$C$5*信号相关性!$B$5+2*$C1888*信号概况!$C$2*$G1888*信号概况!$C$6*信号相关性!$B$6+2*$C1888*信号概况!$C$2*$H1888*信号概况!$C$7*信号相关性!$B$7+2*$C1888*信号概况!$C$2*$I1888*信号概况!$C$8*信号相关性!$B$8+2*$C1888*信号概况!$C$2*$J1888*信号概况!$C$9*信号相关性!$B$9+2*$D1888*信号概况!$C$3*$E1888*信号概况!$C$4*信号相关性!$C$4+2*$D1888*信号概况!$C$3*$F1888*信号概况!$C$5*信号相关性!$C$5+2*$D1888*信号概况!$C$3*$G1888*信号概况!$C$6*信号相关性!$C$6+2*$D1888*信号概况!$C$3*$H1888*信号概况!$C$7*信号相关性!$C$7+2*$D1888*信号概况!$C$3*$I1888*信号概况!$C$8*信号相关性!$C$8+2*$D1888*信号概况!$C$3*$J1888*信号概况!$C$9*信号相关性!$C$9+2*$E1888*信号概况!$C$4*$F1888*信号概况!$C$5*信号相关性!$D$5+2*$E1888*信号概况!$C$4*$G1888*信号概况!$C$6*信号相关性!$D$6+2*$E1888*信号概况!$C$4*$H1888*信号概况!$C$7*信号相关性!$D$7+2*$E1888*信号概况!$C$4*$I1888*信号概况!$C$8*信号相关性!$D$8+2*$E1888*信号概况!$C$4*$J1888*信号概况!$J$5*信号相关性!$D$9+2*$F1888*信号概况!$C$5*$G1888*信号概况!$C$6*信号相关性!$E$6+2*$F1888*信号概况!$C$5*$H1888*信号概况!$C$7*信号相关性!$E$7+2*$F1888*信号概况!$C$5*$I1888*信号概况!$C$8*信号相关性!$E$8+2*$F1888*信号概况!$C$5*$J1888*信号概况!$C$9*信号相关性!$E$9+2*$G1888*信号概况!$C$6*$H1888*信号概况!$C$7*信号相关性!$F$7+2*$G1888*信号概况!$C$6*$I1888*信号概况!$C$8*信号相关性!$F$8+2*$G1888*信号概况!$C$6*$J1888*信号概况!$C$9*信号相关性!$F$9+2*$H1888*信号概况!$C$7*$I1888*信号概况!$C$8*信号相关性!$G$8+2*$H1888*信号概况!$C$7*$J1888*信号概况!$C$9*信号相关性!$G$9+2*$I1888*信号概况!$C$8*$J1888*信号概况!$C$9*信号相关性!$H$9)</f>
        <v>4878.68390130957</v>
      </c>
      <c r="N1888" s="12">
        <f t="shared" si="618"/>
        <v>0.249943076569281</v>
      </c>
      <c r="O1888" s="10">
        <f>$C1888*信号概况!$J$2+$D1888*信号概况!$J$3+$E1888*信号概况!$J$4+$F1888*信号概况!$J$5+$G1888*信号概况!$J$6+$H1888*信号概况!$J$7+$I1888*信号概况!$J$8+$J1888*信号概况!$J$9</f>
        <v>943.137247612291</v>
      </c>
      <c r="P1888" s="12">
        <f t="shared" si="619"/>
        <v>0.0483184871296996</v>
      </c>
      <c r="Q1888" s="7">
        <f t="shared" si="620"/>
        <v>10.4248289751973</v>
      </c>
    </row>
    <row r="1889" spans="1:17">
      <c r="A1889">
        <v>1887</v>
      </c>
      <c r="B1889">
        <v>19519.18</v>
      </c>
      <c r="C1889" s="7">
        <f t="shared" si="609"/>
        <v>0</v>
      </c>
      <c r="D1889" s="8">
        <f t="shared" si="610"/>
        <v>0.515151515151515</v>
      </c>
      <c r="E1889">
        <f t="shared" si="611"/>
        <v>0</v>
      </c>
      <c r="F1889">
        <f t="shared" si="612"/>
        <v>0</v>
      </c>
      <c r="G1889">
        <f t="shared" si="613"/>
        <v>0.1</v>
      </c>
      <c r="H1889">
        <f t="shared" si="614"/>
        <v>0</v>
      </c>
      <c r="I1889">
        <f t="shared" si="615"/>
        <v>0</v>
      </c>
      <c r="J1889">
        <f t="shared" si="616"/>
        <v>0</v>
      </c>
      <c r="K1889">
        <f>SQRT(POWER($C1889*信号概况!$F$2,2)+POWER($D1889*信号概况!$F$3,2)+POWER($E1889*信号概况!$F$4,2)+POWER($F1889*信号概况!$F$5,2)+POWER($G1889*信号概况!$F$6,2)+POWER($H1889*信号概况!$F$7,2)+POWER($I1889*信号概况!$F$8,2)+POWER($J1889*信号概况!$F$9,2)+2*$C1889*信号概况!$F$2*$D1889*信号概况!$F$3*信号相关性!$B$3+2*$C1889*信号概况!$F$2*$E1889*信号概况!$F$4*信号相关性!$B$4+2*$C1889*信号概况!$F$2*$F1889*信号概况!$F$5*信号相关性!$B$5+2*$C1889*信号概况!$F$2*$G1889*信号概况!$F$6*信号相关性!$B$6+2*$C1889*信号概况!$F$2*$H1889*信号概况!$F$7*信号相关性!$B$7+2*$C1889*信号概况!$F$2*$I1889*信号概况!$F$8*信号相关性!$B$8+2*$C1889*信号概况!$F$2*$J1889*信号概况!$F$9*信号相关性!$B$9+2*$D1889*信号概况!$F$3*$E1889*信号概况!$F$4*信号相关性!$C$4+2*$D1889*信号概况!$F$3*$F1889*信号概况!$F$5*信号相关性!$C$5+2*$D1889*信号概况!$F$3*$G1889*信号概况!$F$6*信号相关性!$C$6+2*$D1889*信号概况!$F$3*$H1889*信号概况!$F$7*信号相关性!$C$7+2*$D1889*信号概况!$F$3*$I1889*信号概况!$F$8*信号相关性!$C$8+2*$D1889*信号概况!$F$3*$J1889*信号概况!$F$9*信号相关性!$C$9+2*$E1889*信号概况!$F$4*$F1889*信号概况!$F$5*信号相关性!$D$5+2*$E1889*信号概况!$F$4*$G1889*信号概况!$F$6*信号相关性!$D$6+2*$E1889*信号概况!$F$4*$H1889*信号概况!$F$7*信号相关性!$D$7+2*$E1889*信号概况!$F$4*$I1889*信号概况!$F$8*信号相关性!$D$8+2*$E1889*信号概况!$F$4*$J1889*信号概况!$J$5*信号相关性!$D$9+2*$F1889*信号概况!$F$5*$G1889*信号概况!$F$6*信号相关性!$E$6+2*$F1889*信号概况!$F$5*$H1889*信号概况!$F$7*信号相关性!$E$7+2*$F1889*信号概况!$F$5*$I1889*信号概况!$F$8*信号相关性!$E$8+2*$F1889*信号概况!$F$5*$J1889*信号概况!$F$9*信号相关性!$E$9+2*$G1889*信号概况!$F$6*$H1889*信号概况!$F$7*信号相关性!$F$7+2*$G1889*信号概况!$F$6*$I1889*信号概况!$F$8*信号相关性!$F$8+2*$G1889*信号概况!$F$6*$J1889*信号概况!$F$9*信号相关性!$F$9+2*$H1889*信号概况!$F$7*$I1889*信号概况!$F$8*信号相关性!$G$8+2*$H1889*信号概况!$F$7*$J1889*信号概况!$F$9*信号相关性!$G$9+2*$I1889*信号概况!$F$8*$J1889*信号概况!$F$9*信号相关性!$H$9)</f>
        <v>1056.4693032761</v>
      </c>
      <c r="L1889" s="10">
        <f t="shared" si="617"/>
        <v>18.4758610018021</v>
      </c>
      <c r="M1889" s="11">
        <f>SQRT(POWER($C1889*信号概况!$C$2,2)+POWER($D1889*信号概况!$C$3,2)+POWER($E1889*信号概况!$C$4,2)+POWER($F1889*信号概况!$C$5,2)+POWER($G1889*信号概况!$C$6,2)+POWER($H1889*信号概况!$C$7,2)+POWER($I1889*信号概况!$C$8,2)+POWER($J1889*信号概况!$C$9,2)+2*$C1889*信号概况!$C$2*$D1889*信号概况!$C$3*信号相关性!$B$3+2*$C1889*信号概况!$C$2*$E1889*信号概况!$C$4*信号相关性!$B$4+2*$C1889*信号概况!$C$2*$F1889*信号概况!$C$5*信号相关性!$B$5+2*$C1889*信号概况!$C$2*$G1889*信号概况!$C$6*信号相关性!$B$6+2*$C1889*信号概况!$C$2*$H1889*信号概况!$C$7*信号相关性!$B$7+2*$C1889*信号概况!$C$2*$I1889*信号概况!$C$8*信号相关性!$B$8+2*$C1889*信号概况!$C$2*$J1889*信号概况!$C$9*信号相关性!$B$9+2*$D1889*信号概况!$C$3*$E1889*信号概况!$C$4*信号相关性!$C$4+2*$D1889*信号概况!$C$3*$F1889*信号概况!$C$5*信号相关性!$C$5+2*$D1889*信号概况!$C$3*$G1889*信号概况!$C$6*信号相关性!$C$6+2*$D1889*信号概况!$C$3*$H1889*信号概况!$C$7*信号相关性!$C$7+2*$D1889*信号概况!$C$3*$I1889*信号概况!$C$8*信号相关性!$C$8+2*$D1889*信号概况!$C$3*$J1889*信号概况!$C$9*信号相关性!$C$9+2*$E1889*信号概况!$C$4*$F1889*信号概况!$C$5*信号相关性!$D$5+2*$E1889*信号概况!$C$4*$G1889*信号概况!$C$6*信号相关性!$D$6+2*$E1889*信号概况!$C$4*$H1889*信号概况!$C$7*信号相关性!$D$7+2*$E1889*信号概况!$C$4*$I1889*信号概况!$C$8*信号相关性!$D$8+2*$E1889*信号概况!$C$4*$J1889*信号概况!$J$5*信号相关性!$D$9+2*$F1889*信号概况!$C$5*$G1889*信号概况!$C$6*信号相关性!$E$6+2*$F1889*信号概况!$C$5*$H1889*信号概况!$C$7*信号相关性!$E$7+2*$F1889*信号概况!$C$5*$I1889*信号概况!$C$8*信号相关性!$E$8+2*$F1889*信号概况!$C$5*$J1889*信号概况!$C$9*信号相关性!$E$9+2*$G1889*信号概况!$C$6*$H1889*信号概况!$C$7*信号相关性!$F$7+2*$G1889*信号概况!$C$6*$I1889*信号概况!$C$8*信号相关性!$F$8+2*$G1889*信号概况!$C$6*$J1889*信号概况!$C$9*信号相关性!$F$9+2*$H1889*信号概况!$C$7*$I1889*信号概况!$C$8*信号相关性!$G$8+2*$H1889*信号概况!$C$7*$J1889*信号概况!$C$9*信号相关性!$G$9+2*$I1889*信号概况!$C$8*$J1889*信号概况!$C$9*信号相关性!$H$9)</f>
        <v>5197.17745409699</v>
      </c>
      <c r="N1889" s="12">
        <f t="shared" si="618"/>
        <v>0.2662600300882</v>
      </c>
      <c r="O1889" s="10">
        <f>$C1889*信号概况!$J$2+$D1889*信号概况!$J$3+$E1889*信号概况!$J$4+$F1889*信号概况!$J$5+$G1889*信号概况!$J$6+$H1889*信号概况!$J$7+$I1889*信号概况!$J$8+$J1889*信号概况!$J$9</f>
        <v>967.665398297222</v>
      </c>
      <c r="P1889" s="12">
        <f t="shared" si="619"/>
        <v>0.0495751050145151</v>
      </c>
      <c r="Q1889" s="7">
        <f t="shared" si="620"/>
        <v>10.067519942685</v>
      </c>
    </row>
    <row r="1890" spans="1:17">
      <c r="A1890">
        <v>1888</v>
      </c>
      <c r="B1890">
        <v>19519.18</v>
      </c>
      <c r="C1890" s="7">
        <f t="shared" si="609"/>
        <v>0</v>
      </c>
      <c r="D1890" s="8">
        <f t="shared" si="610"/>
        <v>0.545454545454545</v>
      </c>
      <c r="E1890">
        <f t="shared" si="611"/>
        <v>0</v>
      </c>
      <c r="F1890">
        <f t="shared" si="612"/>
        <v>0</v>
      </c>
      <c r="G1890">
        <f t="shared" si="613"/>
        <v>0.1</v>
      </c>
      <c r="H1890">
        <f t="shared" si="614"/>
        <v>0</v>
      </c>
      <c r="I1890">
        <f t="shared" si="615"/>
        <v>0</v>
      </c>
      <c r="J1890">
        <f t="shared" si="616"/>
        <v>0</v>
      </c>
      <c r="K1890">
        <f>SQRT(POWER($C1890*信号概况!$F$2,2)+POWER($D1890*信号概况!$F$3,2)+POWER($E1890*信号概况!$F$4,2)+POWER($F1890*信号概况!$F$5,2)+POWER($G1890*信号概况!$F$6,2)+POWER($H1890*信号概况!$F$7,2)+POWER($I1890*信号概况!$F$8,2)+POWER($J1890*信号概况!$F$9,2)+2*$C1890*信号概况!$F$2*$D1890*信号概况!$F$3*信号相关性!$B$3+2*$C1890*信号概况!$F$2*$E1890*信号概况!$F$4*信号相关性!$B$4+2*$C1890*信号概况!$F$2*$F1890*信号概况!$F$5*信号相关性!$B$5+2*$C1890*信号概况!$F$2*$G1890*信号概况!$F$6*信号相关性!$B$6+2*$C1890*信号概况!$F$2*$H1890*信号概况!$F$7*信号相关性!$B$7+2*$C1890*信号概况!$F$2*$I1890*信号概况!$F$8*信号相关性!$B$8+2*$C1890*信号概况!$F$2*$J1890*信号概况!$F$9*信号相关性!$B$9+2*$D1890*信号概况!$F$3*$E1890*信号概况!$F$4*信号相关性!$C$4+2*$D1890*信号概况!$F$3*$F1890*信号概况!$F$5*信号相关性!$C$5+2*$D1890*信号概况!$F$3*$G1890*信号概况!$F$6*信号相关性!$C$6+2*$D1890*信号概况!$F$3*$H1890*信号概况!$F$7*信号相关性!$C$7+2*$D1890*信号概况!$F$3*$I1890*信号概况!$F$8*信号相关性!$C$8+2*$D1890*信号概况!$F$3*$J1890*信号概况!$F$9*信号相关性!$C$9+2*$E1890*信号概况!$F$4*$F1890*信号概况!$F$5*信号相关性!$D$5+2*$E1890*信号概况!$F$4*$G1890*信号概况!$F$6*信号相关性!$D$6+2*$E1890*信号概况!$F$4*$H1890*信号概况!$F$7*信号相关性!$D$7+2*$E1890*信号概况!$F$4*$I1890*信号概况!$F$8*信号相关性!$D$8+2*$E1890*信号概况!$F$4*$J1890*信号概况!$J$5*信号相关性!$D$9+2*$F1890*信号概况!$F$5*$G1890*信号概况!$F$6*信号相关性!$E$6+2*$F1890*信号概况!$F$5*$H1890*信号概况!$F$7*信号相关性!$E$7+2*$F1890*信号概况!$F$5*$I1890*信号概况!$F$8*信号相关性!$E$8+2*$F1890*信号概况!$F$5*$J1890*信号概况!$F$9*信号相关性!$E$9+2*$G1890*信号概况!$F$6*$H1890*信号概况!$F$7*信号相关性!$F$7+2*$G1890*信号概况!$F$6*$I1890*信号概况!$F$8*信号相关性!$F$8+2*$G1890*信号概况!$F$6*$J1890*信号概况!$F$9*信号相关性!$F$9+2*$H1890*信号概况!$F$7*$I1890*信号概况!$F$8*信号相关性!$G$8+2*$H1890*信号概况!$F$7*$J1890*信号概况!$F$9*信号相关性!$G$9+2*$I1890*信号概况!$F$8*$J1890*信号概况!$F$9*信号相关性!$H$9)</f>
        <v>1121.19601981873</v>
      </c>
      <c r="L1890" s="10">
        <f t="shared" si="617"/>
        <v>17.4092483874103</v>
      </c>
      <c r="M1890" s="11">
        <f>SQRT(POWER($C1890*信号概况!$C$2,2)+POWER($D1890*信号概况!$C$3,2)+POWER($E1890*信号概况!$C$4,2)+POWER($F1890*信号概况!$C$5,2)+POWER($G1890*信号概况!$C$6,2)+POWER($H1890*信号概况!$C$7,2)+POWER($I1890*信号概况!$C$8,2)+POWER($J1890*信号概况!$C$9,2)+2*$C1890*信号概况!$C$2*$D1890*信号概况!$C$3*信号相关性!$B$3+2*$C1890*信号概况!$C$2*$E1890*信号概况!$C$4*信号相关性!$B$4+2*$C1890*信号概况!$C$2*$F1890*信号概况!$C$5*信号相关性!$B$5+2*$C1890*信号概况!$C$2*$G1890*信号概况!$C$6*信号相关性!$B$6+2*$C1890*信号概况!$C$2*$H1890*信号概况!$C$7*信号相关性!$B$7+2*$C1890*信号概况!$C$2*$I1890*信号概况!$C$8*信号相关性!$B$8+2*$C1890*信号概况!$C$2*$J1890*信号概况!$C$9*信号相关性!$B$9+2*$D1890*信号概况!$C$3*$E1890*信号概况!$C$4*信号相关性!$C$4+2*$D1890*信号概况!$C$3*$F1890*信号概况!$C$5*信号相关性!$C$5+2*$D1890*信号概况!$C$3*$G1890*信号概况!$C$6*信号相关性!$C$6+2*$D1890*信号概况!$C$3*$H1890*信号概况!$C$7*信号相关性!$C$7+2*$D1890*信号概况!$C$3*$I1890*信号概况!$C$8*信号相关性!$C$8+2*$D1890*信号概况!$C$3*$J1890*信号概况!$C$9*信号相关性!$C$9+2*$E1890*信号概况!$C$4*$F1890*信号概况!$C$5*信号相关性!$D$5+2*$E1890*信号概况!$C$4*$G1890*信号概况!$C$6*信号相关性!$D$6+2*$E1890*信号概况!$C$4*$H1890*信号概况!$C$7*信号相关性!$D$7+2*$E1890*信号概况!$C$4*$I1890*信号概况!$C$8*信号相关性!$D$8+2*$E1890*信号概况!$C$4*$J1890*信号概况!$J$5*信号相关性!$D$9+2*$F1890*信号概况!$C$5*$G1890*信号概况!$C$6*信号相关性!$E$6+2*$F1890*信号概况!$C$5*$H1890*信号概况!$C$7*信号相关性!$E$7+2*$F1890*信号概况!$C$5*$I1890*信号概况!$C$8*信号相关性!$E$8+2*$F1890*信号概况!$C$5*$J1890*信号概况!$C$9*信号相关性!$E$9+2*$G1890*信号概况!$C$6*$H1890*信号概况!$C$7*信号相关性!$F$7+2*$G1890*信号概况!$C$6*$I1890*信号概况!$C$8*信号相关性!$F$8+2*$G1890*信号概况!$C$6*$J1890*信号概况!$C$9*信号相关性!$F$9+2*$H1890*信号概况!$C$7*$I1890*信号概况!$C$8*信号相关性!$G$8+2*$H1890*信号概况!$C$7*$J1890*信号概况!$C$9*信号相关性!$G$9+2*$I1890*信号概况!$C$8*$J1890*信号概况!$C$9*信号相关性!$H$9)</f>
        <v>5516.35156530774</v>
      </c>
      <c r="N1890" s="12">
        <f t="shared" si="618"/>
        <v>0.282611849745109</v>
      </c>
      <c r="O1890" s="10">
        <f>$C1890*信号概况!$J$2+$D1890*信号概况!$J$3+$E1890*信号概况!$J$4+$F1890*信号概况!$J$5+$G1890*信号概况!$J$6+$H1890*信号概况!$J$7+$I1890*信号概况!$J$8+$J1890*信号概况!$J$9</f>
        <v>992.193548982154</v>
      </c>
      <c r="P1890" s="12">
        <f t="shared" si="619"/>
        <v>0.0508317228993305</v>
      </c>
      <c r="Q1890" s="7">
        <f t="shared" si="620"/>
        <v>9.74884265960297</v>
      </c>
    </row>
    <row r="1891" spans="1:17">
      <c r="A1891">
        <v>1889</v>
      </c>
      <c r="B1891">
        <v>19519.18</v>
      </c>
      <c r="C1891" s="7">
        <f t="shared" si="609"/>
        <v>0</v>
      </c>
      <c r="D1891" s="8">
        <f t="shared" si="610"/>
        <v>0.575757575757576</v>
      </c>
      <c r="E1891">
        <f t="shared" si="611"/>
        <v>0</v>
      </c>
      <c r="F1891">
        <f t="shared" si="612"/>
        <v>0</v>
      </c>
      <c r="G1891">
        <f t="shared" si="613"/>
        <v>0.1</v>
      </c>
      <c r="H1891">
        <f t="shared" si="614"/>
        <v>0</v>
      </c>
      <c r="I1891">
        <f t="shared" si="615"/>
        <v>0</v>
      </c>
      <c r="J1891">
        <f t="shared" si="616"/>
        <v>0</v>
      </c>
      <c r="K1891">
        <f>SQRT(POWER($C1891*信号概况!$F$2,2)+POWER($D1891*信号概况!$F$3,2)+POWER($E1891*信号概况!$F$4,2)+POWER($F1891*信号概况!$F$5,2)+POWER($G1891*信号概况!$F$6,2)+POWER($H1891*信号概况!$F$7,2)+POWER($I1891*信号概况!$F$8,2)+POWER($J1891*信号概况!$F$9,2)+2*$C1891*信号概况!$F$2*$D1891*信号概况!$F$3*信号相关性!$B$3+2*$C1891*信号概况!$F$2*$E1891*信号概况!$F$4*信号相关性!$B$4+2*$C1891*信号概况!$F$2*$F1891*信号概况!$F$5*信号相关性!$B$5+2*$C1891*信号概况!$F$2*$G1891*信号概况!$F$6*信号相关性!$B$6+2*$C1891*信号概况!$F$2*$H1891*信号概况!$F$7*信号相关性!$B$7+2*$C1891*信号概况!$F$2*$I1891*信号概况!$F$8*信号相关性!$B$8+2*$C1891*信号概况!$F$2*$J1891*信号概况!$F$9*信号相关性!$B$9+2*$D1891*信号概况!$F$3*$E1891*信号概况!$F$4*信号相关性!$C$4+2*$D1891*信号概况!$F$3*$F1891*信号概况!$F$5*信号相关性!$C$5+2*$D1891*信号概况!$F$3*$G1891*信号概况!$F$6*信号相关性!$C$6+2*$D1891*信号概况!$F$3*$H1891*信号概况!$F$7*信号相关性!$C$7+2*$D1891*信号概况!$F$3*$I1891*信号概况!$F$8*信号相关性!$C$8+2*$D1891*信号概况!$F$3*$J1891*信号概况!$F$9*信号相关性!$C$9+2*$E1891*信号概况!$F$4*$F1891*信号概况!$F$5*信号相关性!$D$5+2*$E1891*信号概况!$F$4*$G1891*信号概况!$F$6*信号相关性!$D$6+2*$E1891*信号概况!$F$4*$H1891*信号概况!$F$7*信号相关性!$D$7+2*$E1891*信号概况!$F$4*$I1891*信号概况!$F$8*信号相关性!$D$8+2*$E1891*信号概况!$F$4*$J1891*信号概况!$J$5*信号相关性!$D$9+2*$F1891*信号概况!$F$5*$G1891*信号概况!$F$6*信号相关性!$E$6+2*$F1891*信号概况!$F$5*$H1891*信号概况!$F$7*信号相关性!$E$7+2*$F1891*信号概况!$F$5*$I1891*信号概况!$F$8*信号相关性!$E$8+2*$F1891*信号概况!$F$5*$J1891*信号概况!$F$9*信号相关性!$E$9+2*$G1891*信号概况!$F$6*$H1891*信号概况!$F$7*信号相关性!$F$7+2*$G1891*信号概况!$F$6*$I1891*信号概况!$F$8*信号相关性!$F$8+2*$G1891*信号概况!$F$6*$J1891*信号概况!$F$9*信号相关性!$F$9+2*$H1891*信号概况!$F$7*$I1891*信号概况!$F$8*信号相关性!$G$8+2*$H1891*信号概况!$F$7*$J1891*信号概况!$F$9*信号相关性!$G$9+2*$I1891*信号概况!$F$8*$J1891*信号概况!$F$9*信号相关性!$H$9)</f>
        <v>1186.15867796831</v>
      </c>
      <c r="L1891" s="10">
        <f t="shared" si="617"/>
        <v>16.4557915922623</v>
      </c>
      <c r="M1891" s="11">
        <f>SQRT(POWER($C1891*信号概况!$C$2,2)+POWER($D1891*信号概况!$C$3,2)+POWER($E1891*信号概况!$C$4,2)+POWER($F1891*信号概况!$C$5,2)+POWER($G1891*信号概况!$C$6,2)+POWER($H1891*信号概况!$C$7,2)+POWER($I1891*信号概况!$C$8,2)+POWER($J1891*信号概况!$C$9,2)+2*$C1891*信号概况!$C$2*$D1891*信号概况!$C$3*信号相关性!$B$3+2*$C1891*信号概况!$C$2*$E1891*信号概况!$C$4*信号相关性!$B$4+2*$C1891*信号概况!$C$2*$F1891*信号概况!$C$5*信号相关性!$B$5+2*$C1891*信号概况!$C$2*$G1891*信号概况!$C$6*信号相关性!$B$6+2*$C1891*信号概况!$C$2*$H1891*信号概况!$C$7*信号相关性!$B$7+2*$C1891*信号概况!$C$2*$I1891*信号概况!$C$8*信号相关性!$B$8+2*$C1891*信号概况!$C$2*$J1891*信号概况!$C$9*信号相关性!$B$9+2*$D1891*信号概况!$C$3*$E1891*信号概况!$C$4*信号相关性!$C$4+2*$D1891*信号概况!$C$3*$F1891*信号概况!$C$5*信号相关性!$C$5+2*$D1891*信号概况!$C$3*$G1891*信号概况!$C$6*信号相关性!$C$6+2*$D1891*信号概况!$C$3*$H1891*信号概况!$C$7*信号相关性!$C$7+2*$D1891*信号概况!$C$3*$I1891*信号概况!$C$8*信号相关性!$C$8+2*$D1891*信号概况!$C$3*$J1891*信号概况!$C$9*信号相关性!$C$9+2*$E1891*信号概况!$C$4*$F1891*信号概况!$C$5*信号相关性!$D$5+2*$E1891*信号概况!$C$4*$G1891*信号概况!$C$6*信号相关性!$D$6+2*$E1891*信号概况!$C$4*$H1891*信号概况!$C$7*信号相关性!$D$7+2*$E1891*信号概况!$C$4*$I1891*信号概况!$C$8*信号相关性!$D$8+2*$E1891*信号概况!$C$4*$J1891*信号概况!$J$5*信号相关性!$D$9+2*$F1891*信号概况!$C$5*$G1891*信号概况!$C$6*信号相关性!$E$6+2*$F1891*信号概况!$C$5*$H1891*信号概况!$C$7*信号相关性!$E$7+2*$F1891*信号概况!$C$5*$I1891*信号概况!$C$8*信号相关性!$E$8+2*$F1891*信号概况!$C$5*$J1891*信号概况!$C$9*信号相关性!$E$9+2*$G1891*信号概况!$C$6*$H1891*信号概况!$C$7*信号相关性!$F$7+2*$G1891*信号概况!$C$6*$I1891*信号概况!$C$8*信号相关性!$F$8+2*$G1891*信号概况!$C$6*$J1891*信号概况!$C$9*信号相关性!$F$9+2*$H1891*信号概况!$C$7*$I1891*信号概况!$C$8*信号相关性!$G$8+2*$H1891*信号概况!$C$7*$J1891*信号概况!$C$9*信号相关性!$G$9+2*$I1891*信号概况!$C$8*$J1891*信号概况!$C$9*信号相关性!$H$9)</f>
        <v>5836.09457745456</v>
      </c>
      <c r="N1891" s="12">
        <f t="shared" si="618"/>
        <v>0.298992815141546</v>
      </c>
      <c r="O1891" s="10">
        <f>$C1891*信号概况!$J$2+$D1891*信号概况!$J$3+$E1891*信号概况!$J$4+$F1891*信号概况!$J$5+$G1891*信号概况!$J$6+$H1891*信号概况!$J$7+$I1891*信号概况!$J$8+$J1891*信号概况!$J$9</f>
        <v>1016.72169966709</v>
      </c>
      <c r="P1891" s="12">
        <f t="shared" si="619"/>
        <v>0.0520883407841459</v>
      </c>
      <c r="Q1891" s="7">
        <f t="shared" si="620"/>
        <v>9.46306898435461</v>
      </c>
    </row>
    <row r="1892" spans="1:17">
      <c r="A1892">
        <v>1890</v>
      </c>
      <c r="B1892">
        <v>19519.18</v>
      </c>
      <c r="C1892" s="7">
        <f t="shared" si="609"/>
        <v>0</v>
      </c>
      <c r="D1892" s="8">
        <f t="shared" si="610"/>
        <v>0.606060606060606</v>
      </c>
      <c r="E1892">
        <f t="shared" si="611"/>
        <v>0</v>
      </c>
      <c r="F1892">
        <f t="shared" si="612"/>
        <v>0</v>
      </c>
      <c r="G1892">
        <f t="shared" si="613"/>
        <v>0.1</v>
      </c>
      <c r="H1892">
        <f t="shared" si="614"/>
        <v>0</v>
      </c>
      <c r="I1892">
        <f t="shared" si="615"/>
        <v>0</v>
      </c>
      <c r="J1892">
        <f t="shared" si="616"/>
        <v>0</v>
      </c>
      <c r="K1892">
        <f>SQRT(POWER($C1892*信号概况!$F$2,2)+POWER($D1892*信号概况!$F$3,2)+POWER($E1892*信号概况!$F$4,2)+POWER($F1892*信号概况!$F$5,2)+POWER($G1892*信号概况!$F$6,2)+POWER($H1892*信号概况!$F$7,2)+POWER($I1892*信号概况!$F$8,2)+POWER($J1892*信号概况!$F$9,2)+2*$C1892*信号概况!$F$2*$D1892*信号概况!$F$3*信号相关性!$B$3+2*$C1892*信号概况!$F$2*$E1892*信号概况!$F$4*信号相关性!$B$4+2*$C1892*信号概况!$F$2*$F1892*信号概况!$F$5*信号相关性!$B$5+2*$C1892*信号概况!$F$2*$G1892*信号概况!$F$6*信号相关性!$B$6+2*$C1892*信号概况!$F$2*$H1892*信号概况!$F$7*信号相关性!$B$7+2*$C1892*信号概况!$F$2*$I1892*信号概况!$F$8*信号相关性!$B$8+2*$C1892*信号概况!$F$2*$J1892*信号概况!$F$9*信号相关性!$B$9+2*$D1892*信号概况!$F$3*$E1892*信号概况!$F$4*信号相关性!$C$4+2*$D1892*信号概况!$F$3*$F1892*信号概况!$F$5*信号相关性!$C$5+2*$D1892*信号概况!$F$3*$G1892*信号概况!$F$6*信号相关性!$C$6+2*$D1892*信号概况!$F$3*$H1892*信号概况!$F$7*信号相关性!$C$7+2*$D1892*信号概况!$F$3*$I1892*信号概况!$F$8*信号相关性!$C$8+2*$D1892*信号概况!$F$3*$J1892*信号概况!$F$9*信号相关性!$C$9+2*$E1892*信号概况!$F$4*$F1892*信号概况!$F$5*信号相关性!$D$5+2*$E1892*信号概况!$F$4*$G1892*信号概况!$F$6*信号相关性!$D$6+2*$E1892*信号概况!$F$4*$H1892*信号概况!$F$7*信号相关性!$D$7+2*$E1892*信号概况!$F$4*$I1892*信号概况!$F$8*信号相关性!$D$8+2*$E1892*信号概况!$F$4*$J1892*信号概况!$J$5*信号相关性!$D$9+2*$F1892*信号概况!$F$5*$G1892*信号概况!$F$6*信号相关性!$E$6+2*$F1892*信号概况!$F$5*$H1892*信号概况!$F$7*信号相关性!$E$7+2*$F1892*信号概况!$F$5*$I1892*信号概况!$F$8*信号相关性!$E$8+2*$F1892*信号概况!$F$5*$J1892*信号概况!$F$9*信号相关性!$E$9+2*$G1892*信号概况!$F$6*$H1892*信号概况!$F$7*信号相关性!$F$7+2*$G1892*信号概况!$F$6*$I1892*信号概况!$F$8*信号相关性!$F$8+2*$G1892*信号概况!$F$6*$J1892*信号概况!$F$9*信号相关性!$F$9+2*$H1892*信号概况!$F$7*$I1892*信号概况!$F$8*信号相关性!$G$8+2*$H1892*信号概况!$F$7*$J1892*信号概况!$F$9*信号相关性!$G$9+2*$I1892*信号概况!$F$8*$J1892*信号概况!$F$9*信号相关性!$H$9)</f>
        <v>1251.3205313393</v>
      </c>
      <c r="L1892" s="10">
        <f t="shared" si="617"/>
        <v>15.5988649679619</v>
      </c>
      <c r="M1892" s="11">
        <f>SQRT(POWER($C1892*信号概况!$C$2,2)+POWER($D1892*信号概况!$C$3,2)+POWER($E1892*信号概况!$C$4,2)+POWER($F1892*信号概况!$C$5,2)+POWER($G1892*信号概况!$C$6,2)+POWER($H1892*信号概况!$C$7,2)+POWER($I1892*信号概况!$C$8,2)+POWER($J1892*信号概况!$C$9,2)+2*$C1892*信号概况!$C$2*$D1892*信号概况!$C$3*信号相关性!$B$3+2*$C1892*信号概况!$C$2*$E1892*信号概况!$C$4*信号相关性!$B$4+2*$C1892*信号概况!$C$2*$F1892*信号概况!$C$5*信号相关性!$B$5+2*$C1892*信号概况!$C$2*$G1892*信号概况!$C$6*信号相关性!$B$6+2*$C1892*信号概况!$C$2*$H1892*信号概况!$C$7*信号相关性!$B$7+2*$C1892*信号概况!$C$2*$I1892*信号概况!$C$8*信号相关性!$B$8+2*$C1892*信号概况!$C$2*$J1892*信号概况!$C$9*信号相关性!$B$9+2*$D1892*信号概况!$C$3*$E1892*信号概况!$C$4*信号相关性!$C$4+2*$D1892*信号概况!$C$3*$F1892*信号概况!$C$5*信号相关性!$C$5+2*$D1892*信号概况!$C$3*$G1892*信号概况!$C$6*信号相关性!$C$6+2*$D1892*信号概况!$C$3*$H1892*信号概况!$C$7*信号相关性!$C$7+2*$D1892*信号概况!$C$3*$I1892*信号概况!$C$8*信号相关性!$C$8+2*$D1892*信号概况!$C$3*$J1892*信号概况!$C$9*信号相关性!$C$9+2*$E1892*信号概况!$C$4*$F1892*信号概况!$C$5*信号相关性!$D$5+2*$E1892*信号概况!$C$4*$G1892*信号概况!$C$6*信号相关性!$D$6+2*$E1892*信号概况!$C$4*$H1892*信号概况!$C$7*信号相关性!$D$7+2*$E1892*信号概况!$C$4*$I1892*信号概况!$C$8*信号相关性!$D$8+2*$E1892*信号概况!$C$4*$J1892*信号概况!$J$5*信号相关性!$D$9+2*$F1892*信号概况!$C$5*$G1892*信号概况!$C$6*信号相关性!$E$6+2*$F1892*信号概况!$C$5*$H1892*信号概况!$C$7*信号相关性!$E$7+2*$F1892*信号概况!$C$5*$I1892*信号概况!$C$8*信号相关性!$E$8+2*$F1892*信号概况!$C$5*$J1892*信号概况!$C$9*信号相关性!$E$9+2*$G1892*信号概况!$C$6*$H1892*信号概况!$C$7*信号相关性!$F$7+2*$G1892*信号概况!$C$6*$I1892*信号概况!$C$8*信号相关性!$F$8+2*$G1892*信号概况!$C$6*$J1892*信号概况!$C$9*信号相关性!$F$9+2*$H1892*信号概况!$C$7*$I1892*信号概况!$C$8*信号相关性!$G$8+2*$H1892*信号概况!$C$7*$J1892*信号概况!$C$9*信号相关性!$G$9+2*$I1892*信号概况!$C$8*$J1892*信号概况!$C$9*信号相关性!$H$9)</f>
        <v>6156.31784950534</v>
      </c>
      <c r="N1892" s="12">
        <f t="shared" si="618"/>
        <v>0.315398385050261</v>
      </c>
      <c r="O1892" s="10">
        <f>$C1892*信号概况!$J$2+$D1892*信号概况!$J$3+$E1892*信号概况!$J$4+$F1892*信号概况!$J$5+$G1892*信号概况!$J$6+$H1892*信号概况!$J$7+$I1892*信号概况!$J$8+$J1892*信号概况!$J$9</f>
        <v>1041.24985035202</v>
      </c>
      <c r="P1892" s="12">
        <f t="shared" si="619"/>
        <v>0.0533449586689613</v>
      </c>
      <c r="Q1892" s="7">
        <f t="shared" si="620"/>
        <v>9.20550643558551</v>
      </c>
    </row>
    <row r="1893" spans="1:17">
      <c r="A1893">
        <v>1891</v>
      </c>
      <c r="B1893">
        <v>19519.18</v>
      </c>
      <c r="C1893" s="7">
        <f t="shared" si="609"/>
        <v>0</v>
      </c>
      <c r="D1893" s="8">
        <f t="shared" si="610"/>
        <v>0.636363636363636</v>
      </c>
      <c r="E1893">
        <f t="shared" si="611"/>
        <v>0</v>
      </c>
      <c r="F1893">
        <f t="shared" si="612"/>
        <v>0</v>
      </c>
      <c r="G1893">
        <f t="shared" si="613"/>
        <v>0.1</v>
      </c>
      <c r="H1893">
        <f t="shared" si="614"/>
        <v>0</v>
      </c>
      <c r="I1893">
        <f t="shared" si="615"/>
        <v>0</v>
      </c>
      <c r="J1893">
        <f t="shared" si="616"/>
        <v>0</v>
      </c>
      <c r="K1893">
        <f>SQRT(POWER($C1893*信号概况!$F$2,2)+POWER($D1893*信号概况!$F$3,2)+POWER($E1893*信号概况!$F$4,2)+POWER($F1893*信号概况!$F$5,2)+POWER($G1893*信号概况!$F$6,2)+POWER($H1893*信号概况!$F$7,2)+POWER($I1893*信号概况!$F$8,2)+POWER($J1893*信号概况!$F$9,2)+2*$C1893*信号概况!$F$2*$D1893*信号概况!$F$3*信号相关性!$B$3+2*$C1893*信号概况!$F$2*$E1893*信号概况!$F$4*信号相关性!$B$4+2*$C1893*信号概况!$F$2*$F1893*信号概况!$F$5*信号相关性!$B$5+2*$C1893*信号概况!$F$2*$G1893*信号概况!$F$6*信号相关性!$B$6+2*$C1893*信号概况!$F$2*$H1893*信号概况!$F$7*信号相关性!$B$7+2*$C1893*信号概况!$F$2*$I1893*信号概况!$F$8*信号相关性!$B$8+2*$C1893*信号概况!$F$2*$J1893*信号概况!$F$9*信号相关性!$B$9+2*$D1893*信号概况!$F$3*$E1893*信号概况!$F$4*信号相关性!$C$4+2*$D1893*信号概况!$F$3*$F1893*信号概况!$F$5*信号相关性!$C$5+2*$D1893*信号概况!$F$3*$G1893*信号概况!$F$6*信号相关性!$C$6+2*$D1893*信号概况!$F$3*$H1893*信号概况!$F$7*信号相关性!$C$7+2*$D1893*信号概况!$F$3*$I1893*信号概况!$F$8*信号相关性!$C$8+2*$D1893*信号概况!$F$3*$J1893*信号概况!$F$9*信号相关性!$C$9+2*$E1893*信号概况!$F$4*$F1893*信号概况!$F$5*信号相关性!$D$5+2*$E1893*信号概况!$F$4*$G1893*信号概况!$F$6*信号相关性!$D$6+2*$E1893*信号概况!$F$4*$H1893*信号概况!$F$7*信号相关性!$D$7+2*$E1893*信号概况!$F$4*$I1893*信号概况!$F$8*信号相关性!$D$8+2*$E1893*信号概况!$F$4*$J1893*信号概况!$J$5*信号相关性!$D$9+2*$F1893*信号概况!$F$5*$G1893*信号概况!$F$6*信号相关性!$E$6+2*$F1893*信号概况!$F$5*$H1893*信号概况!$F$7*信号相关性!$E$7+2*$F1893*信号概况!$F$5*$I1893*信号概况!$F$8*信号相关性!$E$8+2*$F1893*信号概况!$F$5*$J1893*信号概况!$F$9*信号相关性!$E$9+2*$G1893*信号概况!$F$6*$H1893*信号概况!$F$7*信号相关性!$F$7+2*$G1893*信号概况!$F$6*$I1893*信号概况!$F$8*信号相关性!$F$8+2*$G1893*信号概况!$F$6*$J1893*信号概况!$F$9*信号相关性!$F$9+2*$H1893*信号概况!$F$7*$I1893*信号概况!$F$8*信号相关性!$G$8+2*$H1893*信号概况!$F$7*$J1893*信号概况!$F$9*信号相关性!$G$9+2*$I1893*信号概况!$F$8*$J1893*信号概况!$F$9*信号相关性!$H$9)</f>
        <v>1316.65200541089</v>
      </c>
      <c r="L1893" s="10">
        <f t="shared" si="617"/>
        <v>14.8248587476298</v>
      </c>
      <c r="M1893" s="11">
        <f>SQRT(POWER($C1893*信号概况!$C$2,2)+POWER($D1893*信号概况!$C$3,2)+POWER($E1893*信号概况!$C$4,2)+POWER($F1893*信号概况!$C$5,2)+POWER($G1893*信号概况!$C$6,2)+POWER($H1893*信号概况!$C$7,2)+POWER($I1893*信号概况!$C$8,2)+POWER($J1893*信号概况!$C$9,2)+2*$C1893*信号概况!$C$2*$D1893*信号概况!$C$3*信号相关性!$B$3+2*$C1893*信号概况!$C$2*$E1893*信号概况!$C$4*信号相关性!$B$4+2*$C1893*信号概况!$C$2*$F1893*信号概况!$C$5*信号相关性!$B$5+2*$C1893*信号概况!$C$2*$G1893*信号概况!$C$6*信号相关性!$B$6+2*$C1893*信号概况!$C$2*$H1893*信号概况!$C$7*信号相关性!$B$7+2*$C1893*信号概况!$C$2*$I1893*信号概况!$C$8*信号相关性!$B$8+2*$C1893*信号概况!$C$2*$J1893*信号概况!$C$9*信号相关性!$B$9+2*$D1893*信号概况!$C$3*$E1893*信号概况!$C$4*信号相关性!$C$4+2*$D1893*信号概况!$C$3*$F1893*信号概况!$C$5*信号相关性!$C$5+2*$D1893*信号概况!$C$3*$G1893*信号概况!$C$6*信号相关性!$C$6+2*$D1893*信号概况!$C$3*$H1893*信号概况!$C$7*信号相关性!$C$7+2*$D1893*信号概况!$C$3*$I1893*信号概况!$C$8*信号相关性!$C$8+2*$D1893*信号概况!$C$3*$J1893*信号概况!$C$9*信号相关性!$C$9+2*$E1893*信号概况!$C$4*$F1893*信号概况!$C$5*信号相关性!$D$5+2*$E1893*信号概况!$C$4*$G1893*信号概况!$C$6*信号相关性!$D$6+2*$E1893*信号概况!$C$4*$H1893*信号概况!$C$7*信号相关性!$D$7+2*$E1893*信号概况!$C$4*$I1893*信号概况!$C$8*信号相关性!$D$8+2*$E1893*信号概况!$C$4*$J1893*信号概况!$J$5*信号相关性!$D$9+2*$F1893*信号概况!$C$5*$G1893*信号概况!$C$6*信号相关性!$E$6+2*$F1893*信号概况!$C$5*$H1893*信号概况!$C$7*信号相关性!$E$7+2*$F1893*信号概况!$C$5*$I1893*信号概况!$C$8*信号相关性!$E$8+2*$F1893*信号概况!$C$5*$J1893*信号概况!$C$9*信号相关性!$E$9+2*$G1893*信号概况!$C$6*$H1893*信号概况!$C$7*信号相关性!$F$7+2*$G1893*信号概况!$C$6*$I1893*信号概况!$C$8*信号相关性!$F$8+2*$G1893*信号概况!$C$6*$J1893*信号概况!$C$9*信号相关性!$F$9+2*$H1893*信号概况!$C$7*$I1893*信号概况!$C$8*信号相关性!$G$8+2*$H1893*信号概况!$C$7*$J1893*信号概况!$C$9*信号相关性!$G$9+2*$I1893*信号概况!$C$8*$J1893*信号概况!$C$9*信号相关性!$H$9)</f>
        <v>6476.95014906737</v>
      </c>
      <c r="N1893" s="12">
        <f t="shared" si="618"/>
        <v>0.331824910117504</v>
      </c>
      <c r="O1893" s="10">
        <f>$C1893*信号概况!$J$2+$D1893*信号概况!$J$3+$E1893*信号概况!$J$4+$F1893*信号概况!$J$5+$G1893*信号概况!$J$6+$H1893*信号概况!$J$7+$I1893*信号概况!$J$8+$J1893*信号概况!$J$9</f>
        <v>1065.77800103695</v>
      </c>
      <c r="P1893" s="12">
        <f t="shared" si="619"/>
        <v>0.0546015765537768</v>
      </c>
      <c r="Q1893" s="7">
        <f t="shared" si="620"/>
        <v>8.97228498031014</v>
      </c>
    </row>
    <row r="1894" spans="1:17">
      <c r="A1894">
        <v>1892</v>
      </c>
      <c r="B1894">
        <v>19519.18</v>
      </c>
      <c r="C1894" s="7">
        <f t="shared" si="609"/>
        <v>0</v>
      </c>
      <c r="D1894" s="8">
        <f t="shared" si="610"/>
        <v>0.666666666666667</v>
      </c>
      <c r="E1894">
        <f t="shared" si="611"/>
        <v>0</v>
      </c>
      <c r="F1894">
        <f t="shared" si="612"/>
        <v>0</v>
      </c>
      <c r="G1894">
        <f t="shared" si="613"/>
        <v>0.1</v>
      </c>
      <c r="H1894">
        <f t="shared" si="614"/>
        <v>0</v>
      </c>
      <c r="I1894">
        <f t="shared" si="615"/>
        <v>0</v>
      </c>
      <c r="J1894">
        <f t="shared" si="616"/>
        <v>0</v>
      </c>
      <c r="K1894">
        <f>SQRT(POWER($C1894*信号概况!$F$2,2)+POWER($D1894*信号概况!$F$3,2)+POWER($E1894*信号概况!$F$4,2)+POWER($F1894*信号概况!$F$5,2)+POWER($G1894*信号概况!$F$6,2)+POWER($H1894*信号概况!$F$7,2)+POWER($I1894*信号概况!$F$8,2)+POWER($J1894*信号概况!$F$9,2)+2*$C1894*信号概况!$F$2*$D1894*信号概况!$F$3*信号相关性!$B$3+2*$C1894*信号概况!$F$2*$E1894*信号概况!$F$4*信号相关性!$B$4+2*$C1894*信号概况!$F$2*$F1894*信号概况!$F$5*信号相关性!$B$5+2*$C1894*信号概况!$F$2*$G1894*信号概况!$F$6*信号相关性!$B$6+2*$C1894*信号概况!$F$2*$H1894*信号概况!$F$7*信号相关性!$B$7+2*$C1894*信号概况!$F$2*$I1894*信号概况!$F$8*信号相关性!$B$8+2*$C1894*信号概况!$F$2*$J1894*信号概况!$F$9*信号相关性!$B$9+2*$D1894*信号概况!$F$3*$E1894*信号概况!$F$4*信号相关性!$C$4+2*$D1894*信号概况!$F$3*$F1894*信号概况!$F$5*信号相关性!$C$5+2*$D1894*信号概况!$F$3*$G1894*信号概况!$F$6*信号相关性!$C$6+2*$D1894*信号概况!$F$3*$H1894*信号概况!$F$7*信号相关性!$C$7+2*$D1894*信号概况!$F$3*$I1894*信号概况!$F$8*信号相关性!$C$8+2*$D1894*信号概况!$F$3*$J1894*信号概况!$F$9*信号相关性!$C$9+2*$E1894*信号概况!$F$4*$F1894*信号概况!$F$5*信号相关性!$D$5+2*$E1894*信号概况!$F$4*$G1894*信号概况!$F$6*信号相关性!$D$6+2*$E1894*信号概况!$F$4*$H1894*信号概况!$F$7*信号相关性!$D$7+2*$E1894*信号概况!$F$4*$I1894*信号概况!$F$8*信号相关性!$D$8+2*$E1894*信号概况!$F$4*$J1894*信号概况!$J$5*信号相关性!$D$9+2*$F1894*信号概况!$F$5*$G1894*信号概况!$F$6*信号相关性!$E$6+2*$F1894*信号概况!$F$5*$H1894*信号概况!$F$7*信号相关性!$E$7+2*$F1894*信号概况!$F$5*$I1894*信号概况!$F$8*信号相关性!$E$8+2*$F1894*信号概况!$F$5*$J1894*信号概况!$F$9*信号相关性!$E$9+2*$G1894*信号概况!$F$6*$H1894*信号概况!$F$7*信号相关性!$F$7+2*$G1894*信号概况!$F$6*$I1894*信号概况!$F$8*信号相关性!$F$8+2*$G1894*信号概况!$F$6*$J1894*信号概况!$F$9*信号相关性!$F$9+2*$H1894*信号概况!$F$7*$I1894*信号概况!$F$8*信号相关性!$G$8+2*$H1894*信号概况!$F$7*$J1894*信号概况!$F$9*信号相关性!$G$9+2*$I1894*信号概况!$F$8*$J1894*信号概况!$F$9*信号相关性!$H$9)</f>
        <v>1382.12904713103</v>
      </c>
      <c r="L1894" s="10">
        <f t="shared" si="617"/>
        <v>14.1225452431647</v>
      </c>
      <c r="M1894" s="11">
        <f>SQRT(POWER($C1894*信号概况!$C$2,2)+POWER($D1894*信号概况!$C$3,2)+POWER($E1894*信号概况!$C$4,2)+POWER($F1894*信号概况!$C$5,2)+POWER($G1894*信号概况!$C$6,2)+POWER($H1894*信号概况!$C$7,2)+POWER($I1894*信号概况!$C$8,2)+POWER($J1894*信号概况!$C$9,2)+2*$C1894*信号概况!$C$2*$D1894*信号概况!$C$3*信号相关性!$B$3+2*$C1894*信号概况!$C$2*$E1894*信号概况!$C$4*信号相关性!$B$4+2*$C1894*信号概况!$C$2*$F1894*信号概况!$C$5*信号相关性!$B$5+2*$C1894*信号概况!$C$2*$G1894*信号概况!$C$6*信号相关性!$B$6+2*$C1894*信号概况!$C$2*$H1894*信号概况!$C$7*信号相关性!$B$7+2*$C1894*信号概况!$C$2*$I1894*信号概况!$C$8*信号相关性!$B$8+2*$C1894*信号概况!$C$2*$J1894*信号概况!$C$9*信号相关性!$B$9+2*$D1894*信号概况!$C$3*$E1894*信号概况!$C$4*信号相关性!$C$4+2*$D1894*信号概况!$C$3*$F1894*信号概况!$C$5*信号相关性!$C$5+2*$D1894*信号概况!$C$3*$G1894*信号概况!$C$6*信号相关性!$C$6+2*$D1894*信号概况!$C$3*$H1894*信号概况!$C$7*信号相关性!$C$7+2*$D1894*信号概况!$C$3*$I1894*信号概况!$C$8*信号相关性!$C$8+2*$D1894*信号概况!$C$3*$J1894*信号概况!$C$9*信号相关性!$C$9+2*$E1894*信号概况!$C$4*$F1894*信号概况!$C$5*信号相关性!$D$5+2*$E1894*信号概况!$C$4*$G1894*信号概况!$C$6*信号相关性!$D$6+2*$E1894*信号概况!$C$4*$H1894*信号概况!$C$7*信号相关性!$D$7+2*$E1894*信号概况!$C$4*$I1894*信号概况!$C$8*信号相关性!$D$8+2*$E1894*信号概况!$C$4*$J1894*信号概况!$J$5*信号相关性!$D$9+2*$F1894*信号概况!$C$5*$G1894*信号概况!$C$6*信号相关性!$E$6+2*$F1894*信号概况!$C$5*$H1894*信号概况!$C$7*信号相关性!$E$7+2*$F1894*信号概况!$C$5*$I1894*信号概况!$C$8*信号相关性!$E$8+2*$F1894*信号概况!$C$5*$J1894*信号概况!$C$9*信号相关性!$E$9+2*$G1894*信号概况!$C$6*$H1894*信号概况!$C$7*信号相关性!$F$7+2*$G1894*信号概况!$C$6*$I1894*信号概况!$C$8*信号相关性!$F$8+2*$G1894*信号概况!$C$6*$J1894*信号概况!$C$9*信号相关性!$F$9+2*$H1894*信号概况!$C$7*$I1894*信号概况!$C$8*信号相关性!$G$8+2*$H1894*信号概况!$C$7*$J1894*信号概况!$C$9*信号相关性!$G$9+2*$I1894*信号概况!$C$8*$J1894*信号概况!$C$9*信号相关性!$H$9)</f>
        <v>6797.93359963834</v>
      </c>
      <c r="N1894" s="12">
        <f t="shared" si="618"/>
        <v>0.348269425233967</v>
      </c>
      <c r="O1894" s="10">
        <f>$C1894*信号概况!$J$2+$D1894*信号概况!$J$3+$E1894*信号概况!$J$4+$F1894*信号概况!$J$5+$G1894*信号概况!$J$6+$H1894*信号概况!$J$7+$I1894*信号概况!$J$8+$J1894*信号概况!$J$9</f>
        <v>1090.30615172188</v>
      </c>
      <c r="P1894" s="12">
        <f t="shared" si="619"/>
        <v>0.0558581944385922</v>
      </c>
      <c r="Q1894" s="7">
        <f t="shared" si="620"/>
        <v>8.76019127576785</v>
      </c>
    </row>
    <row r="1895" spans="1:17">
      <c r="A1895">
        <v>1893</v>
      </c>
      <c r="B1895">
        <v>19519.18</v>
      </c>
      <c r="C1895" s="7">
        <f t="shared" si="609"/>
        <v>0</v>
      </c>
      <c r="D1895" s="8">
        <f t="shared" si="610"/>
        <v>0.696969696969697</v>
      </c>
      <c r="E1895">
        <f t="shared" si="611"/>
        <v>0</v>
      </c>
      <c r="F1895">
        <f t="shared" si="612"/>
        <v>0</v>
      </c>
      <c r="G1895">
        <f t="shared" si="613"/>
        <v>0.1</v>
      </c>
      <c r="H1895">
        <f t="shared" si="614"/>
        <v>0</v>
      </c>
      <c r="I1895">
        <f t="shared" si="615"/>
        <v>0</v>
      </c>
      <c r="J1895">
        <f t="shared" si="616"/>
        <v>0</v>
      </c>
      <c r="K1895">
        <f>SQRT(POWER($C1895*信号概况!$F$2,2)+POWER($D1895*信号概况!$F$3,2)+POWER($E1895*信号概况!$F$4,2)+POWER($F1895*信号概况!$F$5,2)+POWER($G1895*信号概况!$F$6,2)+POWER($H1895*信号概况!$F$7,2)+POWER($I1895*信号概况!$F$8,2)+POWER($J1895*信号概况!$F$9,2)+2*$C1895*信号概况!$F$2*$D1895*信号概况!$F$3*信号相关性!$B$3+2*$C1895*信号概况!$F$2*$E1895*信号概况!$F$4*信号相关性!$B$4+2*$C1895*信号概况!$F$2*$F1895*信号概况!$F$5*信号相关性!$B$5+2*$C1895*信号概况!$F$2*$G1895*信号概况!$F$6*信号相关性!$B$6+2*$C1895*信号概况!$F$2*$H1895*信号概况!$F$7*信号相关性!$B$7+2*$C1895*信号概况!$F$2*$I1895*信号概况!$F$8*信号相关性!$B$8+2*$C1895*信号概况!$F$2*$J1895*信号概况!$F$9*信号相关性!$B$9+2*$D1895*信号概况!$F$3*$E1895*信号概况!$F$4*信号相关性!$C$4+2*$D1895*信号概况!$F$3*$F1895*信号概况!$F$5*信号相关性!$C$5+2*$D1895*信号概况!$F$3*$G1895*信号概况!$F$6*信号相关性!$C$6+2*$D1895*信号概况!$F$3*$H1895*信号概况!$F$7*信号相关性!$C$7+2*$D1895*信号概况!$F$3*$I1895*信号概况!$F$8*信号相关性!$C$8+2*$D1895*信号概况!$F$3*$J1895*信号概况!$F$9*信号相关性!$C$9+2*$E1895*信号概况!$F$4*$F1895*信号概况!$F$5*信号相关性!$D$5+2*$E1895*信号概况!$F$4*$G1895*信号概况!$F$6*信号相关性!$D$6+2*$E1895*信号概况!$F$4*$H1895*信号概况!$F$7*信号相关性!$D$7+2*$E1895*信号概况!$F$4*$I1895*信号概况!$F$8*信号相关性!$D$8+2*$E1895*信号概况!$F$4*$J1895*信号概况!$J$5*信号相关性!$D$9+2*$F1895*信号概况!$F$5*$G1895*信号概况!$F$6*信号相关性!$E$6+2*$F1895*信号概况!$F$5*$H1895*信号概况!$F$7*信号相关性!$E$7+2*$F1895*信号概况!$F$5*$I1895*信号概况!$F$8*信号相关性!$E$8+2*$F1895*信号概况!$F$5*$J1895*信号概况!$F$9*信号相关性!$E$9+2*$G1895*信号概况!$F$6*$H1895*信号概况!$F$7*信号相关性!$F$7+2*$G1895*信号概况!$F$6*$I1895*信号概况!$F$8*信号相关性!$F$8+2*$G1895*信号概况!$F$6*$J1895*信号概况!$F$9*信号相关性!$F$9+2*$H1895*信号概况!$F$7*$I1895*信号概况!$F$8*信号相关性!$G$8+2*$H1895*信号概况!$F$7*$J1895*信号概况!$F$9*信号相关性!$G$9+2*$I1895*信号概况!$F$8*$J1895*信号概况!$F$9*信号相关性!$H$9)</f>
        <v>1447.73190572829</v>
      </c>
      <c r="L1895" s="10">
        <f t="shared" si="617"/>
        <v>13.4825929599036</v>
      </c>
      <c r="M1895" s="11">
        <f>SQRT(POWER($C1895*信号概况!$C$2,2)+POWER($D1895*信号概况!$C$3,2)+POWER($E1895*信号概况!$C$4,2)+POWER($F1895*信号概况!$C$5,2)+POWER($G1895*信号概况!$C$6,2)+POWER($H1895*信号概况!$C$7,2)+POWER($I1895*信号概况!$C$8,2)+POWER($J1895*信号概况!$C$9,2)+2*$C1895*信号概况!$C$2*$D1895*信号概况!$C$3*信号相关性!$B$3+2*$C1895*信号概况!$C$2*$E1895*信号概况!$C$4*信号相关性!$B$4+2*$C1895*信号概况!$C$2*$F1895*信号概况!$C$5*信号相关性!$B$5+2*$C1895*信号概况!$C$2*$G1895*信号概况!$C$6*信号相关性!$B$6+2*$C1895*信号概况!$C$2*$H1895*信号概况!$C$7*信号相关性!$B$7+2*$C1895*信号概况!$C$2*$I1895*信号概况!$C$8*信号相关性!$B$8+2*$C1895*信号概况!$C$2*$J1895*信号概况!$C$9*信号相关性!$B$9+2*$D1895*信号概况!$C$3*$E1895*信号概况!$C$4*信号相关性!$C$4+2*$D1895*信号概况!$C$3*$F1895*信号概况!$C$5*信号相关性!$C$5+2*$D1895*信号概况!$C$3*$G1895*信号概况!$C$6*信号相关性!$C$6+2*$D1895*信号概况!$C$3*$H1895*信号概况!$C$7*信号相关性!$C$7+2*$D1895*信号概况!$C$3*$I1895*信号概况!$C$8*信号相关性!$C$8+2*$D1895*信号概况!$C$3*$J1895*信号概况!$C$9*信号相关性!$C$9+2*$E1895*信号概况!$C$4*$F1895*信号概况!$C$5*信号相关性!$D$5+2*$E1895*信号概况!$C$4*$G1895*信号概况!$C$6*信号相关性!$D$6+2*$E1895*信号概况!$C$4*$H1895*信号概况!$C$7*信号相关性!$D$7+2*$E1895*信号概况!$C$4*$I1895*信号概况!$C$8*信号相关性!$D$8+2*$E1895*信号概况!$C$4*$J1895*信号概况!$J$5*信号相关性!$D$9+2*$F1895*信号概况!$C$5*$G1895*信号概况!$C$6*信号相关性!$E$6+2*$F1895*信号概况!$C$5*$H1895*信号概况!$C$7*信号相关性!$E$7+2*$F1895*信号概况!$C$5*$I1895*信号概况!$C$8*信号相关性!$E$8+2*$F1895*信号概况!$C$5*$J1895*信号概况!$C$9*信号相关性!$E$9+2*$G1895*信号概况!$C$6*$H1895*信号概况!$C$7*信号相关性!$F$7+2*$G1895*信号概况!$C$6*$I1895*信号概况!$C$8*信号相关性!$F$8+2*$G1895*信号概况!$C$6*$J1895*信号概况!$C$9*信号相关性!$F$9+2*$H1895*信号概况!$C$7*$I1895*信号概况!$C$8*信号相关性!$G$8+2*$H1895*信号概况!$C$7*$J1895*信号概况!$C$9*信号相关性!$G$9+2*$I1895*信号概况!$C$8*$J1895*信号概况!$C$9*信号相关性!$H$9)</f>
        <v>7119.22070446634</v>
      </c>
      <c r="N1895" s="12">
        <f t="shared" si="618"/>
        <v>0.364729497062189</v>
      </c>
      <c r="O1895" s="10">
        <f>$C1895*信号概况!$J$2+$D1895*信号概况!$J$3+$E1895*信号概况!$J$4+$F1895*信号概况!$J$5+$G1895*信号概况!$J$6+$H1895*信号概况!$J$7+$I1895*信号概况!$J$8+$J1895*信号概况!$J$9</f>
        <v>1114.83430240681</v>
      </c>
      <c r="P1895" s="12">
        <f t="shared" si="619"/>
        <v>0.0571148123234076</v>
      </c>
      <c r="Q1895" s="7">
        <f t="shared" si="620"/>
        <v>8.56653955045831</v>
      </c>
    </row>
    <row r="1896" spans="1:17">
      <c r="A1896">
        <v>1894</v>
      </c>
      <c r="B1896">
        <v>19519.18</v>
      </c>
      <c r="C1896" s="7">
        <f t="shared" si="609"/>
        <v>0</v>
      </c>
      <c r="D1896" s="8">
        <f t="shared" si="610"/>
        <v>0.727272727272727</v>
      </c>
      <c r="E1896">
        <f t="shared" si="611"/>
        <v>0</v>
      </c>
      <c r="F1896">
        <f t="shared" si="612"/>
        <v>0</v>
      </c>
      <c r="G1896">
        <f t="shared" si="613"/>
        <v>0.1</v>
      </c>
      <c r="H1896">
        <f t="shared" si="614"/>
        <v>0</v>
      </c>
      <c r="I1896">
        <f t="shared" si="615"/>
        <v>0</v>
      </c>
      <c r="J1896">
        <f t="shared" si="616"/>
        <v>0</v>
      </c>
      <c r="K1896">
        <f>SQRT(POWER($C1896*信号概况!$F$2,2)+POWER($D1896*信号概况!$F$3,2)+POWER($E1896*信号概况!$F$4,2)+POWER($F1896*信号概况!$F$5,2)+POWER($G1896*信号概况!$F$6,2)+POWER($H1896*信号概况!$F$7,2)+POWER($I1896*信号概况!$F$8,2)+POWER($J1896*信号概况!$F$9,2)+2*$C1896*信号概况!$F$2*$D1896*信号概况!$F$3*信号相关性!$B$3+2*$C1896*信号概况!$F$2*$E1896*信号概况!$F$4*信号相关性!$B$4+2*$C1896*信号概况!$F$2*$F1896*信号概况!$F$5*信号相关性!$B$5+2*$C1896*信号概况!$F$2*$G1896*信号概况!$F$6*信号相关性!$B$6+2*$C1896*信号概况!$F$2*$H1896*信号概况!$F$7*信号相关性!$B$7+2*$C1896*信号概况!$F$2*$I1896*信号概况!$F$8*信号相关性!$B$8+2*$C1896*信号概况!$F$2*$J1896*信号概况!$F$9*信号相关性!$B$9+2*$D1896*信号概况!$F$3*$E1896*信号概况!$F$4*信号相关性!$C$4+2*$D1896*信号概况!$F$3*$F1896*信号概况!$F$5*信号相关性!$C$5+2*$D1896*信号概况!$F$3*$G1896*信号概况!$F$6*信号相关性!$C$6+2*$D1896*信号概况!$F$3*$H1896*信号概况!$F$7*信号相关性!$C$7+2*$D1896*信号概况!$F$3*$I1896*信号概况!$F$8*信号相关性!$C$8+2*$D1896*信号概况!$F$3*$J1896*信号概况!$F$9*信号相关性!$C$9+2*$E1896*信号概况!$F$4*$F1896*信号概况!$F$5*信号相关性!$D$5+2*$E1896*信号概况!$F$4*$G1896*信号概况!$F$6*信号相关性!$D$6+2*$E1896*信号概况!$F$4*$H1896*信号概况!$F$7*信号相关性!$D$7+2*$E1896*信号概况!$F$4*$I1896*信号概况!$F$8*信号相关性!$D$8+2*$E1896*信号概况!$F$4*$J1896*信号概况!$J$5*信号相关性!$D$9+2*$F1896*信号概况!$F$5*$G1896*信号概况!$F$6*信号相关性!$E$6+2*$F1896*信号概况!$F$5*$H1896*信号概况!$F$7*信号相关性!$E$7+2*$F1896*信号概况!$F$5*$I1896*信号概况!$F$8*信号相关性!$E$8+2*$F1896*信号概况!$F$5*$J1896*信号概况!$F$9*信号相关性!$E$9+2*$G1896*信号概况!$F$6*$H1896*信号概况!$F$7*信号相关性!$F$7+2*$G1896*信号概况!$F$6*$I1896*信号概况!$F$8*信号相关性!$F$8+2*$G1896*信号概况!$F$6*$J1896*信号概况!$F$9*信号相关性!$F$9+2*$H1896*信号概况!$F$7*$I1896*信号概况!$F$8*信号相关性!$G$8+2*$H1896*信号概况!$F$7*$J1896*信号概况!$F$9*信号相关性!$G$9+2*$I1896*信号概况!$F$8*$J1896*信号概况!$F$9*信号相关性!$H$9)</f>
        <v>1513.44422004034</v>
      </c>
      <c r="L1896" s="10">
        <f t="shared" si="617"/>
        <v>12.897191545969</v>
      </c>
      <c r="M1896" s="11">
        <f>SQRT(POWER($C1896*信号概况!$C$2,2)+POWER($D1896*信号概况!$C$3,2)+POWER($E1896*信号概况!$C$4,2)+POWER($F1896*信号概况!$C$5,2)+POWER($G1896*信号概况!$C$6,2)+POWER($H1896*信号概况!$C$7,2)+POWER($I1896*信号概况!$C$8,2)+POWER($J1896*信号概况!$C$9,2)+2*$C1896*信号概况!$C$2*$D1896*信号概况!$C$3*信号相关性!$B$3+2*$C1896*信号概况!$C$2*$E1896*信号概况!$C$4*信号相关性!$B$4+2*$C1896*信号概况!$C$2*$F1896*信号概况!$C$5*信号相关性!$B$5+2*$C1896*信号概况!$C$2*$G1896*信号概况!$C$6*信号相关性!$B$6+2*$C1896*信号概况!$C$2*$H1896*信号概况!$C$7*信号相关性!$B$7+2*$C1896*信号概况!$C$2*$I1896*信号概况!$C$8*信号相关性!$B$8+2*$C1896*信号概况!$C$2*$J1896*信号概况!$C$9*信号相关性!$B$9+2*$D1896*信号概况!$C$3*$E1896*信号概况!$C$4*信号相关性!$C$4+2*$D1896*信号概况!$C$3*$F1896*信号概况!$C$5*信号相关性!$C$5+2*$D1896*信号概况!$C$3*$G1896*信号概况!$C$6*信号相关性!$C$6+2*$D1896*信号概况!$C$3*$H1896*信号概况!$C$7*信号相关性!$C$7+2*$D1896*信号概况!$C$3*$I1896*信号概况!$C$8*信号相关性!$C$8+2*$D1896*信号概况!$C$3*$J1896*信号概况!$C$9*信号相关性!$C$9+2*$E1896*信号概况!$C$4*$F1896*信号概况!$C$5*信号相关性!$D$5+2*$E1896*信号概况!$C$4*$G1896*信号概况!$C$6*信号相关性!$D$6+2*$E1896*信号概况!$C$4*$H1896*信号概况!$C$7*信号相关性!$D$7+2*$E1896*信号概况!$C$4*$I1896*信号概况!$C$8*信号相关性!$D$8+2*$E1896*信号概况!$C$4*$J1896*信号概况!$J$5*信号相关性!$D$9+2*$F1896*信号概况!$C$5*$G1896*信号概况!$C$6*信号相关性!$E$6+2*$F1896*信号概况!$C$5*$H1896*信号概况!$C$7*信号相关性!$E$7+2*$F1896*信号概况!$C$5*$I1896*信号概况!$C$8*信号相关性!$E$8+2*$F1896*信号概况!$C$5*$J1896*信号概况!$C$9*信号相关性!$E$9+2*$G1896*信号概况!$C$6*$H1896*信号概况!$C$7*信号相关性!$F$7+2*$G1896*信号概况!$C$6*$I1896*信号概况!$C$8*信号相关性!$F$8+2*$G1896*信号概况!$C$6*$J1896*信号概况!$C$9*信号相关性!$F$9+2*$H1896*信号概况!$C$7*$I1896*信号概况!$C$8*信号相关性!$G$8+2*$H1896*信号概况!$C$7*$J1896*信号概况!$C$9*信号相关性!$G$9+2*$I1896*信号概况!$C$8*$J1896*信号概况!$C$9*信号相关性!$H$9)</f>
        <v>7440.77212894835</v>
      </c>
      <c r="N1896" s="12">
        <f t="shared" si="618"/>
        <v>0.381203110425149</v>
      </c>
      <c r="O1896" s="10">
        <f>$C1896*信号概况!$J$2+$D1896*信号概况!$J$3+$E1896*信号概况!$J$4+$F1896*信号概况!$J$5+$G1896*信号概况!$J$6+$H1896*信号概况!$J$7+$I1896*信号概况!$J$8+$J1896*信号概况!$J$9</f>
        <v>1139.36245309174</v>
      </c>
      <c r="P1896" s="12">
        <f t="shared" si="619"/>
        <v>0.058371430208223</v>
      </c>
      <c r="Q1896" s="7">
        <f t="shared" si="620"/>
        <v>8.38907061719293</v>
      </c>
    </row>
    <row r="1897" spans="1:17">
      <c r="A1897">
        <v>1895</v>
      </c>
      <c r="B1897">
        <v>19519.18</v>
      </c>
      <c r="C1897" s="7">
        <f t="shared" si="609"/>
        <v>0</v>
      </c>
      <c r="D1897" s="8">
        <f t="shared" si="610"/>
        <v>0.757575757575758</v>
      </c>
      <c r="E1897">
        <f t="shared" si="611"/>
        <v>0</v>
      </c>
      <c r="F1897">
        <f t="shared" si="612"/>
        <v>0</v>
      </c>
      <c r="G1897">
        <f t="shared" si="613"/>
        <v>0.1</v>
      </c>
      <c r="H1897">
        <f t="shared" si="614"/>
        <v>0</v>
      </c>
      <c r="I1897">
        <f t="shared" si="615"/>
        <v>0</v>
      </c>
      <c r="J1897">
        <f t="shared" si="616"/>
        <v>0</v>
      </c>
      <c r="K1897">
        <f>SQRT(POWER($C1897*信号概况!$F$2,2)+POWER($D1897*信号概况!$F$3,2)+POWER($E1897*信号概况!$F$4,2)+POWER($F1897*信号概况!$F$5,2)+POWER($G1897*信号概况!$F$6,2)+POWER($H1897*信号概况!$F$7,2)+POWER($I1897*信号概况!$F$8,2)+POWER($J1897*信号概况!$F$9,2)+2*$C1897*信号概况!$F$2*$D1897*信号概况!$F$3*信号相关性!$B$3+2*$C1897*信号概况!$F$2*$E1897*信号概况!$F$4*信号相关性!$B$4+2*$C1897*信号概况!$F$2*$F1897*信号概况!$F$5*信号相关性!$B$5+2*$C1897*信号概况!$F$2*$G1897*信号概况!$F$6*信号相关性!$B$6+2*$C1897*信号概况!$F$2*$H1897*信号概况!$F$7*信号相关性!$B$7+2*$C1897*信号概况!$F$2*$I1897*信号概况!$F$8*信号相关性!$B$8+2*$C1897*信号概况!$F$2*$J1897*信号概况!$F$9*信号相关性!$B$9+2*$D1897*信号概况!$F$3*$E1897*信号概况!$F$4*信号相关性!$C$4+2*$D1897*信号概况!$F$3*$F1897*信号概况!$F$5*信号相关性!$C$5+2*$D1897*信号概况!$F$3*$G1897*信号概况!$F$6*信号相关性!$C$6+2*$D1897*信号概况!$F$3*$H1897*信号概况!$F$7*信号相关性!$C$7+2*$D1897*信号概况!$F$3*$I1897*信号概况!$F$8*信号相关性!$C$8+2*$D1897*信号概况!$F$3*$J1897*信号概况!$F$9*信号相关性!$C$9+2*$E1897*信号概况!$F$4*$F1897*信号概况!$F$5*信号相关性!$D$5+2*$E1897*信号概况!$F$4*$G1897*信号概况!$F$6*信号相关性!$D$6+2*$E1897*信号概况!$F$4*$H1897*信号概况!$F$7*信号相关性!$D$7+2*$E1897*信号概况!$F$4*$I1897*信号概况!$F$8*信号相关性!$D$8+2*$E1897*信号概况!$F$4*$J1897*信号概况!$J$5*信号相关性!$D$9+2*$F1897*信号概况!$F$5*$G1897*信号概况!$F$6*信号相关性!$E$6+2*$F1897*信号概况!$F$5*$H1897*信号概况!$F$7*信号相关性!$E$7+2*$F1897*信号概况!$F$5*$I1897*信号概况!$F$8*信号相关性!$E$8+2*$F1897*信号概况!$F$5*$J1897*信号概况!$F$9*信号相关性!$E$9+2*$G1897*信号概况!$F$6*$H1897*信号概况!$F$7*信号相关性!$F$7+2*$G1897*信号概况!$F$6*$I1897*信号概况!$F$8*信号相关性!$F$8+2*$G1897*信号概况!$F$6*$J1897*信号概况!$F$9*信号相关性!$F$9+2*$H1897*信号概况!$F$7*$I1897*信号概况!$F$8*信号相关性!$G$8+2*$H1897*信号概况!$F$7*$J1897*信号概况!$F$9*信号相关性!$G$9+2*$I1897*信号概况!$F$8*$J1897*信号概况!$F$9*信号相关性!$H$9)</f>
        <v>1579.2523268474</v>
      </c>
      <c r="L1897" s="10">
        <f t="shared" si="617"/>
        <v>12.3597601650937</v>
      </c>
      <c r="M1897" s="11">
        <f>SQRT(POWER($C1897*信号概况!$C$2,2)+POWER($D1897*信号概况!$C$3,2)+POWER($E1897*信号概况!$C$4,2)+POWER($F1897*信号概况!$C$5,2)+POWER($G1897*信号概况!$C$6,2)+POWER($H1897*信号概况!$C$7,2)+POWER($I1897*信号概况!$C$8,2)+POWER($J1897*信号概况!$C$9,2)+2*$C1897*信号概况!$C$2*$D1897*信号概况!$C$3*信号相关性!$B$3+2*$C1897*信号概况!$C$2*$E1897*信号概况!$C$4*信号相关性!$B$4+2*$C1897*信号概况!$C$2*$F1897*信号概况!$C$5*信号相关性!$B$5+2*$C1897*信号概况!$C$2*$G1897*信号概况!$C$6*信号相关性!$B$6+2*$C1897*信号概况!$C$2*$H1897*信号概况!$C$7*信号相关性!$B$7+2*$C1897*信号概况!$C$2*$I1897*信号概况!$C$8*信号相关性!$B$8+2*$C1897*信号概况!$C$2*$J1897*信号概况!$C$9*信号相关性!$B$9+2*$D1897*信号概况!$C$3*$E1897*信号概况!$C$4*信号相关性!$C$4+2*$D1897*信号概况!$C$3*$F1897*信号概况!$C$5*信号相关性!$C$5+2*$D1897*信号概况!$C$3*$G1897*信号概况!$C$6*信号相关性!$C$6+2*$D1897*信号概况!$C$3*$H1897*信号概况!$C$7*信号相关性!$C$7+2*$D1897*信号概况!$C$3*$I1897*信号概况!$C$8*信号相关性!$C$8+2*$D1897*信号概况!$C$3*$J1897*信号概况!$C$9*信号相关性!$C$9+2*$E1897*信号概况!$C$4*$F1897*信号概况!$C$5*信号相关性!$D$5+2*$E1897*信号概况!$C$4*$G1897*信号概况!$C$6*信号相关性!$D$6+2*$E1897*信号概况!$C$4*$H1897*信号概况!$C$7*信号相关性!$D$7+2*$E1897*信号概况!$C$4*$I1897*信号概况!$C$8*信号相关性!$D$8+2*$E1897*信号概况!$C$4*$J1897*信号概况!$J$5*信号相关性!$D$9+2*$F1897*信号概况!$C$5*$G1897*信号概况!$C$6*信号相关性!$E$6+2*$F1897*信号概况!$C$5*$H1897*信号概况!$C$7*信号相关性!$E$7+2*$F1897*信号概况!$C$5*$I1897*信号概况!$C$8*信号相关性!$E$8+2*$F1897*信号概况!$C$5*$J1897*信号概况!$C$9*信号相关性!$E$9+2*$G1897*信号概况!$C$6*$H1897*信号概况!$C$7*信号相关性!$F$7+2*$G1897*信号概况!$C$6*$I1897*信号概况!$C$8*信号相关性!$F$8+2*$G1897*信号概况!$C$6*$J1897*信号概况!$C$9*信号相关性!$F$9+2*$H1897*信号概况!$C$7*$I1897*信号概况!$C$8*信号相关性!$G$8+2*$H1897*信号概况!$C$7*$J1897*信号概况!$C$9*信号相关性!$G$9+2*$I1897*信号概况!$C$8*$J1897*信号概况!$C$9*信号相关性!$H$9)</f>
        <v>7762.55502609735</v>
      </c>
      <c r="N1897" s="12">
        <f t="shared" si="618"/>
        <v>0.397688582517163</v>
      </c>
      <c r="O1897" s="10">
        <f>$C1897*信号概况!$J$2+$D1897*信号概况!$J$3+$E1897*信号概况!$J$4+$F1897*信号概况!$J$5+$G1897*信号概况!$J$6+$H1897*信号概况!$J$7+$I1897*信号概况!$J$8+$J1897*信号概况!$J$9</f>
        <v>1163.89060377667</v>
      </c>
      <c r="P1897" s="12">
        <f t="shared" si="619"/>
        <v>0.0596280480930384</v>
      </c>
      <c r="Q1897" s="7">
        <f t="shared" si="620"/>
        <v>8.22587247425684</v>
      </c>
    </row>
    <row r="1898" spans="1:17">
      <c r="A1898">
        <v>1896</v>
      </c>
      <c r="B1898">
        <v>19519.18</v>
      </c>
      <c r="C1898" s="7">
        <f t="shared" si="609"/>
        <v>0</v>
      </c>
      <c r="D1898" s="8">
        <f t="shared" si="610"/>
        <v>0.787878787878788</v>
      </c>
      <c r="E1898">
        <f t="shared" si="611"/>
        <v>0</v>
      </c>
      <c r="F1898">
        <f t="shared" si="612"/>
        <v>0</v>
      </c>
      <c r="G1898">
        <f t="shared" si="613"/>
        <v>0.1</v>
      </c>
      <c r="H1898">
        <f t="shared" si="614"/>
        <v>0</v>
      </c>
      <c r="I1898">
        <f t="shared" si="615"/>
        <v>0</v>
      </c>
      <c r="J1898">
        <f t="shared" si="616"/>
        <v>0</v>
      </c>
      <c r="K1898">
        <f>SQRT(POWER($C1898*信号概况!$F$2,2)+POWER($D1898*信号概况!$F$3,2)+POWER($E1898*信号概况!$F$4,2)+POWER($F1898*信号概况!$F$5,2)+POWER($G1898*信号概况!$F$6,2)+POWER($H1898*信号概况!$F$7,2)+POWER($I1898*信号概况!$F$8,2)+POWER($J1898*信号概况!$F$9,2)+2*$C1898*信号概况!$F$2*$D1898*信号概况!$F$3*信号相关性!$B$3+2*$C1898*信号概况!$F$2*$E1898*信号概况!$F$4*信号相关性!$B$4+2*$C1898*信号概况!$F$2*$F1898*信号概况!$F$5*信号相关性!$B$5+2*$C1898*信号概况!$F$2*$G1898*信号概况!$F$6*信号相关性!$B$6+2*$C1898*信号概况!$F$2*$H1898*信号概况!$F$7*信号相关性!$B$7+2*$C1898*信号概况!$F$2*$I1898*信号概况!$F$8*信号相关性!$B$8+2*$C1898*信号概况!$F$2*$J1898*信号概况!$F$9*信号相关性!$B$9+2*$D1898*信号概况!$F$3*$E1898*信号概况!$F$4*信号相关性!$C$4+2*$D1898*信号概况!$F$3*$F1898*信号概况!$F$5*信号相关性!$C$5+2*$D1898*信号概况!$F$3*$G1898*信号概况!$F$6*信号相关性!$C$6+2*$D1898*信号概况!$F$3*$H1898*信号概况!$F$7*信号相关性!$C$7+2*$D1898*信号概况!$F$3*$I1898*信号概况!$F$8*信号相关性!$C$8+2*$D1898*信号概况!$F$3*$J1898*信号概况!$F$9*信号相关性!$C$9+2*$E1898*信号概况!$F$4*$F1898*信号概况!$F$5*信号相关性!$D$5+2*$E1898*信号概况!$F$4*$G1898*信号概况!$F$6*信号相关性!$D$6+2*$E1898*信号概况!$F$4*$H1898*信号概况!$F$7*信号相关性!$D$7+2*$E1898*信号概况!$F$4*$I1898*信号概况!$F$8*信号相关性!$D$8+2*$E1898*信号概况!$F$4*$J1898*信号概况!$J$5*信号相关性!$D$9+2*$F1898*信号概况!$F$5*$G1898*信号概况!$F$6*信号相关性!$E$6+2*$F1898*信号概况!$F$5*$H1898*信号概况!$F$7*信号相关性!$E$7+2*$F1898*信号概况!$F$5*$I1898*信号概况!$F$8*信号相关性!$E$8+2*$F1898*信号概况!$F$5*$J1898*信号概况!$F$9*信号相关性!$E$9+2*$G1898*信号概况!$F$6*$H1898*信号概况!$F$7*信号相关性!$F$7+2*$G1898*信号概况!$F$6*$I1898*信号概况!$F$8*信号相关性!$F$8+2*$G1898*信号概况!$F$6*$J1898*信号概况!$F$9*信号相关性!$F$9+2*$H1898*信号概况!$F$7*$I1898*信号概况!$F$8*信号相关性!$G$8+2*$H1898*信号概况!$F$7*$J1898*信号概况!$F$9*信号相关性!$G$9+2*$I1898*信号概况!$F$8*$J1898*信号概况!$F$9*信号相关性!$H$9)</f>
        <v>1645.14473068538</v>
      </c>
      <c r="L1898" s="10">
        <f t="shared" si="617"/>
        <v>11.8647190340926</v>
      </c>
      <c r="M1898" s="11">
        <f>SQRT(POWER($C1898*信号概况!$C$2,2)+POWER($D1898*信号概况!$C$3,2)+POWER($E1898*信号概况!$C$4,2)+POWER($F1898*信号概况!$C$5,2)+POWER($G1898*信号概况!$C$6,2)+POWER($H1898*信号概况!$C$7,2)+POWER($I1898*信号概况!$C$8,2)+POWER($J1898*信号概况!$C$9,2)+2*$C1898*信号概况!$C$2*$D1898*信号概况!$C$3*信号相关性!$B$3+2*$C1898*信号概况!$C$2*$E1898*信号概况!$C$4*信号相关性!$B$4+2*$C1898*信号概况!$C$2*$F1898*信号概况!$C$5*信号相关性!$B$5+2*$C1898*信号概况!$C$2*$G1898*信号概况!$C$6*信号相关性!$B$6+2*$C1898*信号概况!$C$2*$H1898*信号概况!$C$7*信号相关性!$B$7+2*$C1898*信号概况!$C$2*$I1898*信号概况!$C$8*信号相关性!$B$8+2*$C1898*信号概况!$C$2*$J1898*信号概况!$C$9*信号相关性!$B$9+2*$D1898*信号概况!$C$3*$E1898*信号概况!$C$4*信号相关性!$C$4+2*$D1898*信号概况!$C$3*$F1898*信号概况!$C$5*信号相关性!$C$5+2*$D1898*信号概况!$C$3*$G1898*信号概况!$C$6*信号相关性!$C$6+2*$D1898*信号概况!$C$3*$H1898*信号概况!$C$7*信号相关性!$C$7+2*$D1898*信号概况!$C$3*$I1898*信号概况!$C$8*信号相关性!$C$8+2*$D1898*信号概况!$C$3*$J1898*信号概况!$C$9*信号相关性!$C$9+2*$E1898*信号概况!$C$4*$F1898*信号概况!$C$5*信号相关性!$D$5+2*$E1898*信号概况!$C$4*$G1898*信号概况!$C$6*信号相关性!$D$6+2*$E1898*信号概况!$C$4*$H1898*信号概况!$C$7*信号相关性!$D$7+2*$E1898*信号概况!$C$4*$I1898*信号概况!$C$8*信号相关性!$D$8+2*$E1898*信号概况!$C$4*$J1898*信号概况!$J$5*信号相关性!$D$9+2*$F1898*信号概况!$C$5*$G1898*信号概况!$C$6*信号相关性!$E$6+2*$F1898*信号概况!$C$5*$H1898*信号概况!$C$7*信号相关性!$E$7+2*$F1898*信号概况!$C$5*$I1898*信号概况!$C$8*信号相关性!$E$8+2*$F1898*信号概况!$C$5*$J1898*信号概况!$C$9*信号相关性!$E$9+2*$G1898*信号概况!$C$6*$H1898*信号概况!$C$7*信号相关性!$F$7+2*$G1898*信号概况!$C$6*$I1898*信号概况!$C$8*信号相关性!$F$8+2*$G1898*信号概况!$C$6*$J1898*信号概况!$C$9*信号相关性!$F$9+2*$H1898*信号概况!$C$7*$I1898*信号概况!$C$8*信号相关性!$G$8+2*$H1898*信号概况!$C$7*$J1898*信号概况!$C$9*信号相关性!$G$9+2*$I1898*信号概况!$C$8*$J1898*信号概况!$C$9*信号相关性!$H$9)</f>
        <v>8084.54175656643</v>
      </c>
      <c r="N1898" s="12">
        <f t="shared" si="618"/>
        <v>0.414184497328598</v>
      </c>
      <c r="O1898" s="10">
        <f>$C1898*信号概况!$J$2+$D1898*信号概况!$J$3+$E1898*信号概况!$J$4+$F1898*信号概况!$J$5+$G1898*信号概况!$J$6+$H1898*信号概况!$J$7+$I1898*信号概况!$J$8+$J1898*信号概况!$J$9</f>
        <v>1188.41875446161</v>
      </c>
      <c r="P1898" s="12">
        <f t="shared" si="619"/>
        <v>0.0608846659778539</v>
      </c>
      <c r="Q1898" s="7">
        <f t="shared" si="620"/>
        <v>8.07531751203715</v>
      </c>
    </row>
    <row r="1899" spans="1:17">
      <c r="A1899">
        <v>1897</v>
      </c>
      <c r="B1899">
        <v>19519.18</v>
      </c>
      <c r="C1899" s="7">
        <f t="shared" si="609"/>
        <v>0</v>
      </c>
      <c r="D1899" s="8">
        <f t="shared" si="610"/>
        <v>0.818181818181818</v>
      </c>
      <c r="E1899">
        <f t="shared" si="611"/>
        <v>0</v>
      </c>
      <c r="F1899">
        <f t="shared" si="612"/>
        <v>0</v>
      </c>
      <c r="G1899">
        <f t="shared" si="613"/>
        <v>0.1</v>
      </c>
      <c r="H1899">
        <f t="shared" si="614"/>
        <v>0</v>
      </c>
      <c r="I1899">
        <f t="shared" si="615"/>
        <v>0</v>
      </c>
      <c r="J1899">
        <f t="shared" si="616"/>
        <v>0</v>
      </c>
      <c r="K1899">
        <f>SQRT(POWER($C1899*信号概况!$F$2,2)+POWER($D1899*信号概况!$F$3,2)+POWER($E1899*信号概况!$F$4,2)+POWER($F1899*信号概况!$F$5,2)+POWER($G1899*信号概况!$F$6,2)+POWER($H1899*信号概况!$F$7,2)+POWER($I1899*信号概况!$F$8,2)+POWER($J1899*信号概况!$F$9,2)+2*$C1899*信号概况!$F$2*$D1899*信号概况!$F$3*信号相关性!$B$3+2*$C1899*信号概况!$F$2*$E1899*信号概况!$F$4*信号相关性!$B$4+2*$C1899*信号概况!$F$2*$F1899*信号概况!$F$5*信号相关性!$B$5+2*$C1899*信号概况!$F$2*$G1899*信号概况!$F$6*信号相关性!$B$6+2*$C1899*信号概况!$F$2*$H1899*信号概况!$F$7*信号相关性!$B$7+2*$C1899*信号概况!$F$2*$I1899*信号概况!$F$8*信号相关性!$B$8+2*$C1899*信号概况!$F$2*$J1899*信号概况!$F$9*信号相关性!$B$9+2*$D1899*信号概况!$F$3*$E1899*信号概况!$F$4*信号相关性!$C$4+2*$D1899*信号概况!$F$3*$F1899*信号概况!$F$5*信号相关性!$C$5+2*$D1899*信号概况!$F$3*$G1899*信号概况!$F$6*信号相关性!$C$6+2*$D1899*信号概况!$F$3*$H1899*信号概况!$F$7*信号相关性!$C$7+2*$D1899*信号概况!$F$3*$I1899*信号概况!$F$8*信号相关性!$C$8+2*$D1899*信号概况!$F$3*$J1899*信号概况!$F$9*信号相关性!$C$9+2*$E1899*信号概况!$F$4*$F1899*信号概况!$F$5*信号相关性!$D$5+2*$E1899*信号概况!$F$4*$G1899*信号概况!$F$6*信号相关性!$D$6+2*$E1899*信号概况!$F$4*$H1899*信号概况!$F$7*信号相关性!$D$7+2*$E1899*信号概况!$F$4*$I1899*信号概况!$F$8*信号相关性!$D$8+2*$E1899*信号概况!$F$4*$J1899*信号概况!$J$5*信号相关性!$D$9+2*$F1899*信号概况!$F$5*$G1899*信号概况!$F$6*信号相关性!$E$6+2*$F1899*信号概况!$F$5*$H1899*信号概况!$F$7*信号相关性!$E$7+2*$F1899*信号概况!$F$5*$I1899*信号概况!$F$8*信号相关性!$E$8+2*$F1899*信号概况!$F$5*$J1899*信号概况!$F$9*信号相关性!$E$9+2*$G1899*信号概况!$F$6*$H1899*信号概况!$F$7*信号相关性!$F$7+2*$G1899*信号概况!$F$6*$I1899*信号概况!$F$8*信号相关性!$F$8+2*$G1899*信号概况!$F$6*$J1899*信号概况!$F$9*信号相关性!$F$9+2*$H1899*信号概况!$F$7*$I1899*信号概况!$F$8*信号相关性!$G$8+2*$H1899*信号概况!$F$7*$J1899*信号概况!$F$9*信号相关性!$G$9+2*$I1899*信号概况!$F$8*$J1899*信号概况!$F$9*信号相关性!$H$9)</f>
        <v>1711.11169311659</v>
      </c>
      <c r="L1899" s="10">
        <f t="shared" si="617"/>
        <v>11.4073091070099</v>
      </c>
      <c r="M1899" s="11">
        <f>SQRT(POWER($C1899*信号概况!$C$2,2)+POWER($D1899*信号概况!$C$3,2)+POWER($E1899*信号概况!$C$4,2)+POWER($F1899*信号概况!$C$5,2)+POWER($G1899*信号概况!$C$6,2)+POWER($H1899*信号概况!$C$7,2)+POWER($I1899*信号概况!$C$8,2)+POWER($J1899*信号概况!$C$9,2)+2*$C1899*信号概况!$C$2*$D1899*信号概况!$C$3*信号相关性!$B$3+2*$C1899*信号概况!$C$2*$E1899*信号概况!$C$4*信号相关性!$B$4+2*$C1899*信号概况!$C$2*$F1899*信号概况!$C$5*信号相关性!$B$5+2*$C1899*信号概况!$C$2*$G1899*信号概况!$C$6*信号相关性!$B$6+2*$C1899*信号概况!$C$2*$H1899*信号概况!$C$7*信号相关性!$B$7+2*$C1899*信号概况!$C$2*$I1899*信号概况!$C$8*信号相关性!$B$8+2*$C1899*信号概况!$C$2*$J1899*信号概况!$C$9*信号相关性!$B$9+2*$D1899*信号概况!$C$3*$E1899*信号概况!$C$4*信号相关性!$C$4+2*$D1899*信号概况!$C$3*$F1899*信号概况!$C$5*信号相关性!$C$5+2*$D1899*信号概况!$C$3*$G1899*信号概况!$C$6*信号相关性!$C$6+2*$D1899*信号概况!$C$3*$H1899*信号概况!$C$7*信号相关性!$C$7+2*$D1899*信号概况!$C$3*$I1899*信号概况!$C$8*信号相关性!$C$8+2*$D1899*信号概况!$C$3*$J1899*信号概况!$C$9*信号相关性!$C$9+2*$E1899*信号概况!$C$4*$F1899*信号概况!$C$5*信号相关性!$D$5+2*$E1899*信号概况!$C$4*$G1899*信号概况!$C$6*信号相关性!$D$6+2*$E1899*信号概况!$C$4*$H1899*信号概况!$C$7*信号相关性!$D$7+2*$E1899*信号概况!$C$4*$I1899*信号概况!$C$8*信号相关性!$D$8+2*$E1899*信号概况!$C$4*$J1899*信号概况!$J$5*信号相关性!$D$9+2*$F1899*信号概况!$C$5*$G1899*信号概况!$C$6*信号相关性!$E$6+2*$F1899*信号概况!$C$5*$H1899*信号概况!$C$7*信号相关性!$E$7+2*$F1899*信号概况!$C$5*$I1899*信号概况!$C$8*信号相关性!$E$8+2*$F1899*信号概况!$C$5*$J1899*信号概况!$C$9*信号相关性!$E$9+2*$G1899*信号概况!$C$6*$H1899*信号概况!$C$7*信号相关性!$F$7+2*$G1899*信号概况!$C$6*$I1899*信号概况!$C$8*信号相关性!$F$8+2*$G1899*信号概况!$C$6*$J1899*信号概况!$C$9*信号相关性!$F$9+2*$H1899*信号概况!$C$7*$I1899*信号概况!$C$8*信号相关性!$G$8+2*$H1899*信号概况!$C$7*$J1899*信号概况!$C$9*信号相关性!$G$9+2*$I1899*信号概况!$C$8*$J1899*信号概况!$C$9*信号相关性!$H$9)</f>
        <v>8406.70889922836</v>
      </c>
      <c r="N1899" s="12">
        <f t="shared" si="618"/>
        <v>0.43068965495622</v>
      </c>
      <c r="O1899" s="10">
        <f>$C1899*信号概况!$J$2+$D1899*信号概况!$J$3+$E1899*信号概况!$J$4+$F1899*信号概况!$J$5+$G1899*信号概况!$J$6+$H1899*信号概况!$J$7+$I1899*信号概况!$J$8+$J1899*信号概况!$J$9</f>
        <v>1212.94690514654</v>
      </c>
      <c r="P1899" s="12">
        <f t="shared" si="619"/>
        <v>0.0621412838626693</v>
      </c>
      <c r="Q1899" s="7">
        <f t="shared" si="620"/>
        <v>7.93601254458446</v>
      </c>
    </row>
    <row r="1900" spans="1:17">
      <c r="A1900">
        <v>1898</v>
      </c>
      <c r="B1900">
        <v>19519.18</v>
      </c>
      <c r="C1900" s="7">
        <f t="shared" si="609"/>
        <v>0</v>
      </c>
      <c r="D1900" s="8">
        <f t="shared" si="610"/>
        <v>0.848484848484849</v>
      </c>
      <c r="E1900">
        <f t="shared" si="611"/>
        <v>0</v>
      </c>
      <c r="F1900">
        <f t="shared" si="612"/>
        <v>0</v>
      </c>
      <c r="G1900">
        <f t="shared" si="613"/>
        <v>0.1</v>
      </c>
      <c r="H1900">
        <f t="shared" si="614"/>
        <v>0</v>
      </c>
      <c r="I1900">
        <f t="shared" si="615"/>
        <v>0</v>
      </c>
      <c r="J1900">
        <f t="shared" si="616"/>
        <v>0</v>
      </c>
      <c r="K1900">
        <f>SQRT(POWER($C1900*信号概况!$F$2,2)+POWER($D1900*信号概况!$F$3,2)+POWER($E1900*信号概况!$F$4,2)+POWER($F1900*信号概况!$F$5,2)+POWER($G1900*信号概况!$F$6,2)+POWER($H1900*信号概况!$F$7,2)+POWER($I1900*信号概况!$F$8,2)+POWER($J1900*信号概况!$F$9,2)+2*$C1900*信号概况!$F$2*$D1900*信号概况!$F$3*信号相关性!$B$3+2*$C1900*信号概况!$F$2*$E1900*信号概况!$F$4*信号相关性!$B$4+2*$C1900*信号概况!$F$2*$F1900*信号概况!$F$5*信号相关性!$B$5+2*$C1900*信号概况!$F$2*$G1900*信号概况!$F$6*信号相关性!$B$6+2*$C1900*信号概况!$F$2*$H1900*信号概况!$F$7*信号相关性!$B$7+2*$C1900*信号概况!$F$2*$I1900*信号概况!$F$8*信号相关性!$B$8+2*$C1900*信号概况!$F$2*$J1900*信号概况!$F$9*信号相关性!$B$9+2*$D1900*信号概况!$F$3*$E1900*信号概况!$F$4*信号相关性!$C$4+2*$D1900*信号概况!$F$3*$F1900*信号概况!$F$5*信号相关性!$C$5+2*$D1900*信号概况!$F$3*$G1900*信号概况!$F$6*信号相关性!$C$6+2*$D1900*信号概况!$F$3*$H1900*信号概况!$F$7*信号相关性!$C$7+2*$D1900*信号概况!$F$3*$I1900*信号概况!$F$8*信号相关性!$C$8+2*$D1900*信号概况!$F$3*$J1900*信号概况!$F$9*信号相关性!$C$9+2*$E1900*信号概况!$F$4*$F1900*信号概况!$F$5*信号相关性!$D$5+2*$E1900*信号概况!$F$4*$G1900*信号概况!$F$6*信号相关性!$D$6+2*$E1900*信号概况!$F$4*$H1900*信号概况!$F$7*信号相关性!$D$7+2*$E1900*信号概况!$F$4*$I1900*信号概况!$F$8*信号相关性!$D$8+2*$E1900*信号概况!$F$4*$J1900*信号概况!$J$5*信号相关性!$D$9+2*$F1900*信号概况!$F$5*$G1900*信号概况!$F$6*信号相关性!$E$6+2*$F1900*信号概况!$F$5*$H1900*信号概况!$F$7*信号相关性!$E$7+2*$F1900*信号概况!$F$5*$I1900*信号概况!$F$8*信号相关性!$E$8+2*$F1900*信号概况!$F$5*$J1900*信号概况!$F$9*信号相关性!$E$9+2*$G1900*信号概况!$F$6*$H1900*信号概况!$F$7*信号相关性!$F$7+2*$G1900*信号概况!$F$6*$I1900*信号概况!$F$8*信号相关性!$F$8+2*$G1900*信号概况!$F$6*$J1900*信号概况!$F$9*信号相关性!$F$9+2*$H1900*信号概况!$F$7*$I1900*信号概况!$F$8*信号相关性!$G$8+2*$H1900*信号概况!$F$7*$J1900*信号概况!$F$9*信号相关性!$G$9+2*$I1900*信号概况!$F$8*$J1900*信号概况!$F$9*信号相关性!$H$9)</f>
        <v>1777.14491139815</v>
      </c>
      <c r="L1900" s="10">
        <f t="shared" si="617"/>
        <v>10.9834487186773</v>
      </c>
      <c r="M1900" s="11">
        <f>SQRT(POWER($C1900*信号概况!$C$2,2)+POWER($D1900*信号概况!$C$3,2)+POWER($E1900*信号概况!$C$4,2)+POWER($F1900*信号概况!$C$5,2)+POWER($G1900*信号概况!$C$6,2)+POWER($H1900*信号概况!$C$7,2)+POWER($I1900*信号概况!$C$8,2)+POWER($J1900*信号概况!$C$9,2)+2*$C1900*信号概况!$C$2*$D1900*信号概况!$C$3*信号相关性!$B$3+2*$C1900*信号概况!$C$2*$E1900*信号概况!$C$4*信号相关性!$B$4+2*$C1900*信号概况!$C$2*$F1900*信号概况!$C$5*信号相关性!$B$5+2*$C1900*信号概况!$C$2*$G1900*信号概况!$C$6*信号相关性!$B$6+2*$C1900*信号概况!$C$2*$H1900*信号概况!$C$7*信号相关性!$B$7+2*$C1900*信号概况!$C$2*$I1900*信号概况!$C$8*信号相关性!$B$8+2*$C1900*信号概况!$C$2*$J1900*信号概况!$C$9*信号相关性!$B$9+2*$D1900*信号概况!$C$3*$E1900*信号概况!$C$4*信号相关性!$C$4+2*$D1900*信号概况!$C$3*$F1900*信号概况!$C$5*信号相关性!$C$5+2*$D1900*信号概况!$C$3*$G1900*信号概况!$C$6*信号相关性!$C$6+2*$D1900*信号概况!$C$3*$H1900*信号概况!$C$7*信号相关性!$C$7+2*$D1900*信号概况!$C$3*$I1900*信号概况!$C$8*信号相关性!$C$8+2*$D1900*信号概况!$C$3*$J1900*信号概况!$C$9*信号相关性!$C$9+2*$E1900*信号概况!$C$4*$F1900*信号概况!$C$5*信号相关性!$D$5+2*$E1900*信号概况!$C$4*$G1900*信号概况!$C$6*信号相关性!$D$6+2*$E1900*信号概况!$C$4*$H1900*信号概况!$C$7*信号相关性!$D$7+2*$E1900*信号概况!$C$4*$I1900*信号概况!$C$8*信号相关性!$D$8+2*$E1900*信号概况!$C$4*$J1900*信号概况!$J$5*信号相关性!$D$9+2*$F1900*信号概况!$C$5*$G1900*信号概况!$C$6*信号相关性!$E$6+2*$F1900*信号概况!$C$5*$H1900*信号概况!$C$7*信号相关性!$E$7+2*$F1900*信号概况!$C$5*$I1900*信号概况!$C$8*信号相关性!$E$8+2*$F1900*信号概况!$C$5*$J1900*信号概况!$C$9*信号相关性!$E$9+2*$G1900*信号概况!$C$6*$H1900*信号概况!$C$7*信号相关性!$F$7+2*$G1900*信号概况!$C$6*$I1900*信号概况!$C$8*信号相关性!$F$8+2*$G1900*信号概况!$C$6*$J1900*信号概况!$C$9*信号相关性!$F$9+2*$H1900*信号概况!$C$7*$I1900*信号概况!$C$8*信号相关性!$G$8+2*$H1900*信号概况!$C$7*$J1900*信号概况!$C$9*信号相关性!$G$9+2*$I1900*信号概况!$C$8*$J1900*信号概况!$C$9*信号相关性!$H$9)</f>
        <v>8729.03647840279</v>
      </c>
      <c r="N1900" s="12">
        <f t="shared" si="618"/>
        <v>0.447203032012758</v>
      </c>
      <c r="O1900" s="10">
        <f>$C1900*信号概况!$J$2+$D1900*信号概况!$J$3+$E1900*信号概况!$J$4+$F1900*信号概况!$J$5+$G1900*信号概况!$J$6+$H1900*信号概况!$J$7+$I1900*信号概况!$J$8+$J1900*信号概况!$J$9</f>
        <v>1237.47505583147</v>
      </c>
      <c r="P1900" s="12">
        <f t="shared" si="619"/>
        <v>0.0633979017474847</v>
      </c>
      <c r="Q1900" s="7">
        <f t="shared" si="620"/>
        <v>7.80675879664904</v>
      </c>
    </row>
    <row r="1901" spans="1:17">
      <c r="A1901">
        <v>1899</v>
      </c>
      <c r="B1901">
        <v>19519.18</v>
      </c>
      <c r="C1901" s="7">
        <f t="shared" si="609"/>
        <v>0</v>
      </c>
      <c r="D1901" s="8">
        <f t="shared" si="610"/>
        <v>0.878787878787879</v>
      </c>
      <c r="E1901">
        <f t="shared" si="611"/>
        <v>0</v>
      </c>
      <c r="F1901">
        <f t="shared" si="612"/>
        <v>0</v>
      </c>
      <c r="G1901">
        <f t="shared" si="613"/>
        <v>0.1</v>
      </c>
      <c r="H1901">
        <f t="shared" si="614"/>
        <v>0</v>
      </c>
      <c r="I1901">
        <f t="shared" si="615"/>
        <v>0</v>
      </c>
      <c r="J1901">
        <f t="shared" si="616"/>
        <v>0</v>
      </c>
      <c r="K1901">
        <f>SQRT(POWER($C1901*信号概况!$F$2,2)+POWER($D1901*信号概况!$F$3,2)+POWER($E1901*信号概况!$F$4,2)+POWER($F1901*信号概况!$F$5,2)+POWER($G1901*信号概况!$F$6,2)+POWER($H1901*信号概况!$F$7,2)+POWER($I1901*信号概况!$F$8,2)+POWER($J1901*信号概况!$F$9,2)+2*$C1901*信号概况!$F$2*$D1901*信号概况!$F$3*信号相关性!$B$3+2*$C1901*信号概况!$F$2*$E1901*信号概况!$F$4*信号相关性!$B$4+2*$C1901*信号概况!$F$2*$F1901*信号概况!$F$5*信号相关性!$B$5+2*$C1901*信号概况!$F$2*$G1901*信号概况!$F$6*信号相关性!$B$6+2*$C1901*信号概况!$F$2*$H1901*信号概况!$F$7*信号相关性!$B$7+2*$C1901*信号概况!$F$2*$I1901*信号概况!$F$8*信号相关性!$B$8+2*$C1901*信号概况!$F$2*$J1901*信号概况!$F$9*信号相关性!$B$9+2*$D1901*信号概况!$F$3*$E1901*信号概况!$F$4*信号相关性!$C$4+2*$D1901*信号概况!$F$3*$F1901*信号概况!$F$5*信号相关性!$C$5+2*$D1901*信号概况!$F$3*$G1901*信号概况!$F$6*信号相关性!$C$6+2*$D1901*信号概况!$F$3*$H1901*信号概况!$F$7*信号相关性!$C$7+2*$D1901*信号概况!$F$3*$I1901*信号概况!$F$8*信号相关性!$C$8+2*$D1901*信号概况!$F$3*$J1901*信号概况!$F$9*信号相关性!$C$9+2*$E1901*信号概况!$F$4*$F1901*信号概况!$F$5*信号相关性!$D$5+2*$E1901*信号概况!$F$4*$G1901*信号概况!$F$6*信号相关性!$D$6+2*$E1901*信号概况!$F$4*$H1901*信号概况!$F$7*信号相关性!$D$7+2*$E1901*信号概况!$F$4*$I1901*信号概况!$F$8*信号相关性!$D$8+2*$E1901*信号概况!$F$4*$J1901*信号概况!$J$5*信号相关性!$D$9+2*$F1901*信号概况!$F$5*$G1901*信号概况!$F$6*信号相关性!$E$6+2*$F1901*信号概况!$F$5*$H1901*信号概况!$F$7*信号相关性!$E$7+2*$F1901*信号概况!$F$5*$I1901*信号概况!$F$8*信号相关性!$E$8+2*$F1901*信号概况!$F$5*$J1901*信号概况!$F$9*信号相关性!$E$9+2*$G1901*信号概况!$F$6*$H1901*信号概况!$F$7*信号相关性!$F$7+2*$G1901*信号概况!$F$6*$I1901*信号概况!$F$8*信号相关性!$F$8+2*$G1901*信号概况!$F$6*$J1901*信号概况!$F$9*信号相关性!$F$9+2*$H1901*信号概况!$F$7*$I1901*信号概况!$F$8*信号相关性!$G$8+2*$H1901*信号概况!$F$7*$J1901*信号概况!$F$9*信号相关性!$G$9+2*$I1901*信号概况!$F$8*$J1901*信号概况!$F$9*信号相关性!$H$9)</f>
        <v>1843.2372647779</v>
      </c>
      <c r="L1901" s="10">
        <f t="shared" si="617"/>
        <v>10.5896188043659</v>
      </c>
      <c r="M1901" s="11">
        <f>SQRT(POWER($C1901*信号概况!$C$2,2)+POWER($D1901*信号概况!$C$3,2)+POWER($E1901*信号概况!$C$4,2)+POWER($F1901*信号概况!$C$5,2)+POWER($G1901*信号概况!$C$6,2)+POWER($H1901*信号概况!$C$7,2)+POWER($I1901*信号概况!$C$8,2)+POWER($J1901*信号概况!$C$9,2)+2*$C1901*信号概况!$C$2*$D1901*信号概况!$C$3*信号相关性!$B$3+2*$C1901*信号概况!$C$2*$E1901*信号概况!$C$4*信号相关性!$B$4+2*$C1901*信号概况!$C$2*$F1901*信号概况!$C$5*信号相关性!$B$5+2*$C1901*信号概况!$C$2*$G1901*信号概况!$C$6*信号相关性!$B$6+2*$C1901*信号概况!$C$2*$H1901*信号概况!$C$7*信号相关性!$B$7+2*$C1901*信号概况!$C$2*$I1901*信号概况!$C$8*信号相关性!$B$8+2*$C1901*信号概况!$C$2*$J1901*信号概况!$C$9*信号相关性!$B$9+2*$D1901*信号概况!$C$3*$E1901*信号概况!$C$4*信号相关性!$C$4+2*$D1901*信号概况!$C$3*$F1901*信号概况!$C$5*信号相关性!$C$5+2*$D1901*信号概况!$C$3*$G1901*信号概况!$C$6*信号相关性!$C$6+2*$D1901*信号概况!$C$3*$H1901*信号概况!$C$7*信号相关性!$C$7+2*$D1901*信号概况!$C$3*$I1901*信号概况!$C$8*信号相关性!$C$8+2*$D1901*信号概况!$C$3*$J1901*信号概况!$C$9*信号相关性!$C$9+2*$E1901*信号概况!$C$4*$F1901*信号概况!$C$5*信号相关性!$D$5+2*$E1901*信号概况!$C$4*$G1901*信号概况!$C$6*信号相关性!$D$6+2*$E1901*信号概况!$C$4*$H1901*信号概况!$C$7*信号相关性!$D$7+2*$E1901*信号概况!$C$4*$I1901*信号概况!$C$8*信号相关性!$D$8+2*$E1901*信号概况!$C$4*$J1901*信号概况!$J$5*信号相关性!$D$9+2*$F1901*信号概况!$C$5*$G1901*信号概况!$C$6*信号相关性!$E$6+2*$F1901*信号概况!$C$5*$H1901*信号概况!$C$7*信号相关性!$E$7+2*$F1901*信号概况!$C$5*$I1901*信号概况!$C$8*信号相关性!$E$8+2*$F1901*信号概况!$C$5*$J1901*信号概况!$C$9*信号相关性!$E$9+2*$G1901*信号概况!$C$6*$H1901*信号概况!$C$7*信号相关性!$F$7+2*$G1901*信号概况!$C$6*$I1901*信号概况!$C$8*信号相关性!$F$8+2*$G1901*信号概况!$C$6*$J1901*信号概况!$C$9*信号相关性!$F$9+2*$H1901*信号概况!$C$7*$I1901*信号概况!$C$8*信号相关性!$G$8+2*$H1901*信号概况!$C$7*$J1901*信号概况!$C$9*信号相关性!$G$9+2*$I1901*信号概况!$C$8*$J1901*信号概况!$C$9*信号相关性!$H$9)</f>
        <v>9051.50735449241</v>
      </c>
      <c r="N1901" s="12">
        <f t="shared" si="618"/>
        <v>0.463723750408184</v>
      </c>
      <c r="O1901" s="10">
        <f>$C1901*信号概况!$J$2+$D1901*信号概况!$J$3+$E1901*信号概况!$J$4+$F1901*信号概况!$J$5+$G1901*信号概况!$J$6+$H1901*信号概况!$J$7+$I1901*信号概况!$J$8+$J1901*信号概况!$J$9</f>
        <v>1262.0032065164</v>
      </c>
      <c r="P1901" s="12">
        <f t="shared" si="619"/>
        <v>0.0646545196323001</v>
      </c>
      <c r="Q1901" s="7">
        <f t="shared" si="620"/>
        <v>7.68651966240711</v>
      </c>
    </row>
    <row r="1902" spans="1:17">
      <c r="A1902">
        <v>1900</v>
      </c>
      <c r="B1902">
        <v>19519.18</v>
      </c>
      <c r="C1902" s="7">
        <f t="shared" si="609"/>
        <v>0</v>
      </c>
      <c r="D1902" s="8">
        <f t="shared" si="610"/>
        <v>0.909090909090909</v>
      </c>
      <c r="E1902">
        <f t="shared" si="611"/>
        <v>0</v>
      </c>
      <c r="F1902">
        <f t="shared" si="612"/>
        <v>0</v>
      </c>
      <c r="G1902">
        <f t="shared" si="613"/>
        <v>0.1</v>
      </c>
      <c r="H1902">
        <f t="shared" si="614"/>
        <v>0</v>
      </c>
      <c r="I1902">
        <f t="shared" si="615"/>
        <v>0</v>
      </c>
      <c r="J1902">
        <f t="shared" si="616"/>
        <v>0</v>
      </c>
      <c r="K1902">
        <f>SQRT(POWER($C1902*信号概况!$F$2,2)+POWER($D1902*信号概况!$F$3,2)+POWER($E1902*信号概况!$F$4,2)+POWER($F1902*信号概况!$F$5,2)+POWER($G1902*信号概况!$F$6,2)+POWER($H1902*信号概况!$F$7,2)+POWER($I1902*信号概况!$F$8,2)+POWER($J1902*信号概况!$F$9,2)+2*$C1902*信号概况!$F$2*$D1902*信号概况!$F$3*信号相关性!$B$3+2*$C1902*信号概况!$F$2*$E1902*信号概况!$F$4*信号相关性!$B$4+2*$C1902*信号概况!$F$2*$F1902*信号概况!$F$5*信号相关性!$B$5+2*$C1902*信号概况!$F$2*$G1902*信号概况!$F$6*信号相关性!$B$6+2*$C1902*信号概况!$F$2*$H1902*信号概况!$F$7*信号相关性!$B$7+2*$C1902*信号概况!$F$2*$I1902*信号概况!$F$8*信号相关性!$B$8+2*$C1902*信号概况!$F$2*$J1902*信号概况!$F$9*信号相关性!$B$9+2*$D1902*信号概况!$F$3*$E1902*信号概况!$F$4*信号相关性!$C$4+2*$D1902*信号概况!$F$3*$F1902*信号概况!$F$5*信号相关性!$C$5+2*$D1902*信号概况!$F$3*$G1902*信号概况!$F$6*信号相关性!$C$6+2*$D1902*信号概况!$F$3*$H1902*信号概况!$F$7*信号相关性!$C$7+2*$D1902*信号概况!$F$3*$I1902*信号概况!$F$8*信号相关性!$C$8+2*$D1902*信号概况!$F$3*$J1902*信号概况!$F$9*信号相关性!$C$9+2*$E1902*信号概况!$F$4*$F1902*信号概况!$F$5*信号相关性!$D$5+2*$E1902*信号概况!$F$4*$G1902*信号概况!$F$6*信号相关性!$D$6+2*$E1902*信号概况!$F$4*$H1902*信号概况!$F$7*信号相关性!$D$7+2*$E1902*信号概况!$F$4*$I1902*信号概况!$F$8*信号相关性!$D$8+2*$E1902*信号概况!$F$4*$J1902*信号概况!$J$5*信号相关性!$D$9+2*$F1902*信号概况!$F$5*$G1902*信号概况!$F$6*信号相关性!$E$6+2*$F1902*信号概况!$F$5*$H1902*信号概况!$F$7*信号相关性!$E$7+2*$F1902*信号概况!$F$5*$I1902*信号概况!$F$8*信号相关性!$E$8+2*$F1902*信号概况!$F$5*$J1902*信号概况!$F$9*信号相关性!$E$9+2*$G1902*信号概况!$F$6*$H1902*信号概况!$F$7*信号相关性!$F$7+2*$G1902*信号概况!$F$6*$I1902*信号概况!$F$8*信号相关性!$F$8+2*$G1902*信号概况!$F$6*$J1902*信号概况!$F$9*信号相关性!$F$9+2*$H1902*信号概况!$F$7*$I1902*信号概况!$F$8*信号相关性!$G$8+2*$H1902*信号概况!$F$7*$J1902*信号概况!$F$9*信号相关性!$G$9+2*$I1902*信号概况!$F$8*$J1902*信号概况!$F$9*信号相关性!$H$9)</f>
        <v>1909.38261246744</v>
      </c>
      <c r="L1902" s="10">
        <f t="shared" si="617"/>
        <v>10.2227703722388</v>
      </c>
      <c r="M1902" s="11">
        <f>SQRT(POWER($C1902*信号概况!$C$2,2)+POWER($D1902*信号概况!$C$3,2)+POWER($E1902*信号概况!$C$4,2)+POWER($F1902*信号概况!$C$5,2)+POWER($G1902*信号概况!$C$6,2)+POWER($H1902*信号概况!$C$7,2)+POWER($I1902*信号概况!$C$8,2)+POWER($J1902*信号概况!$C$9,2)+2*$C1902*信号概况!$C$2*$D1902*信号概况!$C$3*信号相关性!$B$3+2*$C1902*信号概况!$C$2*$E1902*信号概况!$C$4*信号相关性!$B$4+2*$C1902*信号概况!$C$2*$F1902*信号概况!$C$5*信号相关性!$B$5+2*$C1902*信号概况!$C$2*$G1902*信号概况!$C$6*信号相关性!$B$6+2*$C1902*信号概况!$C$2*$H1902*信号概况!$C$7*信号相关性!$B$7+2*$C1902*信号概况!$C$2*$I1902*信号概况!$C$8*信号相关性!$B$8+2*$C1902*信号概况!$C$2*$J1902*信号概况!$C$9*信号相关性!$B$9+2*$D1902*信号概况!$C$3*$E1902*信号概况!$C$4*信号相关性!$C$4+2*$D1902*信号概况!$C$3*$F1902*信号概况!$C$5*信号相关性!$C$5+2*$D1902*信号概况!$C$3*$G1902*信号概况!$C$6*信号相关性!$C$6+2*$D1902*信号概况!$C$3*$H1902*信号概况!$C$7*信号相关性!$C$7+2*$D1902*信号概况!$C$3*$I1902*信号概况!$C$8*信号相关性!$C$8+2*$D1902*信号概况!$C$3*$J1902*信号概况!$C$9*信号相关性!$C$9+2*$E1902*信号概况!$C$4*$F1902*信号概况!$C$5*信号相关性!$D$5+2*$E1902*信号概况!$C$4*$G1902*信号概况!$C$6*信号相关性!$D$6+2*$E1902*信号概况!$C$4*$H1902*信号概况!$C$7*信号相关性!$D$7+2*$E1902*信号概况!$C$4*$I1902*信号概况!$C$8*信号相关性!$D$8+2*$E1902*信号概况!$C$4*$J1902*信号概况!$J$5*信号相关性!$D$9+2*$F1902*信号概况!$C$5*$G1902*信号概况!$C$6*信号相关性!$E$6+2*$F1902*信号概况!$C$5*$H1902*信号概况!$C$7*信号相关性!$E$7+2*$F1902*信号概况!$C$5*$I1902*信号概况!$C$8*信号相关性!$E$8+2*$F1902*信号概况!$C$5*$J1902*信号概况!$C$9*信号相关性!$E$9+2*$G1902*信号概况!$C$6*$H1902*信号概况!$C$7*信号相关性!$F$7+2*$G1902*信号概况!$C$6*$I1902*信号概况!$C$8*信号相关性!$F$8+2*$G1902*信号概况!$C$6*$J1902*信号概况!$C$9*信号相关性!$F$9+2*$H1902*信号概况!$C$7*$I1902*信号概况!$C$8*信号相关性!$G$8+2*$H1902*信号概况!$C$7*$J1902*信号概况!$C$9*信号相关性!$G$9+2*$I1902*信号概况!$C$8*$J1902*信号概况!$C$9*信号相关性!$H$9)</f>
        <v>9374.10673919366</v>
      </c>
      <c r="N1902" s="12">
        <f t="shared" si="618"/>
        <v>0.480251052513152</v>
      </c>
      <c r="O1902" s="10">
        <f>$C1902*信号概况!$J$2+$D1902*信号概况!$J$3+$E1902*信号概况!$J$4+$F1902*信号概况!$J$5+$G1902*信号概况!$J$6+$H1902*信号概况!$J$7+$I1902*信号概况!$J$8+$J1902*信号概况!$J$9</f>
        <v>1286.53135720133</v>
      </c>
      <c r="P1902" s="12">
        <f t="shared" si="619"/>
        <v>0.0659111375171156</v>
      </c>
      <c r="Q1902" s="7">
        <f t="shared" si="620"/>
        <v>7.57439456711436</v>
      </c>
    </row>
    <row r="1903" spans="1:17">
      <c r="A1903">
        <v>1901</v>
      </c>
      <c r="B1903">
        <v>19519.18</v>
      </c>
      <c r="C1903" s="7">
        <f t="shared" si="609"/>
        <v>0</v>
      </c>
      <c r="D1903" s="8">
        <f t="shared" si="610"/>
        <v>0.939393939393939</v>
      </c>
      <c r="E1903">
        <f t="shared" si="611"/>
        <v>0</v>
      </c>
      <c r="F1903">
        <f t="shared" si="612"/>
        <v>0</v>
      </c>
      <c r="G1903">
        <f t="shared" si="613"/>
        <v>0.1</v>
      </c>
      <c r="H1903">
        <f t="shared" si="614"/>
        <v>0</v>
      </c>
      <c r="I1903">
        <f t="shared" si="615"/>
        <v>0</v>
      </c>
      <c r="J1903">
        <f t="shared" si="616"/>
        <v>0</v>
      </c>
      <c r="K1903">
        <f>SQRT(POWER($C1903*信号概况!$F$2,2)+POWER($D1903*信号概况!$F$3,2)+POWER($E1903*信号概况!$F$4,2)+POWER($F1903*信号概况!$F$5,2)+POWER($G1903*信号概况!$F$6,2)+POWER($H1903*信号概况!$F$7,2)+POWER($I1903*信号概况!$F$8,2)+POWER($J1903*信号概况!$F$9,2)+2*$C1903*信号概况!$F$2*$D1903*信号概况!$F$3*信号相关性!$B$3+2*$C1903*信号概况!$F$2*$E1903*信号概况!$F$4*信号相关性!$B$4+2*$C1903*信号概况!$F$2*$F1903*信号概况!$F$5*信号相关性!$B$5+2*$C1903*信号概况!$F$2*$G1903*信号概况!$F$6*信号相关性!$B$6+2*$C1903*信号概况!$F$2*$H1903*信号概况!$F$7*信号相关性!$B$7+2*$C1903*信号概况!$F$2*$I1903*信号概况!$F$8*信号相关性!$B$8+2*$C1903*信号概况!$F$2*$J1903*信号概况!$F$9*信号相关性!$B$9+2*$D1903*信号概况!$F$3*$E1903*信号概况!$F$4*信号相关性!$C$4+2*$D1903*信号概况!$F$3*$F1903*信号概况!$F$5*信号相关性!$C$5+2*$D1903*信号概况!$F$3*$G1903*信号概况!$F$6*信号相关性!$C$6+2*$D1903*信号概况!$F$3*$H1903*信号概况!$F$7*信号相关性!$C$7+2*$D1903*信号概况!$F$3*$I1903*信号概况!$F$8*信号相关性!$C$8+2*$D1903*信号概况!$F$3*$J1903*信号概况!$F$9*信号相关性!$C$9+2*$E1903*信号概况!$F$4*$F1903*信号概况!$F$5*信号相关性!$D$5+2*$E1903*信号概况!$F$4*$G1903*信号概况!$F$6*信号相关性!$D$6+2*$E1903*信号概况!$F$4*$H1903*信号概况!$F$7*信号相关性!$D$7+2*$E1903*信号概况!$F$4*$I1903*信号概况!$F$8*信号相关性!$D$8+2*$E1903*信号概况!$F$4*$J1903*信号概况!$J$5*信号相关性!$D$9+2*$F1903*信号概况!$F$5*$G1903*信号概况!$F$6*信号相关性!$E$6+2*$F1903*信号概况!$F$5*$H1903*信号概况!$F$7*信号相关性!$E$7+2*$F1903*信号概况!$F$5*$I1903*信号概况!$F$8*信号相关性!$E$8+2*$F1903*信号概况!$F$5*$J1903*信号概况!$F$9*信号相关性!$E$9+2*$G1903*信号概况!$F$6*$H1903*信号概况!$F$7*信号相关性!$F$7+2*$G1903*信号概况!$F$6*$I1903*信号概况!$F$8*信号相关性!$F$8+2*$G1903*信号概况!$F$6*$J1903*信号概况!$F$9*信号相关性!$F$9+2*$H1903*信号概况!$F$7*$I1903*信号概况!$F$8*信号相关性!$G$8+2*$H1903*信号概况!$F$7*$J1903*信号概况!$F$9*信号相关性!$G$9+2*$I1903*信号概况!$F$8*$J1903*信号概况!$F$9*信号相关性!$H$9)</f>
        <v>1975.57563147797</v>
      </c>
      <c r="L1903" s="10">
        <f t="shared" si="617"/>
        <v>9.88024942654169</v>
      </c>
      <c r="M1903" s="11">
        <f>SQRT(POWER($C1903*信号概况!$C$2,2)+POWER($D1903*信号概况!$C$3,2)+POWER($E1903*信号概况!$C$4,2)+POWER($F1903*信号概况!$C$5,2)+POWER($G1903*信号概况!$C$6,2)+POWER($H1903*信号概况!$C$7,2)+POWER($I1903*信号概况!$C$8,2)+POWER($J1903*信号概况!$C$9,2)+2*$C1903*信号概况!$C$2*$D1903*信号概况!$C$3*信号相关性!$B$3+2*$C1903*信号概况!$C$2*$E1903*信号概况!$C$4*信号相关性!$B$4+2*$C1903*信号概况!$C$2*$F1903*信号概况!$C$5*信号相关性!$B$5+2*$C1903*信号概况!$C$2*$G1903*信号概况!$C$6*信号相关性!$B$6+2*$C1903*信号概况!$C$2*$H1903*信号概况!$C$7*信号相关性!$B$7+2*$C1903*信号概况!$C$2*$I1903*信号概况!$C$8*信号相关性!$B$8+2*$C1903*信号概况!$C$2*$J1903*信号概况!$C$9*信号相关性!$B$9+2*$D1903*信号概况!$C$3*$E1903*信号概况!$C$4*信号相关性!$C$4+2*$D1903*信号概况!$C$3*$F1903*信号概况!$C$5*信号相关性!$C$5+2*$D1903*信号概况!$C$3*$G1903*信号概况!$C$6*信号相关性!$C$6+2*$D1903*信号概况!$C$3*$H1903*信号概况!$C$7*信号相关性!$C$7+2*$D1903*信号概况!$C$3*$I1903*信号概况!$C$8*信号相关性!$C$8+2*$D1903*信号概况!$C$3*$J1903*信号概况!$C$9*信号相关性!$C$9+2*$E1903*信号概况!$C$4*$F1903*信号概况!$C$5*信号相关性!$D$5+2*$E1903*信号概况!$C$4*$G1903*信号概况!$C$6*信号相关性!$D$6+2*$E1903*信号概况!$C$4*$H1903*信号概况!$C$7*信号相关性!$D$7+2*$E1903*信号概况!$C$4*$I1903*信号概况!$C$8*信号相关性!$D$8+2*$E1903*信号概况!$C$4*$J1903*信号概况!$J$5*信号相关性!$D$9+2*$F1903*信号概况!$C$5*$G1903*信号概况!$C$6*信号相关性!$E$6+2*$F1903*信号概况!$C$5*$H1903*信号概况!$C$7*信号相关性!$E$7+2*$F1903*信号概况!$C$5*$I1903*信号概况!$C$8*信号相关性!$E$8+2*$F1903*信号概况!$C$5*$J1903*信号概况!$C$9*信号相关性!$E$9+2*$G1903*信号概况!$C$6*$H1903*信号概况!$C$7*信号相关性!$F$7+2*$G1903*信号概况!$C$6*$I1903*信号概况!$C$8*信号相关性!$F$8+2*$G1903*信号概况!$C$6*$J1903*信号概况!$C$9*信号相关性!$F$9+2*$H1903*信号概况!$C$7*$I1903*信号概况!$C$8*信号相关性!$G$8+2*$H1903*信号概况!$C$7*$J1903*信号概况!$C$9*信号相关性!$G$9+2*$I1903*信号概况!$C$8*$J1903*信号概况!$C$9*信号相关性!$H$9)</f>
        <v>9696.82180662221</v>
      </c>
      <c r="N1903" s="12">
        <f t="shared" si="618"/>
        <v>0.496784281236313</v>
      </c>
      <c r="O1903" s="10">
        <f>$C1903*信号概况!$J$2+$D1903*信号概况!$J$3+$E1903*信号概况!$J$4+$F1903*信号概况!$J$5+$G1903*信号概况!$J$6+$H1903*信号概况!$J$7+$I1903*信号概况!$J$8+$J1903*信号概况!$J$9</f>
        <v>1311.05950788626</v>
      </c>
      <c r="P1903" s="12">
        <f t="shared" si="619"/>
        <v>0.067167755401931</v>
      </c>
      <c r="Q1903" s="7">
        <f t="shared" si="620"/>
        <v>7.46959765017717</v>
      </c>
    </row>
    <row r="1904" spans="1:17">
      <c r="A1904">
        <v>1902</v>
      </c>
      <c r="B1904">
        <v>19519.18</v>
      </c>
      <c r="C1904" s="7">
        <f t="shared" si="609"/>
        <v>0</v>
      </c>
      <c r="D1904" s="8">
        <f t="shared" si="610"/>
        <v>0.96969696969697</v>
      </c>
      <c r="E1904">
        <f t="shared" si="611"/>
        <v>0</v>
      </c>
      <c r="F1904">
        <f t="shared" si="612"/>
        <v>0</v>
      </c>
      <c r="G1904">
        <f t="shared" si="613"/>
        <v>0.1</v>
      </c>
      <c r="H1904">
        <f t="shared" si="614"/>
        <v>0</v>
      </c>
      <c r="I1904">
        <f t="shared" si="615"/>
        <v>0</v>
      </c>
      <c r="J1904">
        <f t="shared" si="616"/>
        <v>0</v>
      </c>
      <c r="K1904">
        <f>SQRT(POWER($C1904*信号概况!$F$2,2)+POWER($D1904*信号概况!$F$3,2)+POWER($E1904*信号概况!$F$4,2)+POWER($F1904*信号概况!$F$5,2)+POWER($G1904*信号概况!$F$6,2)+POWER($H1904*信号概况!$F$7,2)+POWER($I1904*信号概况!$F$8,2)+POWER($J1904*信号概况!$F$9,2)+2*$C1904*信号概况!$F$2*$D1904*信号概况!$F$3*信号相关性!$B$3+2*$C1904*信号概况!$F$2*$E1904*信号概况!$F$4*信号相关性!$B$4+2*$C1904*信号概况!$F$2*$F1904*信号概况!$F$5*信号相关性!$B$5+2*$C1904*信号概况!$F$2*$G1904*信号概况!$F$6*信号相关性!$B$6+2*$C1904*信号概况!$F$2*$H1904*信号概况!$F$7*信号相关性!$B$7+2*$C1904*信号概况!$F$2*$I1904*信号概况!$F$8*信号相关性!$B$8+2*$C1904*信号概况!$F$2*$J1904*信号概况!$F$9*信号相关性!$B$9+2*$D1904*信号概况!$F$3*$E1904*信号概况!$F$4*信号相关性!$C$4+2*$D1904*信号概况!$F$3*$F1904*信号概况!$F$5*信号相关性!$C$5+2*$D1904*信号概况!$F$3*$G1904*信号概况!$F$6*信号相关性!$C$6+2*$D1904*信号概况!$F$3*$H1904*信号概况!$F$7*信号相关性!$C$7+2*$D1904*信号概况!$F$3*$I1904*信号概况!$F$8*信号相关性!$C$8+2*$D1904*信号概况!$F$3*$J1904*信号概况!$F$9*信号相关性!$C$9+2*$E1904*信号概况!$F$4*$F1904*信号概况!$F$5*信号相关性!$D$5+2*$E1904*信号概况!$F$4*$G1904*信号概况!$F$6*信号相关性!$D$6+2*$E1904*信号概况!$F$4*$H1904*信号概况!$F$7*信号相关性!$D$7+2*$E1904*信号概况!$F$4*$I1904*信号概况!$F$8*信号相关性!$D$8+2*$E1904*信号概况!$F$4*$J1904*信号概况!$J$5*信号相关性!$D$9+2*$F1904*信号概况!$F$5*$G1904*信号概况!$F$6*信号相关性!$E$6+2*$F1904*信号概况!$F$5*$H1904*信号概况!$F$7*信号相关性!$E$7+2*$F1904*信号概况!$F$5*$I1904*信号概况!$F$8*信号相关性!$E$8+2*$F1904*信号概况!$F$5*$J1904*信号概况!$F$9*信号相关性!$E$9+2*$G1904*信号概况!$F$6*$H1904*信号概况!$F$7*信号相关性!$F$7+2*$G1904*信号概况!$F$6*$I1904*信号概况!$F$8*信号相关性!$F$8+2*$G1904*信号概况!$F$6*$J1904*信号概况!$F$9*信号相关性!$F$9+2*$H1904*信号概况!$F$7*$I1904*信号概况!$F$8*信号相关性!$G$8+2*$H1904*信号概况!$F$7*$J1904*信号概况!$F$9*信号相关性!$G$9+2*$I1904*信号概况!$F$8*$J1904*信号概况!$F$9*信号相关性!$H$9)</f>
        <v>2041.8116854783</v>
      </c>
      <c r="L1904" s="10">
        <f t="shared" si="617"/>
        <v>9.55973566946628</v>
      </c>
      <c r="M1904" s="11">
        <f>SQRT(POWER($C1904*信号概况!$C$2,2)+POWER($D1904*信号概况!$C$3,2)+POWER($E1904*信号概况!$C$4,2)+POWER($F1904*信号概况!$C$5,2)+POWER($G1904*信号概况!$C$6,2)+POWER($H1904*信号概况!$C$7,2)+POWER($I1904*信号概况!$C$8,2)+POWER($J1904*信号概况!$C$9,2)+2*$C1904*信号概况!$C$2*$D1904*信号概况!$C$3*信号相关性!$B$3+2*$C1904*信号概况!$C$2*$E1904*信号概况!$C$4*信号相关性!$B$4+2*$C1904*信号概况!$C$2*$F1904*信号概况!$C$5*信号相关性!$B$5+2*$C1904*信号概况!$C$2*$G1904*信号概况!$C$6*信号相关性!$B$6+2*$C1904*信号概况!$C$2*$H1904*信号概况!$C$7*信号相关性!$B$7+2*$C1904*信号概况!$C$2*$I1904*信号概况!$C$8*信号相关性!$B$8+2*$C1904*信号概况!$C$2*$J1904*信号概况!$C$9*信号相关性!$B$9+2*$D1904*信号概况!$C$3*$E1904*信号概况!$C$4*信号相关性!$C$4+2*$D1904*信号概况!$C$3*$F1904*信号概况!$C$5*信号相关性!$C$5+2*$D1904*信号概况!$C$3*$G1904*信号概况!$C$6*信号相关性!$C$6+2*$D1904*信号概况!$C$3*$H1904*信号概况!$C$7*信号相关性!$C$7+2*$D1904*信号概况!$C$3*$I1904*信号概况!$C$8*信号相关性!$C$8+2*$D1904*信号概况!$C$3*$J1904*信号概况!$C$9*信号相关性!$C$9+2*$E1904*信号概况!$C$4*$F1904*信号概况!$C$5*信号相关性!$D$5+2*$E1904*信号概况!$C$4*$G1904*信号概况!$C$6*信号相关性!$D$6+2*$E1904*信号概况!$C$4*$H1904*信号概况!$C$7*信号相关性!$D$7+2*$E1904*信号概况!$C$4*$I1904*信号概况!$C$8*信号相关性!$D$8+2*$E1904*信号概况!$C$4*$J1904*信号概况!$J$5*信号相关性!$D$9+2*$F1904*信号概况!$C$5*$G1904*信号概况!$C$6*信号相关性!$E$6+2*$F1904*信号概况!$C$5*$H1904*信号概况!$C$7*信号相关性!$E$7+2*$F1904*信号概况!$C$5*$I1904*信号概况!$C$8*信号相关性!$E$8+2*$F1904*信号概况!$C$5*$J1904*信号概况!$C$9*信号相关性!$E$9+2*$G1904*信号概况!$C$6*$H1904*信号概况!$C$7*信号相关性!$F$7+2*$G1904*信号概况!$C$6*$I1904*信号概况!$C$8*信号相关性!$F$8+2*$G1904*信号概况!$C$6*$J1904*信号概况!$C$9*信号相关性!$F$9+2*$H1904*信号概况!$C$7*$I1904*信号概况!$C$8*信号相关性!$G$8+2*$H1904*信号概况!$C$7*$J1904*信号概况!$C$9*信号相关性!$G$9+2*$I1904*信号概况!$C$8*$J1904*信号概况!$C$9*信号相关性!$H$9)</f>
        <v>10019.6413789713</v>
      </c>
      <c r="N1904" s="12">
        <f t="shared" si="618"/>
        <v>0.513322863920068</v>
      </c>
      <c r="O1904" s="10">
        <f>$C1904*信号概况!$J$2+$D1904*信号概况!$J$3+$E1904*信号概况!$J$4+$F1904*信号概况!$J$5+$G1904*信号概况!$J$6+$H1904*信号概况!$J$7+$I1904*信号概况!$J$8+$J1904*信号概况!$J$9</f>
        <v>1335.58765857119</v>
      </c>
      <c r="P1904" s="12">
        <f t="shared" si="619"/>
        <v>0.0684243732867464</v>
      </c>
      <c r="Q1904" s="7">
        <f t="shared" si="620"/>
        <v>7.37144028016891</v>
      </c>
    </row>
    <row r="1905" spans="1:17">
      <c r="A1905">
        <v>1903</v>
      </c>
      <c r="B1905">
        <v>19519.18</v>
      </c>
      <c r="C1905" s="7">
        <f t="shared" si="609"/>
        <v>0</v>
      </c>
      <c r="D1905" s="8">
        <f t="shared" si="610"/>
        <v>1</v>
      </c>
      <c r="E1905">
        <f t="shared" si="611"/>
        <v>0</v>
      </c>
      <c r="F1905">
        <f t="shared" si="612"/>
        <v>0</v>
      </c>
      <c r="G1905">
        <f t="shared" si="613"/>
        <v>0.1</v>
      </c>
      <c r="H1905">
        <f t="shared" si="614"/>
        <v>0</v>
      </c>
      <c r="I1905">
        <f t="shared" si="615"/>
        <v>0</v>
      </c>
      <c r="J1905">
        <f t="shared" si="616"/>
        <v>0</v>
      </c>
      <c r="K1905">
        <f>SQRT(POWER($C1905*信号概况!$F$2,2)+POWER($D1905*信号概况!$F$3,2)+POWER($E1905*信号概况!$F$4,2)+POWER($F1905*信号概况!$F$5,2)+POWER($G1905*信号概况!$F$6,2)+POWER($H1905*信号概况!$F$7,2)+POWER($I1905*信号概况!$F$8,2)+POWER($J1905*信号概况!$F$9,2)+2*$C1905*信号概况!$F$2*$D1905*信号概况!$F$3*信号相关性!$B$3+2*$C1905*信号概况!$F$2*$E1905*信号概况!$F$4*信号相关性!$B$4+2*$C1905*信号概况!$F$2*$F1905*信号概况!$F$5*信号相关性!$B$5+2*$C1905*信号概况!$F$2*$G1905*信号概况!$F$6*信号相关性!$B$6+2*$C1905*信号概况!$F$2*$H1905*信号概况!$F$7*信号相关性!$B$7+2*$C1905*信号概况!$F$2*$I1905*信号概况!$F$8*信号相关性!$B$8+2*$C1905*信号概况!$F$2*$J1905*信号概况!$F$9*信号相关性!$B$9+2*$D1905*信号概况!$F$3*$E1905*信号概况!$F$4*信号相关性!$C$4+2*$D1905*信号概况!$F$3*$F1905*信号概况!$F$5*信号相关性!$C$5+2*$D1905*信号概况!$F$3*$G1905*信号概况!$F$6*信号相关性!$C$6+2*$D1905*信号概况!$F$3*$H1905*信号概况!$F$7*信号相关性!$C$7+2*$D1905*信号概况!$F$3*$I1905*信号概况!$F$8*信号相关性!$C$8+2*$D1905*信号概况!$F$3*$J1905*信号概况!$F$9*信号相关性!$C$9+2*$E1905*信号概况!$F$4*$F1905*信号概况!$F$5*信号相关性!$D$5+2*$E1905*信号概况!$F$4*$G1905*信号概况!$F$6*信号相关性!$D$6+2*$E1905*信号概况!$F$4*$H1905*信号概况!$F$7*信号相关性!$D$7+2*$E1905*信号概况!$F$4*$I1905*信号概况!$F$8*信号相关性!$D$8+2*$E1905*信号概况!$F$4*$J1905*信号概况!$J$5*信号相关性!$D$9+2*$F1905*信号概况!$F$5*$G1905*信号概况!$F$6*信号相关性!$E$6+2*$F1905*信号概况!$F$5*$H1905*信号概况!$F$7*信号相关性!$E$7+2*$F1905*信号概况!$F$5*$I1905*信号概况!$F$8*信号相关性!$E$8+2*$F1905*信号概况!$F$5*$J1905*信号概况!$F$9*信号相关性!$E$9+2*$G1905*信号概况!$F$6*$H1905*信号概况!$F$7*信号相关性!$F$7+2*$G1905*信号概况!$F$6*$I1905*信号概况!$F$8*信号相关性!$F$8+2*$G1905*信号概况!$F$6*$J1905*信号概况!$F$9*信号相关性!$F$9+2*$H1905*信号概况!$F$7*$I1905*信号概况!$F$8*信号相关性!$G$8+2*$H1905*信号概况!$F$7*$J1905*信号概况!$F$9*信号相关性!$G$9+2*$I1905*信号概况!$F$8*$J1905*信号概况!$F$9*信号相关性!$H$9)</f>
        <v>2108.08671799607</v>
      </c>
      <c r="L1905" s="10">
        <f t="shared" si="617"/>
        <v>9.25919215436962</v>
      </c>
      <c r="M1905" s="11">
        <f>SQRT(POWER($C1905*信号概况!$C$2,2)+POWER($D1905*信号概况!$C$3,2)+POWER($E1905*信号概况!$C$4,2)+POWER($F1905*信号概况!$C$5,2)+POWER($G1905*信号概况!$C$6,2)+POWER($H1905*信号概况!$C$7,2)+POWER($I1905*信号概况!$C$8,2)+POWER($J1905*信号概况!$C$9,2)+2*$C1905*信号概况!$C$2*$D1905*信号概况!$C$3*信号相关性!$B$3+2*$C1905*信号概况!$C$2*$E1905*信号概况!$C$4*信号相关性!$B$4+2*$C1905*信号概况!$C$2*$F1905*信号概况!$C$5*信号相关性!$B$5+2*$C1905*信号概况!$C$2*$G1905*信号概况!$C$6*信号相关性!$B$6+2*$C1905*信号概况!$C$2*$H1905*信号概况!$C$7*信号相关性!$B$7+2*$C1905*信号概况!$C$2*$I1905*信号概况!$C$8*信号相关性!$B$8+2*$C1905*信号概况!$C$2*$J1905*信号概况!$C$9*信号相关性!$B$9+2*$D1905*信号概况!$C$3*$E1905*信号概况!$C$4*信号相关性!$C$4+2*$D1905*信号概况!$C$3*$F1905*信号概况!$C$5*信号相关性!$C$5+2*$D1905*信号概况!$C$3*$G1905*信号概况!$C$6*信号相关性!$C$6+2*$D1905*信号概况!$C$3*$H1905*信号概况!$C$7*信号相关性!$C$7+2*$D1905*信号概况!$C$3*$I1905*信号概况!$C$8*信号相关性!$C$8+2*$D1905*信号概况!$C$3*$J1905*信号概况!$C$9*信号相关性!$C$9+2*$E1905*信号概况!$C$4*$F1905*信号概况!$C$5*信号相关性!$D$5+2*$E1905*信号概况!$C$4*$G1905*信号概况!$C$6*信号相关性!$D$6+2*$E1905*信号概况!$C$4*$H1905*信号概况!$C$7*信号相关性!$D$7+2*$E1905*信号概况!$C$4*$I1905*信号概况!$C$8*信号相关性!$D$8+2*$E1905*信号概况!$C$4*$J1905*信号概况!$J$5*信号相关性!$D$9+2*$F1905*信号概况!$C$5*$G1905*信号概况!$C$6*信号相关性!$E$6+2*$F1905*信号概况!$C$5*$H1905*信号概况!$C$7*信号相关性!$E$7+2*$F1905*信号概况!$C$5*$I1905*信号概况!$C$8*信号相关性!$E$8+2*$F1905*信号概况!$C$5*$J1905*信号概况!$C$9*信号相关性!$E$9+2*$G1905*信号概况!$C$6*$H1905*信号概况!$C$7*信号相关性!$F$7+2*$G1905*信号概况!$C$6*$I1905*信号概况!$C$8*信号相关性!$F$8+2*$G1905*信号概况!$C$6*$J1905*信号概况!$C$9*信号相关性!$F$9+2*$H1905*信号概况!$C$7*$I1905*信号概况!$C$8*信号相关性!$G$8+2*$H1905*信号概况!$C$7*$J1905*信号概况!$C$9*信号相关性!$G$9+2*$I1905*信号概况!$C$8*$J1905*信号概况!$C$9*信号相关性!$H$9)</f>
        <v>10342.5556705887</v>
      </c>
      <c r="N1905" s="12">
        <f t="shared" si="618"/>
        <v>0.529866299229205</v>
      </c>
      <c r="O1905" s="10">
        <f>$C1905*信号概况!$J$2+$D1905*信号概况!$J$3+$E1905*信号概况!$J$4+$F1905*信号概况!$J$5+$G1905*信号概况!$J$6+$H1905*信号概况!$J$7+$I1905*信号概况!$J$8+$J1905*信号概况!$J$9</f>
        <v>1360.11580925613</v>
      </c>
      <c r="P1905" s="12">
        <f t="shared" si="619"/>
        <v>0.0696809911715618</v>
      </c>
      <c r="Q1905" s="7">
        <f t="shared" si="620"/>
        <v>7.2793166334546</v>
      </c>
    </row>
    <row r="1906" spans="1:17">
      <c r="A1906">
        <v>1904</v>
      </c>
      <c r="B1906">
        <v>19519.18</v>
      </c>
      <c r="C1906" s="7">
        <f t="shared" si="609"/>
        <v>0</v>
      </c>
      <c r="D1906" s="8">
        <f t="shared" si="610"/>
        <v>0</v>
      </c>
      <c r="E1906">
        <f t="shared" si="611"/>
        <v>0</v>
      </c>
      <c r="F1906">
        <f t="shared" si="612"/>
        <v>0.1</v>
      </c>
      <c r="G1906">
        <f t="shared" si="613"/>
        <v>0.1</v>
      </c>
      <c r="H1906">
        <f t="shared" si="614"/>
        <v>0</v>
      </c>
      <c r="I1906">
        <f t="shared" si="615"/>
        <v>0</v>
      </c>
      <c r="J1906">
        <f t="shared" si="616"/>
        <v>0</v>
      </c>
      <c r="K1906">
        <f>SQRT(POWER($C1906*信号概况!$F$2,2)+POWER($D1906*信号概况!$F$3,2)+POWER($E1906*信号概况!$F$4,2)+POWER($F1906*信号概况!$F$5,2)+POWER($G1906*信号概况!$F$6,2)+POWER($H1906*信号概况!$F$7,2)+POWER($I1906*信号概况!$F$8,2)+POWER($J1906*信号概况!$F$9,2)+2*$C1906*信号概况!$F$2*$D1906*信号概况!$F$3*信号相关性!$B$3+2*$C1906*信号概况!$F$2*$E1906*信号概况!$F$4*信号相关性!$B$4+2*$C1906*信号概况!$F$2*$F1906*信号概况!$F$5*信号相关性!$B$5+2*$C1906*信号概况!$F$2*$G1906*信号概况!$F$6*信号相关性!$B$6+2*$C1906*信号概况!$F$2*$H1906*信号概况!$F$7*信号相关性!$B$7+2*$C1906*信号概况!$F$2*$I1906*信号概况!$F$8*信号相关性!$B$8+2*$C1906*信号概况!$F$2*$J1906*信号概况!$F$9*信号相关性!$B$9+2*$D1906*信号概况!$F$3*$E1906*信号概况!$F$4*信号相关性!$C$4+2*$D1906*信号概况!$F$3*$F1906*信号概况!$F$5*信号相关性!$C$5+2*$D1906*信号概况!$F$3*$G1906*信号概况!$F$6*信号相关性!$C$6+2*$D1906*信号概况!$F$3*$H1906*信号概况!$F$7*信号相关性!$C$7+2*$D1906*信号概况!$F$3*$I1906*信号概况!$F$8*信号相关性!$C$8+2*$D1906*信号概况!$F$3*$J1906*信号概况!$F$9*信号相关性!$C$9+2*$E1906*信号概况!$F$4*$F1906*信号概况!$F$5*信号相关性!$D$5+2*$E1906*信号概况!$F$4*$G1906*信号概况!$F$6*信号相关性!$D$6+2*$E1906*信号概况!$F$4*$H1906*信号概况!$F$7*信号相关性!$D$7+2*$E1906*信号概况!$F$4*$I1906*信号概况!$F$8*信号相关性!$D$8+2*$E1906*信号概况!$F$4*$J1906*信号概况!$J$5*信号相关性!$D$9+2*$F1906*信号概况!$F$5*$G1906*信号概况!$F$6*信号相关性!$E$6+2*$F1906*信号概况!$F$5*$H1906*信号概况!$F$7*信号相关性!$E$7+2*$F1906*信号概况!$F$5*$I1906*信号概况!$F$8*信号相关性!$E$8+2*$F1906*信号概况!$F$5*$J1906*信号概况!$F$9*信号相关性!$E$9+2*$G1906*信号概况!$F$6*$H1906*信号概况!$F$7*信号相关性!$F$7+2*$G1906*信号概况!$F$6*$I1906*信号概况!$F$8*信号相关性!$F$8+2*$G1906*信号概况!$F$6*$J1906*信号概况!$F$9*信号相关性!$F$9+2*$H1906*信号概况!$F$7*$I1906*信号概况!$F$8*信号相关性!$G$8+2*$H1906*信号概况!$F$7*$J1906*信号概况!$F$9*信号相关性!$G$9+2*$I1906*信号概况!$F$8*$J1906*信号概况!$F$9*信号相关性!$H$9)</f>
        <v>296.343455323749</v>
      </c>
      <c r="L1906" s="10">
        <f t="shared" si="617"/>
        <v>65.8667490350874</v>
      </c>
      <c r="M1906" s="11">
        <f>SQRT(POWER($C1906*信号概况!$C$2,2)+POWER($D1906*信号概况!$C$3,2)+POWER($E1906*信号概况!$C$4,2)+POWER($F1906*信号概况!$C$5,2)+POWER($G1906*信号概况!$C$6,2)+POWER($H1906*信号概况!$C$7,2)+POWER($I1906*信号概况!$C$8,2)+POWER($J1906*信号概况!$C$9,2)+2*$C1906*信号概况!$C$2*$D1906*信号概况!$C$3*信号相关性!$B$3+2*$C1906*信号概况!$C$2*$E1906*信号概况!$C$4*信号相关性!$B$4+2*$C1906*信号概况!$C$2*$F1906*信号概况!$C$5*信号相关性!$B$5+2*$C1906*信号概况!$C$2*$G1906*信号概况!$C$6*信号相关性!$B$6+2*$C1906*信号概况!$C$2*$H1906*信号概况!$C$7*信号相关性!$B$7+2*$C1906*信号概况!$C$2*$I1906*信号概况!$C$8*信号相关性!$B$8+2*$C1906*信号概况!$C$2*$J1906*信号概况!$C$9*信号相关性!$B$9+2*$D1906*信号概况!$C$3*$E1906*信号概况!$C$4*信号相关性!$C$4+2*$D1906*信号概况!$C$3*$F1906*信号概况!$C$5*信号相关性!$C$5+2*$D1906*信号概况!$C$3*$G1906*信号概况!$C$6*信号相关性!$C$6+2*$D1906*信号概况!$C$3*$H1906*信号概况!$C$7*信号相关性!$C$7+2*$D1906*信号概况!$C$3*$I1906*信号概况!$C$8*信号相关性!$C$8+2*$D1906*信号概况!$C$3*$J1906*信号概况!$C$9*信号相关性!$C$9+2*$E1906*信号概况!$C$4*$F1906*信号概况!$C$5*信号相关性!$D$5+2*$E1906*信号概况!$C$4*$G1906*信号概况!$C$6*信号相关性!$D$6+2*$E1906*信号概况!$C$4*$H1906*信号概况!$C$7*信号相关性!$D$7+2*$E1906*信号概况!$C$4*$I1906*信号概况!$C$8*信号相关性!$D$8+2*$E1906*信号概况!$C$4*$J1906*信号概况!$J$5*信号相关性!$D$9+2*$F1906*信号概况!$C$5*$G1906*信号概况!$C$6*信号相关性!$E$6+2*$F1906*信号概况!$C$5*$H1906*信号概况!$C$7*信号相关性!$E$7+2*$F1906*信号概况!$C$5*$I1906*信号概况!$C$8*信号相关性!$E$8+2*$F1906*信号概况!$C$5*$J1906*信号概况!$C$9*信号相关性!$E$9+2*$G1906*信号概况!$C$6*$H1906*信号概况!$C$7*信号相关性!$F$7+2*$G1906*信号概况!$C$6*$I1906*信号概况!$C$8*信号相关性!$F$8+2*$G1906*信号概况!$C$6*$J1906*信号概况!$C$9*信号相关性!$F$9+2*$H1906*信号概况!$C$7*$I1906*信号概况!$C$8*信号相关性!$G$8+2*$H1906*信号概况!$C$7*$J1906*信号概况!$C$9*信号相关性!$G$9+2*$I1906*信号概况!$C$8*$J1906*信号概况!$C$9*信号相关性!$H$9)</f>
        <v>1037.07235890655</v>
      </c>
      <c r="N1906" s="12">
        <f t="shared" si="618"/>
        <v>0.0531309388461271</v>
      </c>
      <c r="O1906" s="10">
        <f>$C1906*信号概况!$J$2+$D1906*信号概况!$J$3+$E1906*信号概况!$J$4+$F1906*信号概况!$J$5+$G1906*信号概况!$J$6+$H1906*信号概况!$J$7+$I1906*信号概况!$J$8+$J1906*信号概况!$J$9</f>
        <v>612.64466454071</v>
      </c>
      <c r="P1906" s="12">
        <f t="shared" si="619"/>
        <v>0.0313868033667762</v>
      </c>
      <c r="Q1906" s="7">
        <f t="shared" si="620"/>
        <v>21.5148229527226</v>
      </c>
    </row>
    <row r="1907" spans="1:17">
      <c r="A1907">
        <v>1905</v>
      </c>
      <c r="B1907">
        <v>19519.18</v>
      </c>
      <c r="C1907" s="7">
        <f t="shared" si="609"/>
        <v>0</v>
      </c>
      <c r="D1907" s="8">
        <f t="shared" si="610"/>
        <v>0.0303030303030303</v>
      </c>
      <c r="E1907">
        <f t="shared" si="611"/>
        <v>0</v>
      </c>
      <c r="F1907">
        <f t="shared" ref="F1907:F1929" si="621">MOD(QUOTIENT(A1907,($T$2*$U$2/0.01+1)*($T$3*$U$3/0.01+1)*($T$4*$U$4/0.01+1)),$T$5*$U$5/0.01+1)/($T$5*100)</f>
        <v>0.1</v>
      </c>
      <c r="G1907">
        <f t="shared" ref="G1907:G1929" si="622">MOD(QUOTIENT(A1907,($T$2*$U$2/0.01+1)*($T$3*$U$3/0.01+1)*($T$4*$U$4/0.01+1)*($T$5*$U$5/0.01+1)),$T$6*$U$6/0.01+1)/($T$6*100)</f>
        <v>0.1</v>
      </c>
      <c r="H1907">
        <f t="shared" ref="H1907:H1929" si="623">MOD(QUOTIENT(A1907,($T$2*$U$2/0.01+1)*($T$3*$U$3/0.01+1)*($T$4*$U$4/0.01+1)*($T$5*$U$5/0.01+1)*($T$6*$U$6/0.01+1)),$T$7*$U$7/0.01+1)/($T$7*100)</f>
        <v>0</v>
      </c>
      <c r="I1907">
        <f t="shared" ref="I1907:I1929" si="624">MOD(QUOTIENT(A1907,($T$2*$U$2/0.01+1)*($T$3*$U$3/0.01+1)*($T$4*$U$4/0.01+1)*($T$5*$U$5/0.01+1)*($T$6*$U$6/0.01+1)*($T$7*$U$7/0.01+1)),$T$8*$U$8/0.01+1)/($T$8*100)</f>
        <v>0</v>
      </c>
      <c r="J1907">
        <f t="shared" ref="J1907:J1929" si="625">MOD(QUOTIENT(A1907,($T$2*$U$2/0.01+1)*($T$3*$U$3/0.01+1)*($T$4*$U$4/0.01+1)*($T$5*$U$5/0.01+1)*($T$6*$U$6/0.01+1)*($T$7*$U$7/0.01+1)*($T$8*$U$8/0.01+1)),$T$9*$U$9/0.01)/($T$9*100)</f>
        <v>0</v>
      </c>
      <c r="K1907">
        <f>SQRT(POWER($C1907*信号概况!$F$2,2)+POWER($D1907*信号概况!$F$3,2)+POWER($E1907*信号概况!$F$4,2)+POWER($F1907*信号概况!$F$5,2)+POWER($G1907*信号概况!$F$6,2)+POWER($H1907*信号概况!$F$7,2)+POWER($I1907*信号概况!$F$8,2)+POWER($J1907*信号概况!$F$9,2)+2*$C1907*信号概况!$F$2*$D1907*信号概况!$F$3*信号相关性!$B$3+2*$C1907*信号概况!$F$2*$E1907*信号概况!$F$4*信号相关性!$B$4+2*$C1907*信号概况!$F$2*$F1907*信号概况!$F$5*信号相关性!$B$5+2*$C1907*信号概况!$F$2*$G1907*信号概况!$F$6*信号相关性!$B$6+2*$C1907*信号概况!$F$2*$H1907*信号概况!$F$7*信号相关性!$B$7+2*$C1907*信号概况!$F$2*$I1907*信号概况!$F$8*信号相关性!$B$8+2*$C1907*信号概况!$F$2*$J1907*信号概况!$F$9*信号相关性!$B$9+2*$D1907*信号概况!$F$3*$E1907*信号概况!$F$4*信号相关性!$C$4+2*$D1907*信号概况!$F$3*$F1907*信号概况!$F$5*信号相关性!$C$5+2*$D1907*信号概况!$F$3*$G1907*信号概况!$F$6*信号相关性!$C$6+2*$D1907*信号概况!$F$3*$H1907*信号概况!$F$7*信号相关性!$C$7+2*$D1907*信号概况!$F$3*$I1907*信号概况!$F$8*信号相关性!$C$8+2*$D1907*信号概况!$F$3*$J1907*信号概况!$F$9*信号相关性!$C$9+2*$E1907*信号概况!$F$4*$F1907*信号概况!$F$5*信号相关性!$D$5+2*$E1907*信号概况!$F$4*$G1907*信号概况!$F$6*信号相关性!$D$6+2*$E1907*信号概况!$F$4*$H1907*信号概况!$F$7*信号相关性!$D$7+2*$E1907*信号概况!$F$4*$I1907*信号概况!$F$8*信号相关性!$D$8+2*$E1907*信号概况!$F$4*$J1907*信号概况!$J$5*信号相关性!$D$9+2*$F1907*信号概况!$F$5*$G1907*信号概况!$F$6*信号相关性!$E$6+2*$F1907*信号概况!$F$5*$H1907*信号概况!$F$7*信号相关性!$E$7+2*$F1907*信号概况!$F$5*$I1907*信号概况!$F$8*信号相关性!$E$8+2*$F1907*信号概况!$F$5*$J1907*信号概况!$F$9*信号相关性!$E$9+2*$G1907*信号概况!$F$6*$H1907*信号概况!$F$7*信号相关性!$F$7+2*$G1907*信号概况!$F$6*$I1907*信号概况!$F$8*信号相关性!$F$8+2*$G1907*信号概况!$F$6*$J1907*信号概况!$F$9*信号相关性!$F$9+2*$H1907*信号概况!$F$7*$I1907*信号概况!$F$8*信号相关性!$G$8+2*$H1907*信号概况!$F$7*$J1907*信号概况!$F$9*信号相关性!$G$9+2*$I1907*信号概况!$F$8*$J1907*信号概况!$F$9*信号相关性!$H$9)</f>
        <v>275.651062203392</v>
      </c>
      <c r="L1907" s="10">
        <f t="shared" ref="L1907:L1929" si="626">B1907/K1907</f>
        <v>70.8111909454482</v>
      </c>
      <c r="M1907" s="11">
        <f>SQRT(POWER($C1907*信号概况!$C$2,2)+POWER($D1907*信号概况!$C$3,2)+POWER($E1907*信号概况!$C$4,2)+POWER($F1907*信号概况!$C$5,2)+POWER($G1907*信号概况!$C$6,2)+POWER($H1907*信号概况!$C$7,2)+POWER($I1907*信号概况!$C$8,2)+POWER($J1907*信号概况!$C$9,2)+2*$C1907*信号概况!$C$2*$D1907*信号概况!$C$3*信号相关性!$B$3+2*$C1907*信号概况!$C$2*$E1907*信号概况!$C$4*信号相关性!$B$4+2*$C1907*信号概况!$C$2*$F1907*信号概况!$C$5*信号相关性!$B$5+2*$C1907*信号概况!$C$2*$G1907*信号概况!$C$6*信号相关性!$B$6+2*$C1907*信号概况!$C$2*$H1907*信号概况!$C$7*信号相关性!$B$7+2*$C1907*信号概况!$C$2*$I1907*信号概况!$C$8*信号相关性!$B$8+2*$C1907*信号概况!$C$2*$J1907*信号概况!$C$9*信号相关性!$B$9+2*$D1907*信号概况!$C$3*$E1907*信号概况!$C$4*信号相关性!$C$4+2*$D1907*信号概况!$C$3*$F1907*信号概况!$C$5*信号相关性!$C$5+2*$D1907*信号概况!$C$3*$G1907*信号概况!$C$6*信号相关性!$C$6+2*$D1907*信号概况!$C$3*$H1907*信号概况!$C$7*信号相关性!$C$7+2*$D1907*信号概况!$C$3*$I1907*信号概况!$C$8*信号相关性!$C$8+2*$D1907*信号概况!$C$3*$J1907*信号概况!$C$9*信号相关性!$C$9+2*$E1907*信号概况!$C$4*$F1907*信号概况!$C$5*信号相关性!$D$5+2*$E1907*信号概况!$C$4*$G1907*信号概况!$C$6*信号相关性!$D$6+2*$E1907*信号概况!$C$4*$H1907*信号概况!$C$7*信号相关性!$D$7+2*$E1907*信号概况!$C$4*$I1907*信号概况!$C$8*信号相关性!$D$8+2*$E1907*信号概况!$C$4*$J1907*信号概况!$J$5*信号相关性!$D$9+2*$F1907*信号概况!$C$5*$G1907*信号概况!$C$6*信号相关性!$E$6+2*$F1907*信号概况!$C$5*$H1907*信号概况!$C$7*信号相关性!$E$7+2*$F1907*信号概况!$C$5*$I1907*信号概况!$C$8*信号相关性!$E$8+2*$F1907*信号概况!$C$5*$J1907*信号概况!$C$9*信号相关性!$E$9+2*$G1907*信号概况!$C$6*$H1907*信号概况!$C$7*信号相关性!$F$7+2*$G1907*信号概况!$C$6*$I1907*信号概况!$C$8*信号相关性!$F$8+2*$G1907*信号概况!$C$6*$J1907*信号概况!$C$9*信号相关性!$F$9+2*$H1907*信号概况!$C$7*$I1907*信号概况!$C$8*信号相关性!$G$8+2*$H1907*信号概况!$C$7*$J1907*信号概况!$C$9*信号相关性!$G$9+2*$I1907*信号概况!$C$8*$J1907*信号概况!$C$9*信号相关性!$H$9)</f>
        <v>948.187630228675</v>
      </c>
      <c r="N1907" s="12">
        <f t="shared" ref="N1907:N1929" si="627">M1907/B1907</f>
        <v>0.0485772266165215</v>
      </c>
      <c r="O1907" s="10">
        <f>$C1907*信号概况!$J$2+$D1907*信号概况!$J$3+$E1907*信号概况!$J$4+$F1907*信号概况!$J$5+$G1907*信号概况!$J$6+$H1907*信号概况!$J$7+$I1907*信号概况!$J$8+$J1907*信号概况!$J$9</f>
        <v>637.172815225642</v>
      </c>
      <c r="P1907" s="12">
        <f t="shared" ref="P1907:P1929" si="628">O1907/B1907</f>
        <v>0.0326434212515916</v>
      </c>
      <c r="Q1907" s="7">
        <f t="shared" ref="Q1907:Q1929" si="629">(O1907*12-B1907*5%)/K1907</f>
        <v>24.1976748770375</v>
      </c>
    </row>
    <row r="1908" spans="1:17">
      <c r="A1908">
        <v>1906</v>
      </c>
      <c r="B1908">
        <v>19519.18</v>
      </c>
      <c r="C1908" s="7">
        <f t="shared" si="609"/>
        <v>0</v>
      </c>
      <c r="D1908" s="8">
        <f t="shared" si="610"/>
        <v>0.0606060606060606</v>
      </c>
      <c r="E1908">
        <f t="shared" si="611"/>
        <v>0</v>
      </c>
      <c r="F1908">
        <f t="shared" si="621"/>
        <v>0.1</v>
      </c>
      <c r="G1908">
        <f t="shared" si="622"/>
        <v>0.1</v>
      </c>
      <c r="H1908">
        <f t="shared" si="623"/>
        <v>0</v>
      </c>
      <c r="I1908">
        <f t="shared" si="624"/>
        <v>0</v>
      </c>
      <c r="J1908">
        <f t="shared" si="625"/>
        <v>0</v>
      </c>
      <c r="K1908">
        <f>SQRT(POWER($C1908*信号概况!$F$2,2)+POWER($D1908*信号概况!$F$3,2)+POWER($E1908*信号概况!$F$4,2)+POWER($F1908*信号概况!$F$5,2)+POWER($G1908*信号概况!$F$6,2)+POWER($H1908*信号概况!$F$7,2)+POWER($I1908*信号概况!$F$8,2)+POWER($J1908*信号概况!$F$9,2)+2*$C1908*信号概况!$F$2*$D1908*信号概况!$F$3*信号相关性!$B$3+2*$C1908*信号概况!$F$2*$E1908*信号概况!$F$4*信号相关性!$B$4+2*$C1908*信号概况!$F$2*$F1908*信号概况!$F$5*信号相关性!$B$5+2*$C1908*信号概况!$F$2*$G1908*信号概况!$F$6*信号相关性!$B$6+2*$C1908*信号概况!$F$2*$H1908*信号概况!$F$7*信号相关性!$B$7+2*$C1908*信号概况!$F$2*$I1908*信号概况!$F$8*信号相关性!$B$8+2*$C1908*信号概况!$F$2*$J1908*信号概况!$F$9*信号相关性!$B$9+2*$D1908*信号概况!$F$3*$E1908*信号概况!$F$4*信号相关性!$C$4+2*$D1908*信号概况!$F$3*$F1908*信号概况!$F$5*信号相关性!$C$5+2*$D1908*信号概况!$F$3*$G1908*信号概况!$F$6*信号相关性!$C$6+2*$D1908*信号概况!$F$3*$H1908*信号概况!$F$7*信号相关性!$C$7+2*$D1908*信号概况!$F$3*$I1908*信号概况!$F$8*信号相关性!$C$8+2*$D1908*信号概况!$F$3*$J1908*信号概况!$F$9*信号相关性!$C$9+2*$E1908*信号概况!$F$4*$F1908*信号概况!$F$5*信号相关性!$D$5+2*$E1908*信号概况!$F$4*$G1908*信号概况!$F$6*信号相关性!$D$6+2*$E1908*信号概况!$F$4*$H1908*信号概况!$F$7*信号相关性!$D$7+2*$E1908*信号概况!$F$4*$I1908*信号概况!$F$8*信号相关性!$D$8+2*$E1908*信号概况!$F$4*$J1908*信号概况!$J$5*信号相关性!$D$9+2*$F1908*信号概况!$F$5*$G1908*信号概况!$F$6*信号相关性!$E$6+2*$F1908*信号概况!$F$5*$H1908*信号概况!$F$7*信号相关性!$E$7+2*$F1908*信号概况!$F$5*$I1908*信号概况!$F$8*信号相关性!$E$8+2*$F1908*信号概况!$F$5*$J1908*信号概况!$F$9*信号相关性!$E$9+2*$G1908*信号概况!$F$6*$H1908*信号概况!$F$7*信号相关性!$F$7+2*$G1908*信号概况!$F$6*$I1908*信号概况!$F$8*信号相关性!$F$8+2*$G1908*信号概况!$F$6*$J1908*信号概况!$F$9*信号相关性!$F$9+2*$H1908*信号概况!$F$7*$I1908*信号概况!$F$8*信号相关性!$G$8+2*$H1908*信号概况!$F$7*$J1908*信号概况!$F$9*信号相关性!$G$9+2*$I1908*信号概况!$F$8*$J1908*信号概况!$F$9*信号相关性!$H$9)</f>
        <v>270.344855775051</v>
      </c>
      <c r="L1908" s="10">
        <f t="shared" si="626"/>
        <v>72.2010409409881</v>
      </c>
      <c r="M1908" s="11">
        <f>SQRT(POWER($C1908*信号概况!$C$2,2)+POWER($D1908*信号概况!$C$3,2)+POWER($E1908*信号概况!$C$4,2)+POWER($F1908*信号概况!$C$5,2)+POWER($G1908*信号概况!$C$6,2)+POWER($H1908*信号概况!$C$7,2)+POWER($I1908*信号概况!$C$8,2)+POWER($J1908*信号概况!$C$9,2)+2*$C1908*信号概况!$C$2*$D1908*信号概况!$C$3*信号相关性!$B$3+2*$C1908*信号概况!$C$2*$E1908*信号概况!$C$4*信号相关性!$B$4+2*$C1908*信号概况!$C$2*$F1908*信号概况!$C$5*信号相关性!$B$5+2*$C1908*信号概况!$C$2*$G1908*信号概况!$C$6*信号相关性!$B$6+2*$C1908*信号概况!$C$2*$H1908*信号概况!$C$7*信号相关性!$B$7+2*$C1908*信号概况!$C$2*$I1908*信号概况!$C$8*信号相关性!$B$8+2*$C1908*信号概况!$C$2*$J1908*信号概况!$C$9*信号相关性!$B$9+2*$D1908*信号概况!$C$3*$E1908*信号概况!$C$4*信号相关性!$C$4+2*$D1908*信号概况!$C$3*$F1908*信号概况!$C$5*信号相关性!$C$5+2*$D1908*信号概况!$C$3*$G1908*信号概况!$C$6*信号相关性!$C$6+2*$D1908*信号概况!$C$3*$H1908*信号概况!$C$7*信号相关性!$C$7+2*$D1908*信号概况!$C$3*$I1908*信号概况!$C$8*信号相关性!$C$8+2*$D1908*信号概况!$C$3*$J1908*信号概况!$C$9*信号相关性!$C$9+2*$E1908*信号概况!$C$4*$F1908*信号概况!$C$5*信号相关性!$D$5+2*$E1908*信号概况!$C$4*$G1908*信号概况!$C$6*信号相关性!$D$6+2*$E1908*信号概况!$C$4*$H1908*信号概况!$C$7*信号相关性!$D$7+2*$E1908*信号概况!$C$4*$I1908*信号概况!$C$8*信号相关性!$D$8+2*$E1908*信号概况!$C$4*$J1908*信号概况!$J$5*信号相关性!$D$9+2*$F1908*信号概况!$C$5*$G1908*信号概况!$C$6*信号相关性!$E$6+2*$F1908*信号概况!$C$5*$H1908*信号概况!$C$7*信号相关性!$E$7+2*$F1908*信号概况!$C$5*$I1908*信号概况!$C$8*信号相关性!$E$8+2*$F1908*信号概况!$C$5*$J1908*信号概况!$C$9*信号相关性!$E$9+2*$G1908*信号概况!$C$6*$H1908*信号概况!$C$7*信号相关性!$F$7+2*$G1908*信号概况!$C$6*$I1908*信号概况!$C$8*信号相关性!$F$8+2*$G1908*信号概况!$C$6*$J1908*信号概况!$C$9*信号相关性!$F$9+2*$H1908*信号概况!$C$7*$I1908*信号概况!$C$8*信号相关性!$G$8+2*$H1908*信号概况!$C$7*$J1908*信号概况!$C$9*信号相关性!$G$9+2*$I1908*信号概况!$C$8*$J1908*信号概况!$C$9*信号相关性!$H$9)</f>
        <v>965.911335916279</v>
      </c>
      <c r="N1908" s="12">
        <f t="shared" si="627"/>
        <v>0.0494852414863882</v>
      </c>
      <c r="O1908" s="10">
        <f>$C1908*信号概况!$J$2+$D1908*信号概况!$J$3+$E1908*信号概况!$J$4+$F1908*信号概况!$J$5+$G1908*信号概况!$J$6+$H1908*信号概况!$J$7+$I1908*信号概况!$J$8+$J1908*信号概况!$J$9</f>
        <v>661.700965910573</v>
      </c>
      <c r="P1908" s="12">
        <f t="shared" si="628"/>
        <v>0.033900039136407</v>
      </c>
      <c r="Q1908" s="7">
        <f t="shared" si="629"/>
        <v>25.7613653160165</v>
      </c>
    </row>
    <row r="1909" spans="1:17">
      <c r="A1909">
        <v>1907</v>
      </c>
      <c r="B1909">
        <v>19519.18</v>
      </c>
      <c r="C1909" s="7">
        <f t="shared" si="609"/>
        <v>0</v>
      </c>
      <c r="D1909" s="8">
        <f t="shared" si="610"/>
        <v>0.0909090909090909</v>
      </c>
      <c r="E1909">
        <f t="shared" si="611"/>
        <v>0</v>
      </c>
      <c r="F1909">
        <f t="shared" si="621"/>
        <v>0.1</v>
      </c>
      <c r="G1909">
        <f t="shared" si="622"/>
        <v>0.1</v>
      </c>
      <c r="H1909">
        <f t="shared" si="623"/>
        <v>0</v>
      </c>
      <c r="I1909">
        <f t="shared" si="624"/>
        <v>0</v>
      </c>
      <c r="J1909">
        <f t="shared" si="625"/>
        <v>0</v>
      </c>
      <c r="K1909">
        <f>SQRT(POWER($C1909*信号概况!$F$2,2)+POWER($D1909*信号概况!$F$3,2)+POWER($E1909*信号概况!$F$4,2)+POWER($F1909*信号概况!$F$5,2)+POWER($G1909*信号概况!$F$6,2)+POWER($H1909*信号概况!$F$7,2)+POWER($I1909*信号概况!$F$8,2)+POWER($J1909*信号概况!$F$9,2)+2*$C1909*信号概况!$F$2*$D1909*信号概况!$F$3*信号相关性!$B$3+2*$C1909*信号概况!$F$2*$E1909*信号概况!$F$4*信号相关性!$B$4+2*$C1909*信号概况!$F$2*$F1909*信号概况!$F$5*信号相关性!$B$5+2*$C1909*信号概况!$F$2*$G1909*信号概况!$F$6*信号相关性!$B$6+2*$C1909*信号概况!$F$2*$H1909*信号概况!$F$7*信号相关性!$B$7+2*$C1909*信号概况!$F$2*$I1909*信号概况!$F$8*信号相关性!$B$8+2*$C1909*信号概况!$F$2*$J1909*信号概况!$F$9*信号相关性!$B$9+2*$D1909*信号概况!$F$3*$E1909*信号概况!$F$4*信号相关性!$C$4+2*$D1909*信号概况!$F$3*$F1909*信号概况!$F$5*信号相关性!$C$5+2*$D1909*信号概况!$F$3*$G1909*信号概况!$F$6*信号相关性!$C$6+2*$D1909*信号概况!$F$3*$H1909*信号概况!$F$7*信号相关性!$C$7+2*$D1909*信号概况!$F$3*$I1909*信号概况!$F$8*信号相关性!$C$8+2*$D1909*信号概况!$F$3*$J1909*信号概况!$F$9*信号相关性!$C$9+2*$E1909*信号概况!$F$4*$F1909*信号概况!$F$5*信号相关性!$D$5+2*$E1909*信号概况!$F$4*$G1909*信号概况!$F$6*信号相关性!$D$6+2*$E1909*信号概况!$F$4*$H1909*信号概况!$F$7*信号相关性!$D$7+2*$E1909*信号概况!$F$4*$I1909*信号概况!$F$8*信号相关性!$D$8+2*$E1909*信号概况!$F$4*$J1909*信号概况!$J$5*信号相关性!$D$9+2*$F1909*信号概况!$F$5*$G1909*信号概况!$F$6*信号相关性!$E$6+2*$F1909*信号概况!$F$5*$H1909*信号概况!$F$7*信号相关性!$E$7+2*$F1909*信号概况!$F$5*$I1909*信号概况!$F$8*信号相关性!$E$8+2*$F1909*信号概况!$F$5*$J1909*信号概况!$F$9*信号相关性!$E$9+2*$G1909*信号概况!$F$6*$H1909*信号概况!$F$7*信号相关性!$F$7+2*$G1909*信号概况!$F$6*$I1909*信号概况!$F$8*信号相关性!$F$8+2*$G1909*信号概况!$F$6*$J1909*信号概况!$F$9*信号相关性!$F$9+2*$H1909*信号概况!$F$7*$I1909*信号概况!$F$8*信号相关性!$G$8+2*$H1909*信号概况!$F$7*$J1909*信号概况!$F$9*信号相关性!$G$9+2*$I1909*信号概况!$F$8*$J1909*信号概况!$F$9*信号相关性!$H$9)</f>
        <v>281.29689362619</v>
      </c>
      <c r="L1909" s="10">
        <f t="shared" si="626"/>
        <v>69.3899593002212</v>
      </c>
      <c r="M1909" s="11">
        <f>SQRT(POWER($C1909*信号概况!$C$2,2)+POWER($D1909*信号概况!$C$3,2)+POWER($E1909*信号概况!$C$4,2)+POWER($F1909*信号概况!$C$5,2)+POWER($G1909*信号概况!$C$6,2)+POWER($H1909*信号概况!$C$7,2)+POWER($I1909*信号概况!$C$8,2)+POWER($J1909*信号概况!$C$9,2)+2*$C1909*信号概况!$C$2*$D1909*信号概况!$C$3*信号相关性!$B$3+2*$C1909*信号概况!$C$2*$E1909*信号概况!$C$4*信号相关性!$B$4+2*$C1909*信号概况!$C$2*$F1909*信号概况!$C$5*信号相关性!$B$5+2*$C1909*信号概况!$C$2*$G1909*信号概况!$C$6*信号相关性!$B$6+2*$C1909*信号概况!$C$2*$H1909*信号概况!$C$7*信号相关性!$B$7+2*$C1909*信号概况!$C$2*$I1909*信号概况!$C$8*信号相关性!$B$8+2*$C1909*信号概况!$C$2*$J1909*信号概况!$C$9*信号相关性!$B$9+2*$D1909*信号概况!$C$3*$E1909*信号概况!$C$4*信号相关性!$C$4+2*$D1909*信号概况!$C$3*$F1909*信号概况!$C$5*信号相关性!$C$5+2*$D1909*信号概况!$C$3*$G1909*信号概况!$C$6*信号相关性!$C$6+2*$D1909*信号概况!$C$3*$H1909*信号概况!$C$7*信号相关性!$C$7+2*$D1909*信号概况!$C$3*$I1909*信号概况!$C$8*信号相关性!$C$8+2*$D1909*信号概况!$C$3*$J1909*信号概况!$C$9*信号相关性!$C$9+2*$E1909*信号概况!$C$4*$F1909*信号概况!$C$5*信号相关性!$D$5+2*$E1909*信号概况!$C$4*$G1909*信号概况!$C$6*信号相关性!$D$6+2*$E1909*信号概况!$C$4*$H1909*信号概况!$C$7*信号相关性!$D$7+2*$E1909*信号概况!$C$4*$I1909*信号概况!$C$8*信号相关性!$D$8+2*$E1909*信号概况!$C$4*$J1909*信号概况!$J$5*信号相关性!$D$9+2*$F1909*信号概况!$C$5*$G1909*信号概况!$C$6*信号相关性!$E$6+2*$F1909*信号概况!$C$5*$H1909*信号概况!$C$7*信号相关性!$E$7+2*$F1909*信号概况!$C$5*$I1909*信号概况!$C$8*信号相关性!$E$8+2*$F1909*信号概况!$C$5*$J1909*信号概况!$C$9*信号相关性!$E$9+2*$G1909*信号概况!$C$6*$H1909*信号概况!$C$7*信号相关性!$F$7+2*$G1909*信号概况!$C$6*$I1909*信号概况!$C$8*信号相关性!$F$8+2*$G1909*信号概况!$C$6*$J1909*信号概况!$C$9*信号相关性!$F$9+2*$H1909*信号概况!$C$7*$I1909*信号概况!$C$8*信号相关性!$G$8+2*$H1909*信号概况!$C$7*$J1909*信号概况!$C$9*信号相关性!$G$9+2*$I1909*信号概况!$C$8*$J1909*信号概况!$C$9*信号相关性!$H$9)</f>
        <v>1085.03173124416</v>
      </c>
      <c r="N1909" s="12">
        <f t="shared" si="627"/>
        <v>0.0555879771201534</v>
      </c>
      <c r="O1909" s="10">
        <f>$C1909*信号概况!$J$2+$D1909*信号概况!$J$3+$E1909*信号概况!$J$4+$F1909*信号概况!$J$5+$G1909*信号概况!$J$6+$H1909*信号概况!$J$7+$I1909*信号概况!$J$8+$J1909*信号概况!$J$9</f>
        <v>686.229116595505</v>
      </c>
      <c r="P1909" s="12">
        <f t="shared" si="628"/>
        <v>0.0351566570212225</v>
      </c>
      <c r="Q1909" s="7">
        <f t="shared" si="629"/>
        <v>25.8047300330025</v>
      </c>
    </row>
    <row r="1910" spans="1:17">
      <c r="A1910">
        <v>1908</v>
      </c>
      <c r="B1910">
        <v>19519.18</v>
      </c>
      <c r="C1910" s="7">
        <f t="shared" si="609"/>
        <v>0</v>
      </c>
      <c r="D1910" s="8">
        <f t="shared" si="610"/>
        <v>0.121212121212121</v>
      </c>
      <c r="E1910">
        <f t="shared" si="611"/>
        <v>0</v>
      </c>
      <c r="F1910">
        <f t="shared" si="621"/>
        <v>0.1</v>
      </c>
      <c r="G1910">
        <f t="shared" si="622"/>
        <v>0.1</v>
      </c>
      <c r="H1910">
        <f t="shared" si="623"/>
        <v>0</v>
      </c>
      <c r="I1910">
        <f t="shared" si="624"/>
        <v>0</v>
      </c>
      <c r="J1910">
        <f t="shared" si="625"/>
        <v>0</v>
      </c>
      <c r="K1910">
        <f>SQRT(POWER($C1910*信号概况!$F$2,2)+POWER($D1910*信号概况!$F$3,2)+POWER($E1910*信号概况!$F$4,2)+POWER($F1910*信号概况!$F$5,2)+POWER($G1910*信号概况!$F$6,2)+POWER($H1910*信号概况!$F$7,2)+POWER($I1910*信号概况!$F$8,2)+POWER($J1910*信号概况!$F$9,2)+2*$C1910*信号概况!$F$2*$D1910*信号概况!$F$3*信号相关性!$B$3+2*$C1910*信号概况!$F$2*$E1910*信号概况!$F$4*信号相关性!$B$4+2*$C1910*信号概况!$F$2*$F1910*信号概况!$F$5*信号相关性!$B$5+2*$C1910*信号概况!$F$2*$G1910*信号概况!$F$6*信号相关性!$B$6+2*$C1910*信号概况!$F$2*$H1910*信号概况!$F$7*信号相关性!$B$7+2*$C1910*信号概况!$F$2*$I1910*信号概况!$F$8*信号相关性!$B$8+2*$C1910*信号概况!$F$2*$J1910*信号概况!$F$9*信号相关性!$B$9+2*$D1910*信号概况!$F$3*$E1910*信号概况!$F$4*信号相关性!$C$4+2*$D1910*信号概况!$F$3*$F1910*信号概况!$F$5*信号相关性!$C$5+2*$D1910*信号概况!$F$3*$G1910*信号概况!$F$6*信号相关性!$C$6+2*$D1910*信号概况!$F$3*$H1910*信号概况!$F$7*信号相关性!$C$7+2*$D1910*信号概况!$F$3*$I1910*信号概况!$F$8*信号相关性!$C$8+2*$D1910*信号概况!$F$3*$J1910*信号概况!$F$9*信号相关性!$C$9+2*$E1910*信号概况!$F$4*$F1910*信号概况!$F$5*信号相关性!$D$5+2*$E1910*信号概况!$F$4*$G1910*信号概况!$F$6*信号相关性!$D$6+2*$E1910*信号概况!$F$4*$H1910*信号概况!$F$7*信号相关性!$D$7+2*$E1910*信号概况!$F$4*$I1910*信号概况!$F$8*信号相关性!$D$8+2*$E1910*信号概况!$F$4*$J1910*信号概况!$J$5*信号相关性!$D$9+2*$F1910*信号概况!$F$5*$G1910*信号概况!$F$6*信号相关性!$E$6+2*$F1910*信号概况!$F$5*$H1910*信号概况!$F$7*信号相关性!$E$7+2*$F1910*信号概况!$F$5*$I1910*信号概况!$F$8*信号相关性!$E$8+2*$F1910*信号概况!$F$5*$J1910*信号概况!$F$9*信号相关性!$E$9+2*$G1910*信号概况!$F$6*$H1910*信号概况!$F$7*信号相关性!$F$7+2*$G1910*信号概况!$F$6*$I1910*信号概况!$F$8*信号相关性!$F$8+2*$G1910*信号概况!$F$6*$J1910*信号概况!$F$9*信号相关性!$F$9+2*$H1910*信号概况!$F$7*$I1910*信号概况!$F$8*信号相关性!$G$8+2*$H1910*信号概况!$F$7*$J1910*信号概况!$F$9*信号相关性!$G$9+2*$I1910*信号概况!$F$8*$J1910*信号概况!$F$9*信号相关性!$H$9)</f>
        <v>306.770780963557</v>
      </c>
      <c r="L1910" s="10">
        <f t="shared" si="626"/>
        <v>63.6278981286642</v>
      </c>
      <c r="M1910" s="11">
        <f>SQRT(POWER($C1910*信号概况!$C$2,2)+POWER($D1910*信号概况!$C$3,2)+POWER($E1910*信号概况!$C$4,2)+POWER($F1910*信号概况!$C$5,2)+POWER($G1910*信号概况!$C$6,2)+POWER($H1910*信号概况!$C$7,2)+POWER($I1910*信号概况!$C$8,2)+POWER($J1910*信号概况!$C$9,2)+2*$C1910*信号概况!$C$2*$D1910*信号概况!$C$3*信号相关性!$B$3+2*$C1910*信号概况!$C$2*$E1910*信号概况!$C$4*信号相关性!$B$4+2*$C1910*信号概况!$C$2*$F1910*信号概况!$C$5*信号相关性!$B$5+2*$C1910*信号概况!$C$2*$G1910*信号概况!$C$6*信号相关性!$B$6+2*$C1910*信号概况!$C$2*$H1910*信号概况!$C$7*信号相关性!$B$7+2*$C1910*信号概况!$C$2*$I1910*信号概况!$C$8*信号相关性!$B$8+2*$C1910*信号概况!$C$2*$J1910*信号概况!$C$9*信号相关性!$B$9+2*$D1910*信号概况!$C$3*$E1910*信号概况!$C$4*信号相关性!$C$4+2*$D1910*信号概况!$C$3*$F1910*信号概况!$C$5*信号相关性!$C$5+2*$D1910*信号概况!$C$3*$G1910*信号概况!$C$6*信号相关性!$C$6+2*$D1910*信号概况!$C$3*$H1910*信号概况!$C$7*信号相关性!$C$7+2*$D1910*信号概况!$C$3*$I1910*信号概况!$C$8*信号相关性!$C$8+2*$D1910*信号概况!$C$3*$J1910*信号概况!$C$9*信号相关性!$C$9+2*$E1910*信号概况!$C$4*$F1910*信号概况!$C$5*信号相关性!$D$5+2*$E1910*信号概况!$C$4*$G1910*信号概况!$C$6*信号相关性!$D$6+2*$E1910*信号概况!$C$4*$H1910*信号概况!$C$7*信号相关性!$D$7+2*$E1910*信号概况!$C$4*$I1910*信号概况!$C$8*信号相关性!$D$8+2*$E1910*信号概况!$C$4*$J1910*信号概况!$J$5*信号相关性!$D$9+2*$F1910*信号概况!$C$5*$G1910*信号概况!$C$6*信号相关性!$E$6+2*$F1910*信号概况!$C$5*$H1910*信号概况!$C$7*信号相关性!$E$7+2*$F1910*信号概况!$C$5*$I1910*信号概况!$C$8*信号相关性!$E$8+2*$F1910*信号概况!$C$5*$J1910*信号概况!$C$9*信号相关性!$E$9+2*$G1910*信号概况!$C$6*$H1910*信号概况!$C$7*信号相关性!$F$7+2*$G1910*信号概况!$C$6*$I1910*信号概况!$C$8*信号相关性!$F$8+2*$G1910*信号概况!$C$6*$J1910*信号概况!$C$9*信号相关性!$F$9+2*$H1910*信号概况!$C$7*$I1910*信号概况!$C$8*信号相关性!$G$8+2*$H1910*信号概况!$C$7*$J1910*信号概况!$C$9*信号相关性!$G$9+2*$I1910*信号概况!$C$8*$J1910*信号概况!$C$9*信号相关性!$H$9)</f>
        <v>1277.49255535366</v>
      </c>
      <c r="N1910" s="12">
        <f t="shared" si="627"/>
        <v>0.0654480646909176</v>
      </c>
      <c r="O1910" s="10">
        <f>$C1910*信号概况!$J$2+$D1910*信号概况!$J$3+$E1910*信号概况!$J$4+$F1910*信号概况!$J$5+$G1910*信号概况!$J$6+$H1910*信号概况!$J$7+$I1910*信号概况!$J$8+$J1910*信号概况!$J$9</f>
        <v>710.757267280437</v>
      </c>
      <c r="P1910" s="12">
        <f t="shared" si="628"/>
        <v>0.0364132749060379</v>
      </c>
      <c r="Q1910" s="7">
        <f t="shared" si="629"/>
        <v>24.6214068485959</v>
      </c>
    </row>
    <row r="1911" spans="1:17">
      <c r="A1911">
        <v>1909</v>
      </c>
      <c r="B1911">
        <v>19519.18</v>
      </c>
      <c r="C1911" s="7">
        <f t="shared" si="609"/>
        <v>0</v>
      </c>
      <c r="D1911" s="8">
        <f t="shared" si="610"/>
        <v>0.151515151515152</v>
      </c>
      <c r="E1911">
        <f t="shared" si="611"/>
        <v>0</v>
      </c>
      <c r="F1911">
        <f t="shared" si="621"/>
        <v>0.1</v>
      </c>
      <c r="G1911">
        <f t="shared" si="622"/>
        <v>0.1</v>
      </c>
      <c r="H1911">
        <f t="shared" si="623"/>
        <v>0</v>
      </c>
      <c r="I1911">
        <f t="shared" si="624"/>
        <v>0</v>
      </c>
      <c r="J1911">
        <f t="shared" si="625"/>
        <v>0</v>
      </c>
      <c r="K1911">
        <f>SQRT(POWER($C1911*信号概况!$F$2,2)+POWER($D1911*信号概况!$F$3,2)+POWER($E1911*信号概况!$F$4,2)+POWER($F1911*信号概况!$F$5,2)+POWER($G1911*信号概况!$F$6,2)+POWER($H1911*信号概况!$F$7,2)+POWER($I1911*信号概况!$F$8,2)+POWER($J1911*信号概况!$F$9,2)+2*$C1911*信号概况!$F$2*$D1911*信号概况!$F$3*信号相关性!$B$3+2*$C1911*信号概况!$F$2*$E1911*信号概况!$F$4*信号相关性!$B$4+2*$C1911*信号概况!$F$2*$F1911*信号概况!$F$5*信号相关性!$B$5+2*$C1911*信号概况!$F$2*$G1911*信号概况!$F$6*信号相关性!$B$6+2*$C1911*信号概况!$F$2*$H1911*信号概况!$F$7*信号相关性!$B$7+2*$C1911*信号概况!$F$2*$I1911*信号概况!$F$8*信号相关性!$B$8+2*$C1911*信号概况!$F$2*$J1911*信号概况!$F$9*信号相关性!$B$9+2*$D1911*信号概况!$F$3*$E1911*信号概况!$F$4*信号相关性!$C$4+2*$D1911*信号概况!$F$3*$F1911*信号概况!$F$5*信号相关性!$C$5+2*$D1911*信号概况!$F$3*$G1911*信号概况!$F$6*信号相关性!$C$6+2*$D1911*信号概况!$F$3*$H1911*信号概况!$F$7*信号相关性!$C$7+2*$D1911*信号概况!$F$3*$I1911*信号概况!$F$8*信号相关性!$C$8+2*$D1911*信号概况!$F$3*$J1911*信号概况!$F$9*信号相关性!$C$9+2*$E1911*信号概况!$F$4*$F1911*信号概况!$F$5*信号相关性!$D$5+2*$E1911*信号概况!$F$4*$G1911*信号概况!$F$6*信号相关性!$D$6+2*$E1911*信号概况!$F$4*$H1911*信号概况!$F$7*信号相关性!$D$7+2*$E1911*信号概况!$F$4*$I1911*信号概况!$F$8*信号相关性!$D$8+2*$E1911*信号概况!$F$4*$J1911*信号概况!$J$5*信号相关性!$D$9+2*$F1911*信号概况!$F$5*$G1911*信号概况!$F$6*信号相关性!$E$6+2*$F1911*信号概况!$F$5*$H1911*信号概况!$F$7*信号相关性!$E$7+2*$F1911*信号概况!$F$5*$I1911*信号概况!$F$8*信号相关性!$E$8+2*$F1911*信号概况!$F$5*$J1911*信号概况!$F$9*信号相关性!$E$9+2*$G1911*信号概况!$F$6*$H1911*信号概况!$F$7*信号相关性!$F$7+2*$G1911*信号概况!$F$6*$I1911*信号概况!$F$8*信号相关性!$F$8+2*$G1911*信号概况!$F$6*$J1911*信号概况!$F$9*信号相关性!$F$9+2*$H1911*信号概况!$F$7*$I1911*信号概况!$F$8*信号相关性!$G$8+2*$H1911*信号概况!$F$7*$J1911*信号概况!$F$9*信号相关性!$G$9+2*$I1911*信号概况!$F$8*$J1911*信号概况!$F$9*信号相关性!$H$9)</f>
        <v>343.551233605373</v>
      </c>
      <c r="L1911" s="10">
        <f t="shared" si="626"/>
        <v>56.8159217335866</v>
      </c>
      <c r="M1911" s="11">
        <f>SQRT(POWER($C1911*信号概况!$C$2,2)+POWER($D1911*信号概况!$C$3,2)+POWER($E1911*信号概况!$C$4,2)+POWER($F1911*信号概况!$C$5,2)+POWER($G1911*信号概况!$C$6,2)+POWER($H1911*信号概况!$C$7,2)+POWER($I1911*信号概况!$C$8,2)+POWER($J1911*信号概况!$C$9,2)+2*$C1911*信号概况!$C$2*$D1911*信号概况!$C$3*信号相关性!$B$3+2*$C1911*信号概况!$C$2*$E1911*信号概况!$C$4*信号相关性!$B$4+2*$C1911*信号概况!$C$2*$F1911*信号概况!$C$5*信号相关性!$B$5+2*$C1911*信号概况!$C$2*$G1911*信号概况!$C$6*信号相关性!$B$6+2*$C1911*信号概况!$C$2*$H1911*信号概况!$C$7*信号相关性!$B$7+2*$C1911*信号概况!$C$2*$I1911*信号概况!$C$8*信号相关性!$B$8+2*$C1911*信号概况!$C$2*$J1911*信号概况!$C$9*信号相关性!$B$9+2*$D1911*信号概况!$C$3*$E1911*信号概况!$C$4*信号相关性!$C$4+2*$D1911*信号概况!$C$3*$F1911*信号概况!$C$5*信号相关性!$C$5+2*$D1911*信号概况!$C$3*$G1911*信号概况!$C$6*信号相关性!$C$6+2*$D1911*信号概况!$C$3*$H1911*信号概况!$C$7*信号相关性!$C$7+2*$D1911*信号概况!$C$3*$I1911*信号概况!$C$8*信号相关性!$C$8+2*$D1911*信号概况!$C$3*$J1911*信号概况!$C$9*信号相关性!$C$9+2*$E1911*信号概况!$C$4*$F1911*信号概况!$C$5*信号相关性!$D$5+2*$E1911*信号概况!$C$4*$G1911*信号概况!$C$6*信号相关性!$D$6+2*$E1911*信号概况!$C$4*$H1911*信号概况!$C$7*信号相关性!$D$7+2*$E1911*信号概况!$C$4*$I1911*信号概况!$C$8*信号相关性!$D$8+2*$E1911*信号概况!$C$4*$J1911*信号概况!$J$5*信号相关性!$D$9+2*$F1911*信号概况!$C$5*$G1911*信号概况!$C$6*信号相关性!$E$6+2*$F1911*信号概况!$C$5*$H1911*信号概况!$C$7*信号相关性!$E$7+2*$F1911*信号概况!$C$5*$I1911*信号概况!$C$8*信号相关性!$E$8+2*$F1911*信号概况!$C$5*$J1911*信号概况!$C$9*信号相关性!$E$9+2*$G1911*信号概况!$C$6*$H1911*信号概况!$C$7*信号相关性!$F$7+2*$G1911*信号概况!$C$6*$I1911*信号概况!$C$8*信号相关性!$F$8+2*$G1911*信号概况!$C$6*$J1911*信号概况!$C$9*信号相关性!$F$9+2*$H1911*信号概况!$C$7*$I1911*信号概况!$C$8*信号相关性!$G$8+2*$H1911*信号概况!$C$7*$J1911*信号概况!$C$9*信号相关性!$G$9+2*$I1911*信号概况!$C$8*$J1911*信号概况!$C$9*信号相关性!$H$9)</f>
        <v>1515.60708047422</v>
      </c>
      <c r="N1911" s="12">
        <f t="shared" si="627"/>
        <v>0.0776470671654355</v>
      </c>
      <c r="O1911" s="10">
        <f>$C1911*信号概况!$J$2+$D1911*信号概况!$J$3+$E1911*信号概况!$J$4+$F1911*信号概况!$J$5+$G1911*信号概况!$J$6+$H1911*信号概况!$J$7+$I1911*信号概况!$J$8+$J1911*信号概况!$J$9</f>
        <v>735.285417965368</v>
      </c>
      <c r="P1911" s="12">
        <f t="shared" si="628"/>
        <v>0.0376698927908533</v>
      </c>
      <c r="Q1911" s="7">
        <f t="shared" si="629"/>
        <v>22.8422000795333</v>
      </c>
    </row>
    <row r="1912" spans="1:17">
      <c r="A1912">
        <v>1910</v>
      </c>
      <c r="B1912">
        <v>19519.18</v>
      </c>
      <c r="C1912" s="7">
        <f t="shared" si="609"/>
        <v>0</v>
      </c>
      <c r="D1912" s="8">
        <f t="shared" si="610"/>
        <v>0.181818181818182</v>
      </c>
      <c r="E1912">
        <f t="shared" si="611"/>
        <v>0</v>
      </c>
      <c r="F1912">
        <f t="shared" si="621"/>
        <v>0.1</v>
      </c>
      <c r="G1912">
        <f t="shared" si="622"/>
        <v>0.1</v>
      </c>
      <c r="H1912">
        <f t="shared" si="623"/>
        <v>0</v>
      </c>
      <c r="I1912">
        <f t="shared" si="624"/>
        <v>0</v>
      </c>
      <c r="J1912">
        <f t="shared" si="625"/>
        <v>0</v>
      </c>
      <c r="K1912">
        <f>SQRT(POWER($C1912*信号概况!$F$2,2)+POWER($D1912*信号概况!$F$3,2)+POWER($E1912*信号概况!$F$4,2)+POWER($F1912*信号概况!$F$5,2)+POWER($G1912*信号概况!$F$6,2)+POWER($H1912*信号概况!$F$7,2)+POWER($I1912*信号概况!$F$8,2)+POWER($J1912*信号概况!$F$9,2)+2*$C1912*信号概况!$F$2*$D1912*信号概况!$F$3*信号相关性!$B$3+2*$C1912*信号概况!$F$2*$E1912*信号概况!$F$4*信号相关性!$B$4+2*$C1912*信号概况!$F$2*$F1912*信号概况!$F$5*信号相关性!$B$5+2*$C1912*信号概况!$F$2*$G1912*信号概况!$F$6*信号相关性!$B$6+2*$C1912*信号概况!$F$2*$H1912*信号概况!$F$7*信号相关性!$B$7+2*$C1912*信号概况!$F$2*$I1912*信号概况!$F$8*信号相关性!$B$8+2*$C1912*信号概况!$F$2*$J1912*信号概况!$F$9*信号相关性!$B$9+2*$D1912*信号概况!$F$3*$E1912*信号概况!$F$4*信号相关性!$C$4+2*$D1912*信号概况!$F$3*$F1912*信号概况!$F$5*信号相关性!$C$5+2*$D1912*信号概况!$F$3*$G1912*信号概况!$F$6*信号相关性!$C$6+2*$D1912*信号概况!$F$3*$H1912*信号概况!$F$7*信号相关性!$C$7+2*$D1912*信号概况!$F$3*$I1912*信号概况!$F$8*信号相关性!$C$8+2*$D1912*信号概况!$F$3*$J1912*信号概况!$F$9*信号相关性!$C$9+2*$E1912*信号概况!$F$4*$F1912*信号概况!$F$5*信号相关性!$D$5+2*$E1912*信号概况!$F$4*$G1912*信号概况!$F$6*信号相关性!$D$6+2*$E1912*信号概况!$F$4*$H1912*信号概况!$F$7*信号相关性!$D$7+2*$E1912*信号概况!$F$4*$I1912*信号概况!$F$8*信号相关性!$D$8+2*$E1912*信号概况!$F$4*$J1912*信号概况!$J$5*信号相关性!$D$9+2*$F1912*信号概况!$F$5*$G1912*信号概况!$F$6*信号相关性!$E$6+2*$F1912*信号概况!$F$5*$H1912*信号概况!$F$7*信号相关性!$E$7+2*$F1912*信号概况!$F$5*$I1912*信号概况!$F$8*信号相关性!$E$8+2*$F1912*信号概况!$F$5*$J1912*信号概况!$F$9*信号相关性!$E$9+2*$G1912*信号概况!$F$6*$H1912*信号概况!$F$7*信号相关性!$F$7+2*$G1912*信号概况!$F$6*$I1912*信号概况!$F$8*信号相关性!$F$8+2*$G1912*信号概况!$F$6*$J1912*信号概况!$F$9*信号相关性!$F$9+2*$H1912*信号概况!$F$7*$I1912*信号概况!$F$8*信号相关性!$G$8+2*$H1912*信号概况!$F$7*$J1912*信号概况!$F$9*信号相关性!$G$9+2*$I1912*信号概况!$F$8*$J1912*信号概况!$F$9*信号相关性!$H$9)</f>
        <v>388.439643368299</v>
      </c>
      <c r="L1912" s="10">
        <f t="shared" si="626"/>
        <v>50.250226343383</v>
      </c>
      <c r="M1912" s="11">
        <f>SQRT(POWER($C1912*信号概况!$C$2,2)+POWER($D1912*信号概况!$C$3,2)+POWER($E1912*信号概况!$C$4,2)+POWER($F1912*信号概况!$C$5,2)+POWER($G1912*信号概况!$C$6,2)+POWER($H1912*信号概况!$C$7,2)+POWER($I1912*信号概况!$C$8,2)+POWER($J1912*信号概况!$C$9,2)+2*$C1912*信号概况!$C$2*$D1912*信号概况!$C$3*信号相关性!$B$3+2*$C1912*信号概况!$C$2*$E1912*信号概况!$C$4*信号相关性!$B$4+2*$C1912*信号概况!$C$2*$F1912*信号概况!$C$5*信号相关性!$B$5+2*$C1912*信号概况!$C$2*$G1912*信号概况!$C$6*信号相关性!$B$6+2*$C1912*信号概况!$C$2*$H1912*信号概况!$C$7*信号相关性!$B$7+2*$C1912*信号概况!$C$2*$I1912*信号概况!$C$8*信号相关性!$B$8+2*$C1912*信号概况!$C$2*$J1912*信号概况!$C$9*信号相关性!$B$9+2*$D1912*信号概况!$C$3*$E1912*信号概况!$C$4*信号相关性!$C$4+2*$D1912*信号概况!$C$3*$F1912*信号概况!$C$5*信号相关性!$C$5+2*$D1912*信号概况!$C$3*$G1912*信号概况!$C$6*信号相关性!$C$6+2*$D1912*信号概况!$C$3*$H1912*信号概况!$C$7*信号相关性!$C$7+2*$D1912*信号概况!$C$3*$I1912*信号概况!$C$8*信号相关性!$C$8+2*$D1912*信号概况!$C$3*$J1912*信号概况!$C$9*信号相关性!$C$9+2*$E1912*信号概况!$C$4*$F1912*信号概况!$C$5*信号相关性!$D$5+2*$E1912*信号概况!$C$4*$G1912*信号概况!$C$6*信号相关性!$D$6+2*$E1912*信号概况!$C$4*$H1912*信号概况!$C$7*信号相关性!$D$7+2*$E1912*信号概况!$C$4*$I1912*信号概况!$C$8*信号相关性!$D$8+2*$E1912*信号概况!$C$4*$J1912*信号概况!$J$5*信号相关性!$D$9+2*$F1912*信号概况!$C$5*$G1912*信号概况!$C$6*信号相关性!$E$6+2*$F1912*信号概况!$C$5*$H1912*信号概况!$C$7*信号相关性!$E$7+2*$F1912*信号概况!$C$5*$I1912*信号概况!$C$8*信号相关性!$E$8+2*$F1912*信号概况!$C$5*$J1912*信号概况!$C$9*信号相关性!$E$9+2*$G1912*信号概况!$C$6*$H1912*信号概况!$C$7*信号相关性!$F$7+2*$G1912*信号概况!$C$6*$I1912*信号概况!$C$8*信号相关性!$F$8+2*$G1912*信号概况!$C$6*$J1912*信号概况!$C$9*信号相关性!$F$9+2*$H1912*信号概况!$C$7*$I1912*信号概况!$C$8*信号相关性!$G$8+2*$H1912*信号概况!$C$7*$J1912*信号概况!$C$9*信号相关性!$G$9+2*$I1912*信号概况!$C$8*$J1912*信号概况!$C$9*信号相关性!$H$9)</f>
        <v>1781.15879078913</v>
      </c>
      <c r="N1912" s="12">
        <f t="shared" si="627"/>
        <v>0.0912517221926909</v>
      </c>
      <c r="O1912" s="10">
        <f>$C1912*信号概况!$J$2+$D1912*信号概况!$J$3+$E1912*信号概况!$J$4+$F1912*信号概况!$J$5+$G1912*信号概况!$J$6+$H1912*信号概况!$J$7+$I1912*信号概况!$J$8+$J1912*信号概况!$J$9</f>
        <v>759.8135686503</v>
      </c>
      <c r="P1912" s="12">
        <f t="shared" si="628"/>
        <v>0.0389265106756687</v>
      </c>
      <c r="Q1912" s="7">
        <f t="shared" si="629"/>
        <v>20.9602803493565</v>
      </c>
    </row>
    <row r="1913" spans="1:17">
      <c r="A1913">
        <v>1911</v>
      </c>
      <c r="B1913">
        <v>19519.18</v>
      </c>
      <c r="C1913" s="7">
        <f t="shared" si="609"/>
        <v>0</v>
      </c>
      <c r="D1913" s="8">
        <f t="shared" si="610"/>
        <v>0.212121212121212</v>
      </c>
      <c r="E1913">
        <f t="shared" si="611"/>
        <v>0</v>
      </c>
      <c r="F1913">
        <f t="shared" si="621"/>
        <v>0.1</v>
      </c>
      <c r="G1913">
        <f t="shared" si="622"/>
        <v>0.1</v>
      </c>
      <c r="H1913">
        <f t="shared" si="623"/>
        <v>0</v>
      </c>
      <c r="I1913">
        <f t="shared" si="624"/>
        <v>0</v>
      </c>
      <c r="J1913">
        <f t="shared" si="625"/>
        <v>0</v>
      </c>
      <c r="K1913">
        <f>SQRT(POWER($C1913*信号概况!$F$2,2)+POWER($D1913*信号概况!$F$3,2)+POWER($E1913*信号概况!$F$4,2)+POWER($F1913*信号概况!$F$5,2)+POWER($G1913*信号概况!$F$6,2)+POWER($H1913*信号概况!$F$7,2)+POWER($I1913*信号概况!$F$8,2)+POWER($J1913*信号概况!$F$9,2)+2*$C1913*信号概况!$F$2*$D1913*信号概况!$F$3*信号相关性!$B$3+2*$C1913*信号概况!$F$2*$E1913*信号概况!$F$4*信号相关性!$B$4+2*$C1913*信号概况!$F$2*$F1913*信号概况!$F$5*信号相关性!$B$5+2*$C1913*信号概况!$F$2*$G1913*信号概况!$F$6*信号相关性!$B$6+2*$C1913*信号概况!$F$2*$H1913*信号概况!$F$7*信号相关性!$B$7+2*$C1913*信号概况!$F$2*$I1913*信号概况!$F$8*信号相关性!$B$8+2*$C1913*信号概况!$F$2*$J1913*信号概况!$F$9*信号相关性!$B$9+2*$D1913*信号概况!$F$3*$E1913*信号概况!$F$4*信号相关性!$C$4+2*$D1913*信号概况!$F$3*$F1913*信号概况!$F$5*信号相关性!$C$5+2*$D1913*信号概况!$F$3*$G1913*信号概况!$F$6*信号相关性!$C$6+2*$D1913*信号概况!$F$3*$H1913*信号概况!$F$7*信号相关性!$C$7+2*$D1913*信号概况!$F$3*$I1913*信号概况!$F$8*信号相关性!$C$8+2*$D1913*信号概况!$F$3*$J1913*信号概况!$F$9*信号相关性!$C$9+2*$E1913*信号概况!$F$4*$F1913*信号概况!$F$5*信号相关性!$D$5+2*$E1913*信号概况!$F$4*$G1913*信号概况!$F$6*信号相关性!$D$6+2*$E1913*信号概况!$F$4*$H1913*信号概况!$F$7*信号相关性!$D$7+2*$E1913*信号概况!$F$4*$I1913*信号概况!$F$8*信号相关性!$D$8+2*$E1913*信号概况!$F$4*$J1913*信号概况!$J$5*信号相关性!$D$9+2*$F1913*信号概况!$F$5*$G1913*信号概况!$F$6*信号相关性!$E$6+2*$F1913*信号概况!$F$5*$H1913*信号概况!$F$7*信号相关性!$E$7+2*$F1913*信号概况!$F$5*$I1913*信号概况!$F$8*信号相关性!$E$8+2*$F1913*信号概况!$F$5*$J1913*信号概况!$F$9*信号相关性!$E$9+2*$G1913*信号概况!$F$6*$H1913*信号概况!$F$7*信号相关性!$F$7+2*$G1913*信号概况!$F$6*$I1913*信号概况!$F$8*信号相关性!$F$8+2*$G1913*信号概况!$F$6*$J1913*信号概况!$F$9*信号相关性!$F$9+2*$H1913*信号概况!$F$7*$I1913*信号概况!$F$8*信号相关性!$G$8+2*$H1913*信号概况!$F$7*$J1913*信号概况!$F$9*信号相关性!$G$9+2*$I1913*信号概况!$F$8*$J1913*信号概况!$F$9*信号相关性!$H$9)</f>
        <v>438.955614314187</v>
      </c>
      <c r="L1913" s="10">
        <f t="shared" si="626"/>
        <v>44.4673205296537</v>
      </c>
      <c r="M1913" s="11">
        <f>SQRT(POWER($C1913*信号概况!$C$2,2)+POWER($D1913*信号概况!$C$3,2)+POWER($E1913*信号概况!$C$4,2)+POWER($F1913*信号概况!$C$5,2)+POWER($G1913*信号概况!$C$6,2)+POWER($H1913*信号概况!$C$7,2)+POWER($I1913*信号概况!$C$8,2)+POWER($J1913*信号概况!$C$9,2)+2*$C1913*信号概况!$C$2*$D1913*信号概况!$C$3*信号相关性!$B$3+2*$C1913*信号概况!$C$2*$E1913*信号概况!$C$4*信号相关性!$B$4+2*$C1913*信号概况!$C$2*$F1913*信号概况!$C$5*信号相关性!$B$5+2*$C1913*信号概况!$C$2*$G1913*信号概况!$C$6*信号相关性!$B$6+2*$C1913*信号概况!$C$2*$H1913*信号概况!$C$7*信号相关性!$B$7+2*$C1913*信号概况!$C$2*$I1913*信号概况!$C$8*信号相关性!$B$8+2*$C1913*信号概况!$C$2*$J1913*信号概况!$C$9*信号相关性!$B$9+2*$D1913*信号概况!$C$3*$E1913*信号概况!$C$4*信号相关性!$C$4+2*$D1913*信号概况!$C$3*$F1913*信号概况!$C$5*信号相关性!$C$5+2*$D1913*信号概况!$C$3*$G1913*信号概况!$C$6*信号相关性!$C$6+2*$D1913*信号概况!$C$3*$H1913*信号概况!$C$7*信号相关性!$C$7+2*$D1913*信号概况!$C$3*$I1913*信号概况!$C$8*信号相关性!$C$8+2*$D1913*信号概况!$C$3*$J1913*信号概况!$C$9*信号相关性!$C$9+2*$E1913*信号概况!$C$4*$F1913*信号概况!$C$5*信号相关性!$D$5+2*$E1913*信号概况!$C$4*$G1913*信号概况!$C$6*信号相关性!$D$6+2*$E1913*信号概况!$C$4*$H1913*信号概况!$C$7*信号相关性!$D$7+2*$E1913*信号概况!$C$4*$I1913*信号概况!$C$8*信号相关性!$D$8+2*$E1913*信号概况!$C$4*$J1913*信号概况!$J$5*信号相关性!$D$9+2*$F1913*信号概况!$C$5*$G1913*信号概况!$C$6*信号相关性!$E$6+2*$F1913*信号概况!$C$5*$H1913*信号概况!$C$7*信号相关性!$E$7+2*$F1913*信号概况!$C$5*$I1913*信号概况!$C$8*信号相关性!$E$8+2*$F1913*信号概况!$C$5*$J1913*信号概况!$C$9*信号相关性!$E$9+2*$G1913*信号概况!$C$6*$H1913*信号概况!$C$7*信号相关性!$F$7+2*$G1913*信号概况!$C$6*$I1913*信号概况!$C$8*信号相关性!$F$8+2*$G1913*信号概况!$C$6*$J1913*信号概况!$C$9*信号相关性!$F$9+2*$H1913*信号概况!$C$7*$I1913*信号概况!$C$8*信号相关性!$G$8+2*$H1913*信号概况!$C$7*$J1913*信号概况!$C$9*信号相关性!$G$9+2*$I1913*信号概况!$C$8*$J1913*信号概况!$C$9*信号相关性!$H$9)</f>
        <v>2063.58248583608</v>
      </c>
      <c r="N1913" s="12">
        <f t="shared" si="627"/>
        <v>0.105720757011108</v>
      </c>
      <c r="O1913" s="10">
        <f>$C1913*信号概况!$J$2+$D1913*信号概况!$J$3+$E1913*信号概况!$J$4+$F1913*信号概况!$J$5+$G1913*信号概况!$J$6+$H1913*信号概况!$J$7+$I1913*信号概况!$J$8+$J1913*信号概况!$J$9</f>
        <v>784.341719335231</v>
      </c>
      <c r="P1913" s="12">
        <f t="shared" si="628"/>
        <v>0.0401831285604842</v>
      </c>
      <c r="Q1913" s="7">
        <f t="shared" si="629"/>
        <v>19.2186666645173</v>
      </c>
    </row>
    <row r="1914" spans="1:17">
      <c r="A1914">
        <v>1912</v>
      </c>
      <c r="B1914">
        <v>19519.18</v>
      </c>
      <c r="C1914" s="7">
        <f t="shared" si="609"/>
        <v>0</v>
      </c>
      <c r="D1914" s="8">
        <f t="shared" si="610"/>
        <v>0.242424242424242</v>
      </c>
      <c r="E1914">
        <f t="shared" si="611"/>
        <v>0</v>
      </c>
      <c r="F1914">
        <f t="shared" si="621"/>
        <v>0.1</v>
      </c>
      <c r="G1914">
        <f t="shared" si="622"/>
        <v>0.1</v>
      </c>
      <c r="H1914">
        <f t="shared" si="623"/>
        <v>0</v>
      </c>
      <c r="I1914">
        <f t="shared" si="624"/>
        <v>0</v>
      </c>
      <c r="J1914">
        <f t="shared" si="625"/>
        <v>0</v>
      </c>
      <c r="K1914">
        <f>SQRT(POWER($C1914*信号概况!$F$2,2)+POWER($D1914*信号概况!$F$3,2)+POWER($E1914*信号概况!$F$4,2)+POWER($F1914*信号概况!$F$5,2)+POWER($G1914*信号概况!$F$6,2)+POWER($H1914*信号概况!$F$7,2)+POWER($I1914*信号概况!$F$8,2)+POWER($J1914*信号概况!$F$9,2)+2*$C1914*信号概况!$F$2*$D1914*信号概况!$F$3*信号相关性!$B$3+2*$C1914*信号概况!$F$2*$E1914*信号概况!$F$4*信号相关性!$B$4+2*$C1914*信号概况!$F$2*$F1914*信号概况!$F$5*信号相关性!$B$5+2*$C1914*信号概况!$F$2*$G1914*信号概况!$F$6*信号相关性!$B$6+2*$C1914*信号概况!$F$2*$H1914*信号概况!$F$7*信号相关性!$B$7+2*$C1914*信号概况!$F$2*$I1914*信号概况!$F$8*信号相关性!$B$8+2*$C1914*信号概况!$F$2*$J1914*信号概况!$F$9*信号相关性!$B$9+2*$D1914*信号概况!$F$3*$E1914*信号概况!$F$4*信号相关性!$C$4+2*$D1914*信号概况!$F$3*$F1914*信号概况!$F$5*信号相关性!$C$5+2*$D1914*信号概况!$F$3*$G1914*信号概况!$F$6*信号相关性!$C$6+2*$D1914*信号概况!$F$3*$H1914*信号概况!$F$7*信号相关性!$C$7+2*$D1914*信号概况!$F$3*$I1914*信号概况!$F$8*信号相关性!$C$8+2*$D1914*信号概况!$F$3*$J1914*信号概况!$F$9*信号相关性!$C$9+2*$E1914*信号概况!$F$4*$F1914*信号概况!$F$5*信号相关性!$D$5+2*$E1914*信号概况!$F$4*$G1914*信号概况!$F$6*信号相关性!$D$6+2*$E1914*信号概况!$F$4*$H1914*信号概况!$F$7*信号相关性!$D$7+2*$E1914*信号概况!$F$4*$I1914*信号概况!$F$8*信号相关性!$D$8+2*$E1914*信号概况!$F$4*$J1914*信号概况!$J$5*信号相关性!$D$9+2*$F1914*信号概况!$F$5*$G1914*信号概况!$F$6*信号相关性!$E$6+2*$F1914*信号概况!$F$5*$H1914*信号概况!$F$7*信号相关性!$E$7+2*$F1914*信号概况!$F$5*$I1914*信号概况!$F$8*信号相关性!$E$8+2*$F1914*信号概况!$F$5*$J1914*信号概况!$F$9*信号相关性!$E$9+2*$G1914*信号概况!$F$6*$H1914*信号概况!$F$7*信号相关性!$F$7+2*$G1914*信号概况!$F$6*$I1914*信号概况!$F$8*信号相关性!$F$8+2*$G1914*信号概况!$F$6*$J1914*信号概况!$F$9*信号相关性!$F$9+2*$H1914*信号概况!$F$7*$I1914*信号概况!$F$8*信号相关性!$G$8+2*$H1914*信号概况!$F$7*$J1914*信号概况!$F$9*信号相关性!$G$9+2*$I1914*信号概况!$F$8*$J1914*信号概况!$F$9*信号相关性!$H$9)</f>
        <v>493.373564862706</v>
      </c>
      <c r="L1914" s="10">
        <f t="shared" si="626"/>
        <v>39.5626790532073</v>
      </c>
      <c r="M1914" s="11">
        <f>SQRT(POWER($C1914*信号概况!$C$2,2)+POWER($D1914*信号概况!$C$3,2)+POWER($E1914*信号概况!$C$4,2)+POWER($F1914*信号概况!$C$5,2)+POWER($G1914*信号概况!$C$6,2)+POWER($H1914*信号概况!$C$7,2)+POWER($I1914*信号概况!$C$8,2)+POWER($J1914*信号概况!$C$9,2)+2*$C1914*信号概况!$C$2*$D1914*信号概况!$C$3*信号相关性!$B$3+2*$C1914*信号概况!$C$2*$E1914*信号概况!$C$4*信号相关性!$B$4+2*$C1914*信号概况!$C$2*$F1914*信号概况!$C$5*信号相关性!$B$5+2*$C1914*信号概况!$C$2*$G1914*信号概况!$C$6*信号相关性!$B$6+2*$C1914*信号概况!$C$2*$H1914*信号概况!$C$7*信号相关性!$B$7+2*$C1914*信号概况!$C$2*$I1914*信号概况!$C$8*信号相关性!$B$8+2*$C1914*信号概况!$C$2*$J1914*信号概况!$C$9*信号相关性!$B$9+2*$D1914*信号概况!$C$3*$E1914*信号概况!$C$4*信号相关性!$C$4+2*$D1914*信号概况!$C$3*$F1914*信号概况!$C$5*信号相关性!$C$5+2*$D1914*信号概况!$C$3*$G1914*信号概况!$C$6*信号相关性!$C$6+2*$D1914*信号概况!$C$3*$H1914*信号概况!$C$7*信号相关性!$C$7+2*$D1914*信号概况!$C$3*$I1914*信号概况!$C$8*信号相关性!$C$8+2*$D1914*信号概况!$C$3*$J1914*信号概况!$C$9*信号相关性!$C$9+2*$E1914*信号概况!$C$4*$F1914*信号概况!$C$5*信号相关性!$D$5+2*$E1914*信号概况!$C$4*$G1914*信号概况!$C$6*信号相关性!$D$6+2*$E1914*信号概况!$C$4*$H1914*信号概况!$C$7*信号相关性!$D$7+2*$E1914*信号概况!$C$4*$I1914*信号概况!$C$8*信号相关性!$D$8+2*$E1914*信号概况!$C$4*$J1914*信号概况!$J$5*信号相关性!$D$9+2*$F1914*信号概况!$C$5*$G1914*信号概况!$C$6*信号相关性!$E$6+2*$F1914*信号概况!$C$5*$H1914*信号概况!$C$7*信号相关性!$E$7+2*$F1914*信号概况!$C$5*$I1914*信号概况!$C$8*信号相关性!$E$8+2*$F1914*信号概况!$C$5*$J1914*信号概况!$C$9*信号相关性!$E$9+2*$G1914*信号概况!$C$6*$H1914*信号概况!$C$7*信号相关性!$F$7+2*$G1914*信号概况!$C$6*$I1914*信号概况!$C$8*信号相关性!$F$8+2*$G1914*信号概况!$C$6*$J1914*信号概况!$C$9*信号相关性!$F$9+2*$H1914*信号概况!$C$7*$I1914*信号概况!$C$8*信号相关性!$G$8+2*$H1914*信号概况!$C$7*$J1914*信号概况!$C$9*信号相关性!$G$9+2*$I1914*信号概况!$C$8*$J1914*信号概况!$C$9*信号相关性!$H$9)</f>
        <v>2356.82051414944</v>
      </c>
      <c r="N1914" s="12">
        <f t="shared" si="627"/>
        <v>0.120743828078303</v>
      </c>
      <c r="O1914" s="10">
        <f>$C1914*信号概况!$J$2+$D1914*信号概况!$J$3+$E1914*信号概况!$J$4+$F1914*信号概况!$J$5+$G1914*信号概况!$J$6+$H1914*信号概况!$J$7+$I1914*信号概况!$J$8+$J1914*信号概况!$J$9</f>
        <v>808.869870020163</v>
      </c>
      <c r="P1914" s="12">
        <f t="shared" si="628"/>
        <v>0.0414397464452996</v>
      </c>
      <c r="Q1914" s="7">
        <f t="shared" si="629"/>
        <v>17.6954747112797</v>
      </c>
    </row>
    <row r="1915" spans="1:17">
      <c r="A1915">
        <v>1913</v>
      </c>
      <c r="B1915">
        <v>19519.18</v>
      </c>
      <c r="C1915" s="7">
        <f t="shared" si="609"/>
        <v>0</v>
      </c>
      <c r="D1915" s="8">
        <f t="shared" si="610"/>
        <v>0.272727272727273</v>
      </c>
      <c r="E1915">
        <f t="shared" si="611"/>
        <v>0</v>
      </c>
      <c r="F1915">
        <f t="shared" si="621"/>
        <v>0.1</v>
      </c>
      <c r="G1915">
        <f t="shared" si="622"/>
        <v>0.1</v>
      </c>
      <c r="H1915">
        <f t="shared" si="623"/>
        <v>0</v>
      </c>
      <c r="I1915">
        <f t="shared" si="624"/>
        <v>0</v>
      </c>
      <c r="J1915">
        <f t="shared" si="625"/>
        <v>0</v>
      </c>
      <c r="K1915">
        <f>SQRT(POWER($C1915*信号概况!$F$2,2)+POWER($D1915*信号概况!$F$3,2)+POWER($E1915*信号概况!$F$4,2)+POWER($F1915*信号概况!$F$5,2)+POWER($G1915*信号概况!$F$6,2)+POWER($H1915*信号概况!$F$7,2)+POWER($I1915*信号概况!$F$8,2)+POWER($J1915*信号概况!$F$9,2)+2*$C1915*信号概况!$F$2*$D1915*信号概况!$F$3*信号相关性!$B$3+2*$C1915*信号概况!$F$2*$E1915*信号概况!$F$4*信号相关性!$B$4+2*$C1915*信号概况!$F$2*$F1915*信号概况!$F$5*信号相关性!$B$5+2*$C1915*信号概况!$F$2*$G1915*信号概况!$F$6*信号相关性!$B$6+2*$C1915*信号概况!$F$2*$H1915*信号概况!$F$7*信号相关性!$B$7+2*$C1915*信号概况!$F$2*$I1915*信号概况!$F$8*信号相关性!$B$8+2*$C1915*信号概况!$F$2*$J1915*信号概况!$F$9*信号相关性!$B$9+2*$D1915*信号概况!$F$3*$E1915*信号概况!$F$4*信号相关性!$C$4+2*$D1915*信号概况!$F$3*$F1915*信号概况!$F$5*信号相关性!$C$5+2*$D1915*信号概况!$F$3*$G1915*信号概况!$F$6*信号相关性!$C$6+2*$D1915*信号概况!$F$3*$H1915*信号概况!$F$7*信号相关性!$C$7+2*$D1915*信号概况!$F$3*$I1915*信号概况!$F$8*信号相关性!$C$8+2*$D1915*信号概况!$F$3*$J1915*信号概况!$F$9*信号相关性!$C$9+2*$E1915*信号概况!$F$4*$F1915*信号概况!$F$5*信号相关性!$D$5+2*$E1915*信号概况!$F$4*$G1915*信号概况!$F$6*信号相关性!$D$6+2*$E1915*信号概况!$F$4*$H1915*信号概况!$F$7*信号相关性!$D$7+2*$E1915*信号概况!$F$4*$I1915*信号概况!$F$8*信号相关性!$D$8+2*$E1915*信号概况!$F$4*$J1915*信号概况!$J$5*信号相关性!$D$9+2*$F1915*信号概况!$F$5*$G1915*信号概况!$F$6*信号相关性!$E$6+2*$F1915*信号概况!$F$5*$H1915*信号概况!$F$7*信号相关性!$E$7+2*$F1915*信号概况!$F$5*$I1915*信号概况!$F$8*信号相关性!$E$8+2*$F1915*信号概况!$F$5*$J1915*信号概况!$F$9*信号相关性!$E$9+2*$G1915*信号概况!$F$6*$H1915*信号概况!$F$7*信号相关性!$F$7+2*$G1915*信号概况!$F$6*$I1915*信号概况!$F$8*信号相关性!$F$8+2*$G1915*信号概况!$F$6*$J1915*信号概况!$F$9*信号相关性!$F$9+2*$H1915*信号概况!$F$7*$I1915*信号概况!$F$8*信号相关性!$G$8+2*$H1915*信号概况!$F$7*$J1915*信号概况!$F$9*信号相关性!$G$9+2*$I1915*信号概况!$F$8*$J1915*信号概况!$F$9*信号相关性!$H$9)</f>
        <v>550.537633629401</v>
      </c>
      <c r="L1915" s="10">
        <f t="shared" si="626"/>
        <v>35.4547605970558</v>
      </c>
      <c r="M1915" s="11">
        <f>SQRT(POWER($C1915*信号概况!$C$2,2)+POWER($D1915*信号概况!$C$3,2)+POWER($E1915*信号概况!$C$4,2)+POWER($F1915*信号概况!$C$5,2)+POWER($G1915*信号概况!$C$6,2)+POWER($H1915*信号概况!$C$7,2)+POWER($I1915*信号概况!$C$8,2)+POWER($J1915*信号概况!$C$9,2)+2*$C1915*信号概况!$C$2*$D1915*信号概况!$C$3*信号相关性!$B$3+2*$C1915*信号概况!$C$2*$E1915*信号概况!$C$4*信号相关性!$B$4+2*$C1915*信号概况!$C$2*$F1915*信号概况!$C$5*信号相关性!$B$5+2*$C1915*信号概况!$C$2*$G1915*信号概况!$C$6*信号相关性!$B$6+2*$C1915*信号概况!$C$2*$H1915*信号概况!$C$7*信号相关性!$B$7+2*$C1915*信号概况!$C$2*$I1915*信号概况!$C$8*信号相关性!$B$8+2*$C1915*信号概况!$C$2*$J1915*信号概况!$C$9*信号相关性!$B$9+2*$D1915*信号概况!$C$3*$E1915*信号概况!$C$4*信号相关性!$C$4+2*$D1915*信号概况!$C$3*$F1915*信号概况!$C$5*信号相关性!$C$5+2*$D1915*信号概况!$C$3*$G1915*信号概况!$C$6*信号相关性!$C$6+2*$D1915*信号概况!$C$3*$H1915*信号概况!$C$7*信号相关性!$C$7+2*$D1915*信号概况!$C$3*$I1915*信号概况!$C$8*信号相关性!$C$8+2*$D1915*信号概况!$C$3*$J1915*信号概况!$C$9*信号相关性!$C$9+2*$E1915*信号概况!$C$4*$F1915*信号概况!$C$5*信号相关性!$D$5+2*$E1915*信号概况!$C$4*$G1915*信号概况!$C$6*信号相关性!$D$6+2*$E1915*信号概况!$C$4*$H1915*信号概况!$C$7*信号相关性!$D$7+2*$E1915*信号概况!$C$4*$I1915*信号概况!$C$8*信号相关性!$D$8+2*$E1915*信号概况!$C$4*$J1915*信号概况!$J$5*信号相关性!$D$9+2*$F1915*信号概况!$C$5*$G1915*信号概况!$C$6*信号相关性!$E$6+2*$F1915*信号概况!$C$5*$H1915*信号概况!$C$7*信号相关性!$E$7+2*$F1915*信号概况!$C$5*$I1915*信号概况!$C$8*信号相关性!$E$8+2*$F1915*信号概况!$C$5*$J1915*信号概况!$C$9*信号相关性!$E$9+2*$G1915*信号概况!$C$6*$H1915*信号概况!$C$7*信号相关性!$F$7+2*$G1915*信号概况!$C$6*$I1915*信号概况!$C$8*信号相关性!$F$8+2*$G1915*信号概况!$C$6*$J1915*信号概况!$C$9*信号相关性!$F$9+2*$H1915*信号概况!$C$7*$I1915*信号概况!$C$8*信号相关性!$G$8+2*$H1915*信号概况!$C$7*$J1915*信号概况!$C$9*信号相关性!$G$9+2*$I1915*信号概况!$C$8*$J1915*信号概况!$C$9*信号相关性!$H$9)</f>
        <v>2657.29513193474</v>
      </c>
      <c r="N1915" s="12">
        <f t="shared" si="627"/>
        <v>0.13613764163939</v>
      </c>
      <c r="O1915" s="10">
        <f>$C1915*信号概况!$J$2+$D1915*信号概况!$J$3+$E1915*信号概况!$J$4+$F1915*信号概况!$J$5+$G1915*信号概况!$J$6+$H1915*信号概况!$J$7+$I1915*信号概况!$J$8+$J1915*信号概况!$J$9</f>
        <v>833.398020705094</v>
      </c>
      <c r="P1915" s="12">
        <f t="shared" si="628"/>
        <v>0.042696364330115</v>
      </c>
      <c r="Q1915" s="7">
        <f t="shared" si="629"/>
        <v>16.392734478414</v>
      </c>
    </row>
    <row r="1916" spans="1:17">
      <c r="A1916">
        <v>1914</v>
      </c>
      <c r="B1916">
        <v>19519.18</v>
      </c>
      <c r="C1916" s="7">
        <f t="shared" si="609"/>
        <v>0</v>
      </c>
      <c r="D1916" s="8">
        <f t="shared" si="610"/>
        <v>0.303030303030303</v>
      </c>
      <c r="E1916">
        <f t="shared" si="611"/>
        <v>0</v>
      </c>
      <c r="F1916">
        <f t="shared" si="621"/>
        <v>0.1</v>
      </c>
      <c r="G1916">
        <f t="shared" si="622"/>
        <v>0.1</v>
      </c>
      <c r="H1916">
        <f t="shared" si="623"/>
        <v>0</v>
      </c>
      <c r="I1916">
        <f t="shared" si="624"/>
        <v>0</v>
      </c>
      <c r="J1916">
        <f t="shared" si="625"/>
        <v>0</v>
      </c>
      <c r="K1916">
        <f>SQRT(POWER($C1916*信号概况!$F$2,2)+POWER($D1916*信号概况!$F$3,2)+POWER($E1916*信号概况!$F$4,2)+POWER($F1916*信号概况!$F$5,2)+POWER($G1916*信号概况!$F$6,2)+POWER($H1916*信号概况!$F$7,2)+POWER($I1916*信号概况!$F$8,2)+POWER($J1916*信号概况!$F$9,2)+2*$C1916*信号概况!$F$2*$D1916*信号概况!$F$3*信号相关性!$B$3+2*$C1916*信号概况!$F$2*$E1916*信号概况!$F$4*信号相关性!$B$4+2*$C1916*信号概况!$F$2*$F1916*信号概况!$F$5*信号相关性!$B$5+2*$C1916*信号概况!$F$2*$G1916*信号概况!$F$6*信号相关性!$B$6+2*$C1916*信号概况!$F$2*$H1916*信号概况!$F$7*信号相关性!$B$7+2*$C1916*信号概况!$F$2*$I1916*信号概况!$F$8*信号相关性!$B$8+2*$C1916*信号概况!$F$2*$J1916*信号概况!$F$9*信号相关性!$B$9+2*$D1916*信号概况!$F$3*$E1916*信号概况!$F$4*信号相关性!$C$4+2*$D1916*信号概况!$F$3*$F1916*信号概况!$F$5*信号相关性!$C$5+2*$D1916*信号概况!$F$3*$G1916*信号概况!$F$6*信号相关性!$C$6+2*$D1916*信号概况!$F$3*$H1916*信号概况!$F$7*信号相关性!$C$7+2*$D1916*信号概况!$F$3*$I1916*信号概况!$F$8*信号相关性!$C$8+2*$D1916*信号概况!$F$3*$J1916*信号概况!$F$9*信号相关性!$C$9+2*$E1916*信号概况!$F$4*$F1916*信号概况!$F$5*信号相关性!$D$5+2*$E1916*信号概况!$F$4*$G1916*信号概况!$F$6*信号相关性!$D$6+2*$E1916*信号概况!$F$4*$H1916*信号概况!$F$7*信号相关性!$D$7+2*$E1916*信号概况!$F$4*$I1916*信号概况!$F$8*信号相关性!$D$8+2*$E1916*信号概况!$F$4*$J1916*信号概况!$J$5*信号相关性!$D$9+2*$F1916*信号概况!$F$5*$G1916*信号概况!$F$6*信号相关性!$E$6+2*$F1916*信号概况!$F$5*$H1916*信号概况!$F$7*信号相关性!$E$7+2*$F1916*信号概况!$F$5*$I1916*信号概况!$F$8*信号相关性!$E$8+2*$F1916*信号概况!$F$5*$J1916*信号概况!$F$9*信号相关性!$E$9+2*$G1916*信号概况!$F$6*$H1916*信号概况!$F$7*信号相关性!$F$7+2*$G1916*信号概况!$F$6*$I1916*信号概况!$F$8*信号相关性!$F$8+2*$G1916*信号概况!$F$6*$J1916*信号概况!$F$9*信号相关性!$F$9+2*$H1916*信号概况!$F$7*$I1916*信号概况!$F$8*信号相关性!$G$8+2*$H1916*信号概况!$F$7*$J1916*信号概况!$F$9*信号相关性!$G$9+2*$I1916*信号概况!$F$8*$J1916*信号概况!$F$9*信号相关性!$H$9)</f>
        <v>609.675869580486</v>
      </c>
      <c r="L1916" s="10">
        <f t="shared" si="626"/>
        <v>32.0156676258665</v>
      </c>
      <c r="M1916" s="11">
        <f>SQRT(POWER($C1916*信号概况!$C$2,2)+POWER($D1916*信号概况!$C$3,2)+POWER($E1916*信号概况!$C$4,2)+POWER($F1916*信号概况!$C$5,2)+POWER($G1916*信号概况!$C$6,2)+POWER($H1916*信号概况!$C$7,2)+POWER($I1916*信号概况!$C$8,2)+POWER($J1916*信号概况!$C$9,2)+2*$C1916*信号概况!$C$2*$D1916*信号概况!$C$3*信号相关性!$B$3+2*$C1916*信号概况!$C$2*$E1916*信号概况!$C$4*信号相关性!$B$4+2*$C1916*信号概况!$C$2*$F1916*信号概况!$C$5*信号相关性!$B$5+2*$C1916*信号概况!$C$2*$G1916*信号概况!$C$6*信号相关性!$B$6+2*$C1916*信号概况!$C$2*$H1916*信号概况!$C$7*信号相关性!$B$7+2*$C1916*信号概况!$C$2*$I1916*信号概况!$C$8*信号相关性!$B$8+2*$C1916*信号概况!$C$2*$J1916*信号概况!$C$9*信号相关性!$B$9+2*$D1916*信号概况!$C$3*$E1916*信号概况!$C$4*信号相关性!$C$4+2*$D1916*信号概况!$C$3*$F1916*信号概况!$C$5*信号相关性!$C$5+2*$D1916*信号概况!$C$3*$G1916*信号概况!$C$6*信号相关性!$C$6+2*$D1916*信号概况!$C$3*$H1916*信号概况!$C$7*信号相关性!$C$7+2*$D1916*信号概况!$C$3*$I1916*信号概况!$C$8*信号相关性!$C$8+2*$D1916*信号概况!$C$3*$J1916*信号概况!$C$9*信号相关性!$C$9+2*$E1916*信号概况!$C$4*$F1916*信号概况!$C$5*信号相关性!$D$5+2*$E1916*信号概况!$C$4*$G1916*信号概况!$C$6*信号相关性!$D$6+2*$E1916*信号概况!$C$4*$H1916*信号概况!$C$7*信号相关性!$D$7+2*$E1916*信号概况!$C$4*$I1916*信号概况!$C$8*信号相关性!$D$8+2*$E1916*信号概况!$C$4*$J1916*信号概况!$J$5*信号相关性!$D$9+2*$F1916*信号概况!$C$5*$G1916*信号概况!$C$6*信号相关性!$E$6+2*$F1916*信号概况!$C$5*$H1916*信号概况!$C$7*信号相关性!$E$7+2*$F1916*信号概况!$C$5*$I1916*信号概况!$C$8*信号相关性!$E$8+2*$F1916*信号概况!$C$5*$J1916*信号概况!$C$9*信号相关性!$E$9+2*$G1916*信号概况!$C$6*$H1916*信号概况!$C$7*信号相关性!$F$7+2*$G1916*信号概况!$C$6*$I1916*信号概况!$C$8*信号相关性!$F$8+2*$G1916*信号概况!$C$6*$J1916*信号概况!$C$9*信号相关性!$F$9+2*$H1916*信号概况!$C$7*$I1916*信号概况!$C$8*信号相关性!$G$8+2*$H1916*信号概况!$C$7*$J1916*信号概况!$C$9*信号相关性!$G$9+2*$I1916*信号概况!$C$8*$J1916*信号概况!$C$9*信号相关性!$H$9)</f>
        <v>2962.80544800275</v>
      </c>
      <c r="N1916" s="12">
        <f t="shared" si="627"/>
        <v>0.151789442384503</v>
      </c>
      <c r="O1916" s="10">
        <f>$C1916*信号概况!$J$2+$D1916*信号概况!$J$3+$E1916*信号概况!$J$4+$F1916*信号概况!$J$5+$G1916*信号概况!$J$6+$H1916*信号概况!$J$7+$I1916*信号概况!$J$8+$J1916*信号概况!$J$9</f>
        <v>857.926171390026</v>
      </c>
      <c r="P1916" s="12">
        <f t="shared" si="628"/>
        <v>0.0439529822149304</v>
      </c>
      <c r="Q1916" s="7">
        <f t="shared" si="629"/>
        <v>15.2854254558127</v>
      </c>
    </row>
    <row r="1917" spans="1:17">
      <c r="A1917">
        <v>1915</v>
      </c>
      <c r="B1917">
        <v>19519.18</v>
      </c>
      <c r="C1917" s="7">
        <f t="shared" si="609"/>
        <v>0</v>
      </c>
      <c r="D1917" s="8">
        <f t="shared" si="610"/>
        <v>0.333333333333333</v>
      </c>
      <c r="E1917">
        <f t="shared" si="611"/>
        <v>0</v>
      </c>
      <c r="F1917">
        <f t="shared" si="621"/>
        <v>0.1</v>
      </c>
      <c r="G1917">
        <f t="shared" si="622"/>
        <v>0.1</v>
      </c>
      <c r="H1917">
        <f t="shared" si="623"/>
        <v>0</v>
      </c>
      <c r="I1917">
        <f t="shared" si="624"/>
        <v>0</v>
      </c>
      <c r="J1917">
        <f t="shared" si="625"/>
        <v>0</v>
      </c>
      <c r="K1917">
        <f>SQRT(POWER($C1917*信号概况!$F$2,2)+POWER($D1917*信号概况!$F$3,2)+POWER($E1917*信号概况!$F$4,2)+POWER($F1917*信号概况!$F$5,2)+POWER($G1917*信号概况!$F$6,2)+POWER($H1917*信号概况!$F$7,2)+POWER($I1917*信号概况!$F$8,2)+POWER($J1917*信号概况!$F$9,2)+2*$C1917*信号概况!$F$2*$D1917*信号概况!$F$3*信号相关性!$B$3+2*$C1917*信号概况!$F$2*$E1917*信号概况!$F$4*信号相关性!$B$4+2*$C1917*信号概况!$F$2*$F1917*信号概况!$F$5*信号相关性!$B$5+2*$C1917*信号概况!$F$2*$G1917*信号概况!$F$6*信号相关性!$B$6+2*$C1917*信号概况!$F$2*$H1917*信号概况!$F$7*信号相关性!$B$7+2*$C1917*信号概况!$F$2*$I1917*信号概况!$F$8*信号相关性!$B$8+2*$C1917*信号概况!$F$2*$J1917*信号概况!$F$9*信号相关性!$B$9+2*$D1917*信号概况!$F$3*$E1917*信号概况!$F$4*信号相关性!$C$4+2*$D1917*信号概况!$F$3*$F1917*信号概况!$F$5*信号相关性!$C$5+2*$D1917*信号概况!$F$3*$G1917*信号概况!$F$6*信号相关性!$C$6+2*$D1917*信号概况!$F$3*$H1917*信号概况!$F$7*信号相关性!$C$7+2*$D1917*信号概况!$F$3*$I1917*信号概况!$F$8*信号相关性!$C$8+2*$D1917*信号概况!$F$3*$J1917*信号概况!$F$9*信号相关性!$C$9+2*$E1917*信号概况!$F$4*$F1917*信号概况!$F$5*信号相关性!$D$5+2*$E1917*信号概况!$F$4*$G1917*信号概况!$F$6*信号相关性!$D$6+2*$E1917*信号概况!$F$4*$H1917*信号概况!$F$7*信号相关性!$D$7+2*$E1917*信号概况!$F$4*$I1917*信号概况!$F$8*信号相关性!$D$8+2*$E1917*信号概况!$F$4*$J1917*信号概况!$J$5*信号相关性!$D$9+2*$F1917*信号概况!$F$5*$G1917*信号概况!$F$6*信号相关性!$E$6+2*$F1917*信号概况!$F$5*$H1917*信号概况!$F$7*信号相关性!$E$7+2*$F1917*信号概况!$F$5*$I1917*信号概况!$F$8*信号相关性!$E$8+2*$F1917*信号概况!$F$5*$J1917*信号概况!$F$9*信号相关性!$E$9+2*$G1917*信号概况!$F$6*$H1917*信号概况!$F$7*信号相关性!$F$7+2*$G1917*信号概况!$F$6*$I1917*信号概况!$F$8*信号相关性!$F$8+2*$G1917*信号概况!$F$6*$J1917*信号概况!$F$9*信号相关性!$F$9+2*$H1917*信号概况!$F$7*$I1917*信号概况!$F$8*信号相关性!$G$8+2*$H1917*信号概况!$F$7*$J1917*信号概况!$F$9*信号相关性!$G$9+2*$I1917*信号概况!$F$8*$J1917*信号概况!$F$9*信号相关性!$H$9)</f>
        <v>670.265927990315</v>
      </c>
      <c r="L1917" s="10">
        <f t="shared" si="626"/>
        <v>29.1215459191326</v>
      </c>
      <c r="M1917" s="11">
        <f>SQRT(POWER($C1917*信号概况!$C$2,2)+POWER($D1917*信号概况!$C$3,2)+POWER($E1917*信号概况!$C$4,2)+POWER($F1917*信号概况!$C$5,2)+POWER($G1917*信号概况!$C$6,2)+POWER($H1917*信号概况!$C$7,2)+POWER($I1917*信号概况!$C$8,2)+POWER($J1917*信号概况!$C$9,2)+2*$C1917*信号概况!$C$2*$D1917*信号概况!$C$3*信号相关性!$B$3+2*$C1917*信号概况!$C$2*$E1917*信号概况!$C$4*信号相关性!$B$4+2*$C1917*信号概况!$C$2*$F1917*信号概况!$C$5*信号相关性!$B$5+2*$C1917*信号概况!$C$2*$G1917*信号概况!$C$6*信号相关性!$B$6+2*$C1917*信号概况!$C$2*$H1917*信号概况!$C$7*信号相关性!$B$7+2*$C1917*信号概况!$C$2*$I1917*信号概况!$C$8*信号相关性!$B$8+2*$C1917*信号概况!$C$2*$J1917*信号概况!$C$9*信号相关性!$B$9+2*$D1917*信号概况!$C$3*$E1917*信号概况!$C$4*信号相关性!$C$4+2*$D1917*信号概况!$C$3*$F1917*信号概况!$C$5*信号相关性!$C$5+2*$D1917*信号概况!$C$3*$G1917*信号概况!$C$6*信号相关性!$C$6+2*$D1917*信号概况!$C$3*$H1917*信号概况!$C$7*信号相关性!$C$7+2*$D1917*信号概况!$C$3*$I1917*信号概况!$C$8*信号相关性!$C$8+2*$D1917*信号概况!$C$3*$J1917*信号概况!$C$9*信号相关性!$C$9+2*$E1917*信号概况!$C$4*$F1917*信号概况!$C$5*信号相关性!$D$5+2*$E1917*信号概况!$C$4*$G1917*信号概况!$C$6*信号相关性!$D$6+2*$E1917*信号概况!$C$4*$H1917*信号概况!$C$7*信号相关性!$D$7+2*$E1917*信号概况!$C$4*$I1917*信号概况!$C$8*信号相关性!$D$8+2*$E1917*信号概况!$C$4*$J1917*信号概况!$J$5*信号相关性!$D$9+2*$F1917*信号概况!$C$5*$G1917*信号概况!$C$6*信号相关性!$E$6+2*$F1917*信号概况!$C$5*$H1917*信号概况!$C$7*信号相关性!$E$7+2*$F1917*信号概况!$C$5*$I1917*信号概况!$C$8*信号相关性!$E$8+2*$F1917*信号概况!$C$5*$J1917*信号概况!$C$9*信号相关性!$E$9+2*$G1917*信号概况!$C$6*$H1917*信号概况!$C$7*信号相关性!$F$7+2*$G1917*信号概况!$C$6*$I1917*信号概况!$C$8*信号相关性!$F$8+2*$G1917*信号概况!$C$6*$J1917*信号概况!$C$9*信号相关性!$F$9+2*$H1917*信号概况!$C$7*$I1917*信号概况!$C$8*信号相关性!$G$8+2*$H1917*信号概况!$C$7*$J1917*信号概况!$C$9*信号相关性!$G$9+2*$I1917*信号概况!$C$8*$J1917*信号概况!$C$9*信号相关性!$H$9)</f>
        <v>3271.94117450905</v>
      </c>
      <c r="N1917" s="12">
        <f t="shared" si="627"/>
        <v>0.167626978925808</v>
      </c>
      <c r="O1917" s="10">
        <f>$C1917*信号概况!$J$2+$D1917*信号概况!$J$3+$E1917*信号概况!$J$4+$F1917*信号概况!$J$5+$G1917*信号概况!$J$6+$H1917*信号概况!$J$7+$I1917*信号概况!$J$8+$J1917*信号概况!$J$9</f>
        <v>882.454322074957</v>
      </c>
      <c r="P1917" s="12">
        <f t="shared" si="628"/>
        <v>0.0452096000997458</v>
      </c>
      <c r="Q1917" s="7">
        <f t="shared" si="629"/>
        <v>14.3428040475278</v>
      </c>
    </row>
    <row r="1918" spans="1:17">
      <c r="A1918">
        <v>1916</v>
      </c>
      <c r="B1918">
        <v>19519.18</v>
      </c>
      <c r="C1918" s="7">
        <f t="shared" si="609"/>
        <v>0</v>
      </c>
      <c r="D1918" s="8">
        <f t="shared" si="610"/>
        <v>0.363636363636364</v>
      </c>
      <c r="E1918">
        <f t="shared" si="611"/>
        <v>0</v>
      </c>
      <c r="F1918">
        <f t="shared" si="621"/>
        <v>0.1</v>
      </c>
      <c r="G1918">
        <f t="shared" si="622"/>
        <v>0.1</v>
      </c>
      <c r="H1918">
        <f t="shared" si="623"/>
        <v>0</v>
      </c>
      <c r="I1918">
        <f t="shared" si="624"/>
        <v>0</v>
      </c>
      <c r="J1918">
        <f t="shared" si="625"/>
        <v>0</v>
      </c>
      <c r="K1918">
        <f>SQRT(POWER($C1918*信号概况!$F$2,2)+POWER($D1918*信号概况!$F$3,2)+POWER($E1918*信号概况!$F$4,2)+POWER($F1918*信号概况!$F$5,2)+POWER($G1918*信号概况!$F$6,2)+POWER($H1918*信号概况!$F$7,2)+POWER($I1918*信号概况!$F$8,2)+POWER($J1918*信号概况!$F$9,2)+2*$C1918*信号概况!$F$2*$D1918*信号概况!$F$3*信号相关性!$B$3+2*$C1918*信号概况!$F$2*$E1918*信号概况!$F$4*信号相关性!$B$4+2*$C1918*信号概况!$F$2*$F1918*信号概况!$F$5*信号相关性!$B$5+2*$C1918*信号概况!$F$2*$G1918*信号概况!$F$6*信号相关性!$B$6+2*$C1918*信号概况!$F$2*$H1918*信号概况!$F$7*信号相关性!$B$7+2*$C1918*信号概况!$F$2*$I1918*信号概况!$F$8*信号相关性!$B$8+2*$C1918*信号概况!$F$2*$J1918*信号概况!$F$9*信号相关性!$B$9+2*$D1918*信号概况!$F$3*$E1918*信号概况!$F$4*信号相关性!$C$4+2*$D1918*信号概况!$F$3*$F1918*信号概况!$F$5*信号相关性!$C$5+2*$D1918*信号概况!$F$3*$G1918*信号概况!$F$6*信号相关性!$C$6+2*$D1918*信号概况!$F$3*$H1918*信号概况!$F$7*信号相关性!$C$7+2*$D1918*信号概况!$F$3*$I1918*信号概况!$F$8*信号相关性!$C$8+2*$D1918*信号概况!$F$3*$J1918*信号概况!$F$9*信号相关性!$C$9+2*$E1918*信号概况!$F$4*$F1918*信号概况!$F$5*信号相关性!$D$5+2*$E1918*信号概况!$F$4*$G1918*信号概况!$F$6*信号相关性!$D$6+2*$E1918*信号概况!$F$4*$H1918*信号概况!$F$7*信号相关性!$D$7+2*$E1918*信号概况!$F$4*$I1918*信号概况!$F$8*信号相关性!$D$8+2*$E1918*信号概况!$F$4*$J1918*信号概况!$J$5*信号相关性!$D$9+2*$F1918*信号概况!$F$5*$G1918*信号概况!$F$6*信号相关性!$E$6+2*$F1918*信号概况!$F$5*$H1918*信号概况!$F$7*信号相关性!$E$7+2*$F1918*信号概况!$F$5*$I1918*信号概况!$F$8*信号相关性!$E$8+2*$F1918*信号概况!$F$5*$J1918*信号概况!$F$9*信号相关性!$E$9+2*$G1918*信号概况!$F$6*$H1918*信号概况!$F$7*信号相关性!$F$7+2*$G1918*信号概况!$F$6*$I1918*信号概况!$F$8*信号相关性!$F$8+2*$G1918*信号概况!$F$6*$J1918*信号概况!$F$9*信号相关性!$F$9+2*$H1918*信号概况!$F$7*$I1918*信号概况!$F$8*信号相关性!$G$8+2*$H1918*信号概况!$F$7*$J1918*信号概况!$F$9*信号相关性!$G$9+2*$I1918*信号概况!$F$8*$J1918*信号概况!$F$9*信号相关性!$H$9)</f>
        <v>731.947355258731</v>
      </c>
      <c r="L1918" s="10">
        <f t="shared" si="626"/>
        <v>26.6674643466678</v>
      </c>
      <c r="M1918" s="11">
        <f>SQRT(POWER($C1918*信号概况!$C$2,2)+POWER($D1918*信号概况!$C$3,2)+POWER($E1918*信号概况!$C$4,2)+POWER($F1918*信号概况!$C$5,2)+POWER($G1918*信号概况!$C$6,2)+POWER($H1918*信号概况!$C$7,2)+POWER($I1918*信号概况!$C$8,2)+POWER($J1918*信号概况!$C$9,2)+2*$C1918*信号概况!$C$2*$D1918*信号概况!$C$3*信号相关性!$B$3+2*$C1918*信号概况!$C$2*$E1918*信号概况!$C$4*信号相关性!$B$4+2*$C1918*信号概况!$C$2*$F1918*信号概况!$C$5*信号相关性!$B$5+2*$C1918*信号概况!$C$2*$G1918*信号概况!$C$6*信号相关性!$B$6+2*$C1918*信号概况!$C$2*$H1918*信号概况!$C$7*信号相关性!$B$7+2*$C1918*信号概况!$C$2*$I1918*信号概况!$C$8*信号相关性!$B$8+2*$C1918*信号概况!$C$2*$J1918*信号概况!$C$9*信号相关性!$B$9+2*$D1918*信号概况!$C$3*$E1918*信号概况!$C$4*信号相关性!$C$4+2*$D1918*信号概况!$C$3*$F1918*信号概况!$C$5*信号相关性!$C$5+2*$D1918*信号概况!$C$3*$G1918*信号概况!$C$6*信号相关性!$C$6+2*$D1918*信号概况!$C$3*$H1918*信号概况!$C$7*信号相关性!$C$7+2*$D1918*信号概况!$C$3*$I1918*信号概况!$C$8*信号相关性!$C$8+2*$D1918*信号概况!$C$3*$J1918*信号概况!$C$9*信号相关性!$C$9+2*$E1918*信号概况!$C$4*$F1918*信号概况!$C$5*信号相关性!$D$5+2*$E1918*信号概况!$C$4*$G1918*信号概况!$C$6*信号相关性!$D$6+2*$E1918*信号概况!$C$4*$H1918*信号概况!$C$7*信号相关性!$D$7+2*$E1918*信号概况!$C$4*$I1918*信号概况!$C$8*信号相关性!$D$8+2*$E1918*信号概况!$C$4*$J1918*信号概况!$J$5*信号相关性!$D$9+2*$F1918*信号概况!$C$5*$G1918*信号概况!$C$6*信号相关性!$E$6+2*$F1918*信号概况!$C$5*$H1918*信号概况!$C$7*信号相关性!$E$7+2*$F1918*信号概况!$C$5*$I1918*信号概况!$C$8*信号相关性!$E$8+2*$F1918*信号概况!$C$5*$J1918*信号概况!$C$9*信号相关性!$E$9+2*$G1918*信号概况!$C$6*$H1918*信号概况!$C$7*信号相关性!$F$7+2*$G1918*信号概况!$C$6*$I1918*信号概况!$C$8*信号相关性!$F$8+2*$G1918*信号概况!$C$6*$J1918*信号概况!$C$9*信号相关性!$F$9+2*$H1918*信号概况!$C$7*$I1918*信号概况!$C$8*信号相关性!$G$8+2*$H1918*信号概况!$C$7*$J1918*信号概况!$C$9*信号相关性!$G$9+2*$I1918*信号概况!$C$8*$J1918*信号概况!$C$9*信号相关性!$H$9)</f>
        <v>3583.76424983603</v>
      </c>
      <c r="N1918" s="12">
        <f t="shared" si="627"/>
        <v>0.183602192809126</v>
      </c>
      <c r="O1918" s="10">
        <f>$C1918*信号概况!$J$2+$D1918*信号概况!$J$3+$E1918*信号概况!$J$4+$F1918*信号概况!$J$5+$G1918*信号概况!$J$6+$H1918*信号概况!$J$7+$I1918*信号概况!$J$8+$J1918*信号概况!$J$9</f>
        <v>906.982472759889</v>
      </c>
      <c r="P1918" s="12">
        <f t="shared" si="628"/>
        <v>0.0464662179845613</v>
      </c>
      <c r="Q1918" s="7">
        <f t="shared" si="629"/>
        <v>13.5362613198</v>
      </c>
    </row>
    <row r="1919" spans="1:17">
      <c r="A1919">
        <v>1917</v>
      </c>
      <c r="B1919">
        <v>19519.18</v>
      </c>
      <c r="C1919" s="7">
        <f t="shared" si="609"/>
        <v>0</v>
      </c>
      <c r="D1919" s="8">
        <f t="shared" si="610"/>
        <v>0.393939393939394</v>
      </c>
      <c r="E1919">
        <f t="shared" si="611"/>
        <v>0</v>
      </c>
      <c r="F1919">
        <f t="shared" si="621"/>
        <v>0.1</v>
      </c>
      <c r="G1919">
        <f t="shared" si="622"/>
        <v>0.1</v>
      </c>
      <c r="H1919">
        <f t="shared" si="623"/>
        <v>0</v>
      </c>
      <c r="I1919">
        <f t="shared" si="624"/>
        <v>0</v>
      </c>
      <c r="J1919">
        <f t="shared" si="625"/>
        <v>0</v>
      </c>
      <c r="K1919">
        <f>SQRT(POWER($C1919*信号概况!$F$2,2)+POWER($D1919*信号概况!$F$3,2)+POWER($E1919*信号概况!$F$4,2)+POWER($F1919*信号概况!$F$5,2)+POWER($G1919*信号概况!$F$6,2)+POWER($H1919*信号概况!$F$7,2)+POWER($I1919*信号概况!$F$8,2)+POWER($J1919*信号概况!$F$9,2)+2*$C1919*信号概况!$F$2*$D1919*信号概况!$F$3*信号相关性!$B$3+2*$C1919*信号概况!$F$2*$E1919*信号概况!$F$4*信号相关性!$B$4+2*$C1919*信号概况!$F$2*$F1919*信号概况!$F$5*信号相关性!$B$5+2*$C1919*信号概况!$F$2*$G1919*信号概况!$F$6*信号相关性!$B$6+2*$C1919*信号概况!$F$2*$H1919*信号概况!$F$7*信号相关性!$B$7+2*$C1919*信号概况!$F$2*$I1919*信号概况!$F$8*信号相关性!$B$8+2*$C1919*信号概况!$F$2*$J1919*信号概况!$F$9*信号相关性!$B$9+2*$D1919*信号概况!$F$3*$E1919*信号概况!$F$4*信号相关性!$C$4+2*$D1919*信号概况!$F$3*$F1919*信号概况!$F$5*信号相关性!$C$5+2*$D1919*信号概况!$F$3*$G1919*信号概况!$F$6*信号相关性!$C$6+2*$D1919*信号概况!$F$3*$H1919*信号概况!$F$7*信号相关性!$C$7+2*$D1919*信号概况!$F$3*$I1919*信号概况!$F$8*信号相关性!$C$8+2*$D1919*信号概况!$F$3*$J1919*信号概况!$F$9*信号相关性!$C$9+2*$E1919*信号概况!$F$4*$F1919*信号概况!$F$5*信号相关性!$D$5+2*$E1919*信号概况!$F$4*$G1919*信号概况!$F$6*信号相关性!$D$6+2*$E1919*信号概况!$F$4*$H1919*信号概况!$F$7*信号相关性!$D$7+2*$E1919*信号概况!$F$4*$I1919*信号概况!$F$8*信号相关性!$D$8+2*$E1919*信号概况!$F$4*$J1919*信号概况!$J$5*信号相关性!$D$9+2*$F1919*信号概况!$F$5*$G1919*信号概况!$F$6*信号相关性!$E$6+2*$F1919*信号概况!$F$5*$H1919*信号概况!$F$7*信号相关性!$E$7+2*$F1919*信号概况!$F$5*$I1919*信号概况!$F$8*信号相关性!$E$8+2*$F1919*信号概况!$F$5*$J1919*信号概况!$F$9*信号相关性!$E$9+2*$G1919*信号概况!$F$6*$H1919*信号概况!$F$7*信号相关性!$F$7+2*$G1919*信号概况!$F$6*$I1919*信号概况!$F$8*信号相关性!$F$8+2*$G1919*信号概况!$F$6*$J1919*信号概况!$F$9*信号相关性!$F$9+2*$H1919*信号概况!$F$7*$I1919*信号概况!$F$8*信号相关性!$G$8+2*$H1919*信号概况!$F$7*$J1919*信号概况!$F$9*信号相关性!$G$9+2*$I1919*信号概况!$F$8*$J1919*信号概况!$F$9*信号相关性!$H$9)</f>
        <v>794.465994165464</v>
      </c>
      <c r="L1919" s="10">
        <f t="shared" si="626"/>
        <v>24.5689307577018</v>
      </c>
      <c r="M1919" s="11">
        <f>SQRT(POWER($C1919*信号概况!$C$2,2)+POWER($D1919*信号概况!$C$3,2)+POWER($E1919*信号概况!$C$4,2)+POWER($F1919*信号概况!$C$5,2)+POWER($G1919*信号概况!$C$6,2)+POWER($H1919*信号概况!$C$7,2)+POWER($I1919*信号概况!$C$8,2)+POWER($J1919*信号概况!$C$9,2)+2*$C1919*信号概况!$C$2*$D1919*信号概况!$C$3*信号相关性!$B$3+2*$C1919*信号概况!$C$2*$E1919*信号概况!$C$4*信号相关性!$B$4+2*$C1919*信号概况!$C$2*$F1919*信号概况!$C$5*信号相关性!$B$5+2*$C1919*信号概况!$C$2*$G1919*信号概况!$C$6*信号相关性!$B$6+2*$C1919*信号概况!$C$2*$H1919*信号概况!$C$7*信号相关性!$B$7+2*$C1919*信号概况!$C$2*$I1919*信号概况!$C$8*信号相关性!$B$8+2*$C1919*信号概况!$C$2*$J1919*信号概况!$C$9*信号相关性!$B$9+2*$D1919*信号概况!$C$3*$E1919*信号概况!$C$4*信号相关性!$C$4+2*$D1919*信号概况!$C$3*$F1919*信号概况!$C$5*信号相关性!$C$5+2*$D1919*信号概况!$C$3*$G1919*信号概况!$C$6*信号相关性!$C$6+2*$D1919*信号概况!$C$3*$H1919*信号概况!$C$7*信号相关性!$C$7+2*$D1919*信号概况!$C$3*$I1919*信号概况!$C$8*信号相关性!$C$8+2*$D1919*信号概况!$C$3*$J1919*信号概况!$C$9*信号相关性!$C$9+2*$E1919*信号概况!$C$4*$F1919*信号概况!$C$5*信号相关性!$D$5+2*$E1919*信号概况!$C$4*$G1919*信号概况!$C$6*信号相关性!$D$6+2*$E1919*信号概况!$C$4*$H1919*信号概况!$C$7*信号相关性!$D$7+2*$E1919*信号概况!$C$4*$I1919*信号概况!$C$8*信号相关性!$D$8+2*$E1919*信号概况!$C$4*$J1919*信号概况!$J$5*信号相关性!$D$9+2*$F1919*信号概况!$C$5*$G1919*信号概况!$C$6*信号相关性!$E$6+2*$F1919*信号概况!$C$5*$H1919*信号概况!$C$7*信号相关性!$E$7+2*$F1919*信号概况!$C$5*$I1919*信号概况!$C$8*信号相关性!$E$8+2*$F1919*信号概况!$C$5*$J1919*信号概况!$C$9*信号相关性!$E$9+2*$G1919*信号概况!$C$6*$H1919*信号概况!$C$7*信号相关性!$F$7+2*$G1919*信号概况!$C$6*$I1919*信号概况!$C$8*信号相关性!$F$8+2*$G1919*信号概况!$C$6*$J1919*信号概况!$C$9*信号相关性!$F$9+2*$H1919*信号概况!$C$7*$I1919*信号概况!$C$8*信号相关性!$G$8+2*$H1919*信号概况!$C$7*$J1919*信号概况!$C$9*信号相关性!$G$9+2*$I1919*信号概况!$C$8*$J1919*信号概况!$C$9*信号相关性!$H$9)</f>
        <v>3897.62973736348</v>
      </c>
      <c r="N1919" s="12">
        <f t="shared" si="627"/>
        <v>0.199682042860585</v>
      </c>
      <c r="O1919" s="10">
        <f>$C1919*信号概况!$J$2+$D1919*信号概况!$J$3+$E1919*信号概况!$J$4+$F1919*信号概况!$J$5+$G1919*信号概况!$J$6+$H1919*信号概况!$J$7+$I1919*信号概况!$J$8+$J1919*信号概况!$J$9</f>
        <v>931.51062344482</v>
      </c>
      <c r="P1919" s="12">
        <f t="shared" si="628"/>
        <v>0.0477228358693767</v>
      </c>
      <c r="Q1919" s="7">
        <f t="shared" si="629"/>
        <v>12.8415420625455</v>
      </c>
    </row>
    <row r="1920" spans="1:17">
      <c r="A1920">
        <v>1918</v>
      </c>
      <c r="B1920">
        <v>19519.18</v>
      </c>
      <c r="C1920" s="7">
        <f t="shared" si="609"/>
        <v>0</v>
      </c>
      <c r="D1920" s="8">
        <f t="shared" si="610"/>
        <v>0.424242424242424</v>
      </c>
      <c r="E1920">
        <f t="shared" si="611"/>
        <v>0</v>
      </c>
      <c r="F1920">
        <f t="shared" si="621"/>
        <v>0.1</v>
      </c>
      <c r="G1920">
        <f t="shared" si="622"/>
        <v>0.1</v>
      </c>
      <c r="H1920">
        <f t="shared" si="623"/>
        <v>0</v>
      </c>
      <c r="I1920">
        <f t="shared" si="624"/>
        <v>0</v>
      </c>
      <c r="J1920">
        <f t="shared" si="625"/>
        <v>0</v>
      </c>
      <c r="K1920">
        <f>SQRT(POWER($C1920*信号概况!$F$2,2)+POWER($D1920*信号概况!$F$3,2)+POWER($E1920*信号概况!$F$4,2)+POWER($F1920*信号概况!$F$5,2)+POWER($G1920*信号概况!$F$6,2)+POWER($H1920*信号概况!$F$7,2)+POWER($I1920*信号概况!$F$8,2)+POWER($J1920*信号概况!$F$9,2)+2*$C1920*信号概况!$F$2*$D1920*信号概况!$F$3*信号相关性!$B$3+2*$C1920*信号概况!$F$2*$E1920*信号概况!$F$4*信号相关性!$B$4+2*$C1920*信号概况!$F$2*$F1920*信号概况!$F$5*信号相关性!$B$5+2*$C1920*信号概况!$F$2*$G1920*信号概况!$F$6*信号相关性!$B$6+2*$C1920*信号概况!$F$2*$H1920*信号概况!$F$7*信号相关性!$B$7+2*$C1920*信号概况!$F$2*$I1920*信号概况!$F$8*信号相关性!$B$8+2*$C1920*信号概况!$F$2*$J1920*信号概况!$F$9*信号相关性!$B$9+2*$D1920*信号概况!$F$3*$E1920*信号概况!$F$4*信号相关性!$C$4+2*$D1920*信号概况!$F$3*$F1920*信号概况!$F$5*信号相关性!$C$5+2*$D1920*信号概况!$F$3*$G1920*信号概况!$F$6*信号相关性!$C$6+2*$D1920*信号概况!$F$3*$H1920*信号概况!$F$7*信号相关性!$C$7+2*$D1920*信号概况!$F$3*$I1920*信号概况!$F$8*信号相关性!$C$8+2*$D1920*信号概况!$F$3*$J1920*信号概况!$F$9*信号相关性!$C$9+2*$E1920*信号概况!$F$4*$F1920*信号概况!$F$5*信号相关性!$D$5+2*$E1920*信号概况!$F$4*$G1920*信号概况!$F$6*信号相关性!$D$6+2*$E1920*信号概况!$F$4*$H1920*信号概况!$F$7*信号相关性!$D$7+2*$E1920*信号概况!$F$4*$I1920*信号概况!$F$8*信号相关性!$D$8+2*$E1920*信号概况!$F$4*$J1920*信号概况!$J$5*信号相关性!$D$9+2*$F1920*信号概况!$F$5*$G1920*信号概况!$F$6*信号相关性!$E$6+2*$F1920*信号概况!$F$5*$H1920*信号概况!$F$7*信号相关性!$E$7+2*$F1920*信号概况!$F$5*$I1920*信号概况!$F$8*信号相关性!$E$8+2*$F1920*信号概况!$F$5*$J1920*信号概况!$F$9*信号相关性!$E$9+2*$G1920*信号概况!$F$6*$H1920*信号概况!$F$7*信号相关性!$F$7+2*$G1920*信号概况!$F$6*$I1920*信号概况!$F$8*信号相关性!$F$8+2*$G1920*信号概况!$F$6*$J1920*信号概况!$F$9*信号相关性!$F$9+2*$H1920*信号概况!$F$7*$I1920*信号概况!$F$8*信号相关性!$G$8+2*$H1920*信号概况!$F$7*$J1920*信号概况!$F$9*信号相关性!$G$9+2*$I1920*信号概况!$F$8*$J1920*信号概况!$F$9*信号相关性!$H$9)</f>
        <v>857.638775516781</v>
      </c>
      <c r="L1920" s="10">
        <f t="shared" si="626"/>
        <v>22.7592088385212</v>
      </c>
      <c r="M1920" s="11">
        <f>SQRT(POWER($C1920*信号概况!$C$2,2)+POWER($D1920*信号概况!$C$3,2)+POWER($E1920*信号概况!$C$4,2)+POWER($F1920*信号概况!$C$5,2)+POWER($G1920*信号概况!$C$6,2)+POWER($H1920*信号概况!$C$7,2)+POWER($I1920*信号概况!$C$8,2)+POWER($J1920*信号概况!$C$9,2)+2*$C1920*信号概况!$C$2*$D1920*信号概况!$C$3*信号相关性!$B$3+2*$C1920*信号概况!$C$2*$E1920*信号概况!$C$4*信号相关性!$B$4+2*$C1920*信号概况!$C$2*$F1920*信号概况!$C$5*信号相关性!$B$5+2*$C1920*信号概况!$C$2*$G1920*信号概况!$C$6*信号相关性!$B$6+2*$C1920*信号概况!$C$2*$H1920*信号概况!$C$7*信号相关性!$B$7+2*$C1920*信号概况!$C$2*$I1920*信号概况!$C$8*信号相关性!$B$8+2*$C1920*信号概况!$C$2*$J1920*信号概况!$C$9*信号相关性!$B$9+2*$D1920*信号概况!$C$3*$E1920*信号概况!$C$4*信号相关性!$C$4+2*$D1920*信号概况!$C$3*$F1920*信号概况!$C$5*信号相关性!$C$5+2*$D1920*信号概况!$C$3*$G1920*信号概况!$C$6*信号相关性!$C$6+2*$D1920*信号概况!$C$3*$H1920*信号概况!$C$7*信号相关性!$C$7+2*$D1920*信号概况!$C$3*$I1920*信号概况!$C$8*信号相关性!$C$8+2*$D1920*信号概况!$C$3*$J1920*信号概况!$C$9*信号相关性!$C$9+2*$E1920*信号概况!$C$4*$F1920*信号概况!$C$5*信号相关性!$D$5+2*$E1920*信号概况!$C$4*$G1920*信号概况!$C$6*信号相关性!$D$6+2*$E1920*信号概况!$C$4*$H1920*信号概况!$C$7*信号相关性!$D$7+2*$E1920*信号概况!$C$4*$I1920*信号概况!$C$8*信号相关性!$D$8+2*$E1920*信号概况!$C$4*$J1920*信号概况!$J$5*信号相关性!$D$9+2*$F1920*信号概况!$C$5*$G1920*信号概况!$C$6*信号相关性!$E$6+2*$F1920*信号概况!$C$5*$H1920*信号概况!$C$7*信号相关性!$E$7+2*$F1920*信号概况!$C$5*$I1920*信号概况!$C$8*信号相关性!$E$8+2*$F1920*信号概况!$C$5*$J1920*信号概况!$C$9*信号相关性!$E$9+2*$G1920*信号概况!$C$6*$H1920*信号概况!$C$7*信号相关性!$F$7+2*$G1920*信号概况!$C$6*$I1920*信号概况!$C$8*信号相关性!$F$8+2*$G1920*信号概况!$C$6*$J1920*信号概况!$C$9*信号相关性!$F$9+2*$H1920*信号概况!$C$7*$I1920*信号概况!$C$8*信号相关性!$G$8+2*$H1920*信号概况!$C$7*$J1920*信号概况!$C$9*信号相关性!$G$9+2*$I1920*信号概况!$C$8*$J1920*信号概况!$C$9*信号相关性!$H$9)</f>
        <v>4213.08119586838</v>
      </c>
      <c r="N1920" s="12">
        <f t="shared" si="627"/>
        <v>0.215843144838481</v>
      </c>
      <c r="O1920" s="10">
        <f>$C1920*信号概况!$J$2+$D1920*信号概况!$J$3+$E1920*信号概况!$J$4+$F1920*信号概况!$J$5+$G1920*信号概况!$J$6+$H1920*信号概况!$J$7+$I1920*信号概况!$J$8+$J1920*信号概况!$J$9</f>
        <v>956.038774129752</v>
      </c>
      <c r="P1920" s="12">
        <f t="shared" si="628"/>
        <v>0.0489794537541921</v>
      </c>
      <c r="Q1920" s="7">
        <f t="shared" si="629"/>
        <v>12.2388429595341</v>
      </c>
    </row>
    <row r="1921" spans="1:17">
      <c r="A1921">
        <v>1919</v>
      </c>
      <c r="B1921">
        <v>19519.18</v>
      </c>
      <c r="C1921" s="7">
        <f t="shared" si="609"/>
        <v>0</v>
      </c>
      <c r="D1921" s="8">
        <f t="shared" si="610"/>
        <v>0.454545454545455</v>
      </c>
      <c r="E1921">
        <f t="shared" si="611"/>
        <v>0</v>
      </c>
      <c r="F1921">
        <f t="shared" si="621"/>
        <v>0.1</v>
      </c>
      <c r="G1921">
        <f t="shared" si="622"/>
        <v>0.1</v>
      </c>
      <c r="H1921">
        <f t="shared" si="623"/>
        <v>0</v>
      </c>
      <c r="I1921">
        <f t="shared" si="624"/>
        <v>0</v>
      </c>
      <c r="J1921">
        <f t="shared" si="625"/>
        <v>0</v>
      </c>
      <c r="K1921">
        <f>SQRT(POWER($C1921*信号概况!$F$2,2)+POWER($D1921*信号概况!$F$3,2)+POWER($E1921*信号概况!$F$4,2)+POWER($F1921*信号概况!$F$5,2)+POWER($G1921*信号概况!$F$6,2)+POWER($H1921*信号概况!$F$7,2)+POWER($I1921*信号概况!$F$8,2)+POWER($J1921*信号概况!$F$9,2)+2*$C1921*信号概况!$F$2*$D1921*信号概况!$F$3*信号相关性!$B$3+2*$C1921*信号概况!$F$2*$E1921*信号概况!$F$4*信号相关性!$B$4+2*$C1921*信号概况!$F$2*$F1921*信号概况!$F$5*信号相关性!$B$5+2*$C1921*信号概况!$F$2*$G1921*信号概况!$F$6*信号相关性!$B$6+2*$C1921*信号概况!$F$2*$H1921*信号概况!$F$7*信号相关性!$B$7+2*$C1921*信号概况!$F$2*$I1921*信号概况!$F$8*信号相关性!$B$8+2*$C1921*信号概况!$F$2*$J1921*信号概况!$F$9*信号相关性!$B$9+2*$D1921*信号概况!$F$3*$E1921*信号概况!$F$4*信号相关性!$C$4+2*$D1921*信号概况!$F$3*$F1921*信号概况!$F$5*信号相关性!$C$5+2*$D1921*信号概况!$F$3*$G1921*信号概况!$F$6*信号相关性!$C$6+2*$D1921*信号概况!$F$3*$H1921*信号概况!$F$7*信号相关性!$C$7+2*$D1921*信号概况!$F$3*$I1921*信号概况!$F$8*信号相关性!$C$8+2*$D1921*信号概况!$F$3*$J1921*信号概况!$F$9*信号相关性!$C$9+2*$E1921*信号概况!$F$4*$F1921*信号概况!$F$5*信号相关性!$D$5+2*$E1921*信号概况!$F$4*$G1921*信号概况!$F$6*信号相关性!$D$6+2*$E1921*信号概况!$F$4*$H1921*信号概况!$F$7*信号相关性!$D$7+2*$E1921*信号概况!$F$4*$I1921*信号概况!$F$8*信号相关性!$D$8+2*$E1921*信号概况!$F$4*$J1921*信号概况!$J$5*信号相关性!$D$9+2*$F1921*信号概况!$F$5*$G1921*信号概况!$F$6*信号相关性!$E$6+2*$F1921*信号概况!$F$5*$H1921*信号概况!$F$7*信号相关性!$E$7+2*$F1921*信号概况!$F$5*$I1921*信号概况!$F$8*信号相关性!$E$8+2*$F1921*信号概况!$F$5*$J1921*信号概况!$F$9*信号相关性!$E$9+2*$G1921*信号概况!$F$6*$H1921*信号概况!$F$7*信号相关性!$F$7+2*$G1921*信号概况!$F$6*$I1921*信号概况!$F$8*信号相关性!$F$8+2*$G1921*信号概况!$F$6*$J1921*信号概况!$F$9*信号相关性!$F$9+2*$H1921*信号概况!$F$7*$I1921*信号概况!$F$8*信号相关性!$G$8+2*$H1921*信号概况!$F$7*$J1921*信号概况!$F$9*信号相关性!$G$9+2*$I1921*信号概况!$F$8*$J1921*信号概况!$F$9*信号相关性!$H$9)</f>
        <v>921.331151662671</v>
      </c>
      <c r="L1921" s="10">
        <f t="shared" si="626"/>
        <v>21.185846114912</v>
      </c>
      <c r="M1921" s="11">
        <f>SQRT(POWER($C1921*信号概况!$C$2,2)+POWER($D1921*信号概况!$C$3,2)+POWER($E1921*信号概况!$C$4,2)+POWER($F1921*信号概况!$C$5,2)+POWER($G1921*信号概况!$C$6,2)+POWER($H1921*信号概况!$C$7,2)+POWER($I1921*信号概况!$C$8,2)+POWER($J1921*信号概况!$C$9,2)+2*$C1921*信号概况!$C$2*$D1921*信号概况!$C$3*信号相关性!$B$3+2*$C1921*信号概况!$C$2*$E1921*信号概况!$C$4*信号相关性!$B$4+2*$C1921*信号概况!$C$2*$F1921*信号概况!$C$5*信号相关性!$B$5+2*$C1921*信号概况!$C$2*$G1921*信号概况!$C$6*信号相关性!$B$6+2*$C1921*信号概况!$C$2*$H1921*信号概况!$C$7*信号相关性!$B$7+2*$C1921*信号概况!$C$2*$I1921*信号概况!$C$8*信号相关性!$B$8+2*$C1921*信号概况!$C$2*$J1921*信号概况!$C$9*信号相关性!$B$9+2*$D1921*信号概况!$C$3*$E1921*信号概况!$C$4*信号相关性!$C$4+2*$D1921*信号概况!$C$3*$F1921*信号概况!$C$5*信号相关性!$C$5+2*$D1921*信号概况!$C$3*$G1921*信号概况!$C$6*信号相关性!$C$6+2*$D1921*信号概况!$C$3*$H1921*信号概况!$C$7*信号相关性!$C$7+2*$D1921*信号概况!$C$3*$I1921*信号概况!$C$8*信号相关性!$C$8+2*$D1921*信号概况!$C$3*$J1921*信号概况!$C$9*信号相关性!$C$9+2*$E1921*信号概况!$C$4*$F1921*信号概况!$C$5*信号相关性!$D$5+2*$E1921*信号概况!$C$4*$G1921*信号概况!$C$6*信号相关性!$D$6+2*$E1921*信号概况!$C$4*$H1921*信号概况!$C$7*信号相关性!$D$7+2*$E1921*信号概况!$C$4*$I1921*信号概况!$C$8*信号相关性!$D$8+2*$E1921*信号概况!$C$4*$J1921*信号概况!$J$5*信号相关性!$D$9+2*$F1921*信号概况!$C$5*$G1921*信号概况!$C$6*信号相关性!$E$6+2*$F1921*信号概况!$C$5*$H1921*信号概况!$C$7*信号相关性!$E$7+2*$F1921*信号概况!$C$5*$I1921*信号概况!$C$8*信号相关性!$E$8+2*$F1921*信号概况!$C$5*$J1921*信号概况!$C$9*信号相关性!$E$9+2*$G1921*信号概况!$C$6*$H1921*信号概况!$C$7*信号相关性!$F$7+2*$G1921*信号概况!$C$6*$I1921*信号概况!$C$8*信号相关性!$F$8+2*$G1921*信号概况!$C$6*$J1921*信号概况!$C$9*信号相关性!$F$9+2*$H1921*信号概况!$C$7*$I1921*信号概况!$C$8*信号相关性!$G$8+2*$H1921*信号概况!$C$7*$J1921*信号概况!$C$9*信号相关性!$G$9+2*$I1921*信号概况!$C$8*$J1921*信号概况!$C$9*信号相关性!$H$9)</f>
        <v>4529.78729948786</v>
      </c>
      <c r="N1921" s="12">
        <f t="shared" si="627"/>
        <v>0.232068524368742</v>
      </c>
      <c r="O1921" s="10">
        <f>$C1921*信号概况!$J$2+$D1921*信号概况!$J$3+$E1921*信号概况!$J$4+$F1921*信号概况!$J$5+$G1921*信号概况!$J$6+$H1921*信号概况!$J$7+$I1921*信号概况!$J$8+$J1921*信号概况!$J$9</f>
        <v>980.566924814683</v>
      </c>
      <c r="P1921" s="12">
        <f t="shared" si="628"/>
        <v>0.0502360716390075</v>
      </c>
      <c r="Q1921" s="7">
        <f t="shared" si="629"/>
        <v>11.7122318921949</v>
      </c>
    </row>
    <row r="1922" spans="1:17">
      <c r="A1922">
        <v>1920</v>
      </c>
      <c r="B1922">
        <v>19519.18</v>
      </c>
      <c r="C1922" s="7">
        <f t="shared" si="609"/>
        <v>0</v>
      </c>
      <c r="D1922" s="8">
        <f t="shared" si="610"/>
        <v>0.484848484848485</v>
      </c>
      <c r="E1922">
        <f t="shared" si="611"/>
        <v>0</v>
      </c>
      <c r="F1922">
        <f t="shared" si="621"/>
        <v>0.1</v>
      </c>
      <c r="G1922">
        <f t="shared" si="622"/>
        <v>0.1</v>
      </c>
      <c r="H1922">
        <f t="shared" si="623"/>
        <v>0</v>
      </c>
      <c r="I1922">
        <f t="shared" si="624"/>
        <v>0</v>
      </c>
      <c r="J1922">
        <f t="shared" si="625"/>
        <v>0</v>
      </c>
      <c r="K1922">
        <f>SQRT(POWER($C1922*信号概况!$F$2,2)+POWER($D1922*信号概况!$F$3,2)+POWER($E1922*信号概况!$F$4,2)+POWER($F1922*信号概况!$F$5,2)+POWER($G1922*信号概况!$F$6,2)+POWER($H1922*信号概况!$F$7,2)+POWER($I1922*信号概况!$F$8,2)+POWER($J1922*信号概况!$F$9,2)+2*$C1922*信号概况!$F$2*$D1922*信号概况!$F$3*信号相关性!$B$3+2*$C1922*信号概况!$F$2*$E1922*信号概况!$F$4*信号相关性!$B$4+2*$C1922*信号概况!$F$2*$F1922*信号概况!$F$5*信号相关性!$B$5+2*$C1922*信号概况!$F$2*$G1922*信号概况!$F$6*信号相关性!$B$6+2*$C1922*信号概况!$F$2*$H1922*信号概况!$F$7*信号相关性!$B$7+2*$C1922*信号概况!$F$2*$I1922*信号概况!$F$8*信号相关性!$B$8+2*$C1922*信号概况!$F$2*$J1922*信号概况!$F$9*信号相关性!$B$9+2*$D1922*信号概况!$F$3*$E1922*信号概况!$F$4*信号相关性!$C$4+2*$D1922*信号概况!$F$3*$F1922*信号概况!$F$5*信号相关性!$C$5+2*$D1922*信号概况!$F$3*$G1922*信号概况!$F$6*信号相关性!$C$6+2*$D1922*信号概况!$F$3*$H1922*信号概况!$F$7*信号相关性!$C$7+2*$D1922*信号概况!$F$3*$I1922*信号概况!$F$8*信号相关性!$C$8+2*$D1922*信号概况!$F$3*$J1922*信号概况!$F$9*信号相关性!$C$9+2*$E1922*信号概况!$F$4*$F1922*信号概况!$F$5*信号相关性!$D$5+2*$E1922*信号概况!$F$4*$G1922*信号概况!$F$6*信号相关性!$D$6+2*$E1922*信号概况!$F$4*$H1922*信号概况!$F$7*信号相关性!$D$7+2*$E1922*信号概况!$F$4*$I1922*信号概况!$F$8*信号相关性!$D$8+2*$E1922*信号概况!$F$4*$J1922*信号概况!$J$5*信号相关性!$D$9+2*$F1922*信号概况!$F$5*$G1922*信号概况!$F$6*信号相关性!$E$6+2*$F1922*信号概况!$F$5*$H1922*信号概况!$F$7*信号相关性!$E$7+2*$F1922*信号概况!$F$5*$I1922*信号概况!$F$8*信号相关性!$E$8+2*$F1922*信号概况!$F$5*$J1922*信号概况!$F$9*信号相关性!$E$9+2*$G1922*信号概况!$F$6*$H1922*信号概况!$F$7*信号相关性!$F$7+2*$G1922*信号概况!$F$6*$I1922*信号概况!$F$8*信号相关性!$F$8+2*$G1922*信号概况!$F$6*$J1922*信号概况!$F$9*信号相关性!$F$9+2*$H1922*信号概况!$F$7*$I1922*信号概况!$F$8*信号相关性!$G$8+2*$H1922*信号概况!$F$7*$J1922*信号概况!$F$9*信号相关性!$G$9+2*$I1922*信号概况!$F$8*$J1922*信号概况!$F$9*信号相关性!$H$9)</f>
        <v>985.442378400553</v>
      </c>
      <c r="L1922" s="10">
        <f t="shared" si="626"/>
        <v>19.8075305343384</v>
      </c>
      <c r="M1922" s="11">
        <f>SQRT(POWER($C1922*信号概况!$C$2,2)+POWER($D1922*信号概况!$C$3,2)+POWER($E1922*信号概况!$C$4,2)+POWER($F1922*信号概况!$C$5,2)+POWER($G1922*信号概况!$C$6,2)+POWER($H1922*信号概况!$C$7,2)+POWER($I1922*信号概况!$C$8,2)+POWER($J1922*信号概况!$C$9,2)+2*$C1922*信号概况!$C$2*$D1922*信号概况!$C$3*信号相关性!$B$3+2*$C1922*信号概况!$C$2*$E1922*信号概况!$C$4*信号相关性!$B$4+2*$C1922*信号概况!$C$2*$F1922*信号概况!$C$5*信号相关性!$B$5+2*$C1922*信号概况!$C$2*$G1922*信号概况!$C$6*信号相关性!$B$6+2*$C1922*信号概况!$C$2*$H1922*信号概况!$C$7*信号相关性!$B$7+2*$C1922*信号概况!$C$2*$I1922*信号概况!$C$8*信号相关性!$B$8+2*$C1922*信号概况!$C$2*$J1922*信号概况!$C$9*信号相关性!$B$9+2*$D1922*信号概况!$C$3*$E1922*信号概况!$C$4*信号相关性!$C$4+2*$D1922*信号概况!$C$3*$F1922*信号概况!$C$5*信号相关性!$C$5+2*$D1922*信号概况!$C$3*$G1922*信号概况!$C$6*信号相关性!$C$6+2*$D1922*信号概况!$C$3*$H1922*信号概况!$C$7*信号相关性!$C$7+2*$D1922*信号概况!$C$3*$I1922*信号概况!$C$8*信号相关性!$C$8+2*$D1922*信号概况!$C$3*$J1922*信号概况!$C$9*信号相关性!$C$9+2*$E1922*信号概况!$C$4*$F1922*信号概况!$C$5*信号相关性!$D$5+2*$E1922*信号概况!$C$4*$G1922*信号概况!$C$6*信号相关性!$D$6+2*$E1922*信号概况!$C$4*$H1922*信号概况!$C$7*信号相关性!$D$7+2*$E1922*信号概况!$C$4*$I1922*信号概况!$C$8*信号相关性!$D$8+2*$E1922*信号概况!$C$4*$J1922*信号概况!$J$5*信号相关性!$D$9+2*$F1922*信号概况!$C$5*$G1922*信号概况!$C$6*信号相关性!$E$6+2*$F1922*信号概况!$C$5*$H1922*信号概况!$C$7*信号相关性!$E$7+2*$F1922*信号概况!$C$5*$I1922*信号概况!$C$8*信号相关性!$E$8+2*$F1922*信号概况!$C$5*$J1922*信号概况!$C$9*信号相关性!$E$9+2*$G1922*信号概况!$C$6*$H1922*信号概况!$C$7*信号相关性!$F$7+2*$G1922*信号概况!$C$6*$I1922*信号概况!$C$8*信号相关性!$F$8+2*$G1922*信号概况!$C$6*$J1922*信号概况!$C$9*信号相关性!$F$9+2*$H1922*信号概况!$C$7*$I1922*信号概况!$C$8*信号相关性!$G$8+2*$H1922*信号概况!$C$7*$J1922*信号概况!$C$9*信号相关性!$G$9+2*$I1922*信号概况!$C$8*$J1922*信号概况!$C$9*信号相关性!$H$9)</f>
        <v>4847.50214197431</v>
      </c>
      <c r="N1922" s="12">
        <f t="shared" si="627"/>
        <v>0.248345583266014</v>
      </c>
      <c r="O1922" s="10">
        <f>$C1922*信号概况!$J$2+$D1922*信号概况!$J$3+$E1922*信号概况!$J$4+$F1922*信号概况!$J$5+$G1922*信号概况!$J$6+$H1922*信号概况!$J$7+$I1922*信号概况!$J$8+$J1922*信号概况!$J$9</f>
        <v>1005.09507549961</v>
      </c>
      <c r="P1922" s="12">
        <f t="shared" si="628"/>
        <v>0.051492689523823</v>
      </c>
      <c r="Q1922" s="7">
        <f t="shared" si="629"/>
        <v>11.248939713743</v>
      </c>
    </row>
    <row r="1923" spans="1:17">
      <c r="A1923">
        <v>1921</v>
      </c>
      <c r="B1923">
        <v>19519.18</v>
      </c>
      <c r="C1923" s="7">
        <f t="shared" si="609"/>
        <v>0</v>
      </c>
      <c r="D1923" s="8">
        <f t="shared" si="610"/>
        <v>0.515151515151515</v>
      </c>
      <c r="E1923">
        <f t="shared" si="611"/>
        <v>0</v>
      </c>
      <c r="F1923">
        <f t="shared" si="621"/>
        <v>0.1</v>
      </c>
      <c r="G1923">
        <f t="shared" si="622"/>
        <v>0.1</v>
      </c>
      <c r="H1923">
        <f t="shared" si="623"/>
        <v>0</v>
      </c>
      <c r="I1923">
        <f t="shared" si="624"/>
        <v>0</v>
      </c>
      <c r="J1923">
        <f t="shared" si="625"/>
        <v>0</v>
      </c>
      <c r="K1923">
        <f>SQRT(POWER($C1923*信号概况!$F$2,2)+POWER($D1923*信号概况!$F$3,2)+POWER($E1923*信号概况!$F$4,2)+POWER($F1923*信号概况!$F$5,2)+POWER($G1923*信号概况!$F$6,2)+POWER($H1923*信号概况!$F$7,2)+POWER($I1923*信号概况!$F$8,2)+POWER($J1923*信号概况!$F$9,2)+2*$C1923*信号概况!$F$2*$D1923*信号概况!$F$3*信号相关性!$B$3+2*$C1923*信号概况!$F$2*$E1923*信号概况!$F$4*信号相关性!$B$4+2*$C1923*信号概况!$F$2*$F1923*信号概况!$F$5*信号相关性!$B$5+2*$C1923*信号概况!$F$2*$G1923*信号概况!$F$6*信号相关性!$B$6+2*$C1923*信号概况!$F$2*$H1923*信号概况!$F$7*信号相关性!$B$7+2*$C1923*信号概况!$F$2*$I1923*信号概况!$F$8*信号相关性!$B$8+2*$C1923*信号概况!$F$2*$J1923*信号概况!$F$9*信号相关性!$B$9+2*$D1923*信号概况!$F$3*$E1923*信号概况!$F$4*信号相关性!$C$4+2*$D1923*信号概况!$F$3*$F1923*信号概况!$F$5*信号相关性!$C$5+2*$D1923*信号概况!$F$3*$G1923*信号概况!$F$6*信号相关性!$C$6+2*$D1923*信号概况!$F$3*$H1923*信号概况!$F$7*信号相关性!$C$7+2*$D1923*信号概况!$F$3*$I1923*信号概况!$F$8*信号相关性!$C$8+2*$D1923*信号概况!$F$3*$J1923*信号概况!$F$9*信号相关性!$C$9+2*$E1923*信号概况!$F$4*$F1923*信号概况!$F$5*信号相关性!$D$5+2*$E1923*信号概况!$F$4*$G1923*信号概况!$F$6*信号相关性!$D$6+2*$E1923*信号概况!$F$4*$H1923*信号概况!$F$7*信号相关性!$D$7+2*$E1923*信号概况!$F$4*$I1923*信号概况!$F$8*信号相关性!$D$8+2*$E1923*信号概况!$F$4*$J1923*信号概况!$J$5*信号相关性!$D$9+2*$F1923*信号概况!$F$5*$G1923*信号概况!$F$6*信号相关性!$E$6+2*$F1923*信号概况!$F$5*$H1923*信号概况!$F$7*信号相关性!$E$7+2*$F1923*信号概况!$F$5*$I1923*信号概况!$F$8*信号相关性!$E$8+2*$F1923*信号概况!$F$5*$J1923*信号概况!$F$9*信号相关性!$E$9+2*$G1923*信号概况!$F$6*$H1923*信号概况!$F$7*信号相关性!$F$7+2*$G1923*信号概况!$F$6*$I1923*信号概况!$F$8*信号相关性!$F$8+2*$G1923*信号概况!$F$6*$J1923*信号概况!$F$9*信号相关性!$F$9+2*$H1923*信号概况!$F$7*$I1923*信号概况!$F$8*信号相关性!$G$8+2*$H1923*信号概况!$F$7*$J1923*信号概况!$F$9*信号相关性!$G$9+2*$I1923*信号概况!$F$8*$J1923*信号概况!$F$9*信号相关性!$H$9)</f>
        <v>1049.8957279849</v>
      </c>
      <c r="L1923" s="10">
        <f t="shared" si="626"/>
        <v>18.5915415023773</v>
      </c>
      <c r="M1923" s="11">
        <f>SQRT(POWER($C1923*信号概况!$C$2,2)+POWER($D1923*信号概况!$C$3,2)+POWER($E1923*信号概况!$C$4,2)+POWER($F1923*信号概况!$C$5,2)+POWER($G1923*信号概况!$C$6,2)+POWER($H1923*信号概况!$C$7,2)+POWER($I1923*信号概况!$C$8,2)+POWER($J1923*信号概况!$C$9,2)+2*$C1923*信号概况!$C$2*$D1923*信号概况!$C$3*信号相关性!$B$3+2*$C1923*信号概况!$C$2*$E1923*信号概况!$C$4*信号相关性!$B$4+2*$C1923*信号概况!$C$2*$F1923*信号概况!$C$5*信号相关性!$B$5+2*$C1923*信号概况!$C$2*$G1923*信号概况!$C$6*信号相关性!$B$6+2*$C1923*信号概况!$C$2*$H1923*信号概况!$C$7*信号相关性!$B$7+2*$C1923*信号概况!$C$2*$I1923*信号概况!$C$8*信号相关性!$B$8+2*$C1923*信号概况!$C$2*$J1923*信号概况!$C$9*信号相关性!$B$9+2*$D1923*信号概况!$C$3*$E1923*信号概况!$C$4*信号相关性!$C$4+2*$D1923*信号概况!$C$3*$F1923*信号概况!$C$5*信号相关性!$C$5+2*$D1923*信号概况!$C$3*$G1923*信号概况!$C$6*信号相关性!$C$6+2*$D1923*信号概况!$C$3*$H1923*信号概况!$C$7*信号相关性!$C$7+2*$D1923*信号概况!$C$3*$I1923*信号概况!$C$8*信号相关性!$C$8+2*$D1923*信号概况!$C$3*$J1923*信号概况!$C$9*信号相关性!$C$9+2*$E1923*信号概况!$C$4*$F1923*信号概况!$C$5*信号相关性!$D$5+2*$E1923*信号概况!$C$4*$G1923*信号概况!$C$6*信号相关性!$D$6+2*$E1923*信号概况!$C$4*$H1923*信号概况!$C$7*信号相关性!$D$7+2*$E1923*信号概况!$C$4*$I1923*信号概况!$C$8*信号相关性!$D$8+2*$E1923*信号概况!$C$4*$J1923*信号概况!$J$5*信号相关性!$D$9+2*$F1923*信号概况!$C$5*$G1923*信号概况!$C$6*信号相关性!$E$6+2*$F1923*信号概况!$C$5*$H1923*信号概况!$C$7*信号相关性!$E$7+2*$F1923*信号概况!$C$5*$I1923*信号概况!$C$8*信号相关性!$E$8+2*$F1923*信号概况!$C$5*$J1923*信号概况!$C$9*信号相关性!$E$9+2*$G1923*信号概况!$C$6*$H1923*信号概况!$C$7*信号相关性!$F$7+2*$G1923*信号概况!$C$6*$I1923*信号概况!$C$8*信号相关性!$F$8+2*$G1923*信号概况!$C$6*$J1923*信号概况!$C$9*信号相关性!$F$9+2*$H1923*信号概况!$C$7*$I1923*信号概况!$C$8*信号相关性!$G$8+2*$H1923*信号概况!$C$7*$J1923*信号概况!$C$9*信号相关性!$G$9+2*$I1923*信号概况!$C$8*$J1923*信号概况!$C$9*信号相关性!$H$9)</f>
        <v>5166.03961236378</v>
      </c>
      <c r="N1923" s="12">
        <f t="shared" si="627"/>
        <v>0.264664786756605</v>
      </c>
      <c r="O1923" s="10">
        <f>$C1923*信号概况!$J$2+$D1923*信号概况!$J$3+$E1923*信号概况!$J$4+$F1923*信号概况!$J$5+$G1923*信号概况!$J$6+$H1923*信号概况!$J$7+$I1923*信号概况!$J$8+$J1923*信号概况!$J$9</f>
        <v>1029.62322618455</v>
      </c>
      <c r="P1923" s="12">
        <f t="shared" si="628"/>
        <v>0.0527493074086384</v>
      </c>
      <c r="Q1923" s="7">
        <f t="shared" si="629"/>
        <v>10.8387141797935</v>
      </c>
    </row>
    <row r="1924" spans="1:17">
      <c r="A1924">
        <v>1922</v>
      </c>
      <c r="B1924">
        <v>19519.18</v>
      </c>
      <c r="C1924" s="7">
        <f t="shared" ref="C1924:C1987" si="630">MOD(A1924,$T$2*$U$2/0.01+1)/($T$2*100)</f>
        <v>0</v>
      </c>
      <c r="D1924" s="8">
        <f t="shared" ref="D1924:D1987" si="631">MOD(QUOTIENT(A1924,$T$2*$U$2/0.01+1),$T$3*$U$3/0.01+1)/($T$3*100)</f>
        <v>0.545454545454545</v>
      </c>
      <c r="E1924">
        <f t="shared" ref="E1924:E1987" si="632">MOD(QUOTIENT(A1924,($T$2*$U$2/0.01+1)*($T$3*$U$3/0.01+1)),$T$4*$U$4/0.01+1)/($T$4*100)</f>
        <v>0</v>
      </c>
      <c r="F1924">
        <f t="shared" si="621"/>
        <v>0.1</v>
      </c>
      <c r="G1924">
        <f t="shared" si="622"/>
        <v>0.1</v>
      </c>
      <c r="H1924">
        <f t="shared" si="623"/>
        <v>0</v>
      </c>
      <c r="I1924">
        <f t="shared" si="624"/>
        <v>0</v>
      </c>
      <c r="J1924">
        <f t="shared" si="625"/>
        <v>0</v>
      </c>
      <c r="K1924">
        <f>SQRT(POWER($C1924*信号概况!$F$2,2)+POWER($D1924*信号概况!$F$3,2)+POWER($E1924*信号概况!$F$4,2)+POWER($F1924*信号概况!$F$5,2)+POWER($G1924*信号概况!$F$6,2)+POWER($H1924*信号概况!$F$7,2)+POWER($I1924*信号概况!$F$8,2)+POWER($J1924*信号概况!$F$9,2)+2*$C1924*信号概况!$F$2*$D1924*信号概况!$F$3*信号相关性!$B$3+2*$C1924*信号概况!$F$2*$E1924*信号概况!$F$4*信号相关性!$B$4+2*$C1924*信号概况!$F$2*$F1924*信号概况!$F$5*信号相关性!$B$5+2*$C1924*信号概况!$F$2*$G1924*信号概况!$F$6*信号相关性!$B$6+2*$C1924*信号概况!$F$2*$H1924*信号概况!$F$7*信号相关性!$B$7+2*$C1924*信号概况!$F$2*$I1924*信号概况!$F$8*信号相关性!$B$8+2*$C1924*信号概况!$F$2*$J1924*信号概况!$F$9*信号相关性!$B$9+2*$D1924*信号概况!$F$3*$E1924*信号概况!$F$4*信号相关性!$C$4+2*$D1924*信号概况!$F$3*$F1924*信号概况!$F$5*信号相关性!$C$5+2*$D1924*信号概况!$F$3*$G1924*信号概况!$F$6*信号相关性!$C$6+2*$D1924*信号概况!$F$3*$H1924*信号概况!$F$7*信号相关性!$C$7+2*$D1924*信号概况!$F$3*$I1924*信号概况!$F$8*信号相关性!$C$8+2*$D1924*信号概况!$F$3*$J1924*信号概况!$F$9*信号相关性!$C$9+2*$E1924*信号概况!$F$4*$F1924*信号概况!$F$5*信号相关性!$D$5+2*$E1924*信号概况!$F$4*$G1924*信号概况!$F$6*信号相关性!$D$6+2*$E1924*信号概况!$F$4*$H1924*信号概况!$F$7*信号相关性!$D$7+2*$E1924*信号概况!$F$4*$I1924*信号概况!$F$8*信号相关性!$D$8+2*$E1924*信号概况!$F$4*$J1924*信号概况!$J$5*信号相关性!$D$9+2*$F1924*信号概况!$F$5*$G1924*信号概况!$F$6*信号相关性!$E$6+2*$F1924*信号概况!$F$5*$H1924*信号概况!$F$7*信号相关性!$E$7+2*$F1924*信号概况!$F$5*$I1924*信号概况!$F$8*信号相关性!$E$8+2*$F1924*信号概况!$F$5*$J1924*信号概况!$F$9*信号相关性!$E$9+2*$G1924*信号概况!$F$6*$H1924*信号概况!$F$7*信号相关性!$F$7+2*$G1924*信号概况!$F$6*$I1924*信号概况!$F$8*信号相关性!$F$8+2*$G1924*信号概况!$F$6*$J1924*信号概况!$F$9*信号相关性!$F$9+2*$H1924*信号概况!$F$7*$I1924*信号概况!$F$8*信号相关性!$G$8+2*$H1924*信号概况!$F$7*$J1924*信号概况!$F$9*信号相关性!$G$9+2*$I1924*信号概况!$F$8*$J1924*信号概况!$F$9*信号相关性!$H$9)</f>
        <v>1114.6318524534</v>
      </c>
      <c r="L1924" s="10">
        <f t="shared" si="626"/>
        <v>17.5117730190795</v>
      </c>
      <c r="M1924" s="11">
        <f>SQRT(POWER($C1924*信号概况!$C$2,2)+POWER($D1924*信号概况!$C$3,2)+POWER($E1924*信号概况!$C$4,2)+POWER($F1924*信号概况!$C$5,2)+POWER($G1924*信号概况!$C$6,2)+POWER($H1924*信号概况!$C$7,2)+POWER($I1924*信号概况!$C$8,2)+POWER($J1924*信号概况!$C$9,2)+2*$C1924*信号概况!$C$2*$D1924*信号概况!$C$3*信号相关性!$B$3+2*$C1924*信号概况!$C$2*$E1924*信号概况!$C$4*信号相关性!$B$4+2*$C1924*信号概况!$C$2*$F1924*信号概况!$C$5*信号相关性!$B$5+2*$C1924*信号概况!$C$2*$G1924*信号概况!$C$6*信号相关性!$B$6+2*$C1924*信号概况!$C$2*$H1924*信号概况!$C$7*信号相关性!$B$7+2*$C1924*信号概况!$C$2*$I1924*信号概况!$C$8*信号相关性!$B$8+2*$C1924*信号概况!$C$2*$J1924*信号概况!$C$9*信号相关性!$B$9+2*$D1924*信号概况!$C$3*$E1924*信号概况!$C$4*信号相关性!$C$4+2*$D1924*信号概况!$C$3*$F1924*信号概况!$C$5*信号相关性!$C$5+2*$D1924*信号概况!$C$3*$G1924*信号概况!$C$6*信号相关性!$C$6+2*$D1924*信号概况!$C$3*$H1924*信号概况!$C$7*信号相关性!$C$7+2*$D1924*信号概况!$C$3*$I1924*信号概况!$C$8*信号相关性!$C$8+2*$D1924*信号概况!$C$3*$J1924*信号概况!$C$9*信号相关性!$C$9+2*$E1924*信号概况!$C$4*$F1924*信号概况!$C$5*信号相关性!$D$5+2*$E1924*信号概况!$C$4*$G1924*信号概况!$C$6*信号相关性!$D$6+2*$E1924*信号概况!$C$4*$H1924*信号概况!$C$7*信号相关性!$D$7+2*$E1924*信号概况!$C$4*$I1924*信号概况!$C$8*信号相关性!$D$8+2*$E1924*信号概况!$C$4*$J1924*信号概况!$J$5*信号相关性!$D$9+2*$F1924*信号概况!$C$5*$G1924*信号概况!$C$6*信号相关性!$E$6+2*$F1924*信号概况!$C$5*$H1924*信号概况!$C$7*信号相关性!$E$7+2*$F1924*信号概况!$C$5*$I1924*信号概况!$C$8*信号相关性!$E$8+2*$F1924*信号概况!$C$5*$J1924*信号概况!$C$9*信号相关性!$E$9+2*$G1924*信号概况!$C$6*$H1924*信号概况!$C$7*信号相关性!$F$7+2*$G1924*信号概况!$C$6*$I1924*信号概况!$C$8*信号相关性!$F$8+2*$G1924*信号概况!$C$6*$J1924*信号概况!$C$9*信号相关性!$F$9+2*$H1924*信号概况!$C$7*$I1924*信号概况!$C$8*信号相关性!$G$8+2*$H1924*信号概况!$C$7*$J1924*信号概况!$C$9*信号相关性!$G$9+2*$I1924*信号概况!$C$8*$J1924*信号概况!$C$9*信号相关性!$H$9)</f>
        <v>5485.2563986381</v>
      </c>
      <c r="N1924" s="12">
        <f t="shared" si="627"/>
        <v>0.281018792727876</v>
      </c>
      <c r="O1924" s="10">
        <f>$C1924*信号概况!$J$2+$D1924*信号概况!$J$3+$E1924*信号概况!$J$4+$F1924*信号概况!$J$5+$G1924*信号概况!$J$6+$H1924*信号概况!$J$7+$I1924*信号概况!$J$8+$J1924*信号概况!$J$9</f>
        <v>1054.15137686948</v>
      </c>
      <c r="P1924" s="12">
        <f t="shared" si="628"/>
        <v>0.0540059252934538</v>
      </c>
      <c r="Q1924" s="7">
        <f t="shared" si="629"/>
        <v>10.4732854141379</v>
      </c>
    </row>
    <row r="1925" spans="1:17">
      <c r="A1925">
        <v>1923</v>
      </c>
      <c r="B1925">
        <v>19519.18</v>
      </c>
      <c r="C1925" s="7">
        <f t="shared" si="630"/>
        <v>0</v>
      </c>
      <c r="D1925" s="8">
        <f t="shared" si="631"/>
        <v>0.575757575757576</v>
      </c>
      <c r="E1925">
        <f t="shared" si="632"/>
        <v>0</v>
      </c>
      <c r="F1925">
        <f t="shared" si="621"/>
        <v>0.1</v>
      </c>
      <c r="G1925">
        <f t="shared" si="622"/>
        <v>0.1</v>
      </c>
      <c r="H1925">
        <f t="shared" si="623"/>
        <v>0</v>
      </c>
      <c r="I1925">
        <f t="shared" si="624"/>
        <v>0</v>
      </c>
      <c r="J1925">
        <f t="shared" si="625"/>
        <v>0</v>
      </c>
      <c r="K1925">
        <f>SQRT(POWER($C1925*信号概况!$F$2,2)+POWER($D1925*信号概况!$F$3,2)+POWER($E1925*信号概况!$F$4,2)+POWER($F1925*信号概况!$F$5,2)+POWER($G1925*信号概况!$F$6,2)+POWER($H1925*信号概况!$F$7,2)+POWER($I1925*信号概况!$F$8,2)+POWER($J1925*信号概况!$F$9,2)+2*$C1925*信号概况!$F$2*$D1925*信号概况!$F$3*信号相关性!$B$3+2*$C1925*信号概况!$F$2*$E1925*信号概况!$F$4*信号相关性!$B$4+2*$C1925*信号概况!$F$2*$F1925*信号概况!$F$5*信号相关性!$B$5+2*$C1925*信号概况!$F$2*$G1925*信号概况!$F$6*信号相关性!$B$6+2*$C1925*信号概况!$F$2*$H1925*信号概况!$F$7*信号相关性!$B$7+2*$C1925*信号概况!$F$2*$I1925*信号概况!$F$8*信号相关性!$B$8+2*$C1925*信号概况!$F$2*$J1925*信号概况!$F$9*信号相关性!$B$9+2*$D1925*信号概况!$F$3*$E1925*信号概况!$F$4*信号相关性!$C$4+2*$D1925*信号概况!$F$3*$F1925*信号概况!$F$5*信号相关性!$C$5+2*$D1925*信号概况!$F$3*$G1925*信号概况!$F$6*信号相关性!$C$6+2*$D1925*信号概况!$F$3*$H1925*信号概况!$F$7*信号相关性!$C$7+2*$D1925*信号概况!$F$3*$I1925*信号概况!$F$8*信号相关性!$C$8+2*$D1925*信号概况!$F$3*$J1925*信号概况!$F$9*信号相关性!$C$9+2*$E1925*信号概况!$F$4*$F1925*信号概况!$F$5*信号相关性!$D$5+2*$E1925*信号概况!$F$4*$G1925*信号概况!$F$6*信号相关性!$D$6+2*$E1925*信号概况!$F$4*$H1925*信号概况!$F$7*信号相关性!$D$7+2*$E1925*信号概况!$F$4*$I1925*信号概况!$F$8*信号相关性!$D$8+2*$E1925*信号概况!$F$4*$J1925*信号概况!$J$5*信号相关性!$D$9+2*$F1925*信号概况!$F$5*$G1925*信号概况!$F$6*信号相关性!$E$6+2*$F1925*信号概况!$F$5*$H1925*信号概况!$F$7*信号相关性!$E$7+2*$F1925*信号概况!$F$5*$I1925*信号概况!$F$8*信号相关性!$E$8+2*$F1925*信号概况!$F$5*$J1925*信号概况!$F$9*信号相关性!$E$9+2*$G1925*信号概况!$F$6*$H1925*信号概况!$F$7*信号相关性!$F$7+2*$G1925*信号概况!$F$6*$I1925*信号概况!$F$8*信号相关性!$F$8+2*$G1925*信号概况!$F$6*$J1925*信号概况!$F$9*信号相关性!$F$9+2*$H1925*信号概况!$F$7*$I1925*信号概况!$F$8*信号相关性!$G$8+2*$H1925*信号概况!$F$7*$J1925*信号概况!$F$9*信号相关性!$G$9+2*$I1925*信号概况!$F$8*$J1925*信号概况!$F$9*信号相关性!$H$9)</f>
        <v>1179.60419706611</v>
      </c>
      <c r="L1925" s="10">
        <f t="shared" si="626"/>
        <v>16.5472283402753</v>
      </c>
      <c r="M1925" s="11">
        <f>SQRT(POWER($C1925*信号概况!$C$2,2)+POWER($D1925*信号概况!$C$3,2)+POWER($E1925*信号概况!$C$4,2)+POWER($F1925*信号概况!$C$5,2)+POWER($G1925*信号概况!$C$6,2)+POWER($H1925*信号概况!$C$7,2)+POWER($I1925*信号概况!$C$8,2)+POWER($J1925*信号概况!$C$9,2)+2*$C1925*信号概况!$C$2*$D1925*信号概况!$C$3*信号相关性!$B$3+2*$C1925*信号概况!$C$2*$E1925*信号概况!$C$4*信号相关性!$B$4+2*$C1925*信号概况!$C$2*$F1925*信号概况!$C$5*信号相关性!$B$5+2*$C1925*信号概况!$C$2*$G1925*信号概况!$C$6*信号相关性!$B$6+2*$C1925*信号概况!$C$2*$H1925*信号概况!$C$7*信号相关性!$B$7+2*$C1925*信号概况!$C$2*$I1925*信号概况!$C$8*信号相关性!$B$8+2*$C1925*信号概况!$C$2*$J1925*信号概况!$C$9*信号相关性!$B$9+2*$D1925*信号概况!$C$3*$E1925*信号概况!$C$4*信号相关性!$C$4+2*$D1925*信号概况!$C$3*$F1925*信号概况!$C$5*信号相关性!$C$5+2*$D1925*信号概况!$C$3*$G1925*信号概况!$C$6*信号相关性!$C$6+2*$D1925*信号概况!$C$3*$H1925*信号概况!$C$7*信号相关性!$C$7+2*$D1925*信号概况!$C$3*$I1925*信号概况!$C$8*信号相关性!$C$8+2*$D1925*信号概况!$C$3*$J1925*信号概况!$C$9*信号相关性!$C$9+2*$E1925*信号概况!$C$4*$F1925*信号概况!$C$5*信号相关性!$D$5+2*$E1925*信号概况!$C$4*$G1925*信号概况!$C$6*信号相关性!$D$6+2*$E1925*信号概况!$C$4*$H1925*信号概况!$C$7*信号相关性!$D$7+2*$E1925*信号概况!$C$4*$I1925*信号概况!$C$8*信号相关性!$D$8+2*$E1925*信号概况!$C$4*$J1925*信号概况!$J$5*信号相关性!$D$9+2*$F1925*信号概况!$C$5*$G1925*信号概况!$C$6*信号相关性!$E$6+2*$F1925*信号概况!$C$5*$H1925*信号概况!$C$7*信号相关性!$E$7+2*$F1925*信号概况!$C$5*$I1925*信号概况!$C$8*信号相关性!$E$8+2*$F1925*信号概况!$C$5*$J1925*信号概况!$C$9*信号相关性!$E$9+2*$G1925*信号概况!$C$6*$H1925*信号概况!$C$7*信号相关性!$F$7+2*$G1925*信号概况!$C$6*$I1925*信号概况!$C$8*信号相关性!$F$8+2*$G1925*信号概况!$C$6*$J1925*信号概况!$C$9*信号相关性!$F$9+2*$H1925*信号概况!$C$7*$I1925*信号概况!$C$8*信号相关性!$G$8+2*$H1925*信号概况!$C$7*$J1925*信号概况!$C$9*信号相关性!$G$9+2*$I1925*信号概况!$C$8*$J1925*信号概况!$C$9*信号相关性!$H$9)</f>
        <v>5805.04043597552</v>
      </c>
      <c r="N1925" s="12">
        <f t="shared" si="627"/>
        <v>0.297401859912943</v>
      </c>
      <c r="O1925" s="10">
        <f>$C1925*信号概况!$J$2+$D1925*信号概况!$J$3+$E1925*信号概况!$J$4+$F1925*信号概况!$J$5+$G1925*信号概况!$J$6+$H1925*信号概况!$J$7+$I1925*信号概况!$J$8+$J1925*信号概况!$J$9</f>
        <v>1078.67952755441</v>
      </c>
      <c r="P1925" s="12">
        <f t="shared" si="628"/>
        <v>0.0552625431782692</v>
      </c>
      <c r="Q1925" s="7">
        <f t="shared" si="629"/>
        <v>10.145941630608</v>
      </c>
    </row>
    <row r="1926" spans="1:17">
      <c r="A1926">
        <v>1924</v>
      </c>
      <c r="B1926">
        <v>19519.18</v>
      </c>
      <c r="C1926" s="7">
        <f t="shared" si="630"/>
        <v>0</v>
      </c>
      <c r="D1926" s="8">
        <f t="shared" si="631"/>
        <v>0.606060606060606</v>
      </c>
      <c r="E1926">
        <f t="shared" si="632"/>
        <v>0</v>
      </c>
      <c r="F1926">
        <f t="shared" si="621"/>
        <v>0.1</v>
      </c>
      <c r="G1926">
        <f t="shared" si="622"/>
        <v>0.1</v>
      </c>
      <c r="H1926">
        <f t="shared" si="623"/>
        <v>0</v>
      </c>
      <c r="I1926">
        <f t="shared" si="624"/>
        <v>0</v>
      </c>
      <c r="J1926">
        <f t="shared" si="625"/>
        <v>0</v>
      </c>
      <c r="K1926">
        <f>SQRT(POWER($C1926*信号概况!$F$2,2)+POWER($D1926*信号概况!$F$3,2)+POWER($E1926*信号概况!$F$4,2)+POWER($F1926*信号概况!$F$5,2)+POWER($G1926*信号概况!$F$6,2)+POWER($H1926*信号概况!$F$7,2)+POWER($I1926*信号概况!$F$8,2)+POWER($J1926*信号概况!$F$9,2)+2*$C1926*信号概况!$F$2*$D1926*信号概况!$F$3*信号相关性!$B$3+2*$C1926*信号概况!$F$2*$E1926*信号概况!$F$4*信号相关性!$B$4+2*$C1926*信号概况!$F$2*$F1926*信号概况!$F$5*信号相关性!$B$5+2*$C1926*信号概况!$F$2*$G1926*信号概况!$F$6*信号相关性!$B$6+2*$C1926*信号概况!$F$2*$H1926*信号概况!$F$7*信号相关性!$B$7+2*$C1926*信号概况!$F$2*$I1926*信号概况!$F$8*信号相关性!$B$8+2*$C1926*信号概况!$F$2*$J1926*信号概况!$F$9*信号相关性!$B$9+2*$D1926*信号概况!$F$3*$E1926*信号概况!$F$4*信号相关性!$C$4+2*$D1926*信号概况!$F$3*$F1926*信号概况!$F$5*信号相关性!$C$5+2*$D1926*信号概况!$F$3*$G1926*信号概况!$F$6*信号相关性!$C$6+2*$D1926*信号概况!$F$3*$H1926*信号概况!$F$7*信号相关性!$C$7+2*$D1926*信号概况!$F$3*$I1926*信号概况!$F$8*信号相关性!$C$8+2*$D1926*信号概况!$F$3*$J1926*信号概况!$F$9*信号相关性!$C$9+2*$E1926*信号概况!$F$4*$F1926*信号概况!$F$5*信号相关性!$D$5+2*$E1926*信号概况!$F$4*$G1926*信号概况!$F$6*信号相关性!$D$6+2*$E1926*信号概况!$F$4*$H1926*信号概况!$F$7*信号相关性!$D$7+2*$E1926*信号概况!$F$4*$I1926*信号概况!$F$8*信号相关性!$D$8+2*$E1926*信号概况!$F$4*$J1926*信号概况!$J$5*信号相关性!$D$9+2*$F1926*信号概况!$F$5*$G1926*信号概况!$F$6*信号相关性!$E$6+2*$F1926*信号概况!$F$5*$H1926*信号概况!$F$7*信号相关性!$E$7+2*$F1926*信号概况!$F$5*$I1926*信号概况!$F$8*信号相关性!$E$8+2*$F1926*信号概况!$F$5*$J1926*信号概况!$F$9*信号相关性!$E$9+2*$G1926*信号概况!$F$6*$H1926*信号概况!$F$7*信号相关性!$F$7+2*$G1926*信号概况!$F$6*$I1926*信号概况!$F$8*信号相关性!$F$8+2*$G1926*信号概况!$F$6*$J1926*信号概况!$F$9*信号相关性!$F$9+2*$H1926*信号概况!$F$7*$I1926*信号概况!$F$8*信号相关性!$G$8+2*$H1926*信号概况!$F$7*$J1926*信号概况!$F$9*信号相关性!$G$9+2*$I1926*信号概况!$F$8*$J1926*信号概况!$F$9*信号相关性!$H$9)</f>
        <v>1244.77577311651</v>
      </c>
      <c r="L1926" s="10">
        <f t="shared" si="626"/>
        <v>15.6808803814766</v>
      </c>
      <c r="M1926" s="11">
        <f>SQRT(POWER($C1926*信号概况!$C$2,2)+POWER($D1926*信号概况!$C$3,2)+POWER($E1926*信号概况!$C$4,2)+POWER($F1926*信号概况!$C$5,2)+POWER($G1926*信号概况!$C$6,2)+POWER($H1926*信号概况!$C$7,2)+POWER($I1926*信号概况!$C$8,2)+POWER($J1926*信号概况!$C$9,2)+2*$C1926*信号概况!$C$2*$D1926*信号概况!$C$3*信号相关性!$B$3+2*$C1926*信号概况!$C$2*$E1926*信号概况!$C$4*信号相关性!$B$4+2*$C1926*信号概况!$C$2*$F1926*信号概况!$C$5*信号相关性!$B$5+2*$C1926*信号概况!$C$2*$G1926*信号概况!$C$6*信号相关性!$B$6+2*$C1926*信号概况!$C$2*$H1926*信号概况!$C$7*信号相关性!$B$7+2*$C1926*信号概况!$C$2*$I1926*信号概况!$C$8*信号相关性!$B$8+2*$C1926*信号概况!$C$2*$J1926*信号概况!$C$9*信号相关性!$B$9+2*$D1926*信号概况!$C$3*$E1926*信号概况!$C$4*信号相关性!$C$4+2*$D1926*信号概况!$C$3*$F1926*信号概况!$C$5*信号相关性!$C$5+2*$D1926*信号概况!$C$3*$G1926*信号概况!$C$6*信号相关性!$C$6+2*$D1926*信号概况!$C$3*$H1926*信号概况!$C$7*信号相关性!$C$7+2*$D1926*信号概况!$C$3*$I1926*信号概况!$C$8*信号相关性!$C$8+2*$D1926*信号概况!$C$3*$J1926*信号概况!$C$9*信号相关性!$C$9+2*$E1926*信号概况!$C$4*$F1926*信号概况!$C$5*信号相关性!$D$5+2*$E1926*信号概况!$C$4*$G1926*信号概况!$C$6*信号相关性!$D$6+2*$E1926*信号概况!$C$4*$H1926*信号概况!$C$7*信号相关性!$D$7+2*$E1926*信号概况!$C$4*$I1926*信号概况!$C$8*信号相关性!$D$8+2*$E1926*信号概况!$C$4*$J1926*信号概况!$J$5*信号相关性!$D$9+2*$F1926*信号概况!$C$5*$G1926*信号概况!$C$6*信号相关性!$E$6+2*$F1926*信号概况!$C$5*$H1926*信号概况!$C$7*信号相关性!$E$7+2*$F1926*信号概况!$C$5*$I1926*信号概况!$C$8*信号相关性!$E$8+2*$F1926*信号概况!$C$5*$J1926*信号概况!$C$9*信号相关性!$E$9+2*$G1926*信号概况!$C$6*$H1926*信号概况!$C$7*信号相关性!$F$7+2*$G1926*信号概况!$C$6*$I1926*信号概况!$C$8*信号相关性!$F$8+2*$G1926*信号概况!$C$6*$J1926*信号概况!$C$9*信号相关性!$F$9+2*$H1926*信号概况!$C$7*$I1926*信号概况!$C$8*信号相关性!$G$8+2*$H1926*信号概况!$C$7*$J1926*信号概况!$C$9*信号相关性!$G$9+2*$I1926*信号概况!$C$8*$J1926*信号概况!$C$9*信号相关性!$H$9)</f>
        <v>6125.30288149441</v>
      </c>
      <c r="N1926" s="12">
        <f t="shared" si="627"/>
        <v>0.313809436743471</v>
      </c>
      <c r="O1926" s="10">
        <f>$C1926*信号概况!$J$2+$D1926*信号概况!$J$3+$E1926*信号概况!$J$4+$F1926*信号概况!$J$5+$G1926*信号概况!$J$6+$H1926*信号概况!$J$7+$I1926*信号概况!$J$8+$J1926*信号概况!$J$9</f>
        <v>1103.20767823934</v>
      </c>
      <c r="P1926" s="12">
        <f t="shared" si="628"/>
        <v>0.0565191610630846</v>
      </c>
      <c r="Q1926" s="7">
        <f t="shared" si="629"/>
        <v>9.85119842762584</v>
      </c>
    </row>
    <row r="1927" spans="1:17">
      <c r="A1927">
        <v>1925</v>
      </c>
      <c r="B1927">
        <v>19519.18</v>
      </c>
      <c r="C1927" s="7">
        <f t="shared" si="630"/>
        <v>0</v>
      </c>
      <c r="D1927" s="8">
        <f t="shared" si="631"/>
        <v>0.636363636363636</v>
      </c>
      <c r="E1927">
        <f t="shared" si="632"/>
        <v>0</v>
      </c>
      <c r="F1927">
        <f t="shared" si="621"/>
        <v>0.1</v>
      </c>
      <c r="G1927">
        <f t="shared" si="622"/>
        <v>0.1</v>
      </c>
      <c r="H1927">
        <f t="shared" si="623"/>
        <v>0</v>
      </c>
      <c r="I1927">
        <f t="shared" si="624"/>
        <v>0</v>
      </c>
      <c r="J1927">
        <f t="shared" si="625"/>
        <v>0</v>
      </c>
      <c r="K1927">
        <f>SQRT(POWER($C1927*信号概况!$F$2,2)+POWER($D1927*信号概况!$F$3,2)+POWER($E1927*信号概况!$F$4,2)+POWER($F1927*信号概况!$F$5,2)+POWER($G1927*信号概况!$F$6,2)+POWER($H1927*信号概况!$F$7,2)+POWER($I1927*信号概况!$F$8,2)+POWER($J1927*信号概况!$F$9,2)+2*$C1927*信号概况!$F$2*$D1927*信号概况!$F$3*信号相关性!$B$3+2*$C1927*信号概况!$F$2*$E1927*信号概况!$F$4*信号相关性!$B$4+2*$C1927*信号概况!$F$2*$F1927*信号概况!$F$5*信号相关性!$B$5+2*$C1927*信号概况!$F$2*$G1927*信号概况!$F$6*信号相关性!$B$6+2*$C1927*信号概况!$F$2*$H1927*信号概况!$F$7*信号相关性!$B$7+2*$C1927*信号概况!$F$2*$I1927*信号概况!$F$8*信号相关性!$B$8+2*$C1927*信号概况!$F$2*$J1927*信号概况!$F$9*信号相关性!$B$9+2*$D1927*信号概况!$F$3*$E1927*信号概况!$F$4*信号相关性!$C$4+2*$D1927*信号概况!$F$3*$F1927*信号概况!$F$5*信号相关性!$C$5+2*$D1927*信号概况!$F$3*$G1927*信号概况!$F$6*信号相关性!$C$6+2*$D1927*信号概况!$F$3*$H1927*信号概况!$F$7*信号相关性!$C$7+2*$D1927*信号概况!$F$3*$I1927*信号概况!$F$8*信号相关性!$C$8+2*$D1927*信号概况!$F$3*$J1927*信号概况!$F$9*信号相关性!$C$9+2*$E1927*信号概况!$F$4*$F1927*信号概况!$F$5*信号相关性!$D$5+2*$E1927*信号概况!$F$4*$G1927*信号概况!$F$6*信号相关性!$D$6+2*$E1927*信号概况!$F$4*$H1927*信号概况!$F$7*信号相关性!$D$7+2*$E1927*信号概况!$F$4*$I1927*信号概况!$F$8*信号相关性!$D$8+2*$E1927*信号概况!$F$4*$J1927*信号概况!$J$5*信号相关性!$D$9+2*$F1927*信号概况!$F$5*$G1927*信号概况!$F$6*信号相关性!$E$6+2*$F1927*信号概况!$F$5*$H1927*信号概况!$F$7*信号相关性!$E$7+2*$F1927*信号概况!$F$5*$I1927*信号概况!$F$8*信号相关性!$E$8+2*$F1927*信号概况!$F$5*$J1927*信号概况!$F$9*信号相关性!$E$9+2*$G1927*信号概况!$F$6*$H1927*信号概况!$F$7*信号相关性!$F$7+2*$G1927*信号概况!$F$6*$I1927*信号概况!$F$8*信号相关性!$F$8+2*$G1927*信号概况!$F$6*$J1927*信号概况!$F$9*信号相关性!$F$9+2*$H1927*信号概况!$F$7*$I1927*信号概况!$F$8*信号相关性!$G$8+2*$H1927*信号概况!$F$7*$J1927*信号概况!$F$9*信号相关性!$G$9+2*$I1927*信号概况!$F$8*$J1927*信号概况!$F$9*信号相关性!$H$9)</f>
        <v>1310.11684872348</v>
      </c>
      <c r="L1927" s="10">
        <f t="shared" si="626"/>
        <v>14.8988084681291</v>
      </c>
      <c r="M1927" s="11">
        <f>SQRT(POWER($C1927*信号概况!$C$2,2)+POWER($D1927*信号概况!$C$3,2)+POWER($E1927*信号概况!$C$4,2)+POWER($F1927*信号概况!$C$5,2)+POWER($G1927*信号概况!$C$6,2)+POWER($H1927*信号概况!$C$7,2)+POWER($I1927*信号概况!$C$8,2)+POWER($J1927*信号概况!$C$9,2)+2*$C1927*信号概况!$C$2*$D1927*信号概况!$C$3*信号相关性!$B$3+2*$C1927*信号概况!$C$2*$E1927*信号概况!$C$4*信号相关性!$B$4+2*$C1927*信号概况!$C$2*$F1927*信号概况!$C$5*信号相关性!$B$5+2*$C1927*信号概况!$C$2*$G1927*信号概况!$C$6*信号相关性!$B$6+2*$C1927*信号概况!$C$2*$H1927*信号概况!$C$7*信号相关性!$B$7+2*$C1927*信号概况!$C$2*$I1927*信号概况!$C$8*信号相关性!$B$8+2*$C1927*信号概况!$C$2*$J1927*信号概况!$C$9*信号相关性!$B$9+2*$D1927*信号概况!$C$3*$E1927*信号概况!$C$4*信号相关性!$C$4+2*$D1927*信号概况!$C$3*$F1927*信号概况!$C$5*信号相关性!$C$5+2*$D1927*信号概况!$C$3*$G1927*信号概况!$C$6*信号相关性!$C$6+2*$D1927*信号概况!$C$3*$H1927*信号概况!$C$7*信号相关性!$C$7+2*$D1927*信号概况!$C$3*$I1927*信号概况!$C$8*信号相关性!$C$8+2*$D1927*信号概况!$C$3*$J1927*信号概况!$C$9*信号相关性!$C$9+2*$E1927*信号概况!$C$4*$F1927*信号概况!$C$5*信号相关性!$D$5+2*$E1927*信号概况!$C$4*$G1927*信号概况!$C$6*信号相关性!$D$6+2*$E1927*信号概况!$C$4*$H1927*信号概况!$C$7*信号相关性!$D$7+2*$E1927*信号概况!$C$4*$I1927*信号概况!$C$8*信号相关性!$D$8+2*$E1927*信号概况!$C$4*$J1927*信号概况!$J$5*信号相关性!$D$9+2*$F1927*信号概况!$C$5*$G1927*信号概况!$C$6*信号相关性!$E$6+2*$F1927*信号概况!$C$5*$H1927*信号概况!$C$7*信号相关性!$E$7+2*$F1927*信号概况!$C$5*$I1927*信号概况!$C$8*信号相关性!$E$8+2*$F1927*信号概况!$C$5*$J1927*信号概况!$C$9*信号相关性!$E$9+2*$G1927*信号概况!$C$6*$H1927*信号概况!$C$7*信号相关性!$F$7+2*$G1927*信号概况!$C$6*$I1927*信号概况!$C$8*信号相关性!$F$8+2*$G1927*信号概况!$C$6*$J1927*信号概况!$C$9*信号相关性!$F$9+2*$H1927*信号概况!$C$7*$I1927*信号概况!$C$8*信号相关性!$G$8+2*$H1927*信号概况!$C$7*$J1927*信号概况!$C$9*信号相关性!$G$9+2*$I1927*信号概况!$C$8*$J1927*信号概况!$C$9*信号相关性!$H$9)</f>
        <v>6445.97242772562</v>
      </c>
      <c r="N1927" s="12">
        <f t="shared" si="627"/>
        <v>0.330237870019418</v>
      </c>
      <c r="O1927" s="10">
        <f>$C1927*信号概况!$J$2+$D1927*信号概况!$J$3+$E1927*信号概况!$J$4+$F1927*信号概况!$J$5+$G1927*信号概况!$J$6+$H1927*信号概况!$J$7+$I1927*信号概况!$J$8+$J1927*信号概况!$J$9</f>
        <v>1127.73582892427</v>
      </c>
      <c r="P1927" s="12">
        <f t="shared" si="628"/>
        <v>0.0577757789479001</v>
      </c>
      <c r="Q1927" s="7">
        <f t="shared" si="629"/>
        <v>9.58454275229426</v>
      </c>
    </row>
    <row r="1928" spans="1:17">
      <c r="A1928">
        <v>1926</v>
      </c>
      <c r="B1928">
        <v>19519.18</v>
      </c>
      <c r="C1928" s="7">
        <f t="shared" si="630"/>
        <v>0</v>
      </c>
      <c r="D1928" s="8">
        <f t="shared" si="631"/>
        <v>0.666666666666667</v>
      </c>
      <c r="E1928">
        <f t="shared" si="632"/>
        <v>0</v>
      </c>
      <c r="F1928">
        <f t="shared" si="621"/>
        <v>0.1</v>
      </c>
      <c r="G1928">
        <f t="shared" si="622"/>
        <v>0.1</v>
      </c>
      <c r="H1928">
        <f t="shared" si="623"/>
        <v>0</v>
      </c>
      <c r="I1928">
        <f t="shared" si="624"/>
        <v>0</v>
      </c>
      <c r="J1928">
        <f t="shared" si="625"/>
        <v>0</v>
      </c>
      <c r="K1928">
        <f>SQRT(POWER($C1928*信号概况!$F$2,2)+POWER($D1928*信号概况!$F$3,2)+POWER($E1928*信号概况!$F$4,2)+POWER($F1928*信号概况!$F$5,2)+POWER($G1928*信号概况!$F$6,2)+POWER($H1928*信号概况!$F$7,2)+POWER($I1928*信号概况!$F$8,2)+POWER($J1928*信号概况!$F$9,2)+2*$C1928*信号概况!$F$2*$D1928*信号概况!$F$3*信号相关性!$B$3+2*$C1928*信号概况!$F$2*$E1928*信号概况!$F$4*信号相关性!$B$4+2*$C1928*信号概况!$F$2*$F1928*信号概况!$F$5*信号相关性!$B$5+2*$C1928*信号概况!$F$2*$G1928*信号概况!$F$6*信号相关性!$B$6+2*$C1928*信号概况!$F$2*$H1928*信号概况!$F$7*信号相关性!$B$7+2*$C1928*信号概况!$F$2*$I1928*信号概况!$F$8*信号相关性!$B$8+2*$C1928*信号概况!$F$2*$J1928*信号概况!$F$9*信号相关性!$B$9+2*$D1928*信号概况!$F$3*$E1928*信号概况!$F$4*信号相关性!$C$4+2*$D1928*信号概况!$F$3*$F1928*信号概况!$F$5*信号相关性!$C$5+2*$D1928*信号概况!$F$3*$G1928*信号概况!$F$6*信号相关性!$C$6+2*$D1928*信号概况!$F$3*$H1928*信号概况!$F$7*信号相关性!$C$7+2*$D1928*信号概况!$F$3*$I1928*信号概况!$F$8*信号相关性!$C$8+2*$D1928*信号概况!$F$3*$J1928*信号概况!$F$9*信号相关性!$C$9+2*$E1928*信号概况!$F$4*$F1928*信号概况!$F$5*信号相关性!$D$5+2*$E1928*信号概况!$F$4*$G1928*信号概况!$F$6*信号相关性!$D$6+2*$E1928*信号概况!$F$4*$H1928*信号概况!$F$7*信号相关性!$D$7+2*$E1928*信号概况!$F$4*$I1928*信号概况!$F$8*信号相关性!$D$8+2*$E1928*信号概况!$F$4*$J1928*信号概况!$J$5*信号相关性!$D$9+2*$F1928*信号概况!$F$5*$G1928*信号概况!$F$6*信号相关性!$E$6+2*$F1928*信号概况!$F$5*$H1928*信号概况!$F$7*信号相关性!$E$7+2*$F1928*信号概况!$F$5*$I1928*信号概况!$F$8*信号相关性!$E$8+2*$F1928*信号概况!$F$5*$J1928*信号概况!$F$9*信号相关性!$E$9+2*$G1928*信号概况!$F$6*$H1928*信号概况!$F$7*信号相关性!$F$7+2*$G1928*信号概况!$F$6*$I1928*信号概况!$F$8*信号相关性!$F$8+2*$G1928*信号概况!$F$6*$J1928*信号概况!$F$9*信号相关性!$F$9+2*$H1928*信号概况!$F$7*$I1928*信号概况!$F$8*信号相关性!$G$8+2*$H1928*信号概况!$F$7*$J1928*信号概况!$F$9*信号相关性!$G$9+2*$I1928*信号概况!$F$8*$J1928*信号概况!$F$9*信号相关性!$H$9)</f>
        <v>1375.60327044175</v>
      </c>
      <c r="L1928" s="10">
        <f t="shared" si="626"/>
        <v>14.1895417228339</v>
      </c>
      <c r="M1928" s="11">
        <f>SQRT(POWER($C1928*信号概况!$C$2,2)+POWER($D1928*信号概况!$C$3,2)+POWER($E1928*信号概况!$C$4,2)+POWER($F1928*信号概况!$C$5,2)+POWER($G1928*信号概况!$C$6,2)+POWER($H1928*信号概况!$C$7,2)+POWER($I1928*信号概况!$C$8,2)+POWER($J1928*信号概况!$C$9,2)+2*$C1928*信号概况!$C$2*$D1928*信号概况!$C$3*信号相关性!$B$3+2*$C1928*信号概况!$C$2*$E1928*信号概况!$C$4*信号相关性!$B$4+2*$C1928*信号概况!$C$2*$F1928*信号概况!$C$5*信号相关性!$B$5+2*$C1928*信号概况!$C$2*$G1928*信号概况!$C$6*信号相关性!$B$6+2*$C1928*信号概况!$C$2*$H1928*信号概况!$C$7*信号相关性!$B$7+2*$C1928*信号概况!$C$2*$I1928*信号概况!$C$8*信号相关性!$B$8+2*$C1928*信号概况!$C$2*$J1928*信号概况!$C$9*信号相关性!$B$9+2*$D1928*信号概况!$C$3*$E1928*信号概况!$C$4*信号相关性!$C$4+2*$D1928*信号概况!$C$3*$F1928*信号概况!$C$5*信号相关性!$C$5+2*$D1928*信号概况!$C$3*$G1928*信号概况!$C$6*信号相关性!$C$6+2*$D1928*信号概况!$C$3*$H1928*信号概况!$C$7*信号相关性!$C$7+2*$D1928*信号概况!$C$3*$I1928*信号概况!$C$8*信号相关性!$C$8+2*$D1928*信号概况!$C$3*$J1928*信号概况!$C$9*信号相关性!$C$9+2*$E1928*信号概况!$C$4*$F1928*信号概况!$C$5*信号相关性!$D$5+2*$E1928*信号概况!$C$4*$G1928*信号概况!$C$6*信号相关性!$D$6+2*$E1928*信号概况!$C$4*$H1928*信号概况!$C$7*信号相关性!$D$7+2*$E1928*信号概况!$C$4*$I1928*信号概况!$C$8*信号相关性!$D$8+2*$E1928*信号概况!$C$4*$J1928*信号概况!$J$5*信号相关性!$D$9+2*$F1928*信号概况!$C$5*$G1928*信号概况!$C$6*信号相关性!$E$6+2*$F1928*信号概况!$C$5*$H1928*信号概况!$C$7*信号相关性!$E$7+2*$F1928*信号概况!$C$5*$I1928*信号概况!$C$8*信号相关性!$E$8+2*$F1928*信号概况!$C$5*$J1928*信号概况!$C$9*信号相关性!$E$9+2*$G1928*信号概况!$C$6*$H1928*信号概况!$C$7*信号相关性!$F$7+2*$G1928*信号概况!$C$6*$I1928*信号概况!$C$8*信号相关性!$F$8+2*$G1928*信号概况!$C$6*$J1928*信号概况!$C$9*信号相关性!$F$9+2*$H1928*信号概况!$C$7*$I1928*信号概况!$C$8*信号相关性!$G$8+2*$H1928*信号概况!$C$7*$J1928*信号概况!$C$9*信号相关性!$G$9+2*$I1928*信号概况!$C$8*$J1928*信号概况!$C$9*信号相关性!$H$9)</f>
        <v>6766.99120068707</v>
      </c>
      <c r="N1928" s="12">
        <f t="shared" si="627"/>
        <v>0.346684194760593</v>
      </c>
      <c r="O1928" s="10">
        <f>$C1928*信号概况!$J$2+$D1928*信号概况!$J$3+$E1928*信号概况!$J$4+$F1928*信号概况!$J$5+$G1928*信号概况!$J$6+$H1928*信号概况!$J$7+$I1928*信号概况!$J$8+$J1928*信号概况!$J$9</f>
        <v>1152.2639796092</v>
      </c>
      <c r="P1928" s="12">
        <f t="shared" si="628"/>
        <v>0.0590323968327155</v>
      </c>
      <c r="Q1928" s="7">
        <f t="shared" si="629"/>
        <v>9.34223480813875</v>
      </c>
    </row>
    <row r="1929" spans="1:17">
      <c r="A1929">
        <v>1927</v>
      </c>
      <c r="B1929">
        <v>19519.18</v>
      </c>
      <c r="C1929" s="7">
        <f t="shared" si="630"/>
        <v>0</v>
      </c>
      <c r="D1929" s="8">
        <f t="shared" si="631"/>
        <v>0.696969696969697</v>
      </c>
      <c r="E1929">
        <f t="shared" si="632"/>
        <v>0</v>
      </c>
      <c r="F1929">
        <f t="shared" si="621"/>
        <v>0.1</v>
      </c>
      <c r="G1929">
        <f t="shared" si="622"/>
        <v>0.1</v>
      </c>
      <c r="H1929">
        <f t="shared" si="623"/>
        <v>0</v>
      </c>
      <c r="I1929">
        <f t="shared" si="624"/>
        <v>0</v>
      </c>
      <c r="J1929">
        <f t="shared" si="625"/>
        <v>0</v>
      </c>
      <c r="K1929">
        <f>SQRT(POWER($C1929*信号概况!$F$2,2)+POWER($D1929*信号概况!$F$3,2)+POWER($E1929*信号概况!$F$4,2)+POWER($F1929*信号概况!$F$5,2)+POWER($G1929*信号概况!$F$6,2)+POWER($H1929*信号概况!$F$7,2)+POWER($I1929*信号概况!$F$8,2)+POWER($J1929*信号概况!$F$9,2)+2*$C1929*信号概况!$F$2*$D1929*信号概况!$F$3*信号相关性!$B$3+2*$C1929*信号概况!$F$2*$E1929*信号概况!$F$4*信号相关性!$B$4+2*$C1929*信号概况!$F$2*$F1929*信号概况!$F$5*信号相关性!$B$5+2*$C1929*信号概况!$F$2*$G1929*信号概况!$F$6*信号相关性!$B$6+2*$C1929*信号概况!$F$2*$H1929*信号概况!$F$7*信号相关性!$B$7+2*$C1929*信号概况!$F$2*$I1929*信号概况!$F$8*信号相关性!$B$8+2*$C1929*信号概况!$F$2*$J1929*信号概况!$F$9*信号相关性!$B$9+2*$D1929*信号概况!$F$3*$E1929*信号概况!$F$4*信号相关性!$C$4+2*$D1929*信号概况!$F$3*$F1929*信号概况!$F$5*信号相关性!$C$5+2*$D1929*信号概况!$F$3*$G1929*信号概况!$F$6*信号相关性!$C$6+2*$D1929*信号概况!$F$3*$H1929*信号概况!$F$7*信号相关性!$C$7+2*$D1929*信号概况!$F$3*$I1929*信号概况!$F$8*信号相关性!$C$8+2*$D1929*信号概况!$F$3*$J1929*信号概况!$F$9*信号相关性!$C$9+2*$E1929*信号概况!$F$4*$F1929*信号概况!$F$5*信号相关性!$D$5+2*$E1929*信号概况!$F$4*$G1929*信号概况!$F$6*信号相关性!$D$6+2*$E1929*信号概况!$F$4*$H1929*信号概况!$F$7*信号相关性!$D$7+2*$E1929*信号概况!$F$4*$I1929*信号概况!$F$8*信号相关性!$D$8+2*$E1929*信号概况!$F$4*$J1929*信号概况!$J$5*信号相关性!$D$9+2*$F1929*信号概况!$F$5*$G1929*信号概况!$F$6*信号相关性!$E$6+2*$F1929*信号概况!$F$5*$H1929*信号概况!$F$7*信号相关性!$E$7+2*$F1929*信号概况!$F$5*$I1929*信号概况!$F$8*信号相关性!$E$8+2*$F1929*信号概况!$F$5*$J1929*信号概况!$F$9*信号相关性!$E$9+2*$G1929*信号概况!$F$6*$H1929*信号概况!$F$7*信号相关性!$F$7+2*$G1929*信号概况!$F$6*$I1929*信号概况!$F$8*信号相关性!$F$8+2*$G1929*信号概况!$F$6*$J1929*信号概况!$F$9*信号相关性!$F$9+2*$H1929*信号概况!$F$7*$I1929*信号概况!$F$8*信号相关性!$G$8+2*$H1929*信号概况!$F$7*$J1929*信号概况!$F$9*信号相关性!$G$9+2*$I1929*信号概况!$F$8*$J1929*信号概况!$F$9*信号相关性!$H$9)</f>
        <v>1441.21522555116</v>
      </c>
      <c r="L1929" s="10">
        <f t="shared" si="626"/>
        <v>13.5435566138537</v>
      </c>
      <c r="M1929" s="11">
        <f>SQRT(POWER($C1929*信号概况!$C$2,2)+POWER($D1929*信号概况!$C$3,2)+POWER($E1929*信号概况!$C$4,2)+POWER($F1929*信号概况!$C$5,2)+POWER($G1929*信号概况!$C$6,2)+POWER($H1929*信号概况!$C$7,2)+POWER($I1929*信号概况!$C$8,2)+POWER($J1929*信号概况!$C$9,2)+2*$C1929*信号概况!$C$2*$D1929*信号概况!$C$3*信号相关性!$B$3+2*$C1929*信号概况!$C$2*$E1929*信号概况!$C$4*信号相关性!$B$4+2*$C1929*信号概况!$C$2*$F1929*信号概况!$C$5*信号相关性!$B$5+2*$C1929*信号概况!$C$2*$G1929*信号概况!$C$6*信号相关性!$B$6+2*$C1929*信号概况!$C$2*$H1929*信号概况!$C$7*信号相关性!$B$7+2*$C1929*信号概况!$C$2*$I1929*信号概况!$C$8*信号相关性!$B$8+2*$C1929*信号概况!$C$2*$J1929*信号概况!$C$9*信号相关性!$B$9+2*$D1929*信号概况!$C$3*$E1929*信号概况!$C$4*信号相关性!$C$4+2*$D1929*信号概况!$C$3*$F1929*信号概况!$C$5*信号相关性!$C$5+2*$D1929*信号概况!$C$3*$G1929*信号概况!$C$6*信号相关性!$C$6+2*$D1929*信号概况!$C$3*$H1929*信号概况!$C$7*信号相关性!$C$7+2*$D1929*信号概况!$C$3*$I1929*信号概况!$C$8*信号相关性!$C$8+2*$D1929*信号概况!$C$3*$J1929*信号概况!$C$9*信号相关性!$C$9+2*$E1929*信号概况!$C$4*$F1929*信号概况!$C$5*信号相关性!$D$5+2*$E1929*信号概况!$C$4*$G1929*信号概况!$C$6*信号相关性!$D$6+2*$E1929*信号概况!$C$4*$H1929*信号概况!$C$7*信号相关性!$D$7+2*$E1929*信号概况!$C$4*$I1929*信号概况!$C$8*信号相关性!$D$8+2*$E1929*信号概况!$C$4*$J1929*信号概况!$J$5*信号相关性!$D$9+2*$F1929*信号概况!$C$5*$G1929*信号概况!$C$6*信号相关性!$E$6+2*$F1929*信号概况!$C$5*$H1929*信号概况!$C$7*信号相关性!$E$7+2*$F1929*信号概况!$C$5*$I1929*信号概况!$C$8*信号相关性!$E$8+2*$F1929*信号概况!$C$5*$J1929*信号概况!$C$9*信号相关性!$E$9+2*$G1929*信号概况!$C$6*$H1929*信号概况!$C$7*信号相关性!$F$7+2*$G1929*信号概况!$C$6*$I1929*信号概况!$C$8*信号相关性!$F$8+2*$G1929*信号概况!$C$6*$J1929*信号概况!$C$9*信号相关性!$F$9+2*$H1929*信号概况!$C$7*$I1929*信号概况!$C$8*信号相关性!$G$8+2*$H1929*信号概况!$C$7*$J1929*信号概况!$C$9*信号相关性!$G$9+2*$I1929*信号概况!$C$8*$J1929*信号概况!$C$9*信号相关性!$H$9)</f>
        <v>7088.31175270782</v>
      </c>
      <c r="N1929" s="12">
        <f t="shared" si="627"/>
        <v>0.363145980144034</v>
      </c>
      <c r="O1929" s="10">
        <f>$C1929*信号概况!$J$2+$D1929*信号概况!$J$3+$E1929*信号概况!$J$4+$F1929*信号概况!$J$5+$G1929*信号概况!$J$6+$H1929*信号概况!$J$7+$I1929*信号概况!$J$8+$J1929*信号概况!$J$9</f>
        <v>1176.79213029413</v>
      </c>
      <c r="P1929" s="12">
        <f t="shared" si="628"/>
        <v>0.0602890147175309</v>
      </c>
      <c r="Q1929" s="7">
        <f t="shared" si="629"/>
        <v>9.12115437755138</v>
      </c>
    </row>
    <row r="1930" spans="1:17">
      <c r="A1930">
        <v>1928</v>
      </c>
      <c r="B1930">
        <v>19519.18</v>
      </c>
      <c r="C1930" s="7">
        <f t="shared" si="630"/>
        <v>0</v>
      </c>
      <c r="D1930" s="8">
        <f t="shared" si="631"/>
        <v>0.727272727272727</v>
      </c>
      <c r="E1930">
        <f t="shared" si="632"/>
        <v>0</v>
      </c>
      <c r="F1930">
        <f t="shared" ref="F1930:F1954" si="633">MOD(QUOTIENT(A1930,($T$2*$U$2/0.01+1)*($T$3*$U$3/0.01+1)*($T$4*$U$4/0.01+1)),$T$5*$U$5/0.01+1)/($T$5*100)</f>
        <v>0.1</v>
      </c>
      <c r="G1930">
        <f t="shared" ref="G1930:G1954" si="634">MOD(QUOTIENT(A1930,($T$2*$U$2/0.01+1)*($T$3*$U$3/0.01+1)*($T$4*$U$4/0.01+1)*($T$5*$U$5/0.01+1)),$T$6*$U$6/0.01+1)/($T$6*100)</f>
        <v>0.1</v>
      </c>
      <c r="H1930">
        <f t="shared" ref="H1930:H1954" si="635">MOD(QUOTIENT(A1930,($T$2*$U$2/0.01+1)*($T$3*$U$3/0.01+1)*($T$4*$U$4/0.01+1)*($T$5*$U$5/0.01+1)*($T$6*$U$6/0.01+1)),$T$7*$U$7/0.01+1)/($T$7*100)</f>
        <v>0</v>
      </c>
      <c r="I1930">
        <f t="shared" ref="I1930:I1954" si="636">MOD(QUOTIENT(A1930,($T$2*$U$2/0.01+1)*($T$3*$U$3/0.01+1)*($T$4*$U$4/0.01+1)*($T$5*$U$5/0.01+1)*($T$6*$U$6/0.01+1)*($T$7*$U$7/0.01+1)),$T$8*$U$8/0.01+1)/($T$8*100)</f>
        <v>0</v>
      </c>
      <c r="J1930">
        <f t="shared" ref="J1930:J1954" si="637">MOD(QUOTIENT(A1930,($T$2*$U$2/0.01+1)*($T$3*$U$3/0.01+1)*($T$4*$U$4/0.01+1)*($T$5*$U$5/0.01+1)*($T$6*$U$6/0.01+1)*($T$7*$U$7/0.01+1)*($T$8*$U$8/0.01+1)),$T$9*$U$9/0.01)/($T$9*100)</f>
        <v>0</v>
      </c>
      <c r="K1930">
        <f>SQRT(POWER($C1930*信号概况!$F$2,2)+POWER($D1930*信号概况!$F$3,2)+POWER($E1930*信号概况!$F$4,2)+POWER($F1930*信号概况!$F$5,2)+POWER($G1930*信号概况!$F$6,2)+POWER($H1930*信号概况!$F$7,2)+POWER($I1930*信号概况!$F$8,2)+POWER($J1930*信号概况!$F$9,2)+2*$C1930*信号概况!$F$2*$D1930*信号概况!$F$3*信号相关性!$B$3+2*$C1930*信号概况!$F$2*$E1930*信号概况!$F$4*信号相关性!$B$4+2*$C1930*信号概况!$F$2*$F1930*信号概况!$F$5*信号相关性!$B$5+2*$C1930*信号概况!$F$2*$G1930*信号概况!$F$6*信号相关性!$B$6+2*$C1930*信号概况!$F$2*$H1930*信号概况!$F$7*信号相关性!$B$7+2*$C1930*信号概况!$F$2*$I1930*信号概况!$F$8*信号相关性!$B$8+2*$C1930*信号概况!$F$2*$J1930*信号概况!$F$9*信号相关性!$B$9+2*$D1930*信号概况!$F$3*$E1930*信号概况!$F$4*信号相关性!$C$4+2*$D1930*信号概况!$F$3*$F1930*信号概况!$F$5*信号相关性!$C$5+2*$D1930*信号概况!$F$3*$G1930*信号概况!$F$6*信号相关性!$C$6+2*$D1930*信号概况!$F$3*$H1930*信号概况!$F$7*信号相关性!$C$7+2*$D1930*信号概况!$F$3*$I1930*信号概况!$F$8*信号相关性!$C$8+2*$D1930*信号概况!$F$3*$J1930*信号概况!$F$9*信号相关性!$C$9+2*$E1930*信号概况!$F$4*$F1930*信号概况!$F$5*信号相关性!$D$5+2*$E1930*信号概况!$F$4*$G1930*信号概况!$F$6*信号相关性!$D$6+2*$E1930*信号概况!$F$4*$H1930*信号概况!$F$7*信号相关性!$D$7+2*$E1930*信号概况!$F$4*$I1930*信号概况!$F$8*信号相关性!$D$8+2*$E1930*信号概况!$F$4*$J1930*信号概况!$J$5*信号相关性!$D$9+2*$F1930*信号概况!$F$5*$G1930*信号概况!$F$6*信号相关性!$E$6+2*$F1930*信号概况!$F$5*$H1930*信号概况!$F$7*信号相关性!$E$7+2*$F1930*信号概况!$F$5*$I1930*信号概况!$F$8*信号相关性!$E$8+2*$F1930*信号概况!$F$5*$J1930*信号概况!$F$9*信号相关性!$E$9+2*$G1930*信号概况!$F$6*$H1930*信号概况!$F$7*信号相关性!$F$7+2*$G1930*信号概况!$F$6*$I1930*信号概况!$F$8*信号相关性!$F$8+2*$G1930*信号概况!$F$6*$J1930*信号概况!$F$9*信号相关性!$F$9+2*$H1930*信号概况!$F$7*$I1930*信号概况!$F$8*信号相关性!$G$8+2*$H1930*信号概况!$F$7*$J1930*信号概况!$F$9*信号相关性!$G$9+2*$I1930*信号概况!$F$8*$J1930*信号概况!$F$9*信号相关性!$H$9)</f>
        <v>1506.93631698238</v>
      </c>
      <c r="L1930" s="10">
        <f t="shared" ref="L1930:L1954" si="638">B1930/K1930</f>
        <v>12.9528897671581</v>
      </c>
      <c r="M1930" s="11">
        <f>SQRT(POWER($C1930*信号概况!$C$2,2)+POWER($D1930*信号概况!$C$3,2)+POWER($E1930*信号概况!$C$4,2)+POWER($F1930*信号概况!$C$5,2)+POWER($G1930*信号概况!$C$6,2)+POWER($H1930*信号概况!$C$7,2)+POWER($I1930*信号概况!$C$8,2)+POWER($J1930*信号概况!$C$9,2)+2*$C1930*信号概况!$C$2*$D1930*信号概况!$C$3*信号相关性!$B$3+2*$C1930*信号概况!$C$2*$E1930*信号概况!$C$4*信号相关性!$B$4+2*$C1930*信号概况!$C$2*$F1930*信号概况!$C$5*信号相关性!$B$5+2*$C1930*信号概况!$C$2*$G1930*信号概况!$C$6*信号相关性!$B$6+2*$C1930*信号概况!$C$2*$H1930*信号概况!$C$7*信号相关性!$B$7+2*$C1930*信号概况!$C$2*$I1930*信号概况!$C$8*信号相关性!$B$8+2*$C1930*信号概况!$C$2*$J1930*信号概况!$C$9*信号相关性!$B$9+2*$D1930*信号概况!$C$3*$E1930*信号概况!$C$4*信号相关性!$C$4+2*$D1930*信号概况!$C$3*$F1930*信号概况!$C$5*信号相关性!$C$5+2*$D1930*信号概况!$C$3*$G1930*信号概况!$C$6*信号相关性!$C$6+2*$D1930*信号概况!$C$3*$H1930*信号概况!$C$7*信号相关性!$C$7+2*$D1930*信号概况!$C$3*$I1930*信号概况!$C$8*信号相关性!$C$8+2*$D1930*信号概况!$C$3*$J1930*信号概况!$C$9*信号相关性!$C$9+2*$E1930*信号概况!$C$4*$F1930*信号概况!$C$5*信号相关性!$D$5+2*$E1930*信号概况!$C$4*$G1930*信号概况!$C$6*信号相关性!$D$6+2*$E1930*信号概况!$C$4*$H1930*信号概况!$C$7*信号相关性!$D$7+2*$E1930*信号概况!$C$4*$I1930*信号概况!$C$8*信号相关性!$D$8+2*$E1930*信号概况!$C$4*$J1930*信号概况!$J$5*信号相关性!$D$9+2*$F1930*信号概况!$C$5*$G1930*信号概况!$C$6*信号相关性!$E$6+2*$F1930*信号概况!$C$5*$H1930*信号概况!$C$7*信号相关性!$E$7+2*$F1930*信号概况!$C$5*$I1930*信号概况!$C$8*信号相关性!$E$8+2*$F1930*信号概况!$C$5*$J1930*信号概况!$C$9*信号相关性!$E$9+2*$G1930*信号概况!$C$6*$H1930*信号概况!$C$7*信号相关性!$F$7+2*$G1930*信号概况!$C$6*$I1930*信号概况!$C$8*信号相关性!$F$8+2*$G1930*信号概况!$C$6*$J1930*信号概况!$C$9*信号相关性!$F$9+2*$H1930*信号概况!$C$7*$I1930*信号概况!$C$8*信号相关性!$G$8+2*$H1930*信号概况!$C$7*$J1930*信号概况!$C$9*信号相关性!$G$9+2*$I1930*信号概况!$C$8*$J1930*信号概况!$C$9*信号相关性!$H$9)</f>
        <v>7409.89482511038</v>
      </c>
      <c r="N1930" s="12">
        <f t="shared" ref="N1930:N1954" si="639">M1930/B1930</f>
        <v>0.379621214882509</v>
      </c>
      <c r="O1930" s="10">
        <f>$C1930*信号概况!$J$2+$D1930*信号概况!$J$3+$E1930*信号概况!$J$4+$F1930*信号概况!$J$5+$G1930*信号概况!$J$6+$H1930*信号概况!$J$7+$I1930*信号概况!$J$8+$J1930*信号概况!$J$9</f>
        <v>1201.32028097907</v>
      </c>
      <c r="P1930" s="12">
        <f t="shared" ref="P1930:P1954" si="640">O1930/B1930</f>
        <v>0.0615456326023463</v>
      </c>
      <c r="Q1930" s="7">
        <f t="shared" ref="Q1930:Q1954" si="641">(O1930*12-B1930*5%)/K1930</f>
        <v>8.91868104862053</v>
      </c>
    </row>
    <row r="1931" spans="1:17">
      <c r="A1931">
        <v>1929</v>
      </c>
      <c r="B1931">
        <v>19519.18</v>
      </c>
      <c r="C1931" s="7">
        <f t="shared" si="630"/>
        <v>0</v>
      </c>
      <c r="D1931" s="8">
        <f t="shared" si="631"/>
        <v>0.757575757575758</v>
      </c>
      <c r="E1931">
        <f t="shared" si="632"/>
        <v>0</v>
      </c>
      <c r="F1931">
        <f t="shared" si="633"/>
        <v>0.1</v>
      </c>
      <c r="G1931">
        <f t="shared" si="634"/>
        <v>0.1</v>
      </c>
      <c r="H1931">
        <f t="shared" si="635"/>
        <v>0</v>
      </c>
      <c r="I1931">
        <f t="shared" si="636"/>
        <v>0</v>
      </c>
      <c r="J1931">
        <f t="shared" si="637"/>
        <v>0</v>
      </c>
      <c r="K1931">
        <f>SQRT(POWER($C1931*信号概况!$F$2,2)+POWER($D1931*信号概况!$F$3,2)+POWER($E1931*信号概况!$F$4,2)+POWER($F1931*信号概况!$F$5,2)+POWER($G1931*信号概况!$F$6,2)+POWER($H1931*信号概况!$F$7,2)+POWER($I1931*信号概况!$F$8,2)+POWER($J1931*信号概况!$F$9,2)+2*$C1931*信号概况!$F$2*$D1931*信号概况!$F$3*信号相关性!$B$3+2*$C1931*信号概况!$F$2*$E1931*信号概况!$F$4*信号相关性!$B$4+2*$C1931*信号概况!$F$2*$F1931*信号概况!$F$5*信号相关性!$B$5+2*$C1931*信号概况!$F$2*$G1931*信号概况!$F$6*信号相关性!$B$6+2*$C1931*信号概况!$F$2*$H1931*信号概况!$F$7*信号相关性!$B$7+2*$C1931*信号概况!$F$2*$I1931*信号概况!$F$8*信号相关性!$B$8+2*$C1931*信号概况!$F$2*$J1931*信号概况!$F$9*信号相关性!$B$9+2*$D1931*信号概况!$F$3*$E1931*信号概况!$F$4*信号相关性!$C$4+2*$D1931*信号概况!$F$3*$F1931*信号概况!$F$5*信号相关性!$C$5+2*$D1931*信号概况!$F$3*$G1931*信号概况!$F$6*信号相关性!$C$6+2*$D1931*信号概况!$F$3*$H1931*信号概况!$F$7*信号相关性!$C$7+2*$D1931*信号概况!$F$3*$I1931*信号概况!$F$8*信号相关性!$C$8+2*$D1931*信号概况!$F$3*$J1931*信号概况!$F$9*信号相关性!$C$9+2*$E1931*信号概况!$F$4*$F1931*信号概况!$F$5*信号相关性!$D$5+2*$E1931*信号概况!$F$4*$G1931*信号概况!$F$6*信号相关性!$D$6+2*$E1931*信号概况!$F$4*$H1931*信号概况!$F$7*信号相关性!$D$7+2*$E1931*信号概况!$F$4*$I1931*信号概况!$F$8*信号相关性!$D$8+2*$E1931*信号概况!$F$4*$J1931*信号概况!$J$5*信号相关性!$D$9+2*$F1931*信号概况!$F$5*$G1931*信号概况!$F$6*信号相关性!$E$6+2*$F1931*信号概况!$F$5*$H1931*信号概况!$F$7*信号相关性!$E$7+2*$F1931*信号概况!$F$5*$I1931*信号概况!$F$8*信号相关性!$E$8+2*$F1931*信号概况!$F$5*$J1931*信号概况!$F$9*信号相关性!$E$9+2*$G1931*信号概况!$F$6*$H1931*信号概况!$F$7*信号相关性!$F$7+2*$G1931*信号概况!$F$6*$I1931*信号概况!$F$8*信号相关性!$F$8+2*$G1931*信号概况!$F$6*$J1931*信号概况!$F$9*信号相关性!$F$9+2*$H1931*信号概况!$F$7*$I1931*信号概况!$F$8*信号相关性!$G$8+2*$H1931*信号概况!$F$7*$J1931*信号概况!$F$9*信号相关性!$G$9+2*$I1931*信号概况!$F$8*$J1931*信号概况!$F$9*信号相关性!$H$9)</f>
        <v>1572.75286325917</v>
      </c>
      <c r="L1931" s="10">
        <f t="shared" si="638"/>
        <v>12.4108373642067</v>
      </c>
      <c r="M1931" s="11">
        <f>SQRT(POWER($C1931*信号概况!$C$2,2)+POWER($D1931*信号概况!$C$3,2)+POWER($E1931*信号概况!$C$4,2)+POWER($F1931*信号概况!$C$5,2)+POWER($G1931*信号概况!$C$6,2)+POWER($H1931*信号概况!$C$7,2)+POWER($I1931*信号概况!$C$8,2)+POWER($J1931*信号概况!$C$9,2)+2*$C1931*信号概况!$C$2*$D1931*信号概况!$C$3*信号相关性!$B$3+2*$C1931*信号概况!$C$2*$E1931*信号概况!$C$4*信号相关性!$B$4+2*$C1931*信号概况!$C$2*$F1931*信号概况!$C$5*信号相关性!$B$5+2*$C1931*信号概况!$C$2*$G1931*信号概况!$C$6*信号相关性!$B$6+2*$C1931*信号概况!$C$2*$H1931*信号概况!$C$7*信号相关性!$B$7+2*$C1931*信号概况!$C$2*$I1931*信号概况!$C$8*信号相关性!$B$8+2*$C1931*信号概况!$C$2*$J1931*信号概况!$C$9*信号相关性!$B$9+2*$D1931*信号概况!$C$3*$E1931*信号概况!$C$4*信号相关性!$C$4+2*$D1931*信号概况!$C$3*$F1931*信号概况!$C$5*信号相关性!$C$5+2*$D1931*信号概况!$C$3*$G1931*信号概况!$C$6*信号相关性!$C$6+2*$D1931*信号概况!$C$3*$H1931*信号概况!$C$7*信号相关性!$C$7+2*$D1931*信号概况!$C$3*$I1931*信号概况!$C$8*信号相关性!$C$8+2*$D1931*信号概况!$C$3*$J1931*信号概况!$C$9*信号相关性!$C$9+2*$E1931*信号概况!$C$4*$F1931*信号概况!$C$5*信号相关性!$D$5+2*$E1931*信号概况!$C$4*$G1931*信号概况!$C$6*信号相关性!$D$6+2*$E1931*信号概况!$C$4*$H1931*信号概况!$C$7*信号相关性!$D$7+2*$E1931*信号概况!$C$4*$I1931*信号概况!$C$8*信号相关性!$D$8+2*$E1931*信号概况!$C$4*$J1931*信号概况!$J$5*信号相关性!$D$9+2*$F1931*信号概况!$C$5*$G1931*信号概况!$C$6*信号相关性!$E$6+2*$F1931*信号概况!$C$5*$H1931*信号概况!$C$7*信号相关性!$E$7+2*$F1931*信号概况!$C$5*$I1931*信号概况!$C$8*信号相关性!$E$8+2*$F1931*信号概况!$C$5*$J1931*信号概况!$C$9*信号相关性!$E$9+2*$G1931*信号概况!$C$6*$H1931*信号概况!$C$7*信号相关性!$F$7+2*$G1931*信号概况!$C$6*$I1931*信号概况!$C$8*信号相关性!$F$8+2*$G1931*信号概况!$C$6*$J1931*信号概况!$C$9*信号相关性!$F$9+2*$H1931*信号概况!$C$7*$I1931*信号概况!$C$8*信号相关性!$G$8+2*$H1931*信号概况!$C$7*$J1931*信号概况!$C$9*信号相关性!$G$9+2*$I1931*信号概况!$C$8*$J1931*信号概况!$C$9*信号相关性!$H$9)</f>
        <v>7731.70766112129</v>
      </c>
      <c r="N1931" s="12">
        <f t="shared" si="639"/>
        <v>0.396108220792128</v>
      </c>
      <c r="O1931" s="10">
        <f>$C1931*信号概况!$J$2+$D1931*信号概况!$J$3+$E1931*信号概况!$J$4+$F1931*信号概况!$J$5+$G1931*信号概况!$J$6+$H1931*信号概况!$J$7+$I1931*信号概况!$J$8+$J1931*信号概况!$J$9</f>
        <v>1225.848431664</v>
      </c>
      <c r="P1931" s="12">
        <f t="shared" si="640"/>
        <v>0.0628022504871618</v>
      </c>
      <c r="Q1931" s="7">
        <f t="shared" si="641"/>
        <v>8.73260033461768</v>
      </c>
    </row>
    <row r="1932" spans="1:17">
      <c r="A1932">
        <v>1930</v>
      </c>
      <c r="B1932">
        <v>19519.18</v>
      </c>
      <c r="C1932" s="7">
        <f t="shared" si="630"/>
        <v>0</v>
      </c>
      <c r="D1932" s="8">
        <f t="shared" si="631"/>
        <v>0.787878787878788</v>
      </c>
      <c r="E1932">
        <f t="shared" si="632"/>
        <v>0</v>
      </c>
      <c r="F1932">
        <f t="shared" si="633"/>
        <v>0.1</v>
      </c>
      <c r="G1932">
        <f t="shared" si="634"/>
        <v>0.1</v>
      </c>
      <c r="H1932">
        <f t="shared" si="635"/>
        <v>0</v>
      </c>
      <c r="I1932">
        <f t="shared" si="636"/>
        <v>0</v>
      </c>
      <c r="J1932">
        <f t="shared" si="637"/>
        <v>0</v>
      </c>
      <c r="K1932">
        <f>SQRT(POWER($C1932*信号概况!$F$2,2)+POWER($D1932*信号概况!$F$3,2)+POWER($E1932*信号概况!$F$4,2)+POWER($F1932*信号概况!$F$5,2)+POWER($G1932*信号概况!$F$6,2)+POWER($H1932*信号概况!$F$7,2)+POWER($I1932*信号概况!$F$8,2)+POWER($J1932*信号概况!$F$9,2)+2*$C1932*信号概况!$F$2*$D1932*信号概况!$F$3*信号相关性!$B$3+2*$C1932*信号概况!$F$2*$E1932*信号概况!$F$4*信号相关性!$B$4+2*$C1932*信号概况!$F$2*$F1932*信号概况!$F$5*信号相关性!$B$5+2*$C1932*信号概况!$F$2*$G1932*信号概况!$F$6*信号相关性!$B$6+2*$C1932*信号概况!$F$2*$H1932*信号概况!$F$7*信号相关性!$B$7+2*$C1932*信号概况!$F$2*$I1932*信号概况!$F$8*信号相关性!$B$8+2*$C1932*信号概况!$F$2*$J1932*信号概况!$F$9*信号相关性!$B$9+2*$D1932*信号概况!$F$3*$E1932*信号概况!$F$4*信号相关性!$C$4+2*$D1932*信号概况!$F$3*$F1932*信号概况!$F$5*信号相关性!$C$5+2*$D1932*信号概况!$F$3*$G1932*信号概况!$F$6*信号相关性!$C$6+2*$D1932*信号概况!$F$3*$H1932*信号概况!$F$7*信号相关性!$C$7+2*$D1932*信号概况!$F$3*$I1932*信号概况!$F$8*信号相关性!$C$8+2*$D1932*信号概况!$F$3*$J1932*信号概况!$F$9*信号相关性!$C$9+2*$E1932*信号概况!$F$4*$F1932*信号概况!$F$5*信号相关性!$D$5+2*$E1932*信号概况!$F$4*$G1932*信号概况!$F$6*信号相关性!$D$6+2*$E1932*信号概况!$F$4*$H1932*信号概况!$F$7*信号相关性!$D$7+2*$E1932*信号概况!$F$4*$I1932*信号概况!$F$8*信号相关性!$D$8+2*$E1932*信号概况!$F$4*$J1932*信号概况!$J$5*信号相关性!$D$9+2*$F1932*信号概况!$F$5*$G1932*信号概况!$F$6*信号相关性!$E$6+2*$F1932*信号概况!$F$5*$H1932*信号概况!$F$7*信号相关性!$E$7+2*$F1932*信号概况!$F$5*$I1932*信号概况!$F$8*信号相关性!$E$8+2*$F1932*信号概况!$F$5*$J1932*信号概况!$F$9*信号相关性!$E$9+2*$G1932*信号概况!$F$6*$H1932*信号概况!$F$7*信号相关性!$F$7+2*$G1932*信号概况!$F$6*$I1932*信号概况!$F$8*信号相关性!$F$8+2*$G1932*信号概况!$F$6*$J1932*信号概况!$F$9*信号相关性!$F$9+2*$H1932*信号概况!$F$7*$I1932*信号概况!$F$8*信号相关性!$G$8+2*$H1932*信号概况!$F$7*$J1932*信号概况!$F$9*信号相关性!$G$9+2*$I1932*信号概况!$F$8*$J1932*信号概况!$F$9*信号相关性!$H$9)</f>
        <v>1638.65336258434</v>
      </c>
      <c r="L1932" s="10">
        <f t="shared" si="638"/>
        <v>11.9117199803722</v>
      </c>
      <c r="M1932" s="11">
        <f>SQRT(POWER($C1932*信号概况!$C$2,2)+POWER($D1932*信号概况!$C$3,2)+POWER($E1932*信号概况!$C$4,2)+POWER($F1932*信号概况!$C$5,2)+POWER($G1932*信号概况!$C$6,2)+POWER($H1932*信号概况!$C$7,2)+POWER($I1932*信号概况!$C$8,2)+POWER($J1932*信号概况!$C$9,2)+2*$C1932*信号概况!$C$2*$D1932*信号概况!$C$3*信号相关性!$B$3+2*$C1932*信号概况!$C$2*$E1932*信号概况!$C$4*信号相关性!$B$4+2*$C1932*信号概况!$C$2*$F1932*信号概况!$C$5*信号相关性!$B$5+2*$C1932*信号概况!$C$2*$G1932*信号概况!$C$6*信号相关性!$B$6+2*$C1932*信号概况!$C$2*$H1932*信号概况!$C$7*信号相关性!$B$7+2*$C1932*信号概况!$C$2*$I1932*信号概况!$C$8*信号相关性!$B$8+2*$C1932*信号概况!$C$2*$J1932*信号概况!$C$9*信号相关性!$B$9+2*$D1932*信号概况!$C$3*$E1932*信号概况!$C$4*信号相关性!$C$4+2*$D1932*信号概况!$C$3*$F1932*信号概况!$C$5*信号相关性!$C$5+2*$D1932*信号概况!$C$3*$G1932*信号概况!$C$6*信号相关性!$C$6+2*$D1932*信号概况!$C$3*$H1932*信号概况!$C$7*信号相关性!$C$7+2*$D1932*信号概况!$C$3*$I1932*信号概况!$C$8*信号相关性!$C$8+2*$D1932*信号概况!$C$3*$J1932*信号概况!$C$9*信号相关性!$C$9+2*$E1932*信号概况!$C$4*$F1932*信号概况!$C$5*信号相关性!$D$5+2*$E1932*信号概况!$C$4*$G1932*信号概况!$C$6*信号相关性!$D$6+2*$E1932*信号概况!$C$4*$H1932*信号概况!$C$7*信号相关性!$D$7+2*$E1932*信号概况!$C$4*$I1932*信号概况!$C$8*信号相关性!$D$8+2*$E1932*信号概况!$C$4*$J1932*信号概况!$J$5*信号相关性!$D$9+2*$F1932*信号概况!$C$5*$G1932*信号概况!$C$6*信号相关性!$E$6+2*$F1932*信号概况!$C$5*$H1932*信号概况!$C$7*信号相关性!$E$7+2*$F1932*信号概况!$C$5*$I1932*信号概况!$C$8*信号相关性!$E$8+2*$F1932*信号概况!$C$5*$J1932*信号概况!$C$9*信号相关性!$E$9+2*$G1932*信号概况!$C$6*$H1932*信号概况!$C$7*信号相关性!$F$7+2*$G1932*信号概况!$C$6*$I1932*信号概况!$C$8*信号相关性!$F$8+2*$G1932*信号概况!$C$6*$J1932*信号概况!$C$9*信号相关性!$F$9+2*$H1932*信号概况!$C$7*$I1932*信号概况!$C$8*信号相关性!$G$8+2*$H1932*信号概况!$C$7*$J1932*信号概况!$C$9*信号相关性!$G$9+2*$I1932*信号概况!$C$8*$J1932*信号概况!$C$9*信号相关性!$H$9)</f>
        <v>8053.72271791796</v>
      </c>
      <c r="N1932" s="12">
        <f t="shared" si="639"/>
        <v>0.412605586808358</v>
      </c>
      <c r="O1932" s="10">
        <f>$C1932*信号概况!$J$2+$D1932*信号概况!$J$3+$E1932*信号概况!$J$4+$F1932*信号概况!$J$5+$G1932*信号概况!$J$6+$H1932*信号概况!$J$7+$I1932*信号概况!$J$8+$J1932*信号概况!$J$9</f>
        <v>1250.37658234893</v>
      </c>
      <c r="P1932" s="12">
        <f t="shared" si="640"/>
        <v>0.0640588683719772</v>
      </c>
      <c r="Q1932" s="7">
        <f t="shared" si="641"/>
        <v>8.56102962865957</v>
      </c>
    </row>
    <row r="1933" spans="1:17">
      <c r="A1933">
        <v>1931</v>
      </c>
      <c r="B1933">
        <v>19519.18</v>
      </c>
      <c r="C1933" s="7">
        <f t="shared" si="630"/>
        <v>0</v>
      </c>
      <c r="D1933" s="8">
        <f t="shared" si="631"/>
        <v>0.818181818181818</v>
      </c>
      <c r="E1933">
        <f t="shared" si="632"/>
        <v>0</v>
      </c>
      <c r="F1933">
        <f t="shared" si="633"/>
        <v>0.1</v>
      </c>
      <c r="G1933">
        <f t="shared" si="634"/>
        <v>0.1</v>
      </c>
      <c r="H1933">
        <f t="shared" si="635"/>
        <v>0</v>
      </c>
      <c r="I1933">
        <f t="shared" si="636"/>
        <v>0</v>
      </c>
      <c r="J1933">
        <f t="shared" si="637"/>
        <v>0</v>
      </c>
      <c r="K1933">
        <f>SQRT(POWER($C1933*信号概况!$F$2,2)+POWER($D1933*信号概况!$F$3,2)+POWER($E1933*信号概况!$F$4,2)+POWER($F1933*信号概况!$F$5,2)+POWER($G1933*信号概况!$F$6,2)+POWER($H1933*信号概况!$F$7,2)+POWER($I1933*信号概况!$F$8,2)+POWER($J1933*信号概况!$F$9,2)+2*$C1933*信号概况!$F$2*$D1933*信号概况!$F$3*信号相关性!$B$3+2*$C1933*信号概况!$F$2*$E1933*信号概况!$F$4*信号相关性!$B$4+2*$C1933*信号概况!$F$2*$F1933*信号概况!$F$5*信号相关性!$B$5+2*$C1933*信号概况!$F$2*$G1933*信号概况!$F$6*信号相关性!$B$6+2*$C1933*信号概况!$F$2*$H1933*信号概况!$F$7*信号相关性!$B$7+2*$C1933*信号概况!$F$2*$I1933*信号概况!$F$8*信号相关性!$B$8+2*$C1933*信号概况!$F$2*$J1933*信号概况!$F$9*信号相关性!$B$9+2*$D1933*信号概况!$F$3*$E1933*信号概况!$F$4*信号相关性!$C$4+2*$D1933*信号概况!$F$3*$F1933*信号概况!$F$5*信号相关性!$C$5+2*$D1933*信号概况!$F$3*$G1933*信号概况!$F$6*信号相关性!$C$6+2*$D1933*信号概况!$F$3*$H1933*信号概况!$F$7*信号相关性!$C$7+2*$D1933*信号概况!$F$3*$I1933*信号概况!$F$8*信号相关性!$C$8+2*$D1933*信号概况!$F$3*$J1933*信号概况!$F$9*信号相关性!$C$9+2*$E1933*信号概况!$F$4*$F1933*信号概况!$F$5*信号相关性!$D$5+2*$E1933*信号概况!$F$4*$G1933*信号概况!$F$6*信号相关性!$D$6+2*$E1933*信号概况!$F$4*$H1933*信号概况!$F$7*信号相关性!$D$7+2*$E1933*信号概况!$F$4*$I1933*信号概况!$F$8*信号相关性!$D$8+2*$E1933*信号概况!$F$4*$J1933*信号概况!$J$5*信号相关性!$D$9+2*$F1933*信号概况!$F$5*$G1933*信号概况!$F$6*信号相关性!$E$6+2*$F1933*信号概况!$F$5*$H1933*信号概况!$F$7*信号相关性!$E$7+2*$F1933*信号概况!$F$5*$I1933*信号概况!$F$8*信号相关性!$E$8+2*$F1933*信号概况!$F$5*$J1933*信号概况!$F$9*信号相关性!$E$9+2*$G1933*信号概况!$F$6*$H1933*信号概况!$F$7*信号相关性!$F$7+2*$G1933*信号概况!$F$6*$I1933*信号概况!$F$8*信号相关性!$F$8+2*$G1933*信号概况!$F$6*$J1933*信号概况!$F$9*信号相关性!$F$9+2*$H1933*信号概况!$F$7*$I1933*信号概况!$F$8*信号相关性!$G$8+2*$H1933*信号概况!$F$7*$J1933*信号概况!$F$9*信号相关性!$G$9+2*$I1933*信号概况!$F$8*$J1933*信号概况!$F$9*信号相关性!$H$9)</f>
        <v>1704.62807817351</v>
      </c>
      <c r="L1933" s="10">
        <f t="shared" si="638"/>
        <v>11.4506972224196</v>
      </c>
      <c r="M1933" s="11">
        <f>SQRT(POWER($C1933*信号概况!$C$2,2)+POWER($D1933*信号概况!$C$3,2)+POWER($E1933*信号概况!$C$4,2)+POWER($F1933*信号概况!$C$5,2)+POWER($G1933*信号概况!$C$6,2)+POWER($H1933*信号概况!$C$7,2)+POWER($I1933*信号概况!$C$8,2)+POWER($J1933*信号概况!$C$9,2)+2*$C1933*信号概况!$C$2*$D1933*信号概况!$C$3*信号相关性!$B$3+2*$C1933*信号概况!$C$2*$E1933*信号概况!$C$4*信号相关性!$B$4+2*$C1933*信号概况!$C$2*$F1933*信号概况!$C$5*信号相关性!$B$5+2*$C1933*信号概况!$C$2*$G1933*信号概况!$C$6*信号相关性!$B$6+2*$C1933*信号概况!$C$2*$H1933*信号概况!$C$7*信号相关性!$B$7+2*$C1933*信号概况!$C$2*$I1933*信号概况!$C$8*信号相关性!$B$8+2*$C1933*信号概况!$C$2*$J1933*信号概况!$C$9*信号相关性!$B$9+2*$D1933*信号概况!$C$3*$E1933*信号概况!$C$4*信号相关性!$C$4+2*$D1933*信号概况!$C$3*$F1933*信号概况!$C$5*信号相关性!$C$5+2*$D1933*信号概况!$C$3*$G1933*信号概况!$C$6*信号相关性!$C$6+2*$D1933*信号概况!$C$3*$H1933*信号概况!$C$7*信号相关性!$C$7+2*$D1933*信号概况!$C$3*$I1933*信号概况!$C$8*信号相关性!$C$8+2*$D1933*信号概况!$C$3*$J1933*信号概况!$C$9*信号相关性!$C$9+2*$E1933*信号概况!$C$4*$F1933*信号概况!$C$5*信号相关性!$D$5+2*$E1933*信号概况!$C$4*$G1933*信号概况!$C$6*信号相关性!$D$6+2*$E1933*信号概况!$C$4*$H1933*信号概况!$C$7*信号相关性!$D$7+2*$E1933*信号概况!$C$4*$I1933*信号概况!$C$8*信号相关性!$D$8+2*$E1933*信号概况!$C$4*$J1933*信号概况!$J$5*信号相关性!$D$9+2*$F1933*信号概况!$C$5*$G1933*信号概况!$C$6*信号相关性!$E$6+2*$F1933*信号概况!$C$5*$H1933*信号概况!$C$7*信号相关性!$E$7+2*$F1933*信号概况!$C$5*$I1933*信号概况!$C$8*信号相关性!$E$8+2*$F1933*信号概况!$C$5*$J1933*信号概况!$C$9*信号相关性!$E$9+2*$G1933*信号概况!$C$6*$H1933*信号概况!$C$7*信号相关性!$F$7+2*$G1933*信号概况!$C$6*$I1933*信号概况!$C$8*信号相关性!$F$8+2*$G1933*信号概况!$C$6*$J1933*信号概况!$C$9*信号相关性!$F$9+2*$H1933*信号概况!$C$7*$I1933*信号概况!$C$8*信号相关性!$G$8+2*$H1933*信号概况!$C$7*$J1933*信号概况!$C$9*信号相关性!$G$9+2*$I1933*信号概况!$C$8*$J1933*信号概况!$C$9*信号相关性!$H$9)</f>
        <v>8375.91667218558</v>
      </c>
      <c r="N1933" s="12">
        <f t="shared" si="639"/>
        <v>0.429112118039056</v>
      </c>
      <c r="O1933" s="10">
        <f>$C1933*信号概况!$J$2+$D1933*信号概况!$J$3+$E1933*信号概况!$J$4+$F1933*信号概况!$J$5+$G1933*信号概况!$J$6+$H1933*信号概况!$J$7+$I1933*信号概况!$J$8+$J1933*信号概况!$J$9</f>
        <v>1274.90473303386</v>
      </c>
      <c r="P1933" s="12">
        <f t="shared" si="640"/>
        <v>0.0653154862567926</v>
      </c>
      <c r="Q1933" s="7">
        <f t="shared" si="641"/>
        <v>8.40235942361874</v>
      </c>
    </row>
    <row r="1934" spans="1:17">
      <c r="A1934">
        <v>1932</v>
      </c>
      <c r="B1934">
        <v>19519.18</v>
      </c>
      <c r="C1934" s="7">
        <f t="shared" si="630"/>
        <v>0</v>
      </c>
      <c r="D1934" s="8">
        <f t="shared" si="631"/>
        <v>0.848484848484849</v>
      </c>
      <c r="E1934">
        <f t="shared" si="632"/>
        <v>0</v>
      </c>
      <c r="F1934">
        <f t="shared" si="633"/>
        <v>0.1</v>
      </c>
      <c r="G1934">
        <f t="shared" si="634"/>
        <v>0.1</v>
      </c>
      <c r="H1934">
        <f t="shared" si="635"/>
        <v>0</v>
      </c>
      <c r="I1934">
        <f t="shared" si="636"/>
        <v>0</v>
      </c>
      <c r="J1934">
        <f t="shared" si="637"/>
        <v>0</v>
      </c>
      <c r="K1934">
        <f>SQRT(POWER($C1934*信号概况!$F$2,2)+POWER($D1934*信号概况!$F$3,2)+POWER($E1934*信号概况!$F$4,2)+POWER($F1934*信号概况!$F$5,2)+POWER($G1934*信号概况!$F$6,2)+POWER($H1934*信号概况!$F$7,2)+POWER($I1934*信号概况!$F$8,2)+POWER($J1934*信号概况!$F$9,2)+2*$C1934*信号概况!$F$2*$D1934*信号概况!$F$3*信号相关性!$B$3+2*$C1934*信号概况!$F$2*$E1934*信号概况!$F$4*信号相关性!$B$4+2*$C1934*信号概况!$F$2*$F1934*信号概况!$F$5*信号相关性!$B$5+2*$C1934*信号概况!$F$2*$G1934*信号概况!$F$6*信号相关性!$B$6+2*$C1934*信号概况!$F$2*$H1934*信号概况!$F$7*信号相关性!$B$7+2*$C1934*信号概况!$F$2*$I1934*信号概况!$F$8*信号相关性!$B$8+2*$C1934*信号概况!$F$2*$J1934*信号概况!$F$9*信号相关性!$B$9+2*$D1934*信号概况!$F$3*$E1934*信号概况!$F$4*信号相关性!$C$4+2*$D1934*信号概况!$F$3*$F1934*信号概况!$F$5*信号相关性!$C$5+2*$D1934*信号概况!$F$3*$G1934*信号概况!$F$6*信号相关性!$C$6+2*$D1934*信号概况!$F$3*$H1934*信号概况!$F$7*信号相关性!$C$7+2*$D1934*信号概况!$F$3*$I1934*信号概况!$F$8*信号相关性!$C$8+2*$D1934*信号概况!$F$3*$J1934*信号概况!$F$9*信号相关性!$C$9+2*$E1934*信号概况!$F$4*$F1934*信号概况!$F$5*信号相关性!$D$5+2*$E1934*信号概况!$F$4*$G1934*信号概况!$F$6*信号相关性!$D$6+2*$E1934*信号概况!$F$4*$H1934*信号概况!$F$7*信号相关性!$D$7+2*$E1934*信号概况!$F$4*$I1934*信号概况!$F$8*信号相关性!$D$8+2*$E1934*信号概况!$F$4*$J1934*信号概况!$J$5*信号相关性!$D$9+2*$F1934*信号概况!$F$5*$G1934*信号概况!$F$6*信号相关性!$E$6+2*$F1934*信号概况!$F$5*$H1934*信号概况!$F$7*信号相关性!$E$7+2*$F1934*信号概况!$F$5*$I1934*信号概况!$F$8*信号相关性!$E$8+2*$F1934*信号概况!$F$5*$J1934*信号概况!$F$9*信号相关性!$E$9+2*$G1934*信号概况!$F$6*$H1934*信号概况!$F$7*信号相关性!$F$7+2*$G1934*信号概况!$F$6*$I1934*信号概况!$F$8*信号相关性!$F$8+2*$G1934*信号概况!$F$6*$J1934*信号概况!$F$9*信号相关性!$F$9+2*$H1934*信号概况!$F$7*$I1934*信号概况!$F$8*信号相关性!$G$8+2*$H1934*信号概况!$F$7*$J1934*信号概况!$F$9*信号相关性!$G$9+2*$I1934*信号概况!$F$8*$J1934*信号概况!$F$9*信号相关性!$H$9)</f>
        <v>1770.66871420253</v>
      </c>
      <c r="L1934" s="10">
        <f t="shared" si="638"/>
        <v>11.0236205358104</v>
      </c>
      <c r="M1934" s="11">
        <f>SQRT(POWER($C1934*信号概况!$C$2,2)+POWER($D1934*信号概况!$C$3,2)+POWER($E1934*信号概况!$C$4,2)+POWER($F1934*信号概况!$C$5,2)+POWER($G1934*信号概况!$C$6,2)+POWER($H1934*信号概况!$C$7,2)+POWER($I1934*信号概况!$C$8,2)+POWER($J1934*信号概况!$C$9,2)+2*$C1934*信号概况!$C$2*$D1934*信号概况!$C$3*信号相关性!$B$3+2*$C1934*信号概况!$C$2*$E1934*信号概况!$C$4*信号相关性!$B$4+2*$C1934*信号概况!$C$2*$F1934*信号概况!$C$5*信号相关性!$B$5+2*$C1934*信号概况!$C$2*$G1934*信号概况!$C$6*信号相关性!$B$6+2*$C1934*信号概况!$C$2*$H1934*信号概况!$C$7*信号相关性!$B$7+2*$C1934*信号概况!$C$2*$I1934*信号概况!$C$8*信号相关性!$B$8+2*$C1934*信号概况!$C$2*$J1934*信号概况!$C$9*信号相关性!$B$9+2*$D1934*信号概况!$C$3*$E1934*信号概况!$C$4*信号相关性!$C$4+2*$D1934*信号概况!$C$3*$F1934*信号概况!$C$5*信号相关性!$C$5+2*$D1934*信号概况!$C$3*$G1934*信号概况!$C$6*信号相关性!$C$6+2*$D1934*信号概况!$C$3*$H1934*信号概况!$C$7*信号相关性!$C$7+2*$D1934*信号概况!$C$3*$I1934*信号概况!$C$8*信号相关性!$C$8+2*$D1934*信号概况!$C$3*$J1934*信号概况!$C$9*信号相关性!$C$9+2*$E1934*信号概况!$C$4*$F1934*信号概况!$C$5*信号相关性!$D$5+2*$E1934*信号概况!$C$4*$G1934*信号概况!$C$6*信号相关性!$D$6+2*$E1934*信号概况!$C$4*$H1934*信号概况!$C$7*信号相关性!$D$7+2*$E1934*信号概况!$C$4*$I1934*信号概况!$C$8*信号相关性!$D$8+2*$E1934*信号概况!$C$4*$J1934*信号概况!$J$5*信号相关性!$D$9+2*$F1934*信号概况!$C$5*$G1934*信号概况!$C$6*信号相关性!$E$6+2*$F1934*信号概况!$C$5*$H1934*信号概况!$C$7*信号相关性!$E$7+2*$F1934*信号概况!$C$5*$I1934*信号概况!$C$8*信号相关性!$E$8+2*$F1934*信号概况!$C$5*$J1934*信号概况!$C$9*信号相关性!$E$9+2*$G1934*信号概况!$C$6*$H1934*信号概况!$C$7*信号相关性!$F$7+2*$G1934*信号概况!$C$6*$I1934*信号概况!$C$8*信号相关性!$F$8+2*$G1934*信号概况!$C$6*$J1934*信号概况!$C$9*信号相关性!$F$9+2*$H1934*信号概况!$C$7*$I1934*信号概况!$C$8*信号相关性!$G$8+2*$H1934*信号概况!$C$7*$J1934*信号概况!$C$9*信号相关性!$G$9+2*$I1934*信号概况!$C$8*$J1934*信号概况!$C$9*信号相关性!$H$9)</f>
        <v>8698.26964424</v>
      </c>
      <c r="N1934" s="12">
        <f t="shared" si="639"/>
        <v>0.445626796014996</v>
      </c>
      <c r="O1934" s="10">
        <f>$C1934*信号概况!$J$2+$D1934*信号概况!$J$3+$E1934*信号概况!$J$4+$F1934*信号概况!$J$5+$G1934*信号概况!$J$6+$H1934*信号概况!$J$7+$I1934*信号概况!$J$8+$J1934*信号概况!$J$9</f>
        <v>1299.43288371879</v>
      </c>
      <c r="P1934" s="12">
        <f t="shared" si="640"/>
        <v>0.066572104141608</v>
      </c>
      <c r="Q1934" s="7">
        <f t="shared" si="641"/>
        <v>8.25520634513995</v>
      </c>
    </row>
    <row r="1935" spans="1:17">
      <c r="A1935">
        <v>1933</v>
      </c>
      <c r="B1935">
        <v>19519.18</v>
      </c>
      <c r="C1935" s="7">
        <f t="shared" si="630"/>
        <v>0</v>
      </c>
      <c r="D1935" s="8">
        <f t="shared" si="631"/>
        <v>0.878787878787879</v>
      </c>
      <c r="E1935">
        <f t="shared" si="632"/>
        <v>0</v>
      </c>
      <c r="F1935">
        <f t="shared" si="633"/>
        <v>0.1</v>
      </c>
      <c r="G1935">
        <f t="shared" si="634"/>
        <v>0.1</v>
      </c>
      <c r="H1935">
        <f t="shared" si="635"/>
        <v>0</v>
      </c>
      <c r="I1935">
        <f t="shared" si="636"/>
        <v>0</v>
      </c>
      <c r="J1935">
        <f t="shared" si="637"/>
        <v>0</v>
      </c>
      <c r="K1935">
        <f>SQRT(POWER($C1935*信号概况!$F$2,2)+POWER($D1935*信号概况!$F$3,2)+POWER($E1935*信号概况!$F$4,2)+POWER($F1935*信号概况!$F$5,2)+POWER($G1935*信号概况!$F$6,2)+POWER($H1935*信号概况!$F$7,2)+POWER($I1935*信号概况!$F$8,2)+POWER($J1935*信号概况!$F$9,2)+2*$C1935*信号概况!$F$2*$D1935*信号概况!$F$3*信号相关性!$B$3+2*$C1935*信号概况!$F$2*$E1935*信号概况!$F$4*信号相关性!$B$4+2*$C1935*信号概况!$F$2*$F1935*信号概况!$F$5*信号相关性!$B$5+2*$C1935*信号概况!$F$2*$G1935*信号概况!$F$6*信号相关性!$B$6+2*$C1935*信号概况!$F$2*$H1935*信号概况!$F$7*信号相关性!$B$7+2*$C1935*信号概况!$F$2*$I1935*信号概况!$F$8*信号相关性!$B$8+2*$C1935*信号概况!$F$2*$J1935*信号概况!$F$9*信号相关性!$B$9+2*$D1935*信号概况!$F$3*$E1935*信号概况!$F$4*信号相关性!$C$4+2*$D1935*信号概况!$F$3*$F1935*信号概况!$F$5*信号相关性!$C$5+2*$D1935*信号概况!$F$3*$G1935*信号概况!$F$6*信号相关性!$C$6+2*$D1935*信号概况!$F$3*$H1935*信号概况!$F$7*信号相关性!$C$7+2*$D1935*信号概况!$F$3*$I1935*信号概况!$F$8*信号相关性!$C$8+2*$D1935*信号概况!$F$3*$J1935*信号概况!$F$9*信号相关性!$C$9+2*$E1935*信号概况!$F$4*$F1935*信号概况!$F$5*信号相关性!$D$5+2*$E1935*信号概况!$F$4*$G1935*信号概况!$F$6*信号相关性!$D$6+2*$E1935*信号概况!$F$4*$H1935*信号概况!$F$7*信号相关性!$D$7+2*$E1935*信号概况!$F$4*$I1935*信号概况!$F$8*信号相关性!$D$8+2*$E1935*信号概况!$F$4*$J1935*信号概况!$J$5*信号相关性!$D$9+2*$F1935*信号概况!$F$5*$G1935*信号概况!$F$6*信号相关性!$E$6+2*$F1935*信号概况!$F$5*$H1935*信号概况!$F$7*信号相关性!$E$7+2*$F1935*信号概况!$F$5*$I1935*信号概况!$F$8*信号相关性!$E$8+2*$F1935*信号概况!$F$5*$J1935*信号概况!$F$9*信号相关性!$E$9+2*$G1935*信号概况!$F$6*$H1935*信号概况!$F$7*信号相关性!$F$7+2*$G1935*信号概况!$F$6*$I1935*信号概况!$F$8*信号相关性!$F$8+2*$G1935*信号概况!$F$6*$J1935*信号概况!$F$9*信号相关性!$F$9+2*$H1935*信号概况!$F$7*$I1935*信号概况!$F$8*信号相关性!$G$8+2*$H1935*信号概况!$F$7*$J1935*信号概况!$F$9*信号相关性!$G$9+2*$I1935*信号概况!$F$8*$J1935*信号概况!$F$9*信号相关性!$H$9)</f>
        <v>1836.768160216</v>
      </c>
      <c r="L1935" s="10">
        <f t="shared" si="638"/>
        <v>10.6269154827382</v>
      </c>
      <c r="M1935" s="11">
        <f>SQRT(POWER($C1935*信号概况!$C$2,2)+POWER($D1935*信号概况!$C$3,2)+POWER($E1935*信号概况!$C$4,2)+POWER($F1935*信号概况!$C$5,2)+POWER($G1935*信号概况!$C$6,2)+POWER($H1935*信号概况!$C$7,2)+POWER($I1935*信号概况!$C$8,2)+POWER($J1935*信号概况!$C$9,2)+2*$C1935*信号概况!$C$2*$D1935*信号概况!$C$3*信号相关性!$B$3+2*$C1935*信号概况!$C$2*$E1935*信号概况!$C$4*信号相关性!$B$4+2*$C1935*信号概况!$C$2*$F1935*信号概况!$C$5*信号相关性!$B$5+2*$C1935*信号概况!$C$2*$G1935*信号概况!$C$6*信号相关性!$B$6+2*$C1935*信号概况!$C$2*$H1935*信号概况!$C$7*信号相关性!$B$7+2*$C1935*信号概况!$C$2*$I1935*信号概况!$C$8*信号相关性!$B$8+2*$C1935*信号概况!$C$2*$J1935*信号概况!$C$9*信号相关性!$B$9+2*$D1935*信号概况!$C$3*$E1935*信号概况!$C$4*信号相关性!$C$4+2*$D1935*信号概况!$C$3*$F1935*信号概况!$C$5*信号相关性!$C$5+2*$D1935*信号概况!$C$3*$G1935*信号概况!$C$6*信号相关性!$C$6+2*$D1935*信号概况!$C$3*$H1935*信号概况!$C$7*信号相关性!$C$7+2*$D1935*信号概况!$C$3*$I1935*信号概况!$C$8*信号相关性!$C$8+2*$D1935*信号概况!$C$3*$J1935*信号概况!$C$9*信号相关性!$C$9+2*$E1935*信号概况!$C$4*$F1935*信号概况!$C$5*信号相关性!$D$5+2*$E1935*信号概况!$C$4*$G1935*信号概况!$C$6*信号相关性!$D$6+2*$E1935*信号概况!$C$4*$H1935*信号概况!$C$7*信号相关性!$D$7+2*$E1935*信号概况!$C$4*$I1935*信号概况!$C$8*信号相关性!$D$8+2*$E1935*信号概况!$C$4*$J1935*信号概况!$J$5*信号相关性!$D$9+2*$F1935*信号概况!$C$5*$G1935*信号概况!$C$6*信号相关性!$E$6+2*$F1935*信号概况!$C$5*$H1935*信号概况!$C$7*信号相关性!$E$7+2*$F1935*信号概况!$C$5*$I1935*信号概况!$C$8*信号相关性!$E$8+2*$F1935*信号概况!$C$5*$J1935*信号概况!$C$9*信号相关性!$E$9+2*$G1935*信号概况!$C$6*$H1935*信号概况!$C$7*信号相关性!$F$7+2*$G1935*信号概况!$C$6*$I1935*信号概况!$C$8*信号相关性!$F$8+2*$G1935*信号概况!$C$6*$J1935*信号概况!$C$9*信号相关性!$F$9+2*$H1935*信号概况!$C$7*$I1935*信号概况!$C$8*信号相关性!$G$8+2*$H1935*信号概况!$C$7*$J1935*信号概况!$C$9*信号相关性!$G$9+2*$I1935*信号概况!$C$8*$J1935*信号概况!$C$9*信号相关性!$H$9)</f>
        <v>9020.76458680969</v>
      </c>
      <c r="N1935" s="12">
        <f t="shared" si="639"/>
        <v>0.462148747376155</v>
      </c>
      <c r="O1935" s="10">
        <f>$C1935*信号概况!$J$2+$D1935*信号概况!$J$3+$E1935*信号概况!$J$4+$F1935*信号概况!$J$5+$G1935*信号概况!$J$6+$H1935*信号概况!$J$7+$I1935*信号概况!$J$8+$J1935*信号概况!$J$9</f>
        <v>1323.96103440372</v>
      </c>
      <c r="P1935" s="12">
        <f t="shared" si="640"/>
        <v>0.0678287220264235</v>
      </c>
      <c r="Q1935" s="7">
        <f t="shared" si="641"/>
        <v>8.11837538118644</v>
      </c>
    </row>
    <row r="1936" spans="1:17">
      <c r="A1936">
        <v>1934</v>
      </c>
      <c r="B1936">
        <v>19519.18</v>
      </c>
      <c r="C1936" s="7">
        <f t="shared" si="630"/>
        <v>0</v>
      </c>
      <c r="D1936" s="8">
        <f t="shared" si="631"/>
        <v>0.909090909090909</v>
      </c>
      <c r="E1936">
        <f t="shared" si="632"/>
        <v>0</v>
      </c>
      <c r="F1936">
        <f t="shared" si="633"/>
        <v>0.1</v>
      </c>
      <c r="G1936">
        <f t="shared" si="634"/>
        <v>0.1</v>
      </c>
      <c r="H1936">
        <f t="shared" si="635"/>
        <v>0</v>
      </c>
      <c r="I1936">
        <f t="shared" si="636"/>
        <v>0</v>
      </c>
      <c r="J1936">
        <f t="shared" si="637"/>
        <v>0</v>
      </c>
      <c r="K1936">
        <f>SQRT(POWER($C1936*信号概况!$F$2,2)+POWER($D1936*信号概况!$F$3,2)+POWER($E1936*信号概况!$F$4,2)+POWER($F1936*信号概况!$F$5,2)+POWER($G1936*信号概况!$F$6,2)+POWER($H1936*信号概况!$F$7,2)+POWER($I1936*信号概况!$F$8,2)+POWER($J1936*信号概况!$F$9,2)+2*$C1936*信号概况!$F$2*$D1936*信号概况!$F$3*信号相关性!$B$3+2*$C1936*信号概况!$F$2*$E1936*信号概况!$F$4*信号相关性!$B$4+2*$C1936*信号概况!$F$2*$F1936*信号概况!$F$5*信号相关性!$B$5+2*$C1936*信号概况!$F$2*$G1936*信号概况!$F$6*信号相关性!$B$6+2*$C1936*信号概况!$F$2*$H1936*信号概况!$F$7*信号相关性!$B$7+2*$C1936*信号概况!$F$2*$I1936*信号概况!$F$8*信号相关性!$B$8+2*$C1936*信号概况!$F$2*$J1936*信号概况!$F$9*信号相关性!$B$9+2*$D1936*信号概况!$F$3*$E1936*信号概况!$F$4*信号相关性!$C$4+2*$D1936*信号概况!$F$3*$F1936*信号概况!$F$5*信号相关性!$C$5+2*$D1936*信号概况!$F$3*$G1936*信号概况!$F$6*信号相关性!$C$6+2*$D1936*信号概况!$F$3*$H1936*信号概况!$F$7*信号相关性!$C$7+2*$D1936*信号概况!$F$3*$I1936*信号概况!$F$8*信号相关性!$C$8+2*$D1936*信号概况!$F$3*$J1936*信号概况!$F$9*信号相关性!$C$9+2*$E1936*信号概况!$F$4*$F1936*信号概况!$F$5*信号相关性!$D$5+2*$E1936*信号概况!$F$4*$G1936*信号概况!$F$6*信号相关性!$D$6+2*$E1936*信号概况!$F$4*$H1936*信号概况!$F$7*信号相关性!$D$7+2*$E1936*信号概况!$F$4*$I1936*信号概况!$F$8*信号相关性!$D$8+2*$E1936*信号概况!$F$4*$J1936*信号概况!$J$5*信号相关性!$D$9+2*$F1936*信号概况!$F$5*$G1936*信号概况!$F$6*信号相关性!$E$6+2*$F1936*信号概况!$F$5*$H1936*信号概况!$F$7*信号相关性!$E$7+2*$F1936*信号概况!$F$5*$I1936*信号概况!$F$8*信号相关性!$E$8+2*$F1936*信号概况!$F$5*$J1936*信号概况!$F$9*信号相关性!$E$9+2*$G1936*信号概况!$F$6*$H1936*信号概况!$F$7*信号相关性!$F$7+2*$G1936*信号概况!$F$6*$I1936*信号概况!$F$8*信号相关性!$F$8+2*$G1936*信号概况!$F$6*$J1936*信号概况!$F$9*信号相关性!$F$9+2*$H1936*信号概况!$F$7*$I1936*信号概况!$F$8*信号相关性!$G$8+2*$H1936*信号概况!$F$7*$J1936*信号概况!$F$9*信号相关性!$G$9+2*$I1936*信号概况!$F$8*$J1936*信号概况!$F$9*信号相关性!$H$9)</f>
        <v>1902.92028778939</v>
      </c>
      <c r="L1936" s="10">
        <f t="shared" si="638"/>
        <v>10.2574869400732</v>
      </c>
      <c r="M1936" s="11">
        <f>SQRT(POWER($C1936*信号概况!$C$2,2)+POWER($D1936*信号概况!$C$3,2)+POWER($E1936*信号概况!$C$4,2)+POWER($F1936*信号概况!$C$5,2)+POWER($G1936*信号概况!$C$6,2)+POWER($H1936*信号概况!$C$7,2)+POWER($I1936*信号概况!$C$8,2)+POWER($J1936*信号概况!$C$9,2)+2*$C1936*信号概况!$C$2*$D1936*信号概况!$C$3*信号相关性!$B$3+2*$C1936*信号概况!$C$2*$E1936*信号概况!$C$4*信号相关性!$B$4+2*$C1936*信号概况!$C$2*$F1936*信号概况!$C$5*信号相关性!$B$5+2*$C1936*信号概况!$C$2*$G1936*信号概况!$C$6*信号相关性!$B$6+2*$C1936*信号概况!$C$2*$H1936*信号概况!$C$7*信号相关性!$B$7+2*$C1936*信号概况!$C$2*$I1936*信号概况!$C$8*信号相关性!$B$8+2*$C1936*信号概况!$C$2*$J1936*信号概况!$C$9*信号相关性!$B$9+2*$D1936*信号概况!$C$3*$E1936*信号概况!$C$4*信号相关性!$C$4+2*$D1936*信号概况!$C$3*$F1936*信号概况!$C$5*信号相关性!$C$5+2*$D1936*信号概况!$C$3*$G1936*信号概况!$C$6*信号相关性!$C$6+2*$D1936*信号概况!$C$3*$H1936*信号概况!$C$7*信号相关性!$C$7+2*$D1936*信号概况!$C$3*$I1936*信号概况!$C$8*信号相关性!$C$8+2*$D1936*信号概况!$C$3*$J1936*信号概况!$C$9*信号相关性!$C$9+2*$E1936*信号概况!$C$4*$F1936*信号概况!$C$5*信号相关性!$D$5+2*$E1936*信号概况!$C$4*$G1936*信号概况!$C$6*信号相关性!$D$6+2*$E1936*信号概况!$C$4*$H1936*信号概况!$C$7*信号相关性!$D$7+2*$E1936*信号概况!$C$4*$I1936*信号概况!$C$8*信号相关性!$D$8+2*$E1936*信号概况!$C$4*$J1936*信号概况!$J$5*信号相关性!$D$9+2*$F1936*信号概况!$C$5*$G1936*信号概况!$C$6*信号相关性!$E$6+2*$F1936*信号概况!$C$5*$H1936*信号概况!$C$7*信号相关性!$E$7+2*$F1936*信号概况!$C$5*$I1936*信号概况!$C$8*信号相关性!$E$8+2*$F1936*信号概况!$C$5*$J1936*信号概况!$C$9*信号相关性!$E$9+2*$G1936*信号概况!$C$6*$H1936*信号概况!$C$7*信号相关性!$F$7+2*$G1936*信号概况!$C$6*$I1936*信号概况!$C$8*信号相关性!$F$8+2*$G1936*信号概况!$C$6*$J1936*信号概况!$C$9*信号相关性!$F$9+2*$H1936*信号概况!$C$7*$I1936*信号概况!$C$8*信号相关性!$G$8+2*$H1936*信号概况!$C$7*$J1936*信号概况!$C$9*信号相关性!$G$9+2*$I1936*信号概况!$C$8*$J1936*信号概况!$C$9*信号相关性!$H$9)</f>
        <v>9343.38679920696</v>
      </c>
      <c r="N1936" s="12">
        <f t="shared" si="639"/>
        <v>0.478677218981892</v>
      </c>
      <c r="O1936" s="10">
        <f>$C1936*信号概况!$J$2+$D1936*信号概况!$J$3+$E1936*信号概况!$J$4+$F1936*信号概况!$J$5+$G1936*信号概况!$J$6+$H1936*信号概况!$J$7+$I1936*信号概况!$J$8+$J1936*信号概况!$J$9</f>
        <v>1348.48918508866</v>
      </c>
      <c r="P1936" s="12">
        <f t="shared" si="640"/>
        <v>0.0690853399112389</v>
      </c>
      <c r="Q1936" s="7">
        <f t="shared" si="641"/>
        <v>7.99082931567695</v>
      </c>
    </row>
    <row r="1937" spans="1:17">
      <c r="A1937">
        <v>1935</v>
      </c>
      <c r="B1937">
        <v>19519.18</v>
      </c>
      <c r="C1937" s="7">
        <f t="shared" si="630"/>
        <v>0</v>
      </c>
      <c r="D1937" s="8">
        <f t="shared" si="631"/>
        <v>0.939393939393939</v>
      </c>
      <c r="E1937">
        <f t="shared" si="632"/>
        <v>0</v>
      </c>
      <c r="F1937">
        <f t="shared" si="633"/>
        <v>0.1</v>
      </c>
      <c r="G1937">
        <f t="shared" si="634"/>
        <v>0.1</v>
      </c>
      <c r="H1937">
        <f t="shared" si="635"/>
        <v>0</v>
      </c>
      <c r="I1937">
        <f t="shared" si="636"/>
        <v>0</v>
      </c>
      <c r="J1937">
        <f t="shared" si="637"/>
        <v>0</v>
      </c>
      <c r="K1937">
        <f>SQRT(POWER($C1937*信号概况!$F$2,2)+POWER($D1937*信号概况!$F$3,2)+POWER($E1937*信号概况!$F$4,2)+POWER($F1937*信号概况!$F$5,2)+POWER($G1937*信号概况!$F$6,2)+POWER($H1937*信号概况!$F$7,2)+POWER($I1937*信号概况!$F$8,2)+POWER($J1937*信号概况!$F$9,2)+2*$C1937*信号概况!$F$2*$D1937*信号概况!$F$3*信号相关性!$B$3+2*$C1937*信号概况!$F$2*$E1937*信号概况!$F$4*信号相关性!$B$4+2*$C1937*信号概况!$F$2*$F1937*信号概况!$F$5*信号相关性!$B$5+2*$C1937*信号概况!$F$2*$G1937*信号概况!$F$6*信号相关性!$B$6+2*$C1937*信号概况!$F$2*$H1937*信号概况!$F$7*信号相关性!$B$7+2*$C1937*信号概况!$F$2*$I1937*信号概况!$F$8*信号相关性!$B$8+2*$C1937*信号概况!$F$2*$J1937*信号概况!$F$9*信号相关性!$B$9+2*$D1937*信号概况!$F$3*$E1937*信号概况!$F$4*信号相关性!$C$4+2*$D1937*信号概况!$F$3*$F1937*信号概况!$F$5*信号相关性!$C$5+2*$D1937*信号概况!$F$3*$G1937*信号概况!$F$6*信号相关性!$C$6+2*$D1937*信号概况!$F$3*$H1937*信号概况!$F$7*信号相关性!$C$7+2*$D1937*信号概况!$F$3*$I1937*信号概况!$F$8*信号相关性!$C$8+2*$D1937*信号概况!$F$3*$J1937*信号概况!$F$9*信号相关性!$C$9+2*$E1937*信号概况!$F$4*$F1937*信号概况!$F$5*信号相关性!$D$5+2*$E1937*信号概况!$F$4*$G1937*信号概况!$F$6*信号相关性!$D$6+2*$E1937*信号概况!$F$4*$H1937*信号概况!$F$7*信号相关性!$D$7+2*$E1937*信号概况!$F$4*$I1937*信号概况!$F$8*信号相关性!$D$8+2*$E1937*信号概况!$F$4*$J1937*信号概况!$J$5*信号相关性!$D$9+2*$F1937*信号概况!$F$5*$G1937*信号概况!$F$6*信号相关性!$E$6+2*$F1937*信号概况!$F$5*$H1937*信号概况!$F$7*信号相关性!$E$7+2*$F1937*信号概况!$F$5*$I1937*信号概况!$F$8*信号相关性!$E$8+2*$F1937*信号概况!$F$5*$J1937*信号概况!$F$9*信号相关性!$E$9+2*$G1937*信号概况!$F$6*$H1937*信号概况!$F$7*信号相关性!$F$7+2*$G1937*信号概况!$F$6*$I1937*信号概况!$F$8*信号相关性!$F$8+2*$G1937*信号概况!$F$6*$J1937*信号概况!$F$9*信号相关性!$F$9+2*$H1937*信号概况!$F$7*$I1937*信号概况!$F$8*信号相关性!$G$8+2*$H1937*信号概况!$F$7*$J1937*信号概况!$F$9*信号相关性!$G$9+2*$I1937*信号概况!$F$8*$J1937*信号概况!$F$9*信号相关性!$H$9)</f>
        <v>1969.11978745509</v>
      </c>
      <c r="L1937" s="10">
        <f t="shared" si="638"/>
        <v>9.91264224977741</v>
      </c>
      <c r="M1937" s="11">
        <f>SQRT(POWER($C1937*信号概况!$C$2,2)+POWER($D1937*信号概况!$C$3,2)+POWER($E1937*信号概况!$C$4,2)+POWER($F1937*信号概况!$C$5,2)+POWER($G1937*信号概况!$C$6,2)+POWER($H1937*信号概况!$C$7,2)+POWER($I1937*信号概况!$C$8,2)+POWER($J1937*信号概况!$C$9,2)+2*$C1937*信号概况!$C$2*$D1937*信号概况!$C$3*信号相关性!$B$3+2*$C1937*信号概况!$C$2*$E1937*信号概况!$C$4*信号相关性!$B$4+2*$C1937*信号概况!$C$2*$F1937*信号概况!$C$5*信号相关性!$B$5+2*$C1937*信号概况!$C$2*$G1937*信号概况!$C$6*信号相关性!$B$6+2*$C1937*信号概况!$C$2*$H1937*信号概况!$C$7*信号相关性!$B$7+2*$C1937*信号概况!$C$2*$I1937*信号概况!$C$8*信号相关性!$B$8+2*$C1937*信号概况!$C$2*$J1937*信号概况!$C$9*信号相关性!$B$9+2*$D1937*信号概况!$C$3*$E1937*信号概况!$C$4*信号相关性!$C$4+2*$D1937*信号概况!$C$3*$F1937*信号概况!$C$5*信号相关性!$C$5+2*$D1937*信号概况!$C$3*$G1937*信号概况!$C$6*信号相关性!$C$6+2*$D1937*信号概况!$C$3*$H1937*信号概况!$C$7*信号相关性!$C$7+2*$D1937*信号概况!$C$3*$I1937*信号概况!$C$8*信号相关性!$C$8+2*$D1937*信号概况!$C$3*$J1937*信号概况!$C$9*信号相关性!$C$9+2*$E1937*信号概况!$C$4*$F1937*信号概况!$C$5*信号相关性!$D$5+2*$E1937*信号概况!$C$4*$G1937*信号概况!$C$6*信号相关性!$D$6+2*$E1937*信号概况!$C$4*$H1937*信号概况!$C$7*信号相关性!$D$7+2*$E1937*信号概况!$C$4*$I1937*信号概况!$C$8*信号相关性!$D$8+2*$E1937*信号概况!$C$4*$J1937*信号概况!$J$5*信号相关性!$D$9+2*$F1937*信号概况!$C$5*$G1937*信号概况!$C$6*信号相关性!$E$6+2*$F1937*信号概况!$C$5*$H1937*信号概况!$C$7*信号相关性!$E$7+2*$F1937*信号概况!$C$5*$I1937*信号概况!$C$8*信号相关性!$E$8+2*$F1937*信号概况!$C$5*$J1937*信号概况!$C$9*信号相关性!$E$9+2*$G1937*信号概况!$C$6*$H1937*信号概况!$C$7*信号相关性!$F$7+2*$G1937*信号概况!$C$6*$I1937*信号概况!$C$8*信号相关性!$F$8+2*$G1937*信号概况!$C$6*$J1937*信号概况!$C$9*信号相关性!$F$9+2*$H1937*信号概况!$C$7*$I1937*信号概况!$C$8*信号相关性!$G$8+2*$H1937*信号概况!$C$7*$J1937*信号概况!$C$9*信号相关性!$G$9+2*$I1937*信号概况!$C$8*$J1937*信号概况!$C$9*信号相关性!$H$9)</f>
        <v>9666.12353794283</v>
      </c>
      <c r="N1937" s="12">
        <f t="shared" si="639"/>
        <v>0.495211557962108</v>
      </c>
      <c r="O1937" s="10">
        <f>$C1937*信号概况!$J$2+$D1937*信号概况!$J$3+$E1937*信号概况!$J$4+$F1937*信号概况!$J$5+$G1937*信号概况!$J$6+$H1937*信号概况!$J$7+$I1937*信号概况!$J$8+$J1937*信号概况!$J$9</f>
        <v>1373.01733577359</v>
      </c>
      <c r="P1937" s="12">
        <f t="shared" si="640"/>
        <v>0.0703419577960543</v>
      </c>
      <c r="Q1937" s="7">
        <f t="shared" si="641"/>
        <v>7.87166384088586</v>
      </c>
    </row>
    <row r="1938" spans="1:17">
      <c r="A1938">
        <v>1936</v>
      </c>
      <c r="B1938">
        <v>19519.18</v>
      </c>
      <c r="C1938" s="7">
        <f t="shared" si="630"/>
        <v>0</v>
      </c>
      <c r="D1938" s="8">
        <f t="shared" si="631"/>
        <v>0.96969696969697</v>
      </c>
      <c r="E1938">
        <f t="shared" si="632"/>
        <v>0</v>
      </c>
      <c r="F1938">
        <f t="shared" si="633"/>
        <v>0.1</v>
      </c>
      <c r="G1938">
        <f t="shared" si="634"/>
        <v>0.1</v>
      </c>
      <c r="H1938">
        <f t="shared" si="635"/>
        <v>0</v>
      </c>
      <c r="I1938">
        <f t="shared" si="636"/>
        <v>0</v>
      </c>
      <c r="J1938">
        <f t="shared" si="637"/>
        <v>0</v>
      </c>
      <c r="K1938">
        <f>SQRT(POWER($C1938*信号概况!$F$2,2)+POWER($D1938*信号概况!$F$3,2)+POWER($E1938*信号概况!$F$4,2)+POWER($F1938*信号概况!$F$5,2)+POWER($G1938*信号概况!$F$6,2)+POWER($H1938*信号概况!$F$7,2)+POWER($I1938*信号概况!$F$8,2)+POWER($J1938*信号概况!$F$9,2)+2*$C1938*信号概况!$F$2*$D1938*信号概况!$F$3*信号相关性!$B$3+2*$C1938*信号概况!$F$2*$E1938*信号概况!$F$4*信号相关性!$B$4+2*$C1938*信号概况!$F$2*$F1938*信号概况!$F$5*信号相关性!$B$5+2*$C1938*信号概况!$F$2*$G1938*信号概况!$F$6*信号相关性!$B$6+2*$C1938*信号概况!$F$2*$H1938*信号概况!$F$7*信号相关性!$B$7+2*$C1938*信号概况!$F$2*$I1938*信号概况!$F$8*信号相关性!$B$8+2*$C1938*信号概况!$F$2*$J1938*信号概况!$F$9*信号相关性!$B$9+2*$D1938*信号概况!$F$3*$E1938*信号概况!$F$4*信号相关性!$C$4+2*$D1938*信号概况!$F$3*$F1938*信号概况!$F$5*信号相关性!$C$5+2*$D1938*信号概况!$F$3*$G1938*信号概况!$F$6*信号相关性!$C$6+2*$D1938*信号概况!$F$3*$H1938*信号概况!$F$7*信号相关性!$C$7+2*$D1938*信号概况!$F$3*$I1938*信号概况!$F$8*信号相关性!$C$8+2*$D1938*信号概况!$F$3*$J1938*信号概况!$F$9*信号相关性!$C$9+2*$E1938*信号概况!$F$4*$F1938*信号概况!$F$5*信号相关性!$D$5+2*$E1938*信号概况!$F$4*$G1938*信号概况!$F$6*信号相关性!$D$6+2*$E1938*信号概况!$F$4*$H1938*信号概况!$F$7*信号相关性!$D$7+2*$E1938*信号概况!$F$4*$I1938*信号概况!$F$8*信号相关性!$D$8+2*$E1938*信号概况!$F$4*$J1938*信号概况!$J$5*信号相关性!$D$9+2*$F1938*信号概况!$F$5*$G1938*信号概况!$F$6*信号相关性!$E$6+2*$F1938*信号概况!$F$5*$H1938*信号概况!$F$7*信号相关性!$E$7+2*$F1938*信号概况!$F$5*$I1938*信号概况!$F$8*信号相关性!$E$8+2*$F1938*信号概况!$F$5*$J1938*信号概况!$F$9*信号相关性!$E$9+2*$G1938*信号概况!$F$6*$H1938*信号概况!$F$7*信号相关性!$F$7+2*$G1938*信号概况!$F$6*$I1938*信号概况!$F$8*信号相关性!$F$8+2*$G1938*信号概况!$F$6*$J1938*信号概况!$F$9*信号相关性!$F$9+2*$H1938*信号概况!$F$7*$I1938*信号概况!$F$8*信号相关性!$G$8+2*$H1938*信号概况!$F$7*$J1938*信号概况!$F$9*信号相关性!$G$9+2*$I1938*信号概况!$F$8*$J1938*信号概况!$F$9*信号相关性!$H$9)</f>
        <v>2035.36203693186</v>
      </c>
      <c r="L1938" s="10">
        <f t="shared" si="638"/>
        <v>9.59002852849882</v>
      </c>
      <c r="M1938" s="11">
        <f>SQRT(POWER($C1938*信号概况!$C$2,2)+POWER($D1938*信号概况!$C$3,2)+POWER($E1938*信号概况!$C$4,2)+POWER($F1938*信号概况!$C$5,2)+POWER($G1938*信号概况!$C$6,2)+POWER($H1938*信号概况!$C$7,2)+POWER($I1938*信号概况!$C$8,2)+POWER($J1938*信号概况!$C$9,2)+2*$C1938*信号概况!$C$2*$D1938*信号概况!$C$3*信号相关性!$B$3+2*$C1938*信号概况!$C$2*$E1938*信号概况!$C$4*信号相关性!$B$4+2*$C1938*信号概况!$C$2*$F1938*信号概况!$C$5*信号相关性!$B$5+2*$C1938*信号概况!$C$2*$G1938*信号概况!$C$6*信号相关性!$B$6+2*$C1938*信号概况!$C$2*$H1938*信号概况!$C$7*信号相关性!$B$7+2*$C1938*信号概况!$C$2*$I1938*信号概况!$C$8*信号相关性!$B$8+2*$C1938*信号概况!$C$2*$J1938*信号概况!$C$9*信号相关性!$B$9+2*$D1938*信号概况!$C$3*$E1938*信号概况!$C$4*信号相关性!$C$4+2*$D1938*信号概况!$C$3*$F1938*信号概况!$C$5*信号相关性!$C$5+2*$D1938*信号概况!$C$3*$G1938*信号概况!$C$6*信号相关性!$C$6+2*$D1938*信号概况!$C$3*$H1938*信号概况!$C$7*信号相关性!$C$7+2*$D1938*信号概况!$C$3*$I1938*信号概况!$C$8*信号相关性!$C$8+2*$D1938*信号概况!$C$3*$J1938*信号概况!$C$9*信号相关性!$C$9+2*$E1938*信号概况!$C$4*$F1938*信号概况!$C$5*信号相关性!$D$5+2*$E1938*信号概况!$C$4*$G1938*信号概况!$C$6*信号相关性!$D$6+2*$E1938*信号概况!$C$4*$H1938*信号概况!$C$7*信号相关性!$D$7+2*$E1938*信号概况!$C$4*$I1938*信号概况!$C$8*信号相关性!$D$8+2*$E1938*信号概况!$C$4*$J1938*信号概况!$J$5*信号相关性!$D$9+2*$F1938*信号概况!$C$5*$G1938*信号概况!$C$6*信号相关性!$E$6+2*$F1938*信号概况!$C$5*$H1938*信号概况!$C$7*信号相关性!$E$7+2*$F1938*信号概况!$C$5*$I1938*信号概况!$C$8*信号相关性!$E$8+2*$F1938*信号概况!$C$5*$J1938*信号概况!$C$9*信号相关性!$E$9+2*$G1938*信号概况!$C$6*$H1938*信号概况!$C$7*信号相关性!$F$7+2*$G1938*信号概况!$C$6*$I1938*信号概况!$C$8*信号相关性!$F$8+2*$G1938*信号概况!$C$6*$J1938*信号概况!$C$9*信号相关性!$F$9+2*$H1938*信号概况!$C$7*$I1938*信号概况!$C$8*信号相关性!$G$8+2*$H1938*信号概况!$C$7*$J1938*信号概况!$C$9*信号相关性!$G$9+2*$I1938*信号概况!$C$8*$J1938*信号概况!$C$9*信号相关性!$H$9)</f>
        <v>9988.96370221515</v>
      </c>
      <c r="N1938" s="12">
        <f t="shared" si="639"/>
        <v>0.51175119560428</v>
      </c>
      <c r="O1938" s="10">
        <f>$C1938*信号概况!$J$2+$D1938*信号概况!$J$3+$E1938*信号概况!$J$4+$F1938*信号概况!$J$5+$G1938*信号概况!$J$6+$H1938*信号概况!$J$7+$I1938*信号概况!$J$8+$J1938*信号概况!$J$9</f>
        <v>1397.54548645852</v>
      </c>
      <c r="P1938" s="12">
        <f t="shared" si="640"/>
        <v>0.0715985756808697</v>
      </c>
      <c r="Q1938" s="7">
        <f t="shared" si="641"/>
        <v>7.76008717412812</v>
      </c>
    </row>
    <row r="1939" spans="1:17">
      <c r="A1939">
        <v>1937</v>
      </c>
      <c r="B1939">
        <v>19519.18</v>
      </c>
      <c r="C1939" s="7">
        <f t="shared" si="630"/>
        <v>0</v>
      </c>
      <c r="D1939" s="8">
        <f t="shared" si="631"/>
        <v>1</v>
      </c>
      <c r="E1939">
        <f t="shared" si="632"/>
        <v>0</v>
      </c>
      <c r="F1939">
        <f t="shared" si="633"/>
        <v>0.1</v>
      </c>
      <c r="G1939">
        <f t="shared" si="634"/>
        <v>0.1</v>
      </c>
      <c r="H1939">
        <f t="shared" si="635"/>
        <v>0</v>
      </c>
      <c r="I1939">
        <f t="shared" si="636"/>
        <v>0</v>
      </c>
      <c r="J1939">
        <f t="shared" si="637"/>
        <v>0</v>
      </c>
      <c r="K1939">
        <f>SQRT(POWER($C1939*信号概况!$F$2,2)+POWER($D1939*信号概况!$F$3,2)+POWER($E1939*信号概况!$F$4,2)+POWER($F1939*信号概况!$F$5,2)+POWER($G1939*信号概况!$F$6,2)+POWER($H1939*信号概况!$F$7,2)+POWER($I1939*信号概况!$F$8,2)+POWER($J1939*信号概况!$F$9,2)+2*$C1939*信号概况!$F$2*$D1939*信号概况!$F$3*信号相关性!$B$3+2*$C1939*信号概况!$F$2*$E1939*信号概况!$F$4*信号相关性!$B$4+2*$C1939*信号概况!$F$2*$F1939*信号概况!$F$5*信号相关性!$B$5+2*$C1939*信号概况!$F$2*$G1939*信号概况!$F$6*信号相关性!$B$6+2*$C1939*信号概况!$F$2*$H1939*信号概况!$F$7*信号相关性!$B$7+2*$C1939*信号概况!$F$2*$I1939*信号概况!$F$8*信号相关性!$B$8+2*$C1939*信号概况!$F$2*$J1939*信号概况!$F$9*信号相关性!$B$9+2*$D1939*信号概况!$F$3*$E1939*信号概况!$F$4*信号相关性!$C$4+2*$D1939*信号概况!$F$3*$F1939*信号概况!$F$5*信号相关性!$C$5+2*$D1939*信号概况!$F$3*$G1939*信号概况!$F$6*信号相关性!$C$6+2*$D1939*信号概况!$F$3*$H1939*信号概况!$F$7*信号相关性!$C$7+2*$D1939*信号概况!$F$3*$I1939*信号概况!$F$8*信号相关性!$C$8+2*$D1939*信号概况!$F$3*$J1939*信号概况!$F$9*信号相关性!$C$9+2*$E1939*信号概况!$F$4*$F1939*信号概况!$F$5*信号相关性!$D$5+2*$E1939*信号概况!$F$4*$G1939*信号概况!$F$6*信号相关性!$D$6+2*$E1939*信号概况!$F$4*$H1939*信号概况!$F$7*信号相关性!$D$7+2*$E1939*信号概况!$F$4*$I1939*信号概况!$F$8*信号相关性!$D$8+2*$E1939*信号概况!$F$4*$J1939*信号概况!$J$5*信号相关性!$D$9+2*$F1939*信号概况!$F$5*$G1939*信号概况!$F$6*信号相关性!$E$6+2*$F1939*信号概况!$F$5*$H1939*信号概况!$F$7*信号相关性!$E$7+2*$F1939*信号概况!$F$5*$I1939*信号概况!$F$8*信号相关性!$E$8+2*$F1939*信号概况!$F$5*$J1939*信号概况!$F$9*信号相关性!$E$9+2*$G1939*信号概况!$F$6*$H1939*信号概况!$F$7*信号相关性!$F$7+2*$G1939*信号概况!$F$6*$I1939*信号概况!$F$8*信号相关性!$F$8+2*$G1939*信号概况!$F$6*$J1939*信号概况!$F$9*信号相关性!$F$9+2*$H1939*信号概况!$F$7*$I1939*信号概况!$F$8*信号相关性!$G$8+2*$H1939*信号概况!$F$7*$J1939*信号概况!$F$9*信号相关性!$G$9+2*$I1939*信号概况!$F$8*$J1939*信号概况!$F$9*信号相关性!$H$9)</f>
        <v>2101.6429938953</v>
      </c>
      <c r="L1939" s="10">
        <f t="shared" si="638"/>
        <v>9.28758121940687</v>
      </c>
      <c r="M1939" s="11">
        <f>SQRT(POWER($C1939*信号概况!$C$2,2)+POWER($D1939*信号概况!$C$3,2)+POWER($E1939*信号概况!$C$4,2)+POWER($F1939*信号概况!$C$5,2)+POWER($G1939*信号概况!$C$6,2)+POWER($H1939*信号概况!$C$7,2)+POWER($I1939*信号概况!$C$8,2)+POWER($J1939*信号概况!$C$9,2)+2*$C1939*信号概况!$C$2*$D1939*信号概况!$C$3*信号相关性!$B$3+2*$C1939*信号概况!$C$2*$E1939*信号概况!$C$4*信号相关性!$B$4+2*$C1939*信号概况!$C$2*$F1939*信号概况!$C$5*信号相关性!$B$5+2*$C1939*信号概况!$C$2*$G1939*信号概况!$C$6*信号相关性!$B$6+2*$C1939*信号概况!$C$2*$H1939*信号概况!$C$7*信号相关性!$B$7+2*$C1939*信号概况!$C$2*$I1939*信号概况!$C$8*信号相关性!$B$8+2*$C1939*信号概况!$C$2*$J1939*信号概况!$C$9*信号相关性!$B$9+2*$D1939*信号概况!$C$3*$E1939*信号概况!$C$4*信号相关性!$C$4+2*$D1939*信号概况!$C$3*$F1939*信号概况!$C$5*信号相关性!$C$5+2*$D1939*信号概况!$C$3*$G1939*信号概况!$C$6*信号相关性!$C$6+2*$D1939*信号概况!$C$3*$H1939*信号概况!$C$7*信号相关性!$C$7+2*$D1939*信号概况!$C$3*$I1939*信号概况!$C$8*信号相关性!$C$8+2*$D1939*信号概况!$C$3*$J1939*信号概况!$C$9*信号相关性!$C$9+2*$E1939*信号概况!$C$4*$F1939*信号概况!$C$5*信号相关性!$D$5+2*$E1939*信号概况!$C$4*$G1939*信号概况!$C$6*信号相关性!$D$6+2*$E1939*信号概况!$C$4*$H1939*信号概况!$C$7*信号相关性!$D$7+2*$E1939*信号概况!$C$4*$I1939*信号概况!$C$8*信号相关性!$D$8+2*$E1939*信号概况!$C$4*$J1939*信号概况!$J$5*信号相关性!$D$9+2*$F1939*信号概况!$C$5*$G1939*信号概况!$C$6*信号相关性!$E$6+2*$F1939*信号概况!$C$5*$H1939*信号概况!$C$7*信号相关性!$E$7+2*$F1939*信号概况!$C$5*$I1939*信号概况!$C$8*信号相关性!$E$8+2*$F1939*信号概况!$C$5*$J1939*信号概况!$C$9*信号相关性!$E$9+2*$G1939*信号概况!$C$6*$H1939*信号概况!$C$7*信号相关性!$F$7+2*$G1939*信号概况!$C$6*$I1939*信号概况!$C$8*信号相关性!$F$8+2*$G1939*信号概况!$C$6*$J1939*信号概况!$C$9*信号相关性!$F$9+2*$H1939*信号概况!$C$7*$I1939*信号概况!$C$8*信号相关性!$G$8+2*$H1939*信号概况!$C$7*$J1939*信号概况!$C$9*信号相关性!$G$9+2*$I1939*信号概况!$C$8*$J1939*信号概况!$C$9*信号相关性!$H$9)</f>
        <v>10311.8975780306</v>
      </c>
      <c r="N1939" s="12">
        <f t="shared" si="639"/>
        <v>0.5282956342444</v>
      </c>
      <c r="O1939" s="10">
        <f>$C1939*信号概况!$J$2+$D1939*信号概况!$J$3+$E1939*信号概况!$J$4+$F1939*信号概况!$J$5+$G1939*信号概况!$J$6+$H1939*信号概况!$J$7+$I1939*信号概况!$J$8+$J1939*信号概况!$J$9</f>
        <v>1422.07363714345</v>
      </c>
      <c r="P1939" s="12">
        <f t="shared" si="640"/>
        <v>0.0728551935656851</v>
      </c>
      <c r="Q1939" s="7">
        <f t="shared" si="641"/>
        <v>7.65540326899257</v>
      </c>
    </row>
    <row r="1940" spans="1:17">
      <c r="A1940">
        <v>1938</v>
      </c>
      <c r="B1940">
        <v>19519.18</v>
      </c>
      <c r="C1940" s="7">
        <f t="shared" si="630"/>
        <v>0</v>
      </c>
      <c r="D1940" s="8">
        <f t="shared" si="631"/>
        <v>0</v>
      </c>
      <c r="E1940">
        <f t="shared" si="632"/>
        <v>0</v>
      </c>
      <c r="F1940">
        <f t="shared" si="633"/>
        <v>0.2</v>
      </c>
      <c r="G1940">
        <f t="shared" si="634"/>
        <v>0.1</v>
      </c>
      <c r="H1940">
        <f t="shared" si="635"/>
        <v>0</v>
      </c>
      <c r="I1940">
        <f t="shared" si="636"/>
        <v>0</v>
      </c>
      <c r="J1940">
        <f t="shared" si="637"/>
        <v>0</v>
      </c>
      <c r="K1940">
        <f>SQRT(POWER($C1940*信号概况!$F$2,2)+POWER($D1940*信号概况!$F$3,2)+POWER($E1940*信号概况!$F$4,2)+POWER($F1940*信号概况!$F$5,2)+POWER($G1940*信号概况!$F$6,2)+POWER($H1940*信号概况!$F$7,2)+POWER($I1940*信号概况!$F$8,2)+POWER($J1940*信号概况!$F$9,2)+2*$C1940*信号概况!$F$2*$D1940*信号概况!$F$3*信号相关性!$B$3+2*$C1940*信号概况!$F$2*$E1940*信号概况!$F$4*信号相关性!$B$4+2*$C1940*信号概况!$F$2*$F1940*信号概况!$F$5*信号相关性!$B$5+2*$C1940*信号概况!$F$2*$G1940*信号概况!$F$6*信号相关性!$B$6+2*$C1940*信号概况!$F$2*$H1940*信号概况!$F$7*信号相关性!$B$7+2*$C1940*信号概况!$F$2*$I1940*信号概况!$F$8*信号相关性!$B$8+2*$C1940*信号概况!$F$2*$J1940*信号概况!$F$9*信号相关性!$B$9+2*$D1940*信号概况!$F$3*$E1940*信号概况!$F$4*信号相关性!$C$4+2*$D1940*信号概况!$F$3*$F1940*信号概况!$F$5*信号相关性!$C$5+2*$D1940*信号概况!$F$3*$G1940*信号概况!$F$6*信号相关性!$C$6+2*$D1940*信号概况!$F$3*$H1940*信号概况!$F$7*信号相关性!$C$7+2*$D1940*信号概况!$F$3*$I1940*信号概况!$F$8*信号相关性!$C$8+2*$D1940*信号概况!$F$3*$J1940*信号概况!$F$9*信号相关性!$C$9+2*$E1940*信号概况!$F$4*$F1940*信号概况!$F$5*信号相关性!$D$5+2*$E1940*信号概况!$F$4*$G1940*信号概况!$F$6*信号相关性!$D$6+2*$E1940*信号概况!$F$4*$H1940*信号概况!$F$7*信号相关性!$D$7+2*$E1940*信号概况!$F$4*$I1940*信号概况!$F$8*信号相关性!$D$8+2*$E1940*信号概况!$F$4*$J1940*信号概况!$J$5*信号相关性!$D$9+2*$F1940*信号概况!$F$5*$G1940*信号概况!$F$6*信号相关性!$E$6+2*$F1940*信号概况!$F$5*$H1940*信号概况!$F$7*信号相关性!$E$7+2*$F1940*信号概况!$F$5*$I1940*信号概况!$F$8*信号相关性!$E$8+2*$F1940*信号概况!$F$5*$J1940*信号概况!$F$9*信号相关性!$E$9+2*$G1940*信号概况!$F$6*$H1940*信号概况!$F$7*信号相关性!$F$7+2*$G1940*信号概况!$F$6*$I1940*信号概况!$F$8*信号相关性!$F$8+2*$G1940*信号概况!$F$6*$J1940*信号概况!$F$9*信号相关性!$F$9+2*$H1940*信号概况!$F$7*$I1940*信号概况!$F$8*信号相关性!$G$8+2*$H1940*信号概况!$F$7*$J1940*信号概况!$F$9*信号相关性!$G$9+2*$I1940*信号概况!$F$8*$J1940*信号概况!$F$9*信号相关性!$H$9)</f>
        <v>298.269549006338</v>
      </c>
      <c r="L1940" s="10">
        <f t="shared" si="638"/>
        <v>65.4414105128286</v>
      </c>
      <c r="M1940" s="11">
        <f>SQRT(POWER($C1940*信号概况!$C$2,2)+POWER($D1940*信号概况!$C$3,2)+POWER($E1940*信号概况!$C$4,2)+POWER($F1940*信号概况!$C$5,2)+POWER($G1940*信号概况!$C$6,2)+POWER($H1940*信号概况!$C$7,2)+POWER($I1940*信号概况!$C$8,2)+POWER($J1940*信号概况!$C$9,2)+2*$C1940*信号概况!$C$2*$D1940*信号概况!$C$3*信号相关性!$B$3+2*$C1940*信号概况!$C$2*$E1940*信号概况!$C$4*信号相关性!$B$4+2*$C1940*信号概况!$C$2*$F1940*信号概况!$C$5*信号相关性!$B$5+2*$C1940*信号概况!$C$2*$G1940*信号概况!$C$6*信号相关性!$B$6+2*$C1940*信号概况!$C$2*$H1940*信号概况!$C$7*信号相关性!$B$7+2*$C1940*信号概况!$C$2*$I1940*信号概况!$C$8*信号相关性!$B$8+2*$C1940*信号概况!$C$2*$J1940*信号概况!$C$9*信号相关性!$B$9+2*$D1940*信号概况!$C$3*$E1940*信号概况!$C$4*信号相关性!$C$4+2*$D1940*信号概况!$C$3*$F1940*信号概况!$C$5*信号相关性!$C$5+2*$D1940*信号概况!$C$3*$G1940*信号概况!$C$6*信号相关性!$C$6+2*$D1940*信号概况!$C$3*$H1940*信号概况!$C$7*信号相关性!$C$7+2*$D1940*信号概况!$C$3*$I1940*信号概况!$C$8*信号相关性!$C$8+2*$D1940*信号概况!$C$3*$J1940*信号概况!$C$9*信号相关性!$C$9+2*$E1940*信号概况!$C$4*$F1940*信号概况!$C$5*信号相关性!$D$5+2*$E1940*信号概况!$C$4*$G1940*信号概况!$C$6*信号相关性!$D$6+2*$E1940*信号概况!$C$4*$H1940*信号概况!$C$7*信号相关性!$D$7+2*$E1940*信号概况!$C$4*$I1940*信号概况!$C$8*信号相关性!$D$8+2*$E1940*信号概况!$C$4*$J1940*信号概况!$J$5*信号相关性!$D$9+2*$F1940*信号概况!$C$5*$G1940*信号概况!$C$6*信号相关性!$E$6+2*$F1940*信号概况!$C$5*$H1940*信号概况!$C$7*信号相关性!$E$7+2*$F1940*信号概况!$C$5*$I1940*信号概况!$C$8*信号相关性!$E$8+2*$F1940*信号概况!$C$5*$J1940*信号概况!$C$9*信号相关性!$E$9+2*$G1940*信号概况!$C$6*$H1940*信号概况!$C$7*信号相关性!$F$7+2*$G1940*信号概况!$C$6*$I1940*信号概况!$C$8*信号相关性!$F$8+2*$G1940*信号概况!$C$6*$J1940*信号概况!$C$9*信号相关性!$F$9+2*$H1940*信号概况!$C$7*$I1940*信号概况!$C$8*信号相关性!$G$8+2*$H1940*信号概况!$C$7*$J1940*信号概况!$C$9*信号相关性!$G$9+2*$I1940*信号概况!$C$8*$J1940*信号概况!$C$9*信号相关性!$H$9)</f>
        <v>1050.36198128406</v>
      </c>
      <c r="N1940" s="12">
        <f t="shared" si="639"/>
        <v>0.0538117882659038</v>
      </c>
      <c r="O1940" s="10">
        <f>$C1940*信号概况!$J$2+$D1940*信号概况!$J$3+$E1940*信号概况!$J$4+$F1940*信号概况!$J$5+$G1940*信号概况!$J$6+$H1940*信号概况!$J$7+$I1940*信号概况!$J$8+$J1940*信号概况!$J$9</f>
        <v>674.602492428034</v>
      </c>
      <c r="P1940" s="12">
        <f t="shared" si="640"/>
        <v>0.0345610057608995</v>
      </c>
      <c r="Q1940" s="7">
        <f t="shared" si="641"/>
        <v>23.8685810631817</v>
      </c>
    </row>
    <row r="1941" spans="1:17">
      <c r="A1941">
        <v>1939</v>
      </c>
      <c r="B1941">
        <v>19519.18</v>
      </c>
      <c r="C1941" s="7">
        <f t="shared" si="630"/>
        <v>0</v>
      </c>
      <c r="D1941" s="8">
        <f t="shared" si="631"/>
        <v>0.0303030303030303</v>
      </c>
      <c r="E1941">
        <f t="shared" si="632"/>
        <v>0</v>
      </c>
      <c r="F1941">
        <f t="shared" si="633"/>
        <v>0.2</v>
      </c>
      <c r="G1941">
        <f t="shared" si="634"/>
        <v>0.1</v>
      </c>
      <c r="H1941">
        <f t="shared" si="635"/>
        <v>0</v>
      </c>
      <c r="I1941">
        <f t="shared" si="636"/>
        <v>0</v>
      </c>
      <c r="J1941">
        <f t="shared" si="637"/>
        <v>0</v>
      </c>
      <c r="K1941">
        <f>SQRT(POWER($C1941*信号概况!$F$2,2)+POWER($D1941*信号概况!$F$3,2)+POWER($E1941*信号概况!$F$4,2)+POWER($F1941*信号概况!$F$5,2)+POWER($G1941*信号概况!$F$6,2)+POWER($H1941*信号概况!$F$7,2)+POWER($I1941*信号概况!$F$8,2)+POWER($J1941*信号概况!$F$9,2)+2*$C1941*信号概况!$F$2*$D1941*信号概况!$F$3*信号相关性!$B$3+2*$C1941*信号概况!$F$2*$E1941*信号概况!$F$4*信号相关性!$B$4+2*$C1941*信号概况!$F$2*$F1941*信号概况!$F$5*信号相关性!$B$5+2*$C1941*信号概况!$F$2*$G1941*信号概况!$F$6*信号相关性!$B$6+2*$C1941*信号概况!$F$2*$H1941*信号概况!$F$7*信号相关性!$B$7+2*$C1941*信号概况!$F$2*$I1941*信号概况!$F$8*信号相关性!$B$8+2*$C1941*信号概况!$F$2*$J1941*信号概况!$F$9*信号相关性!$B$9+2*$D1941*信号概况!$F$3*$E1941*信号概况!$F$4*信号相关性!$C$4+2*$D1941*信号概况!$F$3*$F1941*信号概况!$F$5*信号相关性!$C$5+2*$D1941*信号概况!$F$3*$G1941*信号概况!$F$6*信号相关性!$C$6+2*$D1941*信号概况!$F$3*$H1941*信号概况!$F$7*信号相关性!$C$7+2*$D1941*信号概况!$F$3*$I1941*信号概况!$F$8*信号相关性!$C$8+2*$D1941*信号概况!$F$3*$J1941*信号概况!$F$9*信号相关性!$C$9+2*$E1941*信号概况!$F$4*$F1941*信号概况!$F$5*信号相关性!$D$5+2*$E1941*信号概况!$F$4*$G1941*信号概况!$F$6*信号相关性!$D$6+2*$E1941*信号概况!$F$4*$H1941*信号概况!$F$7*信号相关性!$D$7+2*$E1941*信号概况!$F$4*$I1941*信号概况!$F$8*信号相关性!$D$8+2*$E1941*信号概况!$F$4*$J1941*信号概况!$J$5*信号相关性!$D$9+2*$F1941*信号概况!$F$5*$G1941*信号概况!$F$6*信号相关性!$E$6+2*$F1941*信号概况!$F$5*$H1941*信号概况!$F$7*信号相关性!$E$7+2*$F1941*信号概况!$F$5*$I1941*信号概况!$F$8*信号相关性!$E$8+2*$F1941*信号概况!$F$5*$J1941*信号概况!$F$9*信号相关性!$E$9+2*$G1941*信号概况!$F$6*$H1941*信号概况!$F$7*信号相关性!$F$7+2*$G1941*信号概况!$F$6*$I1941*信号概况!$F$8*信号相关性!$F$8+2*$G1941*信号概况!$F$6*$J1941*信号概况!$F$9*信号相关性!$F$9+2*$H1941*信号概况!$F$7*$I1941*信号概况!$F$8*信号相关性!$G$8+2*$H1941*信号概况!$F$7*$J1941*信号概况!$F$9*信号相关性!$G$9+2*$I1941*信号概况!$F$8*$J1941*信号概况!$F$9*信号相关性!$H$9)</f>
        <v>276.222354662286</v>
      </c>
      <c r="L1941" s="10">
        <f t="shared" si="638"/>
        <v>70.6647368344408</v>
      </c>
      <c r="M1941" s="11">
        <f>SQRT(POWER($C1941*信号概况!$C$2,2)+POWER($D1941*信号概况!$C$3,2)+POWER($E1941*信号概况!$C$4,2)+POWER($F1941*信号概况!$C$5,2)+POWER($G1941*信号概况!$C$6,2)+POWER($H1941*信号概况!$C$7,2)+POWER($I1941*信号概况!$C$8,2)+POWER($J1941*信号概况!$C$9,2)+2*$C1941*信号概况!$C$2*$D1941*信号概况!$C$3*信号相关性!$B$3+2*$C1941*信号概况!$C$2*$E1941*信号概况!$C$4*信号相关性!$B$4+2*$C1941*信号概况!$C$2*$F1941*信号概况!$C$5*信号相关性!$B$5+2*$C1941*信号概况!$C$2*$G1941*信号概况!$C$6*信号相关性!$B$6+2*$C1941*信号概况!$C$2*$H1941*信号概况!$C$7*信号相关性!$B$7+2*$C1941*信号概况!$C$2*$I1941*信号概况!$C$8*信号相关性!$B$8+2*$C1941*信号概况!$C$2*$J1941*信号概况!$C$9*信号相关性!$B$9+2*$D1941*信号概况!$C$3*$E1941*信号概况!$C$4*信号相关性!$C$4+2*$D1941*信号概况!$C$3*$F1941*信号概况!$C$5*信号相关性!$C$5+2*$D1941*信号概况!$C$3*$G1941*信号概况!$C$6*信号相关性!$C$6+2*$D1941*信号概况!$C$3*$H1941*信号概况!$C$7*信号相关性!$C$7+2*$D1941*信号概况!$C$3*$I1941*信号概况!$C$8*信号相关性!$C$8+2*$D1941*信号概况!$C$3*$J1941*信号概况!$C$9*信号相关性!$C$9+2*$E1941*信号概况!$C$4*$F1941*信号概况!$C$5*信号相关性!$D$5+2*$E1941*信号概况!$C$4*$G1941*信号概况!$C$6*信号相关性!$D$6+2*$E1941*信号概况!$C$4*$H1941*信号概况!$C$7*信号相关性!$D$7+2*$E1941*信号概况!$C$4*$I1941*信号概况!$C$8*信号相关性!$D$8+2*$E1941*信号概况!$C$4*$J1941*信号概况!$J$5*信号相关性!$D$9+2*$F1941*信号概况!$C$5*$G1941*信号概况!$C$6*信号相关性!$E$6+2*$F1941*信号概况!$C$5*$H1941*信号概况!$C$7*信号相关性!$E$7+2*$F1941*信号概况!$C$5*$I1941*信号概况!$C$8*信号相关性!$E$8+2*$F1941*信号概况!$C$5*$J1941*信号概况!$C$9*信号相关性!$E$9+2*$G1941*信号概况!$C$6*$H1941*信号概况!$C$7*信号相关性!$F$7+2*$G1941*信号概况!$C$6*$I1941*信号概况!$C$8*信号相关性!$F$8+2*$G1941*信号概况!$C$6*$J1941*信号概况!$C$9*信号相关性!$F$9+2*$H1941*信号概况!$C$7*$I1941*信号概况!$C$8*信号相关性!$G$8+2*$H1941*信号概况!$C$7*$J1941*信号概况!$C$9*信号相关性!$G$9+2*$I1941*信号概况!$C$8*$J1941*信号概况!$C$9*信号相关性!$H$9)</f>
        <v>952.571454446854</v>
      </c>
      <c r="N1941" s="12">
        <f t="shared" si="639"/>
        <v>0.0488018172098856</v>
      </c>
      <c r="O1941" s="10">
        <f>$C1941*信号概况!$J$2+$D1941*信号概况!$J$3+$E1941*信号概况!$J$4+$F1941*信号概况!$J$5+$G1941*信号概况!$J$6+$H1941*信号概况!$J$7+$I1941*信号概况!$J$8+$J1941*信号概况!$J$9</f>
        <v>699.130643112966</v>
      </c>
      <c r="P1941" s="12">
        <f t="shared" si="640"/>
        <v>0.0358176236457149</v>
      </c>
      <c r="Q1941" s="7">
        <f t="shared" si="641"/>
        <v>26.8392785457918</v>
      </c>
    </row>
    <row r="1942" spans="1:17">
      <c r="A1942">
        <v>1940</v>
      </c>
      <c r="B1942">
        <v>19519.18</v>
      </c>
      <c r="C1942" s="7">
        <f t="shared" si="630"/>
        <v>0</v>
      </c>
      <c r="D1942" s="8">
        <f t="shared" si="631"/>
        <v>0.0606060606060606</v>
      </c>
      <c r="E1942">
        <f t="shared" si="632"/>
        <v>0</v>
      </c>
      <c r="F1942">
        <f t="shared" si="633"/>
        <v>0.2</v>
      </c>
      <c r="G1942">
        <f t="shared" si="634"/>
        <v>0.1</v>
      </c>
      <c r="H1942">
        <f t="shared" si="635"/>
        <v>0</v>
      </c>
      <c r="I1942">
        <f t="shared" si="636"/>
        <v>0</v>
      </c>
      <c r="J1942">
        <f t="shared" si="637"/>
        <v>0</v>
      </c>
      <c r="K1942">
        <f>SQRT(POWER($C1942*信号概况!$F$2,2)+POWER($D1942*信号概况!$F$3,2)+POWER($E1942*信号概况!$F$4,2)+POWER($F1942*信号概况!$F$5,2)+POWER($G1942*信号概况!$F$6,2)+POWER($H1942*信号概况!$F$7,2)+POWER($I1942*信号概况!$F$8,2)+POWER($J1942*信号概况!$F$9,2)+2*$C1942*信号概况!$F$2*$D1942*信号概况!$F$3*信号相关性!$B$3+2*$C1942*信号概况!$F$2*$E1942*信号概况!$F$4*信号相关性!$B$4+2*$C1942*信号概况!$F$2*$F1942*信号概况!$F$5*信号相关性!$B$5+2*$C1942*信号概况!$F$2*$G1942*信号概况!$F$6*信号相关性!$B$6+2*$C1942*信号概况!$F$2*$H1942*信号概况!$F$7*信号相关性!$B$7+2*$C1942*信号概况!$F$2*$I1942*信号概况!$F$8*信号相关性!$B$8+2*$C1942*信号概况!$F$2*$J1942*信号概况!$F$9*信号相关性!$B$9+2*$D1942*信号概况!$F$3*$E1942*信号概况!$F$4*信号相关性!$C$4+2*$D1942*信号概况!$F$3*$F1942*信号概况!$F$5*信号相关性!$C$5+2*$D1942*信号概况!$F$3*$G1942*信号概况!$F$6*信号相关性!$C$6+2*$D1942*信号概况!$F$3*$H1942*信号概况!$F$7*信号相关性!$C$7+2*$D1942*信号概况!$F$3*$I1942*信号概况!$F$8*信号相关性!$C$8+2*$D1942*信号概况!$F$3*$J1942*信号概况!$F$9*信号相关性!$C$9+2*$E1942*信号概况!$F$4*$F1942*信号概况!$F$5*信号相关性!$D$5+2*$E1942*信号概况!$F$4*$G1942*信号概况!$F$6*信号相关性!$D$6+2*$E1942*信号概况!$F$4*$H1942*信号概况!$F$7*信号相关性!$D$7+2*$E1942*信号概况!$F$4*$I1942*信号概况!$F$8*信号相关性!$D$8+2*$E1942*信号概况!$F$4*$J1942*信号概况!$J$5*信号相关性!$D$9+2*$F1942*信号概况!$F$5*$G1942*信号概况!$F$6*信号相关性!$E$6+2*$F1942*信号概况!$F$5*$H1942*信号概况!$F$7*信号相关性!$E$7+2*$F1942*信号概况!$F$5*$I1942*信号概况!$F$8*信号相关性!$E$8+2*$F1942*信号概况!$F$5*$J1942*信号概况!$F$9*信号相关性!$E$9+2*$G1942*信号概况!$F$6*$H1942*信号概况!$F$7*信号相关性!$F$7+2*$G1942*信号概况!$F$6*$I1942*信号概况!$F$8*信号相关性!$F$8+2*$G1942*信号概况!$F$6*$J1942*信号概况!$F$9*信号相关性!$F$9+2*$H1942*信号概况!$F$7*$I1942*信号概况!$F$8*信号相关性!$G$8+2*$H1942*信号概况!$F$7*$J1942*信号概况!$F$9*信号相关性!$G$9+2*$I1942*信号概况!$F$8*$J1942*信号概况!$F$9*信号相关性!$H$9)</f>
        <v>269.391207977259</v>
      </c>
      <c r="L1942" s="10">
        <f t="shared" si="638"/>
        <v>72.456633408941</v>
      </c>
      <c r="M1942" s="11">
        <f>SQRT(POWER($C1942*信号概况!$C$2,2)+POWER($D1942*信号概况!$C$3,2)+POWER($E1942*信号概况!$C$4,2)+POWER($F1942*信号概况!$C$5,2)+POWER($G1942*信号概况!$C$6,2)+POWER($H1942*信号概况!$C$7,2)+POWER($I1942*信号概况!$C$8,2)+POWER($J1942*信号概况!$C$9,2)+2*$C1942*信号概况!$C$2*$D1942*信号概况!$C$3*信号相关性!$B$3+2*$C1942*信号概况!$C$2*$E1942*信号概况!$C$4*信号相关性!$B$4+2*$C1942*信号概况!$C$2*$F1942*信号概况!$C$5*信号相关性!$B$5+2*$C1942*信号概况!$C$2*$G1942*信号概况!$C$6*信号相关性!$B$6+2*$C1942*信号概况!$C$2*$H1942*信号概况!$C$7*信号相关性!$B$7+2*$C1942*信号概况!$C$2*$I1942*信号概况!$C$8*信号相关性!$B$8+2*$C1942*信号概况!$C$2*$J1942*信号概况!$C$9*信号相关性!$B$9+2*$D1942*信号概况!$C$3*$E1942*信号概况!$C$4*信号相关性!$C$4+2*$D1942*信号概况!$C$3*$F1942*信号概况!$C$5*信号相关性!$C$5+2*$D1942*信号概况!$C$3*$G1942*信号概况!$C$6*信号相关性!$C$6+2*$D1942*信号概况!$C$3*$H1942*信号概况!$C$7*信号相关性!$C$7+2*$D1942*信号概况!$C$3*$I1942*信号概况!$C$8*信号相关性!$C$8+2*$D1942*信号概况!$C$3*$J1942*信号概况!$C$9*信号相关性!$C$9+2*$E1942*信号概况!$C$4*$F1942*信号概况!$C$5*信号相关性!$D$5+2*$E1942*信号概况!$C$4*$G1942*信号概况!$C$6*信号相关性!$D$6+2*$E1942*信号概况!$C$4*$H1942*信号概况!$C$7*信号相关性!$D$7+2*$E1942*信号概况!$C$4*$I1942*信号概况!$C$8*信号相关性!$D$8+2*$E1942*信号概况!$C$4*$J1942*信号概况!$J$5*信号相关性!$D$9+2*$F1942*信号概况!$C$5*$G1942*信号概况!$C$6*信号相关性!$E$6+2*$F1942*信号概况!$C$5*$H1942*信号概况!$C$7*信号相关性!$E$7+2*$F1942*信号概况!$C$5*$I1942*信号概况!$C$8*信号相关性!$E$8+2*$F1942*信号概况!$C$5*$J1942*信号概况!$C$9*信号相关性!$E$9+2*$G1942*信号概况!$C$6*$H1942*信号概况!$C$7*信号相关性!$F$7+2*$G1942*信号概况!$C$6*$I1942*信号概况!$C$8*信号相关性!$F$8+2*$G1942*信号概况!$C$6*$J1942*信号概况!$C$9*信号相关性!$F$9+2*$H1942*信号概况!$C$7*$I1942*信号概况!$C$8*信号相关性!$G$8+2*$H1942*信号概况!$C$7*$J1942*信号概况!$C$9*信号相关性!$G$9+2*$I1942*信号概况!$C$8*$J1942*信号概况!$C$9*信号相关性!$H$9)</f>
        <v>960.160758492675</v>
      </c>
      <c r="N1942" s="12">
        <f t="shared" si="639"/>
        <v>0.0491906298570265</v>
      </c>
      <c r="O1942" s="10">
        <f>$C1942*信号概况!$J$2+$D1942*信号概况!$J$3+$E1942*信号概况!$J$4+$F1942*信号概况!$J$5+$G1942*信号概况!$J$6+$H1942*信号概况!$J$7+$I1942*信号概况!$J$8+$J1942*信号概况!$J$9</f>
        <v>723.658793797897</v>
      </c>
      <c r="P1942" s="12">
        <f t="shared" si="640"/>
        <v>0.0370742415305304</v>
      </c>
      <c r="Q1942" s="7">
        <f t="shared" si="641"/>
        <v>28.612465059459</v>
      </c>
    </row>
    <row r="1943" spans="1:17">
      <c r="A1943">
        <v>1941</v>
      </c>
      <c r="B1943">
        <v>19519.18</v>
      </c>
      <c r="C1943" s="7">
        <f t="shared" si="630"/>
        <v>0</v>
      </c>
      <c r="D1943" s="8">
        <f t="shared" si="631"/>
        <v>0.0909090909090909</v>
      </c>
      <c r="E1943">
        <f t="shared" si="632"/>
        <v>0</v>
      </c>
      <c r="F1943">
        <f t="shared" si="633"/>
        <v>0.2</v>
      </c>
      <c r="G1943">
        <f t="shared" si="634"/>
        <v>0.1</v>
      </c>
      <c r="H1943">
        <f t="shared" si="635"/>
        <v>0</v>
      </c>
      <c r="I1943">
        <f t="shared" si="636"/>
        <v>0</v>
      </c>
      <c r="J1943">
        <f t="shared" si="637"/>
        <v>0</v>
      </c>
      <c r="K1943">
        <f>SQRT(POWER($C1943*信号概况!$F$2,2)+POWER($D1943*信号概况!$F$3,2)+POWER($E1943*信号概况!$F$4,2)+POWER($F1943*信号概况!$F$5,2)+POWER($G1943*信号概况!$F$6,2)+POWER($H1943*信号概况!$F$7,2)+POWER($I1943*信号概况!$F$8,2)+POWER($J1943*信号概况!$F$9,2)+2*$C1943*信号概况!$F$2*$D1943*信号概况!$F$3*信号相关性!$B$3+2*$C1943*信号概况!$F$2*$E1943*信号概况!$F$4*信号相关性!$B$4+2*$C1943*信号概况!$F$2*$F1943*信号概况!$F$5*信号相关性!$B$5+2*$C1943*信号概况!$F$2*$G1943*信号概况!$F$6*信号相关性!$B$6+2*$C1943*信号概况!$F$2*$H1943*信号概况!$F$7*信号相关性!$B$7+2*$C1943*信号概况!$F$2*$I1943*信号概况!$F$8*信号相关性!$B$8+2*$C1943*信号概况!$F$2*$J1943*信号概况!$F$9*信号相关性!$B$9+2*$D1943*信号概况!$F$3*$E1943*信号概况!$F$4*信号相关性!$C$4+2*$D1943*信号概况!$F$3*$F1943*信号概况!$F$5*信号相关性!$C$5+2*$D1943*信号概况!$F$3*$G1943*信号概况!$F$6*信号相关性!$C$6+2*$D1943*信号概况!$F$3*$H1943*信号概况!$F$7*信号相关性!$C$7+2*$D1943*信号概况!$F$3*$I1943*信号概况!$F$8*信号相关性!$C$8+2*$D1943*信号概况!$F$3*$J1943*信号概况!$F$9*信号相关性!$C$9+2*$E1943*信号概况!$F$4*$F1943*信号概况!$F$5*信号相关性!$D$5+2*$E1943*信号概况!$F$4*$G1943*信号概况!$F$6*信号相关性!$D$6+2*$E1943*信号概况!$F$4*$H1943*信号概况!$F$7*信号相关性!$D$7+2*$E1943*信号概况!$F$4*$I1943*信号概况!$F$8*信号相关性!$D$8+2*$E1943*信号概况!$F$4*$J1943*信号概况!$J$5*信号相关性!$D$9+2*$F1943*信号概况!$F$5*$G1943*信号概况!$F$6*信号相关性!$E$6+2*$F1943*信号概况!$F$5*$H1943*信号概况!$F$7*信号相关性!$E$7+2*$F1943*信号概况!$F$5*$I1943*信号概况!$F$8*信号相关性!$E$8+2*$F1943*信号概况!$F$5*$J1943*信号概况!$F$9*信号相关性!$E$9+2*$G1943*信号概况!$F$6*$H1943*信号概况!$F$7*信号相关性!$F$7+2*$G1943*信号概况!$F$6*$I1943*信号概况!$F$8*信号相关性!$F$8+2*$G1943*信号概况!$F$6*$J1943*信号概况!$F$9*信号相关性!$F$9+2*$H1943*信号概况!$F$7*$I1943*信号概况!$F$8*信号相关性!$G$8+2*$H1943*信号概况!$F$7*$J1943*信号概况!$F$9*信号相关性!$G$9+2*$I1943*信号概况!$F$8*$J1943*信号概况!$F$9*信号相关性!$H$9)</f>
        <v>278.896441399404</v>
      </c>
      <c r="L1943" s="10">
        <f t="shared" si="638"/>
        <v>69.987196330149</v>
      </c>
      <c r="M1943" s="11">
        <f>SQRT(POWER($C1943*信号概况!$C$2,2)+POWER($D1943*信号概况!$C$3,2)+POWER($E1943*信号概况!$C$4,2)+POWER($F1943*信号概况!$C$5,2)+POWER($G1943*信号概况!$C$6,2)+POWER($H1943*信号概况!$C$7,2)+POWER($I1943*信号概况!$C$8,2)+POWER($J1943*信号概况!$C$9,2)+2*$C1943*信号概况!$C$2*$D1943*信号概况!$C$3*信号相关性!$B$3+2*$C1943*信号概况!$C$2*$E1943*信号概况!$C$4*信号相关性!$B$4+2*$C1943*信号概况!$C$2*$F1943*信号概况!$C$5*信号相关性!$B$5+2*$C1943*信号概况!$C$2*$G1943*信号概况!$C$6*信号相关性!$B$6+2*$C1943*信号概况!$C$2*$H1943*信号概况!$C$7*信号相关性!$B$7+2*$C1943*信号概况!$C$2*$I1943*信号概况!$C$8*信号相关性!$B$8+2*$C1943*信号概况!$C$2*$J1943*信号概况!$C$9*信号相关性!$B$9+2*$D1943*信号概况!$C$3*$E1943*信号概况!$C$4*信号相关性!$C$4+2*$D1943*信号概况!$C$3*$F1943*信号概况!$C$5*信号相关性!$C$5+2*$D1943*信号概况!$C$3*$G1943*信号概况!$C$6*信号相关性!$C$6+2*$D1943*信号概况!$C$3*$H1943*信号概况!$C$7*信号相关性!$C$7+2*$D1943*信号概况!$C$3*$I1943*信号概况!$C$8*信号相关性!$C$8+2*$D1943*信号概况!$C$3*$J1943*信号概况!$C$9*信号相关性!$C$9+2*$E1943*信号概况!$C$4*$F1943*信号概况!$C$5*信号相关性!$D$5+2*$E1943*信号概况!$C$4*$G1943*信号概况!$C$6*信号相关性!$D$6+2*$E1943*信号概况!$C$4*$H1943*信号概况!$C$7*信号相关性!$D$7+2*$E1943*信号概况!$C$4*$I1943*信号概况!$C$8*信号相关性!$D$8+2*$E1943*信号概况!$C$4*$J1943*信号概况!$J$5*信号相关性!$D$9+2*$F1943*信号概况!$C$5*$G1943*信号概况!$C$6*信号相关性!$E$6+2*$F1943*信号概况!$C$5*$H1943*信号概况!$C$7*信号相关性!$E$7+2*$F1943*信号概况!$C$5*$I1943*信号概况!$C$8*信号相关性!$E$8+2*$F1943*信号概况!$C$5*$J1943*信号概况!$C$9*信号相关性!$E$9+2*$G1943*信号概况!$C$6*$H1943*信号概况!$C$7*信号相关性!$F$7+2*$G1943*信号概况!$C$6*$I1943*信号概况!$C$8*信号相关性!$F$8+2*$G1943*信号概况!$C$6*$J1943*信号概况!$C$9*信号相关性!$F$9+2*$H1943*信号概况!$C$7*$I1943*信号概况!$C$8*信号相关性!$G$8+2*$H1943*信号概况!$C$7*$J1943*信号概况!$C$9*信号相关性!$G$9+2*$I1943*信号概况!$C$8*$J1943*信号概况!$C$9*信号相关性!$H$9)</f>
        <v>1070.89178290511</v>
      </c>
      <c r="N1943" s="12">
        <f t="shared" si="639"/>
        <v>0.0548635640895319</v>
      </c>
      <c r="O1943" s="10">
        <f>$C1943*信号概况!$J$2+$D1943*信号概况!$J$3+$E1943*信号概况!$J$4+$F1943*信号概况!$J$5+$G1943*信号概况!$J$6+$H1943*信号概况!$J$7+$I1943*信号概况!$J$8+$J1943*信号概况!$J$9</f>
        <v>748.186944482829</v>
      </c>
      <c r="P1943" s="12">
        <f t="shared" si="640"/>
        <v>0.0383308594153458</v>
      </c>
      <c r="Q1943" s="7">
        <f t="shared" si="641"/>
        <v>28.6926727843543</v>
      </c>
    </row>
    <row r="1944" spans="1:17">
      <c r="A1944">
        <v>1942</v>
      </c>
      <c r="B1944">
        <v>19519.18</v>
      </c>
      <c r="C1944" s="7">
        <f t="shared" si="630"/>
        <v>0</v>
      </c>
      <c r="D1944" s="8">
        <f t="shared" si="631"/>
        <v>0.121212121212121</v>
      </c>
      <c r="E1944">
        <f t="shared" si="632"/>
        <v>0</v>
      </c>
      <c r="F1944">
        <f t="shared" si="633"/>
        <v>0.2</v>
      </c>
      <c r="G1944">
        <f t="shared" si="634"/>
        <v>0.1</v>
      </c>
      <c r="H1944">
        <f t="shared" si="635"/>
        <v>0</v>
      </c>
      <c r="I1944">
        <f t="shared" si="636"/>
        <v>0</v>
      </c>
      <c r="J1944">
        <f t="shared" si="637"/>
        <v>0</v>
      </c>
      <c r="K1944">
        <f>SQRT(POWER($C1944*信号概况!$F$2,2)+POWER($D1944*信号概况!$F$3,2)+POWER($E1944*信号概况!$F$4,2)+POWER($F1944*信号概况!$F$5,2)+POWER($G1944*信号概况!$F$6,2)+POWER($H1944*信号概况!$F$7,2)+POWER($I1944*信号概况!$F$8,2)+POWER($J1944*信号概况!$F$9,2)+2*$C1944*信号概况!$F$2*$D1944*信号概况!$F$3*信号相关性!$B$3+2*$C1944*信号概况!$F$2*$E1944*信号概况!$F$4*信号相关性!$B$4+2*$C1944*信号概况!$F$2*$F1944*信号概况!$F$5*信号相关性!$B$5+2*$C1944*信号概况!$F$2*$G1944*信号概况!$F$6*信号相关性!$B$6+2*$C1944*信号概况!$F$2*$H1944*信号概况!$F$7*信号相关性!$B$7+2*$C1944*信号概况!$F$2*$I1944*信号概况!$F$8*信号相关性!$B$8+2*$C1944*信号概况!$F$2*$J1944*信号概况!$F$9*信号相关性!$B$9+2*$D1944*信号概况!$F$3*$E1944*信号概况!$F$4*信号相关性!$C$4+2*$D1944*信号概况!$F$3*$F1944*信号概况!$F$5*信号相关性!$C$5+2*$D1944*信号概况!$F$3*$G1944*信号概况!$F$6*信号相关性!$C$6+2*$D1944*信号概况!$F$3*$H1944*信号概况!$F$7*信号相关性!$C$7+2*$D1944*信号概况!$F$3*$I1944*信号概况!$F$8*信号相关性!$C$8+2*$D1944*信号概况!$F$3*$J1944*信号概况!$F$9*信号相关性!$C$9+2*$E1944*信号概况!$F$4*$F1944*信号概况!$F$5*信号相关性!$D$5+2*$E1944*信号概况!$F$4*$G1944*信号概况!$F$6*信号相关性!$D$6+2*$E1944*信号概况!$F$4*$H1944*信号概况!$F$7*信号相关性!$D$7+2*$E1944*信号概况!$F$4*$I1944*信号概况!$F$8*信号相关性!$D$8+2*$E1944*信号概况!$F$4*$J1944*信号概况!$J$5*信号相关性!$D$9+2*$F1944*信号概况!$F$5*$G1944*信号概况!$F$6*信号相关性!$E$6+2*$F1944*信号概况!$F$5*$H1944*信号概况!$F$7*信号相关性!$E$7+2*$F1944*信号概况!$F$5*$I1944*信号概况!$F$8*信号相关性!$E$8+2*$F1944*信号概况!$F$5*$J1944*信号概况!$F$9*信号相关性!$E$9+2*$G1944*信号概况!$F$6*$H1944*信号概况!$F$7*信号相关性!$F$7+2*$G1944*信号概况!$F$6*$I1944*信号概况!$F$8*信号相关性!$F$8+2*$G1944*信号概况!$F$6*$J1944*信号概况!$F$9*信号相关性!$F$9+2*$H1944*信号概况!$F$7*$I1944*信号概况!$F$8*信号相关性!$G$8+2*$H1944*信号概况!$F$7*$J1944*信号概况!$F$9*信号相关性!$G$9+2*$I1944*信号概况!$F$8*$J1944*信号概况!$F$9*信号相关性!$H$9)</f>
        <v>303.205533400352</v>
      </c>
      <c r="L1944" s="10">
        <f t="shared" si="638"/>
        <v>64.3760678807498</v>
      </c>
      <c r="M1944" s="11">
        <f>SQRT(POWER($C1944*信号概况!$C$2,2)+POWER($D1944*信号概况!$C$3,2)+POWER($E1944*信号概况!$C$4,2)+POWER($F1944*信号概况!$C$5,2)+POWER($G1944*信号概况!$C$6,2)+POWER($H1944*信号概况!$C$7,2)+POWER($I1944*信号概况!$C$8,2)+POWER($J1944*信号概况!$C$9,2)+2*$C1944*信号概况!$C$2*$D1944*信号概况!$C$3*信号相关性!$B$3+2*$C1944*信号概况!$C$2*$E1944*信号概况!$C$4*信号相关性!$B$4+2*$C1944*信号概况!$C$2*$F1944*信号概况!$C$5*信号相关性!$B$5+2*$C1944*信号概况!$C$2*$G1944*信号概况!$C$6*信号相关性!$B$6+2*$C1944*信号概况!$C$2*$H1944*信号概况!$C$7*信号相关性!$B$7+2*$C1944*信号概况!$C$2*$I1944*信号概况!$C$8*信号相关性!$B$8+2*$C1944*信号概况!$C$2*$J1944*信号概况!$C$9*信号相关性!$B$9+2*$D1944*信号概况!$C$3*$E1944*信号概况!$C$4*信号相关性!$C$4+2*$D1944*信号概况!$C$3*$F1944*信号概况!$C$5*信号相关性!$C$5+2*$D1944*信号概况!$C$3*$G1944*信号概况!$C$6*信号相关性!$C$6+2*$D1944*信号概况!$C$3*$H1944*信号概况!$C$7*信号相关性!$C$7+2*$D1944*信号概况!$C$3*$I1944*信号概况!$C$8*信号相关性!$C$8+2*$D1944*信号概况!$C$3*$J1944*信号概况!$C$9*信号相关性!$C$9+2*$E1944*信号概况!$C$4*$F1944*信号概况!$C$5*信号相关性!$D$5+2*$E1944*信号概况!$C$4*$G1944*信号概况!$C$6*信号相关性!$D$6+2*$E1944*信号概况!$C$4*$H1944*信号概况!$C$7*信号相关性!$D$7+2*$E1944*信号概况!$C$4*$I1944*信号概况!$C$8*信号相关性!$D$8+2*$E1944*信号概况!$C$4*$J1944*信号概况!$J$5*信号相关性!$D$9+2*$F1944*信号概况!$C$5*$G1944*信号概况!$C$6*信号相关性!$E$6+2*$F1944*信号概况!$C$5*$H1944*信号概况!$C$7*信号相关性!$E$7+2*$F1944*信号概况!$C$5*$I1944*信号概况!$C$8*信号相关性!$E$8+2*$F1944*信号概况!$C$5*$J1944*信号概况!$C$9*信号相关性!$E$9+2*$G1944*信号概况!$C$6*$H1944*信号概况!$C$7*信号相关性!$F$7+2*$G1944*信号概况!$C$6*$I1944*信号概况!$C$8*信号相关性!$F$8+2*$G1944*信号概况!$C$6*$J1944*信号概况!$C$9*信号相关性!$F$9+2*$H1944*信号概况!$C$7*$I1944*信号概况!$C$8*信号相关性!$G$8+2*$H1944*信号概况!$C$7*$J1944*信号概况!$C$9*信号相关性!$G$9+2*$I1944*信号概况!$C$8*$J1944*信号概况!$C$9*信号相关性!$H$9)</f>
        <v>1257.81316635674</v>
      </c>
      <c r="N1944" s="12">
        <f t="shared" si="639"/>
        <v>0.0644398569180026</v>
      </c>
      <c r="O1944" s="10">
        <f>$C1944*信号概况!$J$2+$D1944*信号概况!$J$3+$E1944*信号概况!$J$4+$F1944*信号概况!$J$5+$G1944*信号概况!$J$6+$H1944*信号概况!$J$7+$I1944*信号概况!$J$8+$J1944*信号概况!$J$9</f>
        <v>772.71509516776</v>
      </c>
      <c r="P1944" s="12">
        <f t="shared" si="640"/>
        <v>0.0395874773001612</v>
      </c>
      <c r="Q1944" s="7">
        <f t="shared" si="641"/>
        <v>27.3630301167963</v>
      </c>
    </row>
    <row r="1945" spans="1:17">
      <c r="A1945">
        <v>1943</v>
      </c>
      <c r="B1945">
        <v>19519.18</v>
      </c>
      <c r="C1945" s="7">
        <f t="shared" si="630"/>
        <v>0</v>
      </c>
      <c r="D1945" s="8">
        <f t="shared" si="631"/>
        <v>0.151515151515152</v>
      </c>
      <c r="E1945">
        <f t="shared" si="632"/>
        <v>0</v>
      </c>
      <c r="F1945">
        <f t="shared" si="633"/>
        <v>0.2</v>
      </c>
      <c r="G1945">
        <f t="shared" si="634"/>
        <v>0.1</v>
      </c>
      <c r="H1945">
        <f t="shared" si="635"/>
        <v>0</v>
      </c>
      <c r="I1945">
        <f t="shared" si="636"/>
        <v>0</v>
      </c>
      <c r="J1945">
        <f t="shared" si="637"/>
        <v>0</v>
      </c>
      <c r="K1945">
        <f>SQRT(POWER($C1945*信号概况!$F$2,2)+POWER($D1945*信号概况!$F$3,2)+POWER($E1945*信号概况!$F$4,2)+POWER($F1945*信号概况!$F$5,2)+POWER($G1945*信号概况!$F$6,2)+POWER($H1945*信号概况!$F$7,2)+POWER($I1945*信号概况!$F$8,2)+POWER($J1945*信号概况!$F$9,2)+2*$C1945*信号概况!$F$2*$D1945*信号概况!$F$3*信号相关性!$B$3+2*$C1945*信号概况!$F$2*$E1945*信号概况!$F$4*信号相关性!$B$4+2*$C1945*信号概况!$F$2*$F1945*信号概况!$F$5*信号相关性!$B$5+2*$C1945*信号概况!$F$2*$G1945*信号概况!$F$6*信号相关性!$B$6+2*$C1945*信号概况!$F$2*$H1945*信号概况!$F$7*信号相关性!$B$7+2*$C1945*信号概况!$F$2*$I1945*信号概况!$F$8*信号相关性!$B$8+2*$C1945*信号概况!$F$2*$J1945*信号概况!$F$9*信号相关性!$B$9+2*$D1945*信号概况!$F$3*$E1945*信号概况!$F$4*信号相关性!$C$4+2*$D1945*信号概况!$F$3*$F1945*信号概况!$F$5*信号相关性!$C$5+2*$D1945*信号概况!$F$3*$G1945*信号概况!$F$6*信号相关性!$C$6+2*$D1945*信号概况!$F$3*$H1945*信号概况!$F$7*信号相关性!$C$7+2*$D1945*信号概况!$F$3*$I1945*信号概况!$F$8*信号相关性!$C$8+2*$D1945*信号概况!$F$3*$J1945*信号概况!$F$9*信号相关性!$C$9+2*$E1945*信号概况!$F$4*$F1945*信号概况!$F$5*信号相关性!$D$5+2*$E1945*信号概况!$F$4*$G1945*信号概况!$F$6*信号相关性!$D$6+2*$E1945*信号概况!$F$4*$H1945*信号概况!$F$7*信号相关性!$D$7+2*$E1945*信号概况!$F$4*$I1945*信号概况!$F$8*信号相关性!$D$8+2*$E1945*信号概况!$F$4*$J1945*信号概况!$J$5*信号相关性!$D$9+2*$F1945*信号概况!$F$5*$G1945*信号概况!$F$6*信号相关性!$E$6+2*$F1945*信号概况!$F$5*$H1945*信号概况!$F$7*信号相关性!$E$7+2*$F1945*信号概况!$F$5*$I1945*信号概况!$F$8*信号相关性!$E$8+2*$F1945*信号概况!$F$5*$J1945*信号概况!$F$9*信号相关性!$E$9+2*$G1945*信号概况!$F$6*$H1945*信号概况!$F$7*信号相关性!$F$7+2*$G1945*信号概况!$F$6*$I1945*信号概况!$F$8*信号相关性!$F$8+2*$G1945*信号概况!$F$6*$J1945*信号概况!$F$9*信号相关性!$F$9+2*$H1945*信号概况!$F$7*$I1945*信号概况!$F$8*信号相关性!$G$8+2*$H1945*信号概况!$F$7*$J1945*信号概况!$F$9*信号相关性!$G$9+2*$I1945*信号概况!$F$8*$J1945*信号概况!$F$9*信号相关性!$H$9)</f>
        <v>339.150017416288</v>
      </c>
      <c r="L1945" s="10">
        <f t="shared" si="638"/>
        <v>57.5532330757374</v>
      </c>
      <c r="M1945" s="11">
        <f>SQRT(POWER($C1945*信号概况!$C$2,2)+POWER($D1945*信号概况!$C$3,2)+POWER($E1945*信号概况!$C$4,2)+POWER($F1945*信号概况!$C$5,2)+POWER($G1945*信号概况!$C$6,2)+POWER($H1945*信号概况!$C$7,2)+POWER($I1945*信号概况!$C$8,2)+POWER($J1945*信号概况!$C$9,2)+2*$C1945*信号概况!$C$2*$D1945*信号概况!$C$3*信号相关性!$B$3+2*$C1945*信号概况!$C$2*$E1945*信号概况!$C$4*信号相关性!$B$4+2*$C1945*信号概况!$C$2*$F1945*信号概况!$C$5*信号相关性!$B$5+2*$C1945*信号概况!$C$2*$G1945*信号概况!$C$6*信号相关性!$B$6+2*$C1945*信号概况!$C$2*$H1945*信号概况!$C$7*信号相关性!$B$7+2*$C1945*信号概况!$C$2*$I1945*信号概况!$C$8*信号相关性!$B$8+2*$C1945*信号概况!$C$2*$J1945*信号概况!$C$9*信号相关性!$B$9+2*$D1945*信号概况!$C$3*$E1945*信号概况!$C$4*信号相关性!$C$4+2*$D1945*信号概况!$C$3*$F1945*信号概况!$C$5*信号相关性!$C$5+2*$D1945*信号概况!$C$3*$G1945*信号概况!$C$6*信号相关性!$C$6+2*$D1945*信号概况!$C$3*$H1945*信号概况!$C$7*信号相关性!$C$7+2*$D1945*信号概况!$C$3*$I1945*信号概况!$C$8*信号相关性!$C$8+2*$D1945*信号概况!$C$3*$J1945*信号概况!$C$9*信号相关性!$C$9+2*$E1945*信号概况!$C$4*$F1945*信号概况!$C$5*信号相关性!$D$5+2*$E1945*信号概况!$C$4*$G1945*信号概况!$C$6*信号相关性!$D$6+2*$E1945*信号概况!$C$4*$H1945*信号概况!$C$7*信号相关性!$D$7+2*$E1945*信号概况!$C$4*$I1945*信号概况!$C$8*信号相关性!$D$8+2*$E1945*信号概况!$C$4*$J1945*信号概况!$J$5*信号相关性!$D$9+2*$F1945*信号概况!$C$5*$G1945*信号概况!$C$6*信号相关性!$E$6+2*$F1945*信号概况!$C$5*$H1945*信号概况!$C$7*信号相关性!$E$7+2*$F1945*信号概况!$C$5*$I1945*信号概况!$C$8*信号相关性!$E$8+2*$F1945*信号概况!$C$5*$J1945*信号概况!$C$9*信号相关性!$E$9+2*$G1945*信号概况!$C$6*$H1945*信号概况!$C$7*信号相关性!$F$7+2*$G1945*信号概况!$C$6*$I1945*信号概况!$C$8*信号相关性!$F$8+2*$G1945*信号概况!$C$6*$J1945*信号概况!$C$9*信号相关性!$F$9+2*$H1945*信号概况!$C$7*$I1945*信号概况!$C$8*信号相关性!$G$8+2*$H1945*信号概况!$C$7*$J1945*信号概况!$C$9*信号相关性!$G$9+2*$I1945*信号概况!$C$8*$J1945*信号概况!$C$9*信号相关性!$H$9)</f>
        <v>1492.56923941547</v>
      </c>
      <c r="N1945" s="12">
        <f t="shared" si="639"/>
        <v>0.0764668003171991</v>
      </c>
      <c r="O1945" s="10">
        <f>$C1945*信号概况!$J$2+$D1945*信号概况!$J$3+$E1945*信号概况!$J$4+$F1945*信号概况!$J$5+$G1945*信号概况!$J$6+$H1945*信号概况!$J$7+$I1945*信号概况!$J$8+$J1945*信号概况!$J$9</f>
        <v>797.243245852692</v>
      </c>
      <c r="P1945" s="12">
        <f t="shared" si="640"/>
        <v>0.0408440951849766</v>
      </c>
      <c r="Q1945" s="7">
        <f t="shared" si="641"/>
        <v>25.3308551055959</v>
      </c>
    </row>
    <row r="1946" spans="1:17">
      <c r="A1946">
        <v>1944</v>
      </c>
      <c r="B1946">
        <v>19519.18</v>
      </c>
      <c r="C1946" s="7">
        <f t="shared" si="630"/>
        <v>0</v>
      </c>
      <c r="D1946" s="8">
        <f t="shared" si="631"/>
        <v>0.181818181818182</v>
      </c>
      <c r="E1946">
        <f t="shared" si="632"/>
        <v>0</v>
      </c>
      <c r="F1946">
        <f t="shared" si="633"/>
        <v>0.2</v>
      </c>
      <c r="G1946">
        <f t="shared" si="634"/>
        <v>0.1</v>
      </c>
      <c r="H1946">
        <f t="shared" si="635"/>
        <v>0</v>
      </c>
      <c r="I1946">
        <f t="shared" si="636"/>
        <v>0</v>
      </c>
      <c r="J1946">
        <f t="shared" si="637"/>
        <v>0</v>
      </c>
      <c r="K1946">
        <f>SQRT(POWER($C1946*信号概况!$F$2,2)+POWER($D1946*信号概况!$F$3,2)+POWER($E1946*信号概况!$F$4,2)+POWER($F1946*信号概况!$F$5,2)+POWER($G1946*信号概况!$F$6,2)+POWER($H1946*信号概况!$F$7,2)+POWER($I1946*信号概况!$F$8,2)+POWER($J1946*信号概况!$F$9,2)+2*$C1946*信号概况!$F$2*$D1946*信号概况!$F$3*信号相关性!$B$3+2*$C1946*信号概况!$F$2*$E1946*信号概况!$F$4*信号相关性!$B$4+2*$C1946*信号概况!$F$2*$F1946*信号概况!$F$5*信号相关性!$B$5+2*$C1946*信号概况!$F$2*$G1946*信号概况!$F$6*信号相关性!$B$6+2*$C1946*信号概况!$F$2*$H1946*信号概况!$F$7*信号相关性!$B$7+2*$C1946*信号概况!$F$2*$I1946*信号概况!$F$8*信号相关性!$B$8+2*$C1946*信号概况!$F$2*$J1946*信号概况!$F$9*信号相关性!$B$9+2*$D1946*信号概况!$F$3*$E1946*信号概况!$F$4*信号相关性!$C$4+2*$D1946*信号概况!$F$3*$F1946*信号概况!$F$5*信号相关性!$C$5+2*$D1946*信号概况!$F$3*$G1946*信号概况!$F$6*信号相关性!$C$6+2*$D1946*信号概况!$F$3*$H1946*信号概况!$F$7*信号相关性!$C$7+2*$D1946*信号概况!$F$3*$I1946*信号概况!$F$8*信号相关性!$C$8+2*$D1946*信号概况!$F$3*$J1946*信号概况!$F$9*信号相关性!$C$9+2*$E1946*信号概况!$F$4*$F1946*信号概况!$F$5*信号相关性!$D$5+2*$E1946*信号概况!$F$4*$G1946*信号概况!$F$6*信号相关性!$D$6+2*$E1946*信号概况!$F$4*$H1946*信号概况!$F$7*信号相关性!$D$7+2*$E1946*信号概况!$F$4*$I1946*信号概况!$F$8*信号相关性!$D$8+2*$E1946*信号概况!$F$4*$J1946*信号概况!$J$5*信号相关性!$D$9+2*$F1946*信号概况!$F$5*$G1946*信号概况!$F$6*信号相关性!$E$6+2*$F1946*信号概况!$F$5*$H1946*信号概况!$F$7*信号相关性!$E$7+2*$F1946*信号概况!$F$5*$I1946*信号概况!$F$8*信号相关性!$E$8+2*$F1946*信号概况!$F$5*$J1946*信号概况!$F$9*信号相关性!$E$9+2*$G1946*信号概况!$F$6*$H1946*信号概况!$F$7*信号相关性!$F$7+2*$G1946*信号概况!$F$6*$I1946*信号概况!$F$8*信号相关性!$F$8+2*$G1946*信号概况!$F$6*$J1946*信号概况!$F$9*信号相关性!$F$9+2*$H1946*信号概况!$F$7*$I1946*信号概况!$F$8*信号相关性!$G$8+2*$H1946*信号概况!$F$7*$J1946*信号概况!$F$9*信号相关性!$G$9+2*$I1946*信号概况!$F$8*$J1946*信号概况!$F$9*信号相关性!$H$9)</f>
        <v>383.47182622962</v>
      </c>
      <c r="L1946" s="10">
        <f t="shared" si="638"/>
        <v>50.9012101147479</v>
      </c>
      <c r="M1946" s="11">
        <f>SQRT(POWER($C1946*信号概况!$C$2,2)+POWER($D1946*信号概况!$C$3,2)+POWER($E1946*信号概况!$C$4,2)+POWER($F1946*信号概况!$C$5,2)+POWER($G1946*信号概况!$C$6,2)+POWER($H1946*信号概况!$C$7,2)+POWER($I1946*信号概况!$C$8,2)+POWER($J1946*信号概况!$C$9,2)+2*$C1946*信号概况!$C$2*$D1946*信号概况!$C$3*信号相关性!$B$3+2*$C1946*信号概况!$C$2*$E1946*信号概况!$C$4*信号相关性!$B$4+2*$C1946*信号概况!$C$2*$F1946*信号概况!$C$5*信号相关性!$B$5+2*$C1946*信号概况!$C$2*$G1946*信号概况!$C$6*信号相关性!$B$6+2*$C1946*信号概况!$C$2*$H1946*信号概况!$C$7*信号相关性!$B$7+2*$C1946*信号概况!$C$2*$I1946*信号概况!$C$8*信号相关性!$B$8+2*$C1946*信号概况!$C$2*$J1946*信号概况!$C$9*信号相关性!$B$9+2*$D1946*信号概况!$C$3*$E1946*信号概况!$C$4*信号相关性!$C$4+2*$D1946*信号概况!$C$3*$F1946*信号概况!$C$5*信号相关性!$C$5+2*$D1946*信号概况!$C$3*$G1946*信号概况!$C$6*信号相关性!$C$6+2*$D1946*信号概况!$C$3*$H1946*信号概况!$C$7*信号相关性!$C$7+2*$D1946*信号概况!$C$3*$I1946*信号概况!$C$8*信号相关性!$C$8+2*$D1946*信号概况!$C$3*$J1946*信号概况!$C$9*信号相关性!$C$9+2*$E1946*信号概况!$C$4*$F1946*信号概况!$C$5*信号相关性!$D$5+2*$E1946*信号概况!$C$4*$G1946*信号概况!$C$6*信号相关性!$D$6+2*$E1946*信号概况!$C$4*$H1946*信号概况!$C$7*信号相关性!$D$7+2*$E1946*信号概况!$C$4*$I1946*信号概况!$C$8*信号相关性!$D$8+2*$E1946*信号概况!$C$4*$J1946*信号概况!$J$5*信号相关性!$D$9+2*$F1946*信号概况!$C$5*$G1946*信号概况!$C$6*信号相关性!$E$6+2*$F1946*信号概况!$C$5*$H1946*信号概况!$C$7*信号相关性!$E$7+2*$F1946*信号概况!$C$5*$I1946*信号概况!$C$8*信号相关性!$E$8+2*$F1946*信号概况!$C$5*$J1946*信号概况!$C$9*信号相关性!$E$9+2*$G1946*信号概况!$C$6*$H1946*信号概况!$C$7*信号相关性!$F$7+2*$G1946*信号概况!$C$6*$I1946*信号概况!$C$8*信号相关性!$F$8+2*$G1946*信号概况!$C$6*$J1946*信号概况!$C$9*信号相关性!$F$9+2*$H1946*信号概况!$C$7*$I1946*信号概况!$C$8*信号相关性!$G$8+2*$H1946*信号概况!$C$7*$J1946*信号概况!$C$9*信号相关性!$G$9+2*$I1946*信号概况!$C$8*$J1946*信号概况!$C$9*信号相关性!$H$9)</f>
        <v>1756.07976175924</v>
      </c>
      <c r="N1946" s="12">
        <f t="shared" si="639"/>
        <v>0.0899668818956144</v>
      </c>
      <c r="O1946" s="10">
        <f>$C1946*信号概况!$J$2+$D1946*信号概况!$J$3+$E1946*信号概况!$J$4+$F1946*信号概况!$J$5+$G1946*信号概况!$J$6+$H1946*信号概况!$J$7+$I1946*信号概况!$J$8+$J1946*信号概况!$J$9</f>
        <v>821.771396537623</v>
      </c>
      <c r="P1946" s="12">
        <f t="shared" si="640"/>
        <v>0.042100713069792</v>
      </c>
      <c r="Q1946" s="7">
        <f t="shared" si="641"/>
        <v>23.170666397617</v>
      </c>
    </row>
    <row r="1947" spans="1:17">
      <c r="A1947">
        <v>1945</v>
      </c>
      <c r="B1947">
        <v>19519.18</v>
      </c>
      <c r="C1947" s="7">
        <f t="shared" si="630"/>
        <v>0</v>
      </c>
      <c r="D1947" s="8">
        <f t="shared" si="631"/>
        <v>0.212121212121212</v>
      </c>
      <c r="E1947">
        <f t="shared" si="632"/>
        <v>0</v>
      </c>
      <c r="F1947">
        <f t="shared" si="633"/>
        <v>0.2</v>
      </c>
      <c r="G1947">
        <f t="shared" si="634"/>
        <v>0.1</v>
      </c>
      <c r="H1947">
        <f t="shared" si="635"/>
        <v>0</v>
      </c>
      <c r="I1947">
        <f t="shared" si="636"/>
        <v>0</v>
      </c>
      <c r="J1947">
        <f t="shared" si="637"/>
        <v>0</v>
      </c>
      <c r="K1947">
        <f>SQRT(POWER($C1947*信号概况!$F$2,2)+POWER($D1947*信号概况!$F$3,2)+POWER($E1947*信号概况!$F$4,2)+POWER($F1947*信号概况!$F$5,2)+POWER($G1947*信号概况!$F$6,2)+POWER($H1947*信号概况!$F$7,2)+POWER($I1947*信号概况!$F$8,2)+POWER($J1947*信号概况!$F$9,2)+2*$C1947*信号概况!$F$2*$D1947*信号概况!$F$3*信号相关性!$B$3+2*$C1947*信号概况!$F$2*$E1947*信号概况!$F$4*信号相关性!$B$4+2*$C1947*信号概况!$F$2*$F1947*信号概况!$F$5*信号相关性!$B$5+2*$C1947*信号概况!$F$2*$G1947*信号概况!$F$6*信号相关性!$B$6+2*$C1947*信号概况!$F$2*$H1947*信号概况!$F$7*信号相关性!$B$7+2*$C1947*信号概况!$F$2*$I1947*信号概况!$F$8*信号相关性!$B$8+2*$C1947*信号概况!$F$2*$J1947*信号概况!$F$9*信号相关性!$B$9+2*$D1947*信号概况!$F$3*$E1947*信号概况!$F$4*信号相关性!$C$4+2*$D1947*信号概况!$F$3*$F1947*信号概况!$F$5*信号相关性!$C$5+2*$D1947*信号概况!$F$3*$G1947*信号概况!$F$6*信号相关性!$C$6+2*$D1947*信号概况!$F$3*$H1947*信号概况!$F$7*信号相关性!$C$7+2*$D1947*信号概况!$F$3*$I1947*信号概况!$F$8*信号相关性!$C$8+2*$D1947*信号概况!$F$3*$J1947*信号概况!$F$9*信号相关性!$C$9+2*$E1947*信号概况!$F$4*$F1947*信号概况!$F$5*信号相关性!$D$5+2*$E1947*信号概况!$F$4*$G1947*信号概况!$F$6*信号相关性!$D$6+2*$E1947*信号概况!$F$4*$H1947*信号概况!$F$7*信号相关性!$D$7+2*$E1947*信号概况!$F$4*$I1947*信号概况!$F$8*信号相关性!$D$8+2*$E1947*信号概况!$F$4*$J1947*信号概况!$J$5*信号相关性!$D$9+2*$F1947*信号概况!$F$5*$G1947*信号概况!$F$6*信号相关性!$E$6+2*$F1947*信号概况!$F$5*$H1947*信号概况!$F$7*信号相关性!$E$7+2*$F1947*信号概况!$F$5*$I1947*信号概况!$F$8*信号相关性!$E$8+2*$F1947*信号概况!$F$5*$J1947*信号概况!$F$9*信号相关性!$E$9+2*$G1947*信号概况!$F$6*$H1947*信号概况!$F$7*信号相关性!$F$7+2*$G1947*信号概况!$F$6*$I1947*信号概况!$F$8*信号相关性!$F$8+2*$G1947*信号概况!$F$6*$J1947*信号概况!$F$9*信号相关性!$F$9+2*$H1947*信号概况!$F$7*$I1947*信号概况!$F$8*信号相关性!$G$8+2*$H1947*信号概况!$F$7*$J1947*信号概况!$F$9*信号相关性!$G$9+2*$I1947*信号概况!$F$8*$J1947*信号概况!$F$9*信号相关性!$H$9)</f>
        <v>433.609636746957</v>
      </c>
      <c r="L1947" s="10">
        <f t="shared" si="638"/>
        <v>45.0155585711553</v>
      </c>
      <c r="M1947" s="11">
        <f>SQRT(POWER($C1947*信号概况!$C$2,2)+POWER($D1947*信号概况!$C$3,2)+POWER($E1947*信号概况!$C$4,2)+POWER($F1947*信号概况!$C$5,2)+POWER($G1947*信号概况!$C$6,2)+POWER($H1947*信号概况!$C$7,2)+POWER($I1947*信号概况!$C$8,2)+POWER($J1947*信号概况!$C$9,2)+2*$C1947*信号概况!$C$2*$D1947*信号概况!$C$3*信号相关性!$B$3+2*$C1947*信号概况!$C$2*$E1947*信号概况!$C$4*信号相关性!$B$4+2*$C1947*信号概况!$C$2*$F1947*信号概况!$C$5*信号相关性!$B$5+2*$C1947*信号概况!$C$2*$G1947*信号概况!$C$6*信号相关性!$B$6+2*$C1947*信号概况!$C$2*$H1947*信号概况!$C$7*信号相关性!$B$7+2*$C1947*信号概况!$C$2*$I1947*信号概况!$C$8*信号相关性!$B$8+2*$C1947*信号概况!$C$2*$J1947*信号概况!$C$9*信号相关性!$B$9+2*$D1947*信号概况!$C$3*$E1947*信号概况!$C$4*信号相关性!$C$4+2*$D1947*信号概况!$C$3*$F1947*信号概况!$C$5*信号相关性!$C$5+2*$D1947*信号概况!$C$3*$G1947*信号概况!$C$6*信号相关性!$C$6+2*$D1947*信号概况!$C$3*$H1947*信号概况!$C$7*信号相关性!$C$7+2*$D1947*信号概况!$C$3*$I1947*信号概况!$C$8*信号相关性!$C$8+2*$D1947*信号概况!$C$3*$J1947*信号概况!$C$9*信号相关性!$C$9+2*$E1947*信号概况!$C$4*$F1947*信号概况!$C$5*信号相关性!$D$5+2*$E1947*信号概况!$C$4*$G1947*信号概况!$C$6*信号相关性!$D$6+2*$E1947*信号概况!$C$4*$H1947*信号概况!$C$7*信号相关性!$D$7+2*$E1947*信号概况!$C$4*$I1947*信号概况!$C$8*信号相关性!$D$8+2*$E1947*信号概况!$C$4*$J1947*信号概况!$J$5*信号相关性!$D$9+2*$F1947*信号概况!$C$5*$G1947*信号概况!$C$6*信号相关性!$E$6+2*$F1947*信号概况!$C$5*$H1947*信号概况!$C$7*信号相关性!$E$7+2*$F1947*信号概况!$C$5*$I1947*信号概况!$C$8*信号相关性!$E$8+2*$F1947*信号概况!$C$5*$J1947*信号概况!$C$9*信号相关性!$E$9+2*$G1947*信号概况!$C$6*$H1947*信号概况!$C$7*信号相关性!$F$7+2*$G1947*信号概况!$C$6*$I1947*信号概况!$C$8*信号相关性!$F$8+2*$G1947*信号概况!$C$6*$J1947*信号概况!$C$9*信号相关性!$F$9+2*$H1947*信号概况!$C$7*$I1947*信号概况!$C$8*信号相关性!$G$8+2*$H1947*信号概况!$C$7*$J1947*信号概况!$C$9*信号相关性!$G$9+2*$I1947*信号概况!$C$8*$J1947*信号概况!$C$9*信号相关性!$H$9)</f>
        <v>2037.21710848248</v>
      </c>
      <c r="N1947" s="12">
        <f t="shared" si="639"/>
        <v>0.104370014953624</v>
      </c>
      <c r="O1947" s="10">
        <f>$C1947*信号概况!$J$2+$D1947*信号概况!$J$3+$E1947*信号概况!$J$4+$F1947*信号概况!$J$5+$G1947*信号概况!$J$6+$H1947*信号概况!$J$7+$I1947*信号概况!$J$8+$J1947*信号概况!$J$9</f>
        <v>846.299547222555</v>
      </c>
      <c r="P1947" s="12">
        <f t="shared" si="640"/>
        <v>0.0433573309546075</v>
      </c>
      <c r="Q1947" s="7">
        <f t="shared" si="641"/>
        <v>21.1702757243554</v>
      </c>
    </row>
    <row r="1948" spans="1:17">
      <c r="A1948">
        <v>1946</v>
      </c>
      <c r="B1948">
        <v>19519.18</v>
      </c>
      <c r="C1948" s="7">
        <f t="shared" si="630"/>
        <v>0</v>
      </c>
      <c r="D1948" s="8">
        <f t="shared" si="631"/>
        <v>0.242424242424242</v>
      </c>
      <c r="E1948">
        <f t="shared" si="632"/>
        <v>0</v>
      </c>
      <c r="F1948">
        <f t="shared" si="633"/>
        <v>0.2</v>
      </c>
      <c r="G1948">
        <f t="shared" si="634"/>
        <v>0.1</v>
      </c>
      <c r="H1948">
        <f t="shared" si="635"/>
        <v>0</v>
      </c>
      <c r="I1948">
        <f t="shared" si="636"/>
        <v>0</v>
      </c>
      <c r="J1948">
        <f t="shared" si="637"/>
        <v>0</v>
      </c>
      <c r="K1948">
        <f>SQRT(POWER($C1948*信号概况!$F$2,2)+POWER($D1948*信号概况!$F$3,2)+POWER($E1948*信号概况!$F$4,2)+POWER($F1948*信号概况!$F$5,2)+POWER($G1948*信号概况!$F$6,2)+POWER($H1948*信号概况!$F$7,2)+POWER($I1948*信号概况!$F$8,2)+POWER($J1948*信号概况!$F$9,2)+2*$C1948*信号概况!$F$2*$D1948*信号概况!$F$3*信号相关性!$B$3+2*$C1948*信号概况!$F$2*$E1948*信号概况!$F$4*信号相关性!$B$4+2*$C1948*信号概况!$F$2*$F1948*信号概况!$F$5*信号相关性!$B$5+2*$C1948*信号概况!$F$2*$G1948*信号概况!$F$6*信号相关性!$B$6+2*$C1948*信号概况!$F$2*$H1948*信号概况!$F$7*信号相关性!$B$7+2*$C1948*信号概况!$F$2*$I1948*信号概况!$F$8*信号相关性!$B$8+2*$C1948*信号概况!$F$2*$J1948*信号概况!$F$9*信号相关性!$B$9+2*$D1948*信号概况!$F$3*$E1948*信号概况!$F$4*信号相关性!$C$4+2*$D1948*信号概况!$F$3*$F1948*信号概况!$F$5*信号相关性!$C$5+2*$D1948*信号概况!$F$3*$G1948*信号概况!$F$6*信号相关性!$C$6+2*$D1948*信号概况!$F$3*$H1948*信号概况!$F$7*信号相关性!$C$7+2*$D1948*信号概况!$F$3*$I1948*信号概况!$F$8*信号相关性!$C$8+2*$D1948*信号概况!$F$3*$J1948*信号概况!$F$9*信号相关性!$C$9+2*$E1948*信号概况!$F$4*$F1948*信号概况!$F$5*信号相关性!$D$5+2*$E1948*信号概况!$F$4*$G1948*信号概况!$F$6*信号相关性!$D$6+2*$E1948*信号概况!$F$4*$H1948*信号概况!$F$7*信号相关性!$D$7+2*$E1948*信号概况!$F$4*$I1948*信号概况!$F$8*信号相关性!$D$8+2*$E1948*信号概况!$F$4*$J1948*信号概况!$J$5*信号相关性!$D$9+2*$F1948*信号概况!$F$5*$G1948*信号概况!$F$6*信号相关性!$E$6+2*$F1948*信号概况!$F$5*$H1948*信号概况!$F$7*信号相关性!$E$7+2*$F1948*信号概况!$F$5*$I1948*信号概况!$F$8*信号相关性!$E$8+2*$F1948*信号概况!$F$5*$J1948*信号概况!$F$9*信号相关性!$E$9+2*$G1948*信号概况!$F$6*$H1948*信号概况!$F$7*信号相关性!$F$7+2*$G1948*信号概况!$F$6*$I1948*信号概况!$F$8*信号相关性!$F$8+2*$G1948*信号概况!$F$6*$J1948*信号概况!$F$9*信号相关性!$F$9+2*$H1948*信号概况!$F$7*$I1948*信号概况!$F$8*信号相关性!$G$8+2*$H1948*信号概况!$F$7*$J1948*信号概况!$F$9*信号相关性!$G$9+2*$I1948*信号概况!$F$8*$J1948*信号概况!$F$9*信号相关性!$H$9)</f>
        <v>487.773268042962</v>
      </c>
      <c r="L1948" s="10">
        <f t="shared" si="638"/>
        <v>40.0169121163909</v>
      </c>
      <c r="M1948" s="11">
        <f>SQRT(POWER($C1948*信号概况!$C$2,2)+POWER($D1948*信号概况!$C$3,2)+POWER($E1948*信号概况!$C$4,2)+POWER($F1948*信号概况!$C$5,2)+POWER($G1948*信号概况!$C$6,2)+POWER($H1948*信号概况!$C$7,2)+POWER($I1948*信号概况!$C$8,2)+POWER($J1948*信号概况!$C$9,2)+2*$C1948*信号概况!$C$2*$D1948*信号概况!$C$3*信号相关性!$B$3+2*$C1948*信号概况!$C$2*$E1948*信号概况!$C$4*信号相关性!$B$4+2*$C1948*信号概况!$C$2*$F1948*信号概况!$C$5*信号相关性!$B$5+2*$C1948*信号概况!$C$2*$G1948*信号概况!$C$6*信号相关性!$B$6+2*$C1948*信号概况!$C$2*$H1948*信号概况!$C$7*信号相关性!$B$7+2*$C1948*信号概况!$C$2*$I1948*信号概况!$C$8*信号相关性!$B$8+2*$C1948*信号概况!$C$2*$J1948*信号概况!$C$9*信号相关性!$B$9+2*$D1948*信号概况!$C$3*$E1948*信号概况!$C$4*信号相关性!$C$4+2*$D1948*信号概况!$C$3*$F1948*信号概况!$C$5*信号相关性!$C$5+2*$D1948*信号概况!$C$3*$G1948*信号概况!$C$6*信号相关性!$C$6+2*$D1948*信号概况!$C$3*$H1948*信号概况!$C$7*信号相关性!$C$7+2*$D1948*信号概况!$C$3*$I1948*信号概况!$C$8*信号相关性!$C$8+2*$D1948*信号概况!$C$3*$J1948*信号概况!$C$9*信号相关性!$C$9+2*$E1948*信号概况!$C$4*$F1948*信号概况!$C$5*信号相关性!$D$5+2*$E1948*信号概况!$C$4*$G1948*信号概况!$C$6*信号相关性!$D$6+2*$E1948*信号概况!$C$4*$H1948*信号概况!$C$7*信号相关性!$D$7+2*$E1948*信号概况!$C$4*$I1948*信号概况!$C$8*信号相关性!$D$8+2*$E1948*信号概况!$C$4*$J1948*信号概况!$J$5*信号相关性!$D$9+2*$F1948*信号概况!$C$5*$G1948*信号概况!$C$6*信号相关性!$E$6+2*$F1948*信号概况!$C$5*$H1948*信号概况!$C$7*信号相关性!$E$7+2*$F1948*信号概况!$C$5*$I1948*信号概况!$C$8*信号相关性!$E$8+2*$F1948*信号概况!$C$5*$J1948*信号概况!$C$9*信号相关性!$E$9+2*$G1948*信号概况!$C$6*$H1948*信号概况!$C$7*信号相关性!$F$7+2*$G1948*信号概况!$C$6*$I1948*信号概况!$C$8*信号相关性!$F$8+2*$G1948*信号概况!$C$6*$J1948*信号概况!$C$9*信号相关性!$F$9+2*$H1948*信号概况!$C$7*$I1948*信号概况!$C$8*信号相关性!$G$8+2*$H1948*信号概况!$C$7*$J1948*信号概况!$C$9*信号相关性!$G$9+2*$I1948*信号概况!$C$8*$J1948*信号概况!$C$9*信号相关性!$H$9)</f>
        <v>2329.60837626183</v>
      </c>
      <c r="N1948" s="12">
        <f t="shared" si="639"/>
        <v>0.119349705072746</v>
      </c>
      <c r="O1948" s="10">
        <f>$C1948*信号概况!$J$2+$D1948*信号概况!$J$3+$E1948*信号概况!$J$4+$F1948*信号概况!$J$5+$G1948*信号概况!$J$6+$H1948*信号概况!$J$7+$I1948*信号概况!$J$8+$J1948*信号概况!$J$9</f>
        <v>870.827697907486</v>
      </c>
      <c r="P1948" s="12">
        <f t="shared" si="640"/>
        <v>0.0446139488394229</v>
      </c>
      <c r="Q1948" s="7">
        <f t="shared" si="641"/>
        <v>19.4229040326486</v>
      </c>
    </row>
    <row r="1949" spans="1:17">
      <c r="A1949">
        <v>1947</v>
      </c>
      <c r="B1949">
        <v>19519.18</v>
      </c>
      <c r="C1949" s="7">
        <f t="shared" si="630"/>
        <v>0</v>
      </c>
      <c r="D1949" s="8">
        <f t="shared" si="631"/>
        <v>0.272727272727273</v>
      </c>
      <c r="E1949">
        <f t="shared" si="632"/>
        <v>0</v>
      </c>
      <c r="F1949">
        <f t="shared" si="633"/>
        <v>0.2</v>
      </c>
      <c r="G1949">
        <f t="shared" si="634"/>
        <v>0.1</v>
      </c>
      <c r="H1949">
        <f t="shared" si="635"/>
        <v>0</v>
      </c>
      <c r="I1949">
        <f t="shared" si="636"/>
        <v>0</v>
      </c>
      <c r="J1949">
        <f t="shared" si="637"/>
        <v>0</v>
      </c>
      <c r="K1949">
        <f>SQRT(POWER($C1949*信号概况!$F$2,2)+POWER($D1949*信号概况!$F$3,2)+POWER($E1949*信号概况!$F$4,2)+POWER($F1949*信号概况!$F$5,2)+POWER($G1949*信号概况!$F$6,2)+POWER($H1949*信号概况!$F$7,2)+POWER($I1949*信号概况!$F$8,2)+POWER($J1949*信号概况!$F$9,2)+2*$C1949*信号概况!$F$2*$D1949*信号概况!$F$3*信号相关性!$B$3+2*$C1949*信号概况!$F$2*$E1949*信号概况!$F$4*信号相关性!$B$4+2*$C1949*信号概况!$F$2*$F1949*信号概况!$F$5*信号相关性!$B$5+2*$C1949*信号概况!$F$2*$G1949*信号概况!$F$6*信号相关性!$B$6+2*$C1949*信号概况!$F$2*$H1949*信号概况!$F$7*信号相关性!$B$7+2*$C1949*信号概况!$F$2*$I1949*信号概况!$F$8*信号相关性!$B$8+2*$C1949*信号概况!$F$2*$J1949*信号概况!$F$9*信号相关性!$B$9+2*$D1949*信号概况!$F$3*$E1949*信号概况!$F$4*信号相关性!$C$4+2*$D1949*信号概况!$F$3*$F1949*信号概况!$F$5*信号相关性!$C$5+2*$D1949*信号概况!$F$3*$G1949*信号概况!$F$6*信号相关性!$C$6+2*$D1949*信号概况!$F$3*$H1949*信号概况!$F$7*信号相关性!$C$7+2*$D1949*信号概况!$F$3*$I1949*信号概况!$F$8*信号相关性!$C$8+2*$D1949*信号概况!$F$3*$J1949*信号概况!$F$9*信号相关性!$C$9+2*$E1949*信号概况!$F$4*$F1949*信号概况!$F$5*信号相关性!$D$5+2*$E1949*信号概况!$F$4*$G1949*信号概况!$F$6*信号相关性!$D$6+2*$E1949*信号概况!$F$4*$H1949*信号概况!$F$7*信号相关性!$D$7+2*$E1949*信号概况!$F$4*$I1949*信号概况!$F$8*信号相关性!$D$8+2*$E1949*信号概况!$F$4*$J1949*信号概况!$J$5*信号相关性!$D$9+2*$F1949*信号概况!$F$5*$G1949*信号概况!$F$6*信号相关性!$E$6+2*$F1949*信号概况!$F$5*$H1949*信号概况!$F$7*信号相关性!$E$7+2*$F1949*信号概况!$F$5*$I1949*信号概况!$F$8*信号相关性!$E$8+2*$F1949*信号概况!$F$5*$J1949*信号概况!$F$9*信号相关性!$E$9+2*$G1949*信号概况!$F$6*$H1949*信号概况!$F$7*信号相关性!$F$7+2*$G1949*信号概况!$F$6*$I1949*信号概况!$F$8*信号相关性!$F$8+2*$G1949*信号概况!$F$6*$J1949*信号概况!$F$9*信号相关性!$F$9+2*$H1949*信号概况!$F$7*$I1949*信号概况!$F$8*信号相关性!$G$8+2*$H1949*信号概况!$F$7*$J1949*信号概况!$F$9*信号相关性!$G$9+2*$I1949*信号概况!$F$8*$J1949*信号概况!$F$9*信号相关性!$H$9)</f>
        <v>544.76322684661</v>
      </c>
      <c r="L1949" s="10">
        <f t="shared" si="638"/>
        <v>35.8305756300545</v>
      </c>
      <c r="M1949" s="11">
        <f>SQRT(POWER($C1949*信号概况!$C$2,2)+POWER($D1949*信号概况!$C$3,2)+POWER($E1949*信号概况!$C$4,2)+POWER($F1949*信号概况!$C$5,2)+POWER($G1949*信号概况!$C$6,2)+POWER($H1949*信号概况!$C$7,2)+POWER($I1949*信号概况!$C$8,2)+POWER($J1949*信号概况!$C$9,2)+2*$C1949*信号概况!$C$2*$D1949*信号概况!$C$3*信号相关性!$B$3+2*$C1949*信号概况!$C$2*$E1949*信号概况!$C$4*信号相关性!$B$4+2*$C1949*信号概况!$C$2*$F1949*信号概况!$C$5*信号相关性!$B$5+2*$C1949*信号概况!$C$2*$G1949*信号概况!$C$6*信号相关性!$B$6+2*$C1949*信号概况!$C$2*$H1949*信号概况!$C$7*信号相关性!$B$7+2*$C1949*信号概况!$C$2*$I1949*信号概况!$C$8*信号相关性!$B$8+2*$C1949*信号概况!$C$2*$J1949*信号概况!$C$9*信号相关性!$B$9+2*$D1949*信号概况!$C$3*$E1949*信号概况!$C$4*信号相关性!$C$4+2*$D1949*信号概况!$C$3*$F1949*信号概况!$C$5*信号相关性!$C$5+2*$D1949*信号概况!$C$3*$G1949*信号概况!$C$6*信号相关性!$C$6+2*$D1949*信号概况!$C$3*$H1949*信号概况!$C$7*信号相关性!$C$7+2*$D1949*信号概况!$C$3*$I1949*信号概况!$C$8*信号相关性!$C$8+2*$D1949*信号概况!$C$3*$J1949*信号概况!$C$9*信号相关性!$C$9+2*$E1949*信号概况!$C$4*$F1949*信号概况!$C$5*信号相关性!$D$5+2*$E1949*信号概况!$C$4*$G1949*信号概况!$C$6*信号相关性!$D$6+2*$E1949*信号概况!$C$4*$H1949*信号概况!$C$7*信号相关性!$D$7+2*$E1949*信号概况!$C$4*$I1949*信号概况!$C$8*信号相关性!$D$8+2*$E1949*信号概况!$C$4*$J1949*信号概况!$J$5*信号相关性!$D$9+2*$F1949*信号概况!$C$5*$G1949*信号概况!$C$6*信号相关性!$E$6+2*$F1949*信号概况!$C$5*$H1949*信号概况!$C$7*信号相关性!$E$7+2*$F1949*信号概况!$C$5*$I1949*信号概况!$C$8*信号相关性!$E$8+2*$F1949*信号概况!$C$5*$J1949*信号概况!$C$9*信号相关性!$E$9+2*$G1949*信号概况!$C$6*$H1949*信号概况!$C$7*信号相关性!$F$7+2*$G1949*信号概况!$C$6*$I1949*信号概况!$C$8*信号相关性!$F$8+2*$G1949*信号概况!$C$6*$J1949*信号概况!$C$9*信号相关性!$F$9+2*$H1949*信号概况!$C$7*$I1949*信号概况!$C$8*信号相关性!$G$8+2*$H1949*信号概况!$C$7*$J1949*信号概况!$C$9*信号相关性!$G$9+2*$I1949*信号概况!$C$8*$J1949*信号概况!$C$9*信号相关性!$H$9)</f>
        <v>2629.5020533605</v>
      </c>
      <c r="N1949" s="12">
        <f t="shared" si="639"/>
        <v>0.134713756077894</v>
      </c>
      <c r="O1949" s="10">
        <f>$C1949*信号概况!$J$2+$D1949*信号概况!$J$3+$E1949*信号概况!$J$4+$F1949*信号概况!$J$5+$G1949*信号概况!$J$6+$H1949*信号概况!$J$7+$I1949*信号概况!$J$8+$J1949*信号概况!$J$9</f>
        <v>895.355848592418</v>
      </c>
      <c r="P1949" s="12">
        <f t="shared" si="640"/>
        <v>0.0458705667242383</v>
      </c>
      <c r="Q1949" s="7">
        <f t="shared" si="641"/>
        <v>17.9312969409727</v>
      </c>
    </row>
    <row r="1950" spans="1:17">
      <c r="A1950">
        <v>1948</v>
      </c>
      <c r="B1950">
        <v>19519.18</v>
      </c>
      <c r="C1950" s="7">
        <f t="shared" si="630"/>
        <v>0</v>
      </c>
      <c r="D1950" s="8">
        <f t="shared" si="631"/>
        <v>0.303030303030303</v>
      </c>
      <c r="E1950">
        <f t="shared" si="632"/>
        <v>0</v>
      </c>
      <c r="F1950">
        <f t="shared" si="633"/>
        <v>0.2</v>
      </c>
      <c r="G1950">
        <f t="shared" si="634"/>
        <v>0.1</v>
      </c>
      <c r="H1950">
        <f t="shared" si="635"/>
        <v>0</v>
      </c>
      <c r="I1950">
        <f t="shared" si="636"/>
        <v>0</v>
      </c>
      <c r="J1950">
        <f t="shared" si="637"/>
        <v>0</v>
      </c>
      <c r="K1950">
        <f>SQRT(POWER($C1950*信号概况!$F$2,2)+POWER($D1950*信号概况!$F$3,2)+POWER($E1950*信号概况!$F$4,2)+POWER($F1950*信号概况!$F$5,2)+POWER($G1950*信号概况!$F$6,2)+POWER($H1950*信号概况!$F$7,2)+POWER($I1950*信号概况!$F$8,2)+POWER($J1950*信号概况!$F$9,2)+2*$C1950*信号概况!$F$2*$D1950*信号概况!$F$3*信号相关性!$B$3+2*$C1950*信号概况!$F$2*$E1950*信号概况!$F$4*信号相关性!$B$4+2*$C1950*信号概况!$F$2*$F1950*信号概况!$F$5*信号相关性!$B$5+2*$C1950*信号概况!$F$2*$G1950*信号概况!$F$6*信号相关性!$B$6+2*$C1950*信号概况!$F$2*$H1950*信号概况!$F$7*信号相关性!$B$7+2*$C1950*信号概况!$F$2*$I1950*信号概况!$F$8*信号相关性!$B$8+2*$C1950*信号概况!$F$2*$J1950*信号概况!$F$9*信号相关性!$B$9+2*$D1950*信号概况!$F$3*$E1950*信号概况!$F$4*信号相关性!$C$4+2*$D1950*信号概况!$F$3*$F1950*信号概况!$F$5*信号相关性!$C$5+2*$D1950*信号概况!$F$3*$G1950*信号概况!$F$6*信号相关性!$C$6+2*$D1950*信号概况!$F$3*$H1950*信号概况!$F$7*信号相关性!$C$7+2*$D1950*信号概况!$F$3*$I1950*信号概况!$F$8*信号相关性!$C$8+2*$D1950*信号概况!$F$3*$J1950*信号概况!$F$9*信号相关性!$C$9+2*$E1950*信号概况!$F$4*$F1950*信号概况!$F$5*信号相关性!$D$5+2*$E1950*信号概况!$F$4*$G1950*信号概况!$F$6*信号相关性!$D$6+2*$E1950*信号概况!$F$4*$H1950*信号概况!$F$7*信号相关性!$D$7+2*$E1950*信号概况!$F$4*$I1950*信号概况!$F$8*信号相关性!$D$8+2*$E1950*信号概况!$F$4*$J1950*信号概况!$J$5*信号相关性!$D$9+2*$F1950*信号概况!$F$5*$G1950*信号概况!$F$6*信号相关性!$E$6+2*$F1950*信号概况!$F$5*$H1950*信号概况!$F$7*信号相关性!$E$7+2*$F1950*信号概况!$F$5*$I1950*信号概况!$F$8*信号相关性!$E$8+2*$F1950*信号概况!$F$5*$J1950*信号概况!$F$9*信号相关性!$E$9+2*$G1950*信号概况!$F$6*$H1950*信号概况!$F$7*信号相关性!$F$7+2*$G1950*信号概况!$F$6*$I1950*信号概况!$F$8*信号相关性!$F$8+2*$G1950*信号概况!$F$6*$J1950*信号概况!$F$9*信号相关性!$F$9+2*$H1950*信号概况!$F$7*$I1950*信号概况!$F$8*信号相关性!$G$8+2*$H1950*信号概况!$F$7*$J1950*信号概况!$F$9*信号相关性!$G$9+2*$I1950*信号概况!$F$8*$J1950*信号概况!$F$9*信号相关性!$H$9)</f>
        <v>603.779723078612</v>
      </c>
      <c r="L1950" s="10">
        <f t="shared" si="638"/>
        <v>32.3283132140868</v>
      </c>
      <c r="M1950" s="11">
        <f>SQRT(POWER($C1950*信号概况!$C$2,2)+POWER($D1950*信号概况!$C$3,2)+POWER($E1950*信号概况!$C$4,2)+POWER($F1950*信号概况!$C$5,2)+POWER($G1950*信号概况!$C$6,2)+POWER($H1950*信号概况!$C$7,2)+POWER($I1950*信号概况!$C$8,2)+POWER($J1950*信号概况!$C$9,2)+2*$C1950*信号概况!$C$2*$D1950*信号概况!$C$3*信号相关性!$B$3+2*$C1950*信号概况!$C$2*$E1950*信号概况!$C$4*信号相关性!$B$4+2*$C1950*信号概况!$C$2*$F1950*信号概况!$C$5*信号相关性!$B$5+2*$C1950*信号概况!$C$2*$G1950*信号概况!$C$6*信号相关性!$B$6+2*$C1950*信号概况!$C$2*$H1950*信号概况!$C$7*信号相关性!$B$7+2*$C1950*信号概况!$C$2*$I1950*信号概况!$C$8*信号相关性!$B$8+2*$C1950*信号概况!$C$2*$J1950*信号概况!$C$9*信号相关性!$B$9+2*$D1950*信号概况!$C$3*$E1950*信号概况!$C$4*信号相关性!$C$4+2*$D1950*信号概况!$C$3*$F1950*信号概况!$C$5*信号相关性!$C$5+2*$D1950*信号概况!$C$3*$G1950*信号概况!$C$6*信号相关性!$C$6+2*$D1950*信号概况!$C$3*$H1950*信号概况!$C$7*信号相关性!$C$7+2*$D1950*信号概况!$C$3*$I1950*信号概况!$C$8*信号相关性!$C$8+2*$D1950*信号概况!$C$3*$J1950*信号概况!$C$9*信号相关性!$C$9+2*$E1950*信号概况!$C$4*$F1950*信号概况!$C$5*信号相关性!$D$5+2*$E1950*信号概况!$C$4*$G1950*信号概况!$C$6*信号相关性!$D$6+2*$E1950*信号概况!$C$4*$H1950*信号概况!$C$7*信号相关性!$D$7+2*$E1950*信号概况!$C$4*$I1950*信号概况!$C$8*信号相关性!$D$8+2*$E1950*信号概况!$C$4*$J1950*信号概况!$J$5*信号相关性!$D$9+2*$F1950*信号概况!$C$5*$G1950*信号概况!$C$6*信号相关性!$E$6+2*$F1950*信号概况!$C$5*$H1950*信号概况!$C$7*信号相关性!$E$7+2*$F1950*信号概况!$C$5*$I1950*信号概况!$C$8*信号相关性!$E$8+2*$F1950*信号概况!$C$5*$J1950*信号概况!$C$9*信号相关性!$E$9+2*$G1950*信号概况!$C$6*$H1950*信号概况!$C$7*信号相关性!$F$7+2*$G1950*信号概况!$C$6*$I1950*信号概况!$C$8*信号相关性!$F$8+2*$G1950*信号概况!$C$6*$J1950*信号概况!$C$9*信号相关性!$F$9+2*$H1950*信号概况!$C$7*$I1950*信号概况!$C$8*信号相关性!$G$8+2*$H1950*信号概况!$C$7*$J1950*信号概况!$C$9*信号相关性!$G$9+2*$I1950*信号概况!$C$8*$J1950*信号概况!$C$9*信号相关性!$H$9)</f>
        <v>2934.5989730672</v>
      </c>
      <c r="N1950" s="12">
        <f t="shared" si="639"/>
        <v>0.150344377841037</v>
      </c>
      <c r="O1950" s="10">
        <f>$C1950*信号概况!$J$2+$D1950*信号概况!$J$3+$E1950*信号概况!$J$4+$F1950*信号概况!$J$5+$G1950*信号概况!$J$6+$H1950*信号概况!$J$7+$I1950*信号概况!$J$8+$J1950*信号概况!$J$9</f>
        <v>919.883999277349</v>
      </c>
      <c r="P1950" s="12">
        <f t="shared" si="640"/>
        <v>0.0471271846090537</v>
      </c>
      <c r="Q1950" s="7">
        <f t="shared" si="641"/>
        <v>16.6660929585706</v>
      </c>
    </row>
    <row r="1951" spans="1:17">
      <c r="A1951">
        <v>1949</v>
      </c>
      <c r="B1951">
        <v>19519.18</v>
      </c>
      <c r="C1951" s="7">
        <f t="shared" si="630"/>
        <v>0</v>
      </c>
      <c r="D1951" s="8">
        <f t="shared" si="631"/>
        <v>0.333333333333333</v>
      </c>
      <c r="E1951">
        <f t="shared" si="632"/>
        <v>0</v>
      </c>
      <c r="F1951">
        <f t="shared" si="633"/>
        <v>0.2</v>
      </c>
      <c r="G1951">
        <f t="shared" si="634"/>
        <v>0.1</v>
      </c>
      <c r="H1951">
        <f t="shared" si="635"/>
        <v>0</v>
      </c>
      <c r="I1951">
        <f t="shared" si="636"/>
        <v>0</v>
      </c>
      <c r="J1951">
        <f t="shared" si="637"/>
        <v>0</v>
      </c>
      <c r="K1951">
        <f>SQRT(POWER($C1951*信号概况!$F$2,2)+POWER($D1951*信号概况!$F$3,2)+POWER($E1951*信号概况!$F$4,2)+POWER($F1951*信号概况!$F$5,2)+POWER($G1951*信号概况!$F$6,2)+POWER($H1951*信号概况!$F$7,2)+POWER($I1951*信号概况!$F$8,2)+POWER($J1951*信号概况!$F$9,2)+2*$C1951*信号概况!$F$2*$D1951*信号概况!$F$3*信号相关性!$B$3+2*$C1951*信号概况!$F$2*$E1951*信号概况!$F$4*信号相关性!$B$4+2*$C1951*信号概况!$F$2*$F1951*信号概况!$F$5*信号相关性!$B$5+2*$C1951*信号概况!$F$2*$G1951*信号概况!$F$6*信号相关性!$B$6+2*$C1951*信号概况!$F$2*$H1951*信号概况!$F$7*信号相关性!$B$7+2*$C1951*信号概况!$F$2*$I1951*信号概况!$F$8*信号相关性!$B$8+2*$C1951*信号概况!$F$2*$J1951*信号概况!$F$9*信号相关性!$B$9+2*$D1951*信号概况!$F$3*$E1951*信号概况!$F$4*信号相关性!$C$4+2*$D1951*信号概况!$F$3*$F1951*信号概况!$F$5*信号相关性!$C$5+2*$D1951*信号概况!$F$3*$G1951*信号概况!$F$6*信号相关性!$C$6+2*$D1951*信号概况!$F$3*$H1951*信号概况!$F$7*信号相关性!$C$7+2*$D1951*信号概况!$F$3*$I1951*信号概况!$F$8*信号相关性!$C$8+2*$D1951*信号概况!$F$3*$J1951*信号概况!$F$9*信号相关性!$C$9+2*$E1951*信号概况!$F$4*$F1951*信号概况!$F$5*信号相关性!$D$5+2*$E1951*信号概况!$F$4*$G1951*信号概况!$F$6*信号相关性!$D$6+2*$E1951*信号概况!$F$4*$H1951*信号概况!$F$7*信号相关性!$D$7+2*$E1951*信号概况!$F$4*$I1951*信号概况!$F$8*信号相关性!$D$8+2*$E1951*信号概况!$F$4*$J1951*信号概况!$J$5*信号相关性!$D$9+2*$F1951*信号概况!$F$5*$G1951*信号概况!$F$6*信号相关性!$E$6+2*$F1951*信号概况!$F$5*$H1951*信号概况!$F$7*信号相关性!$E$7+2*$F1951*信号概况!$F$5*$I1951*信号概况!$F$8*信号相关性!$E$8+2*$F1951*信号概况!$F$5*$J1951*信号概况!$F$9*信号相关性!$E$9+2*$G1951*信号概况!$F$6*$H1951*信号概况!$F$7*信号相关性!$F$7+2*$G1951*信号概况!$F$6*$I1951*信号概况!$F$8*信号相关性!$F$8+2*$G1951*信号概况!$F$6*$J1951*信号概况!$F$9*信号相关性!$F$9+2*$H1951*信号概况!$F$7*$I1951*信号概况!$F$8*信号相关性!$G$8+2*$H1951*信号概况!$F$7*$J1951*信号概况!$F$9*信号相关性!$G$9+2*$I1951*信号概况!$F$8*$J1951*信号概况!$F$9*信号相关性!$H$9)</f>
        <v>664.282848677411</v>
      </c>
      <c r="L1951" s="10">
        <f t="shared" si="638"/>
        <v>29.3838385845167</v>
      </c>
      <c r="M1951" s="11">
        <f>SQRT(POWER($C1951*信号概况!$C$2,2)+POWER($D1951*信号概况!$C$3,2)+POWER($E1951*信号概况!$C$4,2)+POWER($F1951*信号概况!$C$5,2)+POWER($G1951*信号概况!$C$6,2)+POWER($H1951*信号概况!$C$7,2)+POWER($I1951*信号概况!$C$8,2)+POWER($J1951*信号概况!$C$9,2)+2*$C1951*信号概况!$C$2*$D1951*信号概况!$C$3*信号相关性!$B$3+2*$C1951*信号概况!$C$2*$E1951*信号概况!$C$4*信号相关性!$B$4+2*$C1951*信号概况!$C$2*$F1951*信号概况!$C$5*信号相关性!$B$5+2*$C1951*信号概况!$C$2*$G1951*信号概况!$C$6*信号相关性!$B$6+2*$C1951*信号概况!$C$2*$H1951*信号概况!$C$7*信号相关性!$B$7+2*$C1951*信号概况!$C$2*$I1951*信号概况!$C$8*信号相关性!$B$8+2*$C1951*信号概况!$C$2*$J1951*信号概况!$C$9*信号相关性!$B$9+2*$D1951*信号概况!$C$3*$E1951*信号概况!$C$4*信号相关性!$C$4+2*$D1951*信号概况!$C$3*$F1951*信号概况!$C$5*信号相关性!$C$5+2*$D1951*信号概况!$C$3*$G1951*信号概况!$C$6*信号相关性!$C$6+2*$D1951*信号概况!$C$3*$H1951*信号概况!$C$7*信号相关性!$C$7+2*$D1951*信号概况!$C$3*$I1951*信号概况!$C$8*信号相关性!$C$8+2*$D1951*信号概况!$C$3*$J1951*信号概况!$C$9*信号相关性!$C$9+2*$E1951*信号概况!$C$4*$F1951*信号概况!$C$5*信号相关性!$D$5+2*$E1951*信号概况!$C$4*$G1951*信号概况!$C$6*信号相关性!$D$6+2*$E1951*信号概况!$C$4*$H1951*信号概况!$C$7*信号相关性!$D$7+2*$E1951*信号概况!$C$4*$I1951*信号概况!$C$8*信号相关性!$D$8+2*$E1951*信号概况!$C$4*$J1951*信号概况!$J$5*信号相关性!$D$9+2*$F1951*信号概况!$C$5*$G1951*信号概况!$C$6*信号相关性!$E$6+2*$F1951*信号概况!$C$5*$H1951*信号概况!$C$7*信号相关性!$E$7+2*$F1951*信号概况!$C$5*$I1951*信号概况!$C$8*信号相关性!$E$8+2*$F1951*信号概况!$C$5*$J1951*信号概况!$C$9*信号相关性!$E$9+2*$G1951*信号概况!$C$6*$H1951*信号概况!$C$7*信号相关性!$F$7+2*$G1951*信号概况!$C$6*$I1951*信号概况!$C$8*信号相关性!$F$8+2*$G1951*信号概况!$C$6*$J1951*信号概况!$C$9*信号相关性!$F$9+2*$H1951*信号概况!$C$7*$I1951*信号概况!$C$8*信号相关性!$G$8+2*$H1951*信号概况!$C$7*$J1951*信号概况!$C$9*信号相关性!$G$9+2*$I1951*信号概况!$C$8*$J1951*信号概况!$C$9*信号相关性!$H$9)</f>
        <v>3243.43112136659</v>
      </c>
      <c r="N1951" s="12">
        <f t="shared" si="639"/>
        <v>0.166166361566756</v>
      </c>
      <c r="O1951" s="10">
        <f>$C1951*信号概况!$J$2+$D1951*信号概况!$J$3+$E1951*信号概况!$J$4+$F1951*信号概况!$J$5+$G1951*信号概况!$J$6+$H1951*信号概况!$J$7+$I1951*信号概况!$J$8+$J1951*信号概况!$J$9</f>
        <v>944.412149962281</v>
      </c>
      <c r="P1951" s="12">
        <f t="shared" si="640"/>
        <v>0.0483838024938692</v>
      </c>
      <c r="Q1951" s="7">
        <f t="shared" si="641"/>
        <v>15.591230181794</v>
      </c>
    </row>
    <row r="1952" spans="1:17">
      <c r="A1952">
        <v>1950</v>
      </c>
      <c r="B1952">
        <v>19519.18</v>
      </c>
      <c r="C1952" s="7">
        <f t="shared" si="630"/>
        <v>0</v>
      </c>
      <c r="D1952" s="8">
        <f t="shared" si="631"/>
        <v>0.363636363636364</v>
      </c>
      <c r="E1952">
        <f t="shared" si="632"/>
        <v>0</v>
      </c>
      <c r="F1952">
        <f t="shared" si="633"/>
        <v>0.2</v>
      </c>
      <c r="G1952">
        <f t="shared" si="634"/>
        <v>0.1</v>
      </c>
      <c r="H1952">
        <f t="shared" si="635"/>
        <v>0</v>
      </c>
      <c r="I1952">
        <f t="shared" si="636"/>
        <v>0</v>
      </c>
      <c r="J1952">
        <f t="shared" si="637"/>
        <v>0</v>
      </c>
      <c r="K1952">
        <f>SQRT(POWER($C1952*信号概况!$F$2,2)+POWER($D1952*信号概况!$F$3,2)+POWER($E1952*信号概况!$F$4,2)+POWER($F1952*信号概况!$F$5,2)+POWER($G1952*信号概况!$F$6,2)+POWER($H1952*信号概况!$F$7,2)+POWER($I1952*信号概况!$F$8,2)+POWER($J1952*信号概况!$F$9,2)+2*$C1952*信号概况!$F$2*$D1952*信号概况!$F$3*信号相关性!$B$3+2*$C1952*信号概况!$F$2*$E1952*信号概况!$F$4*信号相关性!$B$4+2*$C1952*信号概况!$F$2*$F1952*信号概况!$F$5*信号相关性!$B$5+2*$C1952*信号概况!$F$2*$G1952*信号概况!$F$6*信号相关性!$B$6+2*$C1952*信号概况!$F$2*$H1952*信号概况!$F$7*信号相关性!$B$7+2*$C1952*信号概况!$F$2*$I1952*信号概况!$F$8*信号相关性!$B$8+2*$C1952*信号概况!$F$2*$J1952*信号概况!$F$9*信号相关性!$B$9+2*$D1952*信号概况!$F$3*$E1952*信号概况!$F$4*信号相关性!$C$4+2*$D1952*信号概况!$F$3*$F1952*信号概况!$F$5*信号相关性!$C$5+2*$D1952*信号概况!$F$3*$G1952*信号概况!$F$6*信号相关性!$C$6+2*$D1952*信号概况!$F$3*$H1952*信号概况!$F$7*信号相关性!$C$7+2*$D1952*信号概况!$F$3*$I1952*信号概况!$F$8*信号相关性!$C$8+2*$D1952*信号概况!$F$3*$J1952*信号概况!$F$9*信号相关性!$C$9+2*$E1952*信号概况!$F$4*$F1952*信号概况!$F$5*信号相关性!$D$5+2*$E1952*信号概况!$F$4*$G1952*信号概况!$F$6*信号相关性!$D$6+2*$E1952*信号概况!$F$4*$H1952*信号概况!$F$7*信号相关性!$D$7+2*$E1952*信号概况!$F$4*$I1952*信号概况!$F$8*信号相关性!$D$8+2*$E1952*信号概况!$F$4*$J1952*信号概况!$J$5*信号相关性!$D$9+2*$F1952*信号概况!$F$5*$G1952*信号概况!$F$6*信号相关性!$E$6+2*$F1952*信号概况!$F$5*$H1952*信号概况!$F$7*信号相关性!$E$7+2*$F1952*信号概况!$F$5*$I1952*信号概况!$F$8*信号相关性!$E$8+2*$F1952*信号概况!$F$5*$J1952*信号概况!$F$9*信号相关性!$E$9+2*$G1952*信号概况!$F$6*$H1952*信号概况!$F$7*信号相关性!$F$7+2*$G1952*信号概况!$F$6*$I1952*信号概况!$F$8*信号相关性!$F$8+2*$G1952*信号概况!$F$6*$J1952*信号概况!$F$9*信号相关性!$F$9+2*$H1952*信号概况!$F$7*$I1952*信号概况!$F$8*信号相关性!$G$8+2*$H1952*信号概况!$F$7*$J1952*信号概况!$F$9*信号相关性!$G$9+2*$I1952*信号概况!$F$8*$J1952*信号概况!$F$9*信号相关性!$H$9)</f>
        <v>725.900971526146</v>
      </c>
      <c r="L1952" s="10">
        <f t="shared" si="638"/>
        <v>26.8895906819942</v>
      </c>
      <c r="M1952" s="11">
        <f>SQRT(POWER($C1952*信号概况!$C$2,2)+POWER($D1952*信号概况!$C$3,2)+POWER($E1952*信号概况!$C$4,2)+POWER($F1952*信号概况!$C$5,2)+POWER($G1952*信号概况!$C$6,2)+POWER($H1952*信号概况!$C$7,2)+POWER($I1952*信号概况!$C$8,2)+POWER($J1952*信号概况!$C$9,2)+2*$C1952*信号概况!$C$2*$D1952*信号概况!$C$3*信号相关性!$B$3+2*$C1952*信号概况!$C$2*$E1952*信号概况!$C$4*信号相关性!$B$4+2*$C1952*信号概况!$C$2*$F1952*信号概况!$C$5*信号相关性!$B$5+2*$C1952*信号概况!$C$2*$G1952*信号概况!$C$6*信号相关性!$B$6+2*$C1952*信号概况!$C$2*$H1952*信号概况!$C$7*信号相关性!$B$7+2*$C1952*信号概况!$C$2*$I1952*信号概况!$C$8*信号相关性!$B$8+2*$C1952*信号概况!$C$2*$J1952*信号概况!$C$9*信号相关性!$B$9+2*$D1952*信号概况!$C$3*$E1952*信号概况!$C$4*信号相关性!$C$4+2*$D1952*信号概况!$C$3*$F1952*信号概况!$C$5*信号相关性!$C$5+2*$D1952*信号概况!$C$3*$G1952*信号概况!$C$6*信号相关性!$C$6+2*$D1952*信号概况!$C$3*$H1952*信号概况!$C$7*信号相关性!$C$7+2*$D1952*信号概况!$C$3*$I1952*信号概况!$C$8*信号相关性!$C$8+2*$D1952*信号概况!$C$3*$J1952*信号概况!$C$9*信号相关性!$C$9+2*$E1952*信号概况!$C$4*$F1952*信号概况!$C$5*信号相关性!$D$5+2*$E1952*信号概况!$C$4*$G1952*信号概况!$C$6*信号相关性!$D$6+2*$E1952*信号概况!$C$4*$H1952*信号概况!$C$7*信号相关性!$D$7+2*$E1952*信号概况!$C$4*$I1952*信号概况!$C$8*信号相关性!$D$8+2*$E1952*信号概况!$C$4*$J1952*信号概况!$J$5*信号相关性!$D$9+2*$F1952*信号概况!$C$5*$G1952*信号概况!$C$6*信号相关性!$E$6+2*$F1952*信号概况!$C$5*$H1952*信号概况!$C$7*信号相关性!$E$7+2*$F1952*信号概况!$C$5*$I1952*信号概况!$C$8*信号相关性!$E$8+2*$F1952*信号概况!$C$5*$J1952*信号概况!$C$9*信号相关性!$E$9+2*$G1952*信号概况!$C$6*$H1952*信号概况!$C$7*信号相关性!$F$7+2*$G1952*信号概况!$C$6*$I1952*信号概况!$C$8*信号相关性!$F$8+2*$G1952*信号概况!$C$6*$J1952*信号概况!$C$9*信号相关性!$F$9+2*$H1952*信号概况!$C$7*$I1952*信号概况!$C$8*信号相关性!$G$8+2*$H1952*信号概况!$C$7*$J1952*信号概况!$C$9*信号相关性!$G$9+2*$I1952*信号概况!$C$8*$J1952*信号概况!$C$9*信号相关性!$H$9)</f>
        <v>3555.02517116177</v>
      </c>
      <c r="N1952" s="12">
        <f t="shared" si="639"/>
        <v>0.182129842091818</v>
      </c>
      <c r="O1952" s="10">
        <f>$C1952*信号概况!$J$2+$D1952*信号概况!$J$3+$E1952*信号概况!$J$4+$F1952*信号概况!$J$5+$G1952*信号概况!$J$6+$H1952*信号概况!$J$7+$I1952*信号概况!$J$8+$J1952*信号概况!$J$9</f>
        <v>968.940300647213</v>
      </c>
      <c r="P1952" s="12">
        <f t="shared" si="640"/>
        <v>0.0496404203786846</v>
      </c>
      <c r="Q1952" s="7">
        <f t="shared" si="641"/>
        <v>14.6732474890797</v>
      </c>
    </row>
    <row r="1953" spans="1:17">
      <c r="A1953">
        <v>1951</v>
      </c>
      <c r="B1953">
        <v>19519.18</v>
      </c>
      <c r="C1953" s="7">
        <f t="shared" si="630"/>
        <v>0</v>
      </c>
      <c r="D1953" s="8">
        <f t="shared" si="631"/>
        <v>0.393939393939394</v>
      </c>
      <c r="E1953">
        <f t="shared" si="632"/>
        <v>0</v>
      </c>
      <c r="F1953">
        <f t="shared" si="633"/>
        <v>0.2</v>
      </c>
      <c r="G1953">
        <f t="shared" si="634"/>
        <v>0.1</v>
      </c>
      <c r="H1953">
        <f t="shared" si="635"/>
        <v>0</v>
      </c>
      <c r="I1953">
        <f t="shared" si="636"/>
        <v>0</v>
      </c>
      <c r="J1953">
        <f t="shared" si="637"/>
        <v>0</v>
      </c>
      <c r="K1953">
        <f>SQRT(POWER($C1953*信号概况!$F$2,2)+POWER($D1953*信号概况!$F$3,2)+POWER($E1953*信号概况!$F$4,2)+POWER($F1953*信号概况!$F$5,2)+POWER($G1953*信号概况!$F$6,2)+POWER($H1953*信号概况!$F$7,2)+POWER($I1953*信号概况!$F$8,2)+POWER($J1953*信号概况!$F$9,2)+2*$C1953*信号概况!$F$2*$D1953*信号概况!$F$3*信号相关性!$B$3+2*$C1953*信号概况!$F$2*$E1953*信号概况!$F$4*信号相关性!$B$4+2*$C1953*信号概况!$F$2*$F1953*信号概况!$F$5*信号相关性!$B$5+2*$C1953*信号概况!$F$2*$G1953*信号概况!$F$6*信号相关性!$B$6+2*$C1953*信号概况!$F$2*$H1953*信号概况!$F$7*信号相关性!$B$7+2*$C1953*信号概况!$F$2*$I1953*信号概况!$F$8*信号相关性!$B$8+2*$C1953*信号概况!$F$2*$J1953*信号概况!$F$9*信号相关性!$B$9+2*$D1953*信号概况!$F$3*$E1953*信号概况!$F$4*信号相关性!$C$4+2*$D1953*信号概况!$F$3*$F1953*信号概况!$F$5*信号相关性!$C$5+2*$D1953*信号概况!$F$3*$G1953*信号概况!$F$6*信号相关性!$C$6+2*$D1953*信号概况!$F$3*$H1953*信号概况!$F$7*信号相关性!$C$7+2*$D1953*信号概况!$F$3*$I1953*信号概况!$F$8*信号相关性!$C$8+2*$D1953*信号概况!$F$3*$J1953*信号概况!$F$9*信号相关性!$C$9+2*$E1953*信号概况!$F$4*$F1953*信号概况!$F$5*信号相关性!$D$5+2*$E1953*信号概况!$F$4*$G1953*信号概况!$F$6*信号相关性!$D$6+2*$E1953*信号概况!$F$4*$H1953*信号概况!$F$7*信号相关性!$D$7+2*$E1953*信号概况!$F$4*$I1953*信号概况!$F$8*信号相关性!$D$8+2*$E1953*信号概况!$F$4*$J1953*信号概况!$J$5*信号相关性!$D$9+2*$F1953*信号概况!$F$5*$G1953*信号概况!$F$6*信号相关性!$E$6+2*$F1953*信号概况!$F$5*$H1953*信号概况!$F$7*信号相关性!$E$7+2*$F1953*信号概况!$F$5*$I1953*信号概况!$F$8*信号相关性!$E$8+2*$F1953*信号概况!$F$5*$J1953*信号概况!$F$9*信号相关性!$E$9+2*$G1953*信号概况!$F$6*$H1953*信号概况!$F$7*信号相关性!$F$7+2*$G1953*信号概况!$F$6*$I1953*信号概况!$F$8*信号相关性!$F$8+2*$G1953*信号概况!$F$6*$J1953*信号概况!$F$9*信号相关性!$F$9+2*$H1953*信号概况!$F$7*$I1953*信号概况!$F$8*信号相关性!$G$8+2*$H1953*信号概况!$F$7*$J1953*信号概况!$F$9*信号相关性!$G$9+2*$I1953*信号概况!$F$8*$J1953*信号概况!$F$9*信号相关性!$H$9)</f>
        <v>788.372695016618</v>
      </c>
      <c r="L1953" s="10">
        <f t="shared" si="638"/>
        <v>24.7588229823061</v>
      </c>
      <c r="M1953" s="11">
        <f>SQRT(POWER($C1953*信号概况!$C$2,2)+POWER($D1953*信号概况!$C$3,2)+POWER($E1953*信号概况!$C$4,2)+POWER($F1953*信号概况!$C$5,2)+POWER($G1953*信号概况!$C$6,2)+POWER($H1953*信号概况!$C$7,2)+POWER($I1953*信号概况!$C$8,2)+POWER($J1953*信号概况!$C$9,2)+2*$C1953*信号概况!$C$2*$D1953*信号概况!$C$3*信号相关性!$B$3+2*$C1953*信号概况!$C$2*$E1953*信号概况!$C$4*信号相关性!$B$4+2*$C1953*信号概况!$C$2*$F1953*信号概况!$C$5*信号相关性!$B$5+2*$C1953*信号概况!$C$2*$G1953*信号概况!$C$6*信号相关性!$B$6+2*$C1953*信号概况!$C$2*$H1953*信号概况!$C$7*信号相关性!$B$7+2*$C1953*信号概况!$C$2*$I1953*信号概况!$C$8*信号相关性!$B$8+2*$C1953*信号概况!$C$2*$J1953*信号概况!$C$9*信号相关性!$B$9+2*$D1953*信号概况!$C$3*$E1953*信号概况!$C$4*信号相关性!$C$4+2*$D1953*信号概况!$C$3*$F1953*信号概况!$C$5*信号相关性!$C$5+2*$D1953*信号概况!$C$3*$G1953*信号概况!$C$6*信号相关性!$C$6+2*$D1953*信号概况!$C$3*$H1953*信号概况!$C$7*信号相关性!$C$7+2*$D1953*信号概况!$C$3*$I1953*信号概况!$C$8*信号相关性!$C$8+2*$D1953*信号概况!$C$3*$J1953*信号概况!$C$9*信号相关性!$C$9+2*$E1953*信号概况!$C$4*$F1953*信号概况!$C$5*信号相关性!$D$5+2*$E1953*信号概况!$C$4*$G1953*信号概况!$C$6*信号相关性!$D$6+2*$E1953*信号概况!$C$4*$H1953*信号概况!$C$7*信号相关性!$D$7+2*$E1953*信号概况!$C$4*$I1953*信号概况!$C$8*信号相关性!$D$8+2*$E1953*信号概况!$C$4*$J1953*信号概况!$J$5*信号相关性!$D$9+2*$F1953*信号概况!$C$5*$G1953*信号概况!$C$6*信号相关性!$E$6+2*$F1953*信号概况!$C$5*$H1953*信号概况!$C$7*信号相关性!$E$7+2*$F1953*信号概况!$C$5*$I1953*信号概况!$C$8*信号相关性!$E$8+2*$F1953*信号概况!$C$5*$J1953*信号概况!$C$9*信号相关性!$E$9+2*$G1953*信号概况!$C$6*$H1953*信号概况!$C$7*信号相关性!$F$7+2*$G1953*信号概况!$C$6*$I1953*信号概况!$C$8*信号相关性!$F$8+2*$G1953*信号概况!$C$6*$J1953*信号概况!$C$9*信号相关性!$F$9+2*$H1953*信号概况!$C$7*$I1953*信号概况!$C$8*信号相关性!$G$8+2*$H1953*信号概况!$C$7*$J1953*信号概况!$C$9*信号相关性!$G$9+2*$I1953*信号概况!$C$8*$J1953*信号概况!$C$9*信号相关性!$H$9)</f>
        <v>3868.71383257543</v>
      </c>
      <c r="N1953" s="12">
        <f t="shared" si="639"/>
        <v>0.198200633047875</v>
      </c>
      <c r="O1953" s="10">
        <f>$C1953*信号概况!$J$2+$D1953*信号概况!$J$3+$E1953*信号概况!$J$4+$F1953*信号概况!$J$5+$G1953*信号概况!$J$6+$H1953*信号概况!$J$7+$I1953*信号概况!$J$8+$J1953*信号概况!$J$9</f>
        <v>993.468451332144</v>
      </c>
      <c r="P1953" s="12">
        <f t="shared" si="640"/>
        <v>0.0508970382635</v>
      </c>
      <c r="Q1953" s="7">
        <f t="shared" si="641"/>
        <v>13.8838679791606</v>
      </c>
    </row>
    <row r="1954" spans="1:17">
      <c r="A1954">
        <v>1952</v>
      </c>
      <c r="B1954">
        <v>19519.18</v>
      </c>
      <c r="C1954" s="7">
        <f t="shared" si="630"/>
        <v>0</v>
      </c>
      <c r="D1954" s="8">
        <f t="shared" si="631"/>
        <v>0.424242424242424</v>
      </c>
      <c r="E1954">
        <f t="shared" si="632"/>
        <v>0</v>
      </c>
      <c r="F1954">
        <f t="shared" si="633"/>
        <v>0.2</v>
      </c>
      <c r="G1954">
        <f t="shared" si="634"/>
        <v>0.1</v>
      </c>
      <c r="H1954">
        <f t="shared" si="635"/>
        <v>0</v>
      </c>
      <c r="I1954">
        <f t="shared" si="636"/>
        <v>0</v>
      </c>
      <c r="J1954">
        <f t="shared" si="637"/>
        <v>0</v>
      </c>
      <c r="K1954">
        <f>SQRT(POWER($C1954*信号概况!$F$2,2)+POWER($D1954*信号概况!$F$3,2)+POWER($E1954*信号概况!$F$4,2)+POWER($F1954*信号概况!$F$5,2)+POWER($G1954*信号概况!$F$6,2)+POWER($H1954*信号概况!$F$7,2)+POWER($I1954*信号概况!$F$8,2)+POWER($J1954*信号概况!$F$9,2)+2*$C1954*信号概况!$F$2*$D1954*信号概况!$F$3*信号相关性!$B$3+2*$C1954*信号概况!$F$2*$E1954*信号概况!$F$4*信号相关性!$B$4+2*$C1954*信号概况!$F$2*$F1954*信号概况!$F$5*信号相关性!$B$5+2*$C1954*信号概况!$F$2*$G1954*信号概况!$F$6*信号相关性!$B$6+2*$C1954*信号概况!$F$2*$H1954*信号概况!$F$7*信号相关性!$B$7+2*$C1954*信号概况!$F$2*$I1954*信号概况!$F$8*信号相关性!$B$8+2*$C1954*信号概况!$F$2*$J1954*信号概况!$F$9*信号相关性!$B$9+2*$D1954*信号概况!$F$3*$E1954*信号概况!$F$4*信号相关性!$C$4+2*$D1954*信号概况!$F$3*$F1954*信号概况!$F$5*信号相关性!$C$5+2*$D1954*信号概况!$F$3*$G1954*信号概况!$F$6*信号相关性!$C$6+2*$D1954*信号概况!$F$3*$H1954*信号概况!$F$7*信号相关性!$C$7+2*$D1954*信号概况!$F$3*$I1954*信号概况!$F$8*信号相关性!$C$8+2*$D1954*信号概况!$F$3*$J1954*信号概况!$F$9*信号相关性!$C$9+2*$E1954*信号概况!$F$4*$F1954*信号概况!$F$5*信号相关性!$D$5+2*$E1954*信号概况!$F$4*$G1954*信号概况!$F$6*信号相关性!$D$6+2*$E1954*信号概况!$F$4*$H1954*信号概况!$F$7*信号相关性!$D$7+2*$E1954*信号概况!$F$4*$I1954*信号概况!$F$8*信号相关性!$D$8+2*$E1954*信号概况!$F$4*$J1954*信号概况!$J$5*信号相关性!$D$9+2*$F1954*信号概况!$F$5*$G1954*信号概况!$F$6*信号相关性!$E$6+2*$F1954*信号概况!$F$5*$H1954*信号概况!$F$7*信号相关性!$E$7+2*$F1954*信号概况!$F$5*$I1954*信号概况!$F$8*信号相关性!$E$8+2*$F1954*信号概况!$F$5*$J1954*信号概况!$F$9*信号相关性!$E$9+2*$G1954*信号概况!$F$6*$H1954*信号概况!$F$7*信号相关性!$F$7+2*$G1954*信号概况!$F$6*$I1954*信号概况!$F$8*信号相关性!$F$8+2*$G1954*信号概况!$F$6*$J1954*信号概况!$F$9*信号相关性!$F$9+2*$H1954*信号概况!$F$7*$I1954*信号概况!$F$8*信号相关性!$G$8+2*$H1954*信号概况!$F$7*$J1954*信号概况!$F$9*信号相关性!$G$9+2*$I1954*信号概况!$F$8*$J1954*信号概况!$F$9*信号相关性!$H$9)</f>
        <v>851.510164591394</v>
      </c>
      <c r="L1954" s="10">
        <f t="shared" si="638"/>
        <v>22.9230146763621</v>
      </c>
      <c r="M1954" s="11">
        <f>SQRT(POWER($C1954*信号概况!$C$2,2)+POWER($D1954*信号概况!$C$3,2)+POWER($E1954*信号概况!$C$4,2)+POWER($F1954*信号概况!$C$5,2)+POWER($G1954*信号概况!$C$6,2)+POWER($H1954*信号概况!$C$7,2)+POWER($I1954*信号概况!$C$8,2)+POWER($J1954*信号概况!$C$9,2)+2*$C1954*信号概况!$C$2*$D1954*信号概况!$C$3*信号相关性!$B$3+2*$C1954*信号概况!$C$2*$E1954*信号概况!$C$4*信号相关性!$B$4+2*$C1954*信号概况!$C$2*$F1954*信号概况!$C$5*信号相关性!$B$5+2*$C1954*信号概况!$C$2*$G1954*信号概况!$C$6*信号相关性!$B$6+2*$C1954*信号概况!$C$2*$H1954*信号概况!$C$7*信号相关性!$B$7+2*$C1954*信号概况!$C$2*$I1954*信号概况!$C$8*信号相关性!$B$8+2*$C1954*信号概况!$C$2*$J1954*信号概况!$C$9*信号相关性!$B$9+2*$D1954*信号概况!$C$3*$E1954*信号概况!$C$4*信号相关性!$C$4+2*$D1954*信号概况!$C$3*$F1954*信号概况!$C$5*信号相关性!$C$5+2*$D1954*信号概况!$C$3*$G1954*信号概况!$C$6*信号相关性!$C$6+2*$D1954*信号概况!$C$3*$H1954*信号概况!$C$7*信号相关性!$C$7+2*$D1954*信号概况!$C$3*$I1954*信号概况!$C$8*信号相关性!$C$8+2*$D1954*信号概况!$C$3*$J1954*信号概况!$C$9*信号相关性!$C$9+2*$E1954*信号概况!$C$4*$F1954*信号概况!$C$5*信号相关性!$D$5+2*$E1954*信号概况!$C$4*$G1954*信号概况!$C$6*信号相关性!$D$6+2*$E1954*信号概况!$C$4*$H1954*信号概况!$C$7*信号相关性!$D$7+2*$E1954*信号概况!$C$4*$I1954*信号概况!$C$8*信号相关性!$D$8+2*$E1954*信号概况!$C$4*$J1954*信号概况!$J$5*信号相关性!$D$9+2*$F1954*信号概况!$C$5*$G1954*信号概况!$C$6*信号相关性!$E$6+2*$F1954*信号概况!$C$5*$H1954*信号概况!$C$7*信号相关性!$E$7+2*$F1954*信号概况!$C$5*$I1954*信号概况!$C$8*信号相关性!$E$8+2*$F1954*信号概况!$C$5*$J1954*信号概况!$C$9*信号相关性!$E$9+2*$G1954*信号概况!$C$6*$H1954*信号概况!$C$7*信号相关性!$F$7+2*$G1954*信号概况!$C$6*$I1954*信号概况!$C$8*信号相关性!$F$8+2*$G1954*信号概况!$C$6*$J1954*信号概况!$C$9*信号相关性!$F$9+2*$H1954*信号概况!$C$7*$I1954*信号概况!$C$8*信号相关性!$G$8+2*$H1954*信号概况!$C$7*$J1954*信号概况!$C$9*信号相关性!$G$9+2*$I1954*信号概况!$C$8*$J1954*信号概况!$C$9*信号相关性!$H$9)</f>
        <v>4184.02601465973</v>
      </c>
      <c r="N1954" s="12">
        <f t="shared" si="639"/>
        <v>0.214354599663497</v>
      </c>
      <c r="O1954" s="10">
        <f>$C1954*信号概况!$J$2+$D1954*信号概况!$J$3+$E1954*信号概况!$J$4+$F1954*信号概况!$J$5+$G1954*信号概况!$J$6+$H1954*信号概况!$J$7+$I1954*信号概况!$J$8+$J1954*信号概况!$J$9</f>
        <v>1017.99660201708</v>
      </c>
      <c r="P1954" s="12">
        <f t="shared" si="640"/>
        <v>0.0521536561483154</v>
      </c>
      <c r="Q1954" s="7">
        <f t="shared" si="641"/>
        <v>13.2000775699472</v>
      </c>
    </row>
    <row r="1955" spans="1:17">
      <c r="A1955">
        <v>1953</v>
      </c>
      <c r="B1955">
        <v>19519.18</v>
      </c>
      <c r="C1955" s="7">
        <f t="shared" si="630"/>
        <v>0</v>
      </c>
      <c r="D1955" s="8">
        <f t="shared" si="631"/>
        <v>0.454545454545455</v>
      </c>
      <c r="E1955">
        <f t="shared" si="632"/>
        <v>0</v>
      </c>
      <c r="F1955">
        <f t="shared" ref="F1955:F1990" si="642">MOD(QUOTIENT(A1955,($T$2*$U$2/0.01+1)*($T$3*$U$3/0.01+1)*($T$4*$U$4/0.01+1)),$T$5*$U$5/0.01+1)/($T$5*100)</f>
        <v>0.2</v>
      </c>
      <c r="G1955">
        <f t="shared" ref="G1955:G1990" si="643">MOD(QUOTIENT(A1955,($T$2*$U$2/0.01+1)*($T$3*$U$3/0.01+1)*($T$4*$U$4/0.01+1)*($T$5*$U$5/0.01+1)),$T$6*$U$6/0.01+1)/($T$6*100)</f>
        <v>0.1</v>
      </c>
      <c r="H1955">
        <f t="shared" ref="H1955:H1990" si="644">MOD(QUOTIENT(A1955,($T$2*$U$2/0.01+1)*($T$3*$U$3/0.01+1)*($T$4*$U$4/0.01+1)*($T$5*$U$5/0.01+1)*($T$6*$U$6/0.01+1)),$T$7*$U$7/0.01+1)/($T$7*100)</f>
        <v>0</v>
      </c>
      <c r="I1955">
        <f t="shared" ref="I1955:I1990" si="645">MOD(QUOTIENT(A1955,($T$2*$U$2/0.01+1)*($T$3*$U$3/0.01+1)*($T$4*$U$4/0.01+1)*($T$5*$U$5/0.01+1)*($T$6*$U$6/0.01+1)*($T$7*$U$7/0.01+1)),$T$8*$U$8/0.01+1)/($T$8*100)</f>
        <v>0</v>
      </c>
      <c r="J1955">
        <f t="shared" ref="J1955:J1990" si="646">MOD(QUOTIENT(A1955,($T$2*$U$2/0.01+1)*($T$3*$U$3/0.01+1)*($T$4*$U$4/0.01+1)*($T$5*$U$5/0.01+1)*($T$6*$U$6/0.01+1)*($T$7*$U$7/0.01+1)*($T$8*$U$8/0.01+1)),$T$9*$U$9/0.01)/($T$9*100)</f>
        <v>0</v>
      </c>
      <c r="K1955">
        <f>SQRT(POWER($C1955*信号概况!$F$2,2)+POWER($D1955*信号概况!$F$3,2)+POWER($E1955*信号概况!$F$4,2)+POWER($F1955*信号概况!$F$5,2)+POWER($G1955*信号概况!$F$6,2)+POWER($H1955*信号概况!$F$7,2)+POWER($I1955*信号概况!$F$8,2)+POWER($J1955*信号概况!$F$9,2)+2*$C1955*信号概况!$F$2*$D1955*信号概况!$F$3*信号相关性!$B$3+2*$C1955*信号概况!$F$2*$E1955*信号概况!$F$4*信号相关性!$B$4+2*$C1955*信号概况!$F$2*$F1955*信号概况!$F$5*信号相关性!$B$5+2*$C1955*信号概况!$F$2*$G1955*信号概况!$F$6*信号相关性!$B$6+2*$C1955*信号概况!$F$2*$H1955*信号概况!$F$7*信号相关性!$B$7+2*$C1955*信号概况!$F$2*$I1955*信号概况!$F$8*信号相关性!$B$8+2*$C1955*信号概况!$F$2*$J1955*信号概况!$F$9*信号相关性!$B$9+2*$D1955*信号概况!$F$3*$E1955*信号概况!$F$4*信号相关性!$C$4+2*$D1955*信号概况!$F$3*$F1955*信号概况!$F$5*信号相关性!$C$5+2*$D1955*信号概况!$F$3*$G1955*信号概况!$F$6*信号相关性!$C$6+2*$D1955*信号概况!$F$3*$H1955*信号概况!$F$7*信号相关性!$C$7+2*$D1955*信号概况!$F$3*$I1955*信号概况!$F$8*信号相关性!$C$8+2*$D1955*信号概况!$F$3*$J1955*信号概况!$F$9*信号相关性!$C$9+2*$E1955*信号概况!$F$4*$F1955*信号概况!$F$5*信号相关性!$D$5+2*$E1955*信号概况!$F$4*$G1955*信号概况!$F$6*信号相关性!$D$6+2*$E1955*信号概况!$F$4*$H1955*信号概况!$F$7*信号相关性!$D$7+2*$E1955*信号概况!$F$4*$I1955*信号概况!$F$8*信号相关性!$D$8+2*$E1955*信号概况!$F$4*$J1955*信号概况!$J$5*信号相关性!$D$9+2*$F1955*信号概况!$F$5*$G1955*信号概况!$F$6*信号相关性!$E$6+2*$F1955*信号概况!$F$5*$H1955*信号概况!$F$7*信号相关性!$E$7+2*$F1955*信号概况!$F$5*$I1955*信号概况!$F$8*信号相关性!$E$8+2*$F1955*信号概况!$F$5*$J1955*信号概况!$F$9*信号相关性!$E$9+2*$G1955*信号概况!$F$6*$H1955*信号概况!$F$7*信号相关性!$F$7+2*$G1955*信号概况!$F$6*$I1955*信号概况!$F$8*信号相关性!$F$8+2*$G1955*信号概况!$F$6*$J1955*信号概况!$F$9*信号相关性!$F$9+2*$H1955*信号概况!$F$7*$I1955*信号概况!$F$8*信号相关性!$G$8+2*$H1955*信号概况!$F$7*$J1955*信号概况!$F$9*信号相关性!$G$9+2*$I1955*信号概况!$F$8*$J1955*信号概况!$F$9*信号相关性!$H$9)</f>
        <v>915.175602235274</v>
      </c>
      <c r="L1955" s="10">
        <f t="shared" ref="L1955:L1990" si="647">B1955/K1955</f>
        <v>21.3283439291053</v>
      </c>
      <c r="M1955" s="11">
        <f>SQRT(POWER($C1955*信号概况!$C$2,2)+POWER($D1955*信号概况!$C$3,2)+POWER($E1955*信号概况!$C$4,2)+POWER($F1955*信号概况!$C$5,2)+POWER($G1955*信号概况!$C$6,2)+POWER($H1955*信号概况!$C$7,2)+POWER($I1955*信号概况!$C$8,2)+POWER($J1955*信号概况!$C$9,2)+2*$C1955*信号概况!$C$2*$D1955*信号概况!$C$3*信号相关性!$B$3+2*$C1955*信号概况!$C$2*$E1955*信号概况!$C$4*信号相关性!$B$4+2*$C1955*信号概况!$C$2*$F1955*信号概况!$C$5*信号相关性!$B$5+2*$C1955*信号概况!$C$2*$G1955*信号概况!$C$6*信号相关性!$B$6+2*$C1955*信号概况!$C$2*$H1955*信号概况!$C$7*信号相关性!$B$7+2*$C1955*信号概况!$C$2*$I1955*信号概况!$C$8*信号相关性!$B$8+2*$C1955*信号概况!$C$2*$J1955*信号概况!$C$9*信号相关性!$B$9+2*$D1955*信号概况!$C$3*$E1955*信号概况!$C$4*信号相关性!$C$4+2*$D1955*信号概况!$C$3*$F1955*信号概况!$C$5*信号相关性!$C$5+2*$D1955*信号概况!$C$3*$G1955*信号概况!$C$6*信号相关性!$C$6+2*$D1955*信号概况!$C$3*$H1955*信号概况!$C$7*信号相关性!$C$7+2*$D1955*信号概况!$C$3*$I1955*信号概况!$C$8*信号相关性!$C$8+2*$D1955*信号概况!$C$3*$J1955*信号概况!$C$9*信号相关性!$C$9+2*$E1955*信号概况!$C$4*$F1955*信号概况!$C$5*信号相关性!$D$5+2*$E1955*信号概况!$C$4*$G1955*信号概况!$C$6*信号相关性!$D$6+2*$E1955*信号概况!$C$4*$H1955*信号概况!$C$7*信号相关性!$D$7+2*$E1955*信号概况!$C$4*$I1955*信号概况!$C$8*信号相关性!$D$8+2*$E1955*信号概况!$C$4*$J1955*信号概况!$J$5*信号相关性!$D$9+2*$F1955*信号概况!$C$5*$G1955*信号概况!$C$6*信号相关性!$E$6+2*$F1955*信号概况!$C$5*$H1955*信号概况!$C$7*信号相关性!$E$7+2*$F1955*信号概况!$C$5*$I1955*信号概况!$C$8*信号相关性!$E$8+2*$F1955*信号概况!$C$5*$J1955*信号概况!$C$9*信号相关性!$E$9+2*$G1955*信号概况!$C$6*$H1955*信号概况!$C$7*信号相关性!$F$7+2*$G1955*信号概况!$C$6*$I1955*信号概况!$C$8*信号相关性!$F$8+2*$G1955*信号概况!$C$6*$J1955*信号概况!$C$9*信号相关性!$F$9+2*$H1955*信号概况!$C$7*$I1955*信号概况!$C$8*信号相关性!$G$8+2*$H1955*信号概况!$C$7*$J1955*信号概况!$C$9*信号相关性!$G$9+2*$I1955*信号概况!$C$8*$J1955*信号概况!$C$9*信号相关性!$H$9)</f>
        <v>4500.62050017111</v>
      </c>
      <c r="N1955" s="12">
        <f t="shared" ref="N1955:N1990" si="648">M1955/B1955</f>
        <v>0.230574260812755</v>
      </c>
      <c r="O1955" s="10">
        <f>$C1955*信号概况!$J$2+$D1955*信号概况!$J$3+$E1955*信号概况!$J$4+$F1955*信号概况!$J$5+$G1955*信号概况!$J$6+$H1955*信号概况!$J$7+$I1955*信号概况!$J$8+$J1955*信号概况!$J$9</f>
        <v>1042.52475270201</v>
      </c>
      <c r="P1955" s="12">
        <f t="shared" ref="P1955:P1990" si="649">O1955/B1955</f>
        <v>0.0534102740331308</v>
      </c>
      <c r="Q1955" s="7">
        <f t="shared" ref="Q1955:Q1990" si="650">(O1955*12-B1955*5%)/K1955</f>
        <v>12.6034151306613</v>
      </c>
    </row>
    <row r="1956" spans="1:17">
      <c r="A1956">
        <v>1954</v>
      </c>
      <c r="B1956">
        <v>19519.18</v>
      </c>
      <c r="C1956" s="7">
        <f t="shared" si="630"/>
        <v>0</v>
      </c>
      <c r="D1956" s="8">
        <f t="shared" si="631"/>
        <v>0.484848484848485</v>
      </c>
      <c r="E1956">
        <f t="shared" si="632"/>
        <v>0</v>
      </c>
      <c r="F1956">
        <f t="shared" si="642"/>
        <v>0.2</v>
      </c>
      <c r="G1956">
        <f t="shared" si="643"/>
        <v>0.1</v>
      </c>
      <c r="H1956">
        <f t="shared" si="644"/>
        <v>0</v>
      </c>
      <c r="I1956">
        <f t="shared" si="645"/>
        <v>0</v>
      </c>
      <c r="J1956">
        <f t="shared" si="646"/>
        <v>0</v>
      </c>
      <c r="K1956">
        <f>SQRT(POWER($C1956*信号概况!$F$2,2)+POWER($D1956*信号概况!$F$3,2)+POWER($E1956*信号概况!$F$4,2)+POWER($F1956*信号概况!$F$5,2)+POWER($G1956*信号概况!$F$6,2)+POWER($H1956*信号概况!$F$7,2)+POWER($I1956*信号概况!$F$8,2)+POWER($J1956*信号概况!$F$9,2)+2*$C1956*信号概况!$F$2*$D1956*信号概况!$F$3*信号相关性!$B$3+2*$C1956*信号概况!$F$2*$E1956*信号概况!$F$4*信号相关性!$B$4+2*$C1956*信号概况!$F$2*$F1956*信号概况!$F$5*信号相关性!$B$5+2*$C1956*信号概况!$F$2*$G1956*信号概况!$F$6*信号相关性!$B$6+2*$C1956*信号概况!$F$2*$H1956*信号概况!$F$7*信号相关性!$B$7+2*$C1956*信号概况!$F$2*$I1956*信号概况!$F$8*信号相关性!$B$8+2*$C1956*信号概况!$F$2*$J1956*信号概况!$F$9*信号相关性!$B$9+2*$D1956*信号概况!$F$3*$E1956*信号概况!$F$4*信号相关性!$C$4+2*$D1956*信号概况!$F$3*$F1956*信号概况!$F$5*信号相关性!$C$5+2*$D1956*信号概况!$F$3*$G1956*信号概况!$F$6*信号相关性!$C$6+2*$D1956*信号概况!$F$3*$H1956*信号概况!$F$7*信号相关性!$C$7+2*$D1956*信号概况!$F$3*$I1956*信号概况!$F$8*信号相关性!$C$8+2*$D1956*信号概况!$F$3*$J1956*信号概况!$F$9*信号相关性!$C$9+2*$E1956*信号概况!$F$4*$F1956*信号概况!$F$5*信号相关性!$D$5+2*$E1956*信号概况!$F$4*$G1956*信号概况!$F$6*信号相关性!$D$6+2*$E1956*信号概况!$F$4*$H1956*信号概况!$F$7*信号相关性!$D$7+2*$E1956*信号概况!$F$4*$I1956*信号概况!$F$8*信号相关性!$D$8+2*$E1956*信号概况!$F$4*$J1956*信号概况!$J$5*信号相关性!$D$9+2*$F1956*信号概况!$F$5*$G1956*信号概况!$F$6*信号相关性!$E$6+2*$F1956*信号概况!$F$5*$H1956*信号概况!$F$7*信号相关性!$E$7+2*$F1956*信号概况!$F$5*$I1956*信号概况!$F$8*信号相关性!$E$8+2*$F1956*信号概况!$F$5*$J1956*信号概况!$F$9*信号相关性!$E$9+2*$G1956*信号概况!$F$6*$H1956*信号概况!$F$7*信号相关性!$F$7+2*$G1956*信号概况!$F$6*$I1956*信号概况!$F$8*信号相关性!$F$8+2*$G1956*信号概况!$F$6*$J1956*信号概况!$F$9*信号相关性!$F$9+2*$H1956*信号概况!$F$7*$I1956*信号概况!$F$8*信号相关性!$G$8+2*$H1956*信号概况!$F$7*$J1956*信号概况!$F$9*信号相关性!$G$9+2*$I1956*信号概况!$F$8*$J1956*信号概况!$F$9*信号相关性!$H$9)</f>
        <v>979.266038326903</v>
      </c>
      <c r="L1956" s="10">
        <f t="shared" si="647"/>
        <v>19.9324588375892</v>
      </c>
      <c r="M1956" s="11">
        <f>SQRT(POWER($C1956*信号概况!$C$2,2)+POWER($D1956*信号概况!$C$3,2)+POWER($E1956*信号概况!$C$4,2)+POWER($F1956*信号概况!$C$5,2)+POWER($G1956*信号概况!$C$6,2)+POWER($H1956*信号概况!$C$7,2)+POWER($I1956*信号概况!$C$8,2)+POWER($J1956*信号概况!$C$9,2)+2*$C1956*信号概况!$C$2*$D1956*信号概况!$C$3*信号相关性!$B$3+2*$C1956*信号概况!$C$2*$E1956*信号概况!$C$4*信号相关性!$B$4+2*$C1956*信号概况!$C$2*$F1956*信号概况!$C$5*信号相关性!$B$5+2*$C1956*信号概况!$C$2*$G1956*信号概况!$C$6*信号相关性!$B$6+2*$C1956*信号概况!$C$2*$H1956*信号概况!$C$7*信号相关性!$B$7+2*$C1956*信号概况!$C$2*$I1956*信号概况!$C$8*信号相关性!$B$8+2*$C1956*信号概况!$C$2*$J1956*信号概况!$C$9*信号相关性!$B$9+2*$D1956*信号概况!$C$3*$E1956*信号概况!$C$4*信号相关性!$C$4+2*$D1956*信号概况!$C$3*$F1956*信号概况!$C$5*信号相关性!$C$5+2*$D1956*信号概况!$C$3*$G1956*信号概况!$C$6*信号相关性!$C$6+2*$D1956*信号概况!$C$3*$H1956*信号概况!$C$7*信号相关性!$C$7+2*$D1956*信号概况!$C$3*$I1956*信号概况!$C$8*信号相关性!$C$8+2*$D1956*信号概况!$C$3*$J1956*信号概况!$C$9*信号相关性!$C$9+2*$E1956*信号概况!$C$4*$F1956*信号概况!$C$5*信号相关性!$D$5+2*$E1956*信号概况!$C$4*$G1956*信号概况!$C$6*信号相关性!$D$6+2*$E1956*信号概况!$C$4*$H1956*信号概况!$C$7*信号相关性!$D$7+2*$E1956*信号概况!$C$4*$I1956*信号概况!$C$8*信号相关性!$D$8+2*$E1956*信号概况!$C$4*$J1956*信号概况!$J$5*信号相关性!$D$9+2*$F1956*信号概况!$C$5*$G1956*信号概况!$C$6*信号相关性!$E$6+2*$F1956*信号概况!$C$5*$H1956*信号概况!$C$7*信号相关性!$E$7+2*$F1956*信号概况!$C$5*$I1956*信号概况!$C$8*信号相关性!$E$8+2*$F1956*信号概况!$C$5*$J1956*信号概况!$C$9*信号相关性!$E$9+2*$G1956*信号概况!$C$6*$H1956*信号概况!$C$7*信号相关性!$F$7+2*$G1956*信号概况!$C$6*$I1956*信号概况!$C$8*信号相关性!$F$8+2*$G1956*信号概况!$C$6*$J1956*信号概况!$C$9*信号相关性!$F$9+2*$H1956*信号概况!$C$7*$I1956*信号概况!$C$8*信号相关性!$G$8+2*$H1956*信号概况!$C$7*$J1956*信号概况!$C$9*信号相关性!$G$9+2*$I1956*信号概况!$C$8*$J1956*信号概况!$C$9*信号相关性!$H$9)</f>
        <v>4818.24452513504</v>
      </c>
      <c r="N1956" s="12">
        <f t="shared" si="648"/>
        <v>0.24684666697756</v>
      </c>
      <c r="O1956" s="10">
        <f>$C1956*信号概况!$J$2+$D1956*信号概况!$J$3+$E1956*信号概况!$J$4+$F1956*信号概况!$J$5+$G1956*信号概况!$J$6+$H1956*信号概况!$J$7+$I1956*信号概况!$J$8+$J1956*信号概况!$J$9</f>
        <v>1067.05290338694</v>
      </c>
      <c r="P1956" s="12">
        <f t="shared" si="649"/>
        <v>0.0546668919179463</v>
      </c>
      <c r="Q1956" s="7">
        <f t="shared" si="650"/>
        <v>12.0791239333213</v>
      </c>
    </row>
    <row r="1957" spans="1:17">
      <c r="A1957">
        <v>1955</v>
      </c>
      <c r="B1957">
        <v>19519.18</v>
      </c>
      <c r="C1957" s="7">
        <f t="shared" si="630"/>
        <v>0</v>
      </c>
      <c r="D1957" s="8">
        <f t="shared" si="631"/>
        <v>0.515151515151515</v>
      </c>
      <c r="E1957">
        <f t="shared" si="632"/>
        <v>0</v>
      </c>
      <c r="F1957">
        <f t="shared" si="642"/>
        <v>0.2</v>
      </c>
      <c r="G1957">
        <f t="shared" si="643"/>
        <v>0.1</v>
      </c>
      <c r="H1957">
        <f t="shared" si="644"/>
        <v>0</v>
      </c>
      <c r="I1957">
        <f t="shared" si="645"/>
        <v>0</v>
      </c>
      <c r="J1957">
        <f t="shared" si="646"/>
        <v>0</v>
      </c>
      <c r="K1957">
        <f>SQRT(POWER($C1957*信号概况!$F$2,2)+POWER($D1957*信号概况!$F$3,2)+POWER($E1957*信号概况!$F$4,2)+POWER($F1957*信号概况!$F$5,2)+POWER($G1957*信号概况!$F$6,2)+POWER($H1957*信号概况!$F$7,2)+POWER($I1957*信号概况!$F$8,2)+POWER($J1957*信号概况!$F$9,2)+2*$C1957*信号概况!$F$2*$D1957*信号概况!$F$3*信号相关性!$B$3+2*$C1957*信号概况!$F$2*$E1957*信号概况!$F$4*信号相关性!$B$4+2*$C1957*信号概况!$F$2*$F1957*信号概况!$F$5*信号相关性!$B$5+2*$C1957*信号概况!$F$2*$G1957*信号概况!$F$6*信号相关性!$B$6+2*$C1957*信号概况!$F$2*$H1957*信号概况!$F$7*信号相关性!$B$7+2*$C1957*信号概况!$F$2*$I1957*信号概况!$F$8*信号相关性!$B$8+2*$C1957*信号概况!$F$2*$J1957*信号概况!$F$9*信号相关性!$B$9+2*$D1957*信号概况!$F$3*$E1957*信号概况!$F$4*信号相关性!$C$4+2*$D1957*信号概况!$F$3*$F1957*信号概况!$F$5*信号相关性!$C$5+2*$D1957*信号概况!$F$3*$G1957*信号概况!$F$6*信号相关性!$C$6+2*$D1957*信号概况!$F$3*$H1957*信号概况!$F$7*信号相关性!$C$7+2*$D1957*信号概况!$F$3*$I1957*信号概况!$F$8*信号相关性!$C$8+2*$D1957*信号概况!$F$3*$J1957*信号概况!$F$9*信号相关性!$C$9+2*$E1957*信号概况!$F$4*$F1957*信号概况!$F$5*信号相关性!$D$5+2*$E1957*信号概况!$F$4*$G1957*信号概况!$F$6*信号相关性!$D$6+2*$E1957*信号概况!$F$4*$H1957*信号概况!$F$7*信号相关性!$D$7+2*$E1957*信号概况!$F$4*$I1957*信号概况!$F$8*信号相关性!$D$8+2*$E1957*信号概况!$F$4*$J1957*信号概况!$J$5*信号相关性!$D$9+2*$F1957*信号概况!$F$5*$G1957*信号概况!$F$6*信号相关性!$E$6+2*$F1957*信号概况!$F$5*$H1957*信号概况!$F$7*信号相关性!$E$7+2*$F1957*信号概况!$F$5*$I1957*信号概况!$F$8*信号相关性!$E$8+2*$F1957*信号概况!$F$5*$J1957*信号概况!$F$9*信号相关性!$E$9+2*$G1957*信号概况!$F$6*$H1957*信号概况!$F$7*信号相关性!$F$7+2*$G1957*信号概况!$F$6*$I1957*信号概况!$F$8*信号相关性!$F$8+2*$G1957*信号概况!$F$6*$J1957*信号概况!$F$9*信号相关性!$F$9+2*$H1957*信号概况!$F$7*$I1957*信号概况!$F$8*信号相关性!$G$8+2*$H1957*信号概况!$F$7*$J1957*信号概况!$F$9*信号相关性!$G$9+2*$I1957*信号概况!$F$8*$J1957*信号概况!$F$9*信号相关性!$H$9)</f>
        <v>1043.70318246318</v>
      </c>
      <c r="L1957" s="10">
        <f t="shared" si="647"/>
        <v>18.7018496522488</v>
      </c>
      <c r="M1957" s="11">
        <f>SQRT(POWER($C1957*信号概况!$C$2,2)+POWER($D1957*信号概况!$C$3,2)+POWER($E1957*信号概况!$C$4,2)+POWER($F1957*信号概况!$C$5,2)+POWER($G1957*信号概况!$C$6,2)+POWER($H1957*信号概况!$C$7,2)+POWER($I1957*信号概况!$C$8,2)+POWER($J1957*信号概况!$C$9,2)+2*$C1957*信号概况!$C$2*$D1957*信号概况!$C$3*信号相关性!$B$3+2*$C1957*信号概况!$C$2*$E1957*信号概况!$C$4*信号相关性!$B$4+2*$C1957*信号概况!$C$2*$F1957*信号概况!$C$5*信号相关性!$B$5+2*$C1957*信号概况!$C$2*$G1957*信号概况!$C$6*信号相关性!$B$6+2*$C1957*信号概况!$C$2*$H1957*信号概况!$C$7*信号相关性!$B$7+2*$C1957*信号概况!$C$2*$I1957*信号概况!$C$8*信号相关性!$B$8+2*$C1957*信号概况!$C$2*$J1957*信号概况!$C$9*信号相关性!$B$9+2*$D1957*信号概况!$C$3*$E1957*信号概况!$C$4*信号相关性!$C$4+2*$D1957*信号概况!$C$3*$F1957*信号概况!$C$5*信号相关性!$C$5+2*$D1957*信号概况!$C$3*$G1957*信号概况!$C$6*信号相关性!$C$6+2*$D1957*信号概况!$C$3*$H1957*信号概况!$C$7*信号相关性!$C$7+2*$D1957*信号概况!$C$3*$I1957*信号概况!$C$8*信号相关性!$C$8+2*$D1957*信号概况!$C$3*$J1957*信号概况!$C$9*信号相关性!$C$9+2*$E1957*信号概况!$C$4*$F1957*信号概况!$C$5*信号相关性!$D$5+2*$E1957*信号概况!$C$4*$G1957*信号概况!$C$6*信号相关性!$D$6+2*$E1957*信号概况!$C$4*$H1957*信号概况!$C$7*信号相关性!$D$7+2*$E1957*信号概况!$C$4*$I1957*信号概况!$C$8*信号相关性!$D$8+2*$E1957*信号概况!$C$4*$J1957*信号概况!$J$5*信号相关性!$D$9+2*$F1957*信号概况!$C$5*$G1957*信号概况!$C$6*信号相关性!$E$6+2*$F1957*信号概况!$C$5*$H1957*信号概况!$C$7*信号相关性!$E$7+2*$F1957*信号概况!$C$5*$I1957*信号概况!$C$8*信号相关性!$E$8+2*$F1957*信号概况!$C$5*$J1957*信号概况!$C$9*信号相关性!$E$9+2*$G1957*信号概况!$C$6*$H1957*信号概况!$C$7*信号相关性!$F$7+2*$G1957*信号概况!$C$6*$I1957*信号概况!$C$8*信号相关性!$F$8+2*$G1957*信号概况!$C$6*$J1957*信号概况!$C$9*信号相关性!$F$9+2*$H1957*信号概况!$C$7*$I1957*信号概况!$C$8*信号相关性!$G$8+2*$H1957*信号概况!$C$7*$J1957*信号概况!$C$9*信号相关性!$G$9+2*$I1957*信号概况!$C$8*$J1957*信号概况!$C$9*信号相关性!$H$9)</f>
        <v>5136.7071109466</v>
      </c>
      <c r="N1957" s="12">
        <f t="shared" si="648"/>
        <v>0.26316203400689</v>
      </c>
      <c r="O1957" s="10">
        <f>$C1957*信号概况!$J$2+$D1957*信号概况!$J$3+$E1957*信号概况!$J$4+$F1957*信号概况!$J$5+$G1957*信号概况!$J$6+$H1957*信号概况!$J$7+$I1957*信号概况!$J$8+$J1957*信号概况!$J$9</f>
        <v>1091.58105407187</v>
      </c>
      <c r="P1957" s="12">
        <f t="shared" si="649"/>
        <v>0.0559235098027617</v>
      </c>
      <c r="Q1957" s="7">
        <f t="shared" si="650"/>
        <v>11.6153843856753</v>
      </c>
    </row>
    <row r="1958" spans="1:17">
      <c r="A1958">
        <v>1956</v>
      </c>
      <c r="B1958">
        <v>19519.18</v>
      </c>
      <c r="C1958" s="7">
        <f t="shared" si="630"/>
        <v>0</v>
      </c>
      <c r="D1958" s="8">
        <f t="shared" si="631"/>
        <v>0.545454545454545</v>
      </c>
      <c r="E1958">
        <f t="shared" si="632"/>
        <v>0</v>
      </c>
      <c r="F1958">
        <f t="shared" si="642"/>
        <v>0.2</v>
      </c>
      <c r="G1958">
        <f t="shared" si="643"/>
        <v>0.1</v>
      </c>
      <c r="H1958">
        <f t="shared" si="644"/>
        <v>0</v>
      </c>
      <c r="I1958">
        <f t="shared" si="645"/>
        <v>0</v>
      </c>
      <c r="J1958">
        <f t="shared" si="646"/>
        <v>0</v>
      </c>
      <c r="K1958">
        <f>SQRT(POWER($C1958*信号概况!$F$2,2)+POWER($D1958*信号概况!$F$3,2)+POWER($E1958*信号概况!$F$4,2)+POWER($F1958*信号概况!$F$5,2)+POWER($G1958*信号概况!$F$6,2)+POWER($H1958*信号概况!$F$7,2)+POWER($I1958*信号概况!$F$8,2)+POWER($J1958*信号概况!$F$9,2)+2*$C1958*信号概况!$F$2*$D1958*信号概况!$F$3*信号相关性!$B$3+2*$C1958*信号概况!$F$2*$E1958*信号概况!$F$4*信号相关性!$B$4+2*$C1958*信号概况!$F$2*$F1958*信号概况!$F$5*信号相关性!$B$5+2*$C1958*信号概况!$F$2*$G1958*信号概况!$F$6*信号相关性!$B$6+2*$C1958*信号概况!$F$2*$H1958*信号概况!$F$7*信号相关性!$B$7+2*$C1958*信号概况!$F$2*$I1958*信号概况!$F$8*信号相关性!$B$8+2*$C1958*信号概况!$F$2*$J1958*信号概况!$F$9*信号相关性!$B$9+2*$D1958*信号概况!$F$3*$E1958*信号概况!$F$4*信号相关性!$C$4+2*$D1958*信号概况!$F$3*$F1958*信号概况!$F$5*信号相关性!$C$5+2*$D1958*信号概况!$F$3*$G1958*信号概况!$F$6*信号相关性!$C$6+2*$D1958*信号概况!$F$3*$H1958*信号概况!$F$7*信号相关性!$C$7+2*$D1958*信号概况!$F$3*$I1958*信号概况!$F$8*信号相关性!$C$8+2*$D1958*信号概况!$F$3*$J1958*信号概况!$F$9*信号相关性!$C$9+2*$E1958*信号概况!$F$4*$F1958*信号概况!$F$5*信号相关性!$D$5+2*$E1958*信号概况!$F$4*$G1958*信号概况!$F$6*信号相关性!$D$6+2*$E1958*信号概况!$F$4*$H1958*信号概况!$F$7*信号相关性!$D$7+2*$E1958*信号概况!$F$4*$I1958*信号概况!$F$8*信号相关性!$D$8+2*$E1958*信号概况!$F$4*$J1958*信号概况!$J$5*信号相关性!$D$9+2*$F1958*信号概况!$F$5*$G1958*信号概况!$F$6*信号相关性!$E$6+2*$F1958*信号概况!$F$5*$H1958*信号概况!$F$7*信号相关性!$E$7+2*$F1958*信号概况!$F$5*$I1958*信号概况!$F$8*信号相关性!$E$8+2*$F1958*信号概况!$F$5*$J1958*信号概况!$F$9*信号相关性!$E$9+2*$G1958*信号概况!$F$6*$H1958*信号概况!$F$7*信号相关性!$F$7+2*$G1958*信号概况!$F$6*$I1958*信号概况!$F$8*信号相关性!$F$8+2*$G1958*信号概况!$F$6*$J1958*信号概况!$F$9*信号相关性!$F$9+2*$H1958*信号概况!$F$7*$I1958*信号概况!$F$8*信号相关性!$G$8+2*$H1958*信号概况!$F$7*$J1958*信号概况!$F$9*信号相关性!$G$9+2*$I1958*信号概况!$F$8*$J1958*信号概况!$F$9*信号相关性!$H$9)</f>
        <v>1108.42656983519</v>
      </c>
      <c r="L1958" s="10">
        <f t="shared" si="647"/>
        <v>17.6098088328054</v>
      </c>
      <c r="M1958" s="11">
        <f>SQRT(POWER($C1958*信号概况!$C$2,2)+POWER($D1958*信号概况!$C$3,2)+POWER($E1958*信号概况!$C$4,2)+POWER($F1958*信号概况!$C$5,2)+POWER($G1958*信号概况!$C$6,2)+POWER($H1958*信号概况!$C$7,2)+POWER($I1958*信号概况!$C$8,2)+POWER($J1958*信号概况!$C$9,2)+2*$C1958*信号概况!$C$2*$D1958*信号概况!$C$3*信号相关性!$B$3+2*$C1958*信号概况!$C$2*$E1958*信号概况!$C$4*信号相关性!$B$4+2*$C1958*信号概况!$C$2*$F1958*信号概况!$C$5*信号相关性!$B$5+2*$C1958*信号概况!$C$2*$G1958*信号概况!$C$6*信号相关性!$B$6+2*$C1958*信号概况!$C$2*$H1958*信号概况!$C$7*信号相关性!$B$7+2*$C1958*信号概况!$C$2*$I1958*信号概况!$C$8*信号相关性!$B$8+2*$C1958*信号概况!$C$2*$J1958*信号概况!$C$9*信号相关性!$B$9+2*$D1958*信号概况!$C$3*$E1958*信号概况!$C$4*信号相关性!$C$4+2*$D1958*信号概况!$C$3*$F1958*信号概况!$C$5*信号相关性!$C$5+2*$D1958*信号概况!$C$3*$G1958*信号概况!$C$6*信号相关性!$C$6+2*$D1958*信号概况!$C$3*$H1958*信号概况!$C$7*信号相关性!$C$7+2*$D1958*信号概况!$C$3*$I1958*信号概况!$C$8*信号相关性!$C$8+2*$D1958*信号概况!$C$3*$J1958*信号概况!$C$9*信号相关性!$C$9+2*$E1958*信号概况!$C$4*$F1958*信号概况!$C$5*信号相关性!$D$5+2*$E1958*信号概况!$C$4*$G1958*信号概况!$C$6*信号相关性!$D$6+2*$E1958*信号概况!$C$4*$H1958*信号概况!$C$7*信号相关性!$D$7+2*$E1958*信号概况!$C$4*$I1958*信号概况!$C$8*信号相关性!$D$8+2*$E1958*信号概况!$C$4*$J1958*信号概况!$J$5*信号相关性!$D$9+2*$F1958*信号概况!$C$5*$G1958*信号概况!$C$6*信号相关性!$E$6+2*$F1958*信号概况!$C$5*$H1958*信号概况!$C$7*信号相关性!$E$7+2*$F1958*信号概况!$C$5*$I1958*信号概况!$C$8*信号相关性!$E$8+2*$F1958*信号概况!$C$5*$J1958*信号概况!$C$9*信号相关性!$E$9+2*$G1958*信号概况!$C$6*$H1958*信号概况!$C$7*信号相关性!$F$7+2*$G1958*信号概况!$C$6*$I1958*信号概况!$C$8*信号相关性!$F$8+2*$G1958*信号概况!$C$6*$J1958*信号概况!$C$9*信号相关性!$F$9+2*$H1958*信号概况!$C$7*$I1958*信号概况!$C$8*信号相关性!$G$8+2*$H1958*信号概况!$C$7*$J1958*信号概况!$C$9*信号相关性!$G$9+2*$I1958*信号概况!$C$8*$J1958*信号概况!$C$9*信号相关性!$H$9)</f>
        <v>5455.86141736822</v>
      </c>
      <c r="N1958" s="12">
        <f t="shared" si="648"/>
        <v>0.279512839031569</v>
      </c>
      <c r="O1958" s="10">
        <f>$C1958*信号概况!$J$2+$D1958*信号概况!$J$3+$E1958*信号概况!$J$4+$F1958*信号概况!$J$5+$G1958*信号概况!$J$6+$H1958*信号概况!$J$7+$I1958*信号概况!$J$8+$J1958*信号概况!$J$9</f>
        <v>1116.1092047568</v>
      </c>
      <c r="P1958" s="12">
        <f t="shared" si="649"/>
        <v>0.0571801276875771</v>
      </c>
      <c r="Q1958" s="7">
        <f t="shared" si="650"/>
        <v>11.2026829697234</v>
      </c>
    </row>
    <row r="1959" spans="1:17">
      <c r="A1959">
        <v>1957</v>
      </c>
      <c r="B1959">
        <v>19519.18</v>
      </c>
      <c r="C1959" s="7">
        <f t="shared" si="630"/>
        <v>0</v>
      </c>
      <c r="D1959" s="8">
        <f t="shared" si="631"/>
        <v>0.575757575757576</v>
      </c>
      <c r="E1959">
        <f t="shared" si="632"/>
        <v>0</v>
      </c>
      <c r="F1959">
        <f t="shared" si="642"/>
        <v>0.2</v>
      </c>
      <c r="G1959">
        <f t="shared" si="643"/>
        <v>0.1</v>
      </c>
      <c r="H1959">
        <f t="shared" si="644"/>
        <v>0</v>
      </c>
      <c r="I1959">
        <f t="shared" si="645"/>
        <v>0</v>
      </c>
      <c r="J1959">
        <f t="shared" si="646"/>
        <v>0</v>
      </c>
      <c r="K1959">
        <f>SQRT(POWER($C1959*信号概况!$F$2,2)+POWER($D1959*信号概况!$F$3,2)+POWER($E1959*信号概况!$F$4,2)+POWER($F1959*信号概况!$F$5,2)+POWER($G1959*信号概况!$F$6,2)+POWER($H1959*信号概况!$F$7,2)+POWER($I1959*信号概况!$F$8,2)+POWER($J1959*信号概况!$F$9,2)+2*$C1959*信号概况!$F$2*$D1959*信号概况!$F$3*信号相关性!$B$3+2*$C1959*信号概况!$F$2*$E1959*信号概况!$F$4*信号相关性!$B$4+2*$C1959*信号概况!$F$2*$F1959*信号概况!$F$5*信号相关性!$B$5+2*$C1959*信号概况!$F$2*$G1959*信号概况!$F$6*信号相关性!$B$6+2*$C1959*信号概况!$F$2*$H1959*信号概况!$F$7*信号相关性!$B$7+2*$C1959*信号概况!$F$2*$I1959*信号概况!$F$8*信号相关性!$B$8+2*$C1959*信号概况!$F$2*$J1959*信号概况!$F$9*信号相关性!$B$9+2*$D1959*信号概况!$F$3*$E1959*信号概况!$F$4*信号相关性!$C$4+2*$D1959*信号概况!$F$3*$F1959*信号概况!$F$5*信号相关性!$C$5+2*$D1959*信号概况!$F$3*$G1959*信号概况!$F$6*信号相关性!$C$6+2*$D1959*信号概况!$F$3*$H1959*信号概况!$F$7*信号相关性!$C$7+2*$D1959*信号概况!$F$3*$I1959*信号概况!$F$8*信号相关性!$C$8+2*$D1959*信号概况!$F$3*$J1959*信号概况!$F$9*信号相关性!$C$9+2*$E1959*信号概况!$F$4*$F1959*信号概况!$F$5*信号相关性!$D$5+2*$E1959*信号概况!$F$4*$G1959*信号概况!$F$6*信号相关性!$D$6+2*$E1959*信号概况!$F$4*$H1959*信号概况!$F$7*信号相关性!$D$7+2*$E1959*信号概况!$F$4*$I1959*信号概况!$F$8*信号相关性!$D$8+2*$E1959*信号概况!$F$4*$J1959*信号概况!$J$5*信号相关性!$D$9+2*$F1959*信号概况!$F$5*$G1959*信号概况!$F$6*信号相关性!$E$6+2*$F1959*信号概况!$F$5*$H1959*信号概况!$F$7*信号相关性!$E$7+2*$F1959*信号概况!$F$5*$I1959*信号概况!$F$8*信号相关性!$E$8+2*$F1959*信号概况!$F$5*$J1959*信号概况!$F$9*信号相关性!$E$9+2*$G1959*信号概况!$F$6*$H1959*信号概况!$F$7*信号相关性!$F$7+2*$G1959*信号概况!$F$6*$I1959*信号概况!$F$8*信号相关性!$F$8+2*$G1959*信号概况!$F$6*$J1959*信号概况!$F$9*信号相关性!$F$9+2*$H1959*信号概况!$F$7*$I1959*信号概况!$F$8*信号相关性!$G$8+2*$H1959*信号概况!$F$7*$J1959*信号概况!$F$9*信号相关性!$G$9+2*$I1959*信号概况!$F$8*$J1959*信号概况!$F$9*信号相关性!$H$9)</f>
        <v>1173.3888344104</v>
      </c>
      <c r="L1959" s="10">
        <f t="shared" si="647"/>
        <v>16.6348779088289</v>
      </c>
      <c r="M1959" s="11">
        <f>SQRT(POWER($C1959*信号概况!$C$2,2)+POWER($D1959*信号概况!$C$3,2)+POWER($E1959*信号概况!$C$4,2)+POWER($F1959*信号概况!$C$5,2)+POWER($G1959*信号概况!$C$6,2)+POWER($H1959*信号概况!$C$7,2)+POWER($I1959*信号概况!$C$8,2)+POWER($J1959*信号概况!$C$9,2)+2*$C1959*信号概况!$C$2*$D1959*信号概况!$C$3*信号相关性!$B$3+2*$C1959*信号概况!$C$2*$E1959*信号概况!$C$4*信号相关性!$B$4+2*$C1959*信号概况!$C$2*$F1959*信号概况!$C$5*信号相关性!$B$5+2*$C1959*信号概况!$C$2*$G1959*信号概况!$C$6*信号相关性!$B$6+2*$C1959*信号概况!$C$2*$H1959*信号概况!$C$7*信号相关性!$B$7+2*$C1959*信号概况!$C$2*$I1959*信号概况!$C$8*信号相关性!$B$8+2*$C1959*信号概况!$C$2*$J1959*信号概况!$C$9*信号相关性!$B$9+2*$D1959*信号概况!$C$3*$E1959*信号概况!$C$4*信号相关性!$C$4+2*$D1959*信号概况!$C$3*$F1959*信号概况!$C$5*信号相关性!$C$5+2*$D1959*信号概况!$C$3*$G1959*信号概况!$C$6*信号相关性!$C$6+2*$D1959*信号概况!$C$3*$H1959*信号概况!$C$7*信号相关性!$C$7+2*$D1959*信号概况!$C$3*$I1959*信号概况!$C$8*信号相关性!$C$8+2*$D1959*信号概况!$C$3*$J1959*信号概况!$C$9*信号相关性!$C$9+2*$E1959*信号概况!$C$4*$F1959*信号概况!$C$5*信号相关性!$D$5+2*$E1959*信号概况!$C$4*$G1959*信号概况!$C$6*信号相关性!$D$6+2*$E1959*信号概况!$C$4*$H1959*信号概况!$C$7*信号相关性!$D$7+2*$E1959*信号概况!$C$4*$I1959*信号概况!$C$8*信号相关性!$D$8+2*$E1959*信号概况!$C$4*$J1959*信号概况!$J$5*信号相关性!$D$9+2*$F1959*信号概况!$C$5*$G1959*信号概况!$C$6*信号相关性!$E$6+2*$F1959*信号概况!$C$5*$H1959*信号概况!$C$7*信号相关性!$E$7+2*$F1959*信号概况!$C$5*$I1959*信号概况!$C$8*信号相关性!$E$8+2*$F1959*信号概况!$C$5*$J1959*信号概况!$C$9*信号相关性!$E$9+2*$G1959*信号概况!$C$6*$H1959*信号概况!$C$7*信号相关性!$F$7+2*$G1959*信号概况!$C$6*$I1959*信号概况!$C$8*信号相关性!$F$8+2*$G1959*信号概况!$C$6*$J1959*信号概况!$C$9*信号相关性!$F$9+2*$H1959*信号概况!$C$7*$I1959*信号概况!$C$8*信号相关性!$G$8+2*$H1959*信号概况!$C$7*$J1959*信号概况!$C$9*信号相关性!$G$9+2*$I1959*信号概况!$C$8*$J1959*信号概况!$C$9*信号相关性!$H$9)</f>
        <v>5775.59277387414</v>
      </c>
      <c r="N1959" s="12">
        <f t="shared" si="648"/>
        <v>0.29589320729017</v>
      </c>
      <c r="O1959" s="10">
        <f>$C1959*信号概况!$J$2+$D1959*信号概况!$J$3+$E1959*信号概况!$J$4+$F1959*信号概况!$J$5+$G1959*信号概况!$J$6+$H1959*信号概况!$J$7+$I1959*信号概况!$J$8+$J1959*信号概况!$J$9</f>
        <v>1140.63735544173</v>
      </c>
      <c r="P1959" s="12">
        <f t="shared" si="649"/>
        <v>0.0584367455723925</v>
      </c>
      <c r="Q1959" s="7">
        <f t="shared" si="650"/>
        <v>10.8333136403911</v>
      </c>
    </row>
    <row r="1960" spans="1:17">
      <c r="A1960">
        <v>1958</v>
      </c>
      <c r="B1960">
        <v>19519.18</v>
      </c>
      <c r="C1960" s="7">
        <f t="shared" si="630"/>
        <v>0</v>
      </c>
      <c r="D1960" s="8">
        <f t="shared" si="631"/>
        <v>0.606060606060606</v>
      </c>
      <c r="E1960">
        <f t="shared" si="632"/>
        <v>0</v>
      </c>
      <c r="F1960">
        <f t="shared" si="642"/>
        <v>0.2</v>
      </c>
      <c r="G1960">
        <f t="shared" si="643"/>
        <v>0.1</v>
      </c>
      <c r="H1960">
        <f t="shared" si="644"/>
        <v>0</v>
      </c>
      <c r="I1960">
        <f t="shared" si="645"/>
        <v>0</v>
      </c>
      <c r="J1960">
        <f t="shared" si="646"/>
        <v>0</v>
      </c>
      <c r="K1960">
        <f>SQRT(POWER($C1960*信号概况!$F$2,2)+POWER($D1960*信号概况!$F$3,2)+POWER($E1960*信号概况!$F$4,2)+POWER($F1960*信号概况!$F$5,2)+POWER($G1960*信号概况!$F$6,2)+POWER($H1960*信号概况!$F$7,2)+POWER($I1960*信号概况!$F$8,2)+POWER($J1960*信号概况!$F$9,2)+2*$C1960*信号概况!$F$2*$D1960*信号概况!$F$3*信号相关性!$B$3+2*$C1960*信号概况!$F$2*$E1960*信号概况!$F$4*信号相关性!$B$4+2*$C1960*信号概况!$F$2*$F1960*信号概况!$F$5*信号相关性!$B$5+2*$C1960*信号概况!$F$2*$G1960*信号概况!$F$6*信号相关性!$B$6+2*$C1960*信号概况!$F$2*$H1960*信号概况!$F$7*信号相关性!$B$7+2*$C1960*信号概况!$F$2*$I1960*信号概况!$F$8*信号相关性!$B$8+2*$C1960*信号概况!$F$2*$J1960*信号概况!$F$9*信号相关性!$B$9+2*$D1960*信号概况!$F$3*$E1960*信号概况!$F$4*信号相关性!$C$4+2*$D1960*信号概况!$F$3*$F1960*信号概况!$F$5*信号相关性!$C$5+2*$D1960*信号概况!$F$3*$G1960*信号概况!$F$6*信号相关性!$C$6+2*$D1960*信号概况!$F$3*$H1960*信号概况!$F$7*信号相关性!$C$7+2*$D1960*信号概况!$F$3*$I1960*信号概况!$F$8*信号相关性!$C$8+2*$D1960*信号概况!$F$3*$J1960*信号概况!$F$9*信号相关性!$C$9+2*$E1960*信号概况!$F$4*$F1960*信号概况!$F$5*信号相关性!$D$5+2*$E1960*信号概况!$F$4*$G1960*信号概况!$F$6*信号相关性!$D$6+2*$E1960*信号概况!$F$4*$H1960*信号概况!$F$7*信号相关性!$D$7+2*$E1960*信号概况!$F$4*$I1960*信号概况!$F$8*信号相关性!$D$8+2*$E1960*信号概况!$F$4*$J1960*信号概况!$J$5*信号相关性!$D$9+2*$F1960*信号概况!$F$5*$G1960*信号概况!$F$6*信号相关性!$E$6+2*$F1960*信号概况!$F$5*$H1960*信号概况!$F$7*信号相关性!$E$7+2*$F1960*信号概况!$F$5*$I1960*信号概况!$F$8*信号相关性!$E$8+2*$F1960*信号概况!$F$5*$J1960*信号概况!$F$9*信号相关性!$E$9+2*$G1960*信号概况!$F$6*$H1960*信号概况!$F$7*信号相关性!$F$7+2*$G1960*信号概况!$F$6*$I1960*信号概况!$F$8*信号相关性!$F$8+2*$G1960*信号概况!$F$6*$J1960*信号概况!$F$9*信号相关性!$F$9+2*$H1960*信号概况!$F$7*$I1960*信号概况!$F$8*信号相关性!$G$8+2*$H1960*信号概况!$F$7*$J1960*信号概况!$F$9*信号相关性!$G$9+2*$I1960*信号概况!$F$8*$J1960*信号概况!$F$9*信号相关性!$H$9)</f>
        <v>1238.55238932025</v>
      </c>
      <c r="L1960" s="10">
        <f t="shared" si="647"/>
        <v>15.7596724759561</v>
      </c>
      <c r="M1960" s="11">
        <f>SQRT(POWER($C1960*信号概况!$C$2,2)+POWER($D1960*信号概况!$C$3,2)+POWER($E1960*信号概况!$C$4,2)+POWER($F1960*信号概况!$C$5,2)+POWER($G1960*信号概况!$C$6,2)+POWER($H1960*信号概况!$C$7,2)+POWER($I1960*信号概况!$C$8,2)+POWER($J1960*信号概况!$C$9,2)+2*$C1960*信号概况!$C$2*$D1960*信号概况!$C$3*信号相关性!$B$3+2*$C1960*信号概况!$C$2*$E1960*信号概况!$C$4*信号相关性!$B$4+2*$C1960*信号概况!$C$2*$F1960*信号概况!$C$5*信号相关性!$B$5+2*$C1960*信号概况!$C$2*$G1960*信号概况!$C$6*信号相关性!$B$6+2*$C1960*信号概况!$C$2*$H1960*信号概况!$C$7*信号相关性!$B$7+2*$C1960*信号概况!$C$2*$I1960*信号概况!$C$8*信号相关性!$B$8+2*$C1960*信号概况!$C$2*$J1960*信号概况!$C$9*信号相关性!$B$9+2*$D1960*信号概况!$C$3*$E1960*信号概况!$C$4*信号相关性!$C$4+2*$D1960*信号概况!$C$3*$F1960*信号概况!$C$5*信号相关性!$C$5+2*$D1960*信号概况!$C$3*$G1960*信号概况!$C$6*信号相关性!$C$6+2*$D1960*信号概况!$C$3*$H1960*信号概况!$C$7*信号相关性!$C$7+2*$D1960*信号概况!$C$3*$I1960*信号概况!$C$8*信号相关性!$C$8+2*$D1960*信号概况!$C$3*$J1960*信号概况!$C$9*信号相关性!$C$9+2*$E1960*信号概况!$C$4*$F1960*信号概况!$C$5*信号相关性!$D$5+2*$E1960*信号概况!$C$4*$G1960*信号概况!$C$6*信号相关性!$D$6+2*$E1960*信号概况!$C$4*$H1960*信号概况!$C$7*信号相关性!$D$7+2*$E1960*信号概况!$C$4*$I1960*信号概况!$C$8*信号相关性!$D$8+2*$E1960*信号概况!$C$4*$J1960*信号概况!$J$5*信号相关性!$D$9+2*$F1960*信号概况!$C$5*$G1960*信号概况!$C$6*信号相关性!$E$6+2*$F1960*信号概况!$C$5*$H1960*信号概况!$C$7*信号相关性!$E$7+2*$F1960*信号概况!$C$5*$I1960*信号概况!$C$8*信号相关性!$E$8+2*$F1960*信号概况!$C$5*$J1960*信号概况!$C$9*信号相关性!$E$9+2*$G1960*信号概况!$C$6*$H1960*信号概况!$C$7*信号相关性!$F$7+2*$G1960*信号概况!$C$6*$I1960*信号概况!$C$8*信号相关性!$F$8+2*$G1960*信号概况!$C$6*$J1960*信号概况!$C$9*信号相关性!$F$9+2*$H1960*信号概况!$C$7*$I1960*信号概况!$C$8*信号相关性!$G$8+2*$H1960*信号概况!$C$7*$J1960*信号概况!$C$9*信号相关性!$G$9+2*$I1960*信号概况!$C$8*$J1960*信号概况!$C$9*信号相关性!$H$9)</f>
        <v>6095.81038057693</v>
      </c>
      <c r="N1960" s="12">
        <f t="shared" si="648"/>
        <v>0.3122984869537</v>
      </c>
      <c r="O1960" s="10">
        <f>$C1960*信号概况!$J$2+$D1960*信号概况!$J$3+$E1960*信号概况!$J$4+$F1960*信号概况!$J$5+$G1960*信号概况!$J$6+$H1960*信号概况!$J$7+$I1960*信号概况!$J$8+$J1960*信号概况!$J$9</f>
        <v>1165.16550612666</v>
      </c>
      <c r="P1960" s="12">
        <f t="shared" si="649"/>
        <v>0.059693363457208</v>
      </c>
      <c r="Q1960" s="7">
        <f t="shared" si="650"/>
        <v>10.5009906610878</v>
      </c>
    </row>
    <row r="1961" spans="1:17">
      <c r="A1961">
        <v>1959</v>
      </c>
      <c r="B1961">
        <v>19519.18</v>
      </c>
      <c r="C1961" s="7">
        <f t="shared" si="630"/>
        <v>0</v>
      </c>
      <c r="D1961" s="8">
        <f t="shared" si="631"/>
        <v>0.636363636363636</v>
      </c>
      <c r="E1961">
        <f t="shared" si="632"/>
        <v>0</v>
      </c>
      <c r="F1961">
        <f t="shared" si="642"/>
        <v>0.2</v>
      </c>
      <c r="G1961">
        <f t="shared" si="643"/>
        <v>0.1</v>
      </c>
      <c r="H1961">
        <f t="shared" si="644"/>
        <v>0</v>
      </c>
      <c r="I1961">
        <f t="shared" si="645"/>
        <v>0</v>
      </c>
      <c r="J1961">
        <f t="shared" si="646"/>
        <v>0</v>
      </c>
      <c r="K1961">
        <f>SQRT(POWER($C1961*信号概况!$F$2,2)+POWER($D1961*信号概况!$F$3,2)+POWER($E1961*信号概况!$F$4,2)+POWER($F1961*信号概况!$F$5,2)+POWER($G1961*信号概况!$F$6,2)+POWER($H1961*信号概况!$F$7,2)+POWER($I1961*信号概况!$F$8,2)+POWER($J1961*信号概况!$F$9,2)+2*$C1961*信号概况!$F$2*$D1961*信号概况!$F$3*信号相关性!$B$3+2*$C1961*信号概况!$F$2*$E1961*信号概况!$F$4*信号相关性!$B$4+2*$C1961*信号概况!$F$2*$F1961*信号概况!$F$5*信号相关性!$B$5+2*$C1961*信号概况!$F$2*$G1961*信号概况!$F$6*信号相关性!$B$6+2*$C1961*信号概况!$F$2*$H1961*信号概况!$F$7*信号相关性!$B$7+2*$C1961*信号概况!$F$2*$I1961*信号概况!$F$8*信号相关性!$B$8+2*$C1961*信号概况!$F$2*$J1961*信号概况!$F$9*信号相关性!$B$9+2*$D1961*信号概况!$F$3*$E1961*信号概况!$F$4*信号相关性!$C$4+2*$D1961*信号概况!$F$3*$F1961*信号概况!$F$5*信号相关性!$C$5+2*$D1961*信号概况!$F$3*$G1961*信号概况!$F$6*信号相关性!$C$6+2*$D1961*信号概况!$F$3*$H1961*信号概况!$F$7*信号相关性!$C$7+2*$D1961*信号概况!$F$3*$I1961*信号概况!$F$8*信号相关性!$C$8+2*$D1961*信号概况!$F$3*$J1961*信号概况!$F$9*信号相关性!$C$9+2*$E1961*信号概况!$F$4*$F1961*信号概况!$F$5*信号相关性!$D$5+2*$E1961*信号概况!$F$4*$G1961*信号概况!$F$6*信号相关性!$D$6+2*$E1961*信号概况!$F$4*$H1961*信号概况!$F$7*信号相关性!$D$7+2*$E1961*信号概况!$F$4*$I1961*信号概况!$F$8*信号相关性!$D$8+2*$E1961*信号概况!$F$4*$J1961*信号概况!$J$5*信号相关性!$D$9+2*$F1961*信号概况!$F$5*$G1961*信号概况!$F$6*信号相关性!$E$6+2*$F1961*信号概况!$F$5*$H1961*信号概况!$F$7*信号相关性!$E$7+2*$F1961*信号概况!$F$5*$I1961*信号概况!$F$8*信号相关性!$E$8+2*$F1961*信号概况!$F$5*$J1961*信号概况!$F$9*信号相关性!$E$9+2*$G1961*信号概况!$F$6*$H1961*信号概况!$F$7*信号相关性!$F$7+2*$G1961*信号概况!$F$6*$I1961*信号概况!$F$8*信号相关性!$F$8+2*$G1961*信号概况!$F$6*$J1961*信号概况!$F$9*信号相关性!$F$9+2*$H1961*信号概况!$F$7*$I1961*信号概况!$F$8*信号相关性!$G$8+2*$H1961*信号概况!$F$7*$J1961*信号概况!$F$9*信号相关性!$G$9+2*$I1961*信号概况!$F$8*$J1961*信号概况!$F$9*信号相关性!$H$9)</f>
        <v>1303.88705562727</v>
      </c>
      <c r="L1961" s="10">
        <f t="shared" si="647"/>
        <v>14.9699929267338</v>
      </c>
      <c r="M1961" s="11">
        <f>SQRT(POWER($C1961*信号概况!$C$2,2)+POWER($D1961*信号概况!$C$3,2)+POWER($E1961*信号概况!$C$4,2)+POWER($F1961*信号概况!$C$5,2)+POWER($G1961*信号概况!$C$6,2)+POWER($H1961*信号概况!$C$7,2)+POWER($I1961*信号概况!$C$8,2)+POWER($J1961*信号概况!$C$9,2)+2*$C1961*信号概况!$C$2*$D1961*信号概况!$C$3*信号相关性!$B$3+2*$C1961*信号概况!$C$2*$E1961*信号概况!$C$4*信号相关性!$B$4+2*$C1961*信号概况!$C$2*$F1961*信号概况!$C$5*信号相关性!$B$5+2*$C1961*信号概况!$C$2*$G1961*信号概况!$C$6*信号相关性!$B$6+2*$C1961*信号概况!$C$2*$H1961*信号概况!$C$7*信号相关性!$B$7+2*$C1961*信号概况!$C$2*$I1961*信号概况!$C$8*信号相关性!$B$8+2*$C1961*信号概况!$C$2*$J1961*信号概况!$C$9*信号相关性!$B$9+2*$D1961*信号概况!$C$3*$E1961*信号概况!$C$4*信号相关性!$C$4+2*$D1961*信号概况!$C$3*$F1961*信号概况!$C$5*信号相关性!$C$5+2*$D1961*信号概况!$C$3*$G1961*信号概况!$C$6*信号相关性!$C$6+2*$D1961*信号概况!$C$3*$H1961*信号概况!$C$7*信号相关性!$C$7+2*$D1961*信号概况!$C$3*$I1961*信号概况!$C$8*信号相关性!$C$8+2*$D1961*信号概况!$C$3*$J1961*信号概况!$C$9*信号相关性!$C$9+2*$E1961*信号概况!$C$4*$F1961*信号概况!$C$5*信号相关性!$D$5+2*$E1961*信号概况!$C$4*$G1961*信号概况!$C$6*信号相关性!$D$6+2*$E1961*信号概况!$C$4*$H1961*信号概况!$C$7*信号相关性!$D$7+2*$E1961*信号概况!$C$4*$I1961*信号概况!$C$8*信号相关性!$D$8+2*$E1961*信号概况!$C$4*$J1961*信号概况!$J$5*信号相关性!$D$9+2*$F1961*信号概况!$C$5*$G1961*信号概况!$C$6*信号相关性!$E$6+2*$F1961*信号概况!$C$5*$H1961*信号概况!$C$7*信号相关性!$E$7+2*$F1961*信号概况!$C$5*$I1961*信号概况!$C$8*信号相关性!$E$8+2*$F1961*信号概况!$C$5*$J1961*信号概况!$C$9*信号相关性!$E$9+2*$G1961*信号概况!$C$6*$H1961*信号概况!$C$7*信号相关性!$F$7+2*$G1961*信号概况!$C$6*$I1961*信号概况!$C$8*信号相关性!$F$8+2*$G1961*信号概况!$C$6*$J1961*信号概况!$C$9*信号相关性!$F$9+2*$H1961*信号概况!$C$7*$I1961*信号概况!$C$8*信号相关性!$G$8+2*$H1961*信号概况!$C$7*$J1961*信号概况!$C$9*信号相关性!$G$9+2*$I1961*信号概况!$C$8*$J1961*信号概况!$C$9*信号相关性!$H$9)</f>
        <v>6416.44143778262</v>
      </c>
      <c r="N1961" s="12">
        <f t="shared" si="648"/>
        <v>0.328724948372965</v>
      </c>
      <c r="O1961" s="10">
        <f>$C1961*信号概况!$J$2+$D1961*信号概况!$J$3+$E1961*信号概况!$J$4+$F1961*信号概况!$J$5+$G1961*信号概况!$J$6+$H1961*信号概况!$J$7+$I1961*信号概况!$J$8+$J1961*信号概况!$J$9</f>
        <v>1189.6936568116</v>
      </c>
      <c r="P1961" s="12">
        <f t="shared" si="649"/>
        <v>0.0609499813420234</v>
      </c>
      <c r="Q1961" s="7">
        <f t="shared" si="650"/>
        <v>10.2005498285591</v>
      </c>
    </row>
    <row r="1962" spans="1:17">
      <c r="A1962">
        <v>1960</v>
      </c>
      <c r="B1962">
        <v>19519.18</v>
      </c>
      <c r="C1962" s="7">
        <f t="shared" si="630"/>
        <v>0</v>
      </c>
      <c r="D1962" s="8">
        <f t="shared" si="631"/>
        <v>0.666666666666667</v>
      </c>
      <c r="E1962">
        <f t="shared" si="632"/>
        <v>0</v>
      </c>
      <c r="F1962">
        <f t="shared" si="642"/>
        <v>0.2</v>
      </c>
      <c r="G1962">
        <f t="shared" si="643"/>
        <v>0.1</v>
      </c>
      <c r="H1962">
        <f t="shared" si="644"/>
        <v>0</v>
      </c>
      <c r="I1962">
        <f t="shared" si="645"/>
        <v>0</v>
      </c>
      <c r="J1962">
        <f t="shared" si="646"/>
        <v>0</v>
      </c>
      <c r="K1962">
        <f>SQRT(POWER($C1962*信号概况!$F$2,2)+POWER($D1962*信号概况!$F$3,2)+POWER($E1962*信号概况!$F$4,2)+POWER($F1962*信号概况!$F$5,2)+POWER($G1962*信号概况!$F$6,2)+POWER($H1962*信号概况!$F$7,2)+POWER($I1962*信号概况!$F$8,2)+POWER($J1962*信号概况!$F$9,2)+2*$C1962*信号概况!$F$2*$D1962*信号概况!$F$3*信号相关性!$B$3+2*$C1962*信号概况!$F$2*$E1962*信号概况!$F$4*信号相关性!$B$4+2*$C1962*信号概况!$F$2*$F1962*信号概况!$F$5*信号相关性!$B$5+2*$C1962*信号概况!$F$2*$G1962*信号概况!$F$6*信号相关性!$B$6+2*$C1962*信号概况!$F$2*$H1962*信号概况!$F$7*信号相关性!$B$7+2*$C1962*信号概况!$F$2*$I1962*信号概况!$F$8*信号相关性!$B$8+2*$C1962*信号概况!$F$2*$J1962*信号概况!$F$9*信号相关性!$B$9+2*$D1962*信号概况!$F$3*$E1962*信号概况!$F$4*信号相关性!$C$4+2*$D1962*信号概况!$F$3*$F1962*信号概况!$F$5*信号相关性!$C$5+2*$D1962*信号概况!$F$3*$G1962*信号概况!$F$6*信号相关性!$C$6+2*$D1962*信号概况!$F$3*$H1962*信号概况!$F$7*信号相关性!$C$7+2*$D1962*信号概况!$F$3*$I1962*信号概况!$F$8*信号相关性!$C$8+2*$D1962*信号概况!$F$3*$J1962*信号概况!$F$9*信号相关性!$C$9+2*$E1962*信号概况!$F$4*$F1962*信号概况!$F$5*信号相关性!$D$5+2*$E1962*信号概况!$F$4*$G1962*信号概况!$F$6*信号相关性!$D$6+2*$E1962*信号概况!$F$4*$H1962*信号概况!$F$7*信号相关性!$D$7+2*$E1962*信号概况!$F$4*$I1962*信号概况!$F$8*信号相关性!$D$8+2*$E1962*信号概况!$F$4*$J1962*信号概况!$J$5*信号相关性!$D$9+2*$F1962*信号概况!$F$5*$G1962*信号概况!$F$6*信号相关性!$E$6+2*$F1962*信号概况!$F$5*$H1962*信号概况!$F$7*信号相关性!$E$7+2*$F1962*信号概况!$F$5*$I1962*信号概况!$F$8*信号相关性!$E$8+2*$F1962*信号概况!$F$5*$J1962*信号概况!$F$9*信号相关性!$E$9+2*$G1962*信号概况!$F$6*$H1962*信号概况!$F$7*信号相关性!$F$7+2*$G1962*信号概况!$F$6*$I1962*信号概况!$F$8*信号相关性!$F$8+2*$G1962*信号概况!$F$6*$J1962*信号概况!$F$9*信号相关性!$F$9+2*$H1962*信号概况!$F$7*$I1962*信号概况!$F$8*信号相关性!$G$8+2*$H1962*信号概况!$F$7*$J1962*信号概况!$F$9*信号相关性!$G$9+2*$I1962*信号概况!$F$8*$J1962*信号概况!$F$9*信号相关性!$H$9)</f>
        <v>1369.36834158795</v>
      </c>
      <c r="L1962" s="10">
        <f t="shared" si="647"/>
        <v>14.25414872478</v>
      </c>
      <c r="M1962" s="11">
        <f>SQRT(POWER($C1962*信号概况!$C$2,2)+POWER($D1962*信号概况!$C$3,2)+POWER($E1962*信号概况!$C$4,2)+POWER($F1962*信号概况!$C$5,2)+POWER($G1962*信号概况!$C$6,2)+POWER($H1962*信号概况!$C$7,2)+POWER($I1962*信号概况!$C$8,2)+POWER($J1962*信号概况!$C$9,2)+2*$C1962*信号概况!$C$2*$D1962*信号概况!$C$3*信号相关性!$B$3+2*$C1962*信号概况!$C$2*$E1962*信号概况!$C$4*信号相关性!$B$4+2*$C1962*信号概况!$C$2*$F1962*信号概况!$C$5*信号相关性!$B$5+2*$C1962*信号概况!$C$2*$G1962*信号概况!$C$6*信号相关性!$B$6+2*$C1962*信号概况!$C$2*$H1962*信号概况!$C$7*信号相关性!$B$7+2*$C1962*信号概况!$C$2*$I1962*信号概况!$C$8*信号相关性!$B$8+2*$C1962*信号概况!$C$2*$J1962*信号概况!$C$9*信号相关性!$B$9+2*$D1962*信号概况!$C$3*$E1962*信号概况!$C$4*信号相关性!$C$4+2*$D1962*信号概况!$C$3*$F1962*信号概况!$C$5*信号相关性!$C$5+2*$D1962*信号概况!$C$3*$G1962*信号概况!$C$6*信号相关性!$C$6+2*$D1962*信号概况!$C$3*$H1962*信号概况!$C$7*信号相关性!$C$7+2*$D1962*信号概况!$C$3*$I1962*信号概况!$C$8*信号相关性!$C$8+2*$D1962*信号概况!$C$3*$J1962*信号概况!$C$9*信号相关性!$C$9+2*$E1962*信号概况!$C$4*$F1962*信号概况!$C$5*信号相关性!$D$5+2*$E1962*信号概况!$C$4*$G1962*信号概况!$C$6*信号相关性!$D$6+2*$E1962*信号概况!$C$4*$H1962*信号概况!$C$7*信号相关性!$D$7+2*$E1962*信号概况!$C$4*$I1962*信号概况!$C$8*信号相关性!$D$8+2*$E1962*信号概况!$C$4*$J1962*信号概况!$J$5*信号相关性!$D$9+2*$F1962*信号概况!$C$5*$G1962*信号概况!$C$6*信号相关性!$E$6+2*$F1962*信号概况!$C$5*$H1962*信号概况!$C$7*信号相关性!$E$7+2*$F1962*信号概况!$C$5*$I1962*信号概况!$C$8*信号相关性!$E$8+2*$F1962*信号概况!$C$5*$J1962*信号概况!$C$9*信号相关性!$E$9+2*$G1962*信号概况!$C$6*$H1962*信号概况!$C$7*信号相关性!$F$7+2*$G1962*信号概况!$C$6*$I1962*信号概况!$C$8*信号相关性!$F$8+2*$G1962*信号概况!$C$6*$J1962*信号概况!$C$9*信号相关性!$F$9+2*$H1962*信号概况!$C$7*$I1962*信号概况!$C$8*信号相关性!$G$8+2*$H1962*信号概况!$C$7*$J1962*信号概况!$C$9*信号相关性!$G$9+2*$I1962*信号概况!$C$8*$J1962*信号概况!$C$9*信号相关性!$H$9)</f>
        <v>6737.42691799032</v>
      </c>
      <c r="N1962" s="12">
        <f t="shared" si="648"/>
        <v>0.345169567471088</v>
      </c>
      <c r="O1962" s="10">
        <f>$C1962*信号概况!$J$2+$D1962*信号概况!$J$3+$E1962*信号概况!$J$4+$F1962*信号概况!$J$5+$G1962*信号概况!$J$6+$H1962*信号概况!$J$7+$I1962*信号概况!$J$8+$J1962*信号概况!$J$9</f>
        <v>1214.22180749653</v>
      </c>
      <c r="P1962" s="12">
        <f t="shared" si="649"/>
        <v>0.0622065992268388</v>
      </c>
      <c r="Q1962" s="7">
        <f t="shared" si="650"/>
        <v>9.92771796826675</v>
      </c>
    </row>
    <row r="1963" spans="1:17">
      <c r="A1963">
        <v>1961</v>
      </c>
      <c r="B1963">
        <v>19519.18</v>
      </c>
      <c r="C1963" s="7">
        <f t="shared" si="630"/>
        <v>0</v>
      </c>
      <c r="D1963" s="8">
        <f t="shared" si="631"/>
        <v>0.696969696969697</v>
      </c>
      <c r="E1963">
        <f t="shared" si="632"/>
        <v>0</v>
      </c>
      <c r="F1963">
        <f t="shared" si="642"/>
        <v>0.2</v>
      </c>
      <c r="G1963">
        <f t="shared" si="643"/>
        <v>0.1</v>
      </c>
      <c r="H1963">
        <f t="shared" si="644"/>
        <v>0</v>
      </c>
      <c r="I1963">
        <f t="shared" si="645"/>
        <v>0</v>
      </c>
      <c r="J1963">
        <f t="shared" si="646"/>
        <v>0</v>
      </c>
      <c r="K1963">
        <f>SQRT(POWER($C1963*信号概况!$F$2,2)+POWER($D1963*信号概况!$F$3,2)+POWER($E1963*信号概况!$F$4,2)+POWER($F1963*信号概况!$F$5,2)+POWER($G1963*信号概况!$F$6,2)+POWER($H1963*信号概况!$F$7,2)+POWER($I1963*信号概况!$F$8,2)+POWER($J1963*信号概况!$F$9,2)+2*$C1963*信号概况!$F$2*$D1963*信号概况!$F$3*信号相关性!$B$3+2*$C1963*信号概况!$F$2*$E1963*信号概况!$F$4*信号相关性!$B$4+2*$C1963*信号概况!$F$2*$F1963*信号概况!$F$5*信号相关性!$B$5+2*$C1963*信号概况!$F$2*$G1963*信号概况!$F$6*信号相关性!$B$6+2*$C1963*信号概况!$F$2*$H1963*信号概况!$F$7*信号相关性!$B$7+2*$C1963*信号概况!$F$2*$I1963*信号概况!$F$8*信号相关性!$B$8+2*$C1963*信号概况!$F$2*$J1963*信号概况!$F$9*信号相关性!$B$9+2*$D1963*信号概况!$F$3*$E1963*信号概况!$F$4*信号相关性!$C$4+2*$D1963*信号概况!$F$3*$F1963*信号概况!$F$5*信号相关性!$C$5+2*$D1963*信号概况!$F$3*$G1963*信号概况!$F$6*信号相关性!$C$6+2*$D1963*信号概况!$F$3*$H1963*信号概况!$F$7*信号相关性!$C$7+2*$D1963*信号概况!$F$3*$I1963*信号概况!$F$8*信号相关性!$C$8+2*$D1963*信号概况!$F$3*$J1963*信号概况!$F$9*信号相关性!$C$9+2*$E1963*信号概况!$F$4*$F1963*信号概况!$F$5*信号相关性!$D$5+2*$E1963*信号概况!$F$4*$G1963*信号概况!$F$6*信号相关性!$D$6+2*$E1963*信号概况!$F$4*$H1963*信号概况!$F$7*信号相关性!$D$7+2*$E1963*信号概况!$F$4*$I1963*信号概况!$F$8*信号相关性!$D$8+2*$E1963*信号概况!$F$4*$J1963*信号概况!$J$5*信号相关性!$D$9+2*$F1963*信号概况!$F$5*$G1963*信号概况!$F$6*信号相关性!$E$6+2*$F1963*信号概况!$F$5*$H1963*信号概况!$F$7*信号相关性!$E$7+2*$F1963*信号概况!$F$5*$I1963*信号概况!$F$8*信号相关性!$E$8+2*$F1963*信号概况!$F$5*$J1963*信号概况!$F$9*信号相关性!$E$9+2*$G1963*信号概况!$F$6*$H1963*信号概况!$F$7*信号相关性!$F$7+2*$G1963*信号概况!$F$6*$I1963*信号概况!$F$8*信号相关性!$F$8+2*$G1963*信号概况!$F$6*$J1963*信号概况!$F$9*信号相关性!$F$9+2*$H1963*信号概况!$F$7*$I1963*信号概况!$F$8*信号相关性!$G$8+2*$H1963*信号概况!$F$7*$J1963*信号概况!$F$9*信号相关性!$G$9+2*$I1963*信号概况!$F$8*$J1963*信号概况!$F$9*信号相关性!$H$9)</f>
        <v>1434.97617555967</v>
      </c>
      <c r="L1963" s="10">
        <f t="shared" si="647"/>
        <v>13.6024418610205</v>
      </c>
      <c r="M1963" s="11">
        <f>SQRT(POWER($C1963*信号概况!$C$2,2)+POWER($D1963*信号概况!$C$3,2)+POWER($E1963*信号概况!$C$4,2)+POWER($F1963*信号概况!$C$5,2)+POWER($G1963*信号概况!$C$6,2)+POWER($H1963*信号概况!$C$7,2)+POWER($I1963*信号概况!$C$8,2)+POWER($J1963*信号概况!$C$9,2)+2*$C1963*信号概况!$C$2*$D1963*信号概况!$C$3*信号相关性!$B$3+2*$C1963*信号概况!$C$2*$E1963*信号概况!$C$4*信号相关性!$B$4+2*$C1963*信号概况!$C$2*$F1963*信号概况!$C$5*信号相关性!$B$5+2*$C1963*信号概况!$C$2*$G1963*信号概况!$C$6*信号相关性!$B$6+2*$C1963*信号概况!$C$2*$H1963*信号概况!$C$7*信号相关性!$B$7+2*$C1963*信号概况!$C$2*$I1963*信号概况!$C$8*信号相关性!$B$8+2*$C1963*信号概况!$C$2*$J1963*信号概况!$C$9*信号相关性!$B$9+2*$D1963*信号概况!$C$3*$E1963*信号概况!$C$4*信号相关性!$C$4+2*$D1963*信号概况!$C$3*$F1963*信号概况!$C$5*信号相关性!$C$5+2*$D1963*信号概况!$C$3*$G1963*信号概况!$C$6*信号相关性!$C$6+2*$D1963*信号概况!$C$3*$H1963*信号概况!$C$7*信号相关性!$C$7+2*$D1963*信号概况!$C$3*$I1963*信号概况!$C$8*信号相关性!$C$8+2*$D1963*信号概况!$C$3*$J1963*信号概况!$C$9*信号相关性!$C$9+2*$E1963*信号概况!$C$4*$F1963*信号概况!$C$5*信号相关性!$D$5+2*$E1963*信号概况!$C$4*$G1963*信号概况!$C$6*信号相关性!$D$6+2*$E1963*信号概况!$C$4*$H1963*信号概况!$C$7*信号相关性!$D$7+2*$E1963*信号概况!$C$4*$I1963*信号概况!$C$8*信号相关性!$D$8+2*$E1963*信号概况!$C$4*$J1963*信号概况!$J$5*信号相关性!$D$9+2*$F1963*信号概况!$C$5*$G1963*信号概况!$C$6*信号相关性!$E$6+2*$F1963*信号概况!$C$5*$H1963*信号概况!$C$7*信号相关性!$E$7+2*$F1963*信号概况!$C$5*$I1963*信号概况!$C$8*信号相关性!$E$8+2*$F1963*信号概况!$C$5*$J1963*信号概况!$C$9*信号相关性!$E$9+2*$G1963*信号概况!$C$6*$H1963*信号概况!$C$7*信号相关性!$F$7+2*$G1963*信号概况!$C$6*$I1963*信号概况!$C$8*信号相关性!$F$8+2*$G1963*信号概况!$C$6*$J1963*信号概况!$C$9*信号相关性!$F$9+2*$H1963*信号概况!$C$7*$I1963*信号概况!$C$8*信号相关性!$G$8+2*$H1963*信号概况!$C$7*$J1963*信号概况!$C$9*信号相关性!$G$9+2*$I1963*信号概况!$C$8*$J1963*信号概况!$C$9*信号相关性!$H$9)</f>
        <v>7058.71847067507</v>
      </c>
      <c r="N1963" s="12">
        <f t="shared" si="648"/>
        <v>0.361629867170397</v>
      </c>
      <c r="O1963" s="10">
        <f>$C1963*信号概况!$J$2+$D1963*信号概况!$J$3+$E1963*信号概况!$J$4+$F1963*信号概况!$J$5+$G1963*信号概况!$J$6+$H1963*信号概况!$J$7+$I1963*信号概况!$J$8+$J1963*信号概况!$J$9</f>
        <v>1238.74995818146</v>
      </c>
      <c r="P1963" s="12">
        <f t="shared" si="649"/>
        <v>0.0634632171116542</v>
      </c>
      <c r="Q1963" s="7">
        <f t="shared" si="650"/>
        <v>9.67893455984418</v>
      </c>
    </row>
    <row r="1964" spans="1:17">
      <c r="A1964">
        <v>1962</v>
      </c>
      <c r="B1964">
        <v>19519.18</v>
      </c>
      <c r="C1964" s="7">
        <f t="shared" si="630"/>
        <v>0</v>
      </c>
      <c r="D1964" s="8">
        <f t="shared" si="631"/>
        <v>0.727272727272727</v>
      </c>
      <c r="E1964">
        <f t="shared" si="632"/>
        <v>0</v>
      </c>
      <c r="F1964">
        <f t="shared" si="642"/>
        <v>0.2</v>
      </c>
      <c r="G1964">
        <f t="shared" si="643"/>
        <v>0.1</v>
      </c>
      <c r="H1964">
        <f t="shared" si="644"/>
        <v>0</v>
      </c>
      <c r="I1964">
        <f t="shared" si="645"/>
        <v>0</v>
      </c>
      <c r="J1964">
        <f t="shared" si="646"/>
        <v>0</v>
      </c>
      <c r="K1964">
        <f>SQRT(POWER($C1964*信号概况!$F$2,2)+POWER($D1964*信号概况!$F$3,2)+POWER($E1964*信号概况!$F$4,2)+POWER($F1964*信号概况!$F$5,2)+POWER($G1964*信号概况!$F$6,2)+POWER($H1964*信号概况!$F$7,2)+POWER($I1964*信号概况!$F$8,2)+POWER($J1964*信号概况!$F$9,2)+2*$C1964*信号概况!$F$2*$D1964*信号概况!$F$3*信号相关性!$B$3+2*$C1964*信号概况!$F$2*$E1964*信号概况!$F$4*信号相关性!$B$4+2*$C1964*信号概况!$F$2*$F1964*信号概况!$F$5*信号相关性!$B$5+2*$C1964*信号概况!$F$2*$G1964*信号概况!$F$6*信号相关性!$B$6+2*$C1964*信号概况!$F$2*$H1964*信号概况!$F$7*信号相关性!$B$7+2*$C1964*信号概况!$F$2*$I1964*信号概况!$F$8*信号相关性!$B$8+2*$C1964*信号概况!$F$2*$J1964*信号概况!$F$9*信号相关性!$B$9+2*$D1964*信号概况!$F$3*$E1964*信号概况!$F$4*信号相关性!$C$4+2*$D1964*信号概况!$F$3*$F1964*信号概况!$F$5*信号相关性!$C$5+2*$D1964*信号概况!$F$3*$G1964*信号概况!$F$6*信号相关性!$C$6+2*$D1964*信号概况!$F$3*$H1964*信号概况!$F$7*信号相关性!$C$7+2*$D1964*信号概况!$F$3*$I1964*信号概况!$F$8*信号相关性!$C$8+2*$D1964*信号概况!$F$3*$J1964*信号概况!$F$9*信号相关性!$C$9+2*$E1964*信号概况!$F$4*$F1964*信号概况!$F$5*信号相关性!$D$5+2*$E1964*信号概况!$F$4*$G1964*信号概况!$F$6*信号相关性!$D$6+2*$E1964*信号概况!$F$4*$H1964*信号概况!$F$7*信号相关性!$D$7+2*$E1964*信号概况!$F$4*$I1964*信号概况!$F$8*信号相关性!$D$8+2*$E1964*信号概况!$F$4*$J1964*信号概况!$J$5*信号相关性!$D$9+2*$F1964*信号概况!$F$5*$G1964*信号概况!$F$6*信号相关性!$E$6+2*$F1964*信号概况!$F$5*$H1964*信号概况!$F$7*信号相关性!$E$7+2*$F1964*信号概况!$F$5*$I1964*信号概况!$F$8*信号相关性!$E$8+2*$F1964*信号概况!$F$5*$J1964*信号概况!$F$9*信号相关性!$E$9+2*$G1964*信号概况!$F$6*$H1964*信号概况!$F$7*信号相关性!$F$7+2*$G1964*信号概况!$F$6*$I1964*信号概况!$F$8*信号相关性!$F$8+2*$G1964*信号概况!$F$6*$J1964*信号概况!$F$9*信号相关性!$F$9+2*$H1964*信号概况!$F$7*$I1964*信号概况!$F$8*信号相关性!$G$8+2*$H1964*信号概况!$F$7*$J1964*信号概况!$F$9*信号相关性!$G$9+2*$I1964*信号概况!$F$8*$J1964*信号概况!$F$9*信号相关性!$H$9)</f>
        <v>1500.69396023104</v>
      </c>
      <c r="L1964" s="10">
        <f t="shared" si="647"/>
        <v>13.0067692129546</v>
      </c>
      <c r="M1964" s="11">
        <f>SQRT(POWER($C1964*信号概况!$C$2,2)+POWER($D1964*信号概况!$C$3,2)+POWER($E1964*信号概况!$C$4,2)+POWER($F1964*信号概况!$C$5,2)+POWER($G1964*信号概况!$C$6,2)+POWER($H1964*信号概况!$C$7,2)+POWER($I1964*信号概况!$C$8,2)+POWER($J1964*信号概况!$C$9,2)+2*$C1964*信号概况!$C$2*$D1964*信号概况!$C$3*信号相关性!$B$3+2*$C1964*信号概况!$C$2*$E1964*信号概况!$C$4*信号相关性!$B$4+2*$C1964*信号概况!$C$2*$F1964*信号概况!$C$5*信号相关性!$B$5+2*$C1964*信号概况!$C$2*$G1964*信号概况!$C$6*信号相关性!$B$6+2*$C1964*信号概况!$C$2*$H1964*信号概况!$C$7*信号相关性!$B$7+2*$C1964*信号概况!$C$2*$I1964*信号概况!$C$8*信号相关性!$B$8+2*$C1964*信号概况!$C$2*$J1964*信号概况!$C$9*信号相关性!$B$9+2*$D1964*信号概况!$C$3*$E1964*信号概况!$C$4*信号相关性!$C$4+2*$D1964*信号概况!$C$3*$F1964*信号概况!$C$5*信号相关性!$C$5+2*$D1964*信号概况!$C$3*$G1964*信号概况!$C$6*信号相关性!$C$6+2*$D1964*信号概况!$C$3*$H1964*信号概况!$C$7*信号相关性!$C$7+2*$D1964*信号概况!$C$3*$I1964*信号概况!$C$8*信号相关性!$C$8+2*$D1964*信号概况!$C$3*$J1964*信号概况!$C$9*信号相关性!$C$9+2*$E1964*信号概况!$C$4*$F1964*信号概况!$C$5*信号相关性!$D$5+2*$E1964*信号概况!$C$4*$G1964*信号概况!$C$6*信号相关性!$D$6+2*$E1964*信号概况!$C$4*$H1964*信号概况!$C$7*信号相关性!$D$7+2*$E1964*信号概况!$C$4*$I1964*信号概况!$C$8*信号相关性!$D$8+2*$E1964*信号概况!$C$4*$J1964*信号概况!$J$5*信号相关性!$D$9+2*$F1964*信号概况!$C$5*$G1964*信号概况!$C$6*信号相关性!$E$6+2*$F1964*信号概况!$C$5*$H1964*信号概况!$C$7*信号相关性!$E$7+2*$F1964*信号概况!$C$5*$I1964*信号概况!$C$8*信号相关性!$E$8+2*$F1964*信号概况!$C$5*$J1964*信号概况!$C$9*信号相关性!$E$9+2*$G1964*信号概况!$C$6*$H1964*信号概况!$C$7*信号相关性!$F$7+2*$G1964*信号概况!$C$6*$I1964*信号概况!$C$8*信号相关性!$F$8+2*$G1964*信号概况!$C$6*$J1964*信号概况!$C$9*信号相关性!$F$9+2*$H1964*信号概况!$C$7*$I1964*信号概况!$C$8*信号相关性!$G$8+2*$H1964*信号概况!$C$7*$J1964*信号概况!$C$9*信号相关性!$G$9+2*$I1964*信号概况!$C$8*$J1964*信号概况!$C$9*信号相关性!$H$9)</f>
        <v>7380.27612244017</v>
      </c>
      <c r="N1964" s="12">
        <f t="shared" si="648"/>
        <v>0.378103799567409</v>
      </c>
      <c r="O1964" s="10">
        <f>$C1964*信号概况!$J$2+$D1964*信号概况!$J$3+$E1964*信号概况!$J$4+$F1964*信号概况!$J$5+$G1964*信号概况!$J$6+$H1964*信号概况!$J$7+$I1964*信号概况!$J$8+$J1964*信号概况!$J$9</f>
        <v>1263.27810886639</v>
      </c>
      <c r="P1964" s="12">
        <f t="shared" si="649"/>
        <v>0.0647198349964696</v>
      </c>
      <c r="Q1964" s="7">
        <f t="shared" si="650"/>
        <v>9.45121302694729</v>
      </c>
    </row>
    <row r="1965" spans="1:17">
      <c r="A1965">
        <v>1963</v>
      </c>
      <c r="B1965">
        <v>19519.18</v>
      </c>
      <c r="C1965" s="7">
        <f t="shared" si="630"/>
        <v>0</v>
      </c>
      <c r="D1965" s="8">
        <f t="shared" si="631"/>
        <v>0.757575757575758</v>
      </c>
      <c r="E1965">
        <f t="shared" si="632"/>
        <v>0</v>
      </c>
      <c r="F1965">
        <f t="shared" si="642"/>
        <v>0.2</v>
      </c>
      <c r="G1965">
        <f t="shared" si="643"/>
        <v>0.1</v>
      </c>
      <c r="H1965">
        <f t="shared" si="644"/>
        <v>0</v>
      </c>
      <c r="I1965">
        <f t="shared" si="645"/>
        <v>0</v>
      </c>
      <c r="J1965">
        <f t="shared" si="646"/>
        <v>0</v>
      </c>
      <c r="K1965">
        <f>SQRT(POWER($C1965*信号概况!$F$2,2)+POWER($D1965*信号概况!$F$3,2)+POWER($E1965*信号概况!$F$4,2)+POWER($F1965*信号概况!$F$5,2)+POWER($G1965*信号概况!$F$6,2)+POWER($H1965*信号概况!$F$7,2)+POWER($I1965*信号概况!$F$8,2)+POWER($J1965*信号概况!$F$9,2)+2*$C1965*信号概况!$F$2*$D1965*信号概况!$F$3*信号相关性!$B$3+2*$C1965*信号概况!$F$2*$E1965*信号概况!$F$4*信号相关性!$B$4+2*$C1965*信号概况!$F$2*$F1965*信号概况!$F$5*信号相关性!$B$5+2*$C1965*信号概况!$F$2*$G1965*信号概况!$F$6*信号相关性!$B$6+2*$C1965*信号概况!$F$2*$H1965*信号概况!$F$7*信号相关性!$B$7+2*$C1965*信号概况!$F$2*$I1965*信号概况!$F$8*信号相关性!$B$8+2*$C1965*信号概况!$F$2*$J1965*信号概况!$F$9*信号相关性!$B$9+2*$D1965*信号概况!$F$3*$E1965*信号概况!$F$4*信号相关性!$C$4+2*$D1965*信号概况!$F$3*$F1965*信号概况!$F$5*信号相关性!$C$5+2*$D1965*信号概况!$F$3*$G1965*信号概况!$F$6*信号相关性!$C$6+2*$D1965*信号概况!$F$3*$H1965*信号概况!$F$7*信号相关性!$C$7+2*$D1965*信号概况!$F$3*$I1965*信号概况!$F$8*信号相关性!$C$8+2*$D1965*信号概况!$F$3*$J1965*信号概况!$F$9*信号相关性!$C$9+2*$E1965*信号概况!$F$4*$F1965*信号概况!$F$5*信号相关性!$D$5+2*$E1965*信号概况!$F$4*$G1965*信号概况!$F$6*信号相关性!$D$6+2*$E1965*信号概况!$F$4*$H1965*信号概况!$F$7*信号相关性!$D$7+2*$E1965*信号概况!$F$4*$I1965*信号概况!$F$8*信号相关性!$D$8+2*$E1965*信号概况!$F$4*$J1965*信号概况!$J$5*信号相关性!$D$9+2*$F1965*信号概况!$F$5*$G1965*信号概况!$F$6*信号相关性!$E$6+2*$F1965*信号概况!$F$5*$H1965*信号概况!$F$7*信号相关性!$E$7+2*$F1965*信号概况!$F$5*$I1965*信号概况!$F$8*信号相关性!$E$8+2*$F1965*信号概况!$F$5*$J1965*信号概况!$F$9*信号相关性!$E$9+2*$G1965*信号概况!$F$6*$H1965*信号概况!$F$7*信号相关性!$F$7+2*$G1965*信号概况!$F$6*$I1965*信号概况!$F$8*信号相关性!$F$8+2*$G1965*信号概况!$F$6*$J1965*信号概况!$F$9*信号相关性!$F$9+2*$H1965*信号概况!$F$7*$I1965*信号概况!$F$8*信号相关性!$G$8+2*$H1965*信号概况!$F$7*$J1965*信号概况!$F$9*信号相关性!$G$9+2*$I1965*信号概况!$F$8*$J1965*信号概况!$F$9*信号相关性!$H$9)</f>
        <v>1566.50785778224</v>
      </c>
      <c r="L1965" s="10">
        <f t="shared" si="647"/>
        <v>12.4603141331407</v>
      </c>
      <c r="M1965" s="11">
        <f>SQRT(POWER($C1965*信号概况!$C$2,2)+POWER($D1965*信号概况!$C$3,2)+POWER($E1965*信号概况!$C$4,2)+POWER($F1965*信号概况!$C$5,2)+POWER($G1965*信号概况!$C$6,2)+POWER($H1965*信号概况!$C$7,2)+POWER($I1965*信号概况!$C$8,2)+POWER($J1965*信号概况!$C$9,2)+2*$C1965*信号概况!$C$2*$D1965*信号概况!$C$3*信号相关性!$B$3+2*$C1965*信号概况!$C$2*$E1965*信号概况!$C$4*信号相关性!$B$4+2*$C1965*信号概况!$C$2*$F1965*信号概况!$C$5*信号相关性!$B$5+2*$C1965*信号概况!$C$2*$G1965*信号概况!$C$6*信号相关性!$B$6+2*$C1965*信号概况!$C$2*$H1965*信号概况!$C$7*信号相关性!$B$7+2*$C1965*信号概况!$C$2*$I1965*信号概况!$C$8*信号相关性!$B$8+2*$C1965*信号概况!$C$2*$J1965*信号概况!$C$9*信号相关性!$B$9+2*$D1965*信号概况!$C$3*$E1965*信号概况!$C$4*信号相关性!$C$4+2*$D1965*信号概况!$C$3*$F1965*信号概况!$C$5*信号相关性!$C$5+2*$D1965*信号概况!$C$3*$G1965*信号概况!$C$6*信号相关性!$C$6+2*$D1965*信号概况!$C$3*$H1965*信号概况!$C$7*信号相关性!$C$7+2*$D1965*信号概况!$C$3*$I1965*信号概况!$C$8*信号相关性!$C$8+2*$D1965*信号概况!$C$3*$J1965*信号概况!$C$9*信号相关性!$C$9+2*$E1965*信号概况!$C$4*$F1965*信号概况!$C$5*信号相关性!$D$5+2*$E1965*信号概况!$C$4*$G1965*信号概况!$C$6*信号相关性!$D$6+2*$E1965*信号概况!$C$4*$H1965*信号概况!$C$7*信号相关性!$D$7+2*$E1965*信号概况!$C$4*$I1965*信号概况!$C$8*信号相关性!$D$8+2*$E1965*信号概况!$C$4*$J1965*信号概况!$J$5*信号相关性!$D$9+2*$F1965*信号概况!$C$5*$G1965*信号概况!$C$6*信号相关性!$E$6+2*$F1965*信号概况!$C$5*$H1965*信号概况!$C$7*信号相关性!$E$7+2*$F1965*信号概况!$C$5*$I1965*信号概况!$C$8*信号相关性!$E$8+2*$F1965*信号概况!$C$5*$J1965*信号概况!$C$9*信号相关性!$E$9+2*$G1965*信号概况!$C$6*$H1965*信号概况!$C$7*信号相关性!$F$7+2*$G1965*信号概况!$C$6*$I1965*信号概况!$C$8*信号相关性!$F$8+2*$G1965*信号概况!$C$6*$J1965*信号概况!$C$9*信号相关性!$F$9+2*$H1965*信号概况!$C$7*$I1965*信号概况!$C$8*信号相关性!$G$8+2*$H1965*信号概况!$C$7*$J1965*信号概况!$C$9*信号相关性!$G$9+2*$I1965*信号概况!$C$8*$J1965*信号概况!$C$9*信号相关性!$H$9)</f>
        <v>7702.06654482379</v>
      </c>
      <c r="N1965" s="12">
        <f t="shared" si="648"/>
        <v>0.394589657189687</v>
      </c>
      <c r="O1965" s="10">
        <f>$C1965*信号概况!$J$2+$D1965*信号概况!$J$3+$E1965*信号概况!$J$4+$F1965*信号概况!$J$5+$G1965*信号概况!$J$6+$H1965*信号概况!$J$7+$I1965*信号概况!$J$8+$J1965*信号概况!$J$9</f>
        <v>1287.80625955132</v>
      </c>
      <c r="P1965" s="12">
        <f t="shared" si="649"/>
        <v>0.0659764528812851</v>
      </c>
      <c r="Q1965" s="7">
        <f t="shared" si="650"/>
        <v>9.24203223283698</v>
      </c>
    </row>
    <row r="1966" spans="1:17">
      <c r="A1966">
        <v>1964</v>
      </c>
      <c r="B1966">
        <v>19519.18</v>
      </c>
      <c r="C1966" s="7">
        <f t="shared" si="630"/>
        <v>0</v>
      </c>
      <c r="D1966" s="8">
        <f t="shared" si="631"/>
        <v>0.787878787878788</v>
      </c>
      <c r="E1966">
        <f t="shared" si="632"/>
        <v>0</v>
      </c>
      <c r="F1966">
        <f t="shared" si="642"/>
        <v>0.2</v>
      </c>
      <c r="G1966">
        <f t="shared" si="643"/>
        <v>0.1</v>
      </c>
      <c r="H1966">
        <f t="shared" si="644"/>
        <v>0</v>
      </c>
      <c r="I1966">
        <f t="shared" si="645"/>
        <v>0</v>
      </c>
      <c r="J1966">
        <f t="shared" si="646"/>
        <v>0</v>
      </c>
      <c r="K1966">
        <f>SQRT(POWER($C1966*信号概况!$F$2,2)+POWER($D1966*信号概况!$F$3,2)+POWER($E1966*信号概况!$F$4,2)+POWER($F1966*信号概况!$F$5,2)+POWER($G1966*信号概况!$F$6,2)+POWER($H1966*信号概况!$F$7,2)+POWER($I1966*信号概况!$F$8,2)+POWER($J1966*信号概况!$F$9,2)+2*$C1966*信号概况!$F$2*$D1966*信号概况!$F$3*信号相关性!$B$3+2*$C1966*信号概况!$F$2*$E1966*信号概况!$F$4*信号相关性!$B$4+2*$C1966*信号概况!$F$2*$F1966*信号概况!$F$5*信号相关性!$B$5+2*$C1966*信号概况!$F$2*$G1966*信号概况!$F$6*信号相关性!$B$6+2*$C1966*信号概况!$F$2*$H1966*信号概况!$F$7*信号相关性!$B$7+2*$C1966*信号概况!$F$2*$I1966*信号概况!$F$8*信号相关性!$B$8+2*$C1966*信号概况!$F$2*$J1966*信号概况!$F$9*信号相关性!$B$9+2*$D1966*信号概况!$F$3*$E1966*信号概况!$F$4*信号相关性!$C$4+2*$D1966*信号概况!$F$3*$F1966*信号概况!$F$5*信号相关性!$C$5+2*$D1966*信号概况!$F$3*$G1966*信号概况!$F$6*信号相关性!$C$6+2*$D1966*信号概况!$F$3*$H1966*信号概况!$F$7*信号相关性!$C$7+2*$D1966*信号概况!$F$3*$I1966*信号概况!$F$8*信号相关性!$C$8+2*$D1966*信号概况!$F$3*$J1966*信号概况!$F$9*信号相关性!$C$9+2*$E1966*信号概况!$F$4*$F1966*信号概况!$F$5*信号相关性!$D$5+2*$E1966*信号概况!$F$4*$G1966*信号概况!$F$6*信号相关性!$D$6+2*$E1966*信号概况!$F$4*$H1966*信号概况!$F$7*信号相关性!$D$7+2*$E1966*信号概况!$F$4*$I1966*信号概况!$F$8*信号相关性!$D$8+2*$E1966*信号概况!$F$4*$J1966*信号概况!$J$5*信号相关性!$D$9+2*$F1966*信号概况!$F$5*$G1966*信号概况!$F$6*信号相关性!$E$6+2*$F1966*信号概况!$F$5*$H1966*信号概况!$F$7*信号相关性!$E$7+2*$F1966*信号概况!$F$5*$I1966*信号概况!$F$8*信号相关性!$E$8+2*$F1966*信号概况!$F$5*$J1966*信号概况!$F$9*信号相关性!$E$9+2*$G1966*信号概况!$F$6*$H1966*信号概况!$F$7*信号相关性!$F$7+2*$G1966*信号概况!$F$6*$I1966*信号概况!$F$8*信号相关性!$F$8+2*$G1966*信号概况!$F$6*$J1966*信号概况!$F$9*信号相关性!$F$9+2*$H1966*信号概况!$F$7*$I1966*信号概况!$F$8*信号相关性!$G$8+2*$H1966*信号概况!$F$7*$J1966*信号概况!$F$9*信号相关性!$G$9+2*$I1966*信号概况!$F$8*$J1966*信号概况!$F$9*信号相关性!$H$9)</f>
        <v>1632.40624327482</v>
      </c>
      <c r="L1966" s="10">
        <f t="shared" si="647"/>
        <v>11.9573054075326</v>
      </c>
      <c r="M1966" s="11">
        <f>SQRT(POWER($C1966*信号概况!$C$2,2)+POWER($D1966*信号概况!$C$3,2)+POWER($E1966*信号概况!$C$4,2)+POWER($F1966*信号概况!$C$5,2)+POWER($G1966*信号概况!$C$6,2)+POWER($H1966*信号概况!$C$7,2)+POWER($I1966*信号概况!$C$8,2)+POWER($J1966*信号概况!$C$9,2)+2*$C1966*信号概况!$C$2*$D1966*信号概况!$C$3*信号相关性!$B$3+2*$C1966*信号概况!$C$2*$E1966*信号概况!$C$4*信号相关性!$B$4+2*$C1966*信号概况!$C$2*$F1966*信号概况!$C$5*信号相关性!$B$5+2*$C1966*信号概况!$C$2*$G1966*信号概况!$C$6*信号相关性!$B$6+2*$C1966*信号概况!$C$2*$H1966*信号概况!$C$7*信号相关性!$B$7+2*$C1966*信号概况!$C$2*$I1966*信号概况!$C$8*信号相关性!$B$8+2*$C1966*信号概况!$C$2*$J1966*信号概况!$C$9*信号相关性!$B$9+2*$D1966*信号概况!$C$3*$E1966*信号概况!$C$4*信号相关性!$C$4+2*$D1966*信号概况!$C$3*$F1966*信号概况!$C$5*信号相关性!$C$5+2*$D1966*信号概况!$C$3*$G1966*信号概况!$C$6*信号相关性!$C$6+2*$D1966*信号概况!$C$3*$H1966*信号概况!$C$7*信号相关性!$C$7+2*$D1966*信号概况!$C$3*$I1966*信号概况!$C$8*信号相关性!$C$8+2*$D1966*信号概况!$C$3*$J1966*信号概况!$C$9*信号相关性!$C$9+2*$E1966*信号概况!$C$4*$F1966*信号概况!$C$5*信号相关性!$D$5+2*$E1966*信号概况!$C$4*$G1966*信号概况!$C$6*信号相关性!$D$6+2*$E1966*信号概况!$C$4*$H1966*信号概况!$C$7*信号相关性!$D$7+2*$E1966*信号概况!$C$4*$I1966*信号概况!$C$8*信号相关性!$D$8+2*$E1966*信号概况!$C$4*$J1966*信号概况!$J$5*信号相关性!$D$9+2*$F1966*信号概况!$C$5*$G1966*信号概况!$C$6*信号相关性!$E$6+2*$F1966*信号概况!$C$5*$H1966*信号概况!$C$7*信号相关性!$E$7+2*$F1966*信号概况!$C$5*$I1966*信号概况!$C$8*信号相关性!$E$8+2*$F1966*信号概况!$C$5*$J1966*信号概况!$C$9*信号相关性!$E$9+2*$G1966*信号概况!$C$6*$H1966*信号概况!$C$7*信号相关性!$F$7+2*$G1966*信号概况!$C$6*$I1966*信号概况!$C$8*信号相关性!$F$8+2*$G1966*信号概况!$C$6*$J1966*信号概况!$C$9*信号相关性!$F$9+2*$H1966*信号概况!$C$7*$I1966*信号概况!$C$8*信号相关性!$G$8+2*$H1966*信号概况!$C$7*$J1966*信号概况!$C$9*信号相关性!$G$9+2*$I1966*信号概况!$C$8*$J1966*信号概况!$C$9*信号相关性!$H$9)</f>
        <v>8024.06173334612</v>
      </c>
      <c r="N1966" s="12">
        <f t="shared" si="648"/>
        <v>0.411086005321234</v>
      </c>
      <c r="O1966" s="10">
        <f>$C1966*信号概况!$J$2+$D1966*信号概况!$J$3+$E1966*信号概况!$J$4+$F1966*信号概况!$J$5+$G1966*信号概况!$J$6+$H1966*信号概况!$J$7+$I1966*信号概况!$J$8+$J1966*信号概况!$J$9</f>
        <v>1312.33441023625</v>
      </c>
      <c r="P1966" s="12">
        <f t="shared" si="649"/>
        <v>0.0672330707661005</v>
      </c>
      <c r="Q1966" s="7">
        <f t="shared" si="650"/>
        <v>9.04925105726154</v>
      </c>
    </row>
    <row r="1967" spans="1:17">
      <c r="A1967">
        <v>1965</v>
      </c>
      <c r="B1967">
        <v>19519.18</v>
      </c>
      <c r="C1967" s="7">
        <f t="shared" si="630"/>
        <v>0</v>
      </c>
      <c r="D1967" s="8">
        <f t="shared" si="631"/>
        <v>0.818181818181818</v>
      </c>
      <c r="E1967">
        <f t="shared" si="632"/>
        <v>0</v>
      </c>
      <c r="F1967">
        <f t="shared" si="642"/>
        <v>0.2</v>
      </c>
      <c r="G1967">
        <f t="shared" si="643"/>
        <v>0.1</v>
      </c>
      <c r="H1967">
        <f t="shared" si="644"/>
        <v>0</v>
      </c>
      <c r="I1967">
        <f t="shared" si="645"/>
        <v>0</v>
      </c>
      <c r="J1967">
        <f t="shared" si="646"/>
        <v>0</v>
      </c>
      <c r="K1967">
        <f>SQRT(POWER($C1967*信号概况!$F$2,2)+POWER($D1967*信号概况!$F$3,2)+POWER($E1967*信号概况!$F$4,2)+POWER($F1967*信号概况!$F$5,2)+POWER($G1967*信号概况!$F$6,2)+POWER($H1967*信号概况!$F$7,2)+POWER($I1967*信号概况!$F$8,2)+POWER($J1967*信号概况!$F$9,2)+2*$C1967*信号概况!$F$2*$D1967*信号概况!$F$3*信号相关性!$B$3+2*$C1967*信号概况!$F$2*$E1967*信号概况!$F$4*信号相关性!$B$4+2*$C1967*信号概况!$F$2*$F1967*信号概况!$F$5*信号相关性!$B$5+2*$C1967*信号概况!$F$2*$G1967*信号概况!$F$6*信号相关性!$B$6+2*$C1967*信号概况!$F$2*$H1967*信号概况!$F$7*信号相关性!$B$7+2*$C1967*信号概况!$F$2*$I1967*信号概况!$F$8*信号相关性!$B$8+2*$C1967*信号概况!$F$2*$J1967*信号概况!$F$9*信号相关性!$B$9+2*$D1967*信号概况!$F$3*$E1967*信号概况!$F$4*信号相关性!$C$4+2*$D1967*信号概况!$F$3*$F1967*信号概况!$F$5*信号相关性!$C$5+2*$D1967*信号概况!$F$3*$G1967*信号概况!$F$6*信号相关性!$C$6+2*$D1967*信号概况!$F$3*$H1967*信号概况!$F$7*信号相关性!$C$7+2*$D1967*信号概况!$F$3*$I1967*信号概况!$F$8*信号相关性!$C$8+2*$D1967*信号概况!$F$3*$J1967*信号概况!$F$9*信号相关性!$C$9+2*$E1967*信号概况!$F$4*$F1967*信号概况!$F$5*信号相关性!$D$5+2*$E1967*信号概况!$F$4*$G1967*信号概况!$F$6*信号相关性!$D$6+2*$E1967*信号概况!$F$4*$H1967*信号概况!$F$7*信号相关性!$D$7+2*$E1967*信号概况!$F$4*$I1967*信号概况!$F$8*信号相关性!$D$8+2*$E1967*信号概况!$F$4*$J1967*信号概况!$J$5*信号相关性!$D$9+2*$F1967*信号概况!$F$5*$G1967*信号概况!$F$6*信号相关性!$E$6+2*$F1967*信号概况!$F$5*$H1967*信号概况!$F$7*信号相关性!$E$7+2*$F1967*信号概况!$F$5*$I1967*信号概况!$F$8*信号相关性!$E$8+2*$F1967*信号概况!$F$5*$J1967*信号概况!$F$9*信号相关性!$E$9+2*$G1967*信号概况!$F$6*$H1967*信号概况!$F$7*信号相关性!$F$7+2*$G1967*信号概况!$F$6*$I1967*信号概况!$F$8*信号相关性!$F$8+2*$G1967*信号概况!$F$6*$J1967*信号概况!$F$9*信号相关性!$F$9+2*$H1967*信号概况!$F$7*$I1967*信号概况!$F$8*信号相关性!$G$8+2*$H1967*信号概况!$F$7*$J1967*信号概况!$F$9*信号相关性!$G$9+2*$I1967*信号概况!$F$8*$J1967*信号概况!$F$9*信号相关性!$H$9)</f>
        <v>1698.37928215145</v>
      </c>
      <c r="L1967" s="10">
        <f t="shared" si="647"/>
        <v>11.4928274297327</v>
      </c>
      <c r="M1967" s="11">
        <f>SQRT(POWER($C1967*信号概况!$C$2,2)+POWER($D1967*信号概况!$C$3,2)+POWER($E1967*信号概况!$C$4,2)+POWER($F1967*信号概况!$C$5,2)+POWER($G1967*信号概况!$C$6,2)+POWER($H1967*信号概况!$C$7,2)+POWER($I1967*信号概况!$C$8,2)+POWER($J1967*信号概况!$C$9,2)+2*$C1967*信号概况!$C$2*$D1967*信号概况!$C$3*信号相关性!$B$3+2*$C1967*信号概况!$C$2*$E1967*信号概况!$C$4*信号相关性!$B$4+2*$C1967*信号概况!$C$2*$F1967*信号概况!$C$5*信号相关性!$B$5+2*$C1967*信号概况!$C$2*$G1967*信号概况!$C$6*信号相关性!$B$6+2*$C1967*信号概况!$C$2*$H1967*信号概况!$C$7*信号相关性!$B$7+2*$C1967*信号概况!$C$2*$I1967*信号概况!$C$8*信号相关性!$B$8+2*$C1967*信号概况!$C$2*$J1967*信号概况!$C$9*信号相关性!$B$9+2*$D1967*信号概况!$C$3*$E1967*信号概况!$C$4*信号相关性!$C$4+2*$D1967*信号概况!$C$3*$F1967*信号概况!$C$5*信号相关性!$C$5+2*$D1967*信号概况!$C$3*$G1967*信号概况!$C$6*信号相关性!$C$6+2*$D1967*信号概况!$C$3*$H1967*信号概况!$C$7*信号相关性!$C$7+2*$D1967*信号概况!$C$3*$I1967*信号概况!$C$8*信号相关性!$C$8+2*$D1967*信号概况!$C$3*$J1967*信号概况!$C$9*信号相关性!$C$9+2*$E1967*信号概况!$C$4*$F1967*信号概况!$C$5*信号相关性!$D$5+2*$E1967*信号概况!$C$4*$G1967*信号概况!$C$6*信号相关性!$D$6+2*$E1967*信号概况!$C$4*$H1967*信号概况!$C$7*信号相关性!$D$7+2*$E1967*信号概况!$C$4*$I1967*信号概况!$C$8*信号相关性!$D$8+2*$E1967*信号概况!$C$4*$J1967*信号概况!$J$5*信号相关性!$D$9+2*$F1967*信号概况!$C$5*$G1967*信号概况!$C$6*信号相关性!$E$6+2*$F1967*信号概况!$C$5*$H1967*信号概况!$C$7*信号相关性!$E$7+2*$F1967*信号概况!$C$5*$I1967*信号概况!$C$8*信号相关性!$E$8+2*$F1967*信号概况!$C$5*$J1967*信号概况!$C$9*信号相关性!$E$9+2*$G1967*信号概况!$C$6*$H1967*信号概况!$C$7*信号相关性!$F$7+2*$G1967*信号概况!$C$6*$I1967*信号概况!$C$8*信号相关性!$F$8+2*$G1967*信号概况!$C$6*$J1967*信号概况!$C$9*信号相关性!$F$9+2*$H1967*信号概况!$C$7*$I1967*信号概况!$C$8*信号相关性!$G$8+2*$H1967*信号概况!$C$7*$J1967*信号概况!$C$9*信号相关性!$G$9+2*$I1967*信号概况!$C$8*$J1967*信号概况!$C$9*信号相关性!$H$9)</f>
        <v>8346.23798860464</v>
      </c>
      <c r="N1967" s="12">
        <f t="shared" si="648"/>
        <v>0.42759162980231</v>
      </c>
      <c r="O1967" s="10">
        <f>$C1967*信号概况!$J$2+$D1967*信号概况!$J$3+$E1967*信号概况!$J$4+$F1967*信号概况!$J$5+$G1967*信号概况!$J$6+$H1967*信号概况!$J$7+$I1967*信号概况!$J$8+$J1967*信号概况!$J$9</f>
        <v>1336.86256092119</v>
      </c>
      <c r="P1967" s="12">
        <f t="shared" si="649"/>
        <v>0.0684896886509159</v>
      </c>
      <c r="Q1967" s="7">
        <f t="shared" si="650"/>
        <v>8.87104069708657</v>
      </c>
    </row>
    <row r="1968" spans="1:17">
      <c r="A1968">
        <v>1966</v>
      </c>
      <c r="B1968">
        <v>19519.18</v>
      </c>
      <c r="C1968" s="7">
        <f t="shared" si="630"/>
        <v>0</v>
      </c>
      <c r="D1968" s="8">
        <f t="shared" si="631"/>
        <v>0.848484848484849</v>
      </c>
      <c r="E1968">
        <f t="shared" si="632"/>
        <v>0</v>
      </c>
      <c r="F1968">
        <f t="shared" si="642"/>
        <v>0.2</v>
      </c>
      <c r="G1968">
        <f t="shared" si="643"/>
        <v>0.1</v>
      </c>
      <c r="H1968">
        <f t="shared" si="644"/>
        <v>0</v>
      </c>
      <c r="I1968">
        <f t="shared" si="645"/>
        <v>0</v>
      </c>
      <c r="J1968">
        <f t="shared" si="646"/>
        <v>0</v>
      </c>
      <c r="K1968">
        <f>SQRT(POWER($C1968*信号概况!$F$2,2)+POWER($D1968*信号概况!$F$3,2)+POWER($E1968*信号概况!$F$4,2)+POWER($F1968*信号概况!$F$5,2)+POWER($G1968*信号概况!$F$6,2)+POWER($H1968*信号概况!$F$7,2)+POWER($I1968*信号概况!$F$8,2)+POWER($J1968*信号概况!$F$9,2)+2*$C1968*信号概况!$F$2*$D1968*信号概况!$F$3*信号相关性!$B$3+2*$C1968*信号概况!$F$2*$E1968*信号概况!$F$4*信号相关性!$B$4+2*$C1968*信号概况!$F$2*$F1968*信号概况!$F$5*信号相关性!$B$5+2*$C1968*信号概况!$F$2*$G1968*信号概况!$F$6*信号相关性!$B$6+2*$C1968*信号概况!$F$2*$H1968*信号概况!$F$7*信号相关性!$B$7+2*$C1968*信号概况!$F$2*$I1968*信号概况!$F$8*信号相关性!$B$8+2*$C1968*信号概况!$F$2*$J1968*信号概况!$F$9*信号相关性!$B$9+2*$D1968*信号概况!$F$3*$E1968*信号概况!$F$4*信号相关性!$C$4+2*$D1968*信号概况!$F$3*$F1968*信号概况!$F$5*信号相关性!$C$5+2*$D1968*信号概况!$F$3*$G1968*信号概况!$F$6*信号相关性!$C$6+2*$D1968*信号概况!$F$3*$H1968*信号概况!$F$7*信号相关性!$C$7+2*$D1968*信号概况!$F$3*$I1968*信号概况!$F$8*信号相关性!$C$8+2*$D1968*信号概况!$F$3*$J1968*信号概况!$F$9*信号相关性!$C$9+2*$E1968*信号概况!$F$4*$F1968*信号概况!$F$5*信号相关性!$D$5+2*$E1968*信号概况!$F$4*$G1968*信号概况!$F$6*信号相关性!$D$6+2*$E1968*信号概况!$F$4*$H1968*信号概况!$F$7*信号相关性!$D$7+2*$E1968*信号概况!$F$4*$I1968*信号概况!$F$8*信号相关性!$D$8+2*$E1968*信号概况!$F$4*$J1968*信号概况!$J$5*信号相关性!$D$9+2*$F1968*信号概况!$F$5*$G1968*信号概况!$F$6*信号相关性!$E$6+2*$F1968*信号概况!$F$5*$H1968*信号概况!$F$7*信号相关性!$E$7+2*$F1968*信号概况!$F$5*$I1968*信号概况!$F$8*信号相关性!$E$8+2*$F1968*信号概况!$F$5*$J1968*信号概况!$F$9*信号相关性!$E$9+2*$G1968*信号概况!$F$6*$H1968*信号概况!$F$7*信号相关性!$F$7+2*$G1968*信号概况!$F$6*$I1968*信号概况!$F$8*信号相关性!$F$8+2*$G1968*信号概况!$F$6*$J1968*信号概况!$F$9*信号相关性!$F$9+2*$H1968*信号概况!$F$7*$I1968*信号概况!$F$8*信号相关性!$G$8+2*$H1968*信号概况!$F$7*$J1968*信号概况!$F$9*信号相关性!$G$9+2*$I1968*信号概况!$F$8*$J1968*信号概况!$F$9*信号相关性!$H$9)</f>
        <v>1764.41860038073</v>
      </c>
      <c r="L1968" s="10">
        <f t="shared" si="647"/>
        <v>11.0626695931386</v>
      </c>
      <c r="M1968" s="11">
        <f>SQRT(POWER($C1968*信号概况!$C$2,2)+POWER($D1968*信号概况!$C$3,2)+POWER($E1968*信号概况!$C$4,2)+POWER($F1968*信号概况!$C$5,2)+POWER($G1968*信号概况!$C$6,2)+POWER($H1968*信号概况!$C$7,2)+POWER($I1968*信号概况!$C$8,2)+POWER($J1968*信号概况!$C$9,2)+2*$C1968*信号概况!$C$2*$D1968*信号概况!$C$3*信号相关性!$B$3+2*$C1968*信号概况!$C$2*$E1968*信号概况!$C$4*信号相关性!$B$4+2*$C1968*信号概况!$C$2*$F1968*信号概况!$C$5*信号相关性!$B$5+2*$C1968*信号概况!$C$2*$G1968*信号概况!$C$6*信号相关性!$B$6+2*$C1968*信号概况!$C$2*$H1968*信号概况!$C$7*信号相关性!$B$7+2*$C1968*信号概况!$C$2*$I1968*信号概况!$C$8*信号相关性!$B$8+2*$C1968*信号概况!$C$2*$J1968*信号概况!$C$9*信号相关性!$B$9+2*$D1968*信号概况!$C$3*$E1968*信号概况!$C$4*信号相关性!$C$4+2*$D1968*信号概况!$C$3*$F1968*信号概况!$C$5*信号相关性!$C$5+2*$D1968*信号概况!$C$3*$G1968*信号概况!$C$6*信号相关性!$C$6+2*$D1968*信号概况!$C$3*$H1968*信号概况!$C$7*信号相关性!$C$7+2*$D1968*信号概况!$C$3*$I1968*信号概况!$C$8*信号相关性!$C$8+2*$D1968*信号概况!$C$3*$J1968*信号概况!$C$9*信号相关性!$C$9+2*$E1968*信号概况!$C$4*$F1968*信号概况!$C$5*信号相关性!$D$5+2*$E1968*信号概况!$C$4*$G1968*信号概况!$C$6*信号相关性!$D$6+2*$E1968*信号概况!$C$4*$H1968*信号概况!$C$7*信号相关性!$D$7+2*$E1968*信号概况!$C$4*$I1968*信号概况!$C$8*信号相关性!$D$8+2*$E1968*信号概况!$C$4*$J1968*信号概况!$J$5*信号相关性!$D$9+2*$F1968*信号概况!$C$5*$G1968*信号概况!$C$6*信号相关性!$E$6+2*$F1968*信号概况!$C$5*$H1968*信号概况!$C$7*信号相关性!$E$7+2*$F1968*信号概况!$C$5*$I1968*信号概况!$C$8*信号相关性!$E$8+2*$F1968*信号概况!$C$5*$J1968*信号概况!$C$9*信号相关性!$E$9+2*$G1968*信号概况!$C$6*$H1968*信号概况!$C$7*信号相关性!$F$7+2*$G1968*信号概况!$C$6*$I1968*信号概况!$C$8*信号相关性!$F$8+2*$G1968*信号概况!$C$6*$J1968*信号概况!$C$9*信号相关性!$F$9+2*$H1968*信号概况!$C$7*$I1968*信号概况!$C$8*信号相关性!$G$8+2*$H1968*信号概况!$C$7*$J1968*信号概况!$C$9*信号相关性!$G$9+2*$I1968*信号概况!$C$8*$J1968*信号概况!$C$9*信号相关性!$H$9)</f>
        <v>8668.57512204441</v>
      </c>
      <c r="N1968" s="12">
        <f t="shared" si="648"/>
        <v>0.444105496339724</v>
      </c>
      <c r="O1968" s="10">
        <f>$C1968*信号概况!$J$2+$D1968*信号概况!$J$3+$E1968*信号概况!$J$4+$F1968*信号概况!$J$5+$G1968*信号概况!$J$6+$H1968*信号概况!$J$7+$I1968*信号概况!$J$8+$J1968*信号概况!$J$9</f>
        <v>1361.39071160612</v>
      </c>
      <c r="P1968" s="12">
        <f t="shared" si="649"/>
        <v>0.0697463065357313</v>
      </c>
      <c r="Q1968" s="7">
        <f t="shared" si="650"/>
        <v>8.70583065490176</v>
      </c>
    </row>
    <row r="1969" spans="1:17">
      <c r="A1969">
        <v>1967</v>
      </c>
      <c r="B1969">
        <v>19519.18</v>
      </c>
      <c r="C1969" s="7">
        <f t="shared" si="630"/>
        <v>0</v>
      </c>
      <c r="D1969" s="8">
        <f t="shared" si="631"/>
        <v>0.878787878787879</v>
      </c>
      <c r="E1969">
        <f t="shared" si="632"/>
        <v>0</v>
      </c>
      <c r="F1969">
        <f t="shared" si="642"/>
        <v>0.2</v>
      </c>
      <c r="G1969">
        <f t="shared" si="643"/>
        <v>0.1</v>
      </c>
      <c r="H1969">
        <f t="shared" si="644"/>
        <v>0</v>
      </c>
      <c r="I1969">
        <f t="shared" si="645"/>
        <v>0</v>
      </c>
      <c r="J1969">
        <f t="shared" si="646"/>
        <v>0</v>
      </c>
      <c r="K1969">
        <f>SQRT(POWER($C1969*信号概况!$F$2,2)+POWER($D1969*信号概况!$F$3,2)+POWER($E1969*信号概况!$F$4,2)+POWER($F1969*信号概况!$F$5,2)+POWER($G1969*信号概况!$F$6,2)+POWER($H1969*信号概况!$F$7,2)+POWER($I1969*信号概况!$F$8,2)+POWER($J1969*信号概况!$F$9,2)+2*$C1969*信号概况!$F$2*$D1969*信号概况!$F$3*信号相关性!$B$3+2*$C1969*信号概况!$F$2*$E1969*信号概况!$F$4*信号相关性!$B$4+2*$C1969*信号概况!$F$2*$F1969*信号概况!$F$5*信号相关性!$B$5+2*$C1969*信号概况!$F$2*$G1969*信号概况!$F$6*信号相关性!$B$6+2*$C1969*信号概况!$F$2*$H1969*信号概况!$F$7*信号相关性!$B$7+2*$C1969*信号概况!$F$2*$I1969*信号概况!$F$8*信号相关性!$B$8+2*$C1969*信号概况!$F$2*$J1969*信号概况!$F$9*信号相关性!$B$9+2*$D1969*信号概况!$F$3*$E1969*信号概况!$F$4*信号相关性!$C$4+2*$D1969*信号概况!$F$3*$F1969*信号概况!$F$5*信号相关性!$C$5+2*$D1969*信号概况!$F$3*$G1969*信号概况!$F$6*信号相关性!$C$6+2*$D1969*信号概况!$F$3*$H1969*信号概况!$F$7*信号相关性!$C$7+2*$D1969*信号概况!$F$3*$I1969*信号概况!$F$8*信号相关性!$C$8+2*$D1969*信号概况!$F$3*$J1969*信号概况!$F$9*信号相关性!$C$9+2*$E1969*信号概况!$F$4*$F1969*信号概况!$F$5*信号相关性!$D$5+2*$E1969*信号概况!$F$4*$G1969*信号概况!$F$6*信号相关性!$D$6+2*$E1969*信号概况!$F$4*$H1969*信号概况!$F$7*信号相关性!$D$7+2*$E1969*信号概况!$F$4*$I1969*信号概况!$F$8*信号相关性!$D$8+2*$E1969*信号概况!$F$4*$J1969*信号概况!$J$5*信号相关性!$D$9+2*$F1969*信号概况!$F$5*$G1969*信号概况!$F$6*信号相关性!$E$6+2*$F1969*信号概况!$F$5*$H1969*信号概况!$F$7*信号相关性!$E$7+2*$F1969*信号概况!$F$5*$I1969*信号概况!$F$8*信号相关性!$E$8+2*$F1969*信号概况!$F$5*$J1969*信号概况!$F$9*信号相关性!$E$9+2*$G1969*信号概况!$F$6*$H1969*信号概况!$F$7*信号相关性!$F$7+2*$G1969*信号概况!$F$6*$I1969*信号概况!$F$8*信号相关性!$F$8+2*$G1969*信号概况!$F$6*$J1969*信号概况!$F$9*信号相关性!$F$9+2*$H1969*信号概况!$F$7*$I1969*信号概况!$F$8*信号相关性!$G$8+2*$H1969*信号概况!$F$7*$J1969*信号概况!$F$9*信号相关性!$G$9+2*$I1969*信号概况!$F$8*$J1969*信号概况!$F$9*信号相关性!$H$9)</f>
        <v>1830.51702452264</v>
      </c>
      <c r="L1969" s="10">
        <f t="shared" si="647"/>
        <v>10.6632059349954</v>
      </c>
      <c r="M1969" s="11">
        <f>SQRT(POWER($C1969*信号概况!$C$2,2)+POWER($D1969*信号概况!$C$3,2)+POWER($E1969*信号概况!$C$4,2)+POWER($F1969*信号概况!$C$5,2)+POWER($G1969*信号概况!$C$6,2)+POWER($H1969*信号概况!$C$7,2)+POWER($I1969*信号概况!$C$8,2)+POWER($J1969*信号概况!$C$9,2)+2*$C1969*信号概况!$C$2*$D1969*信号概况!$C$3*信号相关性!$B$3+2*$C1969*信号概况!$C$2*$E1969*信号概况!$C$4*信号相关性!$B$4+2*$C1969*信号概况!$C$2*$F1969*信号概况!$C$5*信号相关性!$B$5+2*$C1969*信号概况!$C$2*$G1969*信号概况!$C$6*信号相关性!$B$6+2*$C1969*信号概况!$C$2*$H1969*信号概况!$C$7*信号相关性!$B$7+2*$C1969*信号概况!$C$2*$I1969*信号概况!$C$8*信号相关性!$B$8+2*$C1969*信号概况!$C$2*$J1969*信号概况!$C$9*信号相关性!$B$9+2*$D1969*信号概况!$C$3*$E1969*信号概况!$C$4*信号相关性!$C$4+2*$D1969*信号概况!$C$3*$F1969*信号概况!$C$5*信号相关性!$C$5+2*$D1969*信号概况!$C$3*$G1969*信号概况!$C$6*信号相关性!$C$6+2*$D1969*信号概况!$C$3*$H1969*信号概况!$C$7*信号相关性!$C$7+2*$D1969*信号概况!$C$3*$I1969*信号概况!$C$8*信号相关性!$C$8+2*$D1969*信号概况!$C$3*$J1969*信号概况!$C$9*信号相关性!$C$9+2*$E1969*信号概况!$C$4*$F1969*信号概况!$C$5*信号相关性!$D$5+2*$E1969*信号概况!$C$4*$G1969*信号概况!$C$6*信号相关性!$D$6+2*$E1969*信号概况!$C$4*$H1969*信号概况!$C$7*信号相关性!$D$7+2*$E1969*信号概况!$C$4*$I1969*信号概况!$C$8*信号相关性!$D$8+2*$E1969*信号概况!$C$4*$J1969*信号概况!$J$5*信号相关性!$D$9+2*$F1969*信号概况!$C$5*$G1969*信号概况!$C$6*信号相关性!$E$6+2*$F1969*信号概况!$C$5*$H1969*信号概况!$C$7*信号相关性!$E$7+2*$F1969*信号概况!$C$5*$I1969*信号概况!$C$8*信号相关性!$E$8+2*$F1969*信号概况!$C$5*$J1969*信号概况!$C$9*信号相关性!$E$9+2*$G1969*信号概况!$C$6*$H1969*信号概况!$C$7*信号相关性!$F$7+2*$G1969*信号概况!$C$6*$I1969*信号概况!$C$8*信号相关性!$F$8+2*$G1969*信号概况!$C$6*$J1969*信号概况!$C$9*信号相关性!$F$9+2*$H1969*信号概况!$C$7*$I1969*信号概况!$C$8*信号相关性!$G$8+2*$H1969*信号概况!$C$7*$J1969*信号概况!$C$9*信号相关性!$G$9+2*$I1969*信号概况!$C$8*$J1969*信号概况!$C$9*信号相关性!$H$9)</f>
        <v>8991.05583081595</v>
      </c>
      <c r="N1969" s="12">
        <f t="shared" si="648"/>
        <v>0.46062671847977</v>
      </c>
      <c r="O1969" s="10">
        <f>$C1969*信号概况!$J$2+$D1969*信号概况!$J$3+$E1969*信号概况!$J$4+$F1969*信号概况!$J$5+$G1969*信号概况!$J$6+$H1969*信号概况!$J$7+$I1969*信号概况!$J$8+$J1969*信号概况!$J$9</f>
        <v>1385.91886229105</v>
      </c>
      <c r="P1969" s="12">
        <f t="shared" si="649"/>
        <v>0.0710029244205468</v>
      </c>
      <c r="Q1969" s="7">
        <f t="shared" si="650"/>
        <v>8.5522653642487</v>
      </c>
    </row>
    <row r="1970" spans="1:17">
      <c r="A1970">
        <v>1968</v>
      </c>
      <c r="B1970">
        <v>19519.18</v>
      </c>
      <c r="C1970" s="7">
        <f t="shared" si="630"/>
        <v>0</v>
      </c>
      <c r="D1970" s="8">
        <f t="shared" si="631"/>
        <v>0.909090909090909</v>
      </c>
      <c r="E1970">
        <f t="shared" si="632"/>
        <v>0</v>
      </c>
      <c r="F1970">
        <f t="shared" si="642"/>
        <v>0.2</v>
      </c>
      <c r="G1970">
        <f t="shared" si="643"/>
        <v>0.1</v>
      </c>
      <c r="H1970">
        <f t="shared" si="644"/>
        <v>0</v>
      </c>
      <c r="I1970">
        <f t="shared" si="645"/>
        <v>0</v>
      </c>
      <c r="J1970">
        <f t="shared" si="646"/>
        <v>0</v>
      </c>
      <c r="K1970">
        <f>SQRT(POWER($C1970*信号概况!$F$2,2)+POWER($D1970*信号概况!$F$3,2)+POWER($E1970*信号概况!$F$4,2)+POWER($F1970*信号概况!$F$5,2)+POWER($G1970*信号概况!$F$6,2)+POWER($H1970*信号概况!$F$7,2)+POWER($I1970*信号概况!$F$8,2)+POWER($J1970*信号概况!$F$9,2)+2*$C1970*信号概况!$F$2*$D1970*信号概况!$F$3*信号相关性!$B$3+2*$C1970*信号概况!$F$2*$E1970*信号概况!$F$4*信号相关性!$B$4+2*$C1970*信号概况!$F$2*$F1970*信号概况!$F$5*信号相关性!$B$5+2*$C1970*信号概况!$F$2*$G1970*信号概况!$F$6*信号相关性!$B$6+2*$C1970*信号概况!$F$2*$H1970*信号概况!$F$7*信号相关性!$B$7+2*$C1970*信号概况!$F$2*$I1970*信号概况!$F$8*信号相关性!$B$8+2*$C1970*信号概况!$F$2*$J1970*信号概况!$F$9*信号相关性!$B$9+2*$D1970*信号概况!$F$3*$E1970*信号概况!$F$4*信号相关性!$C$4+2*$D1970*信号概况!$F$3*$F1970*信号概况!$F$5*信号相关性!$C$5+2*$D1970*信号概况!$F$3*$G1970*信号概况!$F$6*信号相关性!$C$6+2*$D1970*信号概况!$F$3*$H1970*信号概况!$F$7*信号相关性!$C$7+2*$D1970*信号概况!$F$3*$I1970*信号概况!$F$8*信号相关性!$C$8+2*$D1970*信号概况!$F$3*$J1970*信号概况!$F$9*信号相关性!$C$9+2*$E1970*信号概况!$F$4*$F1970*信号概况!$F$5*信号相关性!$D$5+2*$E1970*信号概况!$F$4*$G1970*信号概况!$F$6*信号相关性!$D$6+2*$E1970*信号概况!$F$4*$H1970*信号概况!$F$7*信号相关性!$D$7+2*$E1970*信号概况!$F$4*$I1970*信号概况!$F$8*信号相关性!$D$8+2*$E1970*信号概况!$F$4*$J1970*信号概况!$J$5*信号相关性!$D$9+2*$F1970*信号概况!$F$5*$G1970*信号概况!$F$6*信号相关性!$E$6+2*$F1970*信号概况!$F$5*$H1970*信号概况!$F$7*信号相关性!$E$7+2*$F1970*信号概况!$F$5*$I1970*信号概况!$F$8*信号相关性!$E$8+2*$F1970*信号概况!$F$5*$J1970*信号概况!$F$9*信号相关性!$E$9+2*$G1970*信号概况!$F$6*$H1970*信号概况!$F$7*信号相关性!$F$7+2*$G1970*信号概况!$F$6*$I1970*信号概况!$F$8*信号相关性!$F$8+2*$G1970*信号概况!$F$6*$J1970*信号概况!$F$9*信号相关性!$F$9+2*$H1970*信号概况!$F$7*$I1970*信号概况!$F$8*信号相关性!$G$8+2*$H1970*信号概况!$F$7*$J1970*信号概况!$F$9*信号相关性!$G$9+2*$I1970*信号概况!$F$8*$J1970*信号概况!$F$9*信号相关性!$H$9)</f>
        <v>1896.66837510791</v>
      </c>
      <c r="L1970" s="10">
        <f t="shared" si="647"/>
        <v>10.2912982871291</v>
      </c>
      <c r="M1970" s="11">
        <f>SQRT(POWER($C1970*信号概况!$C$2,2)+POWER($D1970*信号概况!$C$3,2)+POWER($E1970*信号概况!$C$4,2)+POWER($F1970*信号概况!$C$5,2)+POWER($G1970*信号概况!$C$6,2)+POWER($H1970*信号概况!$C$7,2)+POWER($I1970*信号概况!$C$8,2)+POWER($J1970*信号概况!$C$9,2)+2*$C1970*信号概况!$C$2*$D1970*信号概况!$C$3*信号相关性!$B$3+2*$C1970*信号概况!$C$2*$E1970*信号概况!$C$4*信号相关性!$B$4+2*$C1970*信号概况!$C$2*$F1970*信号概况!$C$5*信号相关性!$B$5+2*$C1970*信号概况!$C$2*$G1970*信号概况!$C$6*信号相关性!$B$6+2*$C1970*信号概况!$C$2*$H1970*信号概况!$C$7*信号相关性!$B$7+2*$C1970*信号概况!$C$2*$I1970*信号概况!$C$8*信号相关性!$B$8+2*$C1970*信号概况!$C$2*$J1970*信号概况!$C$9*信号相关性!$B$9+2*$D1970*信号概况!$C$3*$E1970*信号概况!$C$4*信号相关性!$C$4+2*$D1970*信号概况!$C$3*$F1970*信号概况!$C$5*信号相关性!$C$5+2*$D1970*信号概况!$C$3*$G1970*信号概况!$C$6*信号相关性!$C$6+2*$D1970*信号概况!$C$3*$H1970*信号概况!$C$7*信号相关性!$C$7+2*$D1970*信号概况!$C$3*$I1970*信号概况!$C$8*信号相关性!$C$8+2*$D1970*信号概况!$C$3*$J1970*信号概况!$C$9*信号相关性!$C$9+2*$E1970*信号概况!$C$4*$F1970*信号概况!$C$5*信号相关性!$D$5+2*$E1970*信号概况!$C$4*$G1970*信号概况!$C$6*信号相关性!$D$6+2*$E1970*信号概况!$C$4*$H1970*信号概况!$C$7*信号相关性!$D$7+2*$E1970*信号概况!$C$4*$I1970*信号概况!$C$8*信号相关性!$D$8+2*$E1970*信号概况!$C$4*$J1970*信号概况!$J$5*信号相关性!$D$9+2*$F1970*信号概况!$C$5*$G1970*信号概况!$C$6*信号相关性!$E$6+2*$F1970*信号概况!$C$5*$H1970*信号概况!$C$7*信号相关性!$E$7+2*$F1970*信号概况!$C$5*$I1970*信号概况!$C$8*信号相关性!$E$8+2*$F1970*信号概况!$C$5*$J1970*信号概况!$C$9*信号相关性!$E$9+2*$G1970*信号概况!$C$6*$H1970*信号概况!$C$7*信号相关性!$F$7+2*$G1970*信号概况!$C$6*$I1970*信号概况!$C$8*信号相关性!$F$8+2*$G1970*信号概况!$C$6*$J1970*信号概况!$C$9*信号相关性!$F$9+2*$H1970*信号概况!$C$7*$I1970*信号概况!$C$8*信号相关性!$G$8+2*$H1970*信号概况!$C$7*$J1970*信号概况!$C$9*信号相关性!$G$9+2*$I1970*信号概况!$C$8*$J1970*信号概况!$C$9*信号相关性!$H$9)</f>
        <v>9313.66520127248</v>
      </c>
      <c r="N1970" s="12">
        <f t="shared" si="648"/>
        <v>0.477154532171561</v>
      </c>
      <c r="O1970" s="10">
        <f>$C1970*信号概况!$J$2+$D1970*信号概况!$J$3+$E1970*信号概况!$J$4+$F1970*信号概况!$J$5+$G1970*信号概况!$J$6+$H1970*信号概况!$J$7+$I1970*信号概况!$J$8+$J1970*信号概况!$J$9</f>
        <v>1410.44701297598</v>
      </c>
      <c r="P1970" s="12">
        <f t="shared" si="649"/>
        <v>0.0722595423053622</v>
      </c>
      <c r="Q1970" s="7">
        <f t="shared" si="650"/>
        <v>8.40916913311443</v>
      </c>
    </row>
    <row r="1971" spans="1:17">
      <c r="A1971">
        <v>1969</v>
      </c>
      <c r="B1971">
        <v>19519.18</v>
      </c>
      <c r="C1971" s="7">
        <f t="shared" si="630"/>
        <v>0</v>
      </c>
      <c r="D1971" s="8">
        <f t="shared" si="631"/>
        <v>0.939393939393939</v>
      </c>
      <c r="E1971">
        <f t="shared" si="632"/>
        <v>0</v>
      </c>
      <c r="F1971">
        <f t="shared" si="642"/>
        <v>0.2</v>
      </c>
      <c r="G1971">
        <f t="shared" si="643"/>
        <v>0.1</v>
      </c>
      <c r="H1971">
        <f t="shared" si="644"/>
        <v>0</v>
      </c>
      <c r="I1971">
        <f t="shared" si="645"/>
        <v>0</v>
      </c>
      <c r="J1971">
        <f t="shared" si="646"/>
        <v>0</v>
      </c>
      <c r="K1971">
        <f>SQRT(POWER($C1971*信号概况!$F$2,2)+POWER($D1971*信号概况!$F$3,2)+POWER($E1971*信号概况!$F$4,2)+POWER($F1971*信号概况!$F$5,2)+POWER($G1971*信号概况!$F$6,2)+POWER($H1971*信号概况!$F$7,2)+POWER($I1971*信号概况!$F$8,2)+POWER($J1971*信号概况!$F$9,2)+2*$C1971*信号概况!$F$2*$D1971*信号概况!$F$3*信号相关性!$B$3+2*$C1971*信号概况!$F$2*$E1971*信号概况!$F$4*信号相关性!$B$4+2*$C1971*信号概况!$F$2*$F1971*信号概况!$F$5*信号相关性!$B$5+2*$C1971*信号概况!$F$2*$G1971*信号概况!$F$6*信号相关性!$B$6+2*$C1971*信号概况!$F$2*$H1971*信号概况!$F$7*信号相关性!$B$7+2*$C1971*信号概况!$F$2*$I1971*信号概况!$F$8*信号相关性!$B$8+2*$C1971*信号概况!$F$2*$J1971*信号概况!$F$9*信号相关性!$B$9+2*$D1971*信号概况!$F$3*$E1971*信号概况!$F$4*信号相关性!$C$4+2*$D1971*信号概况!$F$3*$F1971*信号概况!$F$5*信号相关性!$C$5+2*$D1971*信号概况!$F$3*$G1971*信号概况!$F$6*信号相关性!$C$6+2*$D1971*信号概况!$F$3*$H1971*信号概况!$F$7*信号相关性!$C$7+2*$D1971*信号概况!$F$3*$I1971*信号概况!$F$8*信号相关性!$C$8+2*$D1971*信号概况!$F$3*$J1971*信号概况!$F$9*信号相关性!$C$9+2*$E1971*信号概况!$F$4*$F1971*信号概况!$F$5*信号相关性!$D$5+2*$E1971*信号概况!$F$4*$G1971*信号概况!$F$6*信号相关性!$D$6+2*$E1971*信号概况!$F$4*$H1971*信号概况!$F$7*信号相关性!$D$7+2*$E1971*信号概况!$F$4*$I1971*信号概况!$F$8*信号相关性!$D$8+2*$E1971*信号概况!$F$4*$J1971*信号概况!$J$5*信号相关性!$D$9+2*$F1971*信号概况!$F$5*$G1971*信号概况!$F$6*信号相关性!$E$6+2*$F1971*信号概况!$F$5*$H1971*信号概况!$F$7*信号相关性!$E$7+2*$F1971*信号概况!$F$5*$I1971*信号概况!$F$8*信号相关性!$E$8+2*$F1971*信号概况!$F$5*$J1971*信号概况!$F$9*信号相关性!$E$9+2*$G1971*信号概况!$F$6*$H1971*信号概况!$F$7*信号相关性!$F$7+2*$G1971*信号概况!$F$6*$I1971*信号概况!$F$8*信号相关性!$F$8+2*$G1971*信号概况!$F$6*$J1971*信号概况!$F$9*信号相关性!$F$9+2*$H1971*信号概况!$F$7*$I1971*信号概况!$F$8*信号相关性!$G$8+2*$H1971*信号概况!$F$7*$J1971*信号概况!$F$9*信号相关性!$G$9+2*$I1971*信号概况!$F$8*$J1971*信号概况!$F$9*信号相关性!$H$9)</f>
        <v>1962.86730106019</v>
      </c>
      <c r="L1971" s="10">
        <f t="shared" si="647"/>
        <v>9.9442178233125</v>
      </c>
      <c r="M1971" s="11">
        <f>SQRT(POWER($C1971*信号概况!$C$2,2)+POWER($D1971*信号概况!$C$3,2)+POWER($E1971*信号概况!$C$4,2)+POWER($F1971*信号概况!$C$5,2)+POWER($G1971*信号概况!$C$6,2)+POWER($H1971*信号概况!$C$7,2)+POWER($I1971*信号概况!$C$8,2)+POWER($J1971*信号概况!$C$9,2)+2*$C1971*信号概况!$C$2*$D1971*信号概况!$C$3*信号相关性!$B$3+2*$C1971*信号概况!$C$2*$E1971*信号概况!$C$4*信号相关性!$B$4+2*$C1971*信号概况!$C$2*$F1971*信号概况!$C$5*信号相关性!$B$5+2*$C1971*信号概况!$C$2*$G1971*信号概况!$C$6*信号相关性!$B$6+2*$C1971*信号概况!$C$2*$H1971*信号概况!$C$7*信号相关性!$B$7+2*$C1971*信号概况!$C$2*$I1971*信号概况!$C$8*信号相关性!$B$8+2*$C1971*信号概况!$C$2*$J1971*信号概况!$C$9*信号相关性!$B$9+2*$D1971*信号概况!$C$3*$E1971*信号概况!$C$4*信号相关性!$C$4+2*$D1971*信号概况!$C$3*$F1971*信号概况!$C$5*信号相关性!$C$5+2*$D1971*信号概况!$C$3*$G1971*信号概况!$C$6*信号相关性!$C$6+2*$D1971*信号概况!$C$3*$H1971*信号概况!$C$7*信号相关性!$C$7+2*$D1971*信号概况!$C$3*$I1971*信号概况!$C$8*信号相关性!$C$8+2*$D1971*信号概况!$C$3*$J1971*信号概况!$C$9*信号相关性!$C$9+2*$E1971*信号概况!$C$4*$F1971*信号概况!$C$5*信号相关性!$D$5+2*$E1971*信号概况!$C$4*$G1971*信号概况!$C$6*信号相关性!$D$6+2*$E1971*信号概况!$C$4*$H1971*信号概况!$C$7*信号相关性!$D$7+2*$E1971*信号概况!$C$4*$I1971*信号概况!$C$8*信号相关性!$D$8+2*$E1971*信号概况!$C$4*$J1971*信号概况!$J$5*信号相关性!$D$9+2*$F1971*信号概况!$C$5*$G1971*信号概况!$C$6*信号相关性!$E$6+2*$F1971*信号概况!$C$5*$H1971*信号概况!$C$7*信号相关性!$E$7+2*$F1971*信号概况!$C$5*$I1971*信号概况!$C$8*信号相关性!$E$8+2*$F1971*信号概况!$C$5*$J1971*信号概况!$C$9*信号相关性!$E$9+2*$G1971*信号概况!$C$6*$H1971*信号概况!$C$7*信号相关性!$F$7+2*$G1971*信号概况!$C$6*$I1971*信号概况!$C$8*信号相关性!$F$8+2*$G1971*信号概况!$C$6*$J1971*信号概况!$C$9*信号相关性!$F$9+2*$H1971*信号概况!$C$7*$I1971*信号概况!$C$8*信号相关性!$G$8+2*$H1971*信号概况!$C$7*$J1971*信号概况!$C$9*信号相关性!$G$9+2*$I1971*信号概况!$C$8*$J1971*信号概况!$C$9*信号相关性!$H$9)</f>
        <v>9636.39031132305</v>
      </c>
      <c r="N1971" s="12">
        <f t="shared" si="648"/>
        <v>0.493688275394922</v>
      </c>
      <c r="O1971" s="10">
        <f>$C1971*信号概况!$J$2+$D1971*信号概况!$J$3+$E1971*信号概况!$J$4+$F1971*信号概况!$J$5+$G1971*信号概况!$J$6+$H1971*信号概况!$J$7+$I1971*信号概况!$J$8+$J1971*信号概况!$J$9</f>
        <v>1434.97516366091</v>
      </c>
      <c r="P1971" s="12">
        <f t="shared" si="649"/>
        <v>0.0735161601901776</v>
      </c>
      <c r="Q1971" s="7">
        <f t="shared" si="650"/>
        <v>8.27551763441031</v>
      </c>
    </row>
    <row r="1972" spans="1:17">
      <c r="A1972">
        <v>1970</v>
      </c>
      <c r="B1972">
        <v>19519.18</v>
      </c>
      <c r="C1972" s="7">
        <f t="shared" si="630"/>
        <v>0</v>
      </c>
      <c r="D1972" s="8">
        <f t="shared" si="631"/>
        <v>0.96969696969697</v>
      </c>
      <c r="E1972">
        <f t="shared" si="632"/>
        <v>0</v>
      </c>
      <c r="F1972">
        <f t="shared" si="642"/>
        <v>0.2</v>
      </c>
      <c r="G1972">
        <f t="shared" si="643"/>
        <v>0.1</v>
      </c>
      <c r="H1972">
        <f t="shared" si="644"/>
        <v>0</v>
      </c>
      <c r="I1972">
        <f t="shared" si="645"/>
        <v>0</v>
      </c>
      <c r="J1972">
        <f t="shared" si="646"/>
        <v>0</v>
      </c>
      <c r="K1972">
        <f>SQRT(POWER($C1972*信号概况!$F$2,2)+POWER($D1972*信号概况!$F$3,2)+POWER($E1972*信号概况!$F$4,2)+POWER($F1972*信号概况!$F$5,2)+POWER($G1972*信号概况!$F$6,2)+POWER($H1972*信号概况!$F$7,2)+POWER($I1972*信号概况!$F$8,2)+POWER($J1972*信号概况!$F$9,2)+2*$C1972*信号概况!$F$2*$D1972*信号概况!$F$3*信号相关性!$B$3+2*$C1972*信号概况!$F$2*$E1972*信号概况!$F$4*信号相关性!$B$4+2*$C1972*信号概况!$F$2*$F1972*信号概况!$F$5*信号相关性!$B$5+2*$C1972*信号概况!$F$2*$G1972*信号概况!$F$6*信号相关性!$B$6+2*$C1972*信号概况!$F$2*$H1972*信号概况!$F$7*信号相关性!$B$7+2*$C1972*信号概况!$F$2*$I1972*信号概况!$F$8*信号相关性!$B$8+2*$C1972*信号概况!$F$2*$J1972*信号概况!$F$9*信号相关性!$B$9+2*$D1972*信号概况!$F$3*$E1972*信号概况!$F$4*信号相关性!$C$4+2*$D1972*信号概况!$F$3*$F1972*信号概况!$F$5*信号相关性!$C$5+2*$D1972*信号概况!$F$3*$G1972*信号概况!$F$6*信号相关性!$C$6+2*$D1972*信号概况!$F$3*$H1972*信号概况!$F$7*信号相关性!$C$7+2*$D1972*信号概况!$F$3*$I1972*信号概况!$F$8*信号相关性!$C$8+2*$D1972*信号概况!$F$3*$J1972*信号概况!$F$9*信号相关性!$C$9+2*$E1972*信号概况!$F$4*$F1972*信号概况!$F$5*信号相关性!$D$5+2*$E1972*信号概况!$F$4*$G1972*信号概况!$F$6*信号相关性!$D$6+2*$E1972*信号概况!$F$4*$H1972*信号概况!$F$7*信号相关性!$D$7+2*$E1972*信号概况!$F$4*$I1972*信号概况!$F$8*信号相关性!$D$8+2*$E1972*信号概况!$F$4*$J1972*信号概况!$J$5*信号相关性!$D$9+2*$F1972*信号概况!$F$5*$G1972*信号概况!$F$6*信号相关性!$E$6+2*$F1972*信号概况!$F$5*$H1972*信号概况!$F$7*信号相关性!$E$7+2*$F1972*信号概况!$F$5*$I1972*信号概况!$F$8*信号相关性!$E$8+2*$F1972*信号概况!$F$5*$J1972*信号概况!$F$9*信号相关性!$E$9+2*$G1972*信号概况!$F$6*$H1972*信号概况!$F$7*信号相关性!$F$7+2*$G1972*信号概况!$F$6*$I1972*信号概况!$F$8*信号相关性!$F$8+2*$G1972*信号概况!$F$6*$J1972*信号概况!$F$9*信号相关性!$F$9+2*$H1972*信号概况!$F$7*$I1972*信号概况!$F$8*信号相关性!$G$8+2*$H1972*信号概况!$F$7*$J1972*信号概况!$F$9*信号相关性!$G$9+2*$I1972*信号概况!$F$8*$J1972*信号概况!$F$9*信号相关性!$H$9)</f>
        <v>2029.10914599921</v>
      </c>
      <c r="L1972" s="10">
        <f t="shared" si="647"/>
        <v>9.61958110458766</v>
      </c>
      <c r="M1972" s="11">
        <f>SQRT(POWER($C1972*信号概况!$C$2,2)+POWER($D1972*信号概况!$C$3,2)+POWER($E1972*信号概况!$C$4,2)+POWER($F1972*信号概况!$C$5,2)+POWER($G1972*信号概况!$C$6,2)+POWER($H1972*信号概况!$C$7,2)+POWER($I1972*信号概况!$C$8,2)+POWER($J1972*信号概况!$C$9,2)+2*$C1972*信号概况!$C$2*$D1972*信号概况!$C$3*信号相关性!$B$3+2*$C1972*信号概况!$C$2*$E1972*信号概况!$C$4*信号相关性!$B$4+2*$C1972*信号概况!$C$2*$F1972*信号概况!$C$5*信号相关性!$B$5+2*$C1972*信号概况!$C$2*$G1972*信号概况!$C$6*信号相关性!$B$6+2*$C1972*信号概况!$C$2*$H1972*信号概况!$C$7*信号相关性!$B$7+2*$C1972*信号概况!$C$2*$I1972*信号概况!$C$8*信号相关性!$B$8+2*$C1972*信号概况!$C$2*$J1972*信号概况!$C$9*信号相关性!$B$9+2*$D1972*信号概况!$C$3*$E1972*信号概况!$C$4*信号相关性!$C$4+2*$D1972*信号概况!$C$3*$F1972*信号概况!$C$5*信号相关性!$C$5+2*$D1972*信号概况!$C$3*$G1972*信号概况!$C$6*信号相关性!$C$6+2*$D1972*信号概况!$C$3*$H1972*信号概况!$C$7*信号相关性!$C$7+2*$D1972*信号概况!$C$3*$I1972*信号概况!$C$8*信号相关性!$C$8+2*$D1972*信号概况!$C$3*$J1972*信号概况!$C$9*信号相关性!$C$9+2*$E1972*信号概况!$C$4*$F1972*信号概况!$C$5*信号相关性!$D$5+2*$E1972*信号概况!$C$4*$G1972*信号概况!$C$6*信号相关性!$D$6+2*$E1972*信号概况!$C$4*$H1972*信号概况!$C$7*信号相关性!$D$7+2*$E1972*信号概况!$C$4*$I1972*信号概况!$C$8*信号相关性!$D$8+2*$E1972*信号概况!$C$4*$J1972*信号概况!$J$5*信号相关性!$D$9+2*$F1972*信号概况!$C$5*$G1972*信号概况!$C$6*信号相关性!$E$6+2*$F1972*信号概况!$C$5*$H1972*信号概况!$C$7*信号相关性!$E$7+2*$F1972*信号概况!$C$5*$I1972*信号概况!$C$8*信号相关性!$E$8+2*$F1972*信号概况!$C$5*$J1972*信号概况!$C$9*信号相关性!$E$9+2*$G1972*信号概况!$C$6*$H1972*信号概况!$C$7*信号相关性!$F$7+2*$G1972*信号概况!$C$6*$I1972*信号概况!$C$8*信号相关性!$F$8+2*$G1972*信号概况!$C$6*$J1972*信号概况!$C$9*信号相关性!$F$9+2*$H1972*信号概况!$C$7*$I1972*信号概况!$C$8*信号相关性!$G$8+2*$H1972*信号概况!$C$7*$J1972*信号概况!$C$9*信号相关性!$G$9+2*$I1972*信号概况!$C$8*$J1972*信号概况!$C$9*信号相关性!$H$9)</f>
        <v>9959.21990946829</v>
      </c>
      <c r="N1972" s="12">
        <f t="shared" si="648"/>
        <v>0.51022737171686</v>
      </c>
      <c r="O1972" s="10">
        <f>$C1972*信号概况!$J$2+$D1972*信号概况!$J$3+$E1972*信号概况!$J$4+$F1972*信号概况!$J$5+$G1972*信号概况!$J$6+$H1972*信号概况!$J$7+$I1972*信号概况!$J$8+$J1972*信号概况!$J$9</f>
        <v>1459.50331434584</v>
      </c>
      <c r="P1972" s="12">
        <f t="shared" si="649"/>
        <v>0.074772778074993</v>
      </c>
      <c r="Q1972" s="7">
        <f t="shared" si="650"/>
        <v>8.15041458206337</v>
      </c>
    </row>
    <row r="1973" spans="1:17">
      <c r="A1973">
        <v>1971</v>
      </c>
      <c r="B1973">
        <v>19519.18</v>
      </c>
      <c r="C1973" s="7">
        <f t="shared" si="630"/>
        <v>0</v>
      </c>
      <c r="D1973" s="8">
        <f t="shared" si="631"/>
        <v>1</v>
      </c>
      <c r="E1973">
        <f t="shared" si="632"/>
        <v>0</v>
      </c>
      <c r="F1973">
        <f t="shared" si="642"/>
        <v>0.2</v>
      </c>
      <c r="G1973">
        <f t="shared" si="643"/>
        <v>0.1</v>
      </c>
      <c r="H1973">
        <f t="shared" si="644"/>
        <v>0</v>
      </c>
      <c r="I1973">
        <f t="shared" si="645"/>
        <v>0</v>
      </c>
      <c r="J1973">
        <f t="shared" si="646"/>
        <v>0</v>
      </c>
      <c r="K1973">
        <f>SQRT(POWER($C1973*信号概况!$F$2,2)+POWER($D1973*信号概况!$F$3,2)+POWER($E1973*信号概况!$F$4,2)+POWER($F1973*信号概况!$F$5,2)+POWER($G1973*信号概况!$F$6,2)+POWER($H1973*信号概况!$F$7,2)+POWER($I1973*信号概况!$F$8,2)+POWER($J1973*信号概况!$F$9,2)+2*$C1973*信号概况!$F$2*$D1973*信号概况!$F$3*信号相关性!$B$3+2*$C1973*信号概况!$F$2*$E1973*信号概况!$F$4*信号相关性!$B$4+2*$C1973*信号概况!$F$2*$F1973*信号概况!$F$5*信号相关性!$B$5+2*$C1973*信号概况!$F$2*$G1973*信号概况!$F$6*信号相关性!$B$6+2*$C1973*信号概况!$F$2*$H1973*信号概况!$F$7*信号相关性!$B$7+2*$C1973*信号概况!$F$2*$I1973*信号概况!$F$8*信号相关性!$B$8+2*$C1973*信号概况!$F$2*$J1973*信号概况!$F$9*信号相关性!$B$9+2*$D1973*信号概况!$F$3*$E1973*信号概况!$F$4*信号相关性!$C$4+2*$D1973*信号概况!$F$3*$F1973*信号概况!$F$5*信号相关性!$C$5+2*$D1973*信号概况!$F$3*$G1973*信号概况!$F$6*信号相关性!$C$6+2*$D1973*信号概况!$F$3*$H1973*信号概况!$F$7*信号相关性!$C$7+2*$D1973*信号概况!$F$3*$I1973*信号概况!$F$8*信号相关性!$C$8+2*$D1973*信号概况!$F$3*$J1973*信号概况!$F$9*信号相关性!$C$9+2*$E1973*信号概况!$F$4*$F1973*信号概况!$F$5*信号相关性!$D$5+2*$E1973*信号概况!$F$4*$G1973*信号概况!$F$6*信号相关性!$D$6+2*$E1973*信号概况!$F$4*$H1973*信号概况!$F$7*信号相关性!$D$7+2*$E1973*信号概况!$F$4*$I1973*信号概况!$F$8*信号相关性!$D$8+2*$E1973*信号概况!$F$4*$J1973*信号概况!$J$5*信号相关性!$D$9+2*$F1973*信号概况!$F$5*$G1973*信号概况!$F$6*信号相关性!$E$6+2*$F1973*信号概况!$F$5*$H1973*信号概况!$F$7*信号相关性!$E$7+2*$F1973*信号概况!$F$5*$I1973*信号概况!$F$8*信号相关性!$E$8+2*$F1973*信号概况!$F$5*$J1973*信号概况!$F$9*信号相关性!$E$9+2*$G1973*信号概况!$F$6*$H1973*信号概况!$F$7*信号相关性!$F$7+2*$G1973*信号概况!$F$6*$I1973*信号概况!$F$8*信号相关性!$F$8+2*$G1973*信号概况!$F$6*$J1973*信号概况!$F$9*信号相关性!$F$9+2*$H1973*信号概况!$F$7*$I1973*信号概况!$F$8*信号相关性!$G$8+2*$H1973*信号概况!$F$7*$J1973*信号概况!$F$9*信号相关性!$G$9+2*$I1973*信号概况!$F$8*$J1973*信号概况!$F$9*信号相关性!$H$9)</f>
        <v>2095.38983951758</v>
      </c>
      <c r="L1973" s="10">
        <f t="shared" si="647"/>
        <v>9.31529762714411</v>
      </c>
      <c r="M1973" s="11">
        <f>SQRT(POWER($C1973*信号概况!$C$2,2)+POWER($D1973*信号概况!$C$3,2)+POWER($E1973*信号概况!$C$4,2)+POWER($F1973*信号概况!$C$5,2)+POWER($G1973*信号概况!$C$6,2)+POWER($H1973*信号概况!$C$7,2)+POWER($I1973*信号概况!$C$8,2)+POWER($J1973*信号概况!$C$9,2)+2*$C1973*信号概况!$C$2*$D1973*信号概况!$C$3*信号相关性!$B$3+2*$C1973*信号概况!$C$2*$E1973*信号概况!$C$4*信号相关性!$B$4+2*$C1973*信号概况!$C$2*$F1973*信号概况!$C$5*信号相关性!$B$5+2*$C1973*信号概况!$C$2*$G1973*信号概况!$C$6*信号相关性!$B$6+2*$C1973*信号概况!$C$2*$H1973*信号概况!$C$7*信号相关性!$B$7+2*$C1973*信号概况!$C$2*$I1973*信号概况!$C$8*信号相关性!$B$8+2*$C1973*信号概况!$C$2*$J1973*信号概况!$C$9*信号相关性!$B$9+2*$D1973*信号概况!$C$3*$E1973*信号概况!$C$4*信号相关性!$C$4+2*$D1973*信号概况!$C$3*$F1973*信号概况!$C$5*信号相关性!$C$5+2*$D1973*信号概况!$C$3*$G1973*信号概况!$C$6*信号相关性!$C$6+2*$D1973*信号概况!$C$3*$H1973*信号概况!$C$7*信号相关性!$C$7+2*$D1973*信号概况!$C$3*$I1973*信号概况!$C$8*信号相关性!$C$8+2*$D1973*信号概况!$C$3*$J1973*信号概况!$C$9*信号相关性!$C$9+2*$E1973*信号概况!$C$4*$F1973*信号概况!$C$5*信号相关性!$D$5+2*$E1973*信号概况!$C$4*$G1973*信号概况!$C$6*信号相关性!$D$6+2*$E1973*信号概况!$C$4*$H1973*信号概况!$C$7*信号相关性!$D$7+2*$E1973*信号概况!$C$4*$I1973*信号概况!$C$8*信号相关性!$D$8+2*$E1973*信号概况!$C$4*$J1973*信号概况!$J$5*信号相关性!$D$9+2*$F1973*信号概况!$C$5*$G1973*信号概况!$C$6*信号相关性!$E$6+2*$F1973*信号概况!$C$5*$H1973*信号概况!$C$7*信号相关性!$E$7+2*$F1973*信号概况!$C$5*$I1973*信号概况!$C$8*信号相关性!$E$8+2*$F1973*信号概况!$C$5*$J1973*信号概况!$C$9*信号相关性!$E$9+2*$G1973*信号概况!$C$6*$H1973*信号概况!$C$7*信号相关性!$F$7+2*$G1973*信号概况!$C$6*$I1973*信号概况!$C$8*信号相关性!$F$8+2*$G1973*信号概况!$C$6*$J1973*信号概况!$C$9*信号相关性!$F$9+2*$H1973*信号概况!$C$7*$I1973*信号概况!$C$8*信号相关性!$G$8+2*$H1973*信号概况!$C$7*$J1973*信号概况!$C$9*信号相关性!$G$9+2*$I1973*信号概况!$C$8*$J1973*信号概况!$C$9*信号相关性!$H$9)</f>
        <v>10282.1441538407</v>
      </c>
      <c r="N1973" s="12">
        <f t="shared" si="648"/>
        <v>0.526771316922161</v>
      </c>
      <c r="O1973" s="10">
        <f>$C1973*信号概况!$J$2+$D1973*信号概况!$J$3+$E1973*信号概况!$J$4+$F1973*信号概况!$J$5+$G1973*信号概况!$J$6+$H1973*信号概况!$J$7+$I1973*信号概况!$J$8+$J1973*信号概况!$J$9</f>
        <v>1484.03146503077</v>
      </c>
      <c r="P1973" s="12">
        <f t="shared" si="649"/>
        <v>0.0760293959598085</v>
      </c>
      <c r="Q1973" s="7">
        <f t="shared" si="650"/>
        <v>8.03307253997404</v>
      </c>
    </row>
    <row r="1974" spans="1:17">
      <c r="A1974">
        <v>1972</v>
      </c>
      <c r="B1974">
        <v>19519.18</v>
      </c>
      <c r="C1974" s="7">
        <f t="shared" si="630"/>
        <v>0</v>
      </c>
      <c r="D1974" s="8">
        <f t="shared" si="631"/>
        <v>0</v>
      </c>
      <c r="E1974">
        <f t="shared" si="632"/>
        <v>0</v>
      </c>
      <c r="F1974">
        <f t="shared" si="642"/>
        <v>0.3</v>
      </c>
      <c r="G1974">
        <f t="shared" si="643"/>
        <v>0.1</v>
      </c>
      <c r="H1974">
        <f t="shared" si="644"/>
        <v>0</v>
      </c>
      <c r="I1974">
        <f t="shared" si="645"/>
        <v>0</v>
      </c>
      <c r="J1974">
        <f t="shared" si="646"/>
        <v>0</v>
      </c>
      <c r="K1974">
        <f>SQRT(POWER($C1974*信号概况!$F$2,2)+POWER($D1974*信号概况!$F$3,2)+POWER($E1974*信号概况!$F$4,2)+POWER($F1974*信号概况!$F$5,2)+POWER($G1974*信号概况!$F$6,2)+POWER($H1974*信号概况!$F$7,2)+POWER($I1974*信号概况!$F$8,2)+POWER($J1974*信号概况!$F$9,2)+2*$C1974*信号概况!$F$2*$D1974*信号概况!$F$3*信号相关性!$B$3+2*$C1974*信号概况!$F$2*$E1974*信号概况!$F$4*信号相关性!$B$4+2*$C1974*信号概况!$F$2*$F1974*信号概况!$F$5*信号相关性!$B$5+2*$C1974*信号概况!$F$2*$G1974*信号概况!$F$6*信号相关性!$B$6+2*$C1974*信号概况!$F$2*$H1974*信号概况!$F$7*信号相关性!$B$7+2*$C1974*信号概况!$F$2*$I1974*信号概况!$F$8*信号相关性!$B$8+2*$C1974*信号概况!$F$2*$J1974*信号概况!$F$9*信号相关性!$B$9+2*$D1974*信号概况!$F$3*$E1974*信号概况!$F$4*信号相关性!$C$4+2*$D1974*信号概况!$F$3*$F1974*信号概况!$F$5*信号相关性!$C$5+2*$D1974*信号概况!$F$3*$G1974*信号概况!$F$6*信号相关性!$C$6+2*$D1974*信号概况!$F$3*$H1974*信号概况!$F$7*信号相关性!$C$7+2*$D1974*信号概况!$F$3*$I1974*信号概况!$F$8*信号相关性!$C$8+2*$D1974*信号概况!$F$3*$J1974*信号概况!$F$9*信号相关性!$C$9+2*$E1974*信号概况!$F$4*$F1974*信号概况!$F$5*信号相关性!$D$5+2*$E1974*信号概况!$F$4*$G1974*信号概况!$F$6*信号相关性!$D$6+2*$E1974*信号概况!$F$4*$H1974*信号概况!$F$7*信号相关性!$D$7+2*$E1974*信号概况!$F$4*$I1974*信号概况!$F$8*信号相关性!$D$8+2*$E1974*信号概况!$F$4*$J1974*信号概况!$J$5*信号相关性!$D$9+2*$F1974*信号概况!$F$5*$G1974*信号概况!$F$6*信号相关性!$E$6+2*$F1974*信号概况!$F$5*$H1974*信号概况!$F$7*信号相关性!$E$7+2*$F1974*信号概况!$F$5*$I1974*信号概况!$F$8*信号相关性!$E$8+2*$F1974*信号概况!$F$5*$J1974*信号概况!$F$9*信号相关性!$E$9+2*$G1974*信号概况!$F$6*$H1974*信号概况!$F$7*信号相关性!$F$7+2*$G1974*信号概况!$F$6*$I1974*信号概况!$F$8*信号相关性!$F$8+2*$G1974*信号概况!$F$6*$J1974*信号概况!$F$9*信号相关性!$F$9+2*$H1974*信号概况!$F$7*$I1974*信号概况!$F$8*信号相关性!$G$8+2*$H1974*信号概况!$F$7*$J1974*信号概况!$F$9*信号相关性!$G$9+2*$I1974*信号概况!$F$8*$J1974*信号概况!$F$9*信号相关性!$H$9)</f>
        <v>301.648216938602</v>
      </c>
      <c r="L1974" s="10">
        <f t="shared" si="647"/>
        <v>64.7084216114328</v>
      </c>
      <c r="M1974" s="11">
        <f>SQRT(POWER($C1974*信号概况!$C$2,2)+POWER($D1974*信号概况!$C$3,2)+POWER($E1974*信号概况!$C$4,2)+POWER($F1974*信号概况!$C$5,2)+POWER($G1974*信号概况!$C$6,2)+POWER($H1974*信号概况!$C$7,2)+POWER($I1974*信号概况!$C$8,2)+POWER($J1974*信号概况!$C$9,2)+2*$C1974*信号概况!$C$2*$D1974*信号概况!$C$3*信号相关性!$B$3+2*$C1974*信号概况!$C$2*$E1974*信号概况!$C$4*信号相关性!$B$4+2*$C1974*信号概况!$C$2*$F1974*信号概况!$C$5*信号相关性!$B$5+2*$C1974*信号概况!$C$2*$G1974*信号概况!$C$6*信号相关性!$B$6+2*$C1974*信号概况!$C$2*$H1974*信号概况!$C$7*信号相关性!$B$7+2*$C1974*信号概况!$C$2*$I1974*信号概况!$C$8*信号相关性!$B$8+2*$C1974*信号概况!$C$2*$J1974*信号概况!$C$9*信号相关性!$B$9+2*$D1974*信号概况!$C$3*$E1974*信号概况!$C$4*信号相关性!$C$4+2*$D1974*信号概况!$C$3*$F1974*信号概况!$C$5*信号相关性!$C$5+2*$D1974*信号概况!$C$3*$G1974*信号概况!$C$6*信号相关性!$C$6+2*$D1974*信号概况!$C$3*$H1974*信号概况!$C$7*信号相关性!$C$7+2*$D1974*信号概况!$C$3*$I1974*信号概况!$C$8*信号相关性!$C$8+2*$D1974*信号概况!$C$3*$J1974*信号概况!$C$9*信号相关性!$C$9+2*$E1974*信号概况!$C$4*$F1974*信号概况!$C$5*信号相关性!$D$5+2*$E1974*信号概况!$C$4*$G1974*信号概况!$C$6*信号相关性!$D$6+2*$E1974*信号概况!$C$4*$H1974*信号概况!$C$7*信号相关性!$D$7+2*$E1974*信号概况!$C$4*$I1974*信号概况!$C$8*信号相关性!$D$8+2*$E1974*信号概况!$C$4*$J1974*信号概况!$J$5*信号相关性!$D$9+2*$F1974*信号概况!$C$5*$G1974*信号概况!$C$6*信号相关性!$E$6+2*$F1974*信号概况!$C$5*$H1974*信号概况!$C$7*信号相关性!$E$7+2*$F1974*信号概况!$C$5*$I1974*信号概况!$C$8*信号相关性!$E$8+2*$F1974*信号概况!$C$5*$J1974*信号概况!$C$9*信号相关性!$E$9+2*$G1974*信号概况!$C$6*$H1974*信号概况!$C$7*信号相关性!$F$7+2*$G1974*信号概况!$C$6*$I1974*信号概况!$C$8*信号相关性!$F$8+2*$G1974*信号概况!$C$6*$J1974*信号概况!$C$9*信号相关性!$F$9+2*$H1974*信号概况!$C$7*$I1974*信号概况!$C$8*信号相关性!$G$8+2*$H1974*信号概况!$C$7*$J1974*信号概况!$C$9*信号相关性!$G$9+2*$I1974*信号概况!$C$8*$J1974*信号概况!$C$9*信号相关性!$H$9)</f>
        <v>1073.07240475467</v>
      </c>
      <c r="N1974" s="12">
        <f t="shared" si="648"/>
        <v>0.0549752809674726</v>
      </c>
      <c r="O1974" s="10">
        <f>$C1974*信号概况!$J$2+$D1974*信号概况!$J$3+$E1974*信号概况!$J$4+$F1974*信号概况!$J$5+$G1974*信号概况!$J$6+$H1974*信号概况!$J$7+$I1974*信号概况!$J$8+$J1974*信号概况!$J$9</f>
        <v>736.560320315358</v>
      </c>
      <c r="P1974" s="12">
        <f t="shared" si="649"/>
        <v>0.0377352081550228</v>
      </c>
      <c r="Q1974" s="7">
        <f t="shared" si="650"/>
        <v>26.0660080261131</v>
      </c>
    </row>
    <row r="1975" spans="1:17">
      <c r="A1975">
        <v>1973</v>
      </c>
      <c r="B1975">
        <v>19519.18</v>
      </c>
      <c r="C1975" s="7">
        <f t="shared" si="630"/>
        <v>0</v>
      </c>
      <c r="D1975" s="8">
        <f t="shared" si="631"/>
        <v>0.0303030303030303</v>
      </c>
      <c r="E1975">
        <f t="shared" si="632"/>
        <v>0</v>
      </c>
      <c r="F1975">
        <f t="shared" si="642"/>
        <v>0.3</v>
      </c>
      <c r="G1975">
        <f t="shared" si="643"/>
        <v>0.1</v>
      </c>
      <c r="H1975">
        <f t="shared" si="644"/>
        <v>0</v>
      </c>
      <c r="I1975">
        <f t="shared" si="645"/>
        <v>0</v>
      </c>
      <c r="J1975">
        <f t="shared" si="646"/>
        <v>0</v>
      </c>
      <c r="K1975">
        <f>SQRT(POWER($C1975*信号概况!$F$2,2)+POWER($D1975*信号概况!$F$3,2)+POWER($E1975*信号概况!$F$4,2)+POWER($F1975*信号概况!$F$5,2)+POWER($G1975*信号概况!$F$6,2)+POWER($H1975*信号概况!$F$7,2)+POWER($I1975*信号概况!$F$8,2)+POWER($J1975*信号概况!$F$9,2)+2*$C1975*信号概况!$F$2*$D1975*信号概况!$F$3*信号相关性!$B$3+2*$C1975*信号概况!$F$2*$E1975*信号概况!$F$4*信号相关性!$B$4+2*$C1975*信号概况!$F$2*$F1975*信号概况!$F$5*信号相关性!$B$5+2*$C1975*信号概况!$F$2*$G1975*信号概况!$F$6*信号相关性!$B$6+2*$C1975*信号概况!$F$2*$H1975*信号概况!$F$7*信号相关性!$B$7+2*$C1975*信号概况!$F$2*$I1975*信号概况!$F$8*信号相关性!$B$8+2*$C1975*信号概况!$F$2*$J1975*信号概况!$F$9*信号相关性!$B$9+2*$D1975*信号概况!$F$3*$E1975*信号概况!$F$4*信号相关性!$C$4+2*$D1975*信号概况!$F$3*$F1975*信号概况!$F$5*信号相关性!$C$5+2*$D1975*信号概况!$F$3*$G1975*信号概况!$F$6*信号相关性!$C$6+2*$D1975*信号概况!$F$3*$H1975*信号概况!$F$7*信号相关性!$C$7+2*$D1975*信号概况!$F$3*$I1975*信号概况!$F$8*信号相关性!$C$8+2*$D1975*信号概况!$F$3*$J1975*信号概况!$F$9*信号相关性!$C$9+2*$E1975*信号概况!$F$4*$F1975*信号概况!$F$5*信号相关性!$D$5+2*$E1975*信号概况!$F$4*$G1975*信号概况!$F$6*信号相关性!$D$6+2*$E1975*信号概况!$F$4*$H1975*信号概况!$F$7*信号相关性!$D$7+2*$E1975*信号概况!$F$4*$I1975*信号概况!$F$8*信号相关性!$D$8+2*$E1975*信号概况!$F$4*$J1975*信号概况!$J$5*信号相关性!$D$9+2*$F1975*信号概况!$F$5*$G1975*信号概况!$F$6*信号相关性!$E$6+2*$F1975*信号概况!$F$5*$H1975*信号概况!$F$7*信号相关性!$E$7+2*$F1975*信号概况!$F$5*$I1975*信号概况!$F$8*信号相关性!$E$8+2*$F1975*信号概况!$F$5*$J1975*信号概况!$F$9*信号相关性!$E$9+2*$G1975*信号概况!$F$6*$H1975*信号概况!$F$7*信号相关性!$F$7+2*$G1975*信号概况!$F$6*$I1975*信号概况!$F$8*信号相关性!$F$8+2*$G1975*信号概况!$F$6*$J1975*信号概况!$F$9*信号相关性!$F$9+2*$H1975*信号概况!$F$7*$I1975*信号概况!$F$8*信号相关性!$G$8+2*$H1975*信号概况!$F$7*$J1975*信号概况!$F$9*信号相关性!$G$9+2*$I1975*信号概况!$F$8*$J1975*信号概况!$F$9*信号相关性!$H$9)</f>
        <v>278.380518181616</v>
      </c>
      <c r="L1975" s="10">
        <f t="shared" si="647"/>
        <v>70.1169037528181</v>
      </c>
      <c r="M1975" s="11">
        <f>SQRT(POWER($C1975*信号概况!$C$2,2)+POWER($D1975*信号概况!$C$3,2)+POWER($E1975*信号概况!$C$4,2)+POWER($F1975*信号概况!$C$5,2)+POWER($G1975*信号概况!$C$6,2)+POWER($H1975*信号概况!$C$7,2)+POWER($I1975*信号概况!$C$8,2)+POWER($J1975*信号概况!$C$9,2)+2*$C1975*信号概况!$C$2*$D1975*信号概况!$C$3*信号相关性!$B$3+2*$C1975*信号概况!$C$2*$E1975*信号概况!$C$4*信号相关性!$B$4+2*$C1975*信号概况!$C$2*$F1975*信号概况!$C$5*信号相关性!$B$5+2*$C1975*信号概况!$C$2*$G1975*信号概况!$C$6*信号相关性!$B$6+2*$C1975*信号概况!$C$2*$H1975*信号概况!$C$7*信号相关性!$B$7+2*$C1975*信号概况!$C$2*$I1975*信号概况!$C$8*信号相关性!$B$8+2*$C1975*信号概况!$C$2*$J1975*信号概况!$C$9*信号相关性!$B$9+2*$D1975*信号概况!$C$3*$E1975*信号概况!$C$4*信号相关性!$C$4+2*$D1975*信号概况!$C$3*$F1975*信号概况!$C$5*信号相关性!$C$5+2*$D1975*信号概况!$C$3*$G1975*信号概况!$C$6*信号相关性!$C$6+2*$D1975*信号概况!$C$3*$H1975*信号概况!$C$7*信号相关性!$C$7+2*$D1975*信号概况!$C$3*$I1975*信号概况!$C$8*信号相关性!$C$8+2*$D1975*信号概况!$C$3*$J1975*信号概况!$C$9*信号相关性!$C$9+2*$E1975*信号概况!$C$4*$F1975*信号概况!$C$5*信号相关性!$D$5+2*$E1975*信号概况!$C$4*$G1975*信号概况!$C$6*信号相关性!$D$6+2*$E1975*信号概况!$C$4*$H1975*信号概况!$C$7*信号相关性!$D$7+2*$E1975*信号概况!$C$4*$I1975*信号概况!$C$8*信号相关性!$D$8+2*$E1975*信号概况!$C$4*$J1975*信号概况!$J$5*信号相关性!$D$9+2*$F1975*信号概况!$C$5*$G1975*信号概况!$C$6*信号相关性!$E$6+2*$F1975*信号概况!$C$5*$H1975*信号概况!$C$7*信号相关性!$E$7+2*$F1975*信号概况!$C$5*$I1975*信号概况!$C$8*信号相关性!$E$8+2*$F1975*信号概况!$C$5*$J1975*信号概况!$C$9*信号相关性!$E$9+2*$G1975*信号概况!$C$6*$H1975*信号概况!$C$7*信号相关性!$F$7+2*$G1975*信号概况!$C$6*$I1975*信号概况!$C$8*信号相关性!$F$8+2*$G1975*信号概况!$C$6*$J1975*信号概况!$C$9*信号相关性!$F$9+2*$H1975*信号概况!$C$7*$I1975*信号概况!$C$8*信号相关性!$G$8+2*$H1975*信号概况!$C$7*$J1975*信号概况!$C$9*信号相关性!$G$9+2*$I1975*信号概况!$C$8*$J1975*信号概况!$C$9*信号相关性!$H$9)</f>
        <v>967.578342841199</v>
      </c>
      <c r="N1975" s="12">
        <f t="shared" si="648"/>
        <v>0.0495706450189608</v>
      </c>
      <c r="O1975" s="10">
        <f>$C1975*信号概况!$J$2+$D1975*信号概况!$J$3+$E1975*信号概况!$J$4+$F1975*信号概况!$J$5+$G1975*信号概况!$J$6+$H1975*信号概况!$J$7+$I1975*信号概况!$J$8+$J1975*信号概况!$J$9</f>
        <v>761.08847100029</v>
      </c>
      <c r="P1975" s="12">
        <f t="shared" si="649"/>
        <v>0.0389918260398382</v>
      </c>
      <c r="Q1975" s="7">
        <f t="shared" si="650"/>
        <v>29.3019881753427</v>
      </c>
    </row>
    <row r="1976" spans="1:17">
      <c r="A1976">
        <v>1974</v>
      </c>
      <c r="B1976">
        <v>19519.18</v>
      </c>
      <c r="C1976" s="7">
        <f t="shared" si="630"/>
        <v>0</v>
      </c>
      <c r="D1976" s="8">
        <f t="shared" si="631"/>
        <v>0.0606060606060606</v>
      </c>
      <c r="E1976">
        <f t="shared" si="632"/>
        <v>0</v>
      </c>
      <c r="F1976">
        <f t="shared" si="642"/>
        <v>0.3</v>
      </c>
      <c r="G1976">
        <f t="shared" si="643"/>
        <v>0.1</v>
      </c>
      <c r="H1976">
        <f t="shared" si="644"/>
        <v>0</v>
      </c>
      <c r="I1976">
        <f t="shared" si="645"/>
        <v>0</v>
      </c>
      <c r="J1976">
        <f t="shared" si="646"/>
        <v>0</v>
      </c>
      <c r="K1976">
        <f>SQRT(POWER($C1976*信号概况!$F$2,2)+POWER($D1976*信号概况!$F$3,2)+POWER($E1976*信号概况!$F$4,2)+POWER($F1976*信号概况!$F$5,2)+POWER($G1976*信号概况!$F$6,2)+POWER($H1976*信号概况!$F$7,2)+POWER($I1976*信号概况!$F$8,2)+POWER($J1976*信号概况!$F$9,2)+2*$C1976*信号概况!$F$2*$D1976*信号概况!$F$3*信号相关性!$B$3+2*$C1976*信号概况!$F$2*$E1976*信号概况!$F$4*信号相关性!$B$4+2*$C1976*信号概况!$F$2*$F1976*信号概况!$F$5*信号相关性!$B$5+2*$C1976*信号概况!$F$2*$G1976*信号概况!$F$6*信号相关性!$B$6+2*$C1976*信号概况!$F$2*$H1976*信号概况!$F$7*信号相关性!$B$7+2*$C1976*信号概况!$F$2*$I1976*信号概况!$F$8*信号相关性!$B$8+2*$C1976*信号概况!$F$2*$J1976*信号概况!$F$9*信号相关性!$B$9+2*$D1976*信号概况!$F$3*$E1976*信号概况!$F$4*信号相关性!$C$4+2*$D1976*信号概况!$F$3*$F1976*信号概况!$F$5*信号相关性!$C$5+2*$D1976*信号概况!$F$3*$G1976*信号概况!$F$6*信号相关性!$C$6+2*$D1976*信号概况!$F$3*$H1976*信号概况!$F$7*信号相关性!$C$7+2*$D1976*信号概况!$F$3*$I1976*信号概况!$F$8*信号相关性!$C$8+2*$D1976*信号概况!$F$3*$J1976*信号概况!$F$9*信号相关性!$C$9+2*$E1976*信号概况!$F$4*$F1976*信号概况!$F$5*信号相关性!$D$5+2*$E1976*信号概况!$F$4*$G1976*信号概况!$F$6*信号相关性!$D$6+2*$E1976*信号概况!$F$4*$H1976*信号概况!$F$7*信号相关性!$D$7+2*$E1976*信号概况!$F$4*$I1976*信号概况!$F$8*信号相关性!$D$8+2*$E1976*信号概况!$F$4*$J1976*信号概况!$J$5*信号相关性!$D$9+2*$F1976*信号概况!$F$5*$G1976*信号概况!$F$6*信号相关性!$E$6+2*$F1976*信号概况!$F$5*$H1976*信号概况!$F$7*信号相关性!$E$7+2*$F1976*信号概况!$F$5*$I1976*信号概况!$F$8*信号相关性!$E$8+2*$F1976*信号概况!$F$5*$J1976*信号概况!$F$9*信号相关性!$E$9+2*$G1976*信号概况!$F$6*$H1976*信号概况!$F$7*信号相关性!$F$7+2*$G1976*信号概况!$F$6*$I1976*信号概况!$F$8*信号相关性!$F$8+2*$G1976*信号概况!$F$6*$J1976*信号概况!$F$9*信号相关性!$F$9+2*$H1976*信号概况!$F$7*$I1976*信号概况!$F$8*信号相关性!$G$8+2*$H1976*信号概况!$F$7*$J1976*信号概况!$F$9*信号相关性!$G$9+2*$I1976*信号概况!$F$8*$J1976*信号概况!$F$9*信号相关性!$H$9)</f>
        <v>270.071374627945</v>
      </c>
      <c r="L1976" s="10">
        <f t="shared" si="647"/>
        <v>72.274153552519</v>
      </c>
      <c r="M1976" s="11">
        <f>SQRT(POWER($C1976*信号概况!$C$2,2)+POWER($D1976*信号概况!$C$3,2)+POWER($E1976*信号概况!$C$4,2)+POWER($F1976*信号概况!$C$5,2)+POWER($G1976*信号概况!$C$6,2)+POWER($H1976*信号概况!$C$7,2)+POWER($I1976*信号概况!$C$8,2)+POWER($J1976*信号概况!$C$9,2)+2*$C1976*信号概况!$C$2*$D1976*信号概况!$C$3*信号相关性!$B$3+2*$C1976*信号概况!$C$2*$E1976*信号概况!$C$4*信号相关性!$B$4+2*$C1976*信号概况!$C$2*$F1976*信号概况!$C$5*信号相关性!$B$5+2*$C1976*信号概况!$C$2*$G1976*信号概况!$C$6*信号相关性!$B$6+2*$C1976*信号概况!$C$2*$H1976*信号概况!$C$7*信号相关性!$B$7+2*$C1976*信号概况!$C$2*$I1976*信号概况!$C$8*信号相关性!$B$8+2*$C1976*信号概况!$C$2*$J1976*信号概况!$C$9*信号相关性!$B$9+2*$D1976*信号概况!$C$3*$E1976*信号概况!$C$4*信号相关性!$C$4+2*$D1976*信号概况!$C$3*$F1976*信号概况!$C$5*信号相关性!$C$5+2*$D1976*信号概况!$C$3*$G1976*信号概况!$C$6*信号相关性!$C$6+2*$D1976*信号概况!$C$3*$H1976*信号概况!$C$7*信号相关性!$C$7+2*$D1976*信号概况!$C$3*$I1976*信号概况!$C$8*信号相关性!$C$8+2*$D1976*信号概况!$C$3*$J1976*信号概况!$C$9*信号相关性!$C$9+2*$E1976*信号概况!$C$4*$F1976*信号概况!$C$5*信号相关性!$D$5+2*$E1976*信号概况!$C$4*$G1976*信号概况!$C$6*信号相关性!$D$6+2*$E1976*信号概况!$C$4*$H1976*信号概况!$C$7*信号相关性!$D$7+2*$E1976*信号概况!$C$4*$I1976*信号概况!$C$8*信号相关性!$D$8+2*$E1976*信号概况!$C$4*$J1976*信号概况!$J$5*信号相关性!$D$9+2*$F1976*信号概况!$C$5*$G1976*信号概况!$C$6*信号相关性!$E$6+2*$F1976*信号概况!$C$5*$H1976*信号概况!$C$7*信号相关性!$E$7+2*$F1976*信号概况!$C$5*$I1976*信号概况!$C$8*信号相关性!$E$8+2*$F1976*信号概况!$C$5*$J1976*信号概况!$C$9*信号相关性!$E$9+2*$G1976*信号概况!$C$6*$H1976*信号概况!$C$7*信号相关性!$F$7+2*$G1976*信号概况!$C$6*$I1976*信号概况!$C$8*信号相关性!$F$8+2*$G1976*信号概况!$C$6*$J1976*信号概况!$C$9*信号相关性!$F$9+2*$H1976*信号概况!$C$7*$I1976*信号概况!$C$8*信号相关性!$G$8+2*$H1976*信号概况!$C$7*$J1976*信号概况!$C$9*信号相关性!$G$9+2*$I1976*信号概况!$C$8*$J1976*信号概况!$C$9*信号相关性!$H$9)</f>
        <v>965.046908417869</v>
      </c>
      <c r="N1976" s="12">
        <f t="shared" si="648"/>
        <v>0.0494409554303956</v>
      </c>
      <c r="O1976" s="10">
        <f>$C1976*信号概况!$J$2+$D1976*信号概况!$J$3+$E1976*信号概况!$J$4+$F1976*信号概况!$J$5+$G1976*信号概况!$J$6+$H1976*信号概况!$J$7+$I1976*信号概况!$J$8+$J1976*信号概况!$J$9</f>
        <v>785.616621685221</v>
      </c>
      <c r="P1976" s="12">
        <f t="shared" si="649"/>
        <v>0.0402484439246537</v>
      </c>
      <c r="Q1976" s="7">
        <f t="shared" si="650"/>
        <v>31.2933589198985</v>
      </c>
    </row>
    <row r="1977" spans="1:17">
      <c r="A1977">
        <v>1975</v>
      </c>
      <c r="B1977">
        <v>19519.18</v>
      </c>
      <c r="C1977" s="7">
        <f t="shared" si="630"/>
        <v>0</v>
      </c>
      <c r="D1977" s="8">
        <f t="shared" si="631"/>
        <v>0.0909090909090909</v>
      </c>
      <c r="E1977">
        <f t="shared" si="632"/>
        <v>0</v>
      </c>
      <c r="F1977">
        <f t="shared" si="642"/>
        <v>0.3</v>
      </c>
      <c r="G1977">
        <f t="shared" si="643"/>
        <v>0.1</v>
      </c>
      <c r="H1977">
        <f t="shared" si="644"/>
        <v>0</v>
      </c>
      <c r="I1977">
        <f t="shared" si="645"/>
        <v>0</v>
      </c>
      <c r="J1977">
        <f t="shared" si="646"/>
        <v>0</v>
      </c>
      <c r="K1977">
        <f>SQRT(POWER($C1977*信号概况!$F$2,2)+POWER($D1977*信号概况!$F$3,2)+POWER($E1977*信号概况!$F$4,2)+POWER($F1977*信号概况!$F$5,2)+POWER($G1977*信号概况!$F$6,2)+POWER($H1977*信号概况!$F$7,2)+POWER($I1977*信号概况!$F$8,2)+POWER($J1977*信号概况!$F$9,2)+2*$C1977*信号概况!$F$2*$D1977*信号概况!$F$3*信号相关性!$B$3+2*$C1977*信号概况!$F$2*$E1977*信号概况!$F$4*信号相关性!$B$4+2*$C1977*信号概况!$F$2*$F1977*信号概况!$F$5*信号相关性!$B$5+2*$C1977*信号概况!$F$2*$G1977*信号概况!$F$6*信号相关性!$B$6+2*$C1977*信号概况!$F$2*$H1977*信号概况!$F$7*信号相关性!$B$7+2*$C1977*信号概况!$F$2*$I1977*信号概况!$F$8*信号相关性!$B$8+2*$C1977*信号概况!$F$2*$J1977*信号概况!$F$9*信号相关性!$B$9+2*$D1977*信号概况!$F$3*$E1977*信号概况!$F$4*信号相关性!$C$4+2*$D1977*信号概况!$F$3*$F1977*信号概况!$F$5*信号相关性!$C$5+2*$D1977*信号概况!$F$3*$G1977*信号概况!$F$6*信号相关性!$C$6+2*$D1977*信号概况!$F$3*$H1977*信号概况!$F$7*信号相关性!$C$7+2*$D1977*信号概况!$F$3*$I1977*信号概况!$F$8*信号相关性!$C$8+2*$D1977*信号概况!$F$3*$J1977*信号概况!$F$9*信号相关性!$C$9+2*$E1977*信号概况!$F$4*$F1977*信号概况!$F$5*信号相关性!$D$5+2*$E1977*信号概况!$F$4*$G1977*信号概况!$F$6*信号相关性!$D$6+2*$E1977*信号概况!$F$4*$H1977*信号概况!$F$7*信号相关性!$D$7+2*$E1977*信号概况!$F$4*$I1977*信号概况!$F$8*信号相关性!$D$8+2*$E1977*信号概况!$F$4*$J1977*信号概况!$J$5*信号相关性!$D$9+2*$F1977*信号概况!$F$5*$G1977*信号概况!$F$6*信号相关性!$E$6+2*$F1977*信号概况!$F$5*$H1977*信号概况!$F$7*信号相关性!$E$7+2*$F1977*信号概况!$F$5*$I1977*信号概况!$F$8*信号相关性!$E$8+2*$F1977*信号概况!$F$5*$J1977*信号概况!$F$9*信号相关性!$E$9+2*$G1977*信号概况!$F$6*$H1977*信号概况!$F$7*信号相关性!$F$7+2*$G1977*信号概况!$F$6*$I1977*信号概况!$F$8*信号相关性!$F$8+2*$G1977*信号概况!$F$6*$J1977*信号概况!$F$9*信号相关性!$F$9+2*$H1977*信号概况!$F$7*$I1977*信号概况!$F$8*信号相关性!$G$8+2*$H1977*信号概况!$F$7*$J1977*信号概况!$F$9*信号相关性!$G$9+2*$I1977*信号概况!$F$8*$J1977*信号概况!$F$9*信号相关性!$H$9)</f>
        <v>278.065010839779</v>
      </c>
      <c r="L1977" s="10">
        <f t="shared" si="647"/>
        <v>70.1964621188781</v>
      </c>
      <c r="M1977" s="11">
        <f>SQRT(POWER($C1977*信号概况!$C$2,2)+POWER($D1977*信号概况!$C$3,2)+POWER($E1977*信号概况!$C$4,2)+POWER($F1977*信号概况!$C$5,2)+POWER($G1977*信号概况!$C$6,2)+POWER($H1977*信号概况!$C$7,2)+POWER($I1977*信号概况!$C$8,2)+POWER($J1977*信号概况!$C$9,2)+2*$C1977*信号概况!$C$2*$D1977*信号概况!$C$3*信号相关性!$B$3+2*$C1977*信号概况!$C$2*$E1977*信号概况!$C$4*信号相关性!$B$4+2*$C1977*信号概况!$C$2*$F1977*信号概况!$C$5*信号相关性!$B$5+2*$C1977*信号概况!$C$2*$G1977*信号概况!$C$6*信号相关性!$B$6+2*$C1977*信号概况!$C$2*$H1977*信号概况!$C$7*信号相关性!$B$7+2*$C1977*信号概况!$C$2*$I1977*信号概况!$C$8*信号相关性!$B$8+2*$C1977*信号概况!$C$2*$J1977*信号概况!$C$9*信号相关性!$B$9+2*$D1977*信号概况!$C$3*$E1977*信号概况!$C$4*信号相关性!$C$4+2*$D1977*信号概况!$C$3*$F1977*信号概况!$C$5*信号相关性!$C$5+2*$D1977*信号概况!$C$3*$G1977*信号概况!$C$6*信号相关性!$C$6+2*$D1977*信号概况!$C$3*$H1977*信号概况!$C$7*信号相关性!$C$7+2*$D1977*信号概况!$C$3*$I1977*信号概况!$C$8*信号相关性!$C$8+2*$D1977*信号概况!$C$3*$J1977*信号概况!$C$9*信号相关性!$C$9+2*$E1977*信号概况!$C$4*$F1977*信号概况!$C$5*信号相关性!$D$5+2*$E1977*信号概况!$C$4*$G1977*信号概况!$C$6*信号相关性!$D$6+2*$E1977*信号概况!$C$4*$H1977*信号概况!$C$7*信号相关性!$D$7+2*$E1977*信号概况!$C$4*$I1977*信号概况!$C$8*信号相关性!$D$8+2*$E1977*信号概况!$C$4*$J1977*信号概况!$J$5*信号相关性!$D$9+2*$F1977*信号概况!$C$5*$G1977*信号概况!$C$6*信号相关性!$E$6+2*$F1977*信号概况!$C$5*$H1977*信号概况!$C$7*信号相关性!$E$7+2*$F1977*信号概况!$C$5*$I1977*信号概况!$C$8*信号相关性!$E$8+2*$F1977*信号概况!$C$5*$J1977*信号概况!$C$9*信号相关性!$E$9+2*$G1977*信号概况!$C$6*$H1977*信号概况!$C$7*信号相关性!$F$7+2*$G1977*信号概况!$C$6*$I1977*信号概况!$C$8*信号相关性!$F$8+2*$G1977*信号概况!$C$6*$J1977*信号概况!$C$9*信号相关性!$F$9+2*$H1977*信号概况!$C$7*$I1977*信号概况!$C$8*信号相关性!$G$8+2*$H1977*信号概况!$C$7*$J1977*信号概况!$C$9*信号相关性!$G$9+2*$I1977*信号概况!$C$8*$J1977*信号概况!$C$9*信号相关性!$H$9)</f>
        <v>1066.2117254939</v>
      </c>
      <c r="N1977" s="12">
        <f t="shared" si="648"/>
        <v>0.0546237969778391</v>
      </c>
      <c r="O1977" s="10">
        <f>$C1977*信号概况!$J$2+$D1977*信号概况!$J$3+$E1977*信号概况!$J$4+$F1977*信号概况!$J$5+$G1977*信号概况!$J$6+$H1977*信号概况!$J$7+$I1977*信号概况!$J$8+$J1977*信号概况!$J$9</f>
        <v>810.144772370153</v>
      </c>
      <c r="P1977" s="12">
        <f t="shared" si="649"/>
        <v>0.0415050618094691</v>
      </c>
      <c r="Q1977" s="7">
        <f t="shared" si="650"/>
        <v>31.4522788826572</v>
      </c>
    </row>
    <row r="1978" spans="1:17">
      <c r="A1978">
        <v>1976</v>
      </c>
      <c r="B1978">
        <v>19519.18</v>
      </c>
      <c r="C1978" s="7">
        <f t="shared" si="630"/>
        <v>0</v>
      </c>
      <c r="D1978" s="8">
        <f t="shared" si="631"/>
        <v>0.121212121212121</v>
      </c>
      <c r="E1978">
        <f t="shared" si="632"/>
        <v>0</v>
      </c>
      <c r="F1978">
        <f t="shared" si="642"/>
        <v>0.3</v>
      </c>
      <c r="G1978">
        <f t="shared" si="643"/>
        <v>0.1</v>
      </c>
      <c r="H1978">
        <f t="shared" si="644"/>
        <v>0</v>
      </c>
      <c r="I1978">
        <f t="shared" si="645"/>
        <v>0</v>
      </c>
      <c r="J1978">
        <f t="shared" si="646"/>
        <v>0</v>
      </c>
      <c r="K1978">
        <f>SQRT(POWER($C1978*信号概况!$F$2,2)+POWER($D1978*信号概况!$F$3,2)+POWER($E1978*信号概况!$F$4,2)+POWER($F1978*信号概况!$F$5,2)+POWER($G1978*信号概况!$F$6,2)+POWER($H1978*信号概况!$F$7,2)+POWER($I1978*信号概况!$F$8,2)+POWER($J1978*信号概况!$F$9,2)+2*$C1978*信号概况!$F$2*$D1978*信号概况!$F$3*信号相关性!$B$3+2*$C1978*信号概况!$F$2*$E1978*信号概况!$F$4*信号相关性!$B$4+2*$C1978*信号概况!$F$2*$F1978*信号概况!$F$5*信号相关性!$B$5+2*$C1978*信号概况!$F$2*$G1978*信号概况!$F$6*信号相关性!$B$6+2*$C1978*信号概况!$F$2*$H1978*信号概况!$F$7*信号相关性!$B$7+2*$C1978*信号概况!$F$2*$I1978*信号概况!$F$8*信号相关性!$B$8+2*$C1978*信号概况!$F$2*$J1978*信号概况!$F$9*信号相关性!$B$9+2*$D1978*信号概况!$F$3*$E1978*信号概况!$F$4*信号相关性!$C$4+2*$D1978*信号概况!$F$3*$F1978*信号概况!$F$5*信号相关性!$C$5+2*$D1978*信号概况!$F$3*$G1978*信号概况!$F$6*信号相关性!$C$6+2*$D1978*信号概况!$F$3*$H1978*信号概况!$F$7*信号相关性!$C$7+2*$D1978*信号概况!$F$3*$I1978*信号概况!$F$8*信号相关性!$C$8+2*$D1978*信号概况!$F$3*$J1978*信号概况!$F$9*信号相关性!$C$9+2*$E1978*信号概况!$F$4*$F1978*信号概况!$F$5*信号相关性!$D$5+2*$E1978*信号概况!$F$4*$G1978*信号概况!$F$6*信号相关性!$D$6+2*$E1978*信号概况!$F$4*$H1978*信号概况!$F$7*信号相关性!$D$7+2*$E1978*信号概况!$F$4*$I1978*信号概况!$F$8*信号相关性!$D$8+2*$E1978*信号概况!$F$4*$J1978*信号概况!$J$5*信号相关性!$D$9+2*$F1978*信号概况!$F$5*$G1978*信号概况!$F$6*信号相关性!$E$6+2*$F1978*信号概况!$F$5*$H1978*信号概况!$F$7*信号相关性!$E$7+2*$F1978*信号概况!$F$5*$I1978*信号概况!$F$8*信号相关性!$E$8+2*$F1978*信号概况!$F$5*$J1978*信号概况!$F$9*信号相关性!$E$9+2*$G1978*信号概况!$F$6*$H1978*信号概况!$F$7*信号相关性!$F$7+2*$G1978*信号概况!$F$6*$I1978*信号概况!$F$8*信号相关性!$F$8+2*$G1978*信号概况!$F$6*$J1978*信号概况!$F$9*信号相关性!$F$9+2*$H1978*信号概况!$F$7*$I1978*信号概况!$F$8*信号相关性!$G$8+2*$H1978*信号概况!$F$7*$J1978*信号概况!$F$9*信号相关性!$G$9+2*$I1978*信号概况!$F$8*$J1978*信号概况!$F$9*信号相关性!$H$9)</f>
        <v>301.065643145745</v>
      </c>
      <c r="L1978" s="10">
        <f t="shared" si="647"/>
        <v>64.8336349377164</v>
      </c>
      <c r="M1978" s="11">
        <f>SQRT(POWER($C1978*信号概况!$C$2,2)+POWER($D1978*信号概况!$C$3,2)+POWER($E1978*信号概况!$C$4,2)+POWER($F1978*信号概况!$C$5,2)+POWER($G1978*信号概况!$C$6,2)+POWER($H1978*信号概况!$C$7,2)+POWER($I1978*信号概况!$C$8,2)+POWER($J1978*信号概况!$C$9,2)+2*$C1978*信号概况!$C$2*$D1978*信号概况!$C$3*信号相关性!$B$3+2*$C1978*信号概况!$C$2*$E1978*信号概况!$C$4*信号相关性!$B$4+2*$C1978*信号概况!$C$2*$F1978*信号概况!$C$5*信号相关性!$B$5+2*$C1978*信号概况!$C$2*$G1978*信号概况!$C$6*信号相关性!$B$6+2*$C1978*信号概况!$C$2*$H1978*信号概况!$C$7*信号相关性!$B$7+2*$C1978*信号概况!$C$2*$I1978*信号概况!$C$8*信号相关性!$B$8+2*$C1978*信号概况!$C$2*$J1978*信号概况!$C$9*信号相关性!$B$9+2*$D1978*信号概况!$C$3*$E1978*信号概况!$C$4*信号相关性!$C$4+2*$D1978*信号概况!$C$3*$F1978*信号概况!$C$5*信号相关性!$C$5+2*$D1978*信号概况!$C$3*$G1978*信号概况!$C$6*信号相关性!$C$6+2*$D1978*信号概况!$C$3*$H1978*信号概况!$C$7*信号相关性!$C$7+2*$D1978*信号概况!$C$3*$I1978*信号概况!$C$8*信号相关性!$C$8+2*$D1978*信号概况!$C$3*$J1978*信号概况!$C$9*信号相关性!$C$9+2*$E1978*信号概况!$C$4*$F1978*信号概况!$C$5*信号相关性!$D$5+2*$E1978*信号概况!$C$4*$G1978*信号概况!$C$6*信号相关性!$D$6+2*$E1978*信号概况!$C$4*$H1978*信号概况!$C$7*信号相关性!$D$7+2*$E1978*信号概况!$C$4*$I1978*信号概况!$C$8*信号相关性!$D$8+2*$E1978*信号概况!$C$4*$J1978*信号概况!$J$5*信号相关性!$D$9+2*$F1978*信号概况!$C$5*$G1978*信号概况!$C$6*信号相关性!$E$6+2*$F1978*信号概况!$C$5*$H1978*信号概况!$C$7*信号相关性!$E$7+2*$F1978*信号概况!$C$5*$I1978*信号概况!$C$8*信号相关性!$E$8+2*$F1978*信号概况!$C$5*$J1978*信号概况!$C$9*信号相关性!$E$9+2*$G1978*信号概况!$C$6*$H1978*信号概况!$C$7*信号相关性!$F$7+2*$G1978*信号概况!$C$6*$I1978*信号概况!$C$8*信号相关性!$F$8+2*$G1978*信号概况!$C$6*$J1978*信号概况!$C$9*信号相关性!$F$9+2*$H1978*信号概况!$C$7*$I1978*信号概况!$C$8*信号相关性!$G$8+2*$H1978*信号概况!$C$7*$J1978*信号概况!$C$9*信号相关性!$G$9+2*$I1978*信号概况!$C$8*$J1978*信号概况!$C$9*信号相关性!$H$9)</f>
        <v>1246.06724294345</v>
      </c>
      <c r="N1978" s="12">
        <f t="shared" si="648"/>
        <v>0.0638380937592383</v>
      </c>
      <c r="O1978" s="10">
        <f>$C1978*信号概况!$J$2+$D1978*信号概况!$J$3+$E1978*信号概况!$J$4+$F1978*信号概况!$J$5+$G1978*信号概况!$J$6+$H1978*信号概况!$J$7+$I1978*信号概况!$J$8+$J1978*信号概况!$J$9</f>
        <v>834.672923055084</v>
      </c>
      <c r="P1978" s="12">
        <f t="shared" si="649"/>
        <v>0.0427616796942845</v>
      </c>
      <c r="Q1978" s="7">
        <f t="shared" si="650"/>
        <v>30.0270598205878</v>
      </c>
    </row>
    <row r="1979" spans="1:17">
      <c r="A1979">
        <v>1977</v>
      </c>
      <c r="B1979">
        <v>19519.18</v>
      </c>
      <c r="C1979" s="7">
        <f t="shared" si="630"/>
        <v>0</v>
      </c>
      <c r="D1979" s="8">
        <f t="shared" si="631"/>
        <v>0.151515151515152</v>
      </c>
      <c r="E1979">
        <f t="shared" si="632"/>
        <v>0</v>
      </c>
      <c r="F1979">
        <f t="shared" si="642"/>
        <v>0.3</v>
      </c>
      <c r="G1979">
        <f t="shared" si="643"/>
        <v>0.1</v>
      </c>
      <c r="H1979">
        <f t="shared" si="644"/>
        <v>0</v>
      </c>
      <c r="I1979">
        <f t="shared" si="645"/>
        <v>0</v>
      </c>
      <c r="J1979">
        <f t="shared" si="646"/>
        <v>0</v>
      </c>
      <c r="K1979">
        <f>SQRT(POWER($C1979*信号概况!$F$2,2)+POWER($D1979*信号概况!$F$3,2)+POWER($E1979*信号概况!$F$4,2)+POWER($F1979*信号概况!$F$5,2)+POWER($G1979*信号概况!$F$6,2)+POWER($H1979*信号概况!$F$7,2)+POWER($I1979*信号概况!$F$8,2)+POWER($J1979*信号概况!$F$9,2)+2*$C1979*信号概况!$F$2*$D1979*信号概况!$F$3*信号相关性!$B$3+2*$C1979*信号概况!$F$2*$E1979*信号概况!$F$4*信号相关性!$B$4+2*$C1979*信号概况!$F$2*$F1979*信号概况!$F$5*信号相关性!$B$5+2*$C1979*信号概况!$F$2*$G1979*信号概况!$F$6*信号相关性!$B$6+2*$C1979*信号概况!$F$2*$H1979*信号概况!$F$7*信号相关性!$B$7+2*$C1979*信号概况!$F$2*$I1979*信号概况!$F$8*信号相关性!$B$8+2*$C1979*信号概况!$F$2*$J1979*信号概况!$F$9*信号相关性!$B$9+2*$D1979*信号概况!$F$3*$E1979*信号概况!$F$4*信号相关性!$C$4+2*$D1979*信号概况!$F$3*$F1979*信号概况!$F$5*信号相关性!$C$5+2*$D1979*信号概况!$F$3*$G1979*信号概况!$F$6*信号相关性!$C$6+2*$D1979*信号概况!$F$3*$H1979*信号概况!$F$7*信号相关性!$C$7+2*$D1979*信号概况!$F$3*$I1979*信号概况!$F$8*信号相关性!$C$8+2*$D1979*信号概况!$F$3*$J1979*信号概况!$F$9*信号相关性!$C$9+2*$E1979*信号概况!$F$4*$F1979*信号概况!$F$5*信号相关性!$D$5+2*$E1979*信号概况!$F$4*$G1979*信号概况!$F$6*信号相关性!$D$6+2*$E1979*信号概况!$F$4*$H1979*信号概况!$F$7*信号相关性!$D$7+2*$E1979*信号概况!$F$4*$I1979*信号概况!$F$8*信号相关性!$D$8+2*$E1979*信号概况!$F$4*$J1979*信号概况!$J$5*信号相关性!$D$9+2*$F1979*信号概况!$F$5*$G1979*信号概况!$F$6*信号相关性!$E$6+2*$F1979*信号概况!$F$5*$H1979*信号概况!$F$7*信号相关性!$E$7+2*$F1979*信号概况!$F$5*$I1979*信号概况!$F$8*信号相关性!$E$8+2*$F1979*信号概况!$F$5*$J1979*信号概况!$F$9*信号相关性!$E$9+2*$G1979*信号概况!$F$6*$H1979*信号概况!$F$7*信号相关性!$F$7+2*$G1979*信号概况!$F$6*$I1979*信号概况!$F$8*信号相关性!$F$8+2*$G1979*信号概况!$F$6*$J1979*信号概况!$F$9*信号相关性!$F$9+2*$H1979*信号概况!$F$7*$I1979*信号概况!$F$8*信号相关性!$G$8+2*$H1979*信号概况!$F$7*$J1979*信号概况!$F$9*信号相关性!$G$9+2*$I1979*信号概况!$F$8*$J1979*信号概况!$F$9*信号相关性!$H$9)</f>
        <v>336.005447994123</v>
      </c>
      <c r="L1979" s="10">
        <f t="shared" si="647"/>
        <v>58.0918557021178</v>
      </c>
      <c r="M1979" s="11">
        <f>SQRT(POWER($C1979*信号概况!$C$2,2)+POWER($D1979*信号概况!$C$3,2)+POWER($E1979*信号概况!$C$4,2)+POWER($F1979*信号概况!$C$5,2)+POWER($G1979*信号概况!$C$6,2)+POWER($H1979*信号概况!$C$7,2)+POWER($I1979*信号概况!$C$8,2)+POWER($J1979*信号概况!$C$9,2)+2*$C1979*信号概况!$C$2*$D1979*信号概况!$C$3*信号相关性!$B$3+2*$C1979*信号概况!$C$2*$E1979*信号概况!$C$4*信号相关性!$B$4+2*$C1979*信号概况!$C$2*$F1979*信号概况!$C$5*信号相关性!$B$5+2*$C1979*信号概况!$C$2*$G1979*信号概况!$C$6*信号相关性!$B$6+2*$C1979*信号概况!$C$2*$H1979*信号概况!$C$7*信号相关性!$B$7+2*$C1979*信号概况!$C$2*$I1979*信号概况!$C$8*信号相关性!$B$8+2*$C1979*信号概况!$C$2*$J1979*信号概况!$C$9*信号相关性!$B$9+2*$D1979*信号概况!$C$3*$E1979*信号概况!$C$4*信号相关性!$C$4+2*$D1979*信号概况!$C$3*$F1979*信号概况!$C$5*信号相关性!$C$5+2*$D1979*信号概况!$C$3*$G1979*信号概况!$C$6*信号相关性!$C$6+2*$D1979*信号概况!$C$3*$H1979*信号概况!$C$7*信号相关性!$C$7+2*$D1979*信号概况!$C$3*$I1979*信号概况!$C$8*信号相关性!$C$8+2*$D1979*信号概况!$C$3*$J1979*信号概况!$C$9*信号相关性!$C$9+2*$E1979*信号概况!$C$4*$F1979*信号概况!$C$5*信号相关性!$D$5+2*$E1979*信号概况!$C$4*$G1979*信号概况!$C$6*信号相关性!$D$6+2*$E1979*信号概况!$C$4*$H1979*信号概况!$C$7*信号相关性!$D$7+2*$E1979*信号概况!$C$4*$I1979*信号概况!$C$8*信号相关性!$D$8+2*$E1979*信号概况!$C$4*$J1979*信号概况!$J$5*信号相关性!$D$9+2*$F1979*信号概况!$C$5*$G1979*信号概况!$C$6*信号相关性!$E$6+2*$F1979*信号概况!$C$5*$H1979*信号概况!$C$7*信号相关性!$E$7+2*$F1979*信号概况!$C$5*$I1979*信号概况!$C$8*信号相关性!$E$8+2*$F1979*信号概况!$C$5*$J1979*信号概况!$C$9*信号相关性!$E$9+2*$G1979*信号概况!$C$6*$H1979*信号概况!$C$7*信号相关性!$F$7+2*$G1979*信号概况!$C$6*$I1979*信号概况!$C$8*信号相关性!$F$8+2*$G1979*信号概况!$C$6*$J1979*信号概况!$C$9*信号相关性!$F$9+2*$H1979*信号概况!$C$7*$I1979*信号概况!$C$8*信号相关性!$G$8+2*$H1979*信号概况!$C$7*$J1979*信号概况!$C$9*信号相关性!$G$9+2*$I1979*信号概况!$C$8*$J1979*信号概况!$C$9*信号相关性!$H$9)</f>
        <v>1476.12463109147</v>
      </c>
      <c r="N1979" s="12">
        <f t="shared" si="648"/>
        <v>0.0756243157290146</v>
      </c>
      <c r="O1979" s="10">
        <f>$C1979*信号概况!$J$2+$D1979*信号概况!$J$3+$E1979*信号概况!$J$4+$F1979*信号概况!$J$5+$G1979*信号概况!$J$6+$H1979*信号概况!$J$7+$I1979*信号概况!$J$8+$J1979*信号概况!$J$9</f>
        <v>859.201073740016</v>
      </c>
      <c r="P1979" s="12">
        <f t="shared" si="649"/>
        <v>0.0440182975790999</v>
      </c>
      <c r="Q1979" s="7">
        <f t="shared" si="650"/>
        <v>27.7806623095095</v>
      </c>
    </row>
    <row r="1980" spans="1:17">
      <c r="A1980">
        <v>1978</v>
      </c>
      <c r="B1980">
        <v>19519.18</v>
      </c>
      <c r="C1980" s="7">
        <f t="shared" si="630"/>
        <v>0</v>
      </c>
      <c r="D1980" s="8">
        <f t="shared" si="631"/>
        <v>0.181818181818182</v>
      </c>
      <c r="E1980">
        <f t="shared" si="632"/>
        <v>0</v>
      </c>
      <c r="F1980">
        <f t="shared" si="642"/>
        <v>0.3</v>
      </c>
      <c r="G1980">
        <f t="shared" si="643"/>
        <v>0.1</v>
      </c>
      <c r="H1980">
        <f t="shared" si="644"/>
        <v>0</v>
      </c>
      <c r="I1980">
        <f t="shared" si="645"/>
        <v>0</v>
      </c>
      <c r="J1980">
        <f t="shared" si="646"/>
        <v>0</v>
      </c>
      <c r="K1980">
        <f>SQRT(POWER($C1980*信号概况!$F$2,2)+POWER($D1980*信号概况!$F$3,2)+POWER($E1980*信号概况!$F$4,2)+POWER($F1980*信号概况!$F$5,2)+POWER($G1980*信号概况!$F$6,2)+POWER($H1980*信号概况!$F$7,2)+POWER($I1980*信号概况!$F$8,2)+POWER($J1980*信号概况!$F$9,2)+2*$C1980*信号概况!$F$2*$D1980*信号概况!$F$3*信号相关性!$B$3+2*$C1980*信号概况!$F$2*$E1980*信号概况!$F$4*信号相关性!$B$4+2*$C1980*信号概况!$F$2*$F1980*信号概况!$F$5*信号相关性!$B$5+2*$C1980*信号概况!$F$2*$G1980*信号概况!$F$6*信号相关性!$B$6+2*$C1980*信号概况!$F$2*$H1980*信号概况!$F$7*信号相关性!$B$7+2*$C1980*信号概况!$F$2*$I1980*信号概况!$F$8*信号相关性!$B$8+2*$C1980*信号概况!$F$2*$J1980*信号概况!$F$9*信号相关性!$B$9+2*$D1980*信号概况!$F$3*$E1980*信号概况!$F$4*信号相关性!$C$4+2*$D1980*信号概况!$F$3*$F1980*信号概况!$F$5*信号相关性!$C$5+2*$D1980*信号概况!$F$3*$G1980*信号概况!$F$6*信号相关性!$C$6+2*$D1980*信号概况!$F$3*$H1980*信号概况!$F$7*信号相关性!$C$7+2*$D1980*信号概况!$F$3*$I1980*信号概况!$F$8*信号相关性!$C$8+2*$D1980*信号概况!$F$3*$J1980*信号概况!$F$9*信号相关性!$C$9+2*$E1980*信号概况!$F$4*$F1980*信号概况!$F$5*信号相关性!$D$5+2*$E1980*信号概况!$F$4*$G1980*信号概况!$F$6*信号相关性!$D$6+2*$E1980*信号概况!$F$4*$H1980*信号概况!$F$7*信号相关性!$D$7+2*$E1980*信号概况!$F$4*$I1980*信号概况!$F$8*信号相关性!$D$8+2*$E1980*信号概况!$F$4*$J1980*信号概况!$J$5*信号相关性!$D$9+2*$F1980*信号概况!$F$5*$G1980*信号概况!$F$6*信号相关性!$E$6+2*$F1980*信号概况!$F$5*$H1980*信号概况!$F$7*信号相关性!$E$7+2*$F1980*信号概况!$F$5*$I1980*信号概况!$F$8*信号相关性!$E$8+2*$F1980*信号概况!$F$5*$J1980*信号概况!$F$9*信号相关性!$E$9+2*$G1980*信号概况!$F$6*$H1980*信号概况!$F$7*信号相关性!$F$7+2*$G1980*信号概况!$F$6*$I1980*信号概况!$F$8*信号相关性!$F$8+2*$G1980*信号概况!$F$6*$J1980*信号概况!$F$9*信号相关性!$F$9+2*$H1980*信号概况!$F$7*$I1980*信号概况!$F$8*信号相关性!$G$8+2*$H1980*信号概况!$F$7*$J1980*信号概况!$F$9*信号相关性!$G$9+2*$I1980*信号概况!$F$8*$J1980*信号概况!$F$9*信号相关性!$H$9)</f>
        <v>379.601855962582</v>
      </c>
      <c r="L1980" s="10">
        <f t="shared" si="647"/>
        <v>51.4201384777319</v>
      </c>
      <c r="M1980" s="11">
        <f>SQRT(POWER($C1980*信号概况!$C$2,2)+POWER($D1980*信号概况!$C$3,2)+POWER($E1980*信号概况!$C$4,2)+POWER($F1980*信号概况!$C$5,2)+POWER($G1980*信号概况!$C$6,2)+POWER($H1980*信号概况!$C$7,2)+POWER($I1980*信号概况!$C$8,2)+POWER($J1980*信号概况!$C$9,2)+2*$C1980*信号概况!$C$2*$D1980*信号概况!$C$3*信号相关性!$B$3+2*$C1980*信号概况!$C$2*$E1980*信号概况!$C$4*信号相关性!$B$4+2*$C1980*信号概况!$C$2*$F1980*信号概况!$C$5*信号相关性!$B$5+2*$C1980*信号概况!$C$2*$G1980*信号概况!$C$6*信号相关性!$B$6+2*$C1980*信号概况!$C$2*$H1980*信号概况!$C$7*信号相关性!$B$7+2*$C1980*信号概况!$C$2*$I1980*信号概况!$C$8*信号相关性!$B$8+2*$C1980*信号概况!$C$2*$J1980*信号概况!$C$9*信号相关性!$B$9+2*$D1980*信号概况!$C$3*$E1980*信号概况!$C$4*信号相关性!$C$4+2*$D1980*信号概况!$C$3*$F1980*信号概况!$C$5*信号相关性!$C$5+2*$D1980*信号概况!$C$3*$G1980*信号概况!$C$6*信号相关性!$C$6+2*$D1980*信号概况!$C$3*$H1980*信号概况!$C$7*信号相关性!$C$7+2*$D1980*信号概况!$C$3*$I1980*信号概况!$C$8*信号相关性!$C$8+2*$D1980*信号概况!$C$3*$J1980*信号概况!$C$9*信号相关性!$C$9+2*$E1980*信号概况!$C$4*$F1980*信号概况!$C$5*信号相关性!$D$5+2*$E1980*信号概况!$C$4*$G1980*信号概况!$C$6*信号相关性!$D$6+2*$E1980*信号概况!$C$4*$H1980*信号概况!$C$7*信号相关性!$D$7+2*$E1980*信号概况!$C$4*$I1980*信号概况!$C$8*信号相关性!$D$8+2*$E1980*信号概况!$C$4*$J1980*信号概况!$J$5*信号相关性!$D$9+2*$F1980*信号概况!$C$5*$G1980*信号概况!$C$6*信号相关性!$E$6+2*$F1980*信号概况!$C$5*$H1980*信号概况!$C$7*信号相关性!$E$7+2*$F1980*信号概况!$C$5*$I1980*信号概况!$C$8*信号相关性!$E$8+2*$F1980*信号概况!$C$5*$J1980*信号概况!$C$9*信号相关性!$E$9+2*$G1980*信号概况!$C$6*$H1980*信号概况!$C$7*信号相关性!$F$7+2*$G1980*信号概况!$C$6*$I1980*信号概况!$C$8*信号相关性!$F$8+2*$G1980*信号概况!$C$6*$J1980*信号概况!$C$9*信号相关性!$F$9+2*$H1980*信号概况!$C$7*$I1980*信号概况!$C$8*信号相关性!$G$8+2*$H1980*信号概况!$C$7*$J1980*信号概况!$C$9*信号相关性!$G$9+2*$I1980*信号概况!$C$8*$J1980*信号概况!$C$9*信号相关性!$H$9)</f>
        <v>1736.5449897182</v>
      </c>
      <c r="N1980" s="12">
        <f t="shared" si="648"/>
        <v>0.0889660830894637</v>
      </c>
      <c r="O1980" s="10">
        <f>$C1980*信号概况!$J$2+$D1980*信号概况!$J$3+$E1980*信号概况!$J$4+$F1980*信号概况!$J$5+$G1980*信号概况!$J$6+$H1980*信号概况!$J$7+$I1980*信号概况!$J$8+$J1980*信号概况!$J$9</f>
        <v>883.729224424947</v>
      </c>
      <c r="P1980" s="12">
        <f t="shared" si="649"/>
        <v>0.0452749154639154</v>
      </c>
      <c r="Q1980" s="7">
        <f t="shared" si="650"/>
        <v>25.365502148779</v>
      </c>
    </row>
    <row r="1981" spans="1:17">
      <c r="A1981">
        <v>1979</v>
      </c>
      <c r="B1981">
        <v>19519.18</v>
      </c>
      <c r="C1981" s="7">
        <f t="shared" si="630"/>
        <v>0</v>
      </c>
      <c r="D1981" s="8">
        <f t="shared" si="631"/>
        <v>0.212121212121212</v>
      </c>
      <c r="E1981">
        <f t="shared" si="632"/>
        <v>0</v>
      </c>
      <c r="F1981">
        <f t="shared" si="642"/>
        <v>0.3</v>
      </c>
      <c r="G1981">
        <f t="shared" si="643"/>
        <v>0.1</v>
      </c>
      <c r="H1981">
        <f t="shared" si="644"/>
        <v>0</v>
      </c>
      <c r="I1981">
        <f t="shared" si="645"/>
        <v>0</v>
      </c>
      <c r="J1981">
        <f t="shared" si="646"/>
        <v>0</v>
      </c>
      <c r="K1981">
        <f>SQRT(POWER($C1981*信号概况!$F$2,2)+POWER($D1981*信号概况!$F$3,2)+POWER($E1981*信号概况!$F$4,2)+POWER($F1981*信号概况!$F$5,2)+POWER($G1981*信号概况!$F$6,2)+POWER($H1981*信号概况!$F$7,2)+POWER($I1981*信号概况!$F$8,2)+POWER($J1981*信号概况!$F$9,2)+2*$C1981*信号概况!$F$2*$D1981*信号概况!$F$3*信号相关性!$B$3+2*$C1981*信号概况!$F$2*$E1981*信号概况!$F$4*信号相关性!$B$4+2*$C1981*信号概况!$F$2*$F1981*信号概况!$F$5*信号相关性!$B$5+2*$C1981*信号概况!$F$2*$G1981*信号概况!$F$6*信号相关性!$B$6+2*$C1981*信号概况!$F$2*$H1981*信号概况!$F$7*信号相关性!$B$7+2*$C1981*信号概况!$F$2*$I1981*信号概况!$F$8*信号相关性!$B$8+2*$C1981*信号概况!$F$2*$J1981*信号概况!$F$9*信号相关性!$B$9+2*$D1981*信号概况!$F$3*$E1981*信号概况!$F$4*信号相关性!$C$4+2*$D1981*信号概况!$F$3*$F1981*信号概况!$F$5*信号相关性!$C$5+2*$D1981*信号概况!$F$3*$G1981*信号概况!$F$6*信号相关性!$C$6+2*$D1981*信号概况!$F$3*$H1981*信号概况!$F$7*信号相关性!$C$7+2*$D1981*信号概况!$F$3*$I1981*信号概况!$F$8*信号相关性!$C$8+2*$D1981*信号概况!$F$3*$J1981*信号概况!$F$9*信号相关性!$C$9+2*$E1981*信号概况!$F$4*$F1981*信号概况!$F$5*信号相关性!$D$5+2*$E1981*信号概况!$F$4*$G1981*信号概况!$F$6*信号相关性!$D$6+2*$E1981*信号概况!$F$4*$H1981*信号概况!$F$7*信号相关性!$D$7+2*$E1981*信号概况!$F$4*$I1981*信号概况!$F$8*信号相关性!$D$8+2*$E1981*信号概况!$F$4*$J1981*信号概况!$J$5*信号相关性!$D$9+2*$F1981*信号概况!$F$5*$G1981*信号概况!$F$6*信号相关性!$E$6+2*$F1981*信号概况!$F$5*$H1981*信号概况!$F$7*信号相关性!$E$7+2*$F1981*信号概况!$F$5*$I1981*信号概况!$F$8*信号相关性!$E$8+2*$F1981*信号概况!$F$5*$J1981*信号概况!$F$9*信号相关性!$E$9+2*$G1981*信号概况!$F$6*$H1981*信号概况!$F$7*信号相关性!$F$7+2*$G1981*信号概况!$F$6*$I1981*信号概况!$F$8*信号相关性!$F$8+2*$G1981*信号概况!$F$6*$J1981*信号概况!$F$9*信号相关性!$F$9+2*$H1981*信号概况!$F$7*$I1981*信号概况!$F$8*信号相关性!$G$8+2*$H1981*信号概况!$F$7*$J1981*信号概况!$F$9*信号相关性!$G$9+2*$I1981*信号概况!$F$8*$J1981*信号概况!$F$9*信号相关性!$H$9)</f>
        <v>429.225168633293</v>
      </c>
      <c r="L1981" s="10">
        <f t="shared" si="647"/>
        <v>45.4753854769317</v>
      </c>
      <c r="M1981" s="11">
        <f>SQRT(POWER($C1981*信号概况!$C$2,2)+POWER($D1981*信号概况!$C$3,2)+POWER($E1981*信号概况!$C$4,2)+POWER($F1981*信号概况!$C$5,2)+POWER($G1981*信号概况!$C$6,2)+POWER($H1981*信号概况!$C$7,2)+POWER($I1981*信号概况!$C$8,2)+POWER($J1981*信号概况!$C$9,2)+2*$C1981*信号概况!$C$2*$D1981*信号概况!$C$3*信号相关性!$B$3+2*$C1981*信号概况!$C$2*$E1981*信号概况!$C$4*信号相关性!$B$4+2*$C1981*信号概况!$C$2*$F1981*信号概况!$C$5*信号相关性!$B$5+2*$C1981*信号概况!$C$2*$G1981*信号概况!$C$6*信号相关性!$B$6+2*$C1981*信号概况!$C$2*$H1981*信号概况!$C$7*信号相关性!$B$7+2*$C1981*信号概况!$C$2*$I1981*信号概况!$C$8*信号相关性!$B$8+2*$C1981*信号概况!$C$2*$J1981*信号概况!$C$9*信号相关性!$B$9+2*$D1981*信号概况!$C$3*$E1981*信号概况!$C$4*信号相关性!$C$4+2*$D1981*信号概况!$C$3*$F1981*信号概况!$C$5*信号相关性!$C$5+2*$D1981*信号概况!$C$3*$G1981*信号概况!$C$6*信号相关性!$C$6+2*$D1981*信号概况!$C$3*$H1981*信号概况!$C$7*信号相关性!$C$7+2*$D1981*信号概况!$C$3*$I1981*信号概况!$C$8*信号相关性!$C$8+2*$D1981*信号概况!$C$3*$J1981*信号概况!$C$9*信号相关性!$C$9+2*$E1981*信号概况!$C$4*$F1981*信号概况!$C$5*信号相关性!$D$5+2*$E1981*信号概况!$C$4*$G1981*信号概况!$C$6*信号相关性!$D$6+2*$E1981*信号概况!$C$4*$H1981*信号概况!$C$7*信号相关性!$D$7+2*$E1981*信号概况!$C$4*$I1981*信号概况!$C$8*信号相关性!$D$8+2*$E1981*信号概况!$C$4*$J1981*信号概况!$J$5*信号相关性!$D$9+2*$F1981*信号概况!$C$5*$G1981*信号概况!$C$6*信号相关性!$E$6+2*$F1981*信号概况!$C$5*$H1981*信号概况!$C$7*信号相关性!$E$7+2*$F1981*信号概况!$C$5*$I1981*信号概况!$C$8*信号相关性!$E$8+2*$F1981*信号概况!$C$5*$J1981*信号概况!$C$9*信号相关性!$E$9+2*$G1981*信号概况!$C$6*$H1981*信号概况!$C$7*信号相关性!$F$7+2*$G1981*信号概况!$C$6*$I1981*信号概况!$C$8*信号相关性!$F$8+2*$G1981*信号概况!$C$6*$J1981*信号概况!$C$9*信号相关性!$F$9+2*$H1981*信号概况!$C$7*$I1981*信号概况!$C$8*信号相关性!$G$8+2*$H1981*信号概况!$C$7*$J1981*信号概况!$C$9*信号相关性!$G$9+2*$I1981*信号概况!$C$8*$J1981*信号概况!$C$9*信号相关性!$H$9)</f>
        <v>2015.59353500106</v>
      </c>
      <c r="N1981" s="12">
        <f t="shared" si="648"/>
        <v>0.103262203381549</v>
      </c>
      <c r="O1981" s="10">
        <f>$C1981*信号概况!$J$2+$D1981*信号概况!$J$3+$E1981*信号概况!$J$4+$F1981*信号概况!$J$5+$G1981*信号概况!$J$6+$H1981*信号概况!$J$7+$I1981*信号概况!$J$8+$J1981*信号概况!$J$9</f>
        <v>908.257375109879</v>
      </c>
      <c r="P1981" s="12">
        <f t="shared" si="649"/>
        <v>0.0465315333487308</v>
      </c>
      <c r="Q1981" s="7">
        <f t="shared" si="650"/>
        <v>23.1187037165482</v>
      </c>
    </row>
    <row r="1982" spans="1:17">
      <c r="A1982">
        <v>1980</v>
      </c>
      <c r="B1982">
        <v>19519.18</v>
      </c>
      <c r="C1982" s="7">
        <f t="shared" si="630"/>
        <v>0</v>
      </c>
      <c r="D1982" s="8">
        <f t="shared" si="631"/>
        <v>0.242424242424242</v>
      </c>
      <c r="E1982">
        <f t="shared" si="632"/>
        <v>0</v>
      </c>
      <c r="F1982">
        <f t="shared" si="642"/>
        <v>0.3</v>
      </c>
      <c r="G1982">
        <f t="shared" si="643"/>
        <v>0.1</v>
      </c>
      <c r="H1982">
        <f t="shared" si="644"/>
        <v>0</v>
      </c>
      <c r="I1982">
        <f t="shared" si="645"/>
        <v>0</v>
      </c>
      <c r="J1982">
        <f t="shared" si="646"/>
        <v>0</v>
      </c>
      <c r="K1982">
        <f>SQRT(POWER($C1982*信号概况!$F$2,2)+POWER($D1982*信号概况!$F$3,2)+POWER($E1982*信号概况!$F$4,2)+POWER($F1982*信号概况!$F$5,2)+POWER($G1982*信号概况!$F$6,2)+POWER($H1982*信号概况!$F$7,2)+POWER($I1982*信号概况!$F$8,2)+POWER($J1982*信号概况!$F$9,2)+2*$C1982*信号概况!$F$2*$D1982*信号概况!$F$3*信号相关性!$B$3+2*$C1982*信号概况!$F$2*$E1982*信号概况!$F$4*信号相关性!$B$4+2*$C1982*信号概况!$F$2*$F1982*信号概况!$F$5*信号相关性!$B$5+2*$C1982*信号概况!$F$2*$G1982*信号概况!$F$6*信号相关性!$B$6+2*$C1982*信号概况!$F$2*$H1982*信号概况!$F$7*信号相关性!$B$7+2*$C1982*信号概况!$F$2*$I1982*信号概况!$F$8*信号相关性!$B$8+2*$C1982*信号概况!$F$2*$J1982*信号概况!$F$9*信号相关性!$B$9+2*$D1982*信号概况!$F$3*$E1982*信号概况!$F$4*信号相关性!$C$4+2*$D1982*信号概况!$F$3*$F1982*信号概况!$F$5*信号相关性!$C$5+2*$D1982*信号概况!$F$3*$G1982*信号概况!$F$6*信号相关性!$C$6+2*$D1982*信号概况!$F$3*$H1982*信号概况!$F$7*信号相关性!$C$7+2*$D1982*信号概况!$F$3*$I1982*信号概况!$F$8*信号相关性!$C$8+2*$D1982*信号概况!$F$3*$J1982*信号概况!$F$9*信号相关性!$C$9+2*$E1982*信号概况!$F$4*$F1982*信号概况!$F$5*信号相关性!$D$5+2*$E1982*信号概况!$F$4*$G1982*信号概况!$F$6*信号相关性!$D$6+2*$E1982*信号概况!$F$4*$H1982*信号概况!$F$7*信号相关性!$D$7+2*$E1982*信号概况!$F$4*$I1982*信号概况!$F$8*信号相关性!$D$8+2*$E1982*信号概况!$F$4*$J1982*信号概况!$J$5*信号相关性!$D$9+2*$F1982*信号概况!$F$5*$G1982*信号概况!$F$6*信号相关性!$E$6+2*$F1982*信号概况!$F$5*$H1982*信号概况!$F$7*信号相关性!$E$7+2*$F1982*信号概况!$F$5*$I1982*信号概况!$F$8*信号相关性!$E$8+2*$F1982*信号概况!$F$5*$J1982*信号概况!$F$9*信号相关性!$E$9+2*$G1982*信号概况!$F$6*$H1982*信号概况!$F$7*信号相关性!$F$7+2*$G1982*信号概况!$F$6*$I1982*信号概况!$F$8*信号相关性!$F$8+2*$G1982*信号概况!$F$6*$J1982*信号概况!$F$9*信号相关性!$F$9+2*$H1982*信号概况!$F$7*$I1982*信号概况!$F$8*信号相关性!$G$8+2*$H1982*信号概况!$F$7*$J1982*信号概况!$F$9*信号相关性!$G$9+2*$I1982*信号概况!$F$8*$J1982*信号概况!$F$9*信号相关性!$H$9)</f>
        <v>483.021417843822</v>
      </c>
      <c r="L1982" s="10">
        <f t="shared" si="647"/>
        <v>40.4105890110058</v>
      </c>
      <c r="M1982" s="11">
        <f>SQRT(POWER($C1982*信号概况!$C$2,2)+POWER($D1982*信号概况!$C$3,2)+POWER($E1982*信号概况!$C$4,2)+POWER($F1982*信号概况!$C$5,2)+POWER($G1982*信号概况!$C$6,2)+POWER($H1982*信号概况!$C$7,2)+POWER($I1982*信号概况!$C$8,2)+POWER($J1982*信号概况!$C$9,2)+2*$C1982*信号概况!$C$2*$D1982*信号概况!$C$3*信号相关性!$B$3+2*$C1982*信号概况!$C$2*$E1982*信号概况!$C$4*信号相关性!$B$4+2*$C1982*信号概况!$C$2*$F1982*信号概况!$C$5*信号相关性!$B$5+2*$C1982*信号概况!$C$2*$G1982*信号概况!$C$6*信号相关性!$B$6+2*$C1982*信号概况!$C$2*$H1982*信号概况!$C$7*信号相关性!$B$7+2*$C1982*信号概况!$C$2*$I1982*信号概况!$C$8*信号相关性!$B$8+2*$C1982*信号概况!$C$2*$J1982*信号概况!$C$9*信号相关性!$B$9+2*$D1982*信号概况!$C$3*$E1982*信号概况!$C$4*信号相关性!$C$4+2*$D1982*信号概况!$C$3*$F1982*信号概况!$C$5*信号相关性!$C$5+2*$D1982*信号概况!$C$3*$G1982*信号概况!$C$6*信号相关性!$C$6+2*$D1982*信号概况!$C$3*$H1982*信号概况!$C$7*信号相关性!$C$7+2*$D1982*信号概况!$C$3*$I1982*信号概况!$C$8*信号相关性!$C$8+2*$D1982*信号概况!$C$3*$J1982*信号概况!$C$9*信号相关性!$C$9+2*$E1982*信号概况!$C$4*$F1982*信号概况!$C$5*信号相关性!$D$5+2*$E1982*信号概况!$C$4*$G1982*信号概况!$C$6*信号相关性!$D$6+2*$E1982*信号概况!$C$4*$H1982*信号概况!$C$7*信号相关性!$D$7+2*$E1982*信号概况!$C$4*$I1982*信号概况!$C$8*信号相关性!$D$8+2*$E1982*信号概况!$C$4*$J1982*信号概况!$J$5*信号相关性!$D$9+2*$F1982*信号概况!$C$5*$G1982*信号概况!$C$6*信号相关性!$E$6+2*$F1982*信号概况!$C$5*$H1982*信号概况!$C$7*信号相关性!$E$7+2*$F1982*信号概况!$C$5*$I1982*信号概况!$C$8*信号相关性!$E$8+2*$F1982*信号概况!$C$5*$J1982*信号概况!$C$9*信号相关性!$E$9+2*$G1982*信号概况!$C$6*$H1982*信号概况!$C$7*信号相关性!$F$7+2*$G1982*信号概况!$C$6*$I1982*信号概况!$C$8*信号相关性!$F$8+2*$G1982*信号概况!$C$6*$J1982*信号概况!$C$9*信号相关性!$F$9+2*$H1982*信号概况!$C$7*$I1982*信号概况!$C$8*信号相关性!$G$8+2*$H1982*信号概况!$C$7*$J1982*信号概况!$C$9*信号相关性!$G$9+2*$I1982*信号概况!$C$8*$J1982*信号概况!$C$9*信号相关性!$H$9)</f>
        <v>2306.5190910944</v>
      </c>
      <c r="N1982" s="12">
        <f t="shared" si="648"/>
        <v>0.118166802657407</v>
      </c>
      <c r="O1982" s="10">
        <f>$C1982*信号概况!$J$2+$D1982*信号概况!$J$3+$E1982*信号概况!$J$4+$F1982*信号概况!$J$5+$G1982*信号概况!$J$6+$H1982*信号概况!$J$7+$I1982*信号概况!$J$8+$J1982*信号概况!$J$9</f>
        <v>932.78552579481</v>
      </c>
      <c r="P1982" s="12">
        <f t="shared" si="649"/>
        <v>0.0477881512335462</v>
      </c>
      <c r="Q1982" s="7">
        <f t="shared" si="650"/>
        <v>21.1532386185852</v>
      </c>
    </row>
    <row r="1983" spans="1:17">
      <c r="A1983">
        <v>1981</v>
      </c>
      <c r="B1983">
        <v>19519.18</v>
      </c>
      <c r="C1983" s="7">
        <f t="shared" si="630"/>
        <v>0</v>
      </c>
      <c r="D1983" s="8">
        <f t="shared" si="631"/>
        <v>0.272727272727273</v>
      </c>
      <c r="E1983">
        <f t="shared" si="632"/>
        <v>0</v>
      </c>
      <c r="F1983">
        <f t="shared" si="642"/>
        <v>0.3</v>
      </c>
      <c r="G1983">
        <f t="shared" si="643"/>
        <v>0.1</v>
      </c>
      <c r="H1983">
        <f t="shared" si="644"/>
        <v>0</v>
      </c>
      <c r="I1983">
        <f t="shared" si="645"/>
        <v>0</v>
      </c>
      <c r="J1983">
        <f t="shared" si="646"/>
        <v>0</v>
      </c>
      <c r="K1983">
        <f>SQRT(POWER($C1983*信号概况!$F$2,2)+POWER($D1983*信号概况!$F$3,2)+POWER($E1983*信号概况!$F$4,2)+POWER($F1983*信号概况!$F$5,2)+POWER($G1983*信号概况!$F$6,2)+POWER($H1983*信号概况!$F$7,2)+POWER($I1983*信号概况!$F$8,2)+POWER($J1983*信号概况!$F$9,2)+2*$C1983*信号概况!$F$2*$D1983*信号概况!$F$3*信号相关性!$B$3+2*$C1983*信号概况!$F$2*$E1983*信号概况!$F$4*信号相关性!$B$4+2*$C1983*信号概况!$F$2*$F1983*信号概况!$F$5*信号相关性!$B$5+2*$C1983*信号概况!$F$2*$G1983*信号概况!$F$6*信号相关性!$B$6+2*$C1983*信号概况!$F$2*$H1983*信号概况!$F$7*信号相关性!$B$7+2*$C1983*信号概况!$F$2*$I1983*信号概况!$F$8*信号相关性!$B$8+2*$C1983*信号概况!$F$2*$J1983*信号概况!$F$9*信号相关性!$B$9+2*$D1983*信号概况!$F$3*$E1983*信号概况!$F$4*信号相关性!$C$4+2*$D1983*信号概况!$F$3*$F1983*信号概况!$F$5*信号相关性!$C$5+2*$D1983*信号概况!$F$3*$G1983*信号概况!$F$6*信号相关性!$C$6+2*$D1983*信号概况!$F$3*$H1983*信号概况!$F$7*信号相关性!$C$7+2*$D1983*信号概况!$F$3*$I1983*信号概况!$F$8*信号相关性!$C$8+2*$D1983*信号概况!$F$3*$J1983*信号概况!$F$9*信号相关性!$C$9+2*$E1983*信号概况!$F$4*$F1983*信号概况!$F$5*信号相关性!$D$5+2*$E1983*信号概况!$F$4*$G1983*信号概况!$F$6*信号相关性!$D$6+2*$E1983*信号概况!$F$4*$H1983*信号概况!$F$7*信号相关性!$D$7+2*$E1983*信号概况!$F$4*$I1983*信号概况!$F$8*信号相关性!$D$8+2*$E1983*信号概况!$F$4*$J1983*信号概况!$J$5*信号相关性!$D$9+2*$F1983*信号概况!$F$5*$G1983*信号概况!$F$6*信号相关性!$E$6+2*$F1983*信号概况!$F$5*$H1983*信号概况!$F$7*信号相关性!$E$7+2*$F1983*信号概况!$F$5*$I1983*信号概况!$F$8*信号相关性!$E$8+2*$F1983*信号概况!$F$5*$J1983*信号概况!$F$9*信号相关性!$E$9+2*$G1983*信号概况!$F$6*$H1983*信号概况!$F$7*信号相关性!$F$7+2*$G1983*信号概况!$F$6*$I1983*信号概况!$F$8*信号相关性!$F$8+2*$G1983*信号概况!$F$6*$J1983*信号概况!$F$9*信号相关性!$F$9+2*$H1983*信号概况!$F$7*$I1983*信号概况!$F$8*信号相关性!$G$8+2*$H1983*信号概况!$F$7*$J1983*信号概况!$F$9*信号相关性!$G$9+2*$I1983*信号概况!$F$8*$J1983*信号概况!$F$9*信号相关性!$H$9)</f>
        <v>539.74429424772</v>
      </c>
      <c r="L1983" s="10">
        <f t="shared" si="647"/>
        <v>36.1637542221827</v>
      </c>
      <c r="M1983" s="11">
        <f>SQRT(POWER($C1983*信号概况!$C$2,2)+POWER($D1983*信号概况!$C$3,2)+POWER($E1983*信号概况!$C$4,2)+POWER($F1983*信号概况!$C$5,2)+POWER($G1983*信号概况!$C$6,2)+POWER($H1983*信号概况!$C$7,2)+POWER($I1983*信号概况!$C$8,2)+POWER($J1983*信号概况!$C$9,2)+2*$C1983*信号概况!$C$2*$D1983*信号概况!$C$3*信号相关性!$B$3+2*$C1983*信号概况!$C$2*$E1983*信号概况!$C$4*信号相关性!$B$4+2*$C1983*信号概况!$C$2*$F1983*信号概况!$C$5*信号相关性!$B$5+2*$C1983*信号概况!$C$2*$G1983*信号概况!$C$6*信号相关性!$B$6+2*$C1983*信号概况!$C$2*$H1983*信号概况!$C$7*信号相关性!$B$7+2*$C1983*信号概况!$C$2*$I1983*信号概况!$C$8*信号相关性!$B$8+2*$C1983*信号概况!$C$2*$J1983*信号概况!$C$9*信号相关性!$B$9+2*$D1983*信号概况!$C$3*$E1983*信号概况!$C$4*信号相关性!$C$4+2*$D1983*信号概况!$C$3*$F1983*信号概况!$C$5*信号相关性!$C$5+2*$D1983*信号概况!$C$3*$G1983*信号概况!$C$6*信号相关性!$C$6+2*$D1983*信号概况!$C$3*$H1983*信号概况!$C$7*信号相关性!$C$7+2*$D1983*信号概况!$C$3*$I1983*信号概况!$C$8*信号相关性!$C$8+2*$D1983*信号概况!$C$3*$J1983*信号概况!$C$9*信号相关性!$C$9+2*$E1983*信号概况!$C$4*$F1983*信号概况!$C$5*信号相关性!$D$5+2*$E1983*信号概况!$C$4*$G1983*信号概况!$C$6*信号相关性!$D$6+2*$E1983*信号概况!$C$4*$H1983*信号概况!$C$7*信号相关性!$D$7+2*$E1983*信号概况!$C$4*$I1983*信号概况!$C$8*信号相关性!$D$8+2*$E1983*信号概况!$C$4*$J1983*信号概况!$J$5*信号相关性!$D$9+2*$F1983*信号概况!$C$5*$G1983*信号概况!$C$6*信号相关性!$E$6+2*$F1983*信号概况!$C$5*$H1983*信号概况!$C$7*信号相关性!$E$7+2*$F1983*信号概况!$C$5*$I1983*信号概况!$C$8*信号相关性!$E$8+2*$F1983*信号概况!$C$5*$J1983*信号概况!$C$9*信号相关性!$E$9+2*$G1983*信号概况!$C$6*$H1983*信号概况!$C$7*信号相关性!$F$7+2*$G1983*信号概况!$C$6*$I1983*信号概况!$C$8*信号相关性!$F$8+2*$G1983*信号概况!$C$6*$J1983*信号概况!$C$9*信号相关性!$F$9+2*$H1983*信号概况!$C$7*$I1983*信号概况!$C$8*信号相关性!$G$8+2*$H1983*信号概况!$C$7*$J1983*信号概况!$C$9*信号相关性!$G$9+2*$I1983*信号概况!$C$8*$J1983*信号概况!$C$9*信号相关性!$H$9)</f>
        <v>2605.34595765132</v>
      </c>
      <c r="N1983" s="12">
        <f t="shared" si="648"/>
        <v>0.133476199187226</v>
      </c>
      <c r="O1983" s="10">
        <f>$C1983*信号概况!$J$2+$D1983*信号概况!$J$3+$E1983*信号概况!$J$4+$F1983*信号概况!$J$5+$G1983*信号概况!$J$6+$H1983*信号概况!$J$7+$I1983*信号概况!$J$8+$J1983*信号概况!$J$9</f>
        <v>957.313676479742</v>
      </c>
      <c r="P1983" s="12">
        <f t="shared" si="649"/>
        <v>0.0490447691183616</v>
      </c>
      <c r="Q1983" s="7">
        <f t="shared" si="650"/>
        <v>19.4755280042524</v>
      </c>
    </row>
    <row r="1984" spans="1:17">
      <c r="A1984">
        <v>1982</v>
      </c>
      <c r="B1984">
        <v>19519.18</v>
      </c>
      <c r="C1984" s="7">
        <f t="shared" si="630"/>
        <v>0</v>
      </c>
      <c r="D1984" s="8">
        <f t="shared" si="631"/>
        <v>0.303030303030303</v>
      </c>
      <c r="E1984">
        <f t="shared" si="632"/>
        <v>0</v>
      </c>
      <c r="F1984">
        <f t="shared" si="642"/>
        <v>0.3</v>
      </c>
      <c r="G1984">
        <f t="shared" si="643"/>
        <v>0.1</v>
      </c>
      <c r="H1984">
        <f t="shared" si="644"/>
        <v>0</v>
      </c>
      <c r="I1984">
        <f t="shared" si="645"/>
        <v>0</v>
      </c>
      <c r="J1984">
        <f t="shared" si="646"/>
        <v>0</v>
      </c>
      <c r="K1984">
        <f>SQRT(POWER($C1984*信号概况!$F$2,2)+POWER($D1984*信号概况!$F$3,2)+POWER($E1984*信号概况!$F$4,2)+POWER($F1984*信号概况!$F$5,2)+POWER($G1984*信号概况!$F$6,2)+POWER($H1984*信号概况!$F$7,2)+POWER($I1984*信号概况!$F$8,2)+POWER($J1984*信号概况!$F$9,2)+2*$C1984*信号概况!$F$2*$D1984*信号概况!$F$3*信号相关性!$B$3+2*$C1984*信号概况!$F$2*$E1984*信号概况!$F$4*信号相关性!$B$4+2*$C1984*信号概况!$F$2*$F1984*信号概况!$F$5*信号相关性!$B$5+2*$C1984*信号概况!$F$2*$G1984*信号概况!$F$6*信号相关性!$B$6+2*$C1984*信号概况!$F$2*$H1984*信号概况!$F$7*信号相关性!$B$7+2*$C1984*信号概况!$F$2*$I1984*信号概况!$F$8*信号相关性!$B$8+2*$C1984*信号概况!$F$2*$J1984*信号概况!$F$9*信号相关性!$B$9+2*$D1984*信号概况!$F$3*$E1984*信号概况!$F$4*信号相关性!$C$4+2*$D1984*信号概况!$F$3*$F1984*信号概况!$F$5*信号相关性!$C$5+2*$D1984*信号概况!$F$3*$G1984*信号概况!$F$6*信号相关性!$C$6+2*$D1984*信号概况!$F$3*$H1984*信号概况!$F$7*信号相关性!$C$7+2*$D1984*信号概况!$F$3*$I1984*信号概况!$F$8*信号相关性!$C$8+2*$D1984*信号概况!$F$3*$J1984*信号概况!$F$9*信号相关性!$C$9+2*$E1984*信号概况!$F$4*$F1984*信号概况!$F$5*信号相关性!$D$5+2*$E1984*信号概况!$F$4*$G1984*信号概况!$F$6*信号相关性!$D$6+2*$E1984*信号概况!$F$4*$H1984*信号概况!$F$7*信号相关性!$D$7+2*$E1984*信号概况!$F$4*$I1984*信号概况!$F$8*信号相关性!$D$8+2*$E1984*信号概况!$F$4*$J1984*信号概况!$J$5*信号相关性!$D$9+2*$F1984*信号概况!$F$5*$G1984*信号概况!$F$6*信号相关性!$E$6+2*$F1984*信号概况!$F$5*$H1984*信号概况!$F$7*信号相关性!$E$7+2*$F1984*信号概况!$F$5*$I1984*信号概况!$F$8*信号相关性!$E$8+2*$F1984*信号概况!$F$5*$J1984*信号概况!$F$9*信号相关性!$E$9+2*$G1984*信号概况!$F$6*$H1984*信号概况!$F$7*信号相关性!$F$7+2*$G1984*信号概况!$F$6*$I1984*信号概况!$F$8*信号相关性!$F$8+2*$G1984*信号概况!$F$6*$J1984*信号概况!$F$9*信号相关性!$F$9+2*$H1984*信号概况!$F$7*$I1984*信号概况!$F$8*信号相关性!$G$8+2*$H1984*信号概况!$F$7*$J1984*信号概况!$F$9*信号相关性!$G$9+2*$I1984*信号概况!$F$8*$J1984*信号概况!$F$9*信号相关性!$H$9)</f>
        <v>598.562348147307</v>
      </c>
      <c r="L1984" s="10">
        <f t="shared" si="647"/>
        <v>32.610103292358</v>
      </c>
      <c r="M1984" s="11">
        <f>SQRT(POWER($C1984*信号概况!$C$2,2)+POWER($D1984*信号概况!$C$3,2)+POWER($E1984*信号概况!$C$4,2)+POWER($F1984*信号概况!$C$5,2)+POWER($G1984*信号概况!$C$6,2)+POWER($H1984*信号概况!$C$7,2)+POWER($I1984*信号概况!$C$8,2)+POWER($J1984*信号概况!$C$9,2)+2*$C1984*信号概况!$C$2*$D1984*信号概况!$C$3*信号相关性!$B$3+2*$C1984*信号概况!$C$2*$E1984*信号概况!$C$4*信号相关性!$B$4+2*$C1984*信号概况!$C$2*$F1984*信号概况!$C$5*信号相关性!$B$5+2*$C1984*信号概况!$C$2*$G1984*信号概况!$C$6*信号相关性!$B$6+2*$C1984*信号概况!$C$2*$H1984*信号概况!$C$7*信号相关性!$B$7+2*$C1984*信号概况!$C$2*$I1984*信号概况!$C$8*信号相关性!$B$8+2*$C1984*信号概况!$C$2*$J1984*信号概况!$C$9*信号相关性!$B$9+2*$D1984*信号概况!$C$3*$E1984*信号概况!$C$4*信号相关性!$C$4+2*$D1984*信号概况!$C$3*$F1984*信号概况!$C$5*信号相关性!$C$5+2*$D1984*信号概况!$C$3*$G1984*信号概况!$C$6*信号相关性!$C$6+2*$D1984*信号概况!$C$3*$H1984*信号概况!$C$7*信号相关性!$C$7+2*$D1984*信号概况!$C$3*$I1984*信号概况!$C$8*信号相关性!$C$8+2*$D1984*信号概况!$C$3*$J1984*信号概况!$C$9*信号相关性!$C$9+2*$E1984*信号概况!$C$4*$F1984*信号概况!$C$5*信号相关性!$D$5+2*$E1984*信号概况!$C$4*$G1984*信号概况!$C$6*信号相关性!$D$6+2*$E1984*信号概况!$C$4*$H1984*信号概况!$C$7*信号相关性!$D$7+2*$E1984*信号概况!$C$4*$I1984*信号概况!$C$8*信号相关性!$D$8+2*$E1984*信号概况!$C$4*$J1984*信号概况!$J$5*信号相关性!$D$9+2*$F1984*信号概况!$C$5*$G1984*信号概况!$C$6*信号相关性!$E$6+2*$F1984*信号概况!$C$5*$H1984*信号概况!$C$7*信号相关性!$E$7+2*$F1984*信号概况!$C$5*$I1984*信号概况!$C$8*信号相关性!$E$8+2*$F1984*信号概况!$C$5*$J1984*信号概况!$C$9*信号相关性!$E$9+2*$G1984*信号概况!$C$6*$H1984*信号概况!$C$7*信号相关性!$F$7+2*$G1984*信号概况!$C$6*$I1984*信号概况!$C$8*信号相关性!$F$8+2*$G1984*信号概况!$C$6*$J1984*信号概况!$C$9*信号相关性!$F$9+2*$H1984*信号概况!$C$7*$I1984*信号概况!$C$8*信号相关性!$G$8+2*$H1984*信号概况!$C$7*$J1984*信号概况!$C$9*信号相关性!$G$9+2*$I1984*信号概况!$C$8*$J1984*信号概况!$C$9*信号相关性!$H$9)</f>
        <v>2909.64070337549</v>
      </c>
      <c r="N1984" s="12">
        <f t="shared" si="648"/>
        <v>0.149065724245357</v>
      </c>
      <c r="O1984" s="10">
        <f>$C1984*信号概况!$J$2+$D1984*信号概况!$J$3+$E1984*信号概况!$J$4+$F1984*信号概况!$J$5+$G1984*信号概况!$J$6+$H1984*信号概况!$J$7+$I1984*信号概况!$J$8+$J1984*信号概况!$J$9</f>
        <v>981.841827164673</v>
      </c>
      <c r="P1984" s="12">
        <f t="shared" si="649"/>
        <v>0.0503013870031771</v>
      </c>
      <c r="Q1984" s="7">
        <f t="shared" si="650"/>
        <v>18.0534959464518</v>
      </c>
    </row>
    <row r="1985" spans="1:17">
      <c r="A1985">
        <v>1983</v>
      </c>
      <c r="B1985">
        <v>19519.18</v>
      </c>
      <c r="C1985" s="7">
        <f t="shared" si="630"/>
        <v>0</v>
      </c>
      <c r="D1985" s="8">
        <f t="shared" si="631"/>
        <v>0.333333333333333</v>
      </c>
      <c r="E1985">
        <f t="shared" si="632"/>
        <v>0</v>
      </c>
      <c r="F1985">
        <f t="shared" si="642"/>
        <v>0.3</v>
      </c>
      <c r="G1985">
        <f t="shared" si="643"/>
        <v>0.1</v>
      </c>
      <c r="H1985">
        <f t="shared" si="644"/>
        <v>0</v>
      </c>
      <c r="I1985">
        <f t="shared" si="645"/>
        <v>0</v>
      </c>
      <c r="J1985">
        <f t="shared" si="646"/>
        <v>0</v>
      </c>
      <c r="K1985">
        <f>SQRT(POWER($C1985*信号概况!$F$2,2)+POWER($D1985*信号概况!$F$3,2)+POWER($E1985*信号概况!$F$4,2)+POWER($F1985*信号概况!$F$5,2)+POWER($G1985*信号概况!$F$6,2)+POWER($H1985*信号概况!$F$7,2)+POWER($I1985*信号概况!$F$8,2)+POWER($J1985*信号概况!$F$9,2)+2*$C1985*信号概况!$F$2*$D1985*信号概况!$F$3*信号相关性!$B$3+2*$C1985*信号概况!$F$2*$E1985*信号概况!$F$4*信号相关性!$B$4+2*$C1985*信号概况!$F$2*$F1985*信号概况!$F$5*信号相关性!$B$5+2*$C1985*信号概况!$F$2*$G1985*信号概况!$F$6*信号相关性!$B$6+2*$C1985*信号概况!$F$2*$H1985*信号概况!$F$7*信号相关性!$B$7+2*$C1985*信号概况!$F$2*$I1985*信号概况!$F$8*信号相关性!$B$8+2*$C1985*信号概况!$F$2*$J1985*信号概况!$F$9*信号相关性!$B$9+2*$D1985*信号概况!$F$3*$E1985*信号概况!$F$4*信号相关性!$C$4+2*$D1985*信号概况!$F$3*$F1985*信号概况!$F$5*信号相关性!$C$5+2*$D1985*信号概况!$F$3*$G1985*信号概况!$F$6*信号相关性!$C$6+2*$D1985*信号概况!$F$3*$H1985*信号概况!$F$7*信号相关性!$C$7+2*$D1985*信号概况!$F$3*$I1985*信号概况!$F$8*信号相关性!$C$8+2*$D1985*信号概况!$F$3*$J1985*信号概况!$F$9*信号相关性!$C$9+2*$E1985*信号概况!$F$4*$F1985*信号概况!$F$5*信号相关性!$D$5+2*$E1985*信号概况!$F$4*$G1985*信号概况!$F$6*信号相关性!$D$6+2*$E1985*信号概况!$F$4*$H1985*信号概况!$F$7*信号相关性!$D$7+2*$E1985*信号概况!$F$4*$I1985*信号概况!$F$8*信号相关性!$D$8+2*$E1985*信号概况!$F$4*$J1985*信号概况!$J$5*信号相关性!$D$9+2*$F1985*信号概况!$F$5*$G1985*信号概况!$F$6*信号相关性!$E$6+2*$F1985*信号概况!$F$5*$H1985*信号概况!$F$7*信号相关性!$E$7+2*$F1985*信号概况!$F$5*$I1985*信号概况!$F$8*信号相关性!$E$8+2*$F1985*信号概况!$F$5*$J1985*信号概况!$F$9*信号相关性!$E$9+2*$G1985*信号概况!$F$6*$H1985*信号概况!$F$7*信号相关性!$F$7+2*$G1985*信号概况!$F$6*$I1985*信号概况!$F$8*信号相关性!$F$8+2*$G1985*信号概况!$F$6*$J1985*信号概况!$F$9*信号相关性!$F$9+2*$H1985*信号概况!$F$7*$I1985*信号概况!$F$8*信号相关性!$G$8+2*$H1985*信号概况!$F$7*$J1985*信号概况!$F$9*信号相关性!$G$9+2*$I1985*信号概况!$F$8*$J1985*信号概况!$F$9*信号相关性!$H$9)</f>
        <v>658.914739883547</v>
      </c>
      <c r="L1985" s="10">
        <f t="shared" si="647"/>
        <v>29.6232256140601</v>
      </c>
      <c r="M1985" s="11">
        <f>SQRT(POWER($C1985*信号概况!$C$2,2)+POWER($D1985*信号概况!$C$3,2)+POWER($E1985*信号概况!$C$4,2)+POWER($F1985*信号概况!$C$5,2)+POWER($G1985*信号概况!$C$6,2)+POWER($H1985*信号概况!$C$7,2)+POWER($I1985*信号概况!$C$8,2)+POWER($J1985*信号概况!$C$9,2)+2*$C1985*信号概况!$C$2*$D1985*信号概况!$C$3*信号相关性!$B$3+2*$C1985*信号概况!$C$2*$E1985*信号概况!$C$4*信号相关性!$B$4+2*$C1985*信号概况!$C$2*$F1985*信号概况!$C$5*信号相关性!$B$5+2*$C1985*信号概况!$C$2*$G1985*信号概况!$C$6*信号相关性!$B$6+2*$C1985*信号概况!$C$2*$H1985*信号概况!$C$7*信号相关性!$B$7+2*$C1985*信号概况!$C$2*$I1985*信号概况!$C$8*信号相关性!$B$8+2*$C1985*信号概况!$C$2*$J1985*信号概况!$C$9*信号相关性!$B$9+2*$D1985*信号概况!$C$3*$E1985*信号概况!$C$4*信号相关性!$C$4+2*$D1985*信号概况!$C$3*$F1985*信号概况!$C$5*信号相关性!$C$5+2*$D1985*信号概况!$C$3*$G1985*信号概况!$C$6*信号相关性!$C$6+2*$D1985*信号概况!$C$3*$H1985*信号概况!$C$7*信号相关性!$C$7+2*$D1985*信号概况!$C$3*$I1985*信号概况!$C$8*信号相关性!$C$8+2*$D1985*信号概况!$C$3*$J1985*信号概况!$C$9*信号相关性!$C$9+2*$E1985*信号概况!$C$4*$F1985*信号概况!$C$5*信号相关性!$D$5+2*$E1985*信号概况!$C$4*$G1985*信号概况!$C$6*信号相关性!$D$6+2*$E1985*信号概况!$C$4*$H1985*信号概况!$C$7*信号相关性!$D$7+2*$E1985*信号概况!$C$4*$I1985*信号概况!$C$8*信号相关性!$D$8+2*$E1985*信号概况!$C$4*$J1985*信号概况!$J$5*信号相关性!$D$9+2*$F1985*信号概况!$C$5*$G1985*信号概况!$C$6*信号相关性!$E$6+2*$F1985*信号概况!$C$5*$H1985*信号概况!$C$7*信号相关性!$E$7+2*$F1985*信号概况!$C$5*$I1985*信号概况!$C$8*信号相关性!$E$8+2*$F1985*信号概况!$C$5*$J1985*信号概况!$C$9*信号相关性!$E$9+2*$G1985*信号概况!$C$6*$H1985*信号概况!$C$7*信号相关性!$F$7+2*$G1985*信号概况!$C$6*$I1985*信号概况!$C$8*信号相关性!$F$8+2*$G1985*信号概况!$C$6*$J1985*信号概况!$C$9*信号相关性!$F$9+2*$H1985*信号概况!$C$7*$I1985*信号概况!$C$8*信号相关性!$G$8+2*$H1985*信号概况!$C$7*$J1985*信号概况!$C$9*信号相关性!$G$9+2*$I1985*信号概况!$C$8*$J1985*信号概况!$C$9*信号相关性!$H$9)</f>
        <v>3217.85249951749</v>
      </c>
      <c r="N1985" s="12">
        <f t="shared" si="648"/>
        <v>0.164855926300054</v>
      </c>
      <c r="O1985" s="10">
        <f>$C1985*信号概况!$J$2+$D1985*信号概况!$J$3+$E1985*信号概况!$J$4+$F1985*信号概况!$J$5+$G1985*信号概况!$J$6+$H1985*信号概况!$J$7+$I1985*信号概况!$J$8+$J1985*信号概况!$J$9</f>
        <v>1006.3699778496</v>
      </c>
      <c r="P1985" s="12">
        <f t="shared" si="649"/>
        <v>0.0515580048879925</v>
      </c>
      <c r="Q1985" s="7">
        <f t="shared" si="650"/>
        <v>16.8466116513907</v>
      </c>
    </row>
    <row r="1986" spans="1:17">
      <c r="A1986">
        <v>1984</v>
      </c>
      <c r="B1986">
        <v>19519.18</v>
      </c>
      <c r="C1986" s="7">
        <f t="shared" si="630"/>
        <v>0</v>
      </c>
      <c r="D1986" s="8">
        <f t="shared" si="631"/>
        <v>0.363636363636364</v>
      </c>
      <c r="E1986">
        <f t="shared" si="632"/>
        <v>0</v>
      </c>
      <c r="F1986">
        <f t="shared" si="642"/>
        <v>0.3</v>
      </c>
      <c r="G1986">
        <f t="shared" si="643"/>
        <v>0.1</v>
      </c>
      <c r="H1986">
        <f t="shared" si="644"/>
        <v>0</v>
      </c>
      <c r="I1986">
        <f t="shared" si="645"/>
        <v>0</v>
      </c>
      <c r="J1986">
        <f t="shared" si="646"/>
        <v>0</v>
      </c>
      <c r="K1986">
        <f>SQRT(POWER($C1986*信号概况!$F$2,2)+POWER($D1986*信号概况!$F$3,2)+POWER($E1986*信号概况!$F$4,2)+POWER($F1986*信号概况!$F$5,2)+POWER($G1986*信号概况!$F$6,2)+POWER($H1986*信号概况!$F$7,2)+POWER($I1986*信号概况!$F$8,2)+POWER($J1986*信号概况!$F$9,2)+2*$C1986*信号概况!$F$2*$D1986*信号概况!$F$3*信号相关性!$B$3+2*$C1986*信号概况!$F$2*$E1986*信号概况!$F$4*信号相关性!$B$4+2*$C1986*信号概况!$F$2*$F1986*信号概况!$F$5*信号相关性!$B$5+2*$C1986*信号概况!$F$2*$G1986*信号概况!$F$6*信号相关性!$B$6+2*$C1986*信号概况!$F$2*$H1986*信号概况!$F$7*信号相关性!$B$7+2*$C1986*信号概况!$F$2*$I1986*信号概况!$F$8*信号相关性!$B$8+2*$C1986*信号概况!$F$2*$J1986*信号概况!$F$9*信号相关性!$B$9+2*$D1986*信号概况!$F$3*$E1986*信号概况!$F$4*信号相关性!$C$4+2*$D1986*信号概况!$F$3*$F1986*信号概况!$F$5*信号相关性!$C$5+2*$D1986*信号概况!$F$3*$G1986*信号概况!$F$6*信号相关性!$C$6+2*$D1986*信号概况!$F$3*$H1986*信号概况!$F$7*信号相关性!$C$7+2*$D1986*信号概况!$F$3*$I1986*信号概况!$F$8*信号相关性!$C$8+2*$D1986*信号概况!$F$3*$J1986*信号概况!$F$9*信号相关性!$C$9+2*$E1986*信号概况!$F$4*$F1986*信号概况!$F$5*信号相关性!$D$5+2*$E1986*信号概况!$F$4*$G1986*信号概况!$F$6*信号相关性!$D$6+2*$E1986*信号概况!$F$4*$H1986*信号概况!$F$7*信号相关性!$D$7+2*$E1986*信号概况!$F$4*$I1986*信号概况!$F$8*信号相关性!$D$8+2*$E1986*信号概况!$F$4*$J1986*信号概况!$J$5*信号相关性!$D$9+2*$F1986*信号概况!$F$5*$G1986*信号概况!$F$6*信号相关性!$E$6+2*$F1986*信号概况!$F$5*$H1986*信号概况!$F$7*信号相关性!$E$7+2*$F1986*信号概况!$F$5*$I1986*信号概况!$F$8*信号相关性!$E$8+2*$F1986*信号概况!$F$5*$J1986*信号概况!$F$9*信号相关性!$E$9+2*$G1986*信号概况!$F$6*$H1986*信号概况!$F$7*信号相关性!$F$7+2*$G1986*信号概况!$F$6*$I1986*信号概况!$F$8*信号相关性!$F$8+2*$G1986*信号概况!$F$6*$J1986*信号概况!$F$9*信号相关性!$F$9+2*$H1986*信号概况!$F$7*$I1986*信号概况!$F$8*信号相关性!$G$8+2*$H1986*信号概况!$F$7*$J1986*信号概况!$F$9*信号相关性!$G$9+2*$I1986*信号概况!$F$8*$J1986*信号概况!$F$9*信号相关性!$H$9)</f>
        <v>720.415958055846</v>
      </c>
      <c r="L1986" s="10">
        <f t="shared" si="647"/>
        <v>27.0943193050242</v>
      </c>
      <c r="M1986" s="11">
        <f>SQRT(POWER($C1986*信号概况!$C$2,2)+POWER($D1986*信号概况!$C$3,2)+POWER($E1986*信号概况!$C$4,2)+POWER($F1986*信号概况!$C$5,2)+POWER($G1986*信号概况!$C$6,2)+POWER($H1986*信号概况!$C$7,2)+POWER($I1986*信号概况!$C$8,2)+POWER($J1986*信号概况!$C$9,2)+2*$C1986*信号概况!$C$2*$D1986*信号概况!$C$3*信号相关性!$B$3+2*$C1986*信号概况!$C$2*$E1986*信号概况!$C$4*信号相关性!$B$4+2*$C1986*信号概况!$C$2*$F1986*信号概况!$C$5*信号相关性!$B$5+2*$C1986*信号概况!$C$2*$G1986*信号概况!$C$6*信号相关性!$B$6+2*$C1986*信号概况!$C$2*$H1986*信号概况!$C$7*信号相关性!$B$7+2*$C1986*信号概况!$C$2*$I1986*信号概况!$C$8*信号相关性!$B$8+2*$C1986*信号概况!$C$2*$J1986*信号概况!$C$9*信号相关性!$B$9+2*$D1986*信号概况!$C$3*$E1986*信号概况!$C$4*信号相关性!$C$4+2*$D1986*信号概况!$C$3*$F1986*信号概况!$C$5*信号相关性!$C$5+2*$D1986*信号概况!$C$3*$G1986*信号概况!$C$6*信号相关性!$C$6+2*$D1986*信号概况!$C$3*$H1986*信号概况!$C$7*信号相关性!$C$7+2*$D1986*信号概况!$C$3*$I1986*信号概况!$C$8*信号相关性!$C$8+2*$D1986*信号概况!$C$3*$J1986*信号概况!$C$9*信号相关性!$C$9+2*$E1986*信号概况!$C$4*$F1986*信号概况!$C$5*信号相关性!$D$5+2*$E1986*信号概况!$C$4*$G1986*信号概况!$C$6*信号相关性!$D$6+2*$E1986*信号概况!$C$4*$H1986*信号概况!$C$7*信号相关性!$D$7+2*$E1986*信号概况!$C$4*$I1986*信号概况!$C$8*信号相关性!$D$8+2*$E1986*信号概况!$C$4*$J1986*信号概况!$J$5*信号相关性!$D$9+2*$F1986*信号概况!$C$5*$G1986*信号概况!$C$6*信号相关性!$E$6+2*$F1986*信号概况!$C$5*$H1986*信号概况!$C$7*信号相关性!$E$7+2*$F1986*信号概况!$C$5*$I1986*信号概况!$C$8*信号相关性!$E$8+2*$F1986*信号概况!$C$5*$J1986*信号概况!$C$9*信号相关性!$E$9+2*$G1986*信号概况!$C$6*$H1986*信号概况!$C$7*信号相关性!$F$7+2*$G1986*信号概况!$C$6*$I1986*信号概况!$C$8*信号相关性!$F$8+2*$G1986*信号概况!$C$6*$J1986*信号概况!$C$9*信号相关性!$F$9+2*$H1986*信号概况!$C$7*$I1986*信号概况!$C$8*信号相关性!$G$8+2*$H1986*信号概况!$C$7*$J1986*信号概况!$C$9*信号相关性!$G$9+2*$I1986*信号概况!$C$8*$J1986*信号概况!$C$9*信号相关性!$H$9)</f>
        <v>3528.95517353009</v>
      </c>
      <c r="N1986" s="12">
        <f t="shared" si="648"/>
        <v>0.18079423282792</v>
      </c>
      <c r="O1986" s="10">
        <f>$C1986*信号概况!$J$2+$D1986*信号概况!$J$3+$E1986*信号概况!$J$4+$F1986*信号概况!$J$5+$G1986*信号概况!$J$6+$H1986*信号概况!$J$7+$I1986*信号概况!$J$8+$J1986*信号概况!$J$9</f>
        <v>1030.89812853454</v>
      </c>
      <c r="P1986" s="12">
        <f t="shared" si="649"/>
        <v>0.0528146227728079</v>
      </c>
      <c r="Q1986" s="7">
        <f t="shared" si="650"/>
        <v>15.8169990753191</v>
      </c>
    </row>
    <row r="1987" spans="1:17">
      <c r="A1987">
        <v>1985</v>
      </c>
      <c r="B1987">
        <v>19519.18</v>
      </c>
      <c r="C1987" s="7">
        <f t="shared" si="630"/>
        <v>0</v>
      </c>
      <c r="D1987" s="8">
        <f t="shared" si="631"/>
        <v>0.393939393939394</v>
      </c>
      <c r="E1987">
        <f t="shared" si="632"/>
        <v>0</v>
      </c>
      <c r="F1987">
        <f t="shared" si="642"/>
        <v>0.3</v>
      </c>
      <c r="G1987">
        <f t="shared" si="643"/>
        <v>0.1</v>
      </c>
      <c r="H1987">
        <f t="shared" si="644"/>
        <v>0</v>
      </c>
      <c r="I1987">
        <f t="shared" si="645"/>
        <v>0</v>
      </c>
      <c r="J1987">
        <f t="shared" si="646"/>
        <v>0</v>
      </c>
      <c r="K1987">
        <f>SQRT(POWER($C1987*信号概况!$F$2,2)+POWER($D1987*信号概况!$F$3,2)+POWER($E1987*信号概况!$F$4,2)+POWER($F1987*信号概况!$F$5,2)+POWER($G1987*信号概况!$F$6,2)+POWER($H1987*信号概况!$F$7,2)+POWER($I1987*信号概况!$F$8,2)+POWER($J1987*信号概况!$F$9,2)+2*$C1987*信号概况!$F$2*$D1987*信号概况!$F$3*信号相关性!$B$3+2*$C1987*信号概况!$F$2*$E1987*信号概况!$F$4*信号相关性!$B$4+2*$C1987*信号概况!$F$2*$F1987*信号概况!$F$5*信号相关性!$B$5+2*$C1987*信号概况!$F$2*$G1987*信号概况!$F$6*信号相关性!$B$6+2*$C1987*信号概况!$F$2*$H1987*信号概况!$F$7*信号相关性!$B$7+2*$C1987*信号概况!$F$2*$I1987*信号概况!$F$8*信号相关性!$B$8+2*$C1987*信号概况!$F$2*$J1987*信号概况!$F$9*信号相关性!$B$9+2*$D1987*信号概况!$F$3*$E1987*信号概况!$F$4*信号相关性!$C$4+2*$D1987*信号概况!$F$3*$F1987*信号概况!$F$5*信号相关性!$C$5+2*$D1987*信号概况!$F$3*$G1987*信号概况!$F$6*信号相关性!$C$6+2*$D1987*信号概况!$F$3*$H1987*信号概况!$F$7*信号相关性!$C$7+2*$D1987*信号概况!$F$3*$I1987*信号概况!$F$8*信号相关性!$C$8+2*$D1987*信号概况!$F$3*$J1987*信号概况!$F$9*信号相关性!$C$9+2*$E1987*信号概况!$F$4*$F1987*信号概况!$F$5*信号相关性!$D$5+2*$E1987*信号概况!$F$4*$G1987*信号概况!$F$6*信号相关性!$D$6+2*$E1987*信号概况!$F$4*$H1987*信号概况!$F$7*信号相关性!$D$7+2*$E1987*信号概况!$F$4*$I1987*信号概况!$F$8*信号相关性!$D$8+2*$E1987*信号概况!$F$4*$J1987*信号概况!$J$5*信号相关性!$D$9+2*$F1987*信号概况!$F$5*$G1987*信号概况!$F$6*信号相关性!$E$6+2*$F1987*信号概况!$F$5*$H1987*信号概况!$F$7*信号相关性!$E$7+2*$F1987*信号概况!$F$5*$I1987*信号概况!$F$8*信号相关性!$E$8+2*$F1987*信号概况!$F$5*$J1987*信号概况!$F$9*信号相关性!$E$9+2*$G1987*信号概况!$F$6*$H1987*信号概况!$F$7*信号相关性!$F$7+2*$G1987*信号概况!$F$6*$I1987*信号概况!$F$8*信号相关性!$F$8+2*$G1987*信号概况!$F$6*$J1987*信号概况!$F$9*信号相关性!$F$9+2*$H1987*信号概况!$F$7*$I1987*信号概况!$F$8*信号相关性!$G$8+2*$H1987*信号概况!$F$7*$J1987*信号概况!$F$9*信号相关性!$G$9+2*$I1987*信号概况!$F$8*$J1987*信号概况!$F$9*信号相关性!$H$9)</f>
        <v>782.795272837527</v>
      </c>
      <c r="L1987" s="10">
        <f t="shared" si="647"/>
        <v>24.9352297814033</v>
      </c>
      <c r="M1987" s="11">
        <f>SQRT(POWER($C1987*信号概况!$C$2,2)+POWER($D1987*信号概况!$C$3,2)+POWER($E1987*信号概况!$C$4,2)+POWER($F1987*信号概况!$C$5,2)+POWER($G1987*信号概况!$C$6,2)+POWER($H1987*信号概况!$C$7,2)+POWER($I1987*信号概况!$C$8,2)+POWER($J1987*信号概况!$C$9,2)+2*$C1987*信号概况!$C$2*$D1987*信号概况!$C$3*信号相关性!$B$3+2*$C1987*信号概况!$C$2*$E1987*信号概况!$C$4*信号相关性!$B$4+2*$C1987*信号概况!$C$2*$F1987*信号概况!$C$5*信号相关性!$B$5+2*$C1987*信号概况!$C$2*$G1987*信号概况!$C$6*信号相关性!$B$6+2*$C1987*信号概况!$C$2*$H1987*信号概况!$C$7*信号相关性!$B$7+2*$C1987*信号概况!$C$2*$I1987*信号概况!$C$8*信号相关性!$B$8+2*$C1987*信号概况!$C$2*$J1987*信号概况!$C$9*信号相关性!$B$9+2*$D1987*信号概况!$C$3*$E1987*信号概况!$C$4*信号相关性!$C$4+2*$D1987*信号概况!$C$3*$F1987*信号概况!$C$5*信号相关性!$C$5+2*$D1987*信号概况!$C$3*$G1987*信号概况!$C$6*信号相关性!$C$6+2*$D1987*信号概况!$C$3*$H1987*信号概况!$C$7*信号相关性!$C$7+2*$D1987*信号概况!$C$3*$I1987*信号概况!$C$8*信号相关性!$C$8+2*$D1987*信号概况!$C$3*$J1987*信号概况!$C$9*信号相关性!$C$9+2*$E1987*信号概况!$C$4*$F1987*信号概况!$C$5*信号相关性!$D$5+2*$E1987*信号概况!$C$4*$G1987*信号概况!$C$6*信号相关性!$D$6+2*$E1987*信号概况!$C$4*$H1987*信号概况!$C$7*信号相关性!$D$7+2*$E1987*信号概况!$C$4*$I1987*信号概况!$C$8*信号相关性!$D$8+2*$E1987*信号概况!$C$4*$J1987*信号概况!$J$5*信号相关性!$D$9+2*$F1987*信号概况!$C$5*$G1987*信号概况!$C$6*信号相关性!$E$6+2*$F1987*信号概况!$C$5*$H1987*信号概况!$C$7*信号相关性!$E$7+2*$F1987*信号概况!$C$5*$I1987*信号概况!$C$8*信号相关性!$E$8+2*$F1987*信号概况!$C$5*$J1987*信号概况!$C$9*信号相关性!$E$9+2*$G1987*信号概况!$C$6*$H1987*信号概况!$C$7*信号相关性!$F$7+2*$G1987*信号概况!$C$6*$I1987*信号概况!$C$8*信号相关性!$F$8+2*$G1987*信号概况!$C$6*$J1987*信号概况!$C$9*信号相关性!$F$9+2*$H1987*信号概况!$C$7*$I1987*信号概况!$C$8*信号相关性!$G$8+2*$H1987*信号概况!$C$7*$J1987*信号概况!$C$9*信号相关性!$G$9+2*$I1987*信号概况!$C$8*$J1987*信号概况!$C$9*信号相关性!$H$9)</f>
        <v>3842.24657552594</v>
      </c>
      <c r="N1987" s="12">
        <f t="shared" si="648"/>
        <v>0.196844671524415</v>
      </c>
      <c r="O1987" s="10">
        <f>$C1987*信号概况!$J$2+$D1987*信号概况!$J$3+$E1987*信号概况!$J$4+$F1987*信号概况!$J$5+$G1987*信号概况!$J$6+$H1987*信号概况!$J$7+$I1987*信号概况!$J$8+$J1987*信号概况!$J$9</f>
        <v>1055.42627921947</v>
      </c>
      <c r="P1987" s="12">
        <f t="shared" si="649"/>
        <v>0.0540712406576233</v>
      </c>
      <c r="Q1987" s="7">
        <f t="shared" si="650"/>
        <v>14.9325842352905</v>
      </c>
    </row>
    <row r="1988" spans="1:17">
      <c r="A1988">
        <v>1986</v>
      </c>
      <c r="B1988">
        <v>19519.18</v>
      </c>
      <c r="C1988" s="7">
        <f t="shared" ref="C1988:C2051" si="651">MOD(A1988,$T$2*$U$2/0.01+1)/($T$2*100)</f>
        <v>0</v>
      </c>
      <c r="D1988" s="8">
        <f t="shared" ref="D1988:D2051" si="652">MOD(QUOTIENT(A1988,$T$2*$U$2/0.01+1),$T$3*$U$3/0.01+1)/($T$3*100)</f>
        <v>0.424242424242424</v>
      </c>
      <c r="E1988">
        <f t="shared" ref="E1988:E2051" si="653">MOD(QUOTIENT(A1988,($T$2*$U$2/0.01+1)*($T$3*$U$3/0.01+1)),$T$4*$U$4/0.01+1)/($T$4*100)</f>
        <v>0</v>
      </c>
      <c r="F1988">
        <f t="shared" si="642"/>
        <v>0.3</v>
      </c>
      <c r="G1988">
        <f t="shared" si="643"/>
        <v>0.1</v>
      </c>
      <c r="H1988">
        <f t="shared" si="644"/>
        <v>0</v>
      </c>
      <c r="I1988">
        <f t="shared" si="645"/>
        <v>0</v>
      </c>
      <c r="J1988">
        <f t="shared" si="646"/>
        <v>0</v>
      </c>
      <c r="K1988">
        <f>SQRT(POWER($C1988*信号概况!$F$2,2)+POWER($D1988*信号概况!$F$3,2)+POWER($E1988*信号概况!$F$4,2)+POWER($F1988*信号概况!$F$5,2)+POWER($G1988*信号概况!$F$6,2)+POWER($H1988*信号概况!$F$7,2)+POWER($I1988*信号概况!$F$8,2)+POWER($J1988*信号概况!$F$9,2)+2*$C1988*信号概况!$F$2*$D1988*信号概况!$F$3*信号相关性!$B$3+2*$C1988*信号概况!$F$2*$E1988*信号概况!$F$4*信号相关性!$B$4+2*$C1988*信号概况!$F$2*$F1988*信号概况!$F$5*信号相关性!$B$5+2*$C1988*信号概况!$F$2*$G1988*信号概况!$F$6*信号相关性!$B$6+2*$C1988*信号概况!$F$2*$H1988*信号概况!$F$7*信号相关性!$B$7+2*$C1988*信号概况!$F$2*$I1988*信号概况!$F$8*信号相关性!$B$8+2*$C1988*信号概况!$F$2*$J1988*信号概况!$F$9*信号相关性!$B$9+2*$D1988*信号概况!$F$3*$E1988*信号概况!$F$4*信号相关性!$C$4+2*$D1988*信号概况!$F$3*$F1988*信号概况!$F$5*信号相关性!$C$5+2*$D1988*信号概况!$F$3*$G1988*信号概况!$F$6*信号相关性!$C$6+2*$D1988*信号概况!$F$3*$H1988*信号概况!$F$7*信号相关性!$C$7+2*$D1988*信号概况!$F$3*$I1988*信号概况!$F$8*信号相关性!$C$8+2*$D1988*信号概况!$F$3*$J1988*信号概况!$F$9*信号相关性!$C$9+2*$E1988*信号概况!$F$4*$F1988*信号概况!$F$5*信号相关性!$D$5+2*$E1988*信号概况!$F$4*$G1988*信号概况!$F$6*信号相关性!$D$6+2*$E1988*信号概况!$F$4*$H1988*信号概况!$F$7*信号相关性!$D$7+2*$E1988*信号概况!$F$4*$I1988*信号概况!$F$8*信号相关性!$D$8+2*$E1988*信号概况!$F$4*$J1988*信号概况!$J$5*信号相关性!$D$9+2*$F1988*信号概况!$F$5*$G1988*信号概况!$F$6*信号相关性!$E$6+2*$F1988*信号概况!$F$5*$H1988*信号概况!$F$7*信号相关性!$E$7+2*$F1988*信号概况!$F$5*$I1988*信号概况!$F$8*信号相关性!$E$8+2*$F1988*信号概况!$F$5*$J1988*信号概况!$F$9*信号相关性!$E$9+2*$G1988*信号概况!$F$6*$H1988*信号概况!$F$7*信号相关性!$F$7+2*$G1988*信号概况!$F$6*$I1988*信号概况!$F$8*信号相关性!$F$8+2*$G1988*信号概况!$F$6*$J1988*信号概况!$F$9*信号相关性!$F$9+2*$H1988*信号概况!$F$7*$I1988*信号概况!$F$8*信号相关性!$G$8+2*$H1988*信号概况!$F$7*$J1988*信号概况!$F$9*信号相关性!$G$9+2*$I1988*信号概况!$F$8*$J1988*信号概况!$F$9*信号相关性!$H$9)</f>
        <v>845.85843620642</v>
      </c>
      <c r="L1988" s="10">
        <f t="shared" si="647"/>
        <v>23.0761781930571</v>
      </c>
      <c r="M1988" s="11">
        <f>SQRT(POWER($C1988*信号概况!$C$2,2)+POWER($D1988*信号概况!$C$3,2)+POWER($E1988*信号概况!$C$4,2)+POWER($F1988*信号概况!$C$5,2)+POWER($G1988*信号概况!$C$6,2)+POWER($H1988*信号概况!$C$7,2)+POWER($I1988*信号概况!$C$8,2)+POWER($J1988*信号概况!$C$9,2)+2*$C1988*信号概况!$C$2*$D1988*信号概况!$C$3*信号相关性!$B$3+2*$C1988*信号概况!$C$2*$E1988*信号概况!$C$4*信号相关性!$B$4+2*$C1988*信号概况!$C$2*$F1988*信号概况!$C$5*信号相关性!$B$5+2*$C1988*信号概况!$C$2*$G1988*信号概况!$C$6*信号相关性!$B$6+2*$C1988*信号概况!$C$2*$H1988*信号概况!$C$7*信号相关性!$B$7+2*$C1988*信号概况!$C$2*$I1988*信号概况!$C$8*信号相关性!$B$8+2*$C1988*信号概况!$C$2*$J1988*信号概况!$C$9*信号相关性!$B$9+2*$D1988*信号概况!$C$3*$E1988*信号概况!$C$4*信号相关性!$C$4+2*$D1988*信号概况!$C$3*$F1988*信号概况!$C$5*信号相关性!$C$5+2*$D1988*信号概况!$C$3*$G1988*信号概况!$C$6*信号相关性!$C$6+2*$D1988*信号概况!$C$3*$H1988*信号概况!$C$7*信号相关性!$C$7+2*$D1988*信号概况!$C$3*$I1988*信号概况!$C$8*信号相关性!$C$8+2*$D1988*信号概况!$C$3*$J1988*信号概况!$C$9*信号相关性!$C$9+2*$E1988*信号概况!$C$4*$F1988*信号概况!$C$5*信号相关性!$D$5+2*$E1988*信号概况!$C$4*$G1988*信号概况!$C$6*信号相关性!$D$6+2*$E1988*信号概况!$C$4*$H1988*信号概况!$C$7*信号相关性!$D$7+2*$E1988*信号概况!$C$4*$I1988*信号概况!$C$8*信号相关性!$D$8+2*$E1988*信号概况!$C$4*$J1988*信号概况!$J$5*信号相关性!$D$9+2*$F1988*信号概况!$C$5*$G1988*信号概况!$C$6*信号相关性!$E$6+2*$F1988*信号概况!$C$5*$H1988*信号概况!$C$7*信号相关性!$E$7+2*$F1988*信号概况!$C$5*$I1988*信号概况!$C$8*信号相关性!$E$8+2*$F1988*信号概况!$C$5*$J1988*信号概况!$C$9*信号相关性!$E$9+2*$G1988*信号概况!$C$6*$H1988*信号概况!$C$7*信号相关性!$F$7+2*$G1988*信号概况!$C$6*$I1988*信号概况!$C$8*信号相关性!$F$8+2*$G1988*信号概况!$C$6*$J1988*信号概况!$C$9*信号相关性!$F$9+2*$H1988*信号概况!$C$7*$I1988*信号概况!$C$8*信号相关性!$G$8+2*$H1988*信号概况!$C$7*$J1988*信号概况!$C$9*信号相关性!$G$9+2*$I1988*信号概况!$C$8*$J1988*信号概况!$C$9*信号相关性!$H$9)</f>
        <v>4157.23190352896</v>
      </c>
      <c r="N1988" s="12">
        <f t="shared" si="648"/>
        <v>0.212981892862762</v>
      </c>
      <c r="O1988" s="10">
        <f>$C1988*信号概况!$J$2+$D1988*信号概况!$J$3+$E1988*信号概况!$J$4+$F1988*信号概况!$J$5+$G1988*信号概况!$J$6+$H1988*信号概况!$J$7+$I1988*信号概况!$J$8+$J1988*信号概况!$J$9</f>
        <v>1079.9544299044</v>
      </c>
      <c r="P1988" s="12">
        <f t="shared" si="649"/>
        <v>0.0553278585424387</v>
      </c>
      <c r="Q1988" s="7">
        <f t="shared" si="650"/>
        <v>14.167257363534</v>
      </c>
    </row>
    <row r="1989" spans="1:17">
      <c r="A1989">
        <v>1987</v>
      </c>
      <c r="B1989">
        <v>19519.18</v>
      </c>
      <c r="C1989" s="7">
        <f t="shared" si="651"/>
        <v>0</v>
      </c>
      <c r="D1989" s="8">
        <f t="shared" si="652"/>
        <v>0.454545454545455</v>
      </c>
      <c r="E1989">
        <f t="shared" si="653"/>
        <v>0</v>
      </c>
      <c r="F1989">
        <f t="shared" si="642"/>
        <v>0.3</v>
      </c>
      <c r="G1989">
        <f t="shared" si="643"/>
        <v>0.1</v>
      </c>
      <c r="H1989">
        <f t="shared" si="644"/>
        <v>0</v>
      </c>
      <c r="I1989">
        <f t="shared" si="645"/>
        <v>0</v>
      </c>
      <c r="J1989">
        <f t="shared" si="646"/>
        <v>0</v>
      </c>
      <c r="K1989">
        <f>SQRT(POWER($C1989*信号概况!$F$2,2)+POWER($D1989*信号概况!$F$3,2)+POWER($E1989*信号概况!$F$4,2)+POWER($F1989*信号概况!$F$5,2)+POWER($G1989*信号概况!$F$6,2)+POWER($H1989*信号概况!$F$7,2)+POWER($I1989*信号概况!$F$8,2)+POWER($J1989*信号概况!$F$9,2)+2*$C1989*信号概况!$F$2*$D1989*信号概况!$F$3*信号相关性!$B$3+2*$C1989*信号概况!$F$2*$E1989*信号概况!$F$4*信号相关性!$B$4+2*$C1989*信号概况!$F$2*$F1989*信号概况!$F$5*信号相关性!$B$5+2*$C1989*信号概况!$F$2*$G1989*信号概况!$F$6*信号相关性!$B$6+2*$C1989*信号概况!$F$2*$H1989*信号概况!$F$7*信号相关性!$B$7+2*$C1989*信号概况!$F$2*$I1989*信号概况!$F$8*信号相关性!$B$8+2*$C1989*信号概况!$F$2*$J1989*信号概况!$F$9*信号相关性!$B$9+2*$D1989*信号概况!$F$3*$E1989*信号概况!$F$4*信号相关性!$C$4+2*$D1989*信号概况!$F$3*$F1989*信号概况!$F$5*信号相关性!$C$5+2*$D1989*信号概况!$F$3*$G1989*信号概况!$F$6*信号相关性!$C$6+2*$D1989*信号概况!$F$3*$H1989*信号概况!$F$7*信号相关性!$C$7+2*$D1989*信号概况!$F$3*$I1989*信号概况!$F$8*信号相关性!$C$8+2*$D1989*信号概况!$F$3*$J1989*信号概况!$F$9*信号相关性!$C$9+2*$E1989*信号概况!$F$4*$F1989*信号概况!$F$5*信号相关性!$D$5+2*$E1989*信号概况!$F$4*$G1989*信号概况!$F$6*信号相关性!$D$6+2*$E1989*信号概况!$F$4*$H1989*信号概况!$F$7*信号相关性!$D$7+2*$E1989*信号概况!$F$4*$I1989*信号概况!$F$8*信号相关性!$D$8+2*$E1989*信号概况!$F$4*$J1989*信号概况!$J$5*信号相关性!$D$9+2*$F1989*信号概况!$F$5*$G1989*信号概况!$F$6*信号相关性!$E$6+2*$F1989*信号概况!$F$5*$H1989*信号概况!$F$7*信号相关性!$E$7+2*$F1989*信号概况!$F$5*$I1989*信号概况!$F$8*信号相关性!$E$8+2*$F1989*信号概况!$F$5*$J1989*信号概况!$F$9*信号相关性!$E$9+2*$G1989*信号概况!$F$6*$H1989*信号概况!$F$7*信号相关性!$F$7+2*$G1989*信号概况!$F$6*$I1989*信号概况!$F$8*信号相关性!$F$8+2*$G1989*信号概况!$F$6*$J1989*信号概况!$F$9*信号相关性!$F$9+2*$H1989*信号概况!$F$7*$I1989*信号概况!$F$8*信号相关性!$G$8+2*$H1989*信号概况!$F$7*$J1989*信号概况!$F$9*信号相关性!$G$9+2*$I1989*信号概况!$F$8*$J1989*信号概况!$F$9*信号相关性!$H$9)</f>
        <v>909.463202881732</v>
      </c>
      <c r="L1989" s="10">
        <f t="shared" si="647"/>
        <v>21.4623086873129</v>
      </c>
      <c r="M1989" s="11">
        <f>SQRT(POWER($C1989*信号概况!$C$2,2)+POWER($D1989*信号概况!$C$3,2)+POWER($E1989*信号概况!$C$4,2)+POWER($F1989*信号概况!$C$5,2)+POWER($G1989*信号概况!$C$6,2)+POWER($H1989*信号概况!$C$7,2)+POWER($I1989*信号概况!$C$8,2)+POWER($J1989*信号概况!$C$9,2)+2*$C1989*信号概况!$C$2*$D1989*信号概况!$C$3*信号相关性!$B$3+2*$C1989*信号概况!$C$2*$E1989*信号概况!$C$4*信号相关性!$B$4+2*$C1989*信号概况!$C$2*$F1989*信号概况!$C$5*信号相关性!$B$5+2*$C1989*信号概况!$C$2*$G1989*信号概况!$C$6*信号相关性!$B$6+2*$C1989*信号概况!$C$2*$H1989*信号概况!$C$7*信号相关性!$B$7+2*$C1989*信号概况!$C$2*$I1989*信号概况!$C$8*信号相关性!$B$8+2*$C1989*信号概况!$C$2*$J1989*信号概况!$C$9*信号相关性!$B$9+2*$D1989*信号概况!$C$3*$E1989*信号概况!$C$4*信号相关性!$C$4+2*$D1989*信号概况!$C$3*$F1989*信号概况!$C$5*信号相关性!$C$5+2*$D1989*信号概况!$C$3*$G1989*信号概况!$C$6*信号相关性!$C$6+2*$D1989*信号概况!$C$3*$H1989*信号概况!$C$7*信号相关性!$C$7+2*$D1989*信号概况!$C$3*$I1989*信号概况!$C$8*信号相关性!$C$8+2*$D1989*信号概况!$C$3*$J1989*信号概况!$C$9*信号相关性!$C$9+2*$E1989*信号概况!$C$4*$F1989*信号概况!$C$5*信号相关性!$D$5+2*$E1989*信号概况!$C$4*$G1989*信号概况!$C$6*信号相关性!$D$6+2*$E1989*信号概况!$C$4*$H1989*信号概况!$C$7*信号相关性!$D$7+2*$E1989*信号概况!$C$4*$I1989*信号概况!$C$8*信号相关性!$D$8+2*$E1989*信号概况!$C$4*$J1989*信号概况!$J$5*信号相关性!$D$9+2*$F1989*信号概况!$C$5*$G1989*信号概况!$C$6*信号相关性!$E$6+2*$F1989*信号概况!$C$5*$H1989*信号概况!$C$7*信号相关性!$E$7+2*$F1989*信号概况!$C$5*$I1989*信号概况!$C$8*信号相关性!$E$8+2*$F1989*信号概况!$C$5*$J1989*信号概况!$C$9*信号相关性!$E$9+2*$G1989*信号概况!$C$6*$H1989*信号概况!$C$7*信号相关性!$F$7+2*$G1989*信号概况!$C$6*$I1989*信号概况!$C$8*信号相关性!$F$8+2*$G1989*信号概况!$C$6*$J1989*信号概况!$C$9*信号相关性!$F$9+2*$H1989*信号概况!$C$7*$I1989*信号概况!$C$8*信号相关性!$G$8+2*$H1989*信号概况!$C$7*$J1989*信号概况!$C$9*信号相关性!$G$9+2*$I1989*信号概况!$C$8*$J1989*信号概况!$C$9*信号相关性!$H$9)</f>
        <v>4473.55336108998</v>
      </c>
      <c r="N1989" s="12">
        <f t="shared" si="648"/>
        <v>0.229187566336802</v>
      </c>
      <c r="O1989" s="10">
        <f>$C1989*信号概况!$J$2+$D1989*信号概况!$J$3+$E1989*信号概况!$J$4+$F1989*信号概况!$J$5+$G1989*信号概况!$J$6+$H1989*信号概况!$J$7+$I1989*信号概况!$J$8+$J1989*信号概况!$J$9</f>
        <v>1104.48258058933</v>
      </c>
      <c r="P1989" s="12">
        <f t="shared" si="649"/>
        <v>0.0565844764272542</v>
      </c>
      <c r="Q1989" s="7">
        <f t="shared" si="650"/>
        <v>13.5000865655349</v>
      </c>
    </row>
    <row r="1990" spans="1:17">
      <c r="A1990">
        <v>1988</v>
      </c>
      <c r="B1990">
        <v>19519.18</v>
      </c>
      <c r="C1990" s="7">
        <f t="shared" si="651"/>
        <v>0</v>
      </c>
      <c r="D1990" s="8">
        <f t="shared" si="652"/>
        <v>0.484848484848485</v>
      </c>
      <c r="E1990">
        <f t="shared" si="653"/>
        <v>0</v>
      </c>
      <c r="F1990">
        <f t="shared" si="642"/>
        <v>0.3</v>
      </c>
      <c r="G1990">
        <f t="shared" si="643"/>
        <v>0.1</v>
      </c>
      <c r="H1990">
        <f t="shared" si="644"/>
        <v>0</v>
      </c>
      <c r="I1990">
        <f t="shared" si="645"/>
        <v>0</v>
      </c>
      <c r="J1990">
        <f t="shared" si="646"/>
        <v>0</v>
      </c>
      <c r="K1990">
        <f>SQRT(POWER($C1990*信号概况!$F$2,2)+POWER($D1990*信号概况!$F$3,2)+POWER($E1990*信号概况!$F$4,2)+POWER($F1990*信号概况!$F$5,2)+POWER($G1990*信号概况!$F$6,2)+POWER($H1990*信号概况!$F$7,2)+POWER($I1990*信号概况!$F$8,2)+POWER($J1990*信号概况!$F$9,2)+2*$C1990*信号概况!$F$2*$D1990*信号概况!$F$3*信号相关性!$B$3+2*$C1990*信号概况!$F$2*$E1990*信号概况!$F$4*信号相关性!$B$4+2*$C1990*信号概况!$F$2*$F1990*信号概况!$F$5*信号相关性!$B$5+2*$C1990*信号概况!$F$2*$G1990*信号概况!$F$6*信号相关性!$B$6+2*$C1990*信号概况!$F$2*$H1990*信号概况!$F$7*信号相关性!$B$7+2*$C1990*信号概况!$F$2*$I1990*信号概况!$F$8*信号相关性!$B$8+2*$C1990*信号概况!$F$2*$J1990*信号概况!$F$9*信号相关性!$B$9+2*$D1990*信号概况!$F$3*$E1990*信号概况!$F$4*信号相关性!$C$4+2*$D1990*信号概况!$F$3*$F1990*信号概况!$F$5*信号相关性!$C$5+2*$D1990*信号概况!$F$3*$G1990*信号概况!$F$6*信号相关性!$C$6+2*$D1990*信号概况!$F$3*$H1990*信号概况!$F$7*信号相关性!$C$7+2*$D1990*信号概况!$F$3*$I1990*信号概况!$F$8*信号相关性!$C$8+2*$D1990*信号概况!$F$3*$J1990*信号概况!$F$9*信号相关性!$C$9+2*$E1990*信号概况!$F$4*$F1990*信号概况!$F$5*信号相关性!$D$5+2*$E1990*信号概况!$F$4*$G1990*信号概况!$F$6*信号相关性!$D$6+2*$E1990*信号概况!$F$4*$H1990*信号概况!$F$7*信号相关性!$D$7+2*$E1990*信号概况!$F$4*$I1990*信号概况!$F$8*信号相关性!$D$8+2*$E1990*信号概况!$F$4*$J1990*信号概况!$J$5*信号相关性!$D$9+2*$F1990*信号概况!$F$5*$G1990*信号概况!$F$6*信号相关性!$E$6+2*$F1990*信号概况!$F$5*$H1990*信号概况!$F$7*信号相关性!$E$7+2*$F1990*信号概况!$F$5*$I1990*信号概况!$F$8*信号相关性!$E$8+2*$F1990*信号概况!$F$5*$J1990*信号概况!$F$9*信号相关性!$E$9+2*$G1990*信号概况!$F$6*$H1990*信号概况!$F$7*信号相关性!$F$7+2*$G1990*信号概况!$F$6*$I1990*信号概况!$F$8*信号相关性!$F$8+2*$G1990*信号概况!$F$6*$J1990*信号概况!$F$9*信号相关性!$F$9+2*$H1990*信号概况!$F$7*$I1990*信号概况!$F$8*信号相关性!$G$8+2*$H1990*信号概况!$F$7*$J1990*信号概况!$F$9*信号相关性!$G$9+2*$I1990*信号概况!$F$8*$J1990*信号概况!$F$9*信号相关性!$H$9)</f>
        <v>973.503420158225</v>
      </c>
      <c r="L1990" s="10">
        <f t="shared" si="647"/>
        <v>20.0504483043599</v>
      </c>
      <c r="M1990" s="11">
        <f>SQRT(POWER($C1990*信号概况!$C$2,2)+POWER($D1990*信号概况!$C$3,2)+POWER($E1990*信号概况!$C$4,2)+POWER($F1990*信号概况!$C$5,2)+POWER($G1990*信号概况!$C$6,2)+POWER($H1990*信号概况!$C$7,2)+POWER($I1990*信号概况!$C$8,2)+POWER($J1990*信号概况!$C$9,2)+2*$C1990*信号概况!$C$2*$D1990*信号概况!$C$3*信号相关性!$B$3+2*$C1990*信号概况!$C$2*$E1990*信号概况!$C$4*信号相关性!$B$4+2*$C1990*信号概况!$C$2*$F1990*信号概况!$C$5*信号相关性!$B$5+2*$C1990*信号概况!$C$2*$G1990*信号概况!$C$6*信号相关性!$B$6+2*$C1990*信号概况!$C$2*$H1990*信号概况!$C$7*信号相关性!$B$7+2*$C1990*信号概况!$C$2*$I1990*信号概况!$C$8*信号相关性!$B$8+2*$C1990*信号概况!$C$2*$J1990*信号概况!$C$9*信号相关性!$B$9+2*$D1990*信号概况!$C$3*$E1990*信号概况!$C$4*信号相关性!$C$4+2*$D1990*信号概况!$C$3*$F1990*信号概况!$C$5*信号相关性!$C$5+2*$D1990*信号概况!$C$3*$G1990*信号概况!$C$6*信号相关性!$C$6+2*$D1990*信号概况!$C$3*$H1990*信号概况!$C$7*信号相关性!$C$7+2*$D1990*信号概况!$C$3*$I1990*信号概况!$C$8*信号相关性!$C$8+2*$D1990*信号概况!$C$3*$J1990*信号概况!$C$9*信号相关性!$C$9+2*$E1990*信号概况!$C$4*$F1990*信号概况!$C$5*信号相关性!$D$5+2*$E1990*信号概况!$C$4*$G1990*信号概况!$C$6*信号相关性!$D$6+2*$E1990*信号概况!$C$4*$H1990*信号概况!$C$7*信号相关性!$D$7+2*$E1990*信号概况!$C$4*$I1990*信号概况!$C$8*信号相关性!$D$8+2*$E1990*信号概况!$C$4*$J1990*信号概况!$J$5*信号相关性!$D$9+2*$F1990*信号概况!$C$5*$G1990*信号概况!$C$6*信号相关性!$E$6+2*$F1990*信号概况!$C$5*$H1990*信号概况!$C$7*信号相关性!$E$7+2*$F1990*信号概况!$C$5*$I1990*信号概况!$C$8*信号相关性!$E$8+2*$F1990*信号概况!$C$5*$J1990*信号概况!$C$9*信号相关性!$E$9+2*$G1990*信号概况!$C$6*$H1990*信号概况!$C$7*信号相关性!$F$7+2*$G1990*信号概况!$C$6*$I1990*信号概况!$C$8*信号相关性!$F$8+2*$G1990*信号概况!$C$6*$J1990*信号概况!$C$9*信号相关性!$F$9+2*$H1990*信号概况!$C$7*$I1990*信号概况!$C$8*信号相关性!$G$8+2*$H1990*信号概况!$C$7*$J1990*信号概况!$C$9*信号相关性!$G$9+2*$I1990*信号概况!$C$8*$J1990*信号概况!$C$9*信号相关性!$H$9)</f>
        <v>4790.9463023021</v>
      </c>
      <c r="N1990" s="12">
        <f t="shared" si="648"/>
        <v>0.245448133697322</v>
      </c>
      <c r="O1990" s="10">
        <f>$C1990*信号概况!$J$2+$D1990*信号概况!$J$3+$E1990*信号概况!$J$4+$F1990*信号概况!$J$5+$G1990*信号概况!$J$6+$H1990*信号概况!$J$7+$I1990*信号概况!$J$8+$J1990*信号概况!$J$9</f>
        <v>1129.01073127426</v>
      </c>
      <c r="P1990" s="12">
        <f t="shared" si="649"/>
        <v>0.0578410943120696</v>
      </c>
      <c r="Q1990" s="7">
        <f t="shared" si="650"/>
        <v>12.9143560412431</v>
      </c>
    </row>
    <row r="1991" spans="1:17">
      <c r="A1991">
        <v>1989</v>
      </c>
      <c r="B1991">
        <v>19519.18</v>
      </c>
      <c r="C1991" s="7">
        <f t="shared" si="651"/>
        <v>0</v>
      </c>
      <c r="D1991" s="8">
        <f t="shared" si="652"/>
        <v>0.515151515151515</v>
      </c>
      <c r="E1991">
        <f t="shared" si="653"/>
        <v>0</v>
      </c>
      <c r="F1991">
        <f t="shared" ref="F1991:F2031" si="654">MOD(QUOTIENT(A1991,($T$2*$U$2/0.01+1)*($T$3*$U$3/0.01+1)*($T$4*$U$4/0.01+1)),$T$5*$U$5/0.01+1)/($T$5*100)</f>
        <v>0.3</v>
      </c>
      <c r="G1991">
        <f t="shared" ref="G1991:G2031" si="655">MOD(QUOTIENT(A1991,($T$2*$U$2/0.01+1)*($T$3*$U$3/0.01+1)*($T$4*$U$4/0.01+1)*($T$5*$U$5/0.01+1)),$T$6*$U$6/0.01+1)/($T$6*100)</f>
        <v>0.1</v>
      </c>
      <c r="H1991">
        <f t="shared" ref="H1991:H2031" si="656">MOD(QUOTIENT(A1991,($T$2*$U$2/0.01+1)*($T$3*$U$3/0.01+1)*($T$4*$U$4/0.01+1)*($T$5*$U$5/0.01+1)*($T$6*$U$6/0.01+1)),$T$7*$U$7/0.01+1)/($T$7*100)</f>
        <v>0</v>
      </c>
      <c r="I1991">
        <f t="shared" ref="I1991:I2031" si="657">MOD(QUOTIENT(A1991,($T$2*$U$2/0.01+1)*($T$3*$U$3/0.01+1)*($T$4*$U$4/0.01+1)*($T$5*$U$5/0.01+1)*($T$6*$U$6/0.01+1)*($T$7*$U$7/0.01+1)),$T$8*$U$8/0.01+1)/($T$8*100)</f>
        <v>0</v>
      </c>
      <c r="J1991">
        <f t="shared" ref="J1991:J2031" si="658">MOD(QUOTIENT(A1991,($T$2*$U$2/0.01+1)*($T$3*$U$3/0.01+1)*($T$4*$U$4/0.01+1)*($T$5*$U$5/0.01+1)*($T$6*$U$6/0.01+1)*($T$7*$U$7/0.01+1)*($T$8*$U$8/0.01+1)),$T$9*$U$9/0.01)/($T$9*100)</f>
        <v>0</v>
      </c>
      <c r="K1991">
        <f>SQRT(POWER($C1991*信号概况!$F$2,2)+POWER($D1991*信号概况!$F$3,2)+POWER($E1991*信号概况!$F$4,2)+POWER($F1991*信号概况!$F$5,2)+POWER($G1991*信号概况!$F$6,2)+POWER($H1991*信号概况!$F$7,2)+POWER($I1991*信号概况!$F$8,2)+POWER($J1991*信号概况!$F$9,2)+2*$C1991*信号概况!$F$2*$D1991*信号概况!$F$3*信号相关性!$B$3+2*$C1991*信号概况!$F$2*$E1991*信号概况!$F$4*信号相关性!$B$4+2*$C1991*信号概况!$F$2*$F1991*信号概况!$F$5*信号相关性!$B$5+2*$C1991*信号概况!$F$2*$G1991*信号概况!$F$6*信号相关性!$B$6+2*$C1991*信号概况!$F$2*$H1991*信号概况!$F$7*信号相关性!$B$7+2*$C1991*信号概况!$F$2*$I1991*信号概况!$F$8*信号相关性!$B$8+2*$C1991*信号概况!$F$2*$J1991*信号概况!$F$9*信号相关性!$B$9+2*$D1991*信号概况!$F$3*$E1991*信号概况!$F$4*信号相关性!$C$4+2*$D1991*信号概况!$F$3*$F1991*信号概况!$F$5*信号相关性!$C$5+2*$D1991*信号概况!$F$3*$G1991*信号概况!$F$6*信号相关性!$C$6+2*$D1991*信号概况!$F$3*$H1991*信号概况!$F$7*信号相关性!$C$7+2*$D1991*信号概况!$F$3*$I1991*信号概况!$F$8*信号相关性!$C$8+2*$D1991*信号概况!$F$3*$J1991*信号概况!$F$9*信号相关性!$C$9+2*$E1991*信号概况!$F$4*$F1991*信号概况!$F$5*信号相关性!$D$5+2*$E1991*信号概况!$F$4*$G1991*信号概况!$F$6*信号相关性!$D$6+2*$E1991*信号概况!$F$4*$H1991*信号概况!$F$7*信号相关性!$D$7+2*$E1991*信号概况!$F$4*$I1991*信号概况!$F$8*信号相关性!$D$8+2*$E1991*信号概况!$F$4*$J1991*信号概况!$J$5*信号相关性!$D$9+2*$F1991*信号概况!$F$5*$G1991*信号概况!$F$6*信号相关性!$E$6+2*$F1991*信号概况!$F$5*$H1991*信号概况!$F$7*信号相关性!$E$7+2*$F1991*信号概况!$F$5*$I1991*信号概况!$F$8*信号相关性!$E$8+2*$F1991*信号概况!$F$5*$J1991*信号概况!$F$9*信号相关性!$E$9+2*$G1991*信号概况!$F$6*$H1991*信号概况!$F$7*信号相关性!$F$7+2*$G1991*信号概况!$F$6*$I1991*信号概况!$F$8*信号相关性!$F$8+2*$G1991*信号概况!$F$6*$J1991*信号概况!$F$9*信号相关性!$F$9+2*$H1991*信号概况!$F$7*$I1991*信号概况!$F$8*信号相关性!$G$8+2*$H1991*信号概况!$F$7*$J1991*信号概况!$F$9*信号相关性!$G$9+2*$I1991*信号概况!$F$8*$J1991*信号概况!$F$9*信号相关性!$H$9)</f>
        <v>1037.89848689222</v>
      </c>
      <c r="L1991" s="10">
        <f t="shared" ref="L1991:L2031" si="659">B1991/K1991</f>
        <v>18.8064442202303</v>
      </c>
      <c r="M1991" s="11">
        <f>SQRT(POWER($C1991*信号概况!$C$2,2)+POWER($D1991*信号概况!$C$3,2)+POWER($E1991*信号概况!$C$4,2)+POWER($F1991*信号概况!$C$5,2)+POWER($G1991*信号概况!$C$6,2)+POWER($H1991*信号概况!$C$7,2)+POWER($I1991*信号概况!$C$8,2)+POWER($J1991*信号概况!$C$9,2)+2*$C1991*信号概况!$C$2*$D1991*信号概况!$C$3*信号相关性!$B$3+2*$C1991*信号概况!$C$2*$E1991*信号概况!$C$4*信号相关性!$B$4+2*$C1991*信号概况!$C$2*$F1991*信号概况!$C$5*信号相关性!$B$5+2*$C1991*信号概况!$C$2*$G1991*信号概况!$C$6*信号相关性!$B$6+2*$C1991*信号概况!$C$2*$H1991*信号概况!$C$7*信号相关性!$B$7+2*$C1991*信号概况!$C$2*$I1991*信号概况!$C$8*信号相关性!$B$8+2*$C1991*信号概况!$C$2*$J1991*信号概况!$C$9*信号相关性!$B$9+2*$D1991*信号概况!$C$3*$E1991*信号概况!$C$4*信号相关性!$C$4+2*$D1991*信号概况!$C$3*$F1991*信号概况!$C$5*信号相关性!$C$5+2*$D1991*信号概况!$C$3*$G1991*信号概况!$C$6*信号相关性!$C$6+2*$D1991*信号概况!$C$3*$H1991*信号概况!$C$7*信号相关性!$C$7+2*$D1991*信号概况!$C$3*$I1991*信号概况!$C$8*信号相关性!$C$8+2*$D1991*信号概况!$C$3*$J1991*信号概况!$C$9*信号相关性!$C$9+2*$E1991*信号概况!$C$4*$F1991*信号概况!$C$5*信号相关性!$D$5+2*$E1991*信号概况!$C$4*$G1991*信号概况!$C$6*信号相关性!$D$6+2*$E1991*信号概况!$C$4*$H1991*信号概况!$C$7*信号相关性!$D$7+2*$E1991*信号概况!$C$4*$I1991*信号概况!$C$8*信号相关性!$D$8+2*$E1991*信号概况!$C$4*$J1991*信号概况!$J$5*信号相关性!$D$9+2*$F1991*信号概况!$C$5*$G1991*信号概况!$C$6*信号相关性!$E$6+2*$F1991*信号概况!$C$5*$H1991*信号概况!$C$7*信号相关性!$E$7+2*$F1991*信号概况!$C$5*$I1991*信号概况!$C$8*信号相关性!$E$8+2*$F1991*信号概况!$C$5*$J1991*信号概况!$C$9*信号相关性!$E$9+2*$G1991*信号概况!$C$6*$H1991*信号概况!$C$7*信号相关性!$F$7+2*$G1991*信号概况!$C$6*$I1991*信号概况!$C$8*信号相关性!$F$8+2*$G1991*信号概况!$C$6*$J1991*信号概况!$C$9*信号相关性!$F$9+2*$H1991*信号概况!$C$7*$I1991*信号概况!$C$8*信号相关性!$G$8+2*$H1991*信号概况!$C$7*$J1991*信号概况!$C$9*信号相关性!$G$9+2*$I1991*信号概况!$C$8*$J1991*信号概况!$C$9*信号相关性!$H$9)</f>
        <v>5109.21104386842</v>
      </c>
      <c r="N1991" s="12">
        <f t="shared" ref="N1991:N2031" si="660">M1991/B1991</f>
        <v>0.261753364837479</v>
      </c>
      <c r="O1991" s="10">
        <f>$C1991*信号概况!$J$2+$D1991*信号概况!$J$3+$E1991*信号概况!$J$4+$F1991*信号概况!$J$5+$G1991*信号概况!$J$6+$H1991*信号概况!$J$7+$I1991*信号概况!$J$8+$J1991*信号概况!$J$9</f>
        <v>1153.53888195919</v>
      </c>
      <c r="P1991" s="12">
        <f t="shared" ref="P1991:P2031" si="661">O1991/B1991</f>
        <v>0.059097712196885</v>
      </c>
      <c r="Q1991" s="7">
        <f t="shared" ref="Q1991:Q2031" si="662">(O1991*12-B1991*5%)/K1991</f>
        <v>12.3966917246758</v>
      </c>
    </row>
    <row r="1992" spans="1:17">
      <c r="A1992">
        <v>1990</v>
      </c>
      <c r="B1992">
        <v>19519.18</v>
      </c>
      <c r="C1992" s="7">
        <f t="shared" si="651"/>
        <v>0</v>
      </c>
      <c r="D1992" s="8">
        <f t="shared" si="652"/>
        <v>0.545454545454545</v>
      </c>
      <c r="E1992">
        <f t="shared" si="653"/>
        <v>0</v>
      </c>
      <c r="F1992">
        <f t="shared" si="654"/>
        <v>0.3</v>
      </c>
      <c r="G1992">
        <f t="shared" si="655"/>
        <v>0.1</v>
      </c>
      <c r="H1992">
        <f t="shared" si="656"/>
        <v>0</v>
      </c>
      <c r="I1992">
        <f t="shared" si="657"/>
        <v>0</v>
      </c>
      <c r="J1992">
        <f t="shared" si="658"/>
        <v>0</v>
      </c>
      <c r="K1992">
        <f>SQRT(POWER($C1992*信号概况!$F$2,2)+POWER($D1992*信号概况!$F$3,2)+POWER($E1992*信号概况!$F$4,2)+POWER($F1992*信号概况!$F$5,2)+POWER($G1992*信号概况!$F$6,2)+POWER($H1992*信号概况!$F$7,2)+POWER($I1992*信号概况!$F$8,2)+POWER($J1992*信号概况!$F$9,2)+2*$C1992*信号概况!$F$2*$D1992*信号概况!$F$3*信号相关性!$B$3+2*$C1992*信号概况!$F$2*$E1992*信号概况!$F$4*信号相关性!$B$4+2*$C1992*信号概况!$F$2*$F1992*信号概况!$F$5*信号相关性!$B$5+2*$C1992*信号概况!$F$2*$G1992*信号概况!$F$6*信号相关性!$B$6+2*$C1992*信号概况!$F$2*$H1992*信号概况!$F$7*信号相关性!$B$7+2*$C1992*信号概况!$F$2*$I1992*信号概况!$F$8*信号相关性!$B$8+2*$C1992*信号概况!$F$2*$J1992*信号概况!$F$9*信号相关性!$B$9+2*$D1992*信号概况!$F$3*$E1992*信号概况!$F$4*信号相关性!$C$4+2*$D1992*信号概况!$F$3*$F1992*信号概况!$F$5*信号相关性!$C$5+2*$D1992*信号概况!$F$3*$G1992*信号概况!$F$6*信号相关性!$C$6+2*$D1992*信号概况!$F$3*$H1992*信号概况!$F$7*信号相关性!$C$7+2*$D1992*信号概况!$F$3*$I1992*信号概况!$F$8*信号相关性!$C$8+2*$D1992*信号概况!$F$3*$J1992*信号概况!$F$9*信号相关性!$C$9+2*$E1992*信号概况!$F$4*$F1992*信号概况!$F$5*信号相关性!$D$5+2*$E1992*信号概况!$F$4*$G1992*信号概况!$F$6*信号相关性!$D$6+2*$E1992*信号概况!$F$4*$H1992*信号概况!$F$7*信号相关性!$D$7+2*$E1992*信号概况!$F$4*$I1992*信号概况!$F$8*信号相关性!$D$8+2*$E1992*信号概况!$F$4*$J1992*信号概况!$J$5*信号相关性!$D$9+2*$F1992*信号概况!$F$5*$G1992*信号概况!$F$6*信号相关性!$E$6+2*$F1992*信号概况!$F$5*$H1992*信号概况!$F$7*信号相关性!$E$7+2*$F1992*信号概况!$F$5*$I1992*信号概况!$F$8*信号相关性!$E$8+2*$F1992*信号概况!$F$5*$J1992*信号概况!$F$9*信号相关性!$E$9+2*$G1992*信号概况!$F$6*$H1992*信号概况!$F$7*信号相关性!$F$7+2*$G1992*信号概况!$F$6*$I1992*信号概况!$F$8*信号相关性!$F$8+2*$G1992*信号概况!$F$6*$J1992*信号概况!$F$9*信号相关性!$F$9+2*$H1992*信号概况!$F$7*$I1992*信号概况!$F$8*信号相关性!$G$8+2*$H1992*信号概况!$F$7*$J1992*信号概况!$F$9*信号相关性!$G$9+2*$I1992*信号概况!$F$8*$J1992*信号概况!$F$9*信号相关性!$H$9)</f>
        <v>1102.58623131984</v>
      </c>
      <c r="L1992" s="10">
        <f t="shared" si="659"/>
        <v>17.7030870199011</v>
      </c>
      <c r="M1992" s="11">
        <f>SQRT(POWER($C1992*信号概况!$C$2,2)+POWER($D1992*信号概况!$C$3,2)+POWER($E1992*信号概况!$C$4,2)+POWER($F1992*信号概况!$C$5,2)+POWER($G1992*信号概况!$C$6,2)+POWER($H1992*信号概况!$C$7,2)+POWER($I1992*信号概况!$C$8,2)+POWER($J1992*信号概况!$C$9,2)+2*$C1992*信号概况!$C$2*$D1992*信号概况!$C$3*信号相关性!$B$3+2*$C1992*信号概况!$C$2*$E1992*信号概况!$C$4*信号相关性!$B$4+2*$C1992*信号概况!$C$2*$F1992*信号概况!$C$5*信号相关性!$B$5+2*$C1992*信号概况!$C$2*$G1992*信号概况!$C$6*信号相关性!$B$6+2*$C1992*信号概况!$C$2*$H1992*信号概况!$C$7*信号相关性!$B$7+2*$C1992*信号概况!$C$2*$I1992*信号概况!$C$8*信号相关性!$B$8+2*$C1992*信号概况!$C$2*$J1992*信号概况!$C$9*信号相关性!$B$9+2*$D1992*信号概况!$C$3*$E1992*信号概况!$C$4*信号相关性!$C$4+2*$D1992*信号概况!$C$3*$F1992*信号概况!$C$5*信号相关性!$C$5+2*$D1992*信号概况!$C$3*$G1992*信号概况!$C$6*信号相关性!$C$6+2*$D1992*信号概况!$C$3*$H1992*信号概况!$C$7*信号相关性!$C$7+2*$D1992*信号概况!$C$3*$I1992*信号概况!$C$8*信号相关性!$C$8+2*$D1992*信号概况!$C$3*$J1992*信号概况!$C$9*信号相关性!$C$9+2*$E1992*信号概况!$C$4*$F1992*信号概况!$C$5*信号相关性!$D$5+2*$E1992*信号概况!$C$4*$G1992*信号概况!$C$6*信号相关性!$D$6+2*$E1992*信号概况!$C$4*$H1992*信号概况!$C$7*信号相关性!$D$7+2*$E1992*信号概况!$C$4*$I1992*信号概况!$C$8*信号相关性!$D$8+2*$E1992*信号概况!$C$4*$J1992*信号概况!$J$5*信号相关性!$D$9+2*$F1992*信号概况!$C$5*$G1992*信号概况!$C$6*信号相关性!$E$6+2*$F1992*信号概况!$C$5*$H1992*信号概况!$C$7*信号相关性!$E$7+2*$F1992*信号概况!$C$5*$I1992*信号概况!$C$8*信号相关性!$E$8+2*$F1992*信号概况!$C$5*$J1992*信号概况!$C$9*信号相关性!$E$9+2*$G1992*信号概况!$C$6*$H1992*信号概况!$C$7*信号相关性!$F$7+2*$G1992*信号概况!$C$6*$I1992*信号概况!$C$8*信号相关性!$F$8+2*$G1992*信号概况!$C$6*$J1992*信号概况!$C$9*信号相关性!$F$9+2*$H1992*信号概况!$C$7*$I1992*信号概况!$C$8*信号相关性!$G$8+2*$H1992*信号概况!$C$7*$J1992*信号概况!$C$9*信号相关性!$G$9+2*$I1992*信号概况!$C$8*$J1992*信号概况!$C$9*信号相关性!$H$9)</f>
        <v>5428.19424231062</v>
      </c>
      <c r="N1992" s="12">
        <f t="shared" si="660"/>
        <v>0.278095403716274</v>
      </c>
      <c r="O1992" s="10">
        <f>$C1992*信号概况!$J$2+$D1992*信号概况!$J$3+$E1992*信号概况!$J$4+$F1992*信号概况!$J$5+$G1992*信号概况!$J$6+$H1992*信号概况!$J$7+$I1992*信号概况!$J$8+$J1992*信号概况!$J$9</f>
        <v>1178.06703264413</v>
      </c>
      <c r="P1992" s="12">
        <f t="shared" si="661"/>
        <v>0.0603543300817004</v>
      </c>
      <c r="Q1992" s="7">
        <f t="shared" si="662"/>
        <v>11.9363411385751</v>
      </c>
    </row>
    <row r="1993" spans="1:17">
      <c r="A1993">
        <v>1991</v>
      </c>
      <c r="B1993">
        <v>19519.18</v>
      </c>
      <c r="C1993" s="7">
        <f t="shared" si="651"/>
        <v>0</v>
      </c>
      <c r="D1993" s="8">
        <f t="shared" si="652"/>
        <v>0.575757575757576</v>
      </c>
      <c r="E1993">
        <f t="shared" si="653"/>
        <v>0</v>
      </c>
      <c r="F1993">
        <f t="shared" si="654"/>
        <v>0.3</v>
      </c>
      <c r="G1993">
        <f t="shared" si="655"/>
        <v>0.1</v>
      </c>
      <c r="H1993">
        <f t="shared" si="656"/>
        <v>0</v>
      </c>
      <c r="I1993">
        <f t="shared" si="657"/>
        <v>0</v>
      </c>
      <c r="J1993">
        <f t="shared" si="658"/>
        <v>0</v>
      </c>
      <c r="K1993">
        <f>SQRT(POWER($C1993*信号概况!$F$2,2)+POWER($D1993*信号概况!$F$3,2)+POWER($E1993*信号概况!$F$4,2)+POWER($F1993*信号概况!$F$5,2)+POWER($G1993*信号概况!$F$6,2)+POWER($H1993*信号概况!$F$7,2)+POWER($I1993*信号概况!$F$8,2)+POWER($J1993*信号概况!$F$9,2)+2*$C1993*信号概况!$F$2*$D1993*信号概况!$F$3*信号相关性!$B$3+2*$C1993*信号概况!$F$2*$E1993*信号概况!$F$4*信号相关性!$B$4+2*$C1993*信号概况!$F$2*$F1993*信号概况!$F$5*信号相关性!$B$5+2*$C1993*信号概况!$F$2*$G1993*信号概况!$F$6*信号相关性!$B$6+2*$C1993*信号概况!$F$2*$H1993*信号概况!$F$7*信号相关性!$B$7+2*$C1993*信号概况!$F$2*$I1993*信号概况!$F$8*信号相关性!$B$8+2*$C1993*信号概况!$F$2*$J1993*信号概况!$F$9*信号相关性!$B$9+2*$D1993*信号概况!$F$3*$E1993*信号概况!$F$4*信号相关性!$C$4+2*$D1993*信号概况!$F$3*$F1993*信号概况!$F$5*信号相关性!$C$5+2*$D1993*信号概况!$F$3*$G1993*信号概况!$F$6*信号相关性!$C$6+2*$D1993*信号概况!$F$3*$H1993*信号概况!$F$7*信号相关性!$C$7+2*$D1993*信号概况!$F$3*$I1993*信号概况!$F$8*信号相关性!$C$8+2*$D1993*信号概况!$F$3*$J1993*信号概况!$F$9*信号相关性!$C$9+2*$E1993*信号概况!$F$4*$F1993*信号概况!$F$5*信号相关性!$D$5+2*$E1993*信号概况!$F$4*$G1993*信号概况!$F$6*信号相关性!$D$6+2*$E1993*信号概况!$F$4*$H1993*信号概况!$F$7*信号相关性!$D$7+2*$E1993*信号概况!$F$4*$I1993*信号概况!$F$8*信号相关性!$D$8+2*$E1993*信号概况!$F$4*$J1993*信号概况!$J$5*信号相关性!$D$9+2*$F1993*信号概况!$F$5*$G1993*信号概况!$F$6*信号相关性!$E$6+2*$F1993*信号概况!$F$5*$H1993*信号概况!$F$7*信号相关性!$E$7+2*$F1993*信号概况!$F$5*$I1993*信号概况!$F$8*信号相关性!$E$8+2*$F1993*信号概况!$F$5*$J1993*信号概况!$F$9*信号相关性!$E$9+2*$G1993*信号概况!$F$6*$H1993*信号概况!$F$7*信号相关性!$F$7+2*$G1993*信号概况!$F$6*$I1993*信号概况!$F$8*信号相关性!$F$8+2*$G1993*信号概况!$F$6*$J1993*信号概况!$F$9*信号相关性!$F$9+2*$H1993*信号概况!$F$7*$I1993*信号概况!$F$8*信号相关性!$G$8+2*$H1993*信号概况!$F$7*$J1993*信号概况!$F$9*信号相关性!$G$9+2*$I1993*信号概况!$F$8*$J1993*信号概况!$F$9*信号相关性!$H$9)</f>
        <v>1167.51800597188</v>
      </c>
      <c r="L1993" s="10">
        <f t="shared" si="659"/>
        <v>16.7185258815358</v>
      </c>
      <c r="M1993" s="11">
        <f>SQRT(POWER($C1993*信号概况!$C$2,2)+POWER($D1993*信号概况!$C$3,2)+POWER($E1993*信号概况!$C$4,2)+POWER($F1993*信号概况!$C$5,2)+POWER($G1993*信号概况!$C$6,2)+POWER($H1993*信号概况!$C$7,2)+POWER($I1993*信号概况!$C$8,2)+POWER($J1993*信号概况!$C$9,2)+2*$C1993*信号概况!$C$2*$D1993*信号概况!$C$3*信号相关性!$B$3+2*$C1993*信号概况!$C$2*$E1993*信号概况!$C$4*信号相关性!$B$4+2*$C1993*信号概况!$C$2*$F1993*信号概况!$C$5*信号相关性!$B$5+2*$C1993*信号概况!$C$2*$G1993*信号概况!$C$6*信号相关性!$B$6+2*$C1993*信号概况!$C$2*$H1993*信号概况!$C$7*信号相关性!$B$7+2*$C1993*信号概况!$C$2*$I1993*信号概况!$C$8*信号相关性!$B$8+2*$C1993*信号概况!$C$2*$J1993*信号概况!$C$9*信号相关性!$B$9+2*$D1993*信号概况!$C$3*$E1993*信号概况!$C$4*信号相关性!$C$4+2*$D1993*信号概况!$C$3*$F1993*信号概况!$C$5*信号相关性!$C$5+2*$D1993*信号概况!$C$3*$G1993*信号概况!$C$6*信号相关性!$C$6+2*$D1993*信号概况!$C$3*$H1993*信号概况!$C$7*信号相关性!$C$7+2*$D1993*信号概况!$C$3*$I1993*信号概况!$C$8*信号相关性!$C$8+2*$D1993*信号概况!$C$3*$J1993*信号概况!$C$9*信号相关性!$C$9+2*$E1993*信号概况!$C$4*$F1993*信号概况!$C$5*信号相关性!$D$5+2*$E1993*信号概况!$C$4*$G1993*信号概况!$C$6*信号相关性!$D$6+2*$E1993*信号概况!$C$4*$H1993*信号概况!$C$7*信号相关性!$D$7+2*$E1993*信号概况!$C$4*$I1993*信号概况!$C$8*信号相关性!$D$8+2*$E1993*信号概况!$C$4*$J1993*信号概况!$J$5*信号相关性!$D$9+2*$F1993*信号概况!$C$5*$G1993*信号概况!$C$6*信号相关性!$E$6+2*$F1993*信号概况!$C$5*$H1993*信号概况!$C$7*信号相关性!$E$7+2*$F1993*信号概况!$C$5*$I1993*信号概况!$C$8*信号相关性!$E$8+2*$F1993*信号概况!$C$5*$J1993*信号概况!$C$9*信号相关性!$E$9+2*$G1993*信号概况!$C$6*$H1993*信号概况!$C$7*信号相关性!$F$7+2*$G1993*信号概况!$C$6*$I1993*信号概况!$C$8*信号相关性!$F$8+2*$G1993*信号概况!$C$6*$J1993*信号概况!$C$9*信号相关性!$F$9+2*$H1993*信号概况!$C$7*$I1993*信号概况!$C$8*信号相关性!$G$8+2*$H1993*信号概况!$C$7*$J1993*信号概况!$C$9*信号相关性!$G$9+2*$I1993*信号概况!$C$8*$J1993*信号概况!$C$9*信号相关性!$H$9)</f>
        <v>5747.77628269782</v>
      </c>
      <c r="N1993" s="12">
        <f t="shared" si="660"/>
        <v>0.294468122262196</v>
      </c>
      <c r="O1993" s="10">
        <f>$C1993*信号概况!$J$2+$D1993*信号概况!$J$3+$E1993*信号概况!$J$4+$F1993*信号概况!$J$5+$G1993*信号概况!$J$6+$H1993*信号概况!$J$7+$I1993*信号概况!$J$8+$J1993*信号概况!$J$9</f>
        <v>1202.59518332906</v>
      </c>
      <c r="P1993" s="12">
        <f t="shared" si="661"/>
        <v>0.0616109479665159</v>
      </c>
      <c r="Q1993" s="7">
        <f t="shared" si="662"/>
        <v>11.524604443893</v>
      </c>
    </row>
    <row r="1994" spans="1:17">
      <c r="A1994">
        <v>1992</v>
      </c>
      <c r="B1994">
        <v>19519.18</v>
      </c>
      <c r="C1994" s="7">
        <f t="shared" si="651"/>
        <v>0</v>
      </c>
      <c r="D1994" s="8">
        <f t="shared" si="652"/>
        <v>0.606060606060606</v>
      </c>
      <c r="E1994">
        <f t="shared" si="653"/>
        <v>0</v>
      </c>
      <c r="F1994">
        <f t="shared" si="654"/>
        <v>0.3</v>
      </c>
      <c r="G1994">
        <f t="shared" si="655"/>
        <v>0.1</v>
      </c>
      <c r="H1994">
        <f t="shared" si="656"/>
        <v>0</v>
      </c>
      <c r="I1994">
        <f t="shared" si="657"/>
        <v>0</v>
      </c>
      <c r="J1994">
        <f t="shared" si="658"/>
        <v>0</v>
      </c>
      <c r="K1994">
        <f>SQRT(POWER($C1994*信号概况!$F$2,2)+POWER($D1994*信号概况!$F$3,2)+POWER($E1994*信号概况!$F$4,2)+POWER($F1994*信号概况!$F$5,2)+POWER($G1994*信号概况!$F$6,2)+POWER($H1994*信号概况!$F$7,2)+POWER($I1994*信号概况!$F$8,2)+POWER($J1994*信号概况!$F$9,2)+2*$C1994*信号概况!$F$2*$D1994*信号概况!$F$3*信号相关性!$B$3+2*$C1994*信号概况!$F$2*$E1994*信号概况!$F$4*信号相关性!$B$4+2*$C1994*信号概况!$F$2*$F1994*信号概况!$F$5*信号相关性!$B$5+2*$C1994*信号概况!$F$2*$G1994*信号概况!$F$6*信号相关性!$B$6+2*$C1994*信号概况!$F$2*$H1994*信号概况!$F$7*信号相关性!$B$7+2*$C1994*信号概况!$F$2*$I1994*信号概况!$F$8*信号相关性!$B$8+2*$C1994*信号概况!$F$2*$J1994*信号概况!$F$9*信号相关性!$B$9+2*$D1994*信号概况!$F$3*$E1994*信号概况!$F$4*信号相关性!$C$4+2*$D1994*信号概况!$F$3*$F1994*信号概况!$F$5*信号相关性!$C$5+2*$D1994*信号概况!$F$3*$G1994*信号概况!$F$6*信号相关性!$C$6+2*$D1994*信号概况!$F$3*$H1994*信号概况!$F$7*信号相关性!$C$7+2*$D1994*信号概况!$F$3*$I1994*信号概况!$F$8*信号相关性!$C$8+2*$D1994*信号概况!$F$3*$J1994*信号概况!$F$9*信号相关性!$C$9+2*$E1994*信号概况!$F$4*$F1994*信号概况!$F$5*信号相关性!$D$5+2*$E1994*信号概况!$F$4*$G1994*信号概况!$F$6*信号相关性!$D$6+2*$E1994*信号概况!$F$4*$H1994*信号概况!$F$7*信号相关性!$D$7+2*$E1994*信号概况!$F$4*$I1994*信号概况!$F$8*信号相关性!$D$8+2*$E1994*信号概况!$F$4*$J1994*信号概况!$J$5*信号相关性!$D$9+2*$F1994*信号概况!$F$5*$G1994*信号概况!$F$6*信号相关性!$E$6+2*$F1994*信号概况!$F$5*$H1994*信号概况!$F$7*信号相关性!$E$7+2*$F1994*信号概况!$F$5*$I1994*信号概况!$F$8*信号相关性!$E$8+2*$F1994*信号概况!$F$5*$J1994*信号概况!$F$9*信号相关性!$E$9+2*$G1994*信号概况!$F$6*$H1994*信号概况!$F$7*信号相关性!$F$7+2*$G1994*信号概况!$F$6*$I1994*信号概况!$F$8*信号相关性!$F$8+2*$G1994*信号概况!$F$6*$J1994*信号概况!$F$9*信号相关性!$F$9+2*$H1994*信号概况!$F$7*$I1994*信号概况!$F$8*信号相关性!$G$8+2*$H1994*信号概况!$F$7*$J1994*信号概况!$F$9*信号相关性!$G$9+2*$I1994*信号概况!$F$8*$J1994*信号概况!$F$9*信号相关性!$H$9)</f>
        <v>1232.65524758976</v>
      </c>
      <c r="L1994" s="10">
        <f t="shared" si="659"/>
        <v>15.8350682708457</v>
      </c>
      <c r="M1994" s="11">
        <f>SQRT(POWER($C1994*信号概况!$C$2,2)+POWER($D1994*信号概况!$C$3,2)+POWER($E1994*信号概况!$C$4,2)+POWER($F1994*信号概况!$C$5,2)+POWER($G1994*信号概况!$C$6,2)+POWER($H1994*信号概况!$C$7,2)+POWER($I1994*信号概况!$C$8,2)+POWER($J1994*信号概况!$C$9,2)+2*$C1994*信号概况!$C$2*$D1994*信号概况!$C$3*信号相关性!$B$3+2*$C1994*信号概况!$C$2*$E1994*信号概况!$C$4*信号相关性!$B$4+2*$C1994*信号概况!$C$2*$F1994*信号概况!$C$5*信号相关性!$B$5+2*$C1994*信号概况!$C$2*$G1994*信号概况!$C$6*信号相关性!$B$6+2*$C1994*信号概况!$C$2*$H1994*信号概况!$C$7*信号相关性!$B$7+2*$C1994*信号概况!$C$2*$I1994*信号概况!$C$8*信号相关性!$B$8+2*$C1994*信号概况!$C$2*$J1994*信号概况!$C$9*信号相关性!$B$9+2*$D1994*信号概况!$C$3*$E1994*信号概况!$C$4*信号相关性!$C$4+2*$D1994*信号概况!$C$3*$F1994*信号概况!$C$5*信号相关性!$C$5+2*$D1994*信号概况!$C$3*$G1994*信号概况!$C$6*信号相关性!$C$6+2*$D1994*信号概况!$C$3*$H1994*信号概况!$C$7*信号相关性!$C$7+2*$D1994*信号概况!$C$3*$I1994*信号概况!$C$8*信号相关性!$C$8+2*$D1994*信号概况!$C$3*$J1994*信号概况!$C$9*信号相关性!$C$9+2*$E1994*信号概况!$C$4*$F1994*信号概况!$C$5*信号相关性!$D$5+2*$E1994*信号概况!$C$4*$G1994*信号概况!$C$6*信号相关性!$D$6+2*$E1994*信号概况!$C$4*$H1994*信号概况!$C$7*信号相关性!$D$7+2*$E1994*信号概况!$C$4*$I1994*信号概况!$C$8*信号相关性!$D$8+2*$E1994*信号概况!$C$4*$J1994*信号概况!$J$5*信号相关性!$D$9+2*$F1994*信号概况!$C$5*$G1994*信号概况!$C$6*信号相关性!$E$6+2*$F1994*信号概况!$C$5*$H1994*信号概况!$C$7*信号相关性!$E$7+2*$F1994*信号概况!$C$5*$I1994*信号概况!$C$8*信号相关性!$E$8+2*$F1994*信号概况!$C$5*$J1994*信号概况!$C$9*信号相关性!$E$9+2*$G1994*信号概况!$C$6*$H1994*信号概况!$C$7*信号相关性!$F$7+2*$G1994*信号概况!$C$6*$I1994*信号概况!$C$8*信号相关性!$F$8+2*$G1994*信号概况!$C$6*$J1994*信号概况!$C$9*信号相关性!$F$9+2*$H1994*信号概况!$C$7*$I1994*信号概况!$C$8*信号相关性!$G$8+2*$H1994*信号概况!$C$7*$J1994*信号概况!$C$9*信号相关性!$G$9+2*$I1994*信号概况!$C$8*$J1994*信号概况!$C$9*信号相关性!$H$9)</f>
        <v>6067.86254638774</v>
      </c>
      <c r="N1994" s="12">
        <f t="shared" si="660"/>
        <v>0.310866673005103</v>
      </c>
      <c r="O1994" s="10">
        <f>$C1994*信号概况!$J$2+$D1994*信号概况!$J$3+$E1994*信号概况!$J$4+$F1994*信号概况!$J$5+$G1994*信号概况!$J$6+$H1994*信号概况!$J$7+$I1994*信号概况!$J$8+$J1994*信号概况!$J$9</f>
        <v>1227.12333401399</v>
      </c>
      <c r="P1994" s="12">
        <f t="shared" si="661"/>
        <v>0.0628675658513313</v>
      </c>
      <c r="Q1994" s="7">
        <f t="shared" si="662"/>
        <v>11.1543929537903</v>
      </c>
    </row>
    <row r="1995" spans="1:17">
      <c r="A1995">
        <v>1993</v>
      </c>
      <c r="B1995">
        <v>19519.18</v>
      </c>
      <c r="C1995" s="7">
        <f t="shared" si="651"/>
        <v>0</v>
      </c>
      <c r="D1995" s="8">
        <f t="shared" si="652"/>
        <v>0.636363636363636</v>
      </c>
      <c r="E1995">
        <f t="shared" si="653"/>
        <v>0</v>
      </c>
      <c r="F1995">
        <f t="shared" si="654"/>
        <v>0.3</v>
      </c>
      <c r="G1995">
        <f t="shared" si="655"/>
        <v>0.1</v>
      </c>
      <c r="H1995">
        <f t="shared" si="656"/>
        <v>0</v>
      </c>
      <c r="I1995">
        <f t="shared" si="657"/>
        <v>0</v>
      </c>
      <c r="J1995">
        <f t="shared" si="658"/>
        <v>0</v>
      </c>
      <c r="K1995">
        <f>SQRT(POWER($C1995*信号概况!$F$2,2)+POWER($D1995*信号概况!$F$3,2)+POWER($E1995*信号概况!$F$4,2)+POWER($F1995*信号概况!$F$5,2)+POWER($G1995*信号概况!$F$6,2)+POWER($H1995*信号概况!$F$7,2)+POWER($I1995*信号概况!$F$8,2)+POWER($J1995*信号概况!$F$9,2)+2*$C1995*信号概况!$F$2*$D1995*信号概况!$F$3*信号相关性!$B$3+2*$C1995*信号概况!$F$2*$E1995*信号概况!$F$4*信号相关性!$B$4+2*$C1995*信号概况!$F$2*$F1995*信号概况!$F$5*信号相关性!$B$5+2*$C1995*信号概况!$F$2*$G1995*信号概况!$F$6*信号相关性!$B$6+2*$C1995*信号概况!$F$2*$H1995*信号概况!$F$7*信号相关性!$B$7+2*$C1995*信号概况!$F$2*$I1995*信号概况!$F$8*信号相关性!$B$8+2*$C1995*信号概况!$F$2*$J1995*信号概况!$F$9*信号相关性!$B$9+2*$D1995*信号概况!$F$3*$E1995*信号概况!$F$4*信号相关性!$C$4+2*$D1995*信号概况!$F$3*$F1995*信号概况!$F$5*信号相关性!$C$5+2*$D1995*信号概况!$F$3*$G1995*信号概况!$F$6*信号相关性!$C$6+2*$D1995*信号概况!$F$3*$H1995*信号概况!$F$7*信号相关性!$C$7+2*$D1995*信号概况!$F$3*$I1995*信号概况!$F$8*信号相关性!$C$8+2*$D1995*信号概况!$F$3*$J1995*信号概况!$F$9*信号相关性!$C$9+2*$E1995*信号概况!$F$4*$F1995*信号概况!$F$5*信号相关性!$D$5+2*$E1995*信号概况!$F$4*$G1995*信号概况!$F$6*信号相关性!$D$6+2*$E1995*信号概况!$F$4*$H1995*信号概况!$F$7*信号相关性!$D$7+2*$E1995*信号概况!$F$4*$I1995*信号概况!$F$8*信号相关性!$D$8+2*$E1995*信号概况!$F$4*$J1995*信号概况!$J$5*信号相关性!$D$9+2*$F1995*信号概况!$F$5*$G1995*信号概况!$F$6*信号相关性!$E$6+2*$F1995*信号概况!$F$5*$H1995*信号概况!$F$7*信号相关性!$E$7+2*$F1995*信号概况!$F$5*$I1995*信号概况!$F$8*信号相关性!$E$8+2*$F1995*信号概况!$F$5*$J1995*信号概况!$F$9*信号相关性!$E$9+2*$G1995*信号概况!$F$6*$H1995*信号概况!$F$7*信号相关性!$F$7+2*$G1995*信号概况!$F$6*$I1995*信号概况!$F$8*信号相关性!$F$8+2*$G1995*信号概况!$F$6*$J1995*信号概况!$F$9*信号相关性!$F$9+2*$H1995*信号概况!$F$7*$I1995*信号概况!$F$8*信号相关性!$G$8+2*$H1995*信号概况!$F$7*$J1995*信号概况!$F$9*信号相关性!$G$9+2*$I1995*信号概况!$F$8*$J1995*信号概况!$F$9*信号相关性!$H$9)</f>
        <v>1297.96702304878</v>
      </c>
      <c r="L1995" s="10">
        <f t="shared" si="659"/>
        <v>15.0382711219824</v>
      </c>
      <c r="M1995" s="11">
        <f>SQRT(POWER($C1995*信号概况!$C$2,2)+POWER($D1995*信号概况!$C$3,2)+POWER($E1995*信号概况!$C$4,2)+POWER($F1995*信号概况!$C$5,2)+POWER($G1995*信号概况!$C$6,2)+POWER($H1995*信号概况!$C$7,2)+POWER($I1995*信号概况!$C$8,2)+POWER($J1995*信号概况!$C$9,2)+2*$C1995*信号概况!$C$2*$D1995*信号概况!$C$3*信号相关性!$B$3+2*$C1995*信号概况!$C$2*$E1995*信号概况!$C$4*信号相关性!$B$4+2*$C1995*信号概况!$C$2*$F1995*信号概况!$C$5*信号相关性!$B$5+2*$C1995*信号概况!$C$2*$G1995*信号概况!$C$6*信号相关性!$B$6+2*$C1995*信号概况!$C$2*$H1995*信号概况!$C$7*信号相关性!$B$7+2*$C1995*信号概况!$C$2*$I1995*信号概况!$C$8*信号相关性!$B$8+2*$C1995*信号概况!$C$2*$J1995*信号概况!$C$9*信号相关性!$B$9+2*$D1995*信号概况!$C$3*$E1995*信号概况!$C$4*信号相关性!$C$4+2*$D1995*信号概况!$C$3*$F1995*信号概况!$C$5*信号相关性!$C$5+2*$D1995*信号概况!$C$3*$G1995*信号概况!$C$6*信号相关性!$C$6+2*$D1995*信号概况!$C$3*$H1995*信号概况!$C$7*信号相关性!$C$7+2*$D1995*信号概况!$C$3*$I1995*信号概况!$C$8*信号相关性!$C$8+2*$D1995*信号概况!$C$3*$J1995*信号概况!$C$9*信号相关性!$C$9+2*$E1995*信号概况!$C$4*$F1995*信号概况!$C$5*信号相关性!$D$5+2*$E1995*信号概况!$C$4*$G1995*信号概况!$C$6*信号相关性!$D$6+2*$E1995*信号概况!$C$4*$H1995*信号概况!$C$7*信号相关性!$D$7+2*$E1995*信号概况!$C$4*$I1995*信号概况!$C$8*信号相关性!$D$8+2*$E1995*信号概况!$C$4*$J1995*信号概况!$J$5*信号相关性!$D$9+2*$F1995*信号概况!$C$5*$G1995*信号概况!$C$6*信号相关性!$E$6+2*$F1995*信号概况!$C$5*$H1995*信号概况!$C$7*信号相关性!$E$7+2*$F1995*信号概况!$C$5*$I1995*信号概况!$C$8*信号相关性!$E$8+2*$F1995*信号概况!$C$5*$J1995*信号概况!$C$9*信号相关性!$E$9+2*$G1995*信号概况!$C$6*$H1995*信号概况!$C$7*信号相关性!$F$7+2*$G1995*信号概况!$C$6*$I1995*信号概况!$C$8*信号相关性!$F$8+2*$G1995*信号概况!$C$6*$J1995*信号概况!$C$9*信号相关性!$F$9+2*$H1995*信号概况!$C$7*$I1995*信号概况!$C$8*信号相关性!$G$8+2*$H1995*信号概况!$C$7*$J1995*信号概况!$C$9*信号相关性!$G$9+2*$I1995*信号概况!$C$8*$J1995*信号概况!$C$9*信号相关性!$H$9)</f>
        <v>6388.37724230409</v>
      </c>
      <c r="N1995" s="12">
        <f t="shared" si="660"/>
        <v>0.327287173042315</v>
      </c>
      <c r="O1995" s="10">
        <f>$C1995*信号概况!$J$2+$D1995*信号概况!$J$3+$E1995*信号概况!$J$4+$F1995*信号概况!$J$5+$G1995*信号概况!$J$6+$H1995*信号概况!$J$7+$I1995*信号概况!$J$8+$J1995*信号概况!$J$9</f>
        <v>1251.65148469892</v>
      </c>
      <c r="P1995" s="12">
        <f t="shared" si="661"/>
        <v>0.0641241837361467</v>
      </c>
      <c r="Q1995" s="7">
        <f t="shared" si="662"/>
        <v>10.8198887699008</v>
      </c>
    </row>
    <row r="1996" spans="1:17">
      <c r="A1996">
        <v>1994</v>
      </c>
      <c r="B1996">
        <v>19519.18</v>
      </c>
      <c r="C1996" s="7">
        <f t="shared" si="651"/>
        <v>0</v>
      </c>
      <c r="D1996" s="8">
        <f t="shared" si="652"/>
        <v>0.666666666666667</v>
      </c>
      <c r="E1996">
        <f t="shared" si="653"/>
        <v>0</v>
      </c>
      <c r="F1996">
        <f t="shared" si="654"/>
        <v>0.3</v>
      </c>
      <c r="G1996">
        <f t="shared" si="655"/>
        <v>0.1</v>
      </c>
      <c r="H1996">
        <f t="shared" si="656"/>
        <v>0</v>
      </c>
      <c r="I1996">
        <f t="shared" si="657"/>
        <v>0</v>
      </c>
      <c r="J1996">
        <f t="shared" si="658"/>
        <v>0</v>
      </c>
      <c r="K1996">
        <f>SQRT(POWER($C1996*信号概况!$F$2,2)+POWER($D1996*信号概况!$F$3,2)+POWER($E1996*信号概况!$F$4,2)+POWER($F1996*信号概况!$F$5,2)+POWER($G1996*信号概况!$F$6,2)+POWER($H1996*信号概况!$F$7,2)+POWER($I1996*信号概况!$F$8,2)+POWER($J1996*信号概况!$F$9,2)+2*$C1996*信号概况!$F$2*$D1996*信号概况!$F$3*信号相关性!$B$3+2*$C1996*信号概况!$F$2*$E1996*信号概况!$F$4*信号相关性!$B$4+2*$C1996*信号概况!$F$2*$F1996*信号概况!$F$5*信号相关性!$B$5+2*$C1996*信号概况!$F$2*$G1996*信号概况!$F$6*信号相关性!$B$6+2*$C1996*信号概况!$F$2*$H1996*信号概况!$F$7*信号相关性!$B$7+2*$C1996*信号概况!$F$2*$I1996*信号概况!$F$8*信号相关性!$B$8+2*$C1996*信号概况!$F$2*$J1996*信号概况!$F$9*信号相关性!$B$9+2*$D1996*信号概况!$F$3*$E1996*信号概况!$F$4*信号相关性!$C$4+2*$D1996*信号概况!$F$3*$F1996*信号概况!$F$5*信号相关性!$C$5+2*$D1996*信号概况!$F$3*$G1996*信号概况!$F$6*信号相关性!$C$6+2*$D1996*信号概况!$F$3*$H1996*信号概况!$F$7*信号相关性!$C$7+2*$D1996*信号概况!$F$3*$I1996*信号概况!$F$8*信号相关性!$C$8+2*$D1996*信号概况!$F$3*$J1996*信号概况!$F$9*信号相关性!$C$9+2*$E1996*信号概况!$F$4*$F1996*信号概况!$F$5*信号相关性!$D$5+2*$E1996*信号概况!$F$4*$G1996*信号概况!$F$6*信号相关性!$D$6+2*$E1996*信号概况!$F$4*$H1996*信号概况!$F$7*信号相关性!$D$7+2*$E1996*信号概况!$F$4*$I1996*信号概况!$F$8*信号相关性!$D$8+2*$E1996*信号概况!$F$4*$J1996*信号概况!$J$5*信号相关性!$D$9+2*$F1996*信号概况!$F$5*$G1996*信号概况!$F$6*信号相关性!$E$6+2*$F1996*信号概况!$F$5*$H1996*信号概况!$F$7*信号相关性!$E$7+2*$F1996*信号概况!$F$5*$I1996*信号概况!$F$8*信号相关性!$E$8+2*$F1996*信号概况!$F$5*$J1996*信号概况!$F$9*信号相关性!$E$9+2*$G1996*信号概况!$F$6*$H1996*信号概况!$F$7*信号相关性!$F$7+2*$G1996*信号概况!$F$6*$I1996*信号概况!$F$8*信号相关性!$F$8+2*$G1996*信号概况!$F$6*$J1996*信号概况!$F$9*信号相关性!$F$9+2*$H1996*信号概况!$F$7*$I1996*信号概况!$F$8*信号相关性!$G$8+2*$H1996*信号概况!$F$7*$J1996*信号概况!$F$9*信号相关性!$G$9+2*$I1996*信号概况!$F$8*$J1996*信号概况!$F$9*信号相关性!$H$9)</f>
        <v>1363.42825069865</v>
      </c>
      <c r="L1996" s="10">
        <f t="shared" si="659"/>
        <v>14.3162502243869</v>
      </c>
      <c r="M1996" s="11">
        <f>SQRT(POWER($C1996*信号概况!$C$2,2)+POWER($D1996*信号概况!$C$3,2)+POWER($E1996*信号概况!$C$4,2)+POWER($F1996*信号概况!$C$5,2)+POWER($G1996*信号概况!$C$6,2)+POWER($H1996*信号概况!$C$7,2)+POWER($I1996*信号概况!$C$8,2)+POWER($J1996*信号概况!$C$9,2)+2*$C1996*信号概况!$C$2*$D1996*信号概况!$C$3*信号相关性!$B$3+2*$C1996*信号概况!$C$2*$E1996*信号概况!$C$4*信号相关性!$B$4+2*$C1996*信号概况!$C$2*$F1996*信号概况!$C$5*信号相关性!$B$5+2*$C1996*信号概况!$C$2*$G1996*信号概况!$C$6*信号相关性!$B$6+2*$C1996*信号概况!$C$2*$H1996*信号概况!$C$7*信号相关性!$B$7+2*$C1996*信号概况!$C$2*$I1996*信号概况!$C$8*信号相关性!$B$8+2*$C1996*信号概况!$C$2*$J1996*信号概况!$C$9*信号相关性!$B$9+2*$D1996*信号概况!$C$3*$E1996*信号概况!$C$4*信号相关性!$C$4+2*$D1996*信号概况!$C$3*$F1996*信号概况!$C$5*信号相关性!$C$5+2*$D1996*信号概况!$C$3*$G1996*信号概况!$C$6*信号相关性!$C$6+2*$D1996*信号概况!$C$3*$H1996*信号概况!$C$7*信号相关性!$C$7+2*$D1996*信号概况!$C$3*$I1996*信号概况!$C$8*信号相关性!$C$8+2*$D1996*信号概况!$C$3*$J1996*信号概况!$C$9*信号相关性!$C$9+2*$E1996*信号概况!$C$4*$F1996*信号概况!$C$5*信号相关性!$D$5+2*$E1996*信号概况!$C$4*$G1996*信号概况!$C$6*信号相关性!$D$6+2*$E1996*信号概况!$C$4*$H1996*信号概况!$C$7*信号相关性!$D$7+2*$E1996*信号概况!$C$4*$I1996*信号概况!$C$8*信号相关性!$D$8+2*$E1996*信号概况!$C$4*$J1996*信号概况!$J$5*信号相关性!$D$9+2*$F1996*信号概况!$C$5*$G1996*信号概况!$C$6*信号相关性!$E$6+2*$F1996*信号概况!$C$5*$H1996*信号概况!$C$7*信号相关性!$E$7+2*$F1996*信号概况!$C$5*$I1996*信号概况!$C$8*信号相关性!$E$8+2*$F1996*信号概况!$C$5*$J1996*信号概况!$C$9*信号相关性!$E$9+2*$G1996*信号概况!$C$6*$H1996*信号概况!$C$7*信号相关性!$F$7+2*$G1996*信号概况!$C$6*$I1996*信号概况!$C$8*信号相关性!$F$8+2*$G1996*信号概况!$C$6*$J1996*信号概况!$C$9*信号相关性!$F$9+2*$H1996*信号概况!$C$7*$I1996*信号概况!$C$8*信号相关性!$G$8+2*$H1996*信号概况!$C$7*$J1996*信号概况!$C$9*信号相关性!$G$9+2*$I1996*信号概况!$C$8*$J1996*信号概况!$C$9*信号相关性!$H$9)</f>
        <v>6709.2589695394</v>
      </c>
      <c r="N1996" s="12">
        <f t="shared" si="660"/>
        <v>0.343726476703396</v>
      </c>
      <c r="O1996" s="10">
        <f>$C1996*信号概况!$J$2+$D1996*信号概况!$J$3+$E1996*信号概况!$J$4+$F1996*信号概况!$J$5+$G1996*信号概况!$J$6+$H1996*信号概况!$J$7+$I1996*信号概况!$J$8+$J1996*信号概况!$J$9</f>
        <v>1276.17963538385</v>
      </c>
      <c r="P1996" s="12">
        <f t="shared" si="661"/>
        <v>0.0653808016209621</v>
      </c>
      <c r="Q1996" s="7">
        <f t="shared" si="662"/>
        <v>10.516282479301</v>
      </c>
    </row>
    <row r="1997" spans="1:17">
      <c r="A1997">
        <v>1995</v>
      </c>
      <c r="B1997">
        <v>19519.18</v>
      </c>
      <c r="C1997" s="7">
        <f t="shared" si="651"/>
        <v>0</v>
      </c>
      <c r="D1997" s="8">
        <f t="shared" si="652"/>
        <v>0.696969696969697</v>
      </c>
      <c r="E1997">
        <f t="shared" si="653"/>
        <v>0</v>
      </c>
      <c r="F1997">
        <f t="shared" si="654"/>
        <v>0.3</v>
      </c>
      <c r="G1997">
        <f t="shared" si="655"/>
        <v>0.1</v>
      </c>
      <c r="H1997">
        <f t="shared" si="656"/>
        <v>0</v>
      </c>
      <c r="I1997">
        <f t="shared" si="657"/>
        <v>0</v>
      </c>
      <c r="J1997">
        <f t="shared" si="658"/>
        <v>0</v>
      </c>
      <c r="K1997">
        <f>SQRT(POWER($C1997*信号概况!$F$2,2)+POWER($D1997*信号概况!$F$3,2)+POWER($E1997*信号概况!$F$4,2)+POWER($F1997*信号概况!$F$5,2)+POWER($G1997*信号概况!$F$6,2)+POWER($H1997*信号概况!$F$7,2)+POWER($I1997*信号概况!$F$8,2)+POWER($J1997*信号概况!$F$9,2)+2*$C1997*信号概况!$F$2*$D1997*信号概况!$F$3*信号相关性!$B$3+2*$C1997*信号概况!$F$2*$E1997*信号概况!$F$4*信号相关性!$B$4+2*$C1997*信号概况!$F$2*$F1997*信号概况!$F$5*信号相关性!$B$5+2*$C1997*信号概况!$F$2*$G1997*信号概况!$F$6*信号相关性!$B$6+2*$C1997*信号概况!$F$2*$H1997*信号概况!$F$7*信号相关性!$B$7+2*$C1997*信号概况!$F$2*$I1997*信号概况!$F$8*信号相关性!$B$8+2*$C1997*信号概况!$F$2*$J1997*信号概况!$F$9*信号相关性!$B$9+2*$D1997*信号概况!$F$3*$E1997*信号概况!$F$4*信号相关性!$C$4+2*$D1997*信号概况!$F$3*$F1997*信号概况!$F$5*信号相关性!$C$5+2*$D1997*信号概况!$F$3*$G1997*信号概况!$F$6*信号相关性!$C$6+2*$D1997*信号概况!$F$3*$H1997*信号概况!$F$7*信号相关性!$C$7+2*$D1997*信号概况!$F$3*$I1997*信号概况!$F$8*信号相关性!$C$8+2*$D1997*信号概况!$F$3*$J1997*信号概况!$F$9*信号相关性!$C$9+2*$E1997*信号概况!$F$4*$F1997*信号概况!$F$5*信号相关性!$D$5+2*$E1997*信号概况!$F$4*$G1997*信号概况!$F$6*信号相关性!$D$6+2*$E1997*信号概况!$F$4*$H1997*信号概况!$F$7*信号相关性!$D$7+2*$E1997*信号概况!$F$4*$I1997*信号概况!$F$8*信号相关性!$D$8+2*$E1997*信号概况!$F$4*$J1997*信号概况!$J$5*信号相关性!$D$9+2*$F1997*信号概况!$F$5*$G1997*信号概况!$F$6*信号相关性!$E$6+2*$F1997*信号概况!$F$5*$H1997*信号概况!$F$7*信号相关性!$E$7+2*$F1997*信号概况!$F$5*$I1997*信号概况!$F$8*信号相关性!$E$8+2*$F1997*信号概况!$F$5*$J1997*信号概况!$F$9*信号相关性!$E$9+2*$G1997*信号概况!$F$6*$H1997*信号概况!$F$7*信号相关性!$F$7+2*$G1997*信号概况!$F$6*$I1997*信号概况!$F$8*信号相关性!$F$8+2*$G1997*信号概况!$F$6*$J1997*信号概况!$F$9*信号相关性!$F$9+2*$H1997*信号概况!$F$7*$I1997*信号概况!$F$8*信号相关性!$G$8+2*$H1997*信号概况!$F$7*$J1997*信号概况!$F$9*信号相关性!$G$9+2*$I1997*信号概况!$F$8*$J1997*信号概况!$F$9*信号相关性!$H$9)</f>
        <v>1429.0183921328</v>
      </c>
      <c r="L1997" s="10">
        <f t="shared" si="659"/>
        <v>13.6591523996187</v>
      </c>
      <c r="M1997" s="11">
        <f>SQRT(POWER($C1997*信号概况!$C$2,2)+POWER($D1997*信号概况!$C$3,2)+POWER($E1997*信号概况!$C$4,2)+POWER($F1997*信号概况!$C$5,2)+POWER($G1997*信号概况!$C$6,2)+POWER($H1997*信号概况!$C$7,2)+POWER($I1997*信号概况!$C$8,2)+POWER($J1997*信号概况!$C$9,2)+2*$C1997*信号概况!$C$2*$D1997*信号概况!$C$3*信号相关性!$B$3+2*$C1997*信号概况!$C$2*$E1997*信号概况!$C$4*信号相关性!$B$4+2*$C1997*信号概况!$C$2*$F1997*信号概况!$C$5*信号相关性!$B$5+2*$C1997*信号概况!$C$2*$G1997*信号概况!$C$6*信号相关性!$B$6+2*$C1997*信号概况!$C$2*$H1997*信号概况!$C$7*信号相关性!$B$7+2*$C1997*信号概况!$C$2*$I1997*信号概况!$C$8*信号相关性!$B$8+2*$C1997*信号概况!$C$2*$J1997*信号概况!$C$9*信号相关性!$B$9+2*$D1997*信号概况!$C$3*$E1997*信号概况!$C$4*信号相关性!$C$4+2*$D1997*信号概况!$C$3*$F1997*信号概况!$C$5*信号相关性!$C$5+2*$D1997*信号概况!$C$3*$G1997*信号概况!$C$6*信号相关性!$C$6+2*$D1997*信号概况!$C$3*$H1997*信号概况!$C$7*信号相关性!$C$7+2*$D1997*信号概况!$C$3*$I1997*信号概况!$C$8*信号相关性!$C$8+2*$D1997*信号概况!$C$3*$J1997*信号概况!$C$9*信号相关性!$C$9+2*$E1997*信号概况!$C$4*$F1997*信号概况!$C$5*信号相关性!$D$5+2*$E1997*信号概况!$C$4*$G1997*信号概况!$C$6*信号相关性!$D$6+2*$E1997*信号概况!$C$4*$H1997*信号概况!$C$7*信号相关性!$D$7+2*$E1997*信号概况!$C$4*$I1997*信号概况!$C$8*信号相关性!$D$8+2*$E1997*信号概况!$C$4*$J1997*信号概况!$J$5*信号相关性!$D$9+2*$F1997*信号概况!$C$5*$G1997*信号概况!$C$6*信号相关性!$E$6+2*$F1997*信号概况!$C$5*$H1997*信号概况!$C$7*信号相关性!$E$7+2*$F1997*信号概况!$C$5*$I1997*信号概况!$C$8*信号相关性!$E$8+2*$F1997*信号概况!$C$5*$J1997*信号概况!$C$9*信号相关性!$E$9+2*$G1997*信号概况!$C$6*$H1997*信号概况!$C$7*信号相关性!$F$7+2*$G1997*信号概况!$C$6*$I1997*信号概况!$C$8*信号相关性!$F$8+2*$G1997*信号概况!$C$6*$J1997*信号概况!$C$9*信号相关性!$F$9+2*$H1997*信号概况!$C$7*$I1997*信号概况!$C$8*信号相关性!$G$8+2*$H1997*信号概况!$C$7*$J1997*信号概况!$C$9*信号相关性!$G$9+2*$I1997*信号概况!$C$8*$J1997*信号概况!$C$9*信号相关性!$H$9)</f>
        <v>7030.45747252077</v>
      </c>
      <c r="N1997" s="12">
        <f t="shared" si="660"/>
        <v>0.360182009311906</v>
      </c>
      <c r="O1997" s="10">
        <f>$C1997*信号概况!$J$2+$D1997*信号概况!$J$3+$E1997*信号概况!$J$4+$F1997*信号概况!$J$5+$G1997*信号概况!$J$6+$H1997*信号概况!$J$7+$I1997*信号概况!$J$8+$J1997*信号概况!$J$9</f>
        <v>1300.70778606878</v>
      </c>
      <c r="P1997" s="12">
        <f t="shared" si="661"/>
        <v>0.0666374195057775</v>
      </c>
      <c r="Q1997" s="7">
        <f t="shared" si="662"/>
        <v>10.23957040258</v>
      </c>
    </row>
    <row r="1998" spans="1:17">
      <c r="A1998">
        <v>1996</v>
      </c>
      <c r="B1998">
        <v>19519.18</v>
      </c>
      <c r="C1998" s="7">
        <f t="shared" si="651"/>
        <v>0</v>
      </c>
      <c r="D1998" s="8">
        <f t="shared" si="652"/>
        <v>0.727272727272727</v>
      </c>
      <c r="E1998">
        <f t="shared" si="653"/>
        <v>0</v>
      </c>
      <c r="F1998">
        <f t="shared" si="654"/>
        <v>0.3</v>
      </c>
      <c r="G1998">
        <f t="shared" si="655"/>
        <v>0.1</v>
      </c>
      <c r="H1998">
        <f t="shared" si="656"/>
        <v>0</v>
      </c>
      <c r="I1998">
        <f t="shared" si="657"/>
        <v>0</v>
      </c>
      <c r="J1998">
        <f t="shared" si="658"/>
        <v>0</v>
      </c>
      <c r="K1998">
        <f>SQRT(POWER($C1998*信号概况!$F$2,2)+POWER($D1998*信号概况!$F$3,2)+POWER($E1998*信号概况!$F$4,2)+POWER($F1998*信号概况!$F$5,2)+POWER($G1998*信号概况!$F$6,2)+POWER($H1998*信号概况!$F$7,2)+POWER($I1998*信号概况!$F$8,2)+POWER($J1998*信号概况!$F$9,2)+2*$C1998*信号概况!$F$2*$D1998*信号概况!$F$3*信号相关性!$B$3+2*$C1998*信号概况!$F$2*$E1998*信号概况!$F$4*信号相关性!$B$4+2*$C1998*信号概况!$F$2*$F1998*信号概况!$F$5*信号相关性!$B$5+2*$C1998*信号概况!$F$2*$G1998*信号概况!$F$6*信号相关性!$B$6+2*$C1998*信号概况!$F$2*$H1998*信号概况!$F$7*信号相关性!$B$7+2*$C1998*信号概况!$F$2*$I1998*信号概况!$F$8*信号相关性!$B$8+2*$C1998*信号概况!$F$2*$J1998*信号概况!$F$9*信号相关性!$B$9+2*$D1998*信号概况!$F$3*$E1998*信号概况!$F$4*信号相关性!$C$4+2*$D1998*信号概况!$F$3*$F1998*信号概况!$F$5*信号相关性!$C$5+2*$D1998*信号概况!$F$3*$G1998*信号概况!$F$6*信号相关性!$C$6+2*$D1998*信号概况!$F$3*$H1998*信号概况!$F$7*信号相关性!$C$7+2*$D1998*信号概况!$F$3*$I1998*信号概况!$F$8*信号相关性!$C$8+2*$D1998*信号概况!$F$3*$J1998*信号概况!$F$9*信号相关性!$C$9+2*$E1998*信号概况!$F$4*$F1998*信号概况!$F$5*信号相关性!$D$5+2*$E1998*信号概况!$F$4*$G1998*信号概况!$F$6*信号相关性!$D$6+2*$E1998*信号概况!$F$4*$H1998*信号概况!$F$7*信号相关性!$D$7+2*$E1998*信号概况!$F$4*$I1998*信号概况!$F$8*信号相关性!$D$8+2*$E1998*信号概况!$F$4*$J1998*信号概况!$J$5*信号相关性!$D$9+2*$F1998*信号概况!$F$5*$G1998*信号概况!$F$6*信号相关性!$E$6+2*$F1998*信号概况!$F$5*$H1998*信号概况!$F$7*信号相关性!$E$7+2*$F1998*信号概况!$F$5*$I1998*信号概况!$F$8*信号相关性!$E$8+2*$F1998*信号概况!$F$5*$J1998*信号概况!$F$9*信号相关性!$E$9+2*$G1998*信号概况!$F$6*$H1998*信号概况!$F$7*信号相关性!$F$7+2*$G1998*信号概况!$F$6*$I1998*信号概况!$F$8*信号相关性!$F$8+2*$G1998*信号概况!$F$6*$J1998*信号概况!$F$9*信号相关性!$F$9+2*$H1998*信号概况!$F$7*$I1998*信号概况!$F$8*信号相关性!$G$8+2*$H1998*信号概况!$F$7*$J1998*信号概况!$F$9*信号相关性!$G$9+2*$I1998*信号概况!$F$8*$J1998*信号概况!$F$9*信号相关性!$H$9)</f>
        <v>1494.72047676947</v>
      </c>
      <c r="L1998" s="10">
        <f t="shared" si="659"/>
        <v>13.0587493135751</v>
      </c>
      <c r="M1998" s="11">
        <f>SQRT(POWER($C1998*信号概况!$C$2,2)+POWER($D1998*信号概况!$C$3,2)+POWER($E1998*信号概况!$C$4,2)+POWER($F1998*信号概况!$C$5,2)+POWER($G1998*信号概况!$C$6,2)+POWER($H1998*信号概况!$C$7,2)+POWER($I1998*信号概况!$C$8,2)+POWER($J1998*信号概况!$C$9,2)+2*$C1998*信号概况!$C$2*$D1998*信号概况!$C$3*信号相关性!$B$3+2*$C1998*信号概况!$C$2*$E1998*信号概况!$C$4*信号相关性!$B$4+2*$C1998*信号概况!$C$2*$F1998*信号概况!$C$5*信号相关性!$B$5+2*$C1998*信号概况!$C$2*$G1998*信号概况!$C$6*信号相关性!$B$6+2*$C1998*信号概况!$C$2*$H1998*信号概况!$C$7*信号相关性!$B$7+2*$C1998*信号概况!$C$2*$I1998*信号概况!$C$8*信号相关性!$B$8+2*$C1998*信号概况!$C$2*$J1998*信号概况!$C$9*信号相关性!$B$9+2*$D1998*信号概况!$C$3*$E1998*信号概况!$C$4*信号相关性!$C$4+2*$D1998*信号概况!$C$3*$F1998*信号概况!$C$5*信号相关性!$C$5+2*$D1998*信号概况!$C$3*$G1998*信号概况!$C$6*信号相关性!$C$6+2*$D1998*信号概况!$C$3*$H1998*信号概况!$C$7*信号相关性!$C$7+2*$D1998*信号概况!$C$3*$I1998*信号概况!$C$8*信号相关性!$C$8+2*$D1998*信号概况!$C$3*$J1998*信号概况!$C$9*信号相关性!$C$9+2*$E1998*信号概况!$C$4*$F1998*信号概况!$C$5*信号相关性!$D$5+2*$E1998*信号概况!$C$4*$G1998*信号概况!$C$6*信号相关性!$D$6+2*$E1998*信号概况!$C$4*$H1998*信号概况!$C$7*信号相关性!$D$7+2*$E1998*信号概况!$C$4*$I1998*信号概况!$C$8*信号相关性!$D$8+2*$E1998*信号概况!$C$4*$J1998*信号概况!$J$5*信号相关性!$D$9+2*$F1998*信号概况!$C$5*$G1998*信号概况!$C$6*信号相关性!$E$6+2*$F1998*信号概况!$C$5*$H1998*信号概况!$C$7*信号相关性!$E$7+2*$F1998*信号概况!$C$5*$I1998*信号概况!$C$8*信号相关性!$E$8+2*$F1998*信号概况!$C$5*$J1998*信号概况!$C$9*信号相关性!$E$9+2*$G1998*信号概况!$C$6*$H1998*信号概况!$C$7*信号相关性!$F$7+2*$G1998*信号概况!$C$6*$I1998*信号概况!$C$8*信号相关性!$F$8+2*$G1998*信号概况!$C$6*$J1998*信号概况!$C$9*信号相关性!$F$9+2*$H1998*信号概况!$C$7*$I1998*信号概况!$C$8*信号相关性!$G$8+2*$H1998*信号概况!$C$7*$J1998*信号概况!$C$9*信号相关性!$G$9+2*$I1998*信号概况!$C$8*$J1998*信号概况!$C$9*信号相关性!$H$9)</f>
        <v>7351.9312325214</v>
      </c>
      <c r="N1998" s="12">
        <f t="shared" si="660"/>
        <v>0.376651643794534</v>
      </c>
      <c r="O1998" s="10">
        <f>$C1998*信号概况!$J$2+$D1998*信号概况!$J$3+$E1998*信号概况!$J$4+$F1998*信号概况!$J$5+$G1998*信号概况!$J$6+$H1998*信号概况!$J$7+$I1998*信号概况!$J$8+$J1998*信号概况!$J$9</f>
        <v>1325.23593675371</v>
      </c>
      <c r="P1998" s="12">
        <f t="shared" si="661"/>
        <v>0.067894037390593</v>
      </c>
      <c r="Q1998" s="7">
        <f t="shared" si="662"/>
        <v>9.98639710436423</v>
      </c>
    </row>
    <row r="1999" spans="1:17">
      <c r="A1999">
        <v>1997</v>
      </c>
      <c r="B1999">
        <v>19519.18</v>
      </c>
      <c r="C1999" s="7">
        <f t="shared" si="651"/>
        <v>0</v>
      </c>
      <c r="D1999" s="8">
        <f t="shared" si="652"/>
        <v>0.757575757575758</v>
      </c>
      <c r="E1999">
        <f t="shared" si="653"/>
        <v>0</v>
      </c>
      <c r="F1999">
        <f t="shared" si="654"/>
        <v>0.3</v>
      </c>
      <c r="G1999">
        <f t="shared" si="655"/>
        <v>0.1</v>
      </c>
      <c r="H1999">
        <f t="shared" si="656"/>
        <v>0</v>
      </c>
      <c r="I1999">
        <f t="shared" si="657"/>
        <v>0</v>
      </c>
      <c r="J1999">
        <f t="shared" si="658"/>
        <v>0</v>
      </c>
      <c r="K1999">
        <f>SQRT(POWER($C1999*信号概况!$F$2,2)+POWER($D1999*信号概况!$F$3,2)+POWER($E1999*信号概况!$F$4,2)+POWER($F1999*信号概况!$F$5,2)+POWER($G1999*信号概况!$F$6,2)+POWER($H1999*信号概况!$F$7,2)+POWER($I1999*信号概况!$F$8,2)+POWER($J1999*信号概况!$F$9,2)+2*$C1999*信号概况!$F$2*$D1999*信号概况!$F$3*信号相关性!$B$3+2*$C1999*信号概况!$F$2*$E1999*信号概况!$F$4*信号相关性!$B$4+2*$C1999*信号概况!$F$2*$F1999*信号概况!$F$5*信号相关性!$B$5+2*$C1999*信号概况!$F$2*$G1999*信号概况!$F$6*信号相关性!$B$6+2*$C1999*信号概况!$F$2*$H1999*信号概况!$F$7*信号相关性!$B$7+2*$C1999*信号概况!$F$2*$I1999*信号概况!$F$8*信号相关性!$B$8+2*$C1999*信号概况!$F$2*$J1999*信号概况!$F$9*信号相关性!$B$9+2*$D1999*信号概况!$F$3*$E1999*信号概况!$F$4*信号相关性!$C$4+2*$D1999*信号概况!$F$3*$F1999*信号概况!$F$5*信号相关性!$C$5+2*$D1999*信号概况!$F$3*$G1999*信号概况!$F$6*信号相关性!$C$6+2*$D1999*信号概况!$F$3*$H1999*信号概况!$F$7*信号相关性!$C$7+2*$D1999*信号概况!$F$3*$I1999*信号概况!$F$8*信号相关性!$C$8+2*$D1999*信号概况!$F$3*$J1999*信号概况!$F$9*信号相关性!$C$9+2*$E1999*信号概况!$F$4*$F1999*信号概况!$F$5*信号相关性!$D$5+2*$E1999*信号概况!$F$4*$G1999*信号概况!$F$6*信号相关性!$D$6+2*$E1999*信号概况!$F$4*$H1999*信号概况!$F$7*信号相关性!$D$7+2*$E1999*信号概况!$F$4*$I1999*信号概况!$F$8*信号相关性!$D$8+2*$E1999*信号概况!$F$4*$J1999*信号概况!$J$5*信号相关性!$D$9+2*$F1999*信号概况!$F$5*$G1999*信号概况!$F$6*信号相关性!$E$6+2*$F1999*信号概况!$F$5*$H1999*信号概况!$F$7*信号相关性!$E$7+2*$F1999*信号概况!$F$5*$I1999*信号概况!$F$8*信号相关性!$E$8+2*$F1999*信号概况!$F$5*$J1999*信号概况!$F$9*信号相关性!$E$9+2*$G1999*信号概况!$F$6*$H1999*信号概况!$F$7*信号相关性!$F$7+2*$G1999*信号概况!$F$6*$I1999*信号概况!$F$8*信号相关性!$F$8+2*$G1999*信号概况!$F$6*$J1999*信号概况!$F$9*信号相关性!$F$9+2*$H1999*信号概况!$F$7*$I1999*信号概况!$F$8*信号相关性!$G$8+2*$H1999*信号概况!$F$7*$J1999*信号概况!$F$9*信号相关性!$G$9+2*$I1999*信号概况!$F$8*$J1999*信号概况!$F$9*信号相关性!$H$9)</f>
        <v>1560.52036534729</v>
      </c>
      <c r="L1999" s="10">
        <f t="shared" si="659"/>
        <v>12.5081225682409</v>
      </c>
      <c r="M1999" s="11">
        <f>SQRT(POWER($C1999*信号概况!$C$2,2)+POWER($D1999*信号概况!$C$3,2)+POWER($E1999*信号概况!$C$4,2)+POWER($F1999*信号概况!$C$5,2)+POWER($G1999*信号概况!$C$6,2)+POWER($H1999*信号概况!$C$7,2)+POWER($I1999*信号概况!$C$8,2)+POWER($J1999*信号概况!$C$9,2)+2*$C1999*信号概况!$C$2*$D1999*信号概况!$C$3*信号相关性!$B$3+2*$C1999*信号概况!$C$2*$E1999*信号概况!$C$4*信号相关性!$B$4+2*$C1999*信号概况!$C$2*$F1999*信号概况!$C$5*信号相关性!$B$5+2*$C1999*信号概况!$C$2*$G1999*信号概况!$C$6*信号相关性!$B$6+2*$C1999*信号概况!$C$2*$H1999*信号概况!$C$7*信号相关性!$B$7+2*$C1999*信号概况!$C$2*$I1999*信号概况!$C$8*信号相关性!$B$8+2*$C1999*信号概况!$C$2*$J1999*信号概况!$C$9*信号相关性!$B$9+2*$D1999*信号概况!$C$3*$E1999*信号概况!$C$4*信号相关性!$C$4+2*$D1999*信号概况!$C$3*$F1999*信号概况!$C$5*信号相关性!$C$5+2*$D1999*信号概况!$C$3*$G1999*信号概况!$C$6*信号相关性!$C$6+2*$D1999*信号概况!$C$3*$H1999*信号概况!$C$7*信号相关性!$C$7+2*$D1999*信号概况!$C$3*$I1999*信号概况!$C$8*信号相关性!$C$8+2*$D1999*信号概况!$C$3*$J1999*信号概况!$C$9*信号相关性!$C$9+2*$E1999*信号概况!$C$4*$F1999*信号概况!$C$5*信号相关性!$D$5+2*$E1999*信号概况!$C$4*$G1999*信号概况!$C$6*信号相关性!$D$6+2*$E1999*信号概况!$C$4*$H1999*信号概况!$C$7*信号相关性!$D$7+2*$E1999*信号概况!$C$4*$I1999*信号概况!$C$8*信号相关性!$D$8+2*$E1999*信号概况!$C$4*$J1999*信号概况!$J$5*信号相关性!$D$9+2*$F1999*信号概况!$C$5*$G1999*信号概况!$C$6*信号相关性!$E$6+2*$F1999*信号概况!$C$5*$H1999*信号概况!$C$7*信号相关性!$E$7+2*$F1999*信号概况!$C$5*$I1999*信号概况!$C$8*信号相关性!$E$8+2*$F1999*信号概况!$C$5*$J1999*信号概况!$C$9*信号相关性!$E$9+2*$G1999*信号概况!$C$6*$H1999*信号概况!$C$7*信号相关性!$F$7+2*$G1999*信号概况!$C$6*$I1999*信号概况!$C$8*信号相关性!$F$8+2*$G1999*信号概况!$C$6*$J1999*信号概况!$C$9*信号相关性!$F$9+2*$H1999*信号概况!$C$7*$I1999*信号概况!$C$8*信号相关性!$G$8+2*$H1999*信号概况!$C$7*$J1999*信号概况!$C$9*信号相关性!$G$9+2*$I1999*信号概况!$C$8*$J1999*信号概况!$C$9*信号相关性!$H$9)</f>
        <v>7673.64565540697</v>
      </c>
      <c r="N1999" s="12">
        <f t="shared" si="660"/>
        <v>0.393133607836342</v>
      </c>
      <c r="O1999" s="10">
        <f>$C1999*信号概况!$J$2+$D1999*信号概况!$J$3+$E1999*信号概况!$J$4+$F1999*信号概况!$J$5+$G1999*信号概况!$J$6+$H1999*信号概况!$J$7+$I1999*信号概况!$J$8+$J1999*信号概况!$J$9</f>
        <v>1349.76408743865</v>
      </c>
      <c r="P1999" s="12">
        <f t="shared" si="661"/>
        <v>0.0691506552754084</v>
      </c>
      <c r="Q1999" s="7">
        <f t="shared" si="662"/>
        <v>9.75393233389576</v>
      </c>
    </row>
    <row r="2000" spans="1:17">
      <c r="A2000">
        <v>1998</v>
      </c>
      <c r="B2000">
        <v>19519.18</v>
      </c>
      <c r="C2000" s="7">
        <f t="shared" si="651"/>
        <v>0</v>
      </c>
      <c r="D2000" s="8">
        <f t="shared" si="652"/>
        <v>0.787878787878788</v>
      </c>
      <c r="E2000">
        <f t="shared" si="653"/>
        <v>0</v>
      </c>
      <c r="F2000">
        <f t="shared" si="654"/>
        <v>0.3</v>
      </c>
      <c r="G2000">
        <f t="shared" si="655"/>
        <v>0.1</v>
      </c>
      <c r="H2000">
        <f t="shared" si="656"/>
        <v>0</v>
      </c>
      <c r="I2000">
        <f t="shared" si="657"/>
        <v>0</v>
      </c>
      <c r="J2000">
        <f t="shared" si="658"/>
        <v>0</v>
      </c>
      <c r="K2000">
        <f>SQRT(POWER($C2000*信号概况!$F$2,2)+POWER($D2000*信号概况!$F$3,2)+POWER($E2000*信号概况!$F$4,2)+POWER($F2000*信号概况!$F$5,2)+POWER($G2000*信号概况!$F$6,2)+POWER($H2000*信号概况!$F$7,2)+POWER($I2000*信号概况!$F$8,2)+POWER($J2000*信号概况!$F$9,2)+2*$C2000*信号概况!$F$2*$D2000*信号概况!$F$3*信号相关性!$B$3+2*$C2000*信号概况!$F$2*$E2000*信号概况!$F$4*信号相关性!$B$4+2*$C2000*信号概况!$F$2*$F2000*信号概况!$F$5*信号相关性!$B$5+2*$C2000*信号概况!$F$2*$G2000*信号概况!$F$6*信号相关性!$B$6+2*$C2000*信号概况!$F$2*$H2000*信号概况!$F$7*信号相关性!$B$7+2*$C2000*信号概况!$F$2*$I2000*信号概况!$F$8*信号相关性!$B$8+2*$C2000*信号概况!$F$2*$J2000*信号概况!$F$9*信号相关性!$B$9+2*$D2000*信号概况!$F$3*$E2000*信号概况!$F$4*信号相关性!$C$4+2*$D2000*信号概况!$F$3*$F2000*信号概况!$F$5*信号相关性!$C$5+2*$D2000*信号概况!$F$3*$G2000*信号概况!$F$6*信号相关性!$C$6+2*$D2000*信号概况!$F$3*$H2000*信号概况!$F$7*信号相关性!$C$7+2*$D2000*信号概况!$F$3*$I2000*信号概况!$F$8*信号相关性!$C$8+2*$D2000*信号概况!$F$3*$J2000*信号概况!$F$9*信号相关性!$C$9+2*$E2000*信号概况!$F$4*$F2000*信号概况!$F$5*信号相关性!$D$5+2*$E2000*信号概况!$F$4*$G2000*信号概况!$F$6*信号相关性!$D$6+2*$E2000*信号概况!$F$4*$H2000*信号概况!$F$7*信号相关性!$D$7+2*$E2000*信号概况!$F$4*$I2000*信号概况!$F$8*信号相关性!$D$8+2*$E2000*信号概况!$F$4*$J2000*信号概况!$J$5*信号相关性!$D$9+2*$F2000*信号概况!$F$5*$G2000*信号概况!$F$6*信号相关性!$E$6+2*$F2000*信号概况!$F$5*$H2000*信号概况!$F$7*信号相关性!$E$7+2*$F2000*信号概况!$F$5*$I2000*信号概况!$F$8*信号相关性!$E$8+2*$F2000*信号概况!$F$5*$J2000*信号概况!$F$9*信号相关性!$E$9+2*$G2000*信号概况!$F$6*$H2000*信号概况!$F$7*信号相关性!$F$7+2*$G2000*信号概况!$F$6*$I2000*信号概况!$F$8*信号相关性!$F$8+2*$G2000*信号概况!$F$6*$J2000*信号概况!$F$9*信号相关性!$F$9+2*$H2000*信号概况!$F$7*$I2000*信号概况!$F$8*信号相关性!$G$8+2*$H2000*信号概况!$F$7*$J2000*信号概况!$F$9*信号相关性!$G$9+2*$I2000*信号概况!$F$8*$J2000*信号概况!$F$9*信号相关性!$H$9)</f>
        <v>1626.40618728006</v>
      </c>
      <c r="L2000" s="10">
        <f t="shared" si="659"/>
        <v>12.0014176979019</v>
      </c>
      <c r="M2000" s="11">
        <f>SQRT(POWER($C2000*信号概况!$C$2,2)+POWER($D2000*信号概况!$C$3,2)+POWER($E2000*信号概况!$C$4,2)+POWER($F2000*信号概况!$C$5,2)+POWER($G2000*信号概况!$C$6,2)+POWER($H2000*信号概况!$C$7,2)+POWER($I2000*信号概况!$C$8,2)+POWER($J2000*信号概况!$C$9,2)+2*$C2000*信号概况!$C$2*$D2000*信号概况!$C$3*信号相关性!$B$3+2*$C2000*信号概况!$C$2*$E2000*信号概况!$C$4*信号相关性!$B$4+2*$C2000*信号概况!$C$2*$F2000*信号概况!$C$5*信号相关性!$B$5+2*$C2000*信号概况!$C$2*$G2000*信号概况!$C$6*信号相关性!$B$6+2*$C2000*信号概况!$C$2*$H2000*信号概况!$C$7*信号相关性!$B$7+2*$C2000*信号概况!$C$2*$I2000*信号概况!$C$8*信号相关性!$B$8+2*$C2000*信号概况!$C$2*$J2000*信号概况!$C$9*信号相关性!$B$9+2*$D2000*信号概况!$C$3*$E2000*信号概况!$C$4*信号相关性!$C$4+2*$D2000*信号概况!$C$3*$F2000*信号概况!$C$5*信号相关性!$C$5+2*$D2000*信号概况!$C$3*$G2000*信号概况!$C$6*信号相关性!$C$6+2*$D2000*信号概况!$C$3*$H2000*信号概况!$C$7*信号相关性!$C$7+2*$D2000*信号概况!$C$3*$I2000*信号概况!$C$8*信号相关性!$C$8+2*$D2000*信号概况!$C$3*$J2000*信号概况!$C$9*信号相关性!$C$9+2*$E2000*信号概况!$C$4*$F2000*信号概况!$C$5*信号相关性!$D$5+2*$E2000*信号概况!$C$4*$G2000*信号概况!$C$6*信号相关性!$D$6+2*$E2000*信号概况!$C$4*$H2000*信号概况!$C$7*信号相关性!$D$7+2*$E2000*信号概况!$C$4*$I2000*信号概况!$C$8*信号相关性!$D$8+2*$E2000*信号概况!$C$4*$J2000*信号概况!$J$5*信号相关性!$D$9+2*$F2000*信号概况!$C$5*$G2000*信号概况!$C$6*信号相关性!$E$6+2*$F2000*信号概况!$C$5*$H2000*信号概况!$C$7*信号相关性!$E$7+2*$F2000*信号概况!$C$5*$I2000*信号概况!$C$8*信号相关性!$E$8+2*$F2000*信号概况!$C$5*$J2000*信号概况!$C$9*信号相关性!$E$9+2*$G2000*信号概况!$C$6*$H2000*信号概况!$C$7*信号相关性!$F$7+2*$G2000*信号概况!$C$6*$I2000*信号概况!$C$8*信号相关性!$F$8+2*$G2000*信号概况!$C$6*$J2000*信号概况!$C$9*信号相关性!$F$9+2*$H2000*信号概况!$C$7*$I2000*信号概况!$C$8*信号相关性!$G$8+2*$H2000*信号概况!$C$7*$J2000*信号概况!$C$9*信号相关性!$G$9+2*$I2000*信号概况!$C$8*$J2000*信号概况!$C$9*信号相关性!$H$9)</f>
        <v>7995.57169087934</v>
      </c>
      <c r="N2000" s="12">
        <f t="shared" si="660"/>
        <v>0.409626413142322</v>
      </c>
      <c r="O2000" s="10">
        <f>$C2000*信号概况!$J$2+$D2000*信号概况!$J$3+$E2000*信号概况!$J$4+$F2000*信号概况!$J$5+$G2000*信号概况!$J$6+$H2000*信号概况!$J$7+$I2000*信号概况!$J$8+$J2000*信号概况!$J$9</f>
        <v>1374.29223812358</v>
      </c>
      <c r="P2000" s="12">
        <f t="shared" si="661"/>
        <v>0.0704072731602238</v>
      </c>
      <c r="Q2000" s="7">
        <f t="shared" si="662"/>
        <v>9.53977424509836</v>
      </c>
    </row>
    <row r="2001" spans="1:17">
      <c r="A2001">
        <v>1999</v>
      </c>
      <c r="B2001">
        <v>19519.18</v>
      </c>
      <c r="C2001" s="7">
        <f t="shared" si="651"/>
        <v>0</v>
      </c>
      <c r="D2001" s="8">
        <f t="shared" si="652"/>
        <v>0.818181818181818</v>
      </c>
      <c r="E2001">
        <f t="shared" si="653"/>
        <v>0</v>
      </c>
      <c r="F2001">
        <f t="shared" si="654"/>
        <v>0.3</v>
      </c>
      <c r="G2001">
        <f t="shared" si="655"/>
        <v>0.1</v>
      </c>
      <c r="H2001">
        <f t="shared" si="656"/>
        <v>0</v>
      </c>
      <c r="I2001">
        <f t="shared" si="657"/>
        <v>0</v>
      </c>
      <c r="J2001">
        <f t="shared" si="658"/>
        <v>0</v>
      </c>
      <c r="K2001">
        <f>SQRT(POWER($C2001*信号概况!$F$2,2)+POWER($D2001*信号概况!$F$3,2)+POWER($E2001*信号概况!$F$4,2)+POWER($F2001*信号概况!$F$5,2)+POWER($G2001*信号概况!$F$6,2)+POWER($H2001*信号概况!$F$7,2)+POWER($I2001*信号概况!$F$8,2)+POWER($J2001*信号概况!$F$9,2)+2*$C2001*信号概况!$F$2*$D2001*信号概况!$F$3*信号相关性!$B$3+2*$C2001*信号概况!$F$2*$E2001*信号概况!$F$4*信号相关性!$B$4+2*$C2001*信号概况!$F$2*$F2001*信号概况!$F$5*信号相关性!$B$5+2*$C2001*信号概况!$F$2*$G2001*信号概况!$F$6*信号相关性!$B$6+2*$C2001*信号概况!$F$2*$H2001*信号概况!$F$7*信号相关性!$B$7+2*$C2001*信号概况!$F$2*$I2001*信号概况!$F$8*信号相关性!$B$8+2*$C2001*信号概况!$F$2*$J2001*信号概况!$F$9*信号相关性!$B$9+2*$D2001*信号概况!$F$3*$E2001*信号概况!$F$4*信号相关性!$C$4+2*$D2001*信号概况!$F$3*$F2001*信号概况!$F$5*信号相关性!$C$5+2*$D2001*信号概况!$F$3*$G2001*信号概况!$F$6*信号相关性!$C$6+2*$D2001*信号概况!$F$3*$H2001*信号概况!$F$7*信号相关性!$C$7+2*$D2001*信号概况!$F$3*$I2001*信号概况!$F$8*信号相关性!$C$8+2*$D2001*信号概况!$F$3*$J2001*信号概况!$F$9*信号相关性!$C$9+2*$E2001*信号概况!$F$4*$F2001*信号概况!$F$5*信号相关性!$D$5+2*$E2001*信号概况!$F$4*$G2001*信号概况!$F$6*信号相关性!$D$6+2*$E2001*信号概况!$F$4*$H2001*信号概况!$F$7*信号相关性!$D$7+2*$E2001*信号概况!$F$4*$I2001*信号概况!$F$8*信号相关性!$D$8+2*$E2001*信号概况!$F$4*$J2001*信号概况!$J$5*信号相关性!$D$9+2*$F2001*信号概况!$F$5*$G2001*信号概况!$F$6*信号相关性!$E$6+2*$F2001*信号概况!$F$5*$H2001*信号概况!$F$7*信号相关性!$E$7+2*$F2001*信号概况!$F$5*$I2001*信号概况!$F$8*信号相关性!$E$8+2*$F2001*信号概况!$F$5*$J2001*信号概况!$F$9*信号相关性!$E$9+2*$G2001*信号概况!$F$6*$H2001*信号概况!$F$7*信号相关性!$F$7+2*$G2001*信号概况!$F$6*$I2001*信号概况!$F$8*信号相关性!$F$8+2*$G2001*信号概况!$F$6*$J2001*信号概况!$F$9*信号相关性!$F$9+2*$H2001*信号概况!$F$7*$I2001*信号概况!$F$8*信号相关性!$G$8+2*$H2001*信号概况!$F$7*$J2001*信号概况!$F$9*信号相关性!$G$9+2*$I2001*信号概况!$F$8*$J2001*信号概况!$F$9*信号相关性!$H$9)</f>
        <v>1692.36790614559</v>
      </c>
      <c r="L2001" s="10">
        <f t="shared" si="659"/>
        <v>11.5336505313761</v>
      </c>
      <c r="M2001" s="11">
        <f>SQRT(POWER($C2001*信号概况!$C$2,2)+POWER($D2001*信号概况!$C$3,2)+POWER($E2001*信号概况!$C$4,2)+POWER($F2001*信号概况!$C$5,2)+POWER($G2001*信号概况!$C$6,2)+POWER($H2001*信号概况!$C$7,2)+POWER($I2001*信号概况!$C$8,2)+POWER($J2001*信号概况!$C$9,2)+2*$C2001*信号概况!$C$2*$D2001*信号概况!$C$3*信号相关性!$B$3+2*$C2001*信号概况!$C$2*$E2001*信号概况!$C$4*信号相关性!$B$4+2*$C2001*信号概况!$C$2*$F2001*信号概况!$C$5*信号相关性!$B$5+2*$C2001*信号概况!$C$2*$G2001*信号概况!$C$6*信号相关性!$B$6+2*$C2001*信号概况!$C$2*$H2001*信号概况!$C$7*信号相关性!$B$7+2*$C2001*信号概况!$C$2*$I2001*信号概况!$C$8*信号相关性!$B$8+2*$C2001*信号概况!$C$2*$J2001*信号概况!$C$9*信号相关性!$B$9+2*$D2001*信号概况!$C$3*$E2001*信号概况!$C$4*信号相关性!$C$4+2*$D2001*信号概况!$C$3*$F2001*信号概况!$C$5*信号相关性!$C$5+2*$D2001*信号概况!$C$3*$G2001*信号概况!$C$6*信号相关性!$C$6+2*$D2001*信号概况!$C$3*$H2001*信号概况!$C$7*信号相关性!$C$7+2*$D2001*信号概况!$C$3*$I2001*信号概况!$C$8*信号相关性!$C$8+2*$D2001*信号概况!$C$3*$J2001*信号概况!$C$9*信号相关性!$C$9+2*$E2001*信号概况!$C$4*$F2001*信号概况!$C$5*信号相关性!$D$5+2*$E2001*信号概况!$C$4*$G2001*信号概况!$C$6*信号相关性!$D$6+2*$E2001*信号概况!$C$4*$H2001*信号概况!$C$7*信号相关性!$D$7+2*$E2001*信号概况!$C$4*$I2001*信号概况!$C$8*信号相关性!$D$8+2*$E2001*信号概况!$C$4*$J2001*信号概况!$J$5*信号相关性!$D$9+2*$F2001*信号概况!$C$5*$G2001*信号概况!$C$6*信号相关性!$E$6+2*$F2001*信号概况!$C$5*$H2001*信号概况!$C$7*信号相关性!$E$7+2*$F2001*信号概况!$C$5*$I2001*信号概况!$C$8*信号相关性!$E$8+2*$F2001*信号概况!$C$5*$J2001*信号概况!$C$9*信号相关性!$E$9+2*$G2001*信号概况!$C$6*$H2001*信号概况!$C$7*信号相关性!$F$7+2*$G2001*信号概况!$C$6*$I2001*信号概况!$C$8*信号相关性!$F$8+2*$G2001*信号概况!$C$6*$J2001*信号概况!$C$9*信号相关性!$F$9+2*$H2001*信号概况!$C$7*$I2001*信号概况!$C$8*信号相关性!$G$8+2*$H2001*信号概况!$C$7*$J2001*信号概况!$C$9*信号相关性!$G$9+2*$I2001*信号概况!$C$8*$J2001*信号概况!$C$9*信号相关性!$H$9)</f>
        <v>8317.68476833898</v>
      </c>
      <c r="N2001" s="12">
        <f t="shared" si="660"/>
        <v>0.426128800919863</v>
      </c>
      <c r="O2001" s="10">
        <f>$C2001*信号概况!$J$2+$D2001*信号概况!$J$3+$E2001*信号概况!$J$4+$F2001*信号概况!$J$5+$G2001*信号概况!$J$6+$H2001*信号概况!$J$7+$I2001*信号概况!$J$8+$J2001*信号概况!$J$9</f>
        <v>1398.82038880851</v>
      </c>
      <c r="P2001" s="12">
        <f t="shared" si="661"/>
        <v>0.0716638910450392</v>
      </c>
      <c r="Q2001" s="7">
        <f t="shared" si="662"/>
        <v>9.34187277381636</v>
      </c>
    </row>
    <row r="2002" spans="1:17">
      <c r="A2002">
        <v>2000</v>
      </c>
      <c r="B2002">
        <v>19519.18</v>
      </c>
      <c r="C2002" s="7">
        <f t="shared" si="651"/>
        <v>0</v>
      </c>
      <c r="D2002" s="8">
        <f t="shared" si="652"/>
        <v>0.848484848484849</v>
      </c>
      <c r="E2002">
        <f t="shared" si="653"/>
        <v>0</v>
      </c>
      <c r="F2002">
        <f t="shared" si="654"/>
        <v>0.3</v>
      </c>
      <c r="G2002">
        <f t="shared" si="655"/>
        <v>0.1</v>
      </c>
      <c r="H2002">
        <f t="shared" si="656"/>
        <v>0</v>
      </c>
      <c r="I2002">
        <f t="shared" si="657"/>
        <v>0</v>
      </c>
      <c r="J2002">
        <f t="shared" si="658"/>
        <v>0</v>
      </c>
      <c r="K2002">
        <f>SQRT(POWER($C2002*信号概况!$F$2,2)+POWER($D2002*信号概况!$F$3,2)+POWER($E2002*信号概况!$F$4,2)+POWER($F2002*信号概况!$F$5,2)+POWER($G2002*信号概况!$F$6,2)+POWER($H2002*信号概况!$F$7,2)+POWER($I2002*信号概况!$F$8,2)+POWER($J2002*信号概况!$F$9,2)+2*$C2002*信号概况!$F$2*$D2002*信号概况!$F$3*信号相关性!$B$3+2*$C2002*信号概况!$F$2*$E2002*信号概况!$F$4*信号相关性!$B$4+2*$C2002*信号概况!$F$2*$F2002*信号概况!$F$5*信号相关性!$B$5+2*$C2002*信号概况!$F$2*$G2002*信号概况!$F$6*信号相关性!$B$6+2*$C2002*信号概况!$F$2*$H2002*信号概况!$F$7*信号相关性!$B$7+2*$C2002*信号概况!$F$2*$I2002*信号概况!$F$8*信号相关性!$B$8+2*$C2002*信号概况!$F$2*$J2002*信号概况!$F$9*信号相关性!$B$9+2*$D2002*信号概况!$F$3*$E2002*信号概况!$F$4*信号相关性!$C$4+2*$D2002*信号概况!$F$3*$F2002*信号概况!$F$5*信号相关性!$C$5+2*$D2002*信号概况!$F$3*$G2002*信号概况!$F$6*信号相关性!$C$6+2*$D2002*信号概况!$F$3*$H2002*信号概况!$F$7*信号相关性!$C$7+2*$D2002*信号概况!$F$3*$I2002*信号概况!$F$8*信号相关性!$C$8+2*$D2002*信号概况!$F$3*$J2002*信号概况!$F$9*信号相关性!$C$9+2*$E2002*信号概况!$F$4*$F2002*信号概况!$F$5*信号相关性!$D$5+2*$E2002*信号概况!$F$4*$G2002*信号概况!$F$6*信号相关性!$D$6+2*$E2002*信号概况!$F$4*$H2002*信号概况!$F$7*信号相关性!$D$7+2*$E2002*信号概况!$F$4*$I2002*信号概况!$F$8*信号相关性!$D$8+2*$E2002*信号概况!$F$4*$J2002*信号概况!$J$5*信号相关性!$D$9+2*$F2002*信号概况!$F$5*$G2002*信号概况!$F$6*信号相关性!$E$6+2*$F2002*信号概况!$F$5*$H2002*信号概况!$F$7*信号相关性!$E$7+2*$F2002*信号概况!$F$5*$I2002*信号概况!$F$8*信号相关性!$E$8+2*$F2002*信号概况!$F$5*$J2002*信号概况!$F$9*信号相关性!$E$9+2*$G2002*信号概况!$F$6*$H2002*信号概况!$F$7*信号相关性!$F$7+2*$G2002*信号概况!$F$6*$I2002*信号概况!$F$8*信号相关性!$F$8+2*$G2002*信号概况!$F$6*$J2002*信号概况!$F$9*信号相关性!$F$9+2*$H2002*信号概况!$F$7*$I2002*信号概况!$F$8*信号相关性!$G$8+2*$H2002*信号概况!$F$7*$J2002*信号概况!$F$9*信号相关性!$G$9+2*$I2002*信号概况!$F$8*$J2002*信号概况!$F$9*信号相关性!$H$9)</f>
        <v>1758.39698073271</v>
      </c>
      <c r="L2002" s="10">
        <f t="shared" si="659"/>
        <v>11.1005536371352</v>
      </c>
      <c r="M2002" s="11">
        <f>SQRT(POWER($C2002*信号概况!$C$2,2)+POWER($D2002*信号概况!$C$3,2)+POWER($E2002*信号概况!$C$4,2)+POWER($F2002*信号概况!$C$5,2)+POWER($G2002*信号概况!$C$6,2)+POWER($H2002*信号概况!$C$7,2)+POWER($I2002*信号概况!$C$8,2)+POWER($J2002*信号概况!$C$9,2)+2*$C2002*信号概况!$C$2*$D2002*信号概况!$C$3*信号相关性!$B$3+2*$C2002*信号概况!$C$2*$E2002*信号概况!$C$4*信号相关性!$B$4+2*$C2002*信号概况!$C$2*$F2002*信号概况!$C$5*信号相关性!$B$5+2*$C2002*信号概况!$C$2*$G2002*信号概况!$C$6*信号相关性!$B$6+2*$C2002*信号概况!$C$2*$H2002*信号概况!$C$7*信号相关性!$B$7+2*$C2002*信号概况!$C$2*$I2002*信号概况!$C$8*信号相关性!$B$8+2*$C2002*信号概况!$C$2*$J2002*信号概况!$C$9*信号相关性!$B$9+2*$D2002*信号概况!$C$3*$E2002*信号概况!$C$4*信号相关性!$C$4+2*$D2002*信号概况!$C$3*$F2002*信号概况!$C$5*信号相关性!$C$5+2*$D2002*信号概况!$C$3*$G2002*信号概况!$C$6*信号相关性!$C$6+2*$D2002*信号概况!$C$3*$H2002*信号概况!$C$7*信号相关性!$C$7+2*$D2002*信号概况!$C$3*$I2002*信号概况!$C$8*信号相关性!$C$8+2*$D2002*信号概况!$C$3*$J2002*信号概况!$C$9*信号相关性!$C$9+2*$E2002*信号概况!$C$4*$F2002*信号概况!$C$5*信号相关性!$D$5+2*$E2002*信号概况!$C$4*$G2002*信号概况!$C$6*信号相关性!$D$6+2*$E2002*信号概况!$C$4*$H2002*信号概况!$C$7*信号相关性!$D$7+2*$E2002*信号概况!$C$4*$I2002*信号概况!$C$8*信号相关性!$D$8+2*$E2002*信号概况!$C$4*$J2002*信号概况!$J$5*信号相关性!$D$9+2*$F2002*信号概况!$C$5*$G2002*信号概况!$C$6*信号相关性!$E$6+2*$F2002*信号概况!$C$5*$H2002*信号概况!$C$7*信号相关性!$E$7+2*$F2002*信号概况!$C$5*$I2002*信号概况!$C$8*信号相关性!$E$8+2*$F2002*信号概况!$C$5*$J2002*信号概况!$C$9*信号相关性!$E$9+2*$G2002*信号概况!$C$6*$H2002*信号概况!$C$7*信号相关性!$F$7+2*$G2002*信号概况!$C$6*$I2002*信号概况!$C$8*信号相关性!$F$8+2*$G2002*信号概况!$C$6*$J2002*信号概况!$C$9*信号相关性!$F$9+2*$H2002*信号概况!$C$7*$I2002*信号概况!$C$8*信号相关性!$G$8+2*$H2002*信号概况!$C$7*$J2002*信号概况!$C$9*信号相关性!$G$9+2*$I2002*信号概况!$C$8*$J2002*信号概况!$C$9*信号相关性!$H$9)</f>
        <v>8639.96396804684</v>
      </c>
      <c r="N2002" s="12">
        <f t="shared" si="660"/>
        <v>0.442639699416002</v>
      </c>
      <c r="O2002" s="10">
        <f>$C2002*信号概况!$J$2+$D2002*信号概况!$J$3+$E2002*信号概况!$J$4+$F2002*信号概况!$J$5+$G2002*信号概况!$J$6+$H2002*信号概况!$J$7+$I2002*信号概况!$J$8+$J2002*信号概况!$J$9</f>
        <v>1423.34853949344</v>
      </c>
      <c r="P2002" s="12">
        <f t="shared" si="661"/>
        <v>0.0729205089298547</v>
      </c>
      <c r="Q2002" s="7">
        <f t="shared" si="662"/>
        <v>9.1584685656198</v>
      </c>
    </row>
    <row r="2003" spans="1:17">
      <c r="A2003">
        <v>2001</v>
      </c>
      <c r="B2003">
        <v>19519.18</v>
      </c>
      <c r="C2003" s="7">
        <f t="shared" si="651"/>
        <v>0</v>
      </c>
      <c r="D2003" s="8">
        <f t="shared" si="652"/>
        <v>0.878787878787879</v>
      </c>
      <c r="E2003">
        <f t="shared" si="653"/>
        <v>0</v>
      </c>
      <c r="F2003">
        <f t="shared" si="654"/>
        <v>0.3</v>
      </c>
      <c r="G2003">
        <f t="shared" si="655"/>
        <v>0.1</v>
      </c>
      <c r="H2003">
        <f t="shared" si="656"/>
        <v>0</v>
      </c>
      <c r="I2003">
        <f t="shared" si="657"/>
        <v>0</v>
      </c>
      <c r="J2003">
        <f t="shared" si="658"/>
        <v>0</v>
      </c>
      <c r="K2003">
        <f>SQRT(POWER($C2003*信号概况!$F$2,2)+POWER($D2003*信号概况!$F$3,2)+POWER($E2003*信号概况!$F$4,2)+POWER($F2003*信号概况!$F$5,2)+POWER($G2003*信号概况!$F$6,2)+POWER($H2003*信号概况!$F$7,2)+POWER($I2003*信号概况!$F$8,2)+POWER($J2003*信号概况!$F$9,2)+2*$C2003*信号概况!$F$2*$D2003*信号概况!$F$3*信号相关性!$B$3+2*$C2003*信号概况!$F$2*$E2003*信号概况!$F$4*信号相关性!$B$4+2*$C2003*信号概况!$F$2*$F2003*信号概况!$F$5*信号相关性!$B$5+2*$C2003*信号概况!$F$2*$G2003*信号概况!$F$6*信号相关性!$B$6+2*$C2003*信号概况!$F$2*$H2003*信号概况!$F$7*信号相关性!$B$7+2*$C2003*信号概况!$F$2*$I2003*信号概况!$F$8*信号相关性!$B$8+2*$C2003*信号概况!$F$2*$J2003*信号概况!$F$9*信号相关性!$B$9+2*$D2003*信号概况!$F$3*$E2003*信号概况!$F$4*信号相关性!$C$4+2*$D2003*信号概况!$F$3*$F2003*信号概况!$F$5*信号相关性!$C$5+2*$D2003*信号概况!$F$3*$G2003*信号概况!$F$6*信号相关性!$C$6+2*$D2003*信号概况!$F$3*$H2003*信号概况!$F$7*信号相关性!$C$7+2*$D2003*信号概况!$F$3*$I2003*信号概况!$F$8*信号相关性!$C$8+2*$D2003*信号概况!$F$3*$J2003*信号概况!$F$9*信号相关性!$C$9+2*$E2003*信号概况!$F$4*$F2003*信号概况!$F$5*信号相关性!$D$5+2*$E2003*信号概况!$F$4*$G2003*信号概况!$F$6*信号相关性!$D$6+2*$E2003*信号概况!$F$4*$H2003*信号概况!$F$7*信号相关性!$D$7+2*$E2003*信号概况!$F$4*$I2003*信号概况!$F$8*信号相关性!$D$8+2*$E2003*信号概况!$F$4*$J2003*信号概况!$J$5*信号相关性!$D$9+2*$F2003*信号概况!$F$5*$G2003*信号概况!$F$6*信号相关性!$E$6+2*$F2003*信号概况!$F$5*$H2003*信号概况!$F$7*信号相关性!$E$7+2*$F2003*信号概况!$F$5*$I2003*信号概况!$F$8*信号相关性!$E$8+2*$F2003*信号概况!$F$5*$J2003*信号概况!$F$9*信号相关性!$E$9+2*$G2003*信号概况!$F$6*$H2003*信号概况!$F$7*信号相关性!$F$7+2*$G2003*信号概况!$F$6*$I2003*信号概况!$F$8*信号相关性!$F$8+2*$G2003*信号概况!$F$6*$J2003*信号概况!$F$9*信号相关性!$F$9+2*$H2003*信号概况!$F$7*$I2003*信号概况!$F$8*信号相关性!$G$8+2*$H2003*信号概况!$F$7*$J2003*信号概况!$F$9*信号相关性!$G$9+2*$I2003*信号概况!$F$8*$J2003*信号概况!$F$9*信号相关性!$H$9)</f>
        <v>1824.48609814318</v>
      </c>
      <c r="L2003" s="10">
        <f t="shared" si="659"/>
        <v>10.6984536740867</v>
      </c>
      <c r="M2003" s="11">
        <f>SQRT(POWER($C2003*信号概况!$C$2,2)+POWER($D2003*信号概况!$C$3,2)+POWER($E2003*信号概况!$C$4,2)+POWER($F2003*信号概况!$C$5,2)+POWER($G2003*信号概况!$C$6,2)+POWER($H2003*信号概况!$C$7,2)+POWER($I2003*信号概况!$C$8,2)+POWER($J2003*信号概况!$C$9,2)+2*$C2003*信号概况!$C$2*$D2003*信号概况!$C$3*信号相关性!$B$3+2*$C2003*信号概况!$C$2*$E2003*信号概况!$C$4*信号相关性!$B$4+2*$C2003*信号概况!$C$2*$F2003*信号概况!$C$5*信号相关性!$B$5+2*$C2003*信号概况!$C$2*$G2003*信号概况!$C$6*信号相关性!$B$6+2*$C2003*信号概况!$C$2*$H2003*信号概况!$C$7*信号相关性!$B$7+2*$C2003*信号概况!$C$2*$I2003*信号概况!$C$8*信号相关性!$B$8+2*$C2003*信号概况!$C$2*$J2003*信号概况!$C$9*信号相关性!$B$9+2*$D2003*信号概况!$C$3*$E2003*信号概况!$C$4*信号相关性!$C$4+2*$D2003*信号概况!$C$3*$F2003*信号概况!$C$5*信号相关性!$C$5+2*$D2003*信号概况!$C$3*$G2003*信号概况!$C$6*信号相关性!$C$6+2*$D2003*信号概况!$C$3*$H2003*信号概况!$C$7*信号相关性!$C$7+2*$D2003*信号概况!$C$3*$I2003*信号概况!$C$8*信号相关性!$C$8+2*$D2003*信号概况!$C$3*$J2003*信号概况!$C$9*信号相关性!$C$9+2*$E2003*信号概况!$C$4*$F2003*信号概况!$C$5*信号相关性!$D$5+2*$E2003*信号概况!$C$4*$G2003*信号概况!$C$6*信号相关性!$D$6+2*$E2003*信号概况!$C$4*$H2003*信号概况!$C$7*信号相关性!$D$7+2*$E2003*信号概况!$C$4*$I2003*信号概况!$C$8*信号相关性!$D$8+2*$E2003*信号概况!$C$4*$J2003*信号概况!$J$5*信号相关性!$D$9+2*$F2003*信号概况!$C$5*$G2003*信号概况!$C$6*信号相关性!$E$6+2*$F2003*信号概况!$C$5*$H2003*信号概况!$C$7*信号相关性!$E$7+2*$F2003*信号概况!$C$5*$I2003*信号概况!$C$8*信号相关性!$E$8+2*$F2003*信号概况!$C$5*$J2003*信号概况!$C$9*信号相关性!$E$9+2*$G2003*信号概况!$C$6*$H2003*信号概况!$C$7*信号相关性!$F$7+2*$G2003*信号概况!$C$6*$I2003*信号概况!$C$8*信号相关性!$F$8+2*$G2003*信号概况!$C$6*$J2003*信号概况!$C$9*信号相关性!$F$9+2*$H2003*信号概况!$C$7*$I2003*信号概况!$C$8*信号相关性!$G$8+2*$H2003*信号概况!$C$7*$J2003*信号概况!$C$9*信号相关性!$G$9+2*$I2003*信号概况!$C$8*$J2003*信号概况!$C$9*信号相关性!$H$9)</f>
        <v>8962.39136921944</v>
      </c>
      <c r="N2003" s="12">
        <f t="shared" si="660"/>
        <v>0.459158190519245</v>
      </c>
      <c r="O2003" s="10">
        <f>$C2003*信号概况!$J$2+$D2003*信号概况!$J$3+$E2003*信号概况!$J$4+$F2003*信号概况!$J$5+$G2003*信号概况!$J$6+$H2003*信号概况!$J$7+$I2003*信号概况!$J$8+$J2003*信号概况!$J$9</f>
        <v>1447.87669017837</v>
      </c>
      <c r="P2003" s="12">
        <f t="shared" si="661"/>
        <v>0.0741771268146701</v>
      </c>
      <c r="Q2003" s="7">
        <f t="shared" si="662"/>
        <v>8.98804397513887</v>
      </c>
    </row>
    <row r="2004" spans="1:17">
      <c r="A2004">
        <v>2002</v>
      </c>
      <c r="B2004">
        <v>19519.18</v>
      </c>
      <c r="C2004" s="7">
        <f t="shared" si="651"/>
        <v>0</v>
      </c>
      <c r="D2004" s="8">
        <f t="shared" si="652"/>
        <v>0.909090909090909</v>
      </c>
      <c r="E2004">
        <f t="shared" si="653"/>
        <v>0</v>
      </c>
      <c r="F2004">
        <f t="shared" si="654"/>
        <v>0.3</v>
      </c>
      <c r="G2004">
        <f t="shared" si="655"/>
        <v>0.1</v>
      </c>
      <c r="H2004">
        <f t="shared" si="656"/>
        <v>0</v>
      </c>
      <c r="I2004">
        <f t="shared" si="657"/>
        <v>0</v>
      </c>
      <c r="J2004">
        <f t="shared" si="658"/>
        <v>0</v>
      </c>
      <c r="K2004">
        <f>SQRT(POWER($C2004*信号概况!$F$2,2)+POWER($D2004*信号概况!$F$3,2)+POWER($E2004*信号概况!$F$4,2)+POWER($F2004*信号概况!$F$5,2)+POWER($G2004*信号概况!$F$6,2)+POWER($H2004*信号概况!$F$7,2)+POWER($I2004*信号概况!$F$8,2)+POWER($J2004*信号概况!$F$9,2)+2*$C2004*信号概况!$F$2*$D2004*信号概况!$F$3*信号相关性!$B$3+2*$C2004*信号概况!$F$2*$E2004*信号概况!$F$4*信号相关性!$B$4+2*$C2004*信号概况!$F$2*$F2004*信号概况!$F$5*信号相关性!$B$5+2*$C2004*信号概况!$F$2*$G2004*信号概况!$F$6*信号相关性!$B$6+2*$C2004*信号概况!$F$2*$H2004*信号概况!$F$7*信号相关性!$B$7+2*$C2004*信号概况!$F$2*$I2004*信号概况!$F$8*信号相关性!$B$8+2*$C2004*信号概况!$F$2*$J2004*信号概况!$F$9*信号相关性!$B$9+2*$D2004*信号概况!$F$3*$E2004*信号概况!$F$4*信号相关性!$C$4+2*$D2004*信号概况!$F$3*$F2004*信号概况!$F$5*信号相关性!$C$5+2*$D2004*信号概况!$F$3*$G2004*信号概况!$F$6*信号相关性!$C$6+2*$D2004*信号概况!$F$3*$H2004*信号概况!$F$7*信号相关性!$C$7+2*$D2004*信号概况!$F$3*$I2004*信号概况!$F$8*信号相关性!$C$8+2*$D2004*信号概况!$F$3*$J2004*信号概况!$F$9*信号相关性!$C$9+2*$E2004*信号概况!$F$4*$F2004*信号概况!$F$5*信号相关性!$D$5+2*$E2004*信号概况!$F$4*$G2004*信号概况!$F$6*信号相关性!$D$6+2*$E2004*信号概况!$F$4*$H2004*信号概况!$F$7*信号相关性!$D$7+2*$E2004*信号概况!$F$4*$I2004*信号概况!$F$8*信号相关性!$D$8+2*$E2004*信号概况!$F$4*$J2004*信号概况!$J$5*信号相关性!$D$9+2*$F2004*信号概况!$F$5*$G2004*信号概况!$F$6*信号相关性!$E$6+2*$F2004*信号概况!$F$5*$H2004*信号概况!$F$7*信号相关性!$E$7+2*$F2004*信号概况!$F$5*$I2004*信号概况!$F$8*信号相关性!$E$8+2*$F2004*信号概况!$F$5*$J2004*信号概况!$F$9*信号相关性!$E$9+2*$G2004*信号概况!$F$6*$H2004*信号概况!$F$7*信号相关性!$F$7+2*$G2004*信号概况!$F$6*$I2004*信号概况!$F$8*信号相关性!$F$8+2*$G2004*信号概况!$F$6*$J2004*信号概况!$F$9*信号相关性!$F$9+2*$H2004*信号概况!$F$7*$I2004*信号概况!$F$8*信号相关性!$G$8+2*$H2004*信号概况!$F$7*$J2004*信号概况!$F$9*信号相关性!$G$9+2*$I2004*信号概况!$F$8*$J2004*信号概况!$F$9*信号相关性!$H$9)</f>
        <v>1890.62896178893</v>
      </c>
      <c r="L2004" s="10">
        <f t="shared" si="659"/>
        <v>10.3241727459473</v>
      </c>
      <c r="M2004" s="11">
        <f>SQRT(POWER($C2004*信号概况!$C$2,2)+POWER($D2004*信号概况!$C$3,2)+POWER($E2004*信号概况!$C$4,2)+POWER($F2004*信号概况!$C$5,2)+POWER($G2004*信号概况!$C$6,2)+POWER($H2004*信号概况!$C$7,2)+POWER($I2004*信号概况!$C$8,2)+POWER($J2004*信号概况!$C$9,2)+2*$C2004*信号概况!$C$2*$D2004*信号概况!$C$3*信号相关性!$B$3+2*$C2004*信号概况!$C$2*$E2004*信号概况!$C$4*信号相关性!$B$4+2*$C2004*信号概况!$C$2*$F2004*信号概况!$C$5*信号相关性!$B$5+2*$C2004*信号概况!$C$2*$G2004*信号概况!$C$6*信号相关性!$B$6+2*$C2004*信号概况!$C$2*$H2004*信号概况!$C$7*信号相关性!$B$7+2*$C2004*信号概况!$C$2*$I2004*信号概况!$C$8*信号相关性!$B$8+2*$C2004*信号概况!$C$2*$J2004*信号概况!$C$9*信号相关性!$B$9+2*$D2004*信号概况!$C$3*$E2004*信号概况!$C$4*信号相关性!$C$4+2*$D2004*信号概况!$C$3*$F2004*信号概况!$C$5*信号相关性!$C$5+2*$D2004*信号概况!$C$3*$G2004*信号概况!$C$6*信号相关性!$C$6+2*$D2004*信号概况!$C$3*$H2004*信号概况!$C$7*信号相关性!$C$7+2*$D2004*信号概况!$C$3*$I2004*信号概况!$C$8*信号相关性!$C$8+2*$D2004*信号概况!$C$3*$J2004*信号概况!$C$9*信号相关性!$C$9+2*$E2004*信号概况!$C$4*$F2004*信号概况!$C$5*信号相关性!$D$5+2*$E2004*信号概况!$C$4*$G2004*信号概况!$C$6*信号相关性!$D$6+2*$E2004*信号概况!$C$4*$H2004*信号概况!$C$7*信号相关性!$D$7+2*$E2004*信号概况!$C$4*$I2004*信号概况!$C$8*信号相关性!$D$8+2*$E2004*信号概况!$C$4*$J2004*信号概况!$J$5*信号相关性!$D$9+2*$F2004*信号概况!$C$5*$G2004*信号概况!$C$6*信号相关性!$E$6+2*$F2004*信号概况!$C$5*$H2004*信号概况!$C$7*信号相关性!$E$7+2*$F2004*信号概况!$C$5*$I2004*信号概况!$C$8*信号相关性!$E$8+2*$F2004*信号概况!$C$5*$J2004*信号概况!$C$9*信号相关性!$E$9+2*$G2004*信号概况!$C$6*$H2004*信号概况!$C$7*信号相关性!$F$7+2*$G2004*信号概况!$C$6*$I2004*信号概况!$C$8*信号相关性!$F$8+2*$G2004*信号概况!$C$6*$J2004*信号概况!$C$9*信号相关性!$F$9+2*$H2004*信号概况!$C$7*$I2004*信号概况!$C$8*信号相关性!$G$8+2*$H2004*信号概况!$C$7*$J2004*信号概况!$C$9*信号相关性!$G$9+2*$I2004*信号概况!$C$8*$J2004*信号概况!$C$9*信号相关性!$H$9)</f>
        <v>9284.95153262487</v>
      </c>
      <c r="N2004" s="12">
        <f t="shared" si="660"/>
        <v>0.475683483252108</v>
      </c>
      <c r="O2004" s="10">
        <f>$C2004*信号概况!$J$2+$D2004*信号概况!$J$3+$E2004*信号概况!$J$4+$F2004*信号概况!$J$5+$G2004*信号概况!$J$6+$H2004*信号概况!$J$7+$I2004*信号概况!$J$8+$J2004*信号概况!$J$9</f>
        <v>1472.4048408633</v>
      </c>
      <c r="P2004" s="12">
        <f t="shared" si="661"/>
        <v>0.0754337446994855</v>
      </c>
      <c r="Q2004" s="7">
        <f t="shared" si="662"/>
        <v>8.82928349651676</v>
      </c>
    </row>
    <row r="2005" spans="1:17">
      <c r="A2005">
        <v>2003</v>
      </c>
      <c r="B2005">
        <v>19519.18</v>
      </c>
      <c r="C2005" s="7">
        <f t="shared" si="651"/>
        <v>0</v>
      </c>
      <c r="D2005" s="8">
        <f t="shared" si="652"/>
        <v>0.939393939393939</v>
      </c>
      <c r="E2005">
        <f t="shared" si="653"/>
        <v>0</v>
      </c>
      <c r="F2005">
        <f t="shared" si="654"/>
        <v>0.3</v>
      </c>
      <c r="G2005">
        <f t="shared" si="655"/>
        <v>0.1</v>
      </c>
      <c r="H2005">
        <f t="shared" si="656"/>
        <v>0</v>
      </c>
      <c r="I2005">
        <f t="shared" si="657"/>
        <v>0</v>
      </c>
      <c r="J2005">
        <f t="shared" si="658"/>
        <v>0</v>
      </c>
      <c r="K2005">
        <f>SQRT(POWER($C2005*信号概况!$F$2,2)+POWER($D2005*信号概况!$F$3,2)+POWER($E2005*信号概况!$F$4,2)+POWER($F2005*信号概况!$F$5,2)+POWER($G2005*信号概况!$F$6,2)+POWER($H2005*信号概况!$F$7,2)+POWER($I2005*信号概况!$F$8,2)+POWER($J2005*信号概况!$F$9,2)+2*$C2005*信号概况!$F$2*$D2005*信号概况!$F$3*信号相关性!$B$3+2*$C2005*信号概况!$F$2*$E2005*信号概况!$F$4*信号相关性!$B$4+2*$C2005*信号概况!$F$2*$F2005*信号概况!$F$5*信号相关性!$B$5+2*$C2005*信号概况!$F$2*$G2005*信号概况!$F$6*信号相关性!$B$6+2*$C2005*信号概况!$F$2*$H2005*信号概况!$F$7*信号相关性!$B$7+2*$C2005*信号概况!$F$2*$I2005*信号概况!$F$8*信号相关性!$B$8+2*$C2005*信号概况!$F$2*$J2005*信号概况!$F$9*信号相关性!$B$9+2*$D2005*信号概况!$F$3*$E2005*信号概况!$F$4*信号相关性!$C$4+2*$D2005*信号概况!$F$3*$F2005*信号概况!$F$5*信号相关性!$C$5+2*$D2005*信号概况!$F$3*$G2005*信号概况!$F$6*信号相关性!$C$6+2*$D2005*信号概况!$F$3*$H2005*信号概况!$F$7*信号相关性!$C$7+2*$D2005*信号概况!$F$3*$I2005*信号概况!$F$8*信号相关性!$C$8+2*$D2005*信号概况!$F$3*$J2005*信号概况!$F$9*信号相关性!$C$9+2*$E2005*信号概况!$F$4*$F2005*信号概况!$F$5*信号相关性!$D$5+2*$E2005*信号概况!$F$4*$G2005*信号概况!$F$6*信号相关性!$D$6+2*$E2005*信号概况!$F$4*$H2005*信号概况!$F$7*信号相关性!$D$7+2*$E2005*信号概况!$F$4*$I2005*信号概况!$F$8*信号相关性!$D$8+2*$E2005*信号概况!$F$4*$J2005*信号概况!$J$5*信号相关性!$D$9+2*$F2005*信号概况!$F$5*$G2005*信号概况!$F$6*信号相关性!$E$6+2*$F2005*信号概况!$F$5*$H2005*信号概况!$F$7*信号相关性!$E$7+2*$F2005*信号概况!$F$5*$I2005*信号概况!$F$8*信号相关性!$E$8+2*$F2005*信号概况!$F$5*$J2005*信号概况!$F$9*信号相关性!$E$9+2*$G2005*信号概况!$F$6*$H2005*信号概况!$F$7*信号相关性!$F$7+2*$G2005*信号概况!$F$6*$I2005*信号概况!$F$8*信号相关性!$F$8+2*$G2005*信号概况!$F$6*$J2005*信号概况!$F$9*信号相关性!$F$9+2*$H2005*信号概况!$F$7*$I2005*信号概况!$F$8*信号相关性!$G$8+2*$H2005*信号概况!$F$7*$J2005*信号概况!$F$9*信号相关性!$G$9+2*$I2005*信号概况!$F$8*$J2005*信号概况!$F$9*信号相关性!$H$9)</f>
        <v>1956.82012161619</v>
      </c>
      <c r="L2005" s="10">
        <f t="shared" si="659"/>
        <v>9.97494853225374</v>
      </c>
      <c r="M2005" s="11">
        <f>SQRT(POWER($C2005*信号概况!$C$2,2)+POWER($D2005*信号概况!$C$3,2)+POWER($E2005*信号概况!$C$4,2)+POWER($F2005*信号概况!$C$5,2)+POWER($G2005*信号概况!$C$6,2)+POWER($H2005*信号概况!$C$7,2)+POWER($I2005*信号概况!$C$8,2)+POWER($J2005*信号概况!$C$9,2)+2*$C2005*信号概况!$C$2*$D2005*信号概况!$C$3*信号相关性!$B$3+2*$C2005*信号概况!$C$2*$E2005*信号概况!$C$4*信号相关性!$B$4+2*$C2005*信号概况!$C$2*$F2005*信号概况!$C$5*信号相关性!$B$5+2*$C2005*信号概况!$C$2*$G2005*信号概况!$C$6*信号相关性!$B$6+2*$C2005*信号概况!$C$2*$H2005*信号概况!$C$7*信号相关性!$B$7+2*$C2005*信号概况!$C$2*$I2005*信号概况!$C$8*信号相关性!$B$8+2*$C2005*信号概况!$C$2*$J2005*信号概况!$C$9*信号相关性!$B$9+2*$D2005*信号概况!$C$3*$E2005*信号概况!$C$4*信号相关性!$C$4+2*$D2005*信号概况!$C$3*$F2005*信号概况!$C$5*信号相关性!$C$5+2*$D2005*信号概况!$C$3*$G2005*信号概况!$C$6*信号相关性!$C$6+2*$D2005*信号概况!$C$3*$H2005*信号概况!$C$7*信号相关性!$C$7+2*$D2005*信号概况!$C$3*$I2005*信号概况!$C$8*信号相关性!$C$8+2*$D2005*信号概况!$C$3*$J2005*信号概况!$C$9*信号相关性!$C$9+2*$E2005*信号概况!$C$4*$F2005*信号概况!$C$5*信号相关性!$D$5+2*$E2005*信号概况!$C$4*$G2005*信号概况!$C$6*信号相关性!$D$6+2*$E2005*信号概况!$C$4*$H2005*信号概况!$C$7*信号相关性!$D$7+2*$E2005*信号概况!$C$4*$I2005*信号概况!$C$8*信号相关性!$D$8+2*$E2005*信号概况!$C$4*$J2005*信号概况!$J$5*信号相关性!$D$9+2*$F2005*信号概况!$C$5*$G2005*信号概况!$C$6*信号相关性!$E$6+2*$F2005*信号概况!$C$5*$H2005*信号概况!$C$7*信号相关性!$E$7+2*$F2005*信号概况!$C$5*$I2005*信号概况!$C$8*信号相关性!$E$8+2*$F2005*信号概况!$C$5*$J2005*信号概况!$C$9*信号相关性!$E$9+2*$G2005*信号概况!$C$6*$H2005*信号概况!$C$7*信号相关性!$F$7+2*$G2005*信号概况!$C$6*$I2005*信号概况!$C$8*信号相关性!$F$8+2*$G2005*信号概况!$C$6*$J2005*信号概况!$C$9*信号相关性!$F$9+2*$H2005*信号概况!$C$7*$I2005*信号概况!$C$8*信号相关性!$G$8+2*$H2005*信号概况!$C$7*$J2005*信号概况!$C$9*信号相关性!$G$9+2*$I2005*信号概况!$C$8*$J2005*信号概况!$C$9*信号相关性!$H$9)</f>
        <v>9607.6310864619</v>
      </c>
      <c r="N2005" s="12">
        <f t="shared" si="660"/>
        <v>0.49221489255501</v>
      </c>
      <c r="O2005" s="10">
        <f>$C2005*信号概况!$J$2+$D2005*信号概况!$J$3+$E2005*信号概况!$J$4+$F2005*信号概况!$J$5+$G2005*信号概况!$J$6+$H2005*信号概况!$J$7+$I2005*信号概况!$J$8+$J2005*信号概况!$J$9</f>
        <v>1496.93299154824</v>
      </c>
      <c r="P2005" s="12">
        <f t="shared" si="661"/>
        <v>0.0766903625843009</v>
      </c>
      <c r="Q2005" s="7">
        <f t="shared" si="662"/>
        <v>8.68104160976667</v>
      </c>
    </row>
    <row r="2006" spans="1:17">
      <c r="A2006">
        <v>2004</v>
      </c>
      <c r="B2006">
        <v>19519.18</v>
      </c>
      <c r="C2006" s="7">
        <f t="shared" si="651"/>
        <v>0</v>
      </c>
      <c r="D2006" s="8">
        <f t="shared" si="652"/>
        <v>0.96969696969697</v>
      </c>
      <c r="E2006">
        <f t="shared" si="653"/>
        <v>0</v>
      </c>
      <c r="F2006">
        <f t="shared" si="654"/>
        <v>0.3</v>
      </c>
      <c r="G2006">
        <f t="shared" si="655"/>
        <v>0.1</v>
      </c>
      <c r="H2006">
        <f t="shared" si="656"/>
        <v>0</v>
      </c>
      <c r="I2006">
        <f t="shared" si="657"/>
        <v>0</v>
      </c>
      <c r="J2006">
        <f t="shared" si="658"/>
        <v>0</v>
      </c>
      <c r="K2006">
        <f>SQRT(POWER($C2006*信号概况!$F$2,2)+POWER($D2006*信号概况!$F$3,2)+POWER($E2006*信号概况!$F$4,2)+POWER($F2006*信号概况!$F$5,2)+POWER($G2006*信号概况!$F$6,2)+POWER($H2006*信号概况!$F$7,2)+POWER($I2006*信号概况!$F$8,2)+POWER($J2006*信号概况!$F$9,2)+2*$C2006*信号概况!$F$2*$D2006*信号概况!$F$3*信号相关性!$B$3+2*$C2006*信号概况!$F$2*$E2006*信号概况!$F$4*信号相关性!$B$4+2*$C2006*信号概况!$F$2*$F2006*信号概况!$F$5*信号相关性!$B$5+2*$C2006*信号概况!$F$2*$G2006*信号概况!$F$6*信号相关性!$B$6+2*$C2006*信号概况!$F$2*$H2006*信号概况!$F$7*信号相关性!$B$7+2*$C2006*信号概况!$F$2*$I2006*信号概况!$F$8*信号相关性!$B$8+2*$C2006*信号概况!$F$2*$J2006*信号概况!$F$9*信号相关性!$B$9+2*$D2006*信号概况!$F$3*$E2006*信号概况!$F$4*信号相关性!$C$4+2*$D2006*信号概况!$F$3*$F2006*信号概况!$F$5*信号相关性!$C$5+2*$D2006*信号概况!$F$3*$G2006*信号概况!$F$6*信号相关性!$C$6+2*$D2006*信号概况!$F$3*$H2006*信号概况!$F$7*信号相关性!$C$7+2*$D2006*信号概况!$F$3*$I2006*信号概况!$F$8*信号相关性!$C$8+2*$D2006*信号概况!$F$3*$J2006*信号概况!$F$9*信号相关性!$C$9+2*$E2006*信号概况!$F$4*$F2006*信号概况!$F$5*信号相关性!$D$5+2*$E2006*信号概况!$F$4*$G2006*信号概况!$F$6*信号相关性!$D$6+2*$E2006*信号概况!$F$4*$H2006*信号概况!$F$7*信号相关性!$D$7+2*$E2006*信号概况!$F$4*$I2006*信号概况!$F$8*信号相关性!$D$8+2*$E2006*信号概况!$F$4*$J2006*信号概况!$J$5*信号相关性!$D$9+2*$F2006*信号概况!$F$5*$G2006*信号概况!$F$6*信号相关性!$E$6+2*$F2006*信号概况!$F$5*$H2006*信号概况!$F$7*信号相关性!$E$7+2*$F2006*信号概况!$F$5*$I2006*信号概况!$F$8*信号相关性!$E$8+2*$F2006*信号概况!$F$5*$J2006*信号概况!$F$9*信号相关性!$E$9+2*$G2006*信号概况!$F$6*$H2006*信号概况!$F$7*信号相关性!$F$7+2*$G2006*信号概况!$F$6*$I2006*信号概况!$F$8*信号相关性!$F$8+2*$G2006*信号概况!$F$6*$J2006*信号概况!$F$9*信号相关性!$F$9+2*$H2006*信号概况!$F$7*$I2006*信号概况!$F$8*信号相关性!$G$8+2*$H2006*信号概况!$F$7*$J2006*信号概况!$F$9*信号相关性!$G$9+2*$I2006*信号概况!$F$8*$J2006*信号概况!$F$9*信号相关性!$H$9)</f>
        <v>2023.05483710611</v>
      </c>
      <c r="L2006" s="10">
        <f t="shared" si="659"/>
        <v>9.64836920976463</v>
      </c>
      <c r="M2006" s="11">
        <f>SQRT(POWER($C2006*信号概况!$C$2,2)+POWER($D2006*信号概况!$C$3,2)+POWER($E2006*信号概况!$C$4,2)+POWER($F2006*信号概况!$C$5,2)+POWER($G2006*信号概况!$C$6,2)+POWER($H2006*信号概况!$C$7,2)+POWER($I2006*信号概况!$C$8,2)+POWER($J2006*信号概况!$C$9,2)+2*$C2006*信号概况!$C$2*$D2006*信号概况!$C$3*信号相关性!$B$3+2*$C2006*信号概况!$C$2*$E2006*信号概况!$C$4*信号相关性!$B$4+2*$C2006*信号概况!$C$2*$F2006*信号概况!$C$5*信号相关性!$B$5+2*$C2006*信号概况!$C$2*$G2006*信号概况!$C$6*信号相关性!$B$6+2*$C2006*信号概况!$C$2*$H2006*信号概况!$C$7*信号相关性!$B$7+2*$C2006*信号概况!$C$2*$I2006*信号概况!$C$8*信号相关性!$B$8+2*$C2006*信号概况!$C$2*$J2006*信号概况!$C$9*信号相关性!$B$9+2*$D2006*信号概况!$C$3*$E2006*信号概况!$C$4*信号相关性!$C$4+2*$D2006*信号概况!$C$3*$F2006*信号概况!$C$5*信号相关性!$C$5+2*$D2006*信号概况!$C$3*$G2006*信号概况!$C$6*信号相关性!$C$6+2*$D2006*信号概况!$C$3*$H2006*信号概况!$C$7*信号相关性!$C$7+2*$D2006*信号概况!$C$3*$I2006*信号概况!$C$8*信号相关性!$C$8+2*$D2006*信号概况!$C$3*$J2006*信号概况!$C$9*信号相关性!$C$9+2*$E2006*信号概况!$C$4*$F2006*信号概况!$C$5*信号相关性!$D$5+2*$E2006*信号概况!$C$4*$G2006*信号概况!$C$6*信号相关性!$D$6+2*$E2006*信号概况!$C$4*$H2006*信号概况!$C$7*信号相关性!$D$7+2*$E2006*信号概况!$C$4*$I2006*信号概况!$C$8*信号相关性!$D$8+2*$E2006*信号概况!$C$4*$J2006*信号概况!$J$5*信号相关性!$D$9+2*$F2006*信号概况!$C$5*$G2006*信号概况!$C$6*信号相关性!$E$6+2*$F2006*信号概况!$C$5*$H2006*信号概况!$C$7*信号相关性!$E$7+2*$F2006*信号概况!$C$5*$I2006*信号概况!$C$8*信号相关性!$E$8+2*$F2006*信号概况!$C$5*$J2006*信号概况!$C$9*信号相关性!$E$9+2*$G2006*信号概况!$C$6*$H2006*信号概况!$C$7*信号相关性!$F$7+2*$G2006*信号概况!$C$6*$I2006*信号概况!$C$8*信号相关性!$F$8+2*$G2006*信号概况!$C$6*$J2006*信号概况!$C$9*信号相关性!$F$9+2*$H2006*信号概况!$C$7*$I2006*信号概况!$C$8*信号相关性!$G$8+2*$H2006*信号概况!$C$7*$J2006*信号概况!$C$9*信号相关性!$G$9+2*$I2006*信号概况!$C$8*$J2006*信号概况!$C$9*信号相关性!$H$9)</f>
        <v>9930.41839229985</v>
      </c>
      <c r="N2006" s="12">
        <f t="shared" si="660"/>
        <v>0.508751822171825</v>
      </c>
      <c r="O2006" s="10">
        <f>$C2006*信号概况!$J$2+$D2006*信号概况!$J$3+$E2006*信号概况!$J$4+$F2006*信号概况!$J$5+$G2006*信号概况!$J$6+$H2006*信号概况!$J$7+$I2006*信号概况!$J$8+$J2006*信号概况!$J$9</f>
        <v>1521.46114223317</v>
      </c>
      <c r="P2006" s="12">
        <f t="shared" si="661"/>
        <v>0.0779469804691164</v>
      </c>
      <c r="Q2006" s="7">
        <f t="shared" si="662"/>
        <v>8.54231649573993</v>
      </c>
    </row>
    <row r="2007" spans="1:17">
      <c r="A2007">
        <v>2005</v>
      </c>
      <c r="B2007">
        <v>19519.18</v>
      </c>
      <c r="C2007" s="7">
        <f t="shared" si="651"/>
        <v>0</v>
      </c>
      <c r="D2007" s="8">
        <f t="shared" si="652"/>
        <v>1</v>
      </c>
      <c r="E2007">
        <f t="shared" si="653"/>
        <v>0</v>
      </c>
      <c r="F2007">
        <f t="shared" si="654"/>
        <v>0.3</v>
      </c>
      <c r="G2007">
        <f t="shared" si="655"/>
        <v>0.1</v>
      </c>
      <c r="H2007">
        <f t="shared" si="656"/>
        <v>0</v>
      </c>
      <c r="I2007">
        <f t="shared" si="657"/>
        <v>0</v>
      </c>
      <c r="J2007">
        <f t="shared" si="658"/>
        <v>0</v>
      </c>
      <c r="K2007">
        <f>SQRT(POWER($C2007*信号概况!$F$2,2)+POWER($D2007*信号概况!$F$3,2)+POWER($E2007*信号概况!$F$4,2)+POWER($F2007*信号概况!$F$5,2)+POWER($G2007*信号概况!$F$6,2)+POWER($H2007*信号概况!$F$7,2)+POWER($I2007*信号概况!$F$8,2)+POWER($J2007*信号概况!$F$9,2)+2*$C2007*信号概况!$F$2*$D2007*信号概况!$F$3*信号相关性!$B$3+2*$C2007*信号概况!$F$2*$E2007*信号概况!$F$4*信号相关性!$B$4+2*$C2007*信号概况!$F$2*$F2007*信号概况!$F$5*信号相关性!$B$5+2*$C2007*信号概况!$F$2*$G2007*信号概况!$F$6*信号相关性!$B$6+2*$C2007*信号概况!$F$2*$H2007*信号概况!$F$7*信号相关性!$B$7+2*$C2007*信号概况!$F$2*$I2007*信号概况!$F$8*信号相关性!$B$8+2*$C2007*信号概况!$F$2*$J2007*信号概况!$F$9*信号相关性!$B$9+2*$D2007*信号概况!$F$3*$E2007*信号概况!$F$4*信号相关性!$C$4+2*$D2007*信号概况!$F$3*$F2007*信号概况!$F$5*信号相关性!$C$5+2*$D2007*信号概况!$F$3*$G2007*信号概况!$F$6*信号相关性!$C$6+2*$D2007*信号概况!$F$3*$H2007*信号概况!$F$7*信号相关性!$C$7+2*$D2007*信号概况!$F$3*$I2007*信号概况!$F$8*信号相关性!$C$8+2*$D2007*信号概况!$F$3*$J2007*信号概况!$F$9*信号相关性!$C$9+2*$E2007*信号概况!$F$4*$F2007*信号概况!$F$5*信号相关性!$D$5+2*$E2007*信号概况!$F$4*$G2007*信号概况!$F$6*信号相关性!$D$6+2*$E2007*信号概况!$F$4*$H2007*信号概况!$F$7*信号相关性!$D$7+2*$E2007*信号概况!$F$4*$I2007*信号概况!$F$8*信号相关性!$D$8+2*$E2007*信号概况!$F$4*$J2007*信号概况!$J$5*信号相关性!$D$9+2*$F2007*信号概况!$F$5*$G2007*信号概况!$F$6*信号相关性!$E$6+2*$F2007*信号概况!$F$5*$H2007*信号概况!$F$7*信号相关性!$E$7+2*$F2007*信号概况!$F$5*$I2007*信号概况!$F$8*信号相关性!$E$8+2*$F2007*信号概况!$F$5*$J2007*信号概况!$F$9*信号相关性!$E$9+2*$G2007*信号概况!$F$6*$H2007*信号概况!$F$7*信号相关性!$F$7+2*$G2007*信号概况!$F$6*$I2007*信号概况!$F$8*信号相关性!$F$8+2*$G2007*信号概况!$F$6*$J2007*信号概况!$F$9*信号相关性!$F$9+2*$H2007*信号概况!$F$7*$I2007*信号概况!$F$8*信号相关性!$G$8+2*$H2007*信号概况!$F$7*$J2007*信号概况!$F$9*信号相关性!$G$9+2*$I2007*信号概况!$F$8*$J2007*信号概况!$F$9*信号相关性!$H$9)</f>
        <v>2089.32896593246</v>
      </c>
      <c r="L2007" s="10">
        <f t="shared" si="659"/>
        <v>9.342320102899</v>
      </c>
      <c r="M2007" s="11">
        <f>SQRT(POWER($C2007*信号概况!$C$2,2)+POWER($D2007*信号概况!$C$3,2)+POWER($E2007*信号概况!$C$4,2)+POWER($F2007*信号概况!$C$5,2)+POWER($G2007*信号概况!$C$6,2)+POWER($H2007*信号概况!$C$7,2)+POWER($I2007*信号概况!$C$8,2)+POWER($J2007*信号概况!$C$9,2)+2*$C2007*信号概况!$C$2*$D2007*信号概况!$C$3*信号相关性!$B$3+2*$C2007*信号概况!$C$2*$E2007*信号概况!$C$4*信号相关性!$B$4+2*$C2007*信号概况!$C$2*$F2007*信号概况!$C$5*信号相关性!$B$5+2*$C2007*信号概况!$C$2*$G2007*信号概况!$C$6*信号相关性!$B$6+2*$C2007*信号概况!$C$2*$H2007*信号概况!$C$7*信号相关性!$B$7+2*$C2007*信号概况!$C$2*$I2007*信号概况!$C$8*信号相关性!$B$8+2*$C2007*信号概况!$C$2*$J2007*信号概况!$C$9*信号相关性!$B$9+2*$D2007*信号概况!$C$3*$E2007*信号概况!$C$4*信号相关性!$C$4+2*$D2007*信号概况!$C$3*$F2007*信号概况!$C$5*信号相关性!$C$5+2*$D2007*信号概况!$C$3*$G2007*信号概况!$C$6*信号相关性!$C$6+2*$D2007*信号概况!$C$3*$H2007*信号概况!$C$7*信号相关性!$C$7+2*$D2007*信号概况!$C$3*$I2007*信号概况!$C$8*信号相关性!$C$8+2*$D2007*信号概况!$C$3*$J2007*信号概况!$C$9*信号相关性!$C$9+2*$E2007*信号概况!$C$4*$F2007*信号概况!$C$5*信号相关性!$D$5+2*$E2007*信号概况!$C$4*$G2007*信号概况!$C$6*信号相关性!$D$6+2*$E2007*信号概况!$C$4*$H2007*信号概况!$C$7*信号相关性!$D$7+2*$E2007*信号概况!$C$4*$I2007*信号概况!$C$8*信号相关性!$D$8+2*$E2007*信号概况!$C$4*$J2007*信号概况!$J$5*信号相关性!$D$9+2*$F2007*信号概况!$C$5*$G2007*信号概况!$C$6*信号相关性!$E$6+2*$F2007*信号概况!$C$5*$H2007*信号概况!$C$7*信号相关性!$E$7+2*$F2007*信号概况!$C$5*$I2007*信号概况!$C$8*信号相关性!$E$8+2*$F2007*信号概况!$C$5*$J2007*信号概况!$C$9*信号相关性!$E$9+2*$G2007*信号概况!$C$6*$H2007*信号概况!$C$7*信号相关性!$F$7+2*$G2007*信号概况!$C$6*$I2007*信号概况!$C$8*信号相关性!$F$8+2*$G2007*信号概况!$C$6*$J2007*信号概况!$C$9*信号相关性!$F$9+2*$H2007*信号概况!$C$7*$I2007*信号概况!$C$8*信号相关性!$G$8+2*$H2007*信号概况!$C$7*$J2007*信号概况!$C$9*信号相关性!$G$9+2*$I2007*信号概况!$C$8*$J2007*信号概况!$C$9*信号相关性!$H$9)</f>
        <v>10253.3032736249</v>
      </c>
      <c r="N2007" s="12">
        <f t="shared" si="660"/>
        <v>0.525293750742855</v>
      </c>
      <c r="O2007" s="10">
        <f>$C2007*信号概况!$J$2+$D2007*信号概况!$J$3+$E2007*信号概况!$J$4+$F2007*信号概况!$J$5+$G2007*信号概况!$J$6+$H2007*信号概况!$J$7+$I2007*信号概况!$J$8+$J2007*信号概况!$J$9</f>
        <v>1545.9892929181</v>
      </c>
      <c r="P2007" s="12">
        <f t="shared" si="661"/>
        <v>0.0792035983539318</v>
      </c>
      <c r="Q2007" s="7">
        <f t="shared" si="662"/>
        <v>8.41222842434155</v>
      </c>
    </row>
    <row r="2008" spans="1:17">
      <c r="A2008">
        <v>2006</v>
      </c>
      <c r="B2008">
        <v>19519.18</v>
      </c>
      <c r="C2008" s="7">
        <f t="shared" si="651"/>
        <v>0</v>
      </c>
      <c r="D2008" s="8">
        <f t="shared" si="652"/>
        <v>0</v>
      </c>
      <c r="E2008">
        <f t="shared" si="653"/>
        <v>0</v>
      </c>
      <c r="F2008">
        <f t="shared" si="654"/>
        <v>0.4</v>
      </c>
      <c r="G2008">
        <f t="shared" si="655"/>
        <v>0.1</v>
      </c>
      <c r="H2008">
        <f t="shared" si="656"/>
        <v>0</v>
      </c>
      <c r="I2008">
        <f t="shared" si="657"/>
        <v>0</v>
      </c>
      <c r="J2008">
        <f t="shared" si="658"/>
        <v>0</v>
      </c>
      <c r="K2008">
        <f>SQRT(POWER($C2008*信号概况!$F$2,2)+POWER($D2008*信号概况!$F$3,2)+POWER($E2008*信号概况!$F$4,2)+POWER($F2008*信号概况!$F$5,2)+POWER($G2008*信号概况!$F$6,2)+POWER($H2008*信号概况!$F$7,2)+POWER($I2008*信号概况!$F$8,2)+POWER($J2008*信号概况!$F$9,2)+2*$C2008*信号概况!$F$2*$D2008*信号概况!$F$3*信号相关性!$B$3+2*$C2008*信号概况!$F$2*$E2008*信号概况!$F$4*信号相关性!$B$4+2*$C2008*信号概况!$F$2*$F2008*信号概况!$F$5*信号相关性!$B$5+2*$C2008*信号概况!$F$2*$G2008*信号概况!$F$6*信号相关性!$B$6+2*$C2008*信号概况!$F$2*$H2008*信号概况!$F$7*信号相关性!$B$7+2*$C2008*信号概况!$F$2*$I2008*信号概况!$F$8*信号相关性!$B$8+2*$C2008*信号概况!$F$2*$J2008*信号概况!$F$9*信号相关性!$B$9+2*$D2008*信号概况!$F$3*$E2008*信号概况!$F$4*信号相关性!$C$4+2*$D2008*信号概况!$F$3*$F2008*信号概况!$F$5*信号相关性!$C$5+2*$D2008*信号概况!$F$3*$G2008*信号概况!$F$6*信号相关性!$C$6+2*$D2008*信号概况!$F$3*$H2008*信号概况!$F$7*信号相关性!$C$7+2*$D2008*信号概况!$F$3*$I2008*信号概况!$F$8*信号相关性!$C$8+2*$D2008*信号概况!$F$3*$J2008*信号概况!$F$9*信号相关性!$C$9+2*$E2008*信号概况!$F$4*$F2008*信号概况!$F$5*信号相关性!$D$5+2*$E2008*信号概况!$F$4*$G2008*信号概况!$F$6*信号相关性!$D$6+2*$E2008*信号概况!$F$4*$H2008*信号概况!$F$7*信号相关性!$D$7+2*$E2008*信号概况!$F$4*$I2008*信号概况!$F$8*信号相关性!$D$8+2*$E2008*信号概况!$F$4*$J2008*信号概况!$J$5*信号相关性!$D$9+2*$F2008*信号概况!$F$5*$G2008*信号概况!$F$6*信号相关性!$E$6+2*$F2008*信号概况!$F$5*$H2008*信号概况!$F$7*信号相关性!$E$7+2*$F2008*信号概况!$F$5*$I2008*信号概况!$F$8*信号相关性!$E$8+2*$F2008*信号概况!$F$5*$J2008*信号概况!$F$9*信号相关性!$E$9+2*$G2008*信号概况!$F$6*$H2008*信号概况!$F$7*信号相关性!$F$7+2*$G2008*信号概况!$F$6*$I2008*信号概况!$F$8*信号相关性!$F$8+2*$G2008*信号概况!$F$6*$J2008*信号概况!$F$9*信号相关性!$F$9+2*$H2008*信号概况!$F$7*$I2008*信号概况!$F$8*信号相关性!$G$8+2*$H2008*信号概况!$F$7*$J2008*信号概况!$F$9*信号相关性!$G$9+2*$I2008*信号概况!$F$8*$J2008*信号概况!$F$9*信号相关性!$H$9)</f>
        <v>306.431415273629</v>
      </c>
      <c r="L2008" s="10">
        <f t="shared" si="659"/>
        <v>63.6983645510701</v>
      </c>
      <c r="M2008" s="11">
        <f>SQRT(POWER($C2008*信号概况!$C$2,2)+POWER($D2008*信号概况!$C$3,2)+POWER($E2008*信号概况!$C$4,2)+POWER($F2008*信号概况!$C$5,2)+POWER($G2008*信号概况!$C$6,2)+POWER($H2008*信号概况!$C$7,2)+POWER($I2008*信号概况!$C$8,2)+POWER($J2008*信号概况!$C$9,2)+2*$C2008*信号概况!$C$2*$D2008*信号概况!$C$3*信号相关性!$B$3+2*$C2008*信号概况!$C$2*$E2008*信号概况!$C$4*信号相关性!$B$4+2*$C2008*信号概况!$C$2*$F2008*信号概况!$C$5*信号相关性!$B$5+2*$C2008*信号概况!$C$2*$G2008*信号概况!$C$6*信号相关性!$B$6+2*$C2008*信号概况!$C$2*$H2008*信号概况!$C$7*信号相关性!$B$7+2*$C2008*信号概况!$C$2*$I2008*信号概况!$C$8*信号相关性!$B$8+2*$C2008*信号概况!$C$2*$J2008*信号概况!$C$9*信号相关性!$B$9+2*$D2008*信号概况!$C$3*$E2008*信号概况!$C$4*信号相关性!$C$4+2*$D2008*信号概况!$C$3*$F2008*信号概况!$C$5*信号相关性!$C$5+2*$D2008*信号概况!$C$3*$G2008*信号概况!$C$6*信号相关性!$C$6+2*$D2008*信号概况!$C$3*$H2008*信号概况!$C$7*信号相关性!$C$7+2*$D2008*信号概况!$C$3*$I2008*信号概况!$C$8*信号相关性!$C$8+2*$D2008*信号概况!$C$3*$J2008*信号概况!$C$9*信号相关性!$C$9+2*$E2008*信号概况!$C$4*$F2008*信号概况!$C$5*信号相关性!$D$5+2*$E2008*信号概况!$C$4*$G2008*信号概况!$C$6*信号相关性!$D$6+2*$E2008*信号概况!$C$4*$H2008*信号概况!$C$7*信号相关性!$D$7+2*$E2008*信号概况!$C$4*$I2008*信号概况!$C$8*信号相关性!$D$8+2*$E2008*信号概况!$C$4*$J2008*信号概况!$J$5*信号相关性!$D$9+2*$F2008*信号概况!$C$5*$G2008*信号概况!$C$6*信号相关性!$E$6+2*$F2008*信号概况!$C$5*$H2008*信号概况!$C$7*信号相关性!$E$7+2*$F2008*信号概况!$C$5*$I2008*信号概况!$C$8*信号相关性!$E$8+2*$F2008*信号概况!$C$5*$J2008*信号概况!$C$9*信号相关性!$E$9+2*$G2008*信号概况!$C$6*$H2008*信号概况!$C$7*信号相关性!$F$7+2*$G2008*信号概况!$C$6*$I2008*信号概况!$C$8*信号相关性!$F$8+2*$G2008*信号概况!$C$6*$J2008*信号概况!$C$9*信号相关性!$F$9+2*$H2008*信号概况!$C$7*$I2008*信号概况!$C$8*信号相关性!$G$8+2*$H2008*信号概况!$C$7*$J2008*信号概况!$C$9*信号相关性!$G$9+2*$I2008*信号概况!$C$8*$J2008*信号概况!$C$9*信号相关性!$H$9)</f>
        <v>1104.62272290813</v>
      </c>
      <c r="N2008" s="12">
        <f t="shared" si="660"/>
        <v>0.056591656150931</v>
      </c>
      <c r="O2008" s="10">
        <f>$C2008*信号概况!$J$2+$D2008*信号概况!$J$3+$E2008*信号概况!$J$4+$F2008*信号概况!$J$5+$G2008*信号概况!$J$6+$H2008*信号概况!$J$7+$I2008*信号概况!$J$8+$J2008*信号概况!$J$9</f>
        <v>798.518148202682</v>
      </c>
      <c r="P2008" s="12">
        <f t="shared" si="661"/>
        <v>0.0409094105491461</v>
      </c>
      <c r="Q2008" s="7">
        <f t="shared" si="662"/>
        <v>28.0854323331933</v>
      </c>
    </row>
    <row r="2009" spans="1:17">
      <c r="A2009">
        <v>2007</v>
      </c>
      <c r="B2009">
        <v>19519.18</v>
      </c>
      <c r="C2009" s="7">
        <f t="shared" si="651"/>
        <v>0</v>
      </c>
      <c r="D2009" s="8">
        <f t="shared" si="652"/>
        <v>0.0303030303030303</v>
      </c>
      <c r="E2009">
        <f t="shared" si="653"/>
        <v>0</v>
      </c>
      <c r="F2009">
        <f t="shared" si="654"/>
        <v>0.4</v>
      </c>
      <c r="G2009">
        <f t="shared" si="655"/>
        <v>0.1</v>
      </c>
      <c r="H2009">
        <f t="shared" si="656"/>
        <v>0</v>
      </c>
      <c r="I2009">
        <f t="shared" si="657"/>
        <v>0</v>
      </c>
      <c r="J2009">
        <f t="shared" si="658"/>
        <v>0</v>
      </c>
      <c r="K2009">
        <f>SQRT(POWER($C2009*信号概况!$F$2,2)+POWER($D2009*信号概况!$F$3,2)+POWER($E2009*信号概况!$F$4,2)+POWER($F2009*信号概况!$F$5,2)+POWER($G2009*信号概况!$F$6,2)+POWER($H2009*信号概况!$F$7,2)+POWER($I2009*信号概况!$F$8,2)+POWER($J2009*信号概况!$F$9,2)+2*$C2009*信号概况!$F$2*$D2009*信号概况!$F$3*信号相关性!$B$3+2*$C2009*信号概况!$F$2*$E2009*信号概况!$F$4*信号相关性!$B$4+2*$C2009*信号概况!$F$2*$F2009*信号概况!$F$5*信号相关性!$B$5+2*$C2009*信号概况!$F$2*$G2009*信号概况!$F$6*信号相关性!$B$6+2*$C2009*信号概况!$F$2*$H2009*信号概况!$F$7*信号相关性!$B$7+2*$C2009*信号概况!$F$2*$I2009*信号概况!$F$8*信号相关性!$B$8+2*$C2009*信号概况!$F$2*$J2009*信号概况!$F$9*信号相关性!$B$9+2*$D2009*信号概况!$F$3*$E2009*信号概况!$F$4*信号相关性!$C$4+2*$D2009*信号概况!$F$3*$F2009*信号概况!$F$5*信号相关性!$C$5+2*$D2009*信号概况!$F$3*$G2009*信号概况!$F$6*信号相关性!$C$6+2*$D2009*信号概况!$F$3*$H2009*信号概况!$F$7*信号相关性!$C$7+2*$D2009*信号概况!$F$3*$I2009*信号概况!$F$8*信号相关性!$C$8+2*$D2009*信号概况!$F$3*$J2009*信号概况!$F$9*信号相关性!$C$9+2*$E2009*信号概况!$F$4*$F2009*信号概况!$F$5*信号相关性!$D$5+2*$E2009*信号概况!$F$4*$G2009*信号概况!$F$6*信号相关性!$D$6+2*$E2009*信号概况!$F$4*$H2009*信号概况!$F$7*信号相关性!$D$7+2*$E2009*信号概况!$F$4*$I2009*信号概况!$F$8*信号相关性!$D$8+2*$E2009*信号概况!$F$4*$J2009*信号概况!$J$5*信号相关性!$D$9+2*$F2009*信号概况!$F$5*$G2009*信号概况!$F$6*信号相关性!$E$6+2*$F2009*信号概况!$F$5*$H2009*信号概况!$F$7*信号相关性!$E$7+2*$F2009*信号概况!$F$5*$I2009*信号概况!$F$8*信号相关性!$E$8+2*$F2009*信号概况!$F$5*$J2009*信号概况!$F$9*信号相关性!$E$9+2*$G2009*信号概况!$F$6*$H2009*信号概况!$F$7*信号相关性!$F$7+2*$G2009*信号概况!$F$6*$I2009*信号概况!$F$8*信号相关性!$F$8+2*$G2009*信号概况!$F$6*$J2009*信号概况!$F$9*信号相关性!$F$9+2*$H2009*信号概况!$F$7*$I2009*信号概况!$F$8*信号相关性!$G$8+2*$H2009*信号概况!$F$7*$J2009*信号概况!$F$9*信号相关性!$G$9+2*$I2009*信号概况!$F$8*$J2009*信号概况!$F$9*信号相关性!$H$9)</f>
        <v>282.089133355967</v>
      </c>
      <c r="L2009" s="10">
        <f t="shared" si="659"/>
        <v>69.195079469328</v>
      </c>
      <c r="M2009" s="11">
        <f>SQRT(POWER($C2009*信号概况!$C$2,2)+POWER($D2009*信号概况!$C$3,2)+POWER($E2009*信号概况!$C$4,2)+POWER($F2009*信号概况!$C$5,2)+POWER($G2009*信号概况!$C$6,2)+POWER($H2009*信号概况!$C$7,2)+POWER($I2009*信号概况!$C$8,2)+POWER($J2009*信号概况!$C$9,2)+2*$C2009*信号概况!$C$2*$D2009*信号概况!$C$3*信号相关性!$B$3+2*$C2009*信号概况!$C$2*$E2009*信号概况!$C$4*信号相关性!$B$4+2*$C2009*信号概况!$C$2*$F2009*信号概况!$C$5*信号相关性!$B$5+2*$C2009*信号概况!$C$2*$G2009*信号概况!$C$6*信号相关性!$B$6+2*$C2009*信号概况!$C$2*$H2009*信号概况!$C$7*信号相关性!$B$7+2*$C2009*信号概况!$C$2*$I2009*信号概况!$C$8*信号相关性!$B$8+2*$C2009*信号概况!$C$2*$J2009*信号概况!$C$9*信号相关性!$B$9+2*$D2009*信号概况!$C$3*$E2009*信号概况!$C$4*信号相关性!$C$4+2*$D2009*信号概况!$C$3*$F2009*信号概况!$C$5*信号相关性!$C$5+2*$D2009*信号概况!$C$3*$G2009*信号概况!$C$6*信号相关性!$C$6+2*$D2009*信号概况!$C$3*$H2009*信号概况!$C$7*信号相关性!$C$7+2*$D2009*信号概况!$C$3*$I2009*信号概况!$C$8*信号相关性!$C$8+2*$D2009*信号概况!$C$3*$J2009*信号概况!$C$9*信号相关性!$C$9+2*$E2009*信号概况!$C$4*$F2009*信号概况!$C$5*信号相关性!$D$5+2*$E2009*信号概况!$C$4*$G2009*信号概况!$C$6*信号相关性!$D$6+2*$E2009*信号概况!$C$4*$H2009*信号概况!$C$7*信号相关性!$D$7+2*$E2009*信号概况!$C$4*$I2009*信号概况!$C$8*信号相关性!$D$8+2*$E2009*信号概况!$C$4*$J2009*信号概况!$J$5*信号相关性!$D$9+2*$F2009*信号概况!$C$5*$G2009*信号概况!$C$6*信号相关性!$E$6+2*$F2009*信号概况!$C$5*$H2009*信号概况!$C$7*信号相关性!$E$7+2*$F2009*信号概况!$C$5*$I2009*信号概况!$C$8*信号相关性!$E$8+2*$F2009*信号概况!$C$5*$J2009*信号概况!$C$9*信号相关性!$E$9+2*$G2009*信号概况!$C$6*$H2009*信号概况!$C$7*信号相关性!$F$7+2*$G2009*信号概况!$C$6*$I2009*信号概况!$C$8*信号相关性!$F$8+2*$G2009*信号概况!$C$6*$J2009*信号概况!$C$9*信号相关性!$F$9+2*$H2009*信号概况!$C$7*$I2009*信号概况!$C$8*信号相关性!$G$8+2*$H2009*信号概况!$C$7*$J2009*信号概况!$C$9*信号相关性!$G$9+2*$I2009*信号概况!$C$8*$J2009*信号概况!$C$9*信号相关性!$H$9)</f>
        <v>992.726650817659</v>
      </c>
      <c r="N2009" s="12">
        <f t="shared" si="660"/>
        <v>0.0508590345914971</v>
      </c>
      <c r="O2009" s="10">
        <f>$C2009*信号概况!$J$2+$D2009*信号概况!$J$3+$E2009*信号概况!$J$4+$F2009*信号概况!$J$5+$G2009*信号概况!$J$6+$H2009*信号概况!$J$7+$I2009*信号概况!$J$8+$J2009*信号概况!$J$9</f>
        <v>823.046298887614</v>
      </c>
      <c r="P2009" s="12">
        <f t="shared" si="661"/>
        <v>0.0421660284339616</v>
      </c>
      <c r="Q2009" s="7">
        <f t="shared" si="662"/>
        <v>31.5524262872606</v>
      </c>
    </row>
    <row r="2010" spans="1:17">
      <c r="A2010">
        <v>2008</v>
      </c>
      <c r="B2010">
        <v>19519.18</v>
      </c>
      <c r="C2010" s="7">
        <f t="shared" si="651"/>
        <v>0</v>
      </c>
      <c r="D2010" s="8">
        <f t="shared" si="652"/>
        <v>0.0606060606060606</v>
      </c>
      <c r="E2010">
        <f t="shared" si="653"/>
        <v>0</v>
      </c>
      <c r="F2010">
        <f t="shared" si="654"/>
        <v>0.4</v>
      </c>
      <c r="G2010">
        <f t="shared" si="655"/>
        <v>0.1</v>
      </c>
      <c r="H2010">
        <f t="shared" si="656"/>
        <v>0</v>
      </c>
      <c r="I2010">
        <f t="shared" si="657"/>
        <v>0</v>
      </c>
      <c r="J2010">
        <f t="shared" si="658"/>
        <v>0</v>
      </c>
      <c r="K2010">
        <f>SQRT(POWER($C2010*信号概况!$F$2,2)+POWER($D2010*信号概况!$F$3,2)+POWER($E2010*信号概况!$F$4,2)+POWER($F2010*信号概况!$F$5,2)+POWER($G2010*信号概况!$F$6,2)+POWER($H2010*信号概况!$F$7,2)+POWER($I2010*信号概况!$F$8,2)+POWER($J2010*信号概况!$F$9,2)+2*$C2010*信号概况!$F$2*$D2010*信号概况!$F$3*信号相关性!$B$3+2*$C2010*信号概况!$F$2*$E2010*信号概况!$F$4*信号相关性!$B$4+2*$C2010*信号概况!$F$2*$F2010*信号概况!$F$5*信号相关性!$B$5+2*$C2010*信号概况!$F$2*$G2010*信号概况!$F$6*信号相关性!$B$6+2*$C2010*信号概况!$F$2*$H2010*信号概况!$F$7*信号相关性!$B$7+2*$C2010*信号概况!$F$2*$I2010*信号概况!$F$8*信号相关性!$B$8+2*$C2010*信号概况!$F$2*$J2010*信号概况!$F$9*信号相关性!$B$9+2*$D2010*信号概况!$F$3*$E2010*信号概况!$F$4*信号相关性!$C$4+2*$D2010*信号概况!$F$3*$F2010*信号概况!$F$5*信号相关性!$C$5+2*$D2010*信号概况!$F$3*$G2010*信号概况!$F$6*信号相关性!$C$6+2*$D2010*信号概况!$F$3*$H2010*信号概况!$F$7*信号相关性!$C$7+2*$D2010*信号概况!$F$3*$I2010*信号概况!$F$8*信号相关性!$C$8+2*$D2010*信号概况!$F$3*$J2010*信号概况!$F$9*信号相关性!$C$9+2*$E2010*信号概况!$F$4*$F2010*信号概况!$F$5*信号相关性!$D$5+2*$E2010*信号概况!$F$4*$G2010*信号概况!$F$6*信号相关性!$D$6+2*$E2010*信号概况!$F$4*$H2010*信号概况!$F$7*信号相关性!$D$7+2*$E2010*信号概况!$F$4*$I2010*信号概况!$F$8*信号相关性!$D$8+2*$E2010*信号概况!$F$4*$J2010*信号概况!$J$5*信号相关性!$D$9+2*$F2010*信号概况!$F$5*$G2010*信号概况!$F$6*信号相关性!$E$6+2*$F2010*信号概况!$F$5*$H2010*信号概况!$F$7*信号相关性!$E$7+2*$F2010*信号概况!$F$5*$I2010*信号概况!$F$8*信号相关性!$E$8+2*$F2010*信号概况!$F$5*$J2010*信号概况!$F$9*信号相关性!$E$9+2*$G2010*信号概况!$F$6*$H2010*信号概况!$F$7*信号相关性!$F$7+2*$G2010*信号概况!$F$6*$I2010*信号概况!$F$8*信号相关性!$F$8+2*$G2010*信号概况!$F$6*$J2010*信号概况!$F$9*信号相关性!$F$9+2*$H2010*信号概况!$F$7*$I2010*信号概况!$F$8*信号相关性!$G$8+2*$H2010*信号概况!$F$7*$J2010*信号概况!$F$9*信号相关性!$G$9+2*$I2010*信号概况!$F$8*$J2010*信号概况!$F$9*信号相关性!$H$9)</f>
        <v>272.373116180686</v>
      </c>
      <c r="L2010" s="10">
        <f t="shared" si="659"/>
        <v>71.6633868779159</v>
      </c>
      <c r="M2010" s="11">
        <f>SQRT(POWER($C2010*信号概况!$C$2,2)+POWER($D2010*信号概况!$C$3,2)+POWER($E2010*信号概况!$C$4,2)+POWER($F2010*信号概况!$C$5,2)+POWER($G2010*信号概况!$C$6,2)+POWER($H2010*信号概况!$C$7,2)+POWER($I2010*信号概况!$C$8,2)+POWER($J2010*信号概况!$C$9,2)+2*$C2010*信号概况!$C$2*$D2010*信号概况!$C$3*信号相关性!$B$3+2*$C2010*信号概况!$C$2*$E2010*信号概况!$C$4*信号相关性!$B$4+2*$C2010*信号概况!$C$2*$F2010*信号概况!$C$5*信号相关性!$B$5+2*$C2010*信号概况!$C$2*$G2010*信号概况!$C$6*信号相关性!$B$6+2*$C2010*信号概况!$C$2*$H2010*信号概况!$C$7*信号相关性!$B$7+2*$C2010*信号概况!$C$2*$I2010*信号概况!$C$8*信号相关性!$B$8+2*$C2010*信号概况!$C$2*$J2010*信号概况!$C$9*信号相关性!$B$9+2*$D2010*信号概况!$C$3*$E2010*信号概况!$C$4*信号相关性!$C$4+2*$D2010*信号概况!$C$3*$F2010*信号概况!$C$5*信号相关性!$C$5+2*$D2010*信号概况!$C$3*$G2010*信号概况!$C$6*信号相关性!$C$6+2*$D2010*信号概况!$C$3*$H2010*信号概况!$C$7*信号相关性!$C$7+2*$D2010*信号概况!$C$3*$I2010*信号概况!$C$8*信号相关性!$C$8+2*$D2010*信号概况!$C$3*$J2010*信号概况!$C$9*信号相关性!$C$9+2*$E2010*信号概况!$C$4*$F2010*信号概况!$C$5*信号相关性!$D$5+2*$E2010*信号概况!$C$4*$G2010*信号概况!$C$6*信号相关性!$D$6+2*$E2010*信号概况!$C$4*$H2010*信号概况!$C$7*信号相关性!$D$7+2*$E2010*信号概况!$C$4*$I2010*信号概况!$C$8*信号相关性!$D$8+2*$E2010*信号概况!$C$4*$J2010*信号概况!$J$5*信号相关性!$D$9+2*$F2010*信号概况!$C$5*$G2010*信号概况!$C$6*信号相关性!$E$6+2*$F2010*信号概况!$C$5*$H2010*信号概况!$C$7*信号相关性!$E$7+2*$F2010*信号概况!$C$5*$I2010*信号概况!$C$8*信号相关性!$E$8+2*$F2010*信号概况!$C$5*$J2010*信号概况!$C$9*信号相关性!$E$9+2*$G2010*信号概况!$C$6*$H2010*信号概况!$C$7*信号相关性!$F$7+2*$G2010*信号概况!$C$6*$I2010*信号概况!$C$8*信号相关性!$F$8+2*$G2010*信号概况!$C$6*$J2010*信号概况!$C$9*信号相关性!$F$9+2*$H2010*信号概况!$C$7*$I2010*信号概况!$C$8*信号相关性!$G$8+2*$H2010*信号概况!$C$7*$J2010*信号概况!$C$9*信号相关性!$G$9+2*$I2010*信号概况!$C$8*$J2010*信号概况!$C$9*信号相关性!$H$9)</f>
        <v>980.410765314491</v>
      </c>
      <c r="N2010" s="12">
        <f t="shared" si="660"/>
        <v>0.0502280713285338</v>
      </c>
      <c r="O2010" s="10">
        <f>$C2010*信号概况!$J$2+$D2010*信号概况!$J$3+$E2010*信号概况!$J$4+$F2010*信号概况!$J$5+$G2010*信号概况!$J$6+$H2010*信号概况!$J$7+$I2010*信号概况!$J$8+$J2010*信号概况!$J$9</f>
        <v>847.574449572545</v>
      </c>
      <c r="P2010" s="12">
        <f t="shared" si="661"/>
        <v>0.043422646318777</v>
      </c>
      <c r="Q2010" s="7">
        <f t="shared" si="662"/>
        <v>33.7585974849693</v>
      </c>
    </row>
    <row r="2011" spans="1:17">
      <c r="A2011">
        <v>2009</v>
      </c>
      <c r="B2011">
        <v>19519.18</v>
      </c>
      <c r="C2011" s="7">
        <f t="shared" si="651"/>
        <v>0</v>
      </c>
      <c r="D2011" s="8">
        <f t="shared" si="652"/>
        <v>0.0909090909090909</v>
      </c>
      <c r="E2011">
        <f t="shared" si="653"/>
        <v>0</v>
      </c>
      <c r="F2011">
        <f t="shared" si="654"/>
        <v>0.4</v>
      </c>
      <c r="G2011">
        <f t="shared" si="655"/>
        <v>0.1</v>
      </c>
      <c r="H2011">
        <f t="shared" si="656"/>
        <v>0</v>
      </c>
      <c r="I2011">
        <f t="shared" si="657"/>
        <v>0</v>
      </c>
      <c r="J2011">
        <f t="shared" si="658"/>
        <v>0</v>
      </c>
      <c r="K2011">
        <f>SQRT(POWER($C2011*信号概况!$F$2,2)+POWER($D2011*信号概况!$F$3,2)+POWER($E2011*信号概况!$F$4,2)+POWER($F2011*信号概况!$F$5,2)+POWER($G2011*信号概况!$F$6,2)+POWER($H2011*信号概况!$F$7,2)+POWER($I2011*信号概况!$F$8,2)+POWER($J2011*信号概况!$F$9,2)+2*$C2011*信号概况!$F$2*$D2011*信号概况!$F$3*信号相关性!$B$3+2*$C2011*信号概况!$F$2*$E2011*信号概况!$F$4*信号相关性!$B$4+2*$C2011*信号概况!$F$2*$F2011*信号概况!$F$5*信号相关性!$B$5+2*$C2011*信号概况!$F$2*$G2011*信号概况!$F$6*信号相关性!$B$6+2*$C2011*信号概况!$F$2*$H2011*信号概况!$F$7*信号相关性!$B$7+2*$C2011*信号概况!$F$2*$I2011*信号概况!$F$8*信号相关性!$B$8+2*$C2011*信号概况!$F$2*$J2011*信号概况!$F$9*信号相关性!$B$9+2*$D2011*信号概况!$F$3*$E2011*信号概况!$F$4*信号相关性!$C$4+2*$D2011*信号概况!$F$3*$F2011*信号概况!$F$5*信号相关性!$C$5+2*$D2011*信号概况!$F$3*$G2011*信号概况!$F$6*信号相关性!$C$6+2*$D2011*信号概况!$F$3*$H2011*信号概况!$F$7*信号相关性!$C$7+2*$D2011*信号概况!$F$3*$I2011*信号概况!$F$8*信号相关性!$C$8+2*$D2011*信号概况!$F$3*$J2011*信号概况!$F$9*信号相关性!$C$9+2*$E2011*信号概况!$F$4*$F2011*信号概况!$F$5*信号相关性!$D$5+2*$E2011*信号概况!$F$4*$G2011*信号概况!$F$6*信号相关性!$D$6+2*$E2011*信号概况!$F$4*$H2011*信号概况!$F$7*信号相关性!$D$7+2*$E2011*信号概况!$F$4*$I2011*信号概况!$F$8*信号相关性!$D$8+2*$E2011*信号概况!$F$4*$J2011*信号概况!$J$5*信号相关性!$D$9+2*$F2011*信号概况!$F$5*$G2011*信号概况!$F$6*信号相关性!$E$6+2*$F2011*信号概况!$F$5*$H2011*信号概况!$F$7*信号相关性!$E$7+2*$F2011*信号概况!$F$5*$I2011*信号概况!$F$8*信号相关性!$E$8+2*$F2011*信号概况!$F$5*$J2011*信号概况!$F$9*信号相关性!$E$9+2*$G2011*信号概况!$F$6*$H2011*信号概况!$F$7*信号相关性!$F$7+2*$G2011*信号概况!$F$6*$I2011*信号概况!$F$8*信号相关性!$F$8+2*$G2011*信号概况!$F$6*$J2011*信号概况!$F$9*信号相关性!$F$9+2*$H2011*信号概况!$F$7*$I2011*信号概况!$F$8*信号相关性!$G$8+2*$H2011*信号概况!$F$7*$J2011*信号概况!$F$9*信号相关性!$G$9+2*$I2011*信号概况!$F$8*$J2011*信号概况!$F$9*信号相关性!$H$9)</f>
        <v>278.816638757391</v>
      </c>
      <c r="L2011" s="10">
        <f t="shared" si="659"/>
        <v>70.0072280011393</v>
      </c>
      <c r="M2011" s="11">
        <f>SQRT(POWER($C2011*信号概况!$C$2,2)+POWER($D2011*信号概况!$C$3,2)+POWER($E2011*信号概况!$C$4,2)+POWER($F2011*信号概况!$C$5,2)+POWER($G2011*信号概况!$C$6,2)+POWER($H2011*信号概况!$C$7,2)+POWER($I2011*信号概况!$C$8,2)+POWER($J2011*信号概况!$C$9,2)+2*$C2011*信号概况!$C$2*$D2011*信号概况!$C$3*信号相关性!$B$3+2*$C2011*信号概况!$C$2*$E2011*信号概况!$C$4*信号相关性!$B$4+2*$C2011*信号概况!$C$2*$F2011*信号概况!$C$5*信号相关性!$B$5+2*$C2011*信号概况!$C$2*$G2011*信号概况!$C$6*信号相关性!$B$6+2*$C2011*信号概况!$C$2*$H2011*信号概况!$C$7*信号相关性!$B$7+2*$C2011*信号概况!$C$2*$I2011*信号概况!$C$8*信号相关性!$B$8+2*$C2011*信号概况!$C$2*$J2011*信号概况!$C$9*信号相关性!$B$9+2*$D2011*信号概况!$C$3*$E2011*信号概况!$C$4*信号相关性!$C$4+2*$D2011*信号概况!$C$3*$F2011*信号概况!$C$5*信号相关性!$C$5+2*$D2011*信号概况!$C$3*$G2011*信号概况!$C$6*信号相关性!$C$6+2*$D2011*信号概况!$C$3*$H2011*信号概况!$C$7*信号相关性!$C$7+2*$D2011*信号概况!$C$3*$I2011*信号概况!$C$8*信号相关性!$C$8+2*$D2011*信号概况!$C$3*$J2011*信号概况!$C$9*信号相关性!$C$9+2*$E2011*信号概况!$C$4*$F2011*信号概况!$C$5*信号相关性!$D$5+2*$E2011*信号概况!$C$4*$G2011*信号概况!$C$6*信号相关性!$D$6+2*$E2011*信号概况!$C$4*$H2011*信号概况!$C$7*信号相关性!$D$7+2*$E2011*信号概况!$C$4*$I2011*信号概况!$C$8*信号相关性!$D$8+2*$E2011*信号概况!$C$4*$J2011*信号概况!$J$5*信号相关性!$D$9+2*$F2011*信号概况!$C$5*$G2011*信号概况!$C$6*信号相关性!$E$6+2*$F2011*信号概况!$C$5*$H2011*信号概况!$C$7*信号相关性!$E$7+2*$F2011*信号概况!$C$5*$I2011*信号概况!$C$8*信号相关性!$E$8+2*$F2011*信号概况!$C$5*$J2011*信号概况!$C$9*信号相关性!$E$9+2*$G2011*信号概况!$C$6*$H2011*信号概况!$C$7*信号相关性!$F$7+2*$G2011*信号概况!$C$6*$I2011*信号概况!$C$8*信号相关性!$F$8+2*$G2011*信号概况!$C$6*$J2011*信号概况!$C$9*信号相关性!$F$9+2*$H2011*信号概况!$C$7*$I2011*信号概况!$C$8*信号相关性!$G$8+2*$H2011*信号概况!$C$7*$J2011*信号概况!$C$9*信号相关性!$G$9+2*$I2011*信号概况!$C$8*$J2011*信号概况!$C$9*信号相关性!$H$9)</f>
        <v>1071.11556634551</v>
      </c>
      <c r="N2011" s="12">
        <f t="shared" si="660"/>
        <v>0.0548750288867418</v>
      </c>
      <c r="O2011" s="10">
        <f>$C2011*信号概况!$J$2+$D2011*信号概况!$J$3+$E2011*信号概况!$J$4+$F2011*信号概况!$J$5+$G2011*信号概况!$J$6+$H2011*信号概况!$J$7+$I2011*信号概况!$J$8+$J2011*信号概况!$J$9</f>
        <v>872.102600257477</v>
      </c>
      <c r="P2011" s="12">
        <f t="shared" si="661"/>
        <v>0.0446792642035924</v>
      </c>
      <c r="Q2011" s="7">
        <f t="shared" si="662"/>
        <v>34.0340958322315</v>
      </c>
    </row>
    <row r="2012" spans="1:17">
      <c r="A2012">
        <v>2010</v>
      </c>
      <c r="B2012">
        <v>19519.18</v>
      </c>
      <c r="C2012" s="7">
        <f t="shared" si="651"/>
        <v>0</v>
      </c>
      <c r="D2012" s="8">
        <f t="shared" si="652"/>
        <v>0.121212121212121</v>
      </c>
      <c r="E2012">
        <f t="shared" si="653"/>
        <v>0</v>
      </c>
      <c r="F2012">
        <f t="shared" si="654"/>
        <v>0.4</v>
      </c>
      <c r="G2012">
        <f t="shared" si="655"/>
        <v>0.1</v>
      </c>
      <c r="H2012">
        <f t="shared" si="656"/>
        <v>0</v>
      </c>
      <c r="I2012">
        <f t="shared" si="657"/>
        <v>0</v>
      </c>
      <c r="J2012">
        <f t="shared" si="658"/>
        <v>0</v>
      </c>
      <c r="K2012">
        <f>SQRT(POWER($C2012*信号概况!$F$2,2)+POWER($D2012*信号概况!$F$3,2)+POWER($E2012*信号概况!$F$4,2)+POWER($F2012*信号概况!$F$5,2)+POWER($G2012*信号概况!$F$6,2)+POWER($H2012*信号概况!$F$7,2)+POWER($I2012*信号概况!$F$8,2)+POWER($J2012*信号概况!$F$9,2)+2*$C2012*信号概况!$F$2*$D2012*信号概况!$F$3*信号相关性!$B$3+2*$C2012*信号概况!$F$2*$E2012*信号概况!$F$4*信号相关性!$B$4+2*$C2012*信号概况!$F$2*$F2012*信号概况!$F$5*信号相关性!$B$5+2*$C2012*信号概况!$F$2*$G2012*信号概况!$F$6*信号相关性!$B$6+2*$C2012*信号概况!$F$2*$H2012*信号概况!$F$7*信号相关性!$B$7+2*$C2012*信号概况!$F$2*$I2012*信号概况!$F$8*信号相关性!$B$8+2*$C2012*信号概况!$F$2*$J2012*信号概况!$F$9*信号相关性!$B$9+2*$D2012*信号概况!$F$3*$E2012*信号概况!$F$4*信号相关性!$C$4+2*$D2012*信号概况!$F$3*$F2012*信号概况!$F$5*信号相关性!$C$5+2*$D2012*信号概况!$F$3*$G2012*信号概况!$F$6*信号相关性!$C$6+2*$D2012*信号概况!$F$3*$H2012*信号概况!$F$7*信号相关性!$C$7+2*$D2012*信号概况!$F$3*$I2012*信号概况!$F$8*信号相关性!$C$8+2*$D2012*信号概况!$F$3*$J2012*信号概况!$F$9*信号相关性!$C$9+2*$E2012*信号概况!$F$4*$F2012*信号概况!$F$5*信号相关性!$D$5+2*$E2012*信号概况!$F$4*$G2012*信号概况!$F$6*信号相关性!$D$6+2*$E2012*信号概况!$F$4*$H2012*信号概况!$F$7*信号相关性!$D$7+2*$E2012*信号概况!$F$4*$I2012*信号概况!$F$8*信号相关性!$D$8+2*$E2012*信号概况!$F$4*$J2012*信号概况!$J$5*信号相关性!$D$9+2*$F2012*信号概况!$F$5*$G2012*信号概况!$F$6*信号相关性!$E$6+2*$F2012*信号概况!$F$5*$H2012*信号概况!$F$7*信号相关性!$E$7+2*$F2012*信号概况!$F$5*$I2012*信号概况!$F$8*信号相关性!$E$8+2*$F2012*信号概况!$F$5*$J2012*信号概况!$F$9*信号相关性!$E$9+2*$G2012*信号概况!$F$6*$H2012*信号概况!$F$7*信号相关性!$F$7+2*$G2012*信号概况!$F$6*$I2012*信号概况!$F$8*信号相关性!$F$8+2*$G2012*信号概况!$F$6*$J2012*信号概况!$F$9*信号相关性!$F$9+2*$H2012*信号概况!$F$7*$I2012*信号概况!$F$8*信号相关性!$G$8+2*$H2012*信号概况!$F$7*$J2012*信号概况!$F$9*信号相关性!$G$9+2*$I2012*信号概况!$F$8*$J2012*信号概况!$F$9*信号相关性!$H$9)</f>
        <v>300.381574081197</v>
      </c>
      <c r="L2012" s="10">
        <f t="shared" si="659"/>
        <v>64.9812827557914</v>
      </c>
      <c r="M2012" s="11">
        <f>SQRT(POWER($C2012*信号概况!$C$2,2)+POWER($D2012*信号概况!$C$3,2)+POWER($E2012*信号概况!$C$4,2)+POWER($F2012*信号概况!$C$5,2)+POWER($G2012*信号概况!$C$6,2)+POWER($H2012*信号概况!$C$7,2)+POWER($I2012*信号概况!$C$8,2)+POWER($J2012*信号概况!$C$9,2)+2*$C2012*信号概况!$C$2*$D2012*信号概况!$C$3*信号相关性!$B$3+2*$C2012*信号概况!$C$2*$E2012*信号概况!$C$4*信号相关性!$B$4+2*$C2012*信号概况!$C$2*$F2012*信号概况!$C$5*信号相关性!$B$5+2*$C2012*信号概况!$C$2*$G2012*信号概况!$C$6*信号相关性!$B$6+2*$C2012*信号概况!$C$2*$H2012*信号概况!$C$7*信号相关性!$B$7+2*$C2012*信号概况!$C$2*$I2012*信号概况!$C$8*信号相关性!$B$8+2*$C2012*信号概况!$C$2*$J2012*信号概况!$C$9*信号相关性!$B$9+2*$D2012*信号概况!$C$3*$E2012*信号概况!$C$4*信号相关性!$C$4+2*$D2012*信号概况!$C$3*$F2012*信号概况!$C$5*信号相关性!$C$5+2*$D2012*信号概况!$C$3*$G2012*信号概况!$C$6*信号相关性!$C$6+2*$D2012*信号概况!$C$3*$H2012*信号概况!$C$7*信号相关性!$C$7+2*$D2012*信号概况!$C$3*$I2012*信号概况!$C$8*信号相关性!$C$8+2*$D2012*信号概况!$C$3*$J2012*信号概况!$C$9*信号相关性!$C$9+2*$E2012*信号概况!$C$4*$F2012*信号概况!$C$5*信号相关性!$D$5+2*$E2012*信号概况!$C$4*$G2012*信号概况!$C$6*信号相关性!$D$6+2*$E2012*信号概况!$C$4*$H2012*信号概况!$C$7*信号相关性!$D$7+2*$E2012*信号概况!$C$4*$I2012*信号概况!$C$8*信号相关性!$D$8+2*$E2012*信号概况!$C$4*$J2012*信号概况!$J$5*信号相关性!$D$9+2*$F2012*信号概况!$C$5*$G2012*信号概况!$C$6*信号相关性!$E$6+2*$F2012*信号概况!$C$5*$H2012*信号概况!$C$7*信号相关性!$E$7+2*$F2012*信号概况!$C$5*$I2012*信号概况!$C$8*信号相关性!$E$8+2*$F2012*信号概况!$C$5*$J2012*信号概况!$C$9*信号相关性!$E$9+2*$G2012*信号概况!$C$6*$H2012*信号概况!$C$7*信号相关性!$F$7+2*$G2012*信号概况!$C$6*$I2012*信号概况!$C$8*信号相关性!$F$8+2*$G2012*信号概况!$C$6*$J2012*信号概况!$C$9*信号相关性!$F$9+2*$H2012*信号概况!$C$7*$I2012*信号概况!$C$8*信号相关性!$G$8+2*$H2012*信号概况!$C$7*$J2012*信号概况!$C$9*信号相关性!$G$9+2*$I2012*信号概况!$C$8*$J2012*信号概况!$C$9*信号相关性!$H$9)</f>
        <v>1242.47980523347</v>
      </c>
      <c r="N2012" s="12">
        <f t="shared" si="660"/>
        <v>0.063654303368967</v>
      </c>
      <c r="O2012" s="10">
        <f>$C2012*信号概况!$J$2+$D2012*信号概况!$J$3+$E2012*信号概况!$J$4+$F2012*信号概况!$J$5+$G2012*信号概况!$J$6+$H2012*信号概况!$J$7+$I2012*信号概况!$J$8+$J2012*信号概况!$J$9</f>
        <v>896.630750942408</v>
      </c>
      <c r="P2012" s="12">
        <f t="shared" si="661"/>
        <v>0.0459358820884078</v>
      </c>
      <c r="Q2012" s="7">
        <f t="shared" si="662"/>
        <v>32.5706063736927</v>
      </c>
    </row>
    <row r="2013" spans="1:17">
      <c r="A2013">
        <v>2011</v>
      </c>
      <c r="B2013">
        <v>19519.18</v>
      </c>
      <c r="C2013" s="7">
        <f t="shared" si="651"/>
        <v>0</v>
      </c>
      <c r="D2013" s="8">
        <f t="shared" si="652"/>
        <v>0.151515151515152</v>
      </c>
      <c r="E2013">
        <f t="shared" si="653"/>
        <v>0</v>
      </c>
      <c r="F2013">
        <f t="shared" si="654"/>
        <v>0.4</v>
      </c>
      <c r="G2013">
        <f t="shared" si="655"/>
        <v>0.1</v>
      </c>
      <c r="H2013">
        <f t="shared" si="656"/>
        <v>0</v>
      </c>
      <c r="I2013">
        <f t="shared" si="657"/>
        <v>0</v>
      </c>
      <c r="J2013">
        <f t="shared" si="658"/>
        <v>0</v>
      </c>
      <c r="K2013">
        <f>SQRT(POWER($C2013*信号概况!$F$2,2)+POWER($D2013*信号概况!$F$3,2)+POWER($E2013*信号概况!$F$4,2)+POWER($F2013*信号概况!$F$5,2)+POWER($G2013*信号概况!$F$6,2)+POWER($H2013*信号概况!$F$7,2)+POWER($I2013*信号概况!$F$8,2)+POWER($J2013*信号概况!$F$9,2)+2*$C2013*信号概况!$F$2*$D2013*信号概况!$F$3*信号相关性!$B$3+2*$C2013*信号概况!$F$2*$E2013*信号概况!$F$4*信号相关性!$B$4+2*$C2013*信号概况!$F$2*$F2013*信号概况!$F$5*信号相关性!$B$5+2*$C2013*信号概况!$F$2*$G2013*信号概况!$F$6*信号相关性!$B$6+2*$C2013*信号概况!$F$2*$H2013*信号概况!$F$7*信号相关性!$B$7+2*$C2013*信号概况!$F$2*$I2013*信号概况!$F$8*信号相关性!$B$8+2*$C2013*信号概况!$F$2*$J2013*信号概况!$F$9*信号相关性!$B$9+2*$D2013*信号概况!$F$3*$E2013*信号概况!$F$4*信号相关性!$C$4+2*$D2013*信号概况!$F$3*$F2013*信号概况!$F$5*信号相关性!$C$5+2*$D2013*信号概况!$F$3*$G2013*信号概况!$F$6*信号相关性!$C$6+2*$D2013*信号概况!$F$3*$H2013*信号概况!$F$7*信号相关性!$C$7+2*$D2013*信号概况!$F$3*$I2013*信号概况!$F$8*信号相关性!$C$8+2*$D2013*信号概况!$F$3*$J2013*信号概况!$F$9*信号相关性!$C$9+2*$E2013*信号概况!$F$4*$F2013*信号概况!$F$5*信号相关性!$D$5+2*$E2013*信号概况!$F$4*$G2013*信号概况!$F$6*信号相关性!$D$6+2*$E2013*信号概况!$F$4*$H2013*信号概况!$F$7*信号相关性!$D$7+2*$E2013*信号概况!$F$4*$I2013*信号概况!$F$8*信号相关性!$D$8+2*$E2013*信号概况!$F$4*$J2013*信号概况!$J$5*信号相关性!$D$9+2*$F2013*信号概况!$F$5*$G2013*信号概况!$F$6*信号相关性!$E$6+2*$F2013*信号概况!$F$5*$H2013*信号概况!$F$7*信号相关性!$E$7+2*$F2013*信号概况!$F$5*$I2013*信号概况!$F$8*信号相关性!$E$8+2*$F2013*信号概况!$F$5*$J2013*信号概况!$F$9*信号相关性!$E$9+2*$G2013*信号概况!$F$6*$H2013*信号概况!$F$7*信号相关性!$F$7+2*$G2013*信号概况!$F$6*$I2013*信号概况!$F$8*信号相关性!$F$8+2*$G2013*信号概况!$F$6*$J2013*信号概况!$F$9*信号相关性!$F$9+2*$H2013*信号概况!$F$7*$I2013*信号概况!$F$8*信号相关性!$G$8+2*$H2013*信号概况!$F$7*$J2013*信号概况!$F$9*信号相关性!$G$9+2*$I2013*信号概况!$F$8*$J2013*信号概况!$F$9*信号相关性!$H$9)</f>
        <v>334.153004500277</v>
      </c>
      <c r="L2013" s="10">
        <f t="shared" si="659"/>
        <v>58.413899432659</v>
      </c>
      <c r="M2013" s="11">
        <f>SQRT(POWER($C2013*信号概况!$C$2,2)+POWER($D2013*信号概况!$C$3,2)+POWER($E2013*信号概况!$C$4,2)+POWER($F2013*信号概况!$C$5,2)+POWER($G2013*信号概况!$C$6,2)+POWER($H2013*信号概况!$C$7,2)+POWER($I2013*信号概况!$C$8,2)+POWER($J2013*信号概况!$C$9,2)+2*$C2013*信号概况!$C$2*$D2013*信号概况!$C$3*信号相关性!$B$3+2*$C2013*信号概况!$C$2*$E2013*信号概况!$C$4*信号相关性!$B$4+2*$C2013*信号概况!$C$2*$F2013*信号概况!$C$5*信号相关性!$B$5+2*$C2013*信号概况!$C$2*$G2013*信号概况!$C$6*信号相关性!$B$6+2*$C2013*信号概况!$C$2*$H2013*信号概况!$C$7*信号相关性!$B$7+2*$C2013*信号概况!$C$2*$I2013*信号概况!$C$8*信号相关性!$B$8+2*$C2013*信号概况!$C$2*$J2013*信号概况!$C$9*信号相关性!$B$9+2*$D2013*信号概况!$C$3*$E2013*信号概况!$C$4*信号相关性!$C$4+2*$D2013*信号概况!$C$3*$F2013*信号概况!$C$5*信号相关性!$C$5+2*$D2013*信号概况!$C$3*$G2013*信号概况!$C$6*信号相关性!$C$6+2*$D2013*信号概况!$C$3*$H2013*信号概况!$C$7*信号相关性!$C$7+2*$D2013*信号概况!$C$3*$I2013*信号概况!$C$8*信号相关性!$C$8+2*$D2013*信号概况!$C$3*$J2013*信号概况!$C$9*信号相关性!$C$9+2*$E2013*信号概况!$C$4*$F2013*信号概况!$C$5*信号相关性!$D$5+2*$E2013*信号概况!$C$4*$G2013*信号概况!$C$6*信号相关性!$D$6+2*$E2013*信号概况!$C$4*$H2013*信号概况!$C$7*信号相关性!$D$7+2*$E2013*信号概况!$C$4*$I2013*信号概况!$C$8*信号相关性!$D$8+2*$E2013*信号概况!$C$4*$J2013*信号概况!$J$5*信号相关性!$D$9+2*$F2013*信号概况!$C$5*$G2013*信号概况!$C$6*信号相关性!$E$6+2*$F2013*信号概况!$C$5*$H2013*信号概况!$C$7*信号相关性!$E$7+2*$F2013*信号概况!$C$5*$I2013*信号概况!$C$8*信号相关性!$E$8+2*$F2013*信号概况!$C$5*$J2013*信号概况!$C$9*信号相关性!$E$9+2*$G2013*信号概况!$C$6*$H2013*信号概况!$C$7*信号相关性!$F$7+2*$G2013*信号概况!$C$6*$I2013*信号概况!$C$8*信号相关性!$F$8+2*$G2013*信号概况!$C$6*$J2013*信号概况!$C$9*信号相关性!$F$9+2*$H2013*信号概况!$C$7*$I2013*信号概况!$C$8*信号相关性!$G$8+2*$H2013*信号概况!$C$7*$J2013*信号概况!$C$9*信号相关性!$G$9+2*$I2013*信号概况!$C$8*$J2013*信号概况!$C$9*信号相关性!$H$9)</f>
        <v>1466.49507281156</v>
      </c>
      <c r="N2013" s="12">
        <f t="shared" si="660"/>
        <v>0.0751309774699326</v>
      </c>
      <c r="O2013" s="10">
        <f>$C2013*信号概况!$J$2+$D2013*信号概况!$J$3+$E2013*信号概况!$J$4+$F2013*信号概况!$J$5+$G2013*信号概况!$J$6+$H2013*信号概况!$J$7+$I2013*信号概况!$J$8+$J2013*信号概况!$J$9</f>
        <v>921.15890162734</v>
      </c>
      <c r="P2013" s="12">
        <f t="shared" si="661"/>
        <v>0.0471924999732233</v>
      </c>
      <c r="Q2013" s="7">
        <f t="shared" si="662"/>
        <v>30.1596803973065</v>
      </c>
    </row>
    <row r="2014" spans="1:17">
      <c r="A2014">
        <v>2012</v>
      </c>
      <c r="B2014">
        <v>19519.18</v>
      </c>
      <c r="C2014" s="7">
        <f t="shared" si="651"/>
        <v>0</v>
      </c>
      <c r="D2014" s="8">
        <f t="shared" si="652"/>
        <v>0.181818181818182</v>
      </c>
      <c r="E2014">
        <f t="shared" si="653"/>
        <v>0</v>
      </c>
      <c r="F2014">
        <f t="shared" si="654"/>
        <v>0.4</v>
      </c>
      <c r="G2014">
        <f t="shared" si="655"/>
        <v>0.1</v>
      </c>
      <c r="H2014">
        <f t="shared" si="656"/>
        <v>0</v>
      </c>
      <c r="I2014">
        <f t="shared" si="657"/>
        <v>0</v>
      </c>
      <c r="J2014">
        <f t="shared" si="658"/>
        <v>0</v>
      </c>
      <c r="K2014">
        <f>SQRT(POWER($C2014*信号概况!$F$2,2)+POWER($D2014*信号概况!$F$3,2)+POWER($E2014*信号概况!$F$4,2)+POWER($F2014*信号概况!$F$5,2)+POWER($G2014*信号概况!$F$6,2)+POWER($H2014*信号概况!$F$7,2)+POWER($I2014*信号概况!$F$8,2)+POWER($J2014*信号概况!$F$9,2)+2*$C2014*信号概况!$F$2*$D2014*信号概况!$F$3*信号相关性!$B$3+2*$C2014*信号概况!$F$2*$E2014*信号概况!$F$4*信号相关性!$B$4+2*$C2014*信号概况!$F$2*$F2014*信号概况!$F$5*信号相关性!$B$5+2*$C2014*信号概况!$F$2*$G2014*信号概况!$F$6*信号相关性!$B$6+2*$C2014*信号概况!$F$2*$H2014*信号概况!$F$7*信号相关性!$B$7+2*$C2014*信号概况!$F$2*$I2014*信号概况!$F$8*信号相关性!$B$8+2*$C2014*信号概况!$F$2*$J2014*信号概况!$F$9*信号相关性!$B$9+2*$D2014*信号概况!$F$3*$E2014*信号概况!$F$4*信号相关性!$C$4+2*$D2014*信号概况!$F$3*$F2014*信号概况!$F$5*信号相关性!$C$5+2*$D2014*信号概况!$F$3*$G2014*信号概况!$F$6*信号相关性!$C$6+2*$D2014*信号概况!$F$3*$H2014*信号概况!$F$7*信号相关性!$C$7+2*$D2014*信号概况!$F$3*$I2014*信号概况!$F$8*信号相关性!$C$8+2*$D2014*信号概况!$F$3*$J2014*信号概况!$F$9*信号相关性!$C$9+2*$E2014*信号概况!$F$4*$F2014*信号概况!$F$5*信号相关性!$D$5+2*$E2014*信号概况!$F$4*$G2014*信号概况!$F$6*信号相关性!$D$6+2*$E2014*信号概况!$F$4*$H2014*信号概况!$F$7*信号相关性!$D$7+2*$E2014*信号概况!$F$4*$I2014*信号概况!$F$8*信号相关性!$D$8+2*$E2014*信号概况!$F$4*$J2014*信号概况!$J$5*信号相关性!$D$9+2*$F2014*信号概况!$F$5*$G2014*信号概况!$F$6*信号相关性!$E$6+2*$F2014*信号概况!$F$5*$H2014*信号概况!$F$7*信号相关性!$E$7+2*$F2014*信号概况!$F$5*$I2014*信号概况!$F$8*信号相关性!$E$8+2*$F2014*信号概况!$F$5*$J2014*信号概况!$F$9*信号相关性!$E$9+2*$G2014*信号概况!$F$6*$H2014*信号概况!$F$7*信号相关性!$F$7+2*$G2014*信号概况!$F$6*$I2014*信号概况!$F$8*信号相关性!$F$8+2*$G2014*信号概况!$F$6*$J2014*信号概况!$F$9*信号相关性!$F$9+2*$H2014*信号概况!$F$7*$I2014*信号概况!$F$8*信号相关性!$G$8+2*$H2014*信号概况!$F$7*$J2014*信号概况!$F$9*信号相关性!$G$9+2*$I2014*信号概况!$F$8*$J2014*信号概况!$F$9*信号相关性!$H$9)</f>
        <v>376.863555090117</v>
      </c>
      <c r="L2014" s="10">
        <f t="shared" si="659"/>
        <v>51.7937586066992</v>
      </c>
      <c r="M2014" s="11">
        <f>SQRT(POWER($C2014*信号概况!$C$2,2)+POWER($D2014*信号概况!$C$3,2)+POWER($E2014*信号概况!$C$4,2)+POWER($F2014*信号概况!$C$5,2)+POWER($G2014*信号概况!$C$6,2)+POWER($H2014*信号概况!$C$7,2)+POWER($I2014*信号概况!$C$8,2)+POWER($J2014*信号概况!$C$9,2)+2*$C2014*信号概况!$C$2*$D2014*信号概况!$C$3*信号相关性!$B$3+2*$C2014*信号概况!$C$2*$E2014*信号概况!$C$4*信号相关性!$B$4+2*$C2014*信号概况!$C$2*$F2014*信号概况!$C$5*信号相关性!$B$5+2*$C2014*信号概况!$C$2*$G2014*信号概况!$C$6*信号相关性!$B$6+2*$C2014*信号概况!$C$2*$H2014*信号概况!$C$7*信号相关性!$B$7+2*$C2014*信号概况!$C$2*$I2014*信号概况!$C$8*信号相关性!$B$8+2*$C2014*信号概况!$C$2*$J2014*信号概况!$C$9*信号相关性!$B$9+2*$D2014*信号概况!$C$3*$E2014*信号概况!$C$4*信号相关性!$C$4+2*$D2014*信号概况!$C$3*$F2014*信号概况!$C$5*信号相关性!$C$5+2*$D2014*信号概况!$C$3*$G2014*信号概况!$C$6*信号相关性!$C$6+2*$D2014*信号概况!$C$3*$H2014*信号概况!$C$7*信号相关性!$C$7+2*$D2014*信号概况!$C$3*$I2014*信号概况!$C$8*信号相关性!$C$8+2*$D2014*信号概况!$C$3*$J2014*信号概况!$C$9*信号相关性!$C$9+2*$E2014*信号概况!$C$4*$F2014*信号概况!$C$5*信号相关性!$D$5+2*$E2014*信号概况!$C$4*$G2014*信号概况!$C$6*信号相关性!$D$6+2*$E2014*信号概况!$C$4*$H2014*信号概况!$C$7*信号相关性!$D$7+2*$E2014*信号概况!$C$4*$I2014*信号概况!$C$8*信号相关性!$D$8+2*$E2014*信号概况!$C$4*$J2014*信号概况!$J$5*信号相关性!$D$9+2*$F2014*信号概况!$C$5*$G2014*信号概况!$C$6*信号相关性!$E$6+2*$F2014*信号概况!$C$5*$H2014*信号概况!$C$7*信号相关性!$E$7+2*$F2014*信号概况!$C$5*$I2014*信号概况!$C$8*信号相关性!$E$8+2*$F2014*信号概况!$C$5*$J2014*信号概况!$C$9*信号相关性!$E$9+2*$G2014*信号概况!$C$6*$H2014*信号概况!$C$7*信号相关性!$F$7+2*$G2014*信号概况!$C$6*$I2014*信号概况!$C$8*信号相关性!$F$8+2*$G2014*信号概况!$C$6*$J2014*信号概况!$C$9*信号相关性!$F$9+2*$H2014*信号概况!$C$7*$I2014*信号概况!$C$8*信号相关性!$G$8+2*$H2014*信号概况!$C$7*$J2014*信号概况!$C$9*信号相关性!$G$9+2*$I2014*信号概况!$C$8*$J2014*信号概况!$C$9*信号相关性!$H$9)</f>
        <v>1722.74308965973</v>
      </c>
      <c r="N2014" s="12">
        <f t="shared" si="660"/>
        <v>0.0882589888335337</v>
      </c>
      <c r="O2014" s="10">
        <f>$C2014*信号概况!$J$2+$D2014*信号概况!$J$3+$E2014*信号概况!$J$4+$F2014*信号概况!$J$5+$G2014*信号概况!$J$6+$H2014*信号概况!$J$7+$I2014*信号概况!$J$8+$J2014*信号概况!$J$9</f>
        <v>945.687052312271</v>
      </c>
      <c r="P2014" s="12">
        <f t="shared" si="661"/>
        <v>0.0484491178580387</v>
      </c>
      <c r="Q2014" s="7">
        <f t="shared" si="662"/>
        <v>27.5226550502263</v>
      </c>
    </row>
    <row r="2015" spans="1:17">
      <c r="A2015">
        <v>2013</v>
      </c>
      <c r="B2015">
        <v>19519.18</v>
      </c>
      <c r="C2015" s="7">
        <f t="shared" si="651"/>
        <v>0</v>
      </c>
      <c r="D2015" s="8">
        <f t="shared" si="652"/>
        <v>0.212121212121212</v>
      </c>
      <c r="E2015">
        <f t="shared" si="653"/>
        <v>0</v>
      </c>
      <c r="F2015">
        <f t="shared" si="654"/>
        <v>0.4</v>
      </c>
      <c r="G2015">
        <f t="shared" si="655"/>
        <v>0.1</v>
      </c>
      <c r="H2015">
        <f t="shared" si="656"/>
        <v>0</v>
      </c>
      <c r="I2015">
        <f t="shared" si="657"/>
        <v>0</v>
      </c>
      <c r="J2015">
        <f t="shared" si="658"/>
        <v>0</v>
      </c>
      <c r="K2015">
        <f>SQRT(POWER($C2015*信号概况!$F$2,2)+POWER($D2015*信号概况!$F$3,2)+POWER($E2015*信号概况!$F$4,2)+POWER($F2015*信号概况!$F$5,2)+POWER($G2015*信号概况!$F$6,2)+POWER($H2015*信号概况!$F$7,2)+POWER($I2015*信号概况!$F$8,2)+POWER($J2015*信号概况!$F$9,2)+2*$C2015*信号概况!$F$2*$D2015*信号概况!$F$3*信号相关性!$B$3+2*$C2015*信号概况!$F$2*$E2015*信号概况!$F$4*信号相关性!$B$4+2*$C2015*信号概况!$F$2*$F2015*信号概况!$F$5*信号相关性!$B$5+2*$C2015*信号概况!$F$2*$G2015*信号概况!$F$6*信号相关性!$B$6+2*$C2015*信号概况!$F$2*$H2015*信号概况!$F$7*信号相关性!$B$7+2*$C2015*信号概况!$F$2*$I2015*信号概况!$F$8*信号相关性!$B$8+2*$C2015*信号概况!$F$2*$J2015*信号概况!$F$9*信号相关性!$B$9+2*$D2015*信号概况!$F$3*$E2015*信号概况!$F$4*信号相关性!$C$4+2*$D2015*信号概况!$F$3*$F2015*信号概况!$F$5*信号相关性!$C$5+2*$D2015*信号概况!$F$3*$G2015*信号概况!$F$6*信号相关性!$C$6+2*$D2015*信号概况!$F$3*$H2015*信号概况!$F$7*信号相关性!$C$7+2*$D2015*信号概况!$F$3*$I2015*信号概况!$F$8*信号相关性!$C$8+2*$D2015*信号概况!$F$3*$J2015*信号概况!$F$9*信号相关性!$C$9+2*$E2015*信号概况!$F$4*$F2015*信号概况!$F$5*信号相关性!$D$5+2*$E2015*信号概况!$F$4*$G2015*信号概况!$F$6*信号相关性!$D$6+2*$E2015*信号概况!$F$4*$H2015*信号概况!$F$7*信号相关性!$D$7+2*$E2015*信号概况!$F$4*$I2015*信号概况!$F$8*信号相关性!$D$8+2*$E2015*信号概况!$F$4*$J2015*信号概况!$J$5*信号相关性!$D$9+2*$F2015*信号概况!$F$5*$G2015*信号概况!$F$6*信号相关性!$E$6+2*$F2015*信号概况!$F$5*$H2015*信号概况!$F$7*信号相关性!$E$7+2*$F2015*信号概况!$F$5*$I2015*信号概况!$F$8*信号相关性!$E$8+2*$F2015*信号概况!$F$5*$J2015*信号概况!$F$9*信号相关性!$E$9+2*$G2015*信号概况!$F$6*$H2015*信号概况!$F$7*信号相关性!$F$7+2*$G2015*信号概况!$F$6*$I2015*信号概况!$F$8*信号相关性!$F$8+2*$G2015*信号概况!$F$6*$J2015*信号概况!$F$9*信号相关性!$F$9+2*$H2015*信号概况!$F$7*$I2015*信号概况!$F$8*信号相关性!$G$8+2*$H2015*信号概况!$F$7*$J2015*信号概况!$F$9*信号相关性!$G$9+2*$I2015*信号概况!$F$8*$J2015*信号概况!$F$9*信号相关性!$H$9)</f>
        <v>425.831910809062</v>
      </c>
      <c r="L2015" s="10">
        <f t="shared" si="659"/>
        <v>45.8377578207195</v>
      </c>
      <c r="M2015" s="11">
        <f>SQRT(POWER($C2015*信号概况!$C$2,2)+POWER($D2015*信号概况!$C$3,2)+POWER($E2015*信号概况!$C$4,2)+POWER($F2015*信号概况!$C$5,2)+POWER($G2015*信号概况!$C$6,2)+POWER($H2015*信号概况!$C$7,2)+POWER($I2015*信号概况!$C$8,2)+POWER($J2015*信号概况!$C$9,2)+2*$C2015*信号概况!$C$2*$D2015*信号概况!$C$3*信号相关性!$B$3+2*$C2015*信号概况!$C$2*$E2015*信号概况!$C$4*信号相关性!$B$4+2*$C2015*信号概况!$C$2*$F2015*信号概况!$C$5*信号相关性!$B$5+2*$C2015*信号概况!$C$2*$G2015*信号概况!$C$6*信号相关性!$B$6+2*$C2015*信号概况!$C$2*$H2015*信号概况!$C$7*信号相关性!$B$7+2*$C2015*信号概况!$C$2*$I2015*信号概况!$C$8*信号相关性!$B$8+2*$C2015*信号概况!$C$2*$J2015*信号概况!$C$9*信号相关性!$B$9+2*$D2015*信号概况!$C$3*$E2015*信号概况!$C$4*信号相关性!$C$4+2*$D2015*信号概况!$C$3*$F2015*信号概况!$C$5*信号相关性!$C$5+2*$D2015*信号概况!$C$3*$G2015*信号概况!$C$6*信号相关性!$C$6+2*$D2015*信号概况!$C$3*$H2015*信号概况!$C$7*信号相关性!$C$7+2*$D2015*信号概况!$C$3*$I2015*信号概况!$C$8*信号相关性!$C$8+2*$D2015*信号概况!$C$3*$J2015*信号概况!$C$9*信号相关性!$C$9+2*$E2015*信号概况!$C$4*$F2015*信号概况!$C$5*信号相关性!$D$5+2*$E2015*信号概况!$C$4*$G2015*信号概况!$C$6*信号相关性!$D$6+2*$E2015*信号概况!$C$4*$H2015*信号概况!$C$7*信号相关性!$D$7+2*$E2015*信号概况!$C$4*$I2015*信号概况!$C$8*信号相关性!$D$8+2*$E2015*信号概况!$C$4*$J2015*信号概况!$J$5*信号相关性!$D$9+2*$F2015*信号概况!$C$5*$G2015*信号概况!$C$6*信号相关性!$E$6+2*$F2015*信号概况!$C$5*$H2015*信号概况!$C$7*信号相关性!$E$7+2*$F2015*信号概况!$C$5*$I2015*信号概况!$C$8*信号相关性!$E$8+2*$F2015*信号概况!$C$5*$J2015*信号概况!$C$9*信号相关性!$E$9+2*$G2015*信号概况!$C$6*$H2015*信号概况!$C$7*信号相关性!$F$7+2*$G2015*信号概况!$C$6*$I2015*信号概况!$C$8*信号相关性!$F$8+2*$G2015*信号概况!$C$6*$J2015*信号概况!$C$9*信号相关性!$F$9+2*$H2015*信号概况!$C$7*$I2015*信号概况!$C$8*信号相关性!$G$8+2*$H2015*信号概况!$C$7*$J2015*信号概况!$C$9*信号相关性!$G$9+2*$I2015*信号概况!$C$8*$J2015*信号概况!$C$9*信号相关性!$H$9)</f>
        <v>1998.86566071419</v>
      </c>
      <c r="N2015" s="12">
        <f t="shared" si="660"/>
        <v>0.102405206607767</v>
      </c>
      <c r="O2015" s="10">
        <f>$C2015*信号概况!$J$2+$D2015*信号概况!$J$3+$E2015*信号概况!$J$4+$F2015*信号概况!$J$5+$G2015*信号概况!$J$6+$H2015*信号概况!$J$7+$I2015*信号概况!$J$8+$J2015*信号概况!$J$9</f>
        <v>970.215202997203</v>
      </c>
      <c r="P2015" s="12">
        <f t="shared" si="661"/>
        <v>0.0497057357428541</v>
      </c>
      <c r="Q2015" s="7">
        <f t="shared" si="662"/>
        <v>25.0489058363435</v>
      </c>
    </row>
    <row r="2016" spans="1:17">
      <c r="A2016">
        <v>2014</v>
      </c>
      <c r="B2016">
        <v>19519.18</v>
      </c>
      <c r="C2016" s="7">
        <f t="shared" si="651"/>
        <v>0</v>
      </c>
      <c r="D2016" s="8">
        <f t="shared" si="652"/>
        <v>0.242424242424242</v>
      </c>
      <c r="E2016">
        <f t="shared" si="653"/>
        <v>0</v>
      </c>
      <c r="F2016">
        <f t="shared" si="654"/>
        <v>0.4</v>
      </c>
      <c r="G2016">
        <f t="shared" si="655"/>
        <v>0.1</v>
      </c>
      <c r="H2016">
        <f t="shared" si="656"/>
        <v>0</v>
      </c>
      <c r="I2016">
        <f t="shared" si="657"/>
        <v>0</v>
      </c>
      <c r="J2016">
        <f t="shared" si="658"/>
        <v>0</v>
      </c>
      <c r="K2016">
        <f>SQRT(POWER($C2016*信号概况!$F$2,2)+POWER($D2016*信号概况!$F$3,2)+POWER($E2016*信号概况!$F$4,2)+POWER($F2016*信号概况!$F$5,2)+POWER($G2016*信号概况!$F$6,2)+POWER($H2016*信号概况!$F$7,2)+POWER($I2016*信号概况!$F$8,2)+POWER($J2016*信号概况!$F$9,2)+2*$C2016*信号概况!$F$2*$D2016*信号概况!$F$3*信号相关性!$B$3+2*$C2016*信号概况!$F$2*$E2016*信号概况!$F$4*信号相关性!$B$4+2*$C2016*信号概况!$F$2*$F2016*信号概况!$F$5*信号相关性!$B$5+2*$C2016*信号概况!$F$2*$G2016*信号概况!$F$6*信号相关性!$B$6+2*$C2016*信号概况!$F$2*$H2016*信号概况!$F$7*信号相关性!$B$7+2*$C2016*信号概况!$F$2*$I2016*信号概况!$F$8*信号相关性!$B$8+2*$C2016*信号概况!$F$2*$J2016*信号概况!$F$9*信号相关性!$B$9+2*$D2016*信号概况!$F$3*$E2016*信号概况!$F$4*信号相关性!$C$4+2*$D2016*信号概况!$F$3*$F2016*信号概况!$F$5*信号相关性!$C$5+2*$D2016*信号概况!$F$3*$G2016*信号概况!$F$6*信号相关性!$C$6+2*$D2016*信号概况!$F$3*$H2016*信号概况!$F$7*信号相关性!$C$7+2*$D2016*信号概况!$F$3*$I2016*信号概况!$F$8*信号相关性!$C$8+2*$D2016*信号概况!$F$3*$J2016*信号概况!$F$9*信号相关性!$C$9+2*$E2016*信号概况!$F$4*$F2016*信号概况!$F$5*信号相关性!$D$5+2*$E2016*信号概况!$F$4*$G2016*信号概况!$F$6*信号相关性!$D$6+2*$E2016*信号概况!$F$4*$H2016*信号概况!$F$7*信号相关性!$D$7+2*$E2016*信号概况!$F$4*$I2016*信号概况!$F$8*信号相关性!$D$8+2*$E2016*信号概况!$F$4*$J2016*信号概况!$J$5*信号相关性!$D$9+2*$F2016*信号概况!$F$5*$G2016*信号概况!$F$6*信号相关性!$E$6+2*$F2016*信号概况!$F$5*$H2016*信号概况!$F$7*信号相关性!$E$7+2*$F2016*信号概况!$F$5*$I2016*信号概况!$F$8*信号相关性!$E$8+2*$F2016*信号概况!$F$5*$J2016*信号概况!$F$9*信号相关性!$E$9+2*$G2016*信号概况!$F$6*$H2016*信号概况!$F$7*信号相关性!$F$7+2*$G2016*信号概况!$F$6*$I2016*信号概况!$F$8*信号相关性!$F$8+2*$G2016*信号概况!$F$6*$J2016*信号概况!$F$9*信号相关性!$F$9+2*$H2016*信号概况!$F$7*$I2016*信号概况!$F$8*信号相关性!$G$8+2*$H2016*信号概况!$F$7*$J2016*信号概况!$F$9*信号相关性!$G$9+2*$I2016*信号概况!$F$8*$J2016*信号概况!$F$9*信号相关性!$H$9)</f>
        <v>479.143258056469</v>
      </c>
      <c r="L2016" s="10">
        <f t="shared" si="659"/>
        <v>40.7376701472852</v>
      </c>
      <c r="M2016" s="11">
        <f>SQRT(POWER($C2016*信号概况!$C$2,2)+POWER($D2016*信号概况!$C$3,2)+POWER($E2016*信号概况!$C$4,2)+POWER($F2016*信号概况!$C$5,2)+POWER($G2016*信号概况!$C$6,2)+POWER($H2016*信号概况!$C$7,2)+POWER($I2016*信号概况!$C$8,2)+POWER($J2016*信号概况!$C$9,2)+2*$C2016*信号概况!$C$2*$D2016*信号概况!$C$3*信号相关性!$B$3+2*$C2016*信号概况!$C$2*$E2016*信号概况!$C$4*信号相关性!$B$4+2*$C2016*信号概况!$C$2*$F2016*信号概况!$C$5*信号相关性!$B$5+2*$C2016*信号概况!$C$2*$G2016*信号概况!$C$6*信号相关性!$B$6+2*$C2016*信号概况!$C$2*$H2016*信号概况!$C$7*信号相关性!$B$7+2*$C2016*信号概况!$C$2*$I2016*信号概况!$C$8*信号相关性!$B$8+2*$C2016*信号概况!$C$2*$J2016*信号概况!$C$9*信号相关性!$B$9+2*$D2016*信号概况!$C$3*$E2016*信号概况!$C$4*信号相关性!$C$4+2*$D2016*信号概况!$C$3*$F2016*信号概况!$C$5*信号相关性!$C$5+2*$D2016*信号概况!$C$3*$G2016*信号概况!$C$6*信号相关性!$C$6+2*$D2016*信号概况!$C$3*$H2016*信号概况!$C$7*信号相关性!$C$7+2*$D2016*信号概况!$C$3*$I2016*信号概况!$C$8*信号相关性!$C$8+2*$D2016*信号概况!$C$3*$J2016*信号概况!$C$9*信号相关性!$C$9+2*$E2016*信号概况!$C$4*$F2016*信号概况!$C$5*信号相关性!$D$5+2*$E2016*信号概况!$C$4*$G2016*信号概况!$C$6*信号相关性!$D$6+2*$E2016*信号概况!$C$4*$H2016*信号概况!$C$7*信号相关性!$D$7+2*$E2016*信号概况!$C$4*$I2016*信号概况!$C$8*信号相关性!$D$8+2*$E2016*信号概况!$C$4*$J2016*信号概况!$J$5*信号相关性!$D$9+2*$F2016*信号概况!$C$5*$G2016*信号概况!$C$6*信号相关性!$E$6+2*$F2016*信号概况!$C$5*$H2016*信号概况!$C$7*信号相关性!$E$7+2*$F2016*信号概况!$C$5*$I2016*信号概况!$C$8*信号相关性!$E$8+2*$F2016*信号概况!$C$5*$J2016*信号概况!$C$9*信号相关性!$E$9+2*$G2016*信号概况!$C$6*$H2016*信号概况!$C$7*信号相关性!$F$7+2*$G2016*信号概况!$C$6*$I2016*信号概况!$C$8*信号相关性!$F$8+2*$G2016*信号概况!$C$6*$J2016*信号概况!$C$9*信号相关性!$F$9+2*$H2016*信号概况!$C$7*$I2016*信号概况!$C$8*信号相关性!$G$8+2*$H2016*信号概况!$C$7*$J2016*信号概况!$C$9*信号相关性!$G$9+2*$I2016*信号概况!$C$8*$J2016*信号概况!$C$9*信号相关性!$H$9)</f>
        <v>2287.67749659269</v>
      </c>
      <c r="N2016" s="12">
        <f t="shared" si="660"/>
        <v>0.117201516487511</v>
      </c>
      <c r="O2016" s="10">
        <f>$C2016*信号概况!$J$2+$D2016*信号概况!$J$3+$E2016*信号概况!$J$4+$F2016*信号概况!$J$5+$G2016*信号概况!$J$6+$H2016*信号概况!$J$7+$I2016*信号概况!$J$8+$J2016*信号概况!$J$9</f>
        <v>994.743353682134</v>
      </c>
      <c r="P2016" s="12">
        <f t="shared" si="661"/>
        <v>0.0509623536276695</v>
      </c>
      <c r="Q2016" s="7">
        <f t="shared" si="662"/>
        <v>22.8761671167954</v>
      </c>
    </row>
    <row r="2017" spans="1:17">
      <c r="A2017">
        <v>2015</v>
      </c>
      <c r="B2017">
        <v>19519.18</v>
      </c>
      <c r="C2017" s="7">
        <f t="shared" si="651"/>
        <v>0</v>
      </c>
      <c r="D2017" s="8">
        <f t="shared" si="652"/>
        <v>0.272727272727273</v>
      </c>
      <c r="E2017">
        <f t="shared" si="653"/>
        <v>0</v>
      </c>
      <c r="F2017">
        <f t="shared" si="654"/>
        <v>0.4</v>
      </c>
      <c r="G2017">
        <f t="shared" si="655"/>
        <v>0.1</v>
      </c>
      <c r="H2017">
        <f t="shared" si="656"/>
        <v>0</v>
      </c>
      <c r="I2017">
        <f t="shared" si="657"/>
        <v>0</v>
      </c>
      <c r="J2017">
        <f t="shared" si="658"/>
        <v>0</v>
      </c>
      <c r="K2017">
        <f>SQRT(POWER($C2017*信号概况!$F$2,2)+POWER($D2017*信号概况!$F$3,2)+POWER($E2017*信号概况!$F$4,2)+POWER($F2017*信号概况!$F$5,2)+POWER($G2017*信号概况!$F$6,2)+POWER($H2017*信号概况!$F$7,2)+POWER($I2017*信号概况!$F$8,2)+POWER($J2017*信号概况!$F$9,2)+2*$C2017*信号概况!$F$2*$D2017*信号概况!$F$3*信号相关性!$B$3+2*$C2017*信号概况!$F$2*$E2017*信号概况!$F$4*信号相关性!$B$4+2*$C2017*信号概况!$F$2*$F2017*信号概况!$F$5*信号相关性!$B$5+2*$C2017*信号概况!$F$2*$G2017*信号概况!$F$6*信号相关性!$B$6+2*$C2017*信号概况!$F$2*$H2017*信号概况!$F$7*信号相关性!$B$7+2*$C2017*信号概况!$F$2*$I2017*信号概况!$F$8*信号相关性!$B$8+2*$C2017*信号概况!$F$2*$J2017*信号概况!$F$9*信号相关性!$B$9+2*$D2017*信号概况!$F$3*$E2017*信号概况!$F$4*信号相关性!$C$4+2*$D2017*信号概况!$F$3*$F2017*信号概况!$F$5*信号相关性!$C$5+2*$D2017*信号概况!$F$3*$G2017*信号概况!$F$6*信号相关性!$C$6+2*$D2017*信号概况!$F$3*$H2017*信号概况!$F$7*信号相关性!$C$7+2*$D2017*信号概况!$F$3*$I2017*信号概况!$F$8*信号相关性!$C$8+2*$D2017*信号概况!$F$3*$J2017*信号概况!$F$9*信号相关性!$C$9+2*$E2017*信号概况!$F$4*$F2017*信号概况!$F$5*信号相关性!$D$5+2*$E2017*信号概况!$F$4*$G2017*信号概况!$F$6*信号相关性!$D$6+2*$E2017*信号概况!$F$4*$H2017*信号概况!$F$7*信号相关性!$D$7+2*$E2017*信号概况!$F$4*$I2017*信号概况!$F$8*信号相关性!$D$8+2*$E2017*信号概况!$F$4*$J2017*信号概况!$J$5*信号相关性!$D$9+2*$F2017*信号概况!$F$5*$G2017*信号概况!$F$6*信号相关性!$E$6+2*$F2017*信号概况!$F$5*$H2017*信号概况!$F$7*信号相关性!$E$7+2*$F2017*信号概况!$F$5*$I2017*信号概况!$F$8*信号相关性!$E$8+2*$F2017*信号概况!$F$5*$J2017*信号概况!$F$9*信号相关性!$E$9+2*$G2017*信号概况!$F$6*$H2017*信号概况!$F$7*信号相关性!$F$7+2*$G2017*信号概况!$F$6*$I2017*信号概况!$F$8*信号相关性!$F$8+2*$G2017*信号概况!$F$6*$J2017*信号概况!$F$9*信号相关性!$F$9+2*$H2017*信号概况!$F$7*$I2017*信号概况!$F$8*信号相关性!$G$8+2*$H2017*信号概况!$F$7*$J2017*信号概况!$F$9*信号相关性!$G$9+2*$I2017*信号概况!$F$8*$J2017*信号概况!$F$9*信号相关性!$H$9)</f>
        <v>535.502078042817</v>
      </c>
      <c r="L2017" s="10">
        <f t="shared" si="659"/>
        <v>36.450241372246</v>
      </c>
      <c r="M2017" s="11">
        <f>SQRT(POWER($C2017*信号概况!$C$2,2)+POWER($D2017*信号概况!$C$3,2)+POWER($E2017*信号概况!$C$4,2)+POWER($F2017*信号概况!$C$5,2)+POWER($G2017*信号概况!$C$6,2)+POWER($H2017*信号概况!$C$7,2)+POWER($I2017*信号概况!$C$8,2)+POWER($J2017*信号概况!$C$9,2)+2*$C2017*信号概况!$C$2*$D2017*信号概况!$C$3*信号相关性!$B$3+2*$C2017*信号概况!$C$2*$E2017*信号概况!$C$4*信号相关性!$B$4+2*$C2017*信号概况!$C$2*$F2017*信号概况!$C$5*信号相关性!$B$5+2*$C2017*信号概况!$C$2*$G2017*信号概况!$C$6*信号相关性!$B$6+2*$C2017*信号概况!$C$2*$H2017*信号概况!$C$7*信号相关性!$B$7+2*$C2017*信号概况!$C$2*$I2017*信号概况!$C$8*信号相关性!$B$8+2*$C2017*信号概况!$C$2*$J2017*信号概况!$C$9*信号相关性!$B$9+2*$D2017*信号概况!$C$3*$E2017*信号概况!$C$4*信号相关性!$C$4+2*$D2017*信号概况!$C$3*$F2017*信号概况!$C$5*信号相关性!$C$5+2*$D2017*信号概况!$C$3*$G2017*信号概况!$C$6*信号相关性!$C$6+2*$D2017*信号概况!$C$3*$H2017*信号概况!$C$7*信号相关性!$C$7+2*$D2017*信号概况!$C$3*$I2017*信号概况!$C$8*信号相关性!$C$8+2*$D2017*信号概况!$C$3*$J2017*信号概况!$C$9*信号相关性!$C$9+2*$E2017*信号概况!$C$4*$F2017*信号概况!$C$5*信号相关性!$D$5+2*$E2017*信号概况!$C$4*$G2017*信号概况!$C$6*信号相关性!$D$6+2*$E2017*信号概况!$C$4*$H2017*信号概况!$C$7*信号相关性!$D$7+2*$E2017*信号概况!$C$4*$I2017*信号概况!$C$8*信号相关性!$D$8+2*$E2017*信号概况!$C$4*$J2017*信号概况!$J$5*信号相关性!$D$9+2*$F2017*信号概况!$C$5*$G2017*信号概况!$C$6*信号相关性!$E$6+2*$F2017*信号概况!$C$5*$H2017*信号概况!$C$7*信号相关性!$E$7+2*$F2017*信号概况!$C$5*$I2017*信号概况!$C$8*信号相关性!$E$8+2*$F2017*信号概况!$C$5*$J2017*信号概况!$C$9*信号相关性!$E$9+2*$G2017*信号概况!$C$6*$H2017*信号概况!$C$7*信号相关性!$F$7+2*$G2017*信号概况!$C$6*$I2017*信号概况!$C$8*信号相关性!$F$8+2*$G2017*信号概况!$C$6*$J2017*信号概况!$C$9*信号相关性!$F$9+2*$H2017*信号概况!$C$7*$I2017*信号概况!$C$8*信号相关性!$G$8+2*$H2017*信号概况!$C$7*$J2017*信号概况!$C$9*信号相关性!$G$9+2*$I2017*信号概况!$C$8*$J2017*信号概况!$C$9*信号相关性!$H$9)</f>
        <v>2584.92880936266</v>
      </c>
      <c r="N2017" s="12">
        <f t="shared" si="660"/>
        <v>0.13243019478086</v>
      </c>
      <c r="O2017" s="10">
        <f>$C2017*信号概况!$J$2+$D2017*信号概况!$J$3+$E2017*信号概况!$J$4+$F2017*信号概况!$J$5+$G2017*信号概况!$J$6+$H2017*信号概况!$J$7+$I2017*信号概况!$J$8+$J2017*信号概况!$J$9</f>
        <v>1019.27150436707</v>
      </c>
      <c r="P2017" s="12">
        <f t="shared" si="661"/>
        <v>0.0522189715124849</v>
      </c>
      <c r="Q2017" s="7">
        <f t="shared" si="662"/>
        <v>21.0182173214739</v>
      </c>
    </row>
    <row r="2018" spans="1:17">
      <c r="A2018">
        <v>2016</v>
      </c>
      <c r="B2018">
        <v>19519.18</v>
      </c>
      <c r="C2018" s="7">
        <f t="shared" si="651"/>
        <v>0</v>
      </c>
      <c r="D2018" s="8">
        <f t="shared" si="652"/>
        <v>0.303030303030303</v>
      </c>
      <c r="E2018">
        <f t="shared" si="653"/>
        <v>0</v>
      </c>
      <c r="F2018">
        <f t="shared" si="654"/>
        <v>0.4</v>
      </c>
      <c r="G2018">
        <f t="shared" si="655"/>
        <v>0.1</v>
      </c>
      <c r="H2018">
        <f t="shared" si="656"/>
        <v>0</v>
      </c>
      <c r="I2018">
        <f t="shared" si="657"/>
        <v>0</v>
      </c>
      <c r="J2018">
        <f t="shared" si="658"/>
        <v>0</v>
      </c>
      <c r="K2018">
        <f>SQRT(POWER($C2018*信号概况!$F$2,2)+POWER($D2018*信号概况!$F$3,2)+POWER($E2018*信号概况!$F$4,2)+POWER($F2018*信号概况!$F$5,2)+POWER($G2018*信号概况!$F$6,2)+POWER($H2018*信号概况!$F$7,2)+POWER($I2018*信号概况!$F$8,2)+POWER($J2018*信号概况!$F$9,2)+2*$C2018*信号概况!$F$2*$D2018*信号概况!$F$3*信号相关性!$B$3+2*$C2018*信号概况!$F$2*$E2018*信号概况!$F$4*信号相关性!$B$4+2*$C2018*信号概况!$F$2*$F2018*信号概况!$F$5*信号相关性!$B$5+2*$C2018*信号概况!$F$2*$G2018*信号概况!$F$6*信号相关性!$B$6+2*$C2018*信号概况!$F$2*$H2018*信号概况!$F$7*信号相关性!$B$7+2*$C2018*信号概况!$F$2*$I2018*信号概况!$F$8*信号相关性!$B$8+2*$C2018*信号概况!$F$2*$J2018*信号概况!$F$9*信号相关性!$B$9+2*$D2018*信号概况!$F$3*$E2018*信号概况!$F$4*信号相关性!$C$4+2*$D2018*信号概况!$F$3*$F2018*信号概况!$F$5*信号相关性!$C$5+2*$D2018*信号概况!$F$3*$G2018*信号概况!$F$6*信号相关性!$C$6+2*$D2018*信号概况!$F$3*$H2018*信号概况!$F$7*信号相关性!$C$7+2*$D2018*信号概况!$F$3*$I2018*信号概况!$F$8*信号相关性!$C$8+2*$D2018*信号概况!$F$3*$J2018*信号概况!$F$9*信号相关性!$C$9+2*$E2018*信号概况!$F$4*$F2018*信号概况!$F$5*信号相关性!$D$5+2*$E2018*信号概况!$F$4*$G2018*信号概况!$F$6*信号相关性!$D$6+2*$E2018*信号概况!$F$4*$H2018*信号概况!$F$7*信号相关性!$D$7+2*$E2018*信号概况!$F$4*$I2018*信号概况!$F$8*信号相关性!$D$8+2*$E2018*信号概况!$F$4*$J2018*信号概况!$J$5*信号相关性!$D$9+2*$F2018*信号概况!$F$5*$G2018*信号概况!$F$6*信号相关性!$E$6+2*$F2018*信号概况!$F$5*$H2018*信号概况!$F$7*信号相关性!$E$7+2*$F2018*信号概况!$F$5*$I2018*信号概况!$F$8*信号相关性!$E$8+2*$F2018*信号概况!$F$5*$J2018*信号概况!$F$9*信号相关性!$E$9+2*$G2018*信号概况!$F$6*$H2018*信号概况!$F$7*信号相关性!$F$7+2*$G2018*信号概况!$F$6*$I2018*信号概况!$F$8*信号相关性!$F$8+2*$G2018*信号概况!$F$6*$J2018*信号概况!$F$9*信号相关性!$F$9+2*$H2018*信号概况!$F$7*$I2018*信号概况!$F$8*信号相关性!$G$8+2*$H2018*信号概况!$F$7*$J2018*信号概况!$F$9*信号相关性!$G$9+2*$I2018*信号概况!$F$8*$J2018*信号概况!$F$9*信号相关性!$H$9)</f>
        <v>594.04162969014</v>
      </c>
      <c r="L2018" s="10">
        <f t="shared" si="659"/>
        <v>32.8582695629959</v>
      </c>
      <c r="M2018" s="11">
        <f>SQRT(POWER($C2018*信号概况!$C$2,2)+POWER($D2018*信号概况!$C$3,2)+POWER($E2018*信号概况!$C$4,2)+POWER($F2018*信号概况!$C$5,2)+POWER($G2018*信号概况!$C$6,2)+POWER($H2018*信号概况!$C$7,2)+POWER($I2018*信号概况!$C$8,2)+POWER($J2018*信号概况!$C$9,2)+2*$C2018*信号概况!$C$2*$D2018*信号概况!$C$3*信号相关性!$B$3+2*$C2018*信号概况!$C$2*$E2018*信号概况!$C$4*信号相关性!$B$4+2*$C2018*信号概况!$C$2*$F2018*信号概况!$C$5*信号相关性!$B$5+2*$C2018*信号概况!$C$2*$G2018*信号概况!$C$6*信号相关性!$B$6+2*$C2018*信号概况!$C$2*$H2018*信号概况!$C$7*信号相关性!$B$7+2*$C2018*信号概况!$C$2*$I2018*信号概况!$C$8*信号相关性!$B$8+2*$C2018*信号概况!$C$2*$J2018*信号概况!$C$9*信号相关性!$B$9+2*$D2018*信号概况!$C$3*$E2018*信号概况!$C$4*信号相关性!$C$4+2*$D2018*信号概况!$C$3*$F2018*信号概况!$C$5*信号相关性!$C$5+2*$D2018*信号概况!$C$3*$G2018*信号概况!$C$6*信号相关性!$C$6+2*$D2018*信号概况!$C$3*$H2018*信号概况!$C$7*信号相关性!$C$7+2*$D2018*信号概况!$C$3*$I2018*信号概况!$C$8*信号相关性!$C$8+2*$D2018*信号概况!$C$3*$J2018*信号概况!$C$9*信号相关性!$C$9+2*$E2018*信号概况!$C$4*$F2018*信号概况!$C$5*信号相关性!$D$5+2*$E2018*信号概况!$C$4*$G2018*信号概况!$C$6*信号相关性!$D$6+2*$E2018*信号概况!$C$4*$H2018*信号概况!$C$7*信号相关性!$D$7+2*$E2018*信号概况!$C$4*$I2018*信号概况!$C$8*信号相关性!$D$8+2*$E2018*信号概况!$C$4*$J2018*信号概况!$J$5*信号相关性!$D$9+2*$F2018*信号概况!$C$5*$G2018*信号概况!$C$6*信号相关性!$E$6+2*$F2018*信号概况!$C$5*$H2018*信号概况!$C$7*信号相关性!$E$7+2*$F2018*信号概况!$C$5*$I2018*信号概况!$C$8*信号相关性!$E$8+2*$F2018*信号概况!$C$5*$J2018*信号概况!$C$9*信号相关性!$E$9+2*$G2018*信号概况!$C$6*$H2018*信号概况!$C$7*信号相关性!$F$7+2*$G2018*信号概况!$C$6*$I2018*信号概况!$C$8*信号相关性!$F$8+2*$G2018*信号概况!$C$6*$J2018*信号概况!$C$9*信号相关性!$F$9+2*$H2018*信号概况!$C$7*$I2018*信号概况!$C$8*信号相关性!$G$8+2*$H2018*信号概况!$C$7*$J2018*信号概况!$C$9*信号相关性!$G$9+2*$I2018*信号概况!$C$8*$J2018*信号概况!$C$9*信号相关性!$H$9)</f>
        <v>2888.01485327755</v>
      </c>
      <c r="N2018" s="12">
        <f t="shared" si="660"/>
        <v>0.147957796038438</v>
      </c>
      <c r="O2018" s="10">
        <f>$C2018*信号概况!$J$2+$D2018*信号概况!$J$3+$E2018*信号概况!$J$4+$F2018*信号概况!$J$5+$G2018*信号概况!$J$6+$H2018*信号概况!$J$7+$I2018*信号概况!$J$8+$J2018*信号概况!$J$9</f>
        <v>1043.799655052</v>
      </c>
      <c r="P2018" s="12">
        <f t="shared" si="661"/>
        <v>0.0534755893973004</v>
      </c>
      <c r="Q2018" s="7">
        <f t="shared" si="662"/>
        <v>19.4424704993292</v>
      </c>
    </row>
    <row r="2019" spans="1:17">
      <c r="A2019">
        <v>2017</v>
      </c>
      <c r="B2019">
        <v>19519.18</v>
      </c>
      <c r="C2019" s="7">
        <f t="shared" si="651"/>
        <v>0</v>
      </c>
      <c r="D2019" s="8">
        <f t="shared" si="652"/>
        <v>0.333333333333333</v>
      </c>
      <c r="E2019">
        <f t="shared" si="653"/>
        <v>0</v>
      </c>
      <c r="F2019">
        <f t="shared" si="654"/>
        <v>0.4</v>
      </c>
      <c r="G2019">
        <f t="shared" si="655"/>
        <v>0.1</v>
      </c>
      <c r="H2019">
        <f t="shared" si="656"/>
        <v>0</v>
      </c>
      <c r="I2019">
        <f t="shared" si="657"/>
        <v>0</v>
      </c>
      <c r="J2019">
        <f t="shared" si="658"/>
        <v>0</v>
      </c>
      <c r="K2019">
        <f>SQRT(POWER($C2019*信号概况!$F$2,2)+POWER($D2019*信号概况!$F$3,2)+POWER($E2019*信号概况!$F$4,2)+POWER($F2019*信号概况!$F$5,2)+POWER($G2019*信号概况!$F$6,2)+POWER($H2019*信号概况!$F$7,2)+POWER($I2019*信号概况!$F$8,2)+POWER($J2019*信号概况!$F$9,2)+2*$C2019*信号概况!$F$2*$D2019*信号概况!$F$3*信号相关性!$B$3+2*$C2019*信号概况!$F$2*$E2019*信号概况!$F$4*信号相关性!$B$4+2*$C2019*信号概况!$F$2*$F2019*信号概况!$F$5*信号相关性!$B$5+2*$C2019*信号概况!$F$2*$G2019*信号概况!$F$6*信号相关性!$B$6+2*$C2019*信号概况!$F$2*$H2019*信号概况!$F$7*信号相关性!$B$7+2*$C2019*信号概况!$F$2*$I2019*信号概况!$F$8*信号相关性!$B$8+2*$C2019*信号概况!$F$2*$J2019*信号概况!$F$9*信号相关性!$B$9+2*$D2019*信号概况!$F$3*$E2019*信号概况!$F$4*信号相关性!$C$4+2*$D2019*信号概况!$F$3*$F2019*信号概况!$F$5*信号相关性!$C$5+2*$D2019*信号概况!$F$3*$G2019*信号概况!$F$6*信号相关性!$C$6+2*$D2019*信号概况!$F$3*$H2019*信号概况!$F$7*信号相关性!$C$7+2*$D2019*信号概况!$F$3*$I2019*信号概况!$F$8*信号相关性!$C$8+2*$D2019*信号概况!$F$3*$J2019*信号概况!$F$9*信号相关性!$C$9+2*$E2019*信号概况!$F$4*$F2019*信号概况!$F$5*信号相关性!$D$5+2*$E2019*信号概况!$F$4*$G2019*信号概况!$F$6*信号相关性!$D$6+2*$E2019*信号概况!$F$4*$H2019*信号概况!$F$7*信号相关性!$D$7+2*$E2019*信号概况!$F$4*$I2019*信号概况!$F$8*信号相关性!$D$8+2*$E2019*信号概况!$F$4*$J2019*信号概况!$J$5*信号相关性!$D$9+2*$F2019*信号概况!$F$5*$G2019*信号概况!$F$6*信号相关性!$E$6+2*$F2019*信号概况!$F$5*$H2019*信号概况!$F$7*信号相关性!$E$7+2*$F2019*信号概况!$F$5*$I2019*信号概况!$F$8*信号相关性!$E$8+2*$F2019*信号概况!$F$5*$J2019*信号概况!$F$9*信号相关性!$E$9+2*$G2019*信号概况!$F$6*$H2019*信号概况!$F$7*信号相关性!$F$7+2*$G2019*信号概况!$F$6*$I2019*信号概况!$F$8*信号相关性!$F$8+2*$G2019*信号概况!$F$6*$J2019*信号概况!$F$9*信号相关性!$F$9+2*$H2019*信号概况!$F$7*$I2019*信号概况!$F$8*信号相关性!$G$8+2*$H2019*信号概况!$F$7*$J2019*信号概况!$F$9*信号相关性!$G$9+2*$I2019*信号概况!$F$8*$J2019*信号概况!$F$9*信号相关性!$H$9)</f>
        <v>654.176740943299</v>
      </c>
      <c r="L2019" s="10">
        <f t="shared" si="659"/>
        <v>29.8377774358869</v>
      </c>
      <c r="M2019" s="11">
        <f>SQRT(POWER($C2019*信号概况!$C$2,2)+POWER($D2019*信号概况!$C$3,2)+POWER($E2019*信号概况!$C$4,2)+POWER($F2019*信号概况!$C$5,2)+POWER($G2019*信号概况!$C$6,2)+POWER($H2019*信号概况!$C$7,2)+POWER($I2019*信号概况!$C$8,2)+POWER($J2019*信号概况!$C$9,2)+2*$C2019*信号概况!$C$2*$D2019*信号概况!$C$3*信号相关性!$B$3+2*$C2019*信号概况!$C$2*$E2019*信号概况!$C$4*信号相关性!$B$4+2*$C2019*信号概况!$C$2*$F2019*信号概况!$C$5*信号相关性!$B$5+2*$C2019*信号概况!$C$2*$G2019*信号概况!$C$6*信号相关性!$B$6+2*$C2019*信号概况!$C$2*$H2019*信号概况!$C$7*信号相关性!$B$7+2*$C2019*信号概况!$C$2*$I2019*信号概况!$C$8*信号相关性!$B$8+2*$C2019*信号概况!$C$2*$J2019*信号概况!$C$9*信号相关性!$B$9+2*$D2019*信号概况!$C$3*$E2019*信号概况!$C$4*信号相关性!$C$4+2*$D2019*信号概况!$C$3*$F2019*信号概况!$C$5*信号相关性!$C$5+2*$D2019*信号概况!$C$3*$G2019*信号概况!$C$6*信号相关性!$C$6+2*$D2019*信号概况!$C$3*$H2019*信号概况!$C$7*信号相关性!$C$7+2*$D2019*信号概况!$C$3*$I2019*信号概况!$C$8*信号相关性!$C$8+2*$D2019*信号概况!$C$3*$J2019*信号概况!$C$9*信号相关性!$C$9+2*$E2019*信号概况!$C$4*$F2019*信号概况!$C$5*信号相关性!$D$5+2*$E2019*信号概况!$C$4*$G2019*信号概况!$C$6*信号相关性!$D$6+2*$E2019*信号概况!$C$4*$H2019*信号概况!$C$7*信号相关性!$D$7+2*$E2019*信号概况!$C$4*$I2019*信号概况!$C$8*信号相关性!$D$8+2*$E2019*信号概况!$C$4*$J2019*信号概况!$J$5*信号相关性!$D$9+2*$F2019*信号概况!$C$5*$G2019*信号概况!$C$6*信号相关性!$E$6+2*$F2019*信号概况!$C$5*$H2019*信号概况!$C$7*信号相关性!$E$7+2*$F2019*信号概况!$C$5*$I2019*信号概况!$C$8*信号相关性!$E$8+2*$F2019*信号概况!$C$5*$J2019*信号概况!$C$9*信号相关性!$E$9+2*$G2019*信号概况!$C$6*$H2019*信号概况!$C$7*信号相关性!$F$7+2*$G2019*信号概况!$C$6*$I2019*信号概况!$C$8*信号相关性!$F$8+2*$G2019*信号概况!$C$6*$J2019*信号概况!$C$9*信号相关性!$F$9+2*$H2019*信号概况!$C$7*$I2019*信号概况!$C$8*信号相关性!$G$8+2*$H2019*信号概况!$C$7*$J2019*信号概况!$C$9*信号相关性!$G$9+2*$I2019*信号概况!$C$8*$J2019*信号概况!$C$9*信号相关性!$H$9)</f>
        <v>3195.27570927027</v>
      </c>
      <c r="N2019" s="12">
        <f t="shared" si="660"/>
        <v>0.163699279850397</v>
      </c>
      <c r="O2019" s="10">
        <f>$C2019*信号概况!$J$2+$D2019*信号概况!$J$3+$E2019*信号概况!$J$4+$F2019*信号概况!$J$5+$G2019*信号概况!$J$6+$H2019*信号概况!$J$7+$I2019*信号概况!$J$8+$J2019*信号概况!$J$9</f>
        <v>1068.32780573693</v>
      </c>
      <c r="P2019" s="12">
        <f t="shared" si="661"/>
        <v>0.0547322072821158</v>
      </c>
      <c r="Q2019" s="7">
        <f t="shared" si="662"/>
        <v>18.1051601617088</v>
      </c>
    </row>
    <row r="2020" spans="1:17">
      <c r="A2020">
        <v>2018</v>
      </c>
      <c r="B2020">
        <v>19519.18</v>
      </c>
      <c r="C2020" s="7">
        <f t="shared" si="651"/>
        <v>0</v>
      </c>
      <c r="D2020" s="8">
        <f t="shared" si="652"/>
        <v>0.363636363636364</v>
      </c>
      <c r="E2020">
        <f t="shared" si="653"/>
        <v>0</v>
      </c>
      <c r="F2020">
        <f t="shared" si="654"/>
        <v>0.4</v>
      </c>
      <c r="G2020">
        <f t="shared" si="655"/>
        <v>0.1</v>
      </c>
      <c r="H2020">
        <f t="shared" si="656"/>
        <v>0</v>
      </c>
      <c r="I2020">
        <f t="shared" si="657"/>
        <v>0</v>
      </c>
      <c r="J2020">
        <f t="shared" si="658"/>
        <v>0</v>
      </c>
      <c r="K2020">
        <f>SQRT(POWER($C2020*信号概况!$F$2,2)+POWER($D2020*信号概况!$F$3,2)+POWER($E2020*信号概况!$F$4,2)+POWER($F2020*信号概况!$F$5,2)+POWER($G2020*信号概况!$F$6,2)+POWER($H2020*信号概况!$F$7,2)+POWER($I2020*信号概况!$F$8,2)+POWER($J2020*信号概况!$F$9,2)+2*$C2020*信号概况!$F$2*$D2020*信号概况!$F$3*信号相关性!$B$3+2*$C2020*信号概况!$F$2*$E2020*信号概况!$F$4*信号相关性!$B$4+2*$C2020*信号概况!$F$2*$F2020*信号概况!$F$5*信号相关性!$B$5+2*$C2020*信号概况!$F$2*$G2020*信号概况!$F$6*信号相关性!$B$6+2*$C2020*信号概况!$F$2*$H2020*信号概况!$F$7*信号相关性!$B$7+2*$C2020*信号概况!$F$2*$I2020*信号概况!$F$8*信号相关性!$B$8+2*$C2020*信号概况!$F$2*$J2020*信号概况!$F$9*信号相关性!$B$9+2*$D2020*信号概况!$F$3*$E2020*信号概况!$F$4*信号相关性!$C$4+2*$D2020*信号概况!$F$3*$F2020*信号概况!$F$5*信号相关性!$C$5+2*$D2020*信号概况!$F$3*$G2020*信号概况!$F$6*信号相关性!$C$6+2*$D2020*信号概况!$F$3*$H2020*信号概况!$F$7*信号相关性!$C$7+2*$D2020*信号概况!$F$3*$I2020*信号概况!$F$8*信号相关性!$C$8+2*$D2020*信号概况!$F$3*$J2020*信号概况!$F$9*信号相关性!$C$9+2*$E2020*信号概况!$F$4*$F2020*信号概况!$F$5*信号相关性!$D$5+2*$E2020*信号概况!$F$4*$G2020*信号概况!$F$6*信号相关性!$D$6+2*$E2020*信号概况!$F$4*$H2020*信号概况!$F$7*信号相关性!$D$7+2*$E2020*信号概况!$F$4*$I2020*信号概况!$F$8*信号相关性!$D$8+2*$E2020*信号概况!$F$4*$J2020*信号概况!$J$5*信号相关性!$D$9+2*$F2020*信号概况!$F$5*$G2020*信号概况!$F$6*信号相关性!$E$6+2*$F2020*信号概况!$F$5*$H2020*信号概况!$F$7*信号相关性!$E$7+2*$F2020*信号概况!$F$5*$I2020*信号概况!$F$8*信号相关性!$E$8+2*$F2020*信号概况!$F$5*$J2020*信号概况!$F$9*信号相关性!$E$9+2*$G2020*信号概况!$F$6*$H2020*信号概况!$F$7*信号相关性!$F$7+2*$G2020*信号概况!$F$6*$I2020*信号概况!$F$8*信号相关性!$F$8+2*$G2020*信号概况!$F$6*$J2020*信号概况!$F$9*信号相关性!$F$9+2*$H2020*信号概况!$F$7*$I2020*信号概况!$F$8*信号相关性!$G$8+2*$H2020*信号概况!$F$7*$J2020*信号概况!$F$9*信号相关性!$G$9+2*$I2020*信号概况!$F$8*$J2020*信号概况!$F$9*信号相关性!$H$9)</f>
        <v>715.505225240886</v>
      </c>
      <c r="L2020" s="10">
        <f t="shared" si="659"/>
        <v>27.2802759664384</v>
      </c>
      <c r="M2020" s="11">
        <f>SQRT(POWER($C2020*信号概况!$C$2,2)+POWER($D2020*信号概况!$C$3,2)+POWER($E2020*信号概况!$C$4,2)+POWER($F2020*信号概况!$C$5,2)+POWER($G2020*信号概况!$C$6,2)+POWER($H2020*信号概况!$C$7,2)+POWER($I2020*信号概况!$C$8,2)+POWER($J2020*信号概况!$C$9,2)+2*$C2020*信号概况!$C$2*$D2020*信号概况!$C$3*信号相关性!$B$3+2*$C2020*信号概况!$C$2*$E2020*信号概况!$C$4*信号相关性!$B$4+2*$C2020*信号概况!$C$2*$F2020*信号概况!$C$5*信号相关性!$B$5+2*$C2020*信号概况!$C$2*$G2020*信号概况!$C$6*信号相关性!$B$6+2*$C2020*信号概况!$C$2*$H2020*信号概况!$C$7*信号相关性!$B$7+2*$C2020*信号概况!$C$2*$I2020*信号概况!$C$8*信号相关性!$B$8+2*$C2020*信号概况!$C$2*$J2020*信号概况!$C$9*信号相关性!$B$9+2*$D2020*信号概况!$C$3*$E2020*信号概况!$C$4*信号相关性!$C$4+2*$D2020*信号概况!$C$3*$F2020*信号概况!$C$5*信号相关性!$C$5+2*$D2020*信号概况!$C$3*$G2020*信号概况!$C$6*信号相关性!$C$6+2*$D2020*信号概况!$C$3*$H2020*信号概况!$C$7*信号相关性!$C$7+2*$D2020*信号概况!$C$3*$I2020*信号概况!$C$8*信号相关性!$C$8+2*$D2020*信号概况!$C$3*$J2020*信号概况!$C$9*信号相关性!$C$9+2*$E2020*信号概况!$C$4*$F2020*信号概况!$C$5*信号相关性!$D$5+2*$E2020*信号概况!$C$4*$G2020*信号概况!$C$6*信号相关性!$D$6+2*$E2020*信号概况!$C$4*$H2020*信号概况!$C$7*信号相关性!$D$7+2*$E2020*信号概况!$C$4*$I2020*信号概况!$C$8*信号相关性!$D$8+2*$E2020*信号概况!$C$4*$J2020*信号概况!$J$5*信号相关性!$D$9+2*$F2020*信号概况!$C$5*$G2020*信号概况!$C$6*信号相关性!$E$6+2*$F2020*信号概况!$C$5*$H2020*信号概况!$C$7*信号相关性!$E$7+2*$F2020*信号概况!$C$5*$I2020*信号概况!$C$8*信号相关性!$E$8+2*$F2020*信号概况!$C$5*$J2020*信号概况!$C$9*信号相关性!$E$9+2*$G2020*信号概况!$C$6*$H2020*信号概况!$C$7*信号相关性!$F$7+2*$G2020*信号概况!$C$6*$I2020*信号概况!$C$8*信号相关性!$F$8+2*$G2020*信号概况!$C$6*$J2020*信号概况!$C$9*信号相关性!$F$9+2*$H2020*信号概况!$C$7*$I2020*信号概况!$C$8*信号相关性!$G$8+2*$H2020*信号概况!$C$7*$J2020*信号概况!$C$9*信号相关性!$G$9+2*$I2020*信号概况!$C$8*$J2020*信号概况!$C$9*信号相关性!$H$9)</f>
        <v>3505.61380445362</v>
      </c>
      <c r="N2020" s="12">
        <f t="shared" si="660"/>
        <v>0.179598415735375</v>
      </c>
      <c r="O2020" s="10">
        <f>$C2020*信号概况!$J$2+$D2020*信号概况!$J$3+$E2020*信号概况!$J$4+$F2020*信号概况!$J$5+$G2020*信号概况!$J$6+$H2020*信号概况!$J$7+$I2020*信号概况!$J$8+$J2020*信号概况!$J$9</f>
        <v>1092.85595642186</v>
      </c>
      <c r="P2020" s="12">
        <f t="shared" si="661"/>
        <v>0.0559888251669312</v>
      </c>
      <c r="Q2020" s="7">
        <f t="shared" si="662"/>
        <v>16.9646734207647</v>
      </c>
    </row>
    <row r="2021" spans="1:17">
      <c r="A2021">
        <v>2019</v>
      </c>
      <c r="B2021">
        <v>19519.18</v>
      </c>
      <c r="C2021" s="7">
        <f t="shared" si="651"/>
        <v>0</v>
      </c>
      <c r="D2021" s="8">
        <f t="shared" si="652"/>
        <v>0.393939393939394</v>
      </c>
      <c r="E2021">
        <f t="shared" si="653"/>
        <v>0</v>
      </c>
      <c r="F2021">
        <f t="shared" si="654"/>
        <v>0.4</v>
      </c>
      <c r="G2021">
        <f t="shared" si="655"/>
        <v>0.1</v>
      </c>
      <c r="H2021">
        <f t="shared" si="656"/>
        <v>0</v>
      </c>
      <c r="I2021">
        <f t="shared" si="657"/>
        <v>0</v>
      </c>
      <c r="J2021">
        <f t="shared" si="658"/>
        <v>0</v>
      </c>
      <c r="K2021">
        <f>SQRT(POWER($C2021*信号概况!$F$2,2)+POWER($D2021*信号概况!$F$3,2)+POWER($E2021*信号概况!$F$4,2)+POWER($F2021*信号概况!$F$5,2)+POWER($G2021*信号概况!$F$6,2)+POWER($H2021*信号概况!$F$7,2)+POWER($I2021*信号概况!$F$8,2)+POWER($J2021*信号概况!$F$9,2)+2*$C2021*信号概况!$F$2*$D2021*信号概况!$F$3*信号相关性!$B$3+2*$C2021*信号概况!$F$2*$E2021*信号概况!$F$4*信号相关性!$B$4+2*$C2021*信号概况!$F$2*$F2021*信号概况!$F$5*信号相关性!$B$5+2*$C2021*信号概况!$F$2*$G2021*信号概况!$F$6*信号相关性!$B$6+2*$C2021*信号概况!$F$2*$H2021*信号概况!$F$7*信号相关性!$B$7+2*$C2021*信号概况!$F$2*$I2021*信号概况!$F$8*信号相关性!$B$8+2*$C2021*信号概况!$F$2*$J2021*信号概况!$F$9*信号相关性!$B$9+2*$D2021*信号概况!$F$3*$E2021*信号概况!$F$4*信号相关性!$C$4+2*$D2021*信号概况!$F$3*$F2021*信号概况!$F$5*信号相关性!$C$5+2*$D2021*信号概况!$F$3*$G2021*信号概况!$F$6*信号相关性!$C$6+2*$D2021*信号概况!$F$3*$H2021*信号概况!$F$7*信号相关性!$C$7+2*$D2021*信号概况!$F$3*$I2021*信号概况!$F$8*信号相关性!$C$8+2*$D2021*信号概况!$F$3*$J2021*信号概况!$F$9*信号相关性!$C$9+2*$E2021*信号概况!$F$4*$F2021*信号概况!$F$5*信号相关性!$D$5+2*$E2021*信号概况!$F$4*$G2021*信号概况!$F$6*信号相关性!$D$6+2*$E2021*信号概况!$F$4*$H2021*信号概况!$F$7*信号相关性!$D$7+2*$E2021*信号概况!$F$4*$I2021*信号概况!$F$8*信号相关性!$D$8+2*$E2021*信号概况!$F$4*$J2021*信号概况!$J$5*信号相关性!$D$9+2*$F2021*信号概况!$F$5*$G2021*信号概况!$F$6*信号相关性!$E$6+2*$F2021*信号概况!$F$5*$H2021*信号概况!$F$7*信号相关性!$E$7+2*$F2021*信号概况!$F$5*$I2021*信号概况!$F$8*信号相关性!$E$8+2*$F2021*信号概况!$F$5*$J2021*信号概况!$F$9*信号相关性!$E$9+2*$G2021*信号概况!$F$6*$H2021*信号概况!$F$7*信号相关性!$F$7+2*$G2021*信号概况!$F$6*$I2021*信号概况!$F$8*信号相关性!$F$8+2*$G2021*信号概况!$F$6*$J2021*信号概况!$F$9*信号相关性!$F$9+2*$H2021*信号概况!$F$7*$I2021*信号概况!$F$8*信号相关性!$G$8+2*$H2021*信号概况!$F$7*$J2021*信号概况!$F$9*信号相关性!$G$9+2*$I2021*信号概况!$F$8*$J2021*信号概况!$F$9*信号相关性!$H$9)</f>
        <v>777.74482619453</v>
      </c>
      <c r="L2021" s="10">
        <f t="shared" si="659"/>
        <v>25.0971518454278</v>
      </c>
      <c r="M2021" s="11">
        <f>SQRT(POWER($C2021*信号概况!$C$2,2)+POWER($D2021*信号概况!$C$3,2)+POWER($E2021*信号概况!$C$4,2)+POWER($F2021*信号概况!$C$5,2)+POWER($G2021*信号概况!$C$6,2)+POWER($H2021*信号概况!$C$7,2)+POWER($I2021*信号概况!$C$8,2)+POWER($J2021*信号概况!$C$9,2)+2*$C2021*信号概况!$C$2*$D2021*信号概况!$C$3*信号相关性!$B$3+2*$C2021*信号概况!$C$2*$E2021*信号概况!$C$4*信号相关性!$B$4+2*$C2021*信号概况!$C$2*$F2021*信号概况!$C$5*信号相关性!$B$5+2*$C2021*信号概况!$C$2*$G2021*信号概况!$C$6*信号相关性!$B$6+2*$C2021*信号概况!$C$2*$H2021*信号概况!$C$7*信号相关性!$B$7+2*$C2021*信号概况!$C$2*$I2021*信号概况!$C$8*信号相关性!$B$8+2*$C2021*信号概况!$C$2*$J2021*信号概况!$C$9*信号相关性!$B$9+2*$D2021*信号概况!$C$3*$E2021*信号概况!$C$4*信号相关性!$C$4+2*$D2021*信号概况!$C$3*$F2021*信号概况!$C$5*信号相关性!$C$5+2*$D2021*信号概况!$C$3*$G2021*信号概况!$C$6*信号相关性!$C$6+2*$D2021*信号概况!$C$3*$H2021*信号概况!$C$7*信号相关性!$C$7+2*$D2021*信号概况!$C$3*$I2021*信号概况!$C$8*信号相关性!$C$8+2*$D2021*信号概况!$C$3*$J2021*信号概况!$C$9*信号相关性!$C$9+2*$E2021*信号概况!$C$4*$F2021*信号概况!$C$5*信号相关性!$D$5+2*$E2021*信号概况!$C$4*$G2021*信号概况!$C$6*信号相关性!$D$6+2*$E2021*信号概况!$C$4*$H2021*信号概况!$C$7*信号相关性!$D$7+2*$E2021*信号概况!$C$4*$I2021*信号概况!$C$8*信号相关性!$D$8+2*$E2021*信号概况!$C$4*$J2021*信号概况!$J$5*信号相关性!$D$9+2*$F2021*信号概况!$C$5*$G2021*信号概况!$C$6*信号相关性!$E$6+2*$F2021*信号概况!$C$5*$H2021*信号概况!$C$7*信号相关性!$E$7+2*$F2021*信号概况!$C$5*$I2021*信号概况!$C$8*信号相关性!$E$8+2*$F2021*信号概况!$C$5*$J2021*信号概况!$C$9*信号相关性!$E$9+2*$G2021*信号概况!$C$6*$H2021*信号概况!$C$7*信号相关性!$F$7+2*$G2021*信号概况!$C$6*$I2021*信号概况!$C$8*信号相关性!$F$8+2*$G2021*信号概况!$C$6*$J2021*信号概况!$C$9*信号相关性!$F$9+2*$H2021*信号概况!$C$7*$I2021*信号概况!$C$8*信号相关性!$G$8+2*$H2021*信号概况!$C$7*$J2021*信号概况!$C$9*信号相关性!$G$9+2*$I2021*信号概况!$C$8*$J2021*信号概况!$C$9*信号相关性!$H$9)</f>
        <v>3818.27888660861</v>
      </c>
      <c r="N2021" s="12">
        <f t="shared" si="660"/>
        <v>0.195616767026515</v>
      </c>
      <c r="O2021" s="10">
        <f>$C2021*信号概况!$J$2+$D2021*信号概况!$J$3+$E2021*信号概况!$J$4+$F2021*信号概况!$J$5+$G2021*信号概况!$J$6+$H2021*信号概况!$J$7+$I2021*信号概况!$J$8+$J2021*信号概况!$J$9</f>
        <v>1117.38410710679</v>
      </c>
      <c r="P2021" s="12">
        <f t="shared" si="661"/>
        <v>0.0572454430517466</v>
      </c>
      <c r="Q2021" s="7">
        <f t="shared" si="662"/>
        <v>15.9855133284703</v>
      </c>
    </row>
    <row r="2022" spans="1:17">
      <c r="A2022">
        <v>2020</v>
      </c>
      <c r="B2022">
        <v>19519.18</v>
      </c>
      <c r="C2022" s="7">
        <f t="shared" si="651"/>
        <v>0</v>
      </c>
      <c r="D2022" s="8">
        <f t="shared" si="652"/>
        <v>0.424242424242424</v>
      </c>
      <c r="E2022">
        <f t="shared" si="653"/>
        <v>0</v>
      </c>
      <c r="F2022">
        <f t="shared" si="654"/>
        <v>0.4</v>
      </c>
      <c r="G2022">
        <f t="shared" si="655"/>
        <v>0.1</v>
      </c>
      <c r="H2022">
        <f t="shared" si="656"/>
        <v>0</v>
      </c>
      <c r="I2022">
        <f t="shared" si="657"/>
        <v>0</v>
      </c>
      <c r="J2022">
        <f t="shared" si="658"/>
        <v>0</v>
      </c>
      <c r="K2022">
        <f>SQRT(POWER($C2022*信号概况!$F$2,2)+POWER($D2022*信号概况!$F$3,2)+POWER($E2022*信号概况!$F$4,2)+POWER($F2022*信号概况!$F$5,2)+POWER($G2022*信号概况!$F$6,2)+POWER($H2022*信号概况!$F$7,2)+POWER($I2022*信号概况!$F$8,2)+POWER($J2022*信号概况!$F$9,2)+2*$C2022*信号概况!$F$2*$D2022*信号概况!$F$3*信号相关性!$B$3+2*$C2022*信号概况!$F$2*$E2022*信号概况!$F$4*信号相关性!$B$4+2*$C2022*信号概况!$F$2*$F2022*信号概况!$F$5*信号相关性!$B$5+2*$C2022*信号概况!$F$2*$G2022*信号概况!$F$6*信号相关性!$B$6+2*$C2022*信号概况!$F$2*$H2022*信号概况!$F$7*信号相关性!$B$7+2*$C2022*信号概况!$F$2*$I2022*信号概况!$F$8*信号相关性!$B$8+2*$C2022*信号概况!$F$2*$J2022*信号概况!$F$9*信号相关性!$B$9+2*$D2022*信号概况!$F$3*$E2022*信号概况!$F$4*信号相关性!$C$4+2*$D2022*信号概况!$F$3*$F2022*信号概况!$F$5*信号相关性!$C$5+2*$D2022*信号概况!$F$3*$G2022*信号概况!$F$6*信号相关性!$C$6+2*$D2022*信号概况!$F$3*$H2022*信号概况!$F$7*信号相关性!$C$7+2*$D2022*信号概况!$F$3*$I2022*信号概况!$F$8*信号相关性!$C$8+2*$D2022*信号概况!$F$3*$J2022*信号概况!$F$9*信号相关性!$C$9+2*$E2022*信号概况!$F$4*$F2022*信号概况!$F$5*信号相关性!$D$5+2*$E2022*信号概况!$F$4*$G2022*信号概况!$F$6*信号相关性!$D$6+2*$E2022*信号概况!$F$4*$H2022*信号概况!$F$7*信号相关性!$D$7+2*$E2022*信号概况!$F$4*$I2022*信号概况!$F$8*信号相关性!$D$8+2*$E2022*信号概况!$F$4*$J2022*信号概况!$J$5*信号相关性!$D$9+2*$F2022*信号概况!$F$5*$G2022*信号概况!$F$6*信号相关性!$E$6+2*$F2022*信号概况!$F$5*$H2022*信号概况!$F$7*信号相关性!$E$7+2*$F2022*信号概况!$F$5*$I2022*信号概况!$F$8*信号相关性!$E$8+2*$F2022*信号概况!$F$5*$J2022*信号概况!$F$9*信号相关性!$E$9+2*$G2022*信号概况!$F$6*$H2022*信号概况!$F$7*信号相关性!$F$7+2*$G2022*信号概况!$F$6*$I2022*信号概况!$F$8*信号相关性!$F$8+2*$G2022*信号概况!$F$6*$J2022*信号概况!$F$9*信号相关性!$F$9+2*$H2022*信号概况!$F$7*$I2022*信号概况!$F$8*信号相关性!$G$8+2*$H2022*信号概况!$F$7*$J2022*信号概况!$F$9*信号相关性!$G$9+2*$I2022*信号概况!$F$8*$J2022*信号概况!$F$9*信号相关性!$H$9)</f>
        <v>840.693208231901</v>
      </c>
      <c r="L2022" s="10">
        <f t="shared" si="659"/>
        <v>23.2179584762575</v>
      </c>
      <c r="M2022" s="11">
        <f>SQRT(POWER($C2022*信号概况!$C$2,2)+POWER($D2022*信号概况!$C$3,2)+POWER($E2022*信号概况!$C$4,2)+POWER($F2022*信号概况!$C$5,2)+POWER($G2022*信号概况!$C$6,2)+POWER($H2022*信号概况!$C$7,2)+POWER($I2022*信号概况!$C$8,2)+POWER($J2022*信号概况!$C$9,2)+2*$C2022*信号概况!$C$2*$D2022*信号概况!$C$3*信号相关性!$B$3+2*$C2022*信号概况!$C$2*$E2022*信号概况!$C$4*信号相关性!$B$4+2*$C2022*信号概况!$C$2*$F2022*信号概况!$C$5*信号相关性!$B$5+2*$C2022*信号概况!$C$2*$G2022*信号概况!$C$6*信号相关性!$B$6+2*$C2022*信号概况!$C$2*$H2022*信号概况!$C$7*信号相关性!$B$7+2*$C2022*信号概况!$C$2*$I2022*信号概况!$C$8*信号相关性!$B$8+2*$C2022*信号概况!$C$2*$J2022*信号概况!$C$9*信号相关性!$B$9+2*$D2022*信号概况!$C$3*$E2022*信号概况!$C$4*信号相关性!$C$4+2*$D2022*信号概况!$C$3*$F2022*信号概况!$C$5*信号相关性!$C$5+2*$D2022*信号概况!$C$3*$G2022*信号概况!$C$6*信号相关性!$C$6+2*$D2022*信号概况!$C$3*$H2022*信号概况!$C$7*信号相关性!$C$7+2*$D2022*信号概况!$C$3*$I2022*信号概况!$C$8*信号相关性!$C$8+2*$D2022*信号概况!$C$3*$J2022*信号概况!$C$9*信号相关性!$C$9+2*$E2022*信号概况!$C$4*$F2022*信号概况!$C$5*信号相关性!$D$5+2*$E2022*信号概况!$C$4*$G2022*信号概况!$C$6*信号相关性!$D$6+2*$E2022*信号概况!$C$4*$H2022*信号概况!$C$7*信号相关性!$D$7+2*$E2022*信号概况!$C$4*$I2022*信号概况!$C$8*信号相关性!$D$8+2*$E2022*信号概况!$C$4*$J2022*信号概况!$J$5*信号相关性!$D$9+2*$F2022*信号概况!$C$5*$G2022*信号概况!$C$6*信号相关性!$E$6+2*$F2022*信号概况!$C$5*$H2022*信号概况!$C$7*信号相关性!$E$7+2*$F2022*信号概况!$C$5*$I2022*信号概况!$C$8*信号相关性!$E$8+2*$F2022*信号概况!$C$5*$J2022*信号概况!$C$9*信号相关性!$E$9+2*$G2022*信号概况!$C$6*$H2022*信号概况!$C$7*信号相关性!$F$7+2*$G2022*信号概况!$C$6*$I2022*信号概况!$C$8*信号相关性!$F$8+2*$G2022*信号概况!$C$6*$J2022*信号概况!$C$9*信号相关性!$F$9+2*$H2022*信号概况!$C$7*$I2022*信号概况!$C$8*信号相关性!$G$8+2*$H2022*信号概况!$C$7*$J2022*信号概况!$C$9*信号相关性!$G$9+2*$I2022*信号概况!$C$8*$J2022*信号概况!$C$9*信号相关性!$H$9)</f>
        <v>4132.74284078851</v>
      </c>
      <c r="N2022" s="12">
        <f t="shared" si="660"/>
        <v>0.211727277518242</v>
      </c>
      <c r="O2022" s="10">
        <f>$C2022*信号概况!$J$2+$D2022*信号概况!$J$3+$E2022*信号概况!$J$4+$F2022*信号概况!$J$5+$G2022*信号概况!$J$6+$H2022*信号概况!$J$7+$I2022*信号概况!$J$8+$J2022*信号概况!$J$9</f>
        <v>1141.91225779172</v>
      </c>
      <c r="P2022" s="12">
        <f t="shared" si="661"/>
        <v>0.0585020609365621</v>
      </c>
      <c r="Q2022" s="7">
        <f t="shared" si="662"/>
        <v>15.1386831353942</v>
      </c>
    </row>
    <row r="2023" spans="1:17">
      <c r="A2023">
        <v>2021</v>
      </c>
      <c r="B2023">
        <v>19519.18</v>
      </c>
      <c r="C2023" s="7">
        <f t="shared" si="651"/>
        <v>0</v>
      </c>
      <c r="D2023" s="8">
        <f t="shared" si="652"/>
        <v>0.454545454545455</v>
      </c>
      <c r="E2023">
        <f t="shared" si="653"/>
        <v>0</v>
      </c>
      <c r="F2023">
        <f t="shared" si="654"/>
        <v>0.4</v>
      </c>
      <c r="G2023">
        <f t="shared" si="655"/>
        <v>0.1</v>
      </c>
      <c r="H2023">
        <f t="shared" si="656"/>
        <v>0</v>
      </c>
      <c r="I2023">
        <f t="shared" si="657"/>
        <v>0</v>
      </c>
      <c r="J2023">
        <f t="shared" si="658"/>
        <v>0</v>
      </c>
      <c r="K2023">
        <f>SQRT(POWER($C2023*信号概况!$F$2,2)+POWER($D2023*信号概况!$F$3,2)+POWER($E2023*信号概况!$F$4,2)+POWER($F2023*信号概况!$F$5,2)+POWER($G2023*信号概况!$F$6,2)+POWER($H2023*信号概况!$F$7,2)+POWER($I2023*信号概况!$F$8,2)+POWER($J2023*信号概况!$F$9,2)+2*$C2023*信号概况!$F$2*$D2023*信号概况!$F$3*信号相关性!$B$3+2*$C2023*信号概况!$F$2*$E2023*信号概况!$F$4*信号相关性!$B$4+2*$C2023*信号概况!$F$2*$F2023*信号概况!$F$5*信号相关性!$B$5+2*$C2023*信号概况!$F$2*$G2023*信号概况!$F$6*信号相关性!$B$6+2*$C2023*信号概况!$F$2*$H2023*信号概况!$F$7*信号相关性!$B$7+2*$C2023*信号概况!$F$2*$I2023*信号概况!$F$8*信号相关性!$B$8+2*$C2023*信号概况!$F$2*$J2023*信号概况!$F$9*信号相关性!$B$9+2*$D2023*信号概况!$F$3*$E2023*信号概况!$F$4*信号相关性!$C$4+2*$D2023*信号概况!$F$3*$F2023*信号概况!$F$5*信号相关性!$C$5+2*$D2023*信号概况!$F$3*$G2023*信号概况!$F$6*信号相关性!$C$6+2*$D2023*信号概况!$F$3*$H2023*信号概况!$F$7*信号相关性!$C$7+2*$D2023*信号概况!$F$3*$I2023*信号概况!$F$8*信号相关性!$C$8+2*$D2023*信号概况!$F$3*$J2023*信号概况!$F$9*信号相关性!$C$9+2*$E2023*信号概况!$F$4*$F2023*信号概况!$F$5*信号相关性!$D$5+2*$E2023*信号概况!$F$4*$G2023*信号概况!$F$6*信号相关性!$D$6+2*$E2023*信号概况!$F$4*$H2023*信号概况!$F$7*信号相关性!$D$7+2*$E2023*信号概况!$F$4*$I2023*信号概况!$F$8*信号相关性!$D$8+2*$E2023*信号概况!$F$4*$J2023*信号概况!$J$5*信号相关性!$D$9+2*$F2023*信号概况!$F$5*$G2023*信号概况!$F$6*信号相关性!$E$6+2*$F2023*信号概况!$F$5*$H2023*信号概况!$F$7*信号相关性!$E$7+2*$F2023*信号概况!$F$5*$I2023*信号概况!$F$8*信号相关性!$E$8+2*$F2023*信号概况!$F$5*$J2023*信号概况!$F$9*信号相关性!$E$9+2*$G2023*信号概况!$F$6*$H2023*信号概况!$F$7*信号相关性!$F$7+2*$G2023*信号概况!$F$6*$I2023*信号概况!$F$8*信号相关性!$F$8+2*$G2023*信号概况!$F$6*$J2023*信号概况!$F$9*信号相关性!$F$9+2*$H2023*信号概况!$F$7*$I2023*信号概况!$F$8*信号相关性!$G$8+2*$H2023*信号概况!$F$7*$J2023*信号概况!$F$9*信号相关性!$G$9+2*$I2023*信号概况!$F$8*$J2023*信号概况!$F$9*信号相关性!$H$9)</f>
        <v>904.202352591314</v>
      </c>
      <c r="L2023" s="10">
        <f t="shared" si="659"/>
        <v>21.5871811702998</v>
      </c>
      <c r="M2023" s="11">
        <f>SQRT(POWER($C2023*信号概况!$C$2,2)+POWER($D2023*信号概况!$C$3,2)+POWER($E2023*信号概况!$C$4,2)+POWER($F2023*信号概况!$C$5,2)+POWER($G2023*信号概况!$C$6,2)+POWER($H2023*信号概况!$C$7,2)+POWER($I2023*信号概况!$C$8,2)+POWER($J2023*信号概况!$C$9,2)+2*$C2023*信号概况!$C$2*$D2023*信号概况!$C$3*信号相关性!$B$3+2*$C2023*信号概况!$C$2*$E2023*信号概况!$C$4*信号相关性!$B$4+2*$C2023*信号概况!$C$2*$F2023*信号概况!$C$5*信号相关性!$B$5+2*$C2023*信号概况!$C$2*$G2023*信号概况!$C$6*信号相关性!$B$6+2*$C2023*信号概况!$C$2*$H2023*信号概况!$C$7*信号相关性!$B$7+2*$C2023*信号概况!$C$2*$I2023*信号概况!$C$8*信号相关性!$B$8+2*$C2023*信号概况!$C$2*$J2023*信号概况!$C$9*信号相关性!$B$9+2*$D2023*信号概况!$C$3*$E2023*信号概况!$C$4*信号相关性!$C$4+2*$D2023*信号概况!$C$3*$F2023*信号概况!$C$5*信号相关性!$C$5+2*$D2023*信号概况!$C$3*$G2023*信号概况!$C$6*信号相关性!$C$6+2*$D2023*信号概况!$C$3*$H2023*信号概况!$C$7*信号相关性!$C$7+2*$D2023*信号概况!$C$3*$I2023*信号概况!$C$8*信号相关性!$C$8+2*$D2023*信号概况!$C$3*$J2023*信号概况!$C$9*信号相关性!$C$9+2*$E2023*信号概况!$C$4*$F2023*信号概况!$C$5*信号相关性!$D$5+2*$E2023*信号概况!$C$4*$G2023*信号概况!$C$6*信号相关性!$D$6+2*$E2023*信号概况!$C$4*$H2023*信号概况!$C$7*信号相关性!$D$7+2*$E2023*信号概况!$C$4*$I2023*信号概况!$C$8*信号相关性!$D$8+2*$E2023*信号概况!$C$4*$J2023*信号概况!$J$5*信号相关性!$D$9+2*$F2023*信号概况!$C$5*$G2023*信号概况!$C$6*信号相关性!$E$6+2*$F2023*信号概况!$C$5*$H2023*信号概况!$C$7*信号相关性!$E$7+2*$F2023*信号概况!$C$5*$I2023*信号概况!$C$8*信号相关性!$E$8+2*$F2023*信号概况!$C$5*$J2023*信号概况!$C$9*信号相关性!$E$9+2*$G2023*信号概况!$C$6*$H2023*信号概况!$C$7*信号相关性!$F$7+2*$G2023*信号概况!$C$6*$I2023*信号概况!$C$8*信号相关性!$F$8+2*$G2023*信号概况!$C$6*$J2023*信号概况!$C$9*信号相关性!$F$9+2*$H2023*信号概况!$C$7*$I2023*信号概况!$C$8*信号相关性!$G$8+2*$H2023*信号概况!$C$7*$J2023*信号概况!$C$9*信号相关性!$G$9+2*$I2023*信号概况!$C$8*$J2023*信号概况!$C$9*信号相关性!$H$9)</f>
        <v>4448.62420782858</v>
      </c>
      <c r="N2023" s="12">
        <f t="shared" si="660"/>
        <v>0.227910404424191</v>
      </c>
      <c r="O2023" s="10">
        <f>$C2023*信号概况!$J$2+$D2023*信号概况!$J$3+$E2023*信号概况!$J$4+$F2023*信号概况!$J$5+$G2023*信号概况!$J$6+$H2023*信号概况!$J$7+$I2023*信号概况!$J$8+$J2023*信号概况!$J$9</f>
        <v>1166.44040847665</v>
      </c>
      <c r="P2023" s="12">
        <f t="shared" si="661"/>
        <v>0.0597586788213775</v>
      </c>
      <c r="Q2023" s="7">
        <f t="shared" si="662"/>
        <v>14.400898056063</v>
      </c>
    </row>
    <row r="2024" spans="1:17">
      <c r="A2024">
        <v>2022</v>
      </c>
      <c r="B2024">
        <v>19519.18</v>
      </c>
      <c r="C2024" s="7">
        <f t="shared" si="651"/>
        <v>0</v>
      </c>
      <c r="D2024" s="8">
        <f t="shared" si="652"/>
        <v>0.484848484848485</v>
      </c>
      <c r="E2024">
        <f t="shared" si="653"/>
        <v>0</v>
      </c>
      <c r="F2024">
        <f t="shared" si="654"/>
        <v>0.4</v>
      </c>
      <c r="G2024">
        <f t="shared" si="655"/>
        <v>0.1</v>
      </c>
      <c r="H2024">
        <f t="shared" si="656"/>
        <v>0</v>
      </c>
      <c r="I2024">
        <f t="shared" si="657"/>
        <v>0</v>
      </c>
      <c r="J2024">
        <f t="shared" si="658"/>
        <v>0</v>
      </c>
      <c r="K2024">
        <f>SQRT(POWER($C2024*信号概况!$F$2,2)+POWER($D2024*信号概况!$F$3,2)+POWER($E2024*信号概况!$F$4,2)+POWER($F2024*信号概况!$F$5,2)+POWER($G2024*信号概况!$F$6,2)+POWER($H2024*信号概况!$F$7,2)+POWER($I2024*信号概况!$F$8,2)+POWER($J2024*信号概况!$F$9,2)+2*$C2024*信号概况!$F$2*$D2024*信号概况!$F$3*信号相关性!$B$3+2*$C2024*信号概况!$F$2*$E2024*信号概况!$F$4*信号相关性!$B$4+2*$C2024*信号概况!$F$2*$F2024*信号概况!$F$5*信号相关性!$B$5+2*$C2024*信号概况!$F$2*$G2024*信号概况!$F$6*信号相关性!$B$6+2*$C2024*信号概况!$F$2*$H2024*信号概况!$F$7*信号相关性!$B$7+2*$C2024*信号概况!$F$2*$I2024*信号概况!$F$8*信号相关性!$B$8+2*$C2024*信号概况!$F$2*$J2024*信号概况!$F$9*信号相关性!$B$9+2*$D2024*信号概况!$F$3*$E2024*信号概况!$F$4*信号相关性!$C$4+2*$D2024*信号概况!$F$3*$F2024*信号概况!$F$5*信号相关性!$C$5+2*$D2024*信号概况!$F$3*$G2024*信号概况!$F$6*信号相关性!$C$6+2*$D2024*信号概况!$F$3*$H2024*信号概况!$F$7*信号相关性!$C$7+2*$D2024*信号概况!$F$3*$I2024*信号概况!$F$8*信号相关性!$C$8+2*$D2024*信号概况!$F$3*$J2024*信号概况!$F$9*信号相关性!$C$9+2*$E2024*信号概况!$F$4*$F2024*信号概况!$F$5*信号相关性!$D$5+2*$E2024*信号概况!$F$4*$G2024*信号概况!$F$6*信号相关性!$D$6+2*$E2024*信号概况!$F$4*$H2024*信号概况!$F$7*信号相关性!$D$7+2*$E2024*信号概况!$F$4*$I2024*信号概况!$F$8*信号相关性!$D$8+2*$E2024*信号概况!$F$4*$J2024*信号概况!$J$5*信号相关性!$D$9+2*$F2024*信号概况!$F$5*$G2024*信号概况!$F$6*信号相关性!$E$6+2*$F2024*信号概况!$F$5*$H2024*信号概况!$F$7*信号相关性!$E$7+2*$F2024*信号概况!$F$5*$I2024*信号概况!$F$8*信号相关性!$E$8+2*$F2024*信号概况!$F$5*$J2024*信号概况!$F$9*信号相关性!$E$9+2*$G2024*信号概况!$F$6*$H2024*信号概况!$F$7*信号相关性!$F$7+2*$G2024*信号概况!$F$6*$I2024*信号概况!$F$8*信号相关性!$F$8+2*$G2024*信号概况!$F$6*$J2024*信号概况!$F$9*信号相关性!$F$9+2*$H2024*信号概况!$F$7*$I2024*信号概况!$F$8*信号相关性!$G$8+2*$H2024*信号概况!$F$7*$J2024*信号概况!$F$9*信号相关性!$G$9+2*$I2024*信号概况!$F$8*$J2024*信号概况!$F$9*信号相关性!$H$9)</f>
        <v>968.16191149292</v>
      </c>
      <c r="L2024" s="10">
        <f t="shared" si="659"/>
        <v>20.1610699287903</v>
      </c>
      <c r="M2024" s="11">
        <f>SQRT(POWER($C2024*信号概况!$C$2,2)+POWER($D2024*信号概况!$C$3,2)+POWER($E2024*信号概况!$C$4,2)+POWER($F2024*信号概况!$C$5,2)+POWER($G2024*信号概况!$C$6,2)+POWER($H2024*信号概况!$C$7,2)+POWER($I2024*信号概况!$C$8,2)+POWER($J2024*信号概况!$C$9,2)+2*$C2024*信号概况!$C$2*$D2024*信号概况!$C$3*信号相关性!$B$3+2*$C2024*信号概况!$C$2*$E2024*信号概况!$C$4*信号相关性!$B$4+2*$C2024*信号概况!$C$2*$F2024*信号概况!$C$5*信号相关性!$B$5+2*$C2024*信号概况!$C$2*$G2024*信号概况!$C$6*信号相关性!$B$6+2*$C2024*信号概况!$C$2*$H2024*信号概况!$C$7*信号相关性!$B$7+2*$C2024*信号概况!$C$2*$I2024*信号概况!$C$8*信号相关性!$B$8+2*$C2024*信号概况!$C$2*$J2024*信号概况!$C$9*信号相关性!$B$9+2*$D2024*信号概况!$C$3*$E2024*信号概况!$C$4*信号相关性!$C$4+2*$D2024*信号概况!$C$3*$F2024*信号概况!$C$5*信号相关性!$C$5+2*$D2024*信号概况!$C$3*$G2024*信号概况!$C$6*信号相关性!$C$6+2*$D2024*信号概况!$C$3*$H2024*信号概况!$C$7*信号相关性!$C$7+2*$D2024*信号概况!$C$3*$I2024*信号概况!$C$8*信号相关性!$C$8+2*$D2024*信号概况!$C$3*$J2024*信号概况!$C$9*信号相关性!$C$9+2*$E2024*信号概况!$C$4*$F2024*信号概况!$C$5*信号相关性!$D$5+2*$E2024*信号概况!$C$4*$G2024*信号概况!$C$6*信号相关性!$D$6+2*$E2024*信号概况!$C$4*$H2024*信号概况!$C$7*信号相关性!$D$7+2*$E2024*信号概况!$C$4*$I2024*信号概况!$C$8*信号相关性!$D$8+2*$E2024*信号概况!$C$4*$J2024*信号概况!$J$5*信号相关性!$D$9+2*$F2024*信号概况!$C$5*$G2024*信号概况!$C$6*信号相关性!$E$6+2*$F2024*信号概况!$C$5*$H2024*信号概况!$C$7*信号相关性!$E$7+2*$F2024*信号概况!$C$5*$I2024*信号概况!$C$8*信号相关性!$E$8+2*$F2024*信号概况!$C$5*$J2024*信号概况!$C$9*信号相关性!$E$9+2*$G2024*信号概况!$C$6*$H2024*信号概况!$C$7*信号相关性!$F$7+2*$G2024*信号概况!$C$6*$I2024*信号概况!$C$8*信号相关性!$F$8+2*$G2024*信号概况!$C$6*$J2024*信号概况!$C$9*信号相关性!$F$9+2*$H2024*信号概况!$C$7*$I2024*信号概况!$C$8*信号相关性!$G$8+2*$H2024*信号概况!$C$7*$J2024*信号概况!$C$9*信号相关性!$G$9+2*$I2024*信号概况!$C$8*$J2024*信号概况!$C$9*信号相关性!$H$9)</f>
        <v>4765.64114459854</v>
      </c>
      <c r="N2024" s="12">
        <f t="shared" si="660"/>
        <v>0.244151708452842</v>
      </c>
      <c r="O2024" s="10">
        <f>$C2024*信号概况!$J$2+$D2024*信号概况!$J$3+$E2024*信号概况!$J$4+$F2024*信号概况!$J$5+$G2024*信号概况!$J$6+$H2024*信号概况!$J$7+$I2024*信号概况!$J$8+$J2024*信号概况!$J$9</f>
        <v>1190.96855916159</v>
      </c>
      <c r="P2024" s="12">
        <f t="shared" si="661"/>
        <v>0.0610152967061929</v>
      </c>
      <c r="Q2024" s="7">
        <f t="shared" si="662"/>
        <v>13.7535504669938</v>
      </c>
    </row>
    <row r="2025" spans="1:17">
      <c r="A2025">
        <v>2023</v>
      </c>
      <c r="B2025">
        <v>19519.18</v>
      </c>
      <c r="C2025" s="7">
        <f t="shared" si="651"/>
        <v>0</v>
      </c>
      <c r="D2025" s="8">
        <f t="shared" si="652"/>
        <v>0.515151515151515</v>
      </c>
      <c r="E2025">
        <f t="shared" si="653"/>
        <v>0</v>
      </c>
      <c r="F2025">
        <f t="shared" si="654"/>
        <v>0.4</v>
      </c>
      <c r="G2025">
        <f t="shared" si="655"/>
        <v>0.1</v>
      </c>
      <c r="H2025">
        <f t="shared" si="656"/>
        <v>0</v>
      </c>
      <c r="I2025">
        <f t="shared" si="657"/>
        <v>0</v>
      </c>
      <c r="J2025">
        <f t="shared" si="658"/>
        <v>0</v>
      </c>
      <c r="K2025">
        <f>SQRT(POWER($C2025*信号概况!$F$2,2)+POWER($D2025*信号概况!$F$3,2)+POWER($E2025*信号概况!$F$4,2)+POWER($F2025*信号概况!$F$5,2)+POWER($G2025*信号概况!$F$6,2)+POWER($H2025*信号概况!$F$7,2)+POWER($I2025*信号概况!$F$8,2)+POWER($J2025*信号概况!$F$9,2)+2*$C2025*信号概况!$F$2*$D2025*信号概况!$F$3*信号相关性!$B$3+2*$C2025*信号概况!$F$2*$E2025*信号概况!$F$4*信号相关性!$B$4+2*$C2025*信号概况!$F$2*$F2025*信号概况!$F$5*信号相关性!$B$5+2*$C2025*信号概况!$F$2*$G2025*信号概况!$F$6*信号相关性!$B$6+2*$C2025*信号概况!$F$2*$H2025*信号概况!$F$7*信号相关性!$B$7+2*$C2025*信号概况!$F$2*$I2025*信号概况!$F$8*信号相关性!$B$8+2*$C2025*信号概况!$F$2*$J2025*信号概况!$F$9*信号相关性!$B$9+2*$D2025*信号概况!$F$3*$E2025*信号概况!$F$4*信号相关性!$C$4+2*$D2025*信号概况!$F$3*$F2025*信号概况!$F$5*信号相关性!$C$5+2*$D2025*信号概况!$F$3*$G2025*信号概况!$F$6*信号相关性!$C$6+2*$D2025*信号概况!$F$3*$H2025*信号概况!$F$7*信号相关性!$C$7+2*$D2025*信号概况!$F$3*$I2025*信号概况!$F$8*信号相关性!$C$8+2*$D2025*信号概况!$F$3*$J2025*信号概况!$F$9*信号相关性!$C$9+2*$E2025*信号概况!$F$4*$F2025*信号概况!$F$5*信号相关性!$D$5+2*$E2025*信号概况!$F$4*$G2025*信号概况!$F$6*信号相关性!$D$6+2*$E2025*信号概况!$F$4*$H2025*信号概况!$F$7*信号相关性!$D$7+2*$E2025*信号概况!$F$4*$I2025*信号概况!$F$8*信号相关性!$D$8+2*$E2025*信号概况!$F$4*$J2025*信号概况!$J$5*信号相关性!$D$9+2*$F2025*信号概况!$F$5*$G2025*信号概况!$F$6*信号相关性!$E$6+2*$F2025*信号概况!$F$5*$H2025*信号概况!$F$7*信号相关性!$E$7+2*$F2025*信号概况!$F$5*$I2025*信号概况!$F$8*信号相关性!$E$8+2*$F2025*信号概况!$F$5*$J2025*信号概况!$F$9*信号相关性!$E$9+2*$G2025*信号概况!$F$6*$H2025*信号概况!$F$7*信号相关性!$F$7+2*$G2025*信号概况!$F$6*$I2025*信号概况!$F$8*信号相关性!$F$8+2*$G2025*信号概况!$F$6*$J2025*信号概况!$F$9*信号相关性!$F$9+2*$H2025*信号概况!$F$7*$I2025*信号概况!$F$8*信号相关性!$G$8+2*$H2025*信号概况!$F$7*$J2025*信号概况!$F$9*信号相关性!$G$9+2*$I2025*信号概况!$F$8*$J2025*信号概况!$F$9*信号相关性!$H$9)</f>
        <v>1032.48818282299</v>
      </c>
      <c r="L2025" s="10">
        <f t="shared" si="659"/>
        <v>18.9049911899538</v>
      </c>
      <c r="M2025" s="11">
        <f>SQRT(POWER($C2025*信号概况!$C$2,2)+POWER($D2025*信号概况!$C$3,2)+POWER($E2025*信号概况!$C$4,2)+POWER($F2025*信号概况!$C$5,2)+POWER($G2025*信号概况!$C$6,2)+POWER($H2025*信号概况!$C$7,2)+POWER($I2025*信号概况!$C$8,2)+POWER($J2025*信号概况!$C$9,2)+2*$C2025*信号概况!$C$2*$D2025*信号概况!$C$3*信号相关性!$B$3+2*$C2025*信号概况!$C$2*$E2025*信号概况!$C$4*信号相关性!$B$4+2*$C2025*信号概况!$C$2*$F2025*信号概况!$C$5*信号相关性!$B$5+2*$C2025*信号概况!$C$2*$G2025*信号概况!$C$6*信号相关性!$B$6+2*$C2025*信号概况!$C$2*$H2025*信号概况!$C$7*信号相关性!$B$7+2*$C2025*信号概况!$C$2*$I2025*信号概况!$C$8*信号相关性!$B$8+2*$C2025*信号概况!$C$2*$J2025*信号概况!$C$9*信号相关性!$B$9+2*$D2025*信号概况!$C$3*$E2025*信号概况!$C$4*信号相关性!$C$4+2*$D2025*信号概况!$C$3*$F2025*信号概况!$C$5*信号相关性!$C$5+2*$D2025*信号概况!$C$3*$G2025*信号概况!$C$6*信号相关性!$C$6+2*$D2025*信号概况!$C$3*$H2025*信号概况!$C$7*信号相关性!$C$7+2*$D2025*信号概况!$C$3*$I2025*信号概况!$C$8*信号相关性!$C$8+2*$D2025*信号概况!$C$3*$J2025*信号概况!$C$9*信号相关性!$C$9+2*$E2025*信号概况!$C$4*$F2025*信号概况!$C$5*信号相关性!$D$5+2*$E2025*信号概况!$C$4*$G2025*信号概况!$C$6*信号相关性!$D$6+2*$E2025*信号概况!$C$4*$H2025*信号概况!$C$7*信号相关性!$D$7+2*$E2025*信号概况!$C$4*$I2025*信号概况!$C$8*信号相关性!$D$8+2*$E2025*信号概况!$C$4*$J2025*信号概况!$J$5*信号相关性!$D$9+2*$F2025*信号概况!$C$5*$G2025*信号概况!$C$6*信号相关性!$E$6+2*$F2025*信号概况!$C$5*$H2025*信号概况!$C$7*信号相关性!$E$7+2*$F2025*信号概况!$C$5*$I2025*信号概况!$C$8*信号相关性!$E$8+2*$F2025*信号概况!$C$5*$J2025*信号概况!$C$9*信号相关性!$E$9+2*$G2025*信号概况!$C$6*$H2025*信号概况!$C$7*信号相关性!$F$7+2*$G2025*信号概况!$C$6*$I2025*信号概况!$C$8*信号相关性!$F$8+2*$G2025*信号概况!$C$6*$J2025*信号概况!$C$9*信号相关性!$F$9+2*$H2025*信号概况!$C$7*$I2025*信号概况!$C$8*信号相关性!$G$8+2*$H2025*信号概况!$C$7*$J2025*信号概况!$C$9*信号相关性!$G$9+2*$I2025*信号概况!$C$8*$J2025*信号概况!$C$9*信号相关性!$H$9)</f>
        <v>5083.58120992718</v>
      </c>
      <c r="N2025" s="12">
        <f t="shared" si="660"/>
        <v>0.260440305890267</v>
      </c>
      <c r="O2025" s="10">
        <f>$C2025*信号概况!$J$2+$D2025*信号概况!$J$3+$E2025*信号概况!$J$4+$F2025*信号概况!$J$5+$G2025*信号概况!$J$6+$H2025*信号概况!$J$7+$I2025*信号概况!$J$8+$J2025*信号概况!$J$9</f>
        <v>1215.49670984652</v>
      </c>
      <c r="P2025" s="12">
        <f t="shared" si="661"/>
        <v>0.0622719145910083</v>
      </c>
      <c r="Q2025" s="7">
        <f t="shared" si="662"/>
        <v>13.1817504011971</v>
      </c>
    </row>
    <row r="2026" spans="1:17">
      <c r="A2026">
        <v>2024</v>
      </c>
      <c r="B2026">
        <v>19519.18</v>
      </c>
      <c r="C2026" s="7">
        <f t="shared" si="651"/>
        <v>0</v>
      </c>
      <c r="D2026" s="8">
        <f t="shared" si="652"/>
        <v>0.545454545454545</v>
      </c>
      <c r="E2026">
        <f t="shared" si="653"/>
        <v>0</v>
      </c>
      <c r="F2026">
        <f t="shared" si="654"/>
        <v>0.4</v>
      </c>
      <c r="G2026">
        <f t="shared" si="655"/>
        <v>0.1</v>
      </c>
      <c r="H2026">
        <f t="shared" si="656"/>
        <v>0</v>
      </c>
      <c r="I2026">
        <f t="shared" si="657"/>
        <v>0</v>
      </c>
      <c r="J2026">
        <f t="shared" si="658"/>
        <v>0</v>
      </c>
      <c r="K2026">
        <f>SQRT(POWER($C2026*信号概况!$F$2,2)+POWER($D2026*信号概况!$F$3,2)+POWER($E2026*信号概况!$F$4,2)+POWER($F2026*信号概况!$F$5,2)+POWER($G2026*信号概况!$F$6,2)+POWER($H2026*信号概况!$F$7,2)+POWER($I2026*信号概况!$F$8,2)+POWER($J2026*信号概况!$F$9,2)+2*$C2026*信号概况!$F$2*$D2026*信号概况!$F$3*信号相关性!$B$3+2*$C2026*信号概况!$F$2*$E2026*信号概况!$F$4*信号相关性!$B$4+2*$C2026*信号概况!$F$2*$F2026*信号概况!$F$5*信号相关性!$B$5+2*$C2026*信号概况!$F$2*$G2026*信号概况!$F$6*信号相关性!$B$6+2*$C2026*信号概况!$F$2*$H2026*信号概况!$F$7*信号相关性!$B$7+2*$C2026*信号概况!$F$2*$I2026*信号概况!$F$8*信号相关性!$B$8+2*$C2026*信号概况!$F$2*$J2026*信号概况!$F$9*信号相关性!$B$9+2*$D2026*信号概况!$F$3*$E2026*信号概况!$F$4*信号相关性!$C$4+2*$D2026*信号概况!$F$3*$F2026*信号概况!$F$5*信号相关性!$C$5+2*$D2026*信号概况!$F$3*$G2026*信号概况!$F$6*信号相关性!$C$6+2*$D2026*信号概况!$F$3*$H2026*信号概况!$F$7*信号相关性!$C$7+2*$D2026*信号概况!$F$3*$I2026*信号概况!$F$8*信号相关性!$C$8+2*$D2026*信号概况!$F$3*$J2026*信号概况!$F$9*信号相关性!$C$9+2*$E2026*信号概况!$F$4*$F2026*信号概况!$F$5*信号相关性!$D$5+2*$E2026*信号概况!$F$4*$G2026*信号概况!$F$6*信号相关性!$D$6+2*$E2026*信号概况!$F$4*$H2026*信号概况!$F$7*信号相关性!$D$7+2*$E2026*信号概况!$F$4*$I2026*信号概况!$F$8*信号相关性!$D$8+2*$E2026*信号概况!$F$4*$J2026*信号概况!$J$5*信号相关性!$D$9+2*$F2026*信号概况!$F$5*$G2026*信号概况!$F$6*信号相关性!$E$6+2*$F2026*信号概况!$F$5*$H2026*信号概况!$F$7*信号相关性!$E$7+2*$F2026*信号概况!$F$5*$I2026*信号概况!$F$8*信号相关性!$E$8+2*$F2026*信号概况!$F$5*$J2026*信号概况!$F$9*信号相关性!$E$9+2*$G2026*信号概况!$F$6*$H2026*信号概况!$F$7*信号相关性!$F$7+2*$G2026*信号概况!$F$6*$I2026*信号概况!$F$8*信号相关性!$F$8+2*$G2026*信号概况!$F$6*$J2026*信号概况!$F$9*信号相关性!$F$9+2*$H2026*信号概况!$F$7*$I2026*信号概况!$F$8*信号相关性!$G$8+2*$H2026*信号概况!$F$7*$J2026*信号概况!$F$9*信号相关性!$G$9+2*$I2026*信号概况!$F$8*$J2026*信号概况!$F$9*信号相关性!$H$9)</f>
        <v>1097.11666510091</v>
      </c>
      <c r="L2026" s="10">
        <f t="shared" si="659"/>
        <v>17.7913440027863</v>
      </c>
      <c r="M2026" s="11">
        <f>SQRT(POWER($C2026*信号概况!$C$2,2)+POWER($D2026*信号概况!$C$3,2)+POWER($E2026*信号概况!$C$4,2)+POWER($F2026*信号概况!$C$5,2)+POWER($G2026*信号概况!$C$6,2)+POWER($H2026*信号概况!$C$7,2)+POWER($I2026*信号概况!$C$8,2)+POWER($J2026*信号概况!$C$9,2)+2*$C2026*信号概况!$C$2*$D2026*信号概况!$C$3*信号相关性!$B$3+2*$C2026*信号概况!$C$2*$E2026*信号概况!$C$4*信号相关性!$B$4+2*$C2026*信号概况!$C$2*$F2026*信号概况!$C$5*信号相关性!$B$5+2*$C2026*信号概况!$C$2*$G2026*信号概况!$C$6*信号相关性!$B$6+2*$C2026*信号概况!$C$2*$H2026*信号概况!$C$7*信号相关性!$B$7+2*$C2026*信号概况!$C$2*$I2026*信号概况!$C$8*信号相关性!$B$8+2*$C2026*信号概况!$C$2*$J2026*信号概况!$C$9*信号相关性!$B$9+2*$D2026*信号概况!$C$3*$E2026*信号概况!$C$4*信号相关性!$C$4+2*$D2026*信号概况!$C$3*$F2026*信号概况!$C$5*信号相关性!$C$5+2*$D2026*信号概况!$C$3*$G2026*信号概况!$C$6*信号相关性!$C$6+2*$D2026*信号概况!$C$3*$H2026*信号概况!$C$7*信号相关性!$C$7+2*$D2026*信号概况!$C$3*$I2026*信号概况!$C$8*信号相关性!$C$8+2*$D2026*信号概况!$C$3*$J2026*信号概况!$C$9*信号相关性!$C$9+2*$E2026*信号概况!$C$4*$F2026*信号概况!$C$5*信号相关性!$D$5+2*$E2026*信号概况!$C$4*$G2026*信号概况!$C$6*信号相关性!$D$6+2*$E2026*信号概况!$C$4*$H2026*信号概况!$C$7*信号相关性!$D$7+2*$E2026*信号概况!$C$4*$I2026*信号概况!$C$8*信号相关性!$D$8+2*$E2026*信号概况!$C$4*$J2026*信号概况!$J$5*信号相关性!$D$9+2*$F2026*信号概况!$C$5*$G2026*信号概况!$C$6*信号相关性!$E$6+2*$F2026*信号概况!$C$5*$H2026*信号概况!$C$7*信号相关性!$E$7+2*$F2026*信号概况!$C$5*$I2026*信号概况!$C$8*信号相关性!$E$8+2*$F2026*信号概况!$C$5*$J2026*信号概况!$C$9*信号相关性!$E$9+2*$G2026*信号概况!$C$6*$H2026*信号概况!$C$7*信号相关性!$F$7+2*$G2026*信号概况!$C$6*$I2026*信号概况!$C$8*信号相关性!$F$8+2*$G2026*信号概况!$C$6*$J2026*信号概况!$C$9*信号相关性!$F$9+2*$H2026*信号概况!$C$7*$I2026*信号概况!$C$8*信号相关性!$G$8+2*$H2026*信号概况!$C$7*$J2026*信号概况!$C$9*信号相关性!$G$9+2*$I2026*信号概况!$C$8*$J2026*信号概况!$C$9*信号相关性!$H$9)</f>
        <v>5402.28141982451</v>
      </c>
      <c r="N2026" s="12">
        <f t="shared" si="660"/>
        <v>0.276767846796049</v>
      </c>
      <c r="O2026" s="10">
        <f>$C2026*信号概况!$J$2+$D2026*信号概况!$J$3+$E2026*信号概况!$J$4+$F2026*信号概况!$J$5+$G2026*信号概况!$J$6+$H2026*信号概况!$J$7+$I2026*信号概况!$J$8+$J2026*信号概况!$J$9</f>
        <v>1240.02486053145</v>
      </c>
      <c r="P2026" s="12">
        <f t="shared" si="661"/>
        <v>0.0635285324758237</v>
      </c>
      <c r="Q2026" s="7">
        <f t="shared" si="662"/>
        <v>12.6735285030954</v>
      </c>
    </row>
    <row r="2027" spans="1:17">
      <c r="A2027">
        <v>2025</v>
      </c>
      <c r="B2027">
        <v>19519.18</v>
      </c>
      <c r="C2027" s="7">
        <f t="shared" si="651"/>
        <v>0</v>
      </c>
      <c r="D2027" s="8">
        <f t="shared" si="652"/>
        <v>0.575757575757576</v>
      </c>
      <c r="E2027">
        <f t="shared" si="653"/>
        <v>0</v>
      </c>
      <c r="F2027">
        <f t="shared" si="654"/>
        <v>0.4</v>
      </c>
      <c r="G2027">
        <f t="shared" si="655"/>
        <v>0.1</v>
      </c>
      <c r="H2027">
        <f t="shared" si="656"/>
        <v>0</v>
      </c>
      <c r="I2027">
        <f t="shared" si="657"/>
        <v>0</v>
      </c>
      <c r="J2027">
        <f t="shared" si="658"/>
        <v>0</v>
      </c>
      <c r="K2027">
        <f>SQRT(POWER($C2027*信号概况!$F$2,2)+POWER($D2027*信号概况!$F$3,2)+POWER($E2027*信号概况!$F$4,2)+POWER($F2027*信号概况!$F$5,2)+POWER($G2027*信号概况!$F$6,2)+POWER($H2027*信号概况!$F$7,2)+POWER($I2027*信号概况!$F$8,2)+POWER($J2027*信号概况!$F$9,2)+2*$C2027*信号概况!$F$2*$D2027*信号概况!$F$3*信号相关性!$B$3+2*$C2027*信号概况!$F$2*$E2027*信号概况!$F$4*信号相关性!$B$4+2*$C2027*信号概况!$F$2*$F2027*信号概况!$F$5*信号相关性!$B$5+2*$C2027*信号概况!$F$2*$G2027*信号概况!$F$6*信号相关性!$B$6+2*$C2027*信号概况!$F$2*$H2027*信号概况!$F$7*信号相关性!$B$7+2*$C2027*信号概况!$F$2*$I2027*信号概况!$F$8*信号相关性!$B$8+2*$C2027*信号概况!$F$2*$J2027*信号概况!$F$9*信号相关性!$B$9+2*$D2027*信号概况!$F$3*$E2027*信号概况!$F$4*信号相关性!$C$4+2*$D2027*信号概况!$F$3*$F2027*信号概况!$F$5*信号相关性!$C$5+2*$D2027*信号概况!$F$3*$G2027*信号概况!$F$6*信号相关性!$C$6+2*$D2027*信号概况!$F$3*$H2027*信号概况!$F$7*信号相关性!$C$7+2*$D2027*信号概况!$F$3*$I2027*信号概况!$F$8*信号相关性!$C$8+2*$D2027*信号概况!$F$3*$J2027*信号概况!$F$9*信号相关性!$C$9+2*$E2027*信号概况!$F$4*$F2027*信号概况!$F$5*信号相关性!$D$5+2*$E2027*信号概况!$F$4*$G2027*信号概况!$F$6*信号相关性!$D$6+2*$E2027*信号概况!$F$4*$H2027*信号概况!$F$7*信号相关性!$D$7+2*$E2027*信号概况!$F$4*$I2027*信号概况!$F$8*信号相关性!$D$8+2*$E2027*信号概况!$F$4*$J2027*信号概况!$J$5*信号相关性!$D$9+2*$F2027*信号概况!$F$5*$G2027*信号概况!$F$6*信号相关性!$E$6+2*$F2027*信号概况!$F$5*$H2027*信号概况!$F$7*信号相关性!$E$7+2*$F2027*信号概况!$F$5*$I2027*信号概况!$F$8*信号相关性!$E$8+2*$F2027*信号概况!$F$5*$J2027*信号概况!$F$9*信号相关性!$E$9+2*$G2027*信号概况!$F$6*$H2027*信号概况!$F$7*信号相关性!$F$7+2*$G2027*信号概况!$F$6*$I2027*信号概况!$F$8*信号相关性!$F$8+2*$G2027*信号概况!$F$6*$J2027*信号概况!$F$9*信号相关性!$F$9+2*$H2027*信号概况!$F$7*$I2027*信号概况!$F$8*信号相关性!$G$8+2*$H2027*信号概况!$F$7*$J2027*信号概况!$F$9*信号相关性!$G$9+2*$I2027*信号概况!$F$8*$J2027*信号概况!$F$9*信号相关性!$H$9)</f>
        <v>1161.99693389643</v>
      </c>
      <c r="L2027" s="10">
        <f t="shared" si="659"/>
        <v>16.7979617076509</v>
      </c>
      <c r="M2027" s="11">
        <f>SQRT(POWER($C2027*信号概况!$C$2,2)+POWER($D2027*信号概况!$C$3,2)+POWER($E2027*信号概况!$C$4,2)+POWER($F2027*信号概况!$C$5,2)+POWER($G2027*信号概况!$C$6,2)+POWER($H2027*信号概况!$C$7,2)+POWER($I2027*信号概况!$C$8,2)+POWER($J2027*信号概况!$C$9,2)+2*$C2027*信号概况!$C$2*$D2027*信号概况!$C$3*信号相关性!$B$3+2*$C2027*信号概况!$C$2*$E2027*信号概况!$C$4*信号相关性!$B$4+2*$C2027*信号概况!$C$2*$F2027*信号概况!$C$5*信号相关性!$B$5+2*$C2027*信号概况!$C$2*$G2027*信号概况!$C$6*信号相关性!$B$6+2*$C2027*信号概况!$C$2*$H2027*信号概况!$C$7*信号相关性!$B$7+2*$C2027*信号概况!$C$2*$I2027*信号概况!$C$8*信号相关性!$B$8+2*$C2027*信号概况!$C$2*$J2027*信号概况!$C$9*信号相关性!$B$9+2*$D2027*信号概况!$C$3*$E2027*信号概况!$C$4*信号相关性!$C$4+2*$D2027*信号概况!$C$3*$F2027*信号概况!$C$5*信号相关性!$C$5+2*$D2027*信号概况!$C$3*$G2027*信号概况!$C$6*信号相关性!$C$6+2*$D2027*信号概况!$C$3*$H2027*信号概况!$C$7*信号相关性!$C$7+2*$D2027*信号概况!$C$3*$I2027*信号概况!$C$8*信号相关性!$C$8+2*$D2027*信号概况!$C$3*$J2027*信号概况!$C$9*信号相关性!$C$9+2*$E2027*信号概况!$C$4*$F2027*信号概况!$C$5*信号相关性!$D$5+2*$E2027*信号概况!$C$4*$G2027*信号概况!$C$6*信号相关性!$D$6+2*$E2027*信号概况!$C$4*$H2027*信号概况!$C$7*信号相关性!$D$7+2*$E2027*信号概况!$C$4*$I2027*信号概况!$C$8*信号相关性!$D$8+2*$E2027*信号概况!$C$4*$J2027*信号概况!$J$5*信号相关性!$D$9+2*$F2027*信号概况!$C$5*$G2027*信号概况!$C$6*信号相关性!$E$6+2*$F2027*信号概况!$C$5*$H2027*信号概况!$C$7*信号相关性!$E$7+2*$F2027*信号概况!$C$5*$I2027*信号概况!$C$8*信号相关性!$E$8+2*$F2027*信号概况!$C$5*$J2027*信号概况!$C$9*信号相关性!$E$9+2*$G2027*信号概况!$C$6*$H2027*信号概况!$C$7*信号相关性!$F$7+2*$G2027*信号概况!$C$6*$I2027*信号概况!$C$8*信号相关性!$F$8+2*$G2027*信号概况!$C$6*$J2027*信号概况!$C$9*信号相关性!$F$9+2*$H2027*信号概况!$C$7*$I2027*信号概况!$C$8*信号相关性!$G$8+2*$H2027*信号概况!$C$7*$J2027*信号概况!$C$9*信号相关性!$G$9+2*$I2027*信号概况!$C$8*$J2027*信号概况!$C$9*信号相关性!$H$9)</f>
        <v>5721.6147530448</v>
      </c>
      <c r="N2027" s="12">
        <f t="shared" si="660"/>
        <v>0.293127823660871</v>
      </c>
      <c r="O2027" s="10">
        <f>$C2027*信号概况!$J$2+$D2027*信号概况!$J$3+$E2027*信号概况!$J$4+$F2027*信号概况!$J$5+$G2027*信号概况!$J$6+$H2027*信号概况!$J$7+$I2027*信号概况!$J$8+$J2027*信号概况!$J$9</f>
        <v>1264.55301121638</v>
      </c>
      <c r="P2027" s="12">
        <f t="shared" si="661"/>
        <v>0.0647851503606392</v>
      </c>
      <c r="Q2027" s="7">
        <f t="shared" si="662"/>
        <v>12.2192036144065</v>
      </c>
    </row>
    <row r="2028" spans="1:17">
      <c r="A2028">
        <v>2026</v>
      </c>
      <c r="B2028">
        <v>19519.18</v>
      </c>
      <c r="C2028" s="7">
        <f t="shared" si="651"/>
        <v>0</v>
      </c>
      <c r="D2028" s="8">
        <f t="shared" si="652"/>
        <v>0.606060606060606</v>
      </c>
      <c r="E2028">
        <f t="shared" si="653"/>
        <v>0</v>
      </c>
      <c r="F2028">
        <f t="shared" si="654"/>
        <v>0.4</v>
      </c>
      <c r="G2028">
        <f t="shared" si="655"/>
        <v>0.1</v>
      </c>
      <c r="H2028">
        <f t="shared" si="656"/>
        <v>0</v>
      </c>
      <c r="I2028">
        <f t="shared" si="657"/>
        <v>0</v>
      </c>
      <c r="J2028">
        <f t="shared" si="658"/>
        <v>0</v>
      </c>
      <c r="K2028">
        <f>SQRT(POWER($C2028*信号概况!$F$2,2)+POWER($D2028*信号概况!$F$3,2)+POWER($E2028*信号概况!$F$4,2)+POWER($F2028*信号概况!$F$5,2)+POWER($G2028*信号概况!$F$6,2)+POWER($H2028*信号概况!$F$7,2)+POWER($I2028*信号概况!$F$8,2)+POWER($J2028*信号概况!$F$9,2)+2*$C2028*信号概况!$F$2*$D2028*信号概况!$F$3*信号相关性!$B$3+2*$C2028*信号概况!$F$2*$E2028*信号概况!$F$4*信号相关性!$B$4+2*$C2028*信号概况!$F$2*$F2028*信号概况!$F$5*信号相关性!$B$5+2*$C2028*信号概况!$F$2*$G2028*信号概况!$F$6*信号相关性!$B$6+2*$C2028*信号概况!$F$2*$H2028*信号概况!$F$7*信号相关性!$B$7+2*$C2028*信号概况!$F$2*$I2028*信号概况!$F$8*信号相关性!$B$8+2*$C2028*信号概况!$F$2*$J2028*信号概况!$F$9*信号相关性!$B$9+2*$D2028*信号概况!$F$3*$E2028*信号概况!$F$4*信号相关性!$C$4+2*$D2028*信号概况!$F$3*$F2028*信号概况!$F$5*信号相关性!$C$5+2*$D2028*信号概况!$F$3*$G2028*信号概况!$F$6*信号相关性!$C$6+2*$D2028*信号概况!$F$3*$H2028*信号概况!$F$7*信号相关性!$C$7+2*$D2028*信号概况!$F$3*$I2028*信号概况!$F$8*信号相关性!$C$8+2*$D2028*信号概况!$F$3*$J2028*信号概况!$F$9*信号相关性!$C$9+2*$E2028*信号概况!$F$4*$F2028*信号概况!$F$5*信号相关性!$D$5+2*$E2028*信号概况!$F$4*$G2028*信号概况!$F$6*信号相关性!$D$6+2*$E2028*信号概况!$F$4*$H2028*信号概况!$F$7*信号相关性!$D$7+2*$E2028*信号概况!$F$4*$I2028*信号概况!$F$8*信号相关性!$D$8+2*$E2028*信号概况!$F$4*$J2028*信号概况!$J$5*信号相关性!$D$9+2*$F2028*信号概况!$F$5*$G2028*信号概况!$F$6*信号相关性!$E$6+2*$F2028*信号概况!$F$5*$H2028*信号概况!$F$7*信号相关性!$E$7+2*$F2028*信号概况!$F$5*$I2028*信号概况!$F$8*信号相关性!$E$8+2*$F2028*信号概况!$F$5*$J2028*信号概况!$F$9*信号相关性!$E$9+2*$G2028*信号概况!$F$6*$H2028*信号概况!$F$7*信号相关性!$F$7+2*$G2028*信号概况!$F$6*$I2028*信号概况!$F$8*信号相关性!$F$8+2*$G2028*信号概况!$F$6*$J2028*信号概况!$F$9*信号相关性!$F$9+2*$H2028*信号概况!$F$7*$I2028*信号概况!$F$8*信号相关性!$G$8+2*$H2028*信号概况!$F$7*$J2028*信号概况!$F$9*信号相关性!$G$9+2*$I2028*信号概况!$F$8*$J2028*信号概况!$F$9*信号相关性!$H$9)</f>
        <v>1227.08905149415</v>
      </c>
      <c r="L2028" s="10">
        <f t="shared" si="659"/>
        <v>15.9068976911111</v>
      </c>
      <c r="M2028" s="11">
        <f>SQRT(POWER($C2028*信号概况!$C$2,2)+POWER($D2028*信号概况!$C$3,2)+POWER($E2028*信号概况!$C$4,2)+POWER($F2028*信号概况!$C$5,2)+POWER($G2028*信号概况!$C$6,2)+POWER($H2028*信号概况!$C$7,2)+POWER($I2028*信号概况!$C$8,2)+POWER($J2028*信号概况!$C$9,2)+2*$C2028*信号概况!$C$2*$D2028*信号概况!$C$3*信号相关性!$B$3+2*$C2028*信号概况!$C$2*$E2028*信号概况!$C$4*信号相关性!$B$4+2*$C2028*信号概况!$C$2*$F2028*信号概况!$C$5*信号相关性!$B$5+2*$C2028*信号概况!$C$2*$G2028*信号概况!$C$6*信号相关性!$B$6+2*$C2028*信号概况!$C$2*$H2028*信号概况!$C$7*信号相关性!$B$7+2*$C2028*信号概况!$C$2*$I2028*信号概况!$C$8*信号相关性!$B$8+2*$C2028*信号概况!$C$2*$J2028*信号概况!$C$9*信号相关性!$B$9+2*$D2028*信号概况!$C$3*$E2028*信号概况!$C$4*信号相关性!$C$4+2*$D2028*信号概况!$C$3*$F2028*信号概况!$C$5*信号相关性!$C$5+2*$D2028*信号概况!$C$3*$G2028*信号概况!$C$6*信号相关性!$C$6+2*$D2028*信号概况!$C$3*$H2028*信号概况!$C$7*信号相关性!$C$7+2*$D2028*信号概况!$C$3*$I2028*信号概况!$C$8*信号相关性!$C$8+2*$D2028*信号概况!$C$3*$J2028*信号概况!$C$9*信号相关性!$C$9+2*$E2028*信号概况!$C$4*$F2028*信号概况!$C$5*信号相关性!$D$5+2*$E2028*信号概况!$C$4*$G2028*信号概况!$C$6*信号相关性!$D$6+2*$E2028*信号概况!$C$4*$H2028*信号概况!$C$7*信号相关性!$D$7+2*$E2028*信号概况!$C$4*$I2028*信号概况!$C$8*信号相关性!$D$8+2*$E2028*信号概况!$C$4*$J2028*信号概况!$J$5*信号相关性!$D$9+2*$F2028*信号概况!$C$5*$G2028*信号概况!$C$6*信号相关性!$E$6+2*$F2028*信号概况!$C$5*$H2028*信号概况!$C$7*信号相关性!$E$7+2*$F2028*信号概况!$C$5*$I2028*信号概况!$C$8*信号相关性!$E$8+2*$F2028*信号概况!$C$5*$J2028*信号概况!$C$9*信号相关性!$E$9+2*$G2028*信号概况!$C$6*$H2028*信号概况!$C$7*信号相关性!$F$7+2*$G2028*信号概况!$C$6*$I2028*信号概况!$C$8*信号相关性!$F$8+2*$G2028*信号概况!$C$6*$J2028*信号概况!$C$9*信号相关性!$F$9+2*$H2028*信号概况!$C$7*$I2028*信号概况!$C$8*信号相关性!$G$8+2*$H2028*信号概况!$C$7*$J2028*信号概况!$C$9*信号相关性!$G$9+2*$I2028*信号概况!$C$8*$J2028*信号概况!$C$9*信号相关性!$H$9)</f>
        <v>6041.48081580673</v>
      </c>
      <c r="N2028" s="12">
        <f t="shared" si="660"/>
        <v>0.309515093144626</v>
      </c>
      <c r="O2028" s="10">
        <f>$C2028*信号概况!$J$2+$D2028*信号概况!$J$3+$E2028*信号概况!$J$4+$F2028*信号概况!$J$5+$G2028*信号概况!$J$6+$H2028*信号概况!$J$7+$I2028*信号概况!$J$8+$J2028*信号概况!$J$9</f>
        <v>1289.08116190131</v>
      </c>
      <c r="P2028" s="12">
        <f t="shared" si="661"/>
        <v>0.0660417682454546</v>
      </c>
      <c r="Q2028" s="7">
        <f t="shared" si="662"/>
        <v>11.8108909252906</v>
      </c>
    </row>
    <row r="2029" spans="1:17">
      <c r="A2029">
        <v>2027</v>
      </c>
      <c r="B2029">
        <v>19519.18</v>
      </c>
      <c r="C2029" s="7">
        <f t="shared" si="651"/>
        <v>0</v>
      </c>
      <c r="D2029" s="8">
        <f t="shared" si="652"/>
        <v>0.636363636363636</v>
      </c>
      <c r="E2029">
        <f t="shared" si="653"/>
        <v>0</v>
      </c>
      <c r="F2029">
        <f t="shared" si="654"/>
        <v>0.4</v>
      </c>
      <c r="G2029">
        <f t="shared" si="655"/>
        <v>0.1</v>
      </c>
      <c r="H2029">
        <f t="shared" si="656"/>
        <v>0</v>
      </c>
      <c r="I2029">
        <f t="shared" si="657"/>
        <v>0</v>
      </c>
      <c r="J2029">
        <f t="shared" si="658"/>
        <v>0</v>
      </c>
      <c r="K2029">
        <f>SQRT(POWER($C2029*信号概况!$F$2,2)+POWER($D2029*信号概况!$F$3,2)+POWER($E2029*信号概况!$F$4,2)+POWER($F2029*信号概况!$F$5,2)+POWER($G2029*信号概况!$F$6,2)+POWER($H2029*信号概况!$F$7,2)+POWER($I2029*信号概况!$F$8,2)+POWER($J2029*信号概况!$F$9,2)+2*$C2029*信号概况!$F$2*$D2029*信号概况!$F$3*信号相关性!$B$3+2*$C2029*信号概况!$F$2*$E2029*信号概况!$F$4*信号相关性!$B$4+2*$C2029*信号概况!$F$2*$F2029*信号概况!$F$5*信号相关性!$B$5+2*$C2029*信号概况!$F$2*$G2029*信号概况!$F$6*信号相关性!$B$6+2*$C2029*信号概况!$F$2*$H2029*信号概况!$F$7*信号相关性!$B$7+2*$C2029*信号概况!$F$2*$I2029*信号概况!$F$8*信号相关性!$B$8+2*$C2029*信号概况!$F$2*$J2029*信号概况!$F$9*信号相关性!$B$9+2*$D2029*信号概况!$F$3*$E2029*信号概况!$F$4*信号相关性!$C$4+2*$D2029*信号概况!$F$3*$F2029*信号概况!$F$5*信号相关性!$C$5+2*$D2029*信号概况!$F$3*$G2029*信号概况!$F$6*信号相关性!$C$6+2*$D2029*信号概况!$F$3*$H2029*信号概况!$F$7*信号相关性!$C$7+2*$D2029*信号概况!$F$3*$I2029*信号概况!$F$8*信号相关性!$C$8+2*$D2029*信号概况!$F$3*$J2029*信号概况!$F$9*信号相关性!$C$9+2*$E2029*信号概况!$F$4*$F2029*信号概况!$F$5*信号相关性!$D$5+2*$E2029*信号概况!$F$4*$G2029*信号概况!$F$6*信号相关性!$D$6+2*$E2029*信号概况!$F$4*$H2029*信号概况!$F$7*信号相关性!$D$7+2*$E2029*信号概况!$F$4*$I2029*信号概况!$F$8*信号相关性!$D$8+2*$E2029*信号概况!$F$4*$J2029*信号概况!$J$5*信号相关性!$D$9+2*$F2029*信号概况!$F$5*$G2029*信号概况!$F$6*信号相关性!$E$6+2*$F2029*信号概况!$F$5*$H2029*信号概况!$F$7*信号相关性!$E$7+2*$F2029*信号概况!$F$5*$I2029*信号概况!$F$8*信号相关性!$E$8+2*$F2029*信号概况!$F$5*$J2029*信号概况!$F$9*信号相关性!$E$9+2*$G2029*信号概况!$F$6*$H2029*信号概况!$F$7*信号相关性!$F$7+2*$G2029*信号概况!$F$6*$I2029*信号概况!$F$8*信号相关性!$F$8+2*$G2029*信号概况!$F$6*$J2029*信号概况!$F$9*信号相关性!$F$9+2*$H2029*信号概况!$F$7*$I2029*信号概况!$F$8*信号相关性!$G$8+2*$H2029*信号概况!$F$7*$J2029*信号概况!$F$9*信号相关性!$G$9+2*$I2029*信号概况!$F$8*$J2029*信号概况!$F$9*信号相关性!$H$9)</f>
        <v>1292.36100783738</v>
      </c>
      <c r="L2029" s="10">
        <f t="shared" si="659"/>
        <v>15.103504269804</v>
      </c>
      <c r="M2029" s="11">
        <f>SQRT(POWER($C2029*信号概况!$C$2,2)+POWER($D2029*信号概况!$C$3,2)+POWER($E2029*信号概况!$C$4,2)+POWER($F2029*信号概况!$C$5,2)+POWER($G2029*信号概况!$C$6,2)+POWER($H2029*信号概况!$C$7,2)+POWER($I2029*信号概况!$C$8,2)+POWER($J2029*信号概况!$C$9,2)+2*$C2029*信号概况!$C$2*$D2029*信号概况!$C$3*信号相关性!$B$3+2*$C2029*信号概况!$C$2*$E2029*信号概况!$C$4*信号相关性!$B$4+2*$C2029*信号概况!$C$2*$F2029*信号概况!$C$5*信号相关性!$B$5+2*$C2029*信号概况!$C$2*$G2029*信号概况!$C$6*信号相关性!$B$6+2*$C2029*信号概况!$C$2*$H2029*信号概况!$C$7*信号相关性!$B$7+2*$C2029*信号概况!$C$2*$I2029*信号概况!$C$8*信号相关性!$B$8+2*$C2029*信号概况!$C$2*$J2029*信号概况!$C$9*信号相关性!$B$9+2*$D2029*信号概况!$C$3*$E2029*信号概况!$C$4*信号相关性!$C$4+2*$D2029*信号概况!$C$3*$F2029*信号概况!$C$5*信号相关性!$C$5+2*$D2029*信号概况!$C$3*$G2029*信号概况!$C$6*信号相关性!$C$6+2*$D2029*信号概况!$C$3*$H2029*信号概况!$C$7*信号相关性!$C$7+2*$D2029*信号概况!$C$3*$I2029*信号概况!$C$8*信号相关性!$C$8+2*$D2029*信号概况!$C$3*$J2029*信号概况!$C$9*信号相关性!$C$9+2*$E2029*信号概况!$C$4*$F2029*信号概况!$C$5*信号相关性!$D$5+2*$E2029*信号概况!$C$4*$G2029*信号概况!$C$6*信号相关性!$D$6+2*$E2029*信号概况!$C$4*$H2029*信号概况!$C$7*信号相关性!$D$7+2*$E2029*信号概况!$C$4*$I2029*信号概况!$C$8*信号相关性!$D$8+2*$E2029*信号概况!$C$4*$J2029*信号概况!$J$5*信号相关性!$D$9+2*$F2029*信号概况!$C$5*$G2029*信号概况!$C$6*信号相关性!$E$6+2*$F2029*信号概况!$C$5*$H2029*信号概况!$C$7*信号相关性!$E$7+2*$F2029*信号概况!$C$5*$I2029*信号概况!$C$8*信号相关性!$E$8+2*$F2029*信号概况!$C$5*$J2029*信号概况!$C$9*信号相关性!$E$9+2*$G2029*信号概况!$C$6*$H2029*信号概况!$C$7*信号相关性!$F$7+2*$G2029*信号概况!$C$6*$I2029*信号概况!$C$8*信号相关性!$F$8+2*$G2029*信号概况!$C$6*$J2029*信号概况!$C$9*信号相关性!$F$9+2*$H2029*信号概况!$C$7*$I2029*信号概况!$C$8*信号相关性!$G$8+2*$H2029*信号概况!$C$7*$J2029*信号概况!$C$9*信号相关性!$G$9+2*$I2029*信号概况!$C$8*$J2029*信号概况!$C$9*信号相关性!$H$9)</f>
        <v>6361.79925300098</v>
      </c>
      <c r="N2029" s="12">
        <f t="shared" si="660"/>
        <v>0.325925538521648</v>
      </c>
      <c r="O2029" s="10">
        <f>$C2029*信号概况!$J$2+$D2029*信号概况!$J$3+$E2029*信号概况!$J$4+$F2029*信号概况!$J$5+$G2029*信号概况!$J$6+$H2029*信号概况!$J$7+$I2029*信号概况!$J$8+$J2029*信号概况!$J$9</f>
        <v>1313.60931258624</v>
      </c>
      <c r="P2029" s="12">
        <f t="shared" si="661"/>
        <v>0.06729838613027</v>
      </c>
      <c r="Q2029" s="7">
        <f t="shared" si="662"/>
        <v>11.4421223337432</v>
      </c>
    </row>
    <row r="2030" spans="1:17">
      <c r="A2030">
        <v>2028</v>
      </c>
      <c r="B2030">
        <v>19519.18</v>
      </c>
      <c r="C2030" s="7">
        <f t="shared" si="651"/>
        <v>0</v>
      </c>
      <c r="D2030" s="8">
        <f t="shared" si="652"/>
        <v>0.666666666666667</v>
      </c>
      <c r="E2030">
        <f t="shared" si="653"/>
        <v>0</v>
      </c>
      <c r="F2030">
        <f t="shared" si="654"/>
        <v>0.4</v>
      </c>
      <c r="G2030">
        <f t="shared" si="655"/>
        <v>0.1</v>
      </c>
      <c r="H2030">
        <f t="shared" si="656"/>
        <v>0</v>
      </c>
      <c r="I2030">
        <f t="shared" si="657"/>
        <v>0</v>
      </c>
      <c r="J2030">
        <f t="shared" si="658"/>
        <v>0</v>
      </c>
      <c r="K2030">
        <f>SQRT(POWER($C2030*信号概况!$F$2,2)+POWER($D2030*信号概况!$F$3,2)+POWER($E2030*信号概况!$F$4,2)+POWER($F2030*信号概况!$F$5,2)+POWER($G2030*信号概况!$F$6,2)+POWER($H2030*信号概况!$F$7,2)+POWER($I2030*信号概况!$F$8,2)+POWER($J2030*信号概况!$F$9,2)+2*$C2030*信号概况!$F$2*$D2030*信号概况!$F$3*信号相关性!$B$3+2*$C2030*信号概况!$F$2*$E2030*信号概况!$F$4*信号相关性!$B$4+2*$C2030*信号概况!$F$2*$F2030*信号概况!$F$5*信号相关性!$B$5+2*$C2030*信号概况!$F$2*$G2030*信号概况!$F$6*信号相关性!$B$6+2*$C2030*信号概况!$F$2*$H2030*信号概况!$F$7*信号相关性!$B$7+2*$C2030*信号概况!$F$2*$I2030*信号概况!$F$8*信号相关性!$B$8+2*$C2030*信号概况!$F$2*$J2030*信号概况!$F$9*信号相关性!$B$9+2*$D2030*信号概况!$F$3*$E2030*信号概况!$F$4*信号相关性!$C$4+2*$D2030*信号概况!$F$3*$F2030*信号概况!$F$5*信号相关性!$C$5+2*$D2030*信号概况!$F$3*$G2030*信号概况!$F$6*信号相关性!$C$6+2*$D2030*信号概况!$F$3*$H2030*信号概况!$F$7*信号相关性!$C$7+2*$D2030*信号概况!$F$3*$I2030*信号概况!$F$8*信号相关性!$C$8+2*$D2030*信号概况!$F$3*$J2030*信号概况!$F$9*信号相关性!$C$9+2*$E2030*信号概况!$F$4*$F2030*信号概况!$F$5*信号相关性!$D$5+2*$E2030*信号概况!$F$4*$G2030*信号概况!$F$6*信号相关性!$D$6+2*$E2030*信号概况!$F$4*$H2030*信号概况!$F$7*信号相关性!$D$7+2*$E2030*信号概况!$F$4*$I2030*信号概况!$F$8*信号相关性!$D$8+2*$E2030*信号概况!$F$4*$J2030*信号概况!$J$5*信号相关性!$D$9+2*$F2030*信号概况!$F$5*$G2030*信号概况!$F$6*信号相关性!$E$6+2*$F2030*信号概况!$F$5*$H2030*信号概况!$F$7*信号相关性!$E$7+2*$F2030*信号概况!$F$5*$I2030*信号概况!$F$8*信号相关性!$E$8+2*$F2030*信号概况!$F$5*$J2030*信号概况!$F$9*信号相关性!$E$9+2*$G2030*信号概况!$F$6*$H2030*信号概况!$F$7*信号相关性!$F$7+2*$G2030*信号概况!$F$6*$I2030*信号概况!$F$8*信号相关性!$F$8+2*$G2030*信号概况!$F$6*$J2030*信号概况!$F$9*信号相关性!$F$9+2*$H2030*信号概况!$F$7*$I2030*信号概况!$F$8*信号相关性!$G$8+2*$H2030*信号概况!$F$7*$J2030*信号概况!$F$9*信号相关性!$G$9+2*$I2030*信号概况!$F$8*$J2030*信号概况!$F$9*信号相关性!$H$9)</f>
        <v>1357.78686738001</v>
      </c>
      <c r="L2030" s="10">
        <f t="shared" si="659"/>
        <v>14.3757319126707</v>
      </c>
      <c r="M2030" s="11">
        <f>SQRT(POWER($C2030*信号概况!$C$2,2)+POWER($D2030*信号概况!$C$3,2)+POWER($E2030*信号概况!$C$4,2)+POWER($F2030*信号概况!$C$5,2)+POWER($G2030*信号概况!$C$6,2)+POWER($H2030*信号概况!$C$7,2)+POWER($I2030*信号概况!$C$8,2)+POWER($J2030*信号概况!$C$9,2)+2*$C2030*信号概况!$C$2*$D2030*信号概况!$C$3*信号相关性!$B$3+2*$C2030*信号概况!$C$2*$E2030*信号概况!$C$4*信号相关性!$B$4+2*$C2030*信号概况!$C$2*$F2030*信号概况!$C$5*信号相关性!$B$5+2*$C2030*信号概况!$C$2*$G2030*信号概况!$C$6*信号相关性!$B$6+2*$C2030*信号概况!$C$2*$H2030*信号概况!$C$7*信号相关性!$B$7+2*$C2030*信号概况!$C$2*$I2030*信号概况!$C$8*信号相关性!$B$8+2*$C2030*信号概况!$C$2*$J2030*信号概况!$C$9*信号相关性!$B$9+2*$D2030*信号概况!$C$3*$E2030*信号概况!$C$4*信号相关性!$C$4+2*$D2030*信号概况!$C$3*$F2030*信号概况!$C$5*信号相关性!$C$5+2*$D2030*信号概况!$C$3*$G2030*信号概况!$C$6*信号相关性!$C$6+2*$D2030*信号概况!$C$3*$H2030*信号概况!$C$7*信号相关性!$C$7+2*$D2030*信号概况!$C$3*$I2030*信号概况!$C$8*信号相关性!$C$8+2*$D2030*信号概况!$C$3*$J2030*信号概况!$C$9*信号相关性!$C$9+2*$E2030*信号概况!$C$4*$F2030*信号概况!$C$5*信号相关性!$D$5+2*$E2030*信号概况!$C$4*$G2030*信号概况!$C$6*信号相关性!$D$6+2*$E2030*信号概况!$C$4*$H2030*信号概况!$C$7*信号相关性!$D$7+2*$E2030*信号概况!$C$4*$I2030*信号概况!$C$8*信号相关性!$D$8+2*$E2030*信号概况!$C$4*$J2030*信号概况!$J$5*信号相关性!$D$9+2*$F2030*信号概况!$C$5*$G2030*信号概况!$C$6*信号相关性!$E$6+2*$F2030*信号概况!$C$5*$H2030*信号概况!$C$7*信号相关性!$E$7+2*$F2030*信号概况!$C$5*$I2030*信号概况!$C$8*信号相关性!$E$8+2*$F2030*信号概况!$C$5*$J2030*信号概况!$C$9*信号相关性!$E$9+2*$G2030*信号概况!$C$6*$H2030*信号概况!$C$7*信号相关性!$F$7+2*$G2030*信号概况!$C$6*$I2030*信号概况!$C$8*信号相关性!$F$8+2*$G2030*信号概况!$C$6*$J2030*信号概况!$C$9*信号相关性!$F$9+2*$H2030*信号概况!$C$7*$I2030*信号概况!$C$8*信号相关性!$G$8+2*$H2030*信号概况!$C$7*$J2030*信号概况!$C$9*信号相关性!$G$9+2*$I2030*信号概况!$C$8*$J2030*信号概况!$C$9*信号相关性!$H$9)</f>
        <v>6682.50501275003</v>
      </c>
      <c r="N2030" s="12">
        <f t="shared" si="660"/>
        <v>0.342355827076241</v>
      </c>
      <c r="O2030" s="10">
        <f>$C2030*信号概况!$J$2+$D2030*信号概况!$J$3+$E2030*信号概况!$J$4+$F2030*信号概况!$J$5+$G2030*信号概况!$J$6+$H2030*信号概况!$J$7+$I2030*信号概况!$J$8+$J2030*信号概况!$J$9</f>
        <v>1338.13746327118</v>
      </c>
      <c r="P2030" s="12">
        <f t="shared" si="661"/>
        <v>0.0685550040150854</v>
      </c>
      <c r="Q2030" s="7">
        <f t="shared" si="662"/>
        <v>11.1075537122817</v>
      </c>
    </row>
    <row r="2031" spans="1:17">
      <c r="A2031">
        <v>2029</v>
      </c>
      <c r="B2031">
        <v>19519.18</v>
      </c>
      <c r="C2031" s="7">
        <f t="shared" si="651"/>
        <v>0</v>
      </c>
      <c r="D2031" s="8">
        <f t="shared" si="652"/>
        <v>0.696969696969697</v>
      </c>
      <c r="E2031">
        <f t="shared" si="653"/>
        <v>0</v>
      </c>
      <c r="F2031">
        <f t="shared" si="654"/>
        <v>0.4</v>
      </c>
      <c r="G2031">
        <f t="shared" si="655"/>
        <v>0.1</v>
      </c>
      <c r="H2031">
        <f t="shared" si="656"/>
        <v>0</v>
      </c>
      <c r="I2031">
        <f t="shared" si="657"/>
        <v>0</v>
      </c>
      <c r="J2031">
        <f t="shared" si="658"/>
        <v>0</v>
      </c>
      <c r="K2031">
        <f>SQRT(POWER($C2031*信号概况!$F$2,2)+POWER($D2031*信号概况!$F$3,2)+POWER($E2031*信号概况!$F$4,2)+POWER($F2031*信号概况!$F$5,2)+POWER($G2031*信号概况!$F$6,2)+POWER($H2031*信号概况!$F$7,2)+POWER($I2031*信号概况!$F$8,2)+POWER($J2031*信号概况!$F$9,2)+2*$C2031*信号概况!$F$2*$D2031*信号概况!$F$3*信号相关性!$B$3+2*$C2031*信号概况!$F$2*$E2031*信号概况!$F$4*信号相关性!$B$4+2*$C2031*信号概况!$F$2*$F2031*信号概况!$F$5*信号相关性!$B$5+2*$C2031*信号概况!$F$2*$G2031*信号概况!$F$6*信号相关性!$B$6+2*$C2031*信号概况!$F$2*$H2031*信号概况!$F$7*信号相关性!$B$7+2*$C2031*信号概况!$F$2*$I2031*信号概况!$F$8*信号相关性!$B$8+2*$C2031*信号概况!$F$2*$J2031*信号概况!$F$9*信号相关性!$B$9+2*$D2031*信号概况!$F$3*$E2031*信号概况!$F$4*信号相关性!$C$4+2*$D2031*信号概况!$F$3*$F2031*信号概况!$F$5*信号相关性!$C$5+2*$D2031*信号概况!$F$3*$G2031*信号概况!$F$6*信号相关性!$C$6+2*$D2031*信号概况!$F$3*$H2031*信号概况!$F$7*信号相关性!$C$7+2*$D2031*信号概况!$F$3*$I2031*信号概况!$F$8*信号相关性!$C$8+2*$D2031*信号概况!$F$3*$J2031*信号概况!$F$9*信号相关性!$C$9+2*$E2031*信号概况!$F$4*$F2031*信号概况!$F$5*信号相关性!$D$5+2*$E2031*信号概况!$F$4*$G2031*信号概况!$F$6*信号相关性!$D$6+2*$E2031*信号概况!$F$4*$H2031*信号概况!$F$7*信号相关性!$D$7+2*$E2031*信号概况!$F$4*$I2031*信号概况!$F$8*信号相关性!$D$8+2*$E2031*信号概况!$F$4*$J2031*信号概况!$J$5*信号相关性!$D$9+2*$F2031*信号概况!$F$5*$G2031*信号概况!$F$6*信号相关性!$E$6+2*$F2031*信号概况!$F$5*$H2031*信号概况!$F$7*信号相关性!$E$7+2*$F2031*信号概况!$F$5*$I2031*信号概况!$F$8*信号相关性!$E$8+2*$F2031*信号概况!$F$5*$J2031*信号概况!$F$9*信号相关性!$E$9+2*$G2031*信号概况!$F$6*$H2031*信号概况!$F$7*信号相关性!$F$7+2*$G2031*信号概况!$F$6*$I2031*信号概况!$F$8*信号相关性!$F$8+2*$G2031*信号概况!$F$6*$J2031*信号概况!$F$9*信号相关性!$F$9+2*$H2031*信号概况!$F$7*$I2031*信号概况!$F$8*信号相关性!$G$8+2*$H2031*信号概况!$F$7*$J2031*信号概况!$F$9*信号相关性!$G$9+2*$I2031*信号概况!$F$8*$J2031*信号概况!$F$9*信号相关性!$H$9)</f>
        <v>1423.34540721862</v>
      </c>
      <c r="L2031" s="10">
        <f t="shared" si="659"/>
        <v>13.7135932718839</v>
      </c>
      <c r="M2031" s="11">
        <f>SQRT(POWER($C2031*信号概况!$C$2,2)+POWER($D2031*信号概况!$C$3,2)+POWER($E2031*信号概况!$C$4,2)+POWER($F2031*信号概况!$C$5,2)+POWER($G2031*信号概况!$C$6,2)+POWER($H2031*信号概况!$C$7,2)+POWER($I2031*信号概况!$C$8,2)+POWER($J2031*信号概况!$C$9,2)+2*$C2031*信号概况!$C$2*$D2031*信号概况!$C$3*信号相关性!$B$3+2*$C2031*信号概况!$C$2*$E2031*信号概况!$C$4*信号相关性!$B$4+2*$C2031*信号概况!$C$2*$F2031*信号概况!$C$5*信号相关性!$B$5+2*$C2031*信号概况!$C$2*$G2031*信号概况!$C$6*信号相关性!$B$6+2*$C2031*信号概况!$C$2*$H2031*信号概况!$C$7*信号相关性!$B$7+2*$C2031*信号概况!$C$2*$I2031*信号概况!$C$8*信号相关性!$B$8+2*$C2031*信号概况!$C$2*$J2031*信号概况!$C$9*信号相关性!$B$9+2*$D2031*信号概况!$C$3*$E2031*信号概况!$C$4*信号相关性!$C$4+2*$D2031*信号概况!$C$3*$F2031*信号概况!$C$5*信号相关性!$C$5+2*$D2031*信号概况!$C$3*$G2031*信号概况!$C$6*信号相关性!$C$6+2*$D2031*信号概况!$C$3*$H2031*信号概况!$C$7*信号相关性!$C$7+2*$D2031*信号概况!$C$3*$I2031*信号概况!$C$8*信号相关性!$C$8+2*$D2031*信号概况!$C$3*$J2031*信号概况!$C$9*信号相关性!$C$9+2*$E2031*信号概况!$C$4*$F2031*信号概况!$C$5*信号相关性!$D$5+2*$E2031*信号概况!$C$4*$G2031*信号概况!$C$6*信号相关性!$D$6+2*$E2031*信号概况!$C$4*$H2031*信号概况!$C$7*信号相关性!$D$7+2*$E2031*信号概况!$C$4*$I2031*信号概况!$C$8*信号相关性!$D$8+2*$E2031*信号概况!$C$4*$J2031*信号概况!$J$5*信号相关性!$D$9+2*$F2031*信号概况!$C$5*$G2031*信号概况!$C$6*信号相关性!$E$6+2*$F2031*信号概况!$C$5*$H2031*信号概况!$C$7*信号相关性!$E$7+2*$F2031*信号概况!$C$5*$I2031*信号概况!$C$8*信号相关性!$E$8+2*$F2031*信号概况!$C$5*$J2031*信号概况!$C$9*信号相关性!$E$9+2*$G2031*信号概况!$C$6*$H2031*信号概况!$C$7*信号相关性!$F$7+2*$G2031*信号概况!$C$6*$I2031*信号概况!$C$8*信号相关性!$F$8+2*$G2031*信号概况!$C$6*$J2031*信号概况!$C$9*信号相关性!$F$9+2*$H2031*信号概况!$C$7*$I2031*信号概况!$C$8*信号相关性!$G$8+2*$H2031*信号概况!$C$7*$J2031*信号概况!$C$9*信号相关性!$G$9+2*$I2031*信号概况!$C$8*$J2031*信号概况!$C$9*信号相关性!$H$9)</f>
        <v>7003.54488652688</v>
      </c>
      <c r="N2031" s="12">
        <f t="shared" si="660"/>
        <v>0.358803232847224</v>
      </c>
      <c r="O2031" s="10">
        <f>$C2031*信号概况!$J$2+$D2031*信号概况!$J$3+$E2031*信号概况!$J$4+$F2031*信号概况!$J$5+$G2031*信号概况!$J$6+$H2031*信号概况!$J$7+$I2031*信号概况!$J$8+$J2031*信号概况!$J$9</f>
        <v>1362.66561395611</v>
      </c>
      <c r="P2031" s="12">
        <f t="shared" si="661"/>
        <v>0.0698116218999009</v>
      </c>
      <c r="Q2031" s="7">
        <f t="shared" si="662"/>
        <v>10.8027385970352</v>
      </c>
    </row>
    <row r="2032" spans="1:17">
      <c r="A2032">
        <v>2030</v>
      </c>
      <c r="B2032">
        <v>19519.18</v>
      </c>
      <c r="C2032" s="7">
        <f t="shared" si="651"/>
        <v>0</v>
      </c>
      <c r="D2032" s="8">
        <f t="shared" si="652"/>
        <v>0.727272727272727</v>
      </c>
      <c r="E2032">
        <f t="shared" si="653"/>
        <v>0</v>
      </c>
      <c r="F2032">
        <f t="shared" ref="F2032:F2075" si="663">MOD(QUOTIENT(A2032,($T$2*$U$2/0.01+1)*($T$3*$U$3/0.01+1)*($T$4*$U$4/0.01+1)),$T$5*$U$5/0.01+1)/($T$5*100)</f>
        <v>0.4</v>
      </c>
      <c r="G2032">
        <f t="shared" ref="G2032:G2075" si="664">MOD(QUOTIENT(A2032,($T$2*$U$2/0.01+1)*($T$3*$U$3/0.01+1)*($T$4*$U$4/0.01+1)*($T$5*$U$5/0.01+1)),$T$6*$U$6/0.01+1)/($T$6*100)</f>
        <v>0.1</v>
      </c>
      <c r="H2032">
        <f t="shared" ref="H2032:H2075" si="665">MOD(QUOTIENT(A2032,($T$2*$U$2/0.01+1)*($T$3*$U$3/0.01+1)*($T$4*$U$4/0.01+1)*($T$5*$U$5/0.01+1)*($T$6*$U$6/0.01+1)),$T$7*$U$7/0.01+1)/($T$7*100)</f>
        <v>0</v>
      </c>
      <c r="I2032">
        <f t="shared" ref="I2032:I2075" si="666">MOD(QUOTIENT(A2032,($T$2*$U$2/0.01+1)*($T$3*$U$3/0.01+1)*($T$4*$U$4/0.01+1)*($T$5*$U$5/0.01+1)*($T$6*$U$6/0.01+1)*($T$7*$U$7/0.01+1)),$T$8*$U$8/0.01+1)/($T$8*100)</f>
        <v>0</v>
      </c>
      <c r="J2032">
        <f t="shared" ref="J2032:J2075" si="667">MOD(QUOTIENT(A2032,($T$2*$U$2/0.01+1)*($T$3*$U$3/0.01+1)*($T$4*$U$4/0.01+1)*($T$5*$U$5/0.01+1)*($T$6*$U$6/0.01+1)*($T$7*$U$7/0.01+1)*($T$8*$U$8/0.01+1)),$T$9*$U$9/0.01)/($T$9*100)</f>
        <v>0</v>
      </c>
      <c r="K2032">
        <f>SQRT(POWER($C2032*信号概况!$F$2,2)+POWER($D2032*信号概况!$F$3,2)+POWER($E2032*信号概况!$F$4,2)+POWER($F2032*信号概况!$F$5,2)+POWER($G2032*信号概况!$F$6,2)+POWER($H2032*信号概况!$F$7,2)+POWER($I2032*信号概况!$F$8,2)+POWER($J2032*信号概况!$F$9,2)+2*$C2032*信号概况!$F$2*$D2032*信号概况!$F$3*信号相关性!$B$3+2*$C2032*信号概况!$F$2*$E2032*信号概况!$F$4*信号相关性!$B$4+2*$C2032*信号概况!$F$2*$F2032*信号概况!$F$5*信号相关性!$B$5+2*$C2032*信号概况!$F$2*$G2032*信号概况!$F$6*信号相关性!$B$6+2*$C2032*信号概况!$F$2*$H2032*信号概况!$F$7*信号相关性!$B$7+2*$C2032*信号概况!$F$2*$I2032*信号概况!$F$8*信号相关性!$B$8+2*$C2032*信号概况!$F$2*$J2032*信号概况!$F$9*信号相关性!$B$9+2*$D2032*信号概况!$F$3*$E2032*信号概况!$F$4*信号相关性!$C$4+2*$D2032*信号概况!$F$3*$F2032*信号概况!$F$5*信号相关性!$C$5+2*$D2032*信号概况!$F$3*$G2032*信号概况!$F$6*信号相关性!$C$6+2*$D2032*信号概况!$F$3*$H2032*信号概况!$F$7*信号相关性!$C$7+2*$D2032*信号概况!$F$3*$I2032*信号概况!$F$8*信号相关性!$C$8+2*$D2032*信号概况!$F$3*$J2032*信号概况!$F$9*信号相关性!$C$9+2*$E2032*信号概况!$F$4*$F2032*信号概况!$F$5*信号相关性!$D$5+2*$E2032*信号概况!$F$4*$G2032*信号概况!$F$6*信号相关性!$D$6+2*$E2032*信号概况!$F$4*$H2032*信号概况!$F$7*信号相关性!$D$7+2*$E2032*信号概况!$F$4*$I2032*信号概况!$F$8*信号相关性!$D$8+2*$E2032*信号概况!$F$4*$J2032*信号概况!$J$5*信号相关性!$D$9+2*$F2032*信号概况!$F$5*$G2032*信号概况!$F$6*信号相关性!$E$6+2*$F2032*信号概况!$F$5*$H2032*信号概况!$F$7*信号相关性!$E$7+2*$F2032*信号概况!$F$5*$I2032*信号概况!$F$8*信号相关性!$E$8+2*$F2032*信号概况!$F$5*$J2032*信号概况!$F$9*信号相关性!$E$9+2*$G2032*信号概况!$F$6*$H2032*信号概况!$F$7*信号相关性!$F$7+2*$G2032*信号概况!$F$6*$I2032*信号概况!$F$8*信号相关性!$F$8+2*$G2032*信号概况!$F$6*$J2032*信号概况!$F$9*信号相关性!$F$9+2*$H2032*信号概况!$F$7*$I2032*信号概况!$F$8*信号相关性!$G$8+2*$H2032*信号概况!$F$7*$J2032*信号概况!$F$9*信号相关性!$G$9+2*$I2032*信号概况!$F$8*$J2032*信号概况!$F$9*信号相关性!$H$9)</f>
        <v>1489.0191025103</v>
      </c>
      <c r="L2032" s="10">
        <f t="shared" ref="L2032:L2075" si="668">B2032/K2032</f>
        <v>13.1087505641084</v>
      </c>
      <c r="M2032" s="11">
        <f>SQRT(POWER($C2032*信号概况!$C$2,2)+POWER($D2032*信号概况!$C$3,2)+POWER($E2032*信号概况!$C$4,2)+POWER($F2032*信号概况!$C$5,2)+POWER($G2032*信号概况!$C$6,2)+POWER($H2032*信号概况!$C$7,2)+POWER($I2032*信号概况!$C$8,2)+POWER($J2032*信号概况!$C$9,2)+2*$C2032*信号概况!$C$2*$D2032*信号概况!$C$3*信号相关性!$B$3+2*$C2032*信号概况!$C$2*$E2032*信号概况!$C$4*信号相关性!$B$4+2*$C2032*信号概况!$C$2*$F2032*信号概况!$C$5*信号相关性!$B$5+2*$C2032*信号概况!$C$2*$G2032*信号概况!$C$6*信号相关性!$B$6+2*$C2032*信号概况!$C$2*$H2032*信号概况!$C$7*信号相关性!$B$7+2*$C2032*信号概况!$C$2*$I2032*信号概况!$C$8*信号相关性!$B$8+2*$C2032*信号概况!$C$2*$J2032*信号概况!$C$9*信号相关性!$B$9+2*$D2032*信号概况!$C$3*$E2032*信号概况!$C$4*信号相关性!$C$4+2*$D2032*信号概况!$C$3*$F2032*信号概况!$C$5*信号相关性!$C$5+2*$D2032*信号概况!$C$3*$G2032*信号概况!$C$6*信号相关性!$C$6+2*$D2032*信号概况!$C$3*$H2032*信号概况!$C$7*信号相关性!$C$7+2*$D2032*信号概况!$C$3*$I2032*信号概况!$C$8*信号相关性!$C$8+2*$D2032*信号概况!$C$3*$J2032*信号概况!$C$9*信号相关性!$C$9+2*$E2032*信号概况!$C$4*$F2032*信号概况!$C$5*信号相关性!$D$5+2*$E2032*信号概况!$C$4*$G2032*信号概况!$C$6*信号相关性!$D$6+2*$E2032*信号概况!$C$4*$H2032*信号概况!$C$7*信号相关性!$D$7+2*$E2032*信号概况!$C$4*$I2032*信号概况!$C$8*信号相关性!$D$8+2*$E2032*信号概况!$C$4*$J2032*信号概况!$J$5*信号相关性!$D$9+2*$F2032*信号概况!$C$5*$G2032*信号概况!$C$6*信号相关性!$E$6+2*$F2032*信号概况!$C$5*$H2032*信号概况!$C$7*信号相关性!$E$7+2*$F2032*信号概况!$C$5*$I2032*信号概况!$C$8*信号相关性!$E$8+2*$F2032*信号概况!$C$5*$J2032*信号概况!$C$9*信号相关性!$E$9+2*$G2032*信号概况!$C$6*$H2032*信号概况!$C$7*信号相关性!$F$7+2*$G2032*信号概况!$C$6*$I2032*信号概况!$C$8*信号相关性!$F$8+2*$G2032*信号概况!$C$6*$J2032*信号概况!$C$9*信号相关性!$F$9+2*$H2032*信号概况!$C$7*$I2032*信号概况!$C$8*信号相关性!$G$8+2*$H2032*信号概况!$C$7*$J2032*信号概况!$C$9*信号相关性!$G$9+2*$I2032*信号概况!$C$8*$J2032*信号概况!$C$9*信号相关性!$H$9)</f>
        <v>7324.87494309538</v>
      </c>
      <c r="N2032" s="12">
        <f t="shared" ref="N2032:N2075" si="669">M2032/B2032</f>
        <v>0.375265505164427</v>
      </c>
      <c r="O2032" s="10">
        <f>$C2032*信号概况!$J$2+$D2032*信号概况!$J$3+$E2032*信号概况!$J$4+$F2032*信号概况!$J$5+$G2032*信号概况!$J$6+$H2032*信号概况!$J$7+$I2032*信号概况!$J$8+$J2032*信号概况!$J$9</f>
        <v>1387.19376464104</v>
      </c>
      <c r="P2032" s="12">
        <f t="shared" ref="P2032:P2075" si="670">O2032/B2032</f>
        <v>0.0710682397847163</v>
      </c>
      <c r="Q2032" s="7">
        <f t="shared" ref="Q2032:Q2075" si="671">(O2032*12-B2032*5%)/K2032</f>
        <v>10.5239524122116</v>
      </c>
    </row>
    <row r="2033" spans="1:17">
      <c r="A2033">
        <v>2031</v>
      </c>
      <c r="B2033">
        <v>19519.18</v>
      </c>
      <c r="C2033" s="7">
        <f t="shared" si="651"/>
        <v>0</v>
      </c>
      <c r="D2033" s="8">
        <f t="shared" si="652"/>
        <v>0.757575757575758</v>
      </c>
      <c r="E2033">
        <f t="shared" si="653"/>
        <v>0</v>
      </c>
      <c r="F2033">
        <f t="shared" si="663"/>
        <v>0.4</v>
      </c>
      <c r="G2033">
        <f t="shared" si="664"/>
        <v>0.1</v>
      </c>
      <c r="H2033">
        <f t="shared" si="665"/>
        <v>0</v>
      </c>
      <c r="I2033">
        <f t="shared" si="666"/>
        <v>0</v>
      </c>
      <c r="J2033">
        <f t="shared" si="667"/>
        <v>0</v>
      </c>
      <c r="K2033">
        <f>SQRT(POWER($C2033*信号概况!$F$2,2)+POWER($D2033*信号概况!$F$3,2)+POWER($E2033*信号概况!$F$4,2)+POWER($F2033*信号概况!$F$5,2)+POWER($G2033*信号概况!$F$6,2)+POWER($H2033*信号概况!$F$7,2)+POWER($I2033*信号概况!$F$8,2)+POWER($J2033*信号概况!$F$9,2)+2*$C2033*信号概况!$F$2*$D2033*信号概况!$F$3*信号相关性!$B$3+2*$C2033*信号概况!$F$2*$E2033*信号概况!$F$4*信号相关性!$B$4+2*$C2033*信号概况!$F$2*$F2033*信号概况!$F$5*信号相关性!$B$5+2*$C2033*信号概况!$F$2*$G2033*信号概况!$F$6*信号相关性!$B$6+2*$C2033*信号概况!$F$2*$H2033*信号概况!$F$7*信号相关性!$B$7+2*$C2033*信号概况!$F$2*$I2033*信号概况!$F$8*信号相关性!$B$8+2*$C2033*信号概况!$F$2*$J2033*信号概况!$F$9*信号相关性!$B$9+2*$D2033*信号概况!$F$3*$E2033*信号概况!$F$4*信号相关性!$C$4+2*$D2033*信号概况!$F$3*$F2033*信号概况!$F$5*信号相关性!$C$5+2*$D2033*信号概况!$F$3*$G2033*信号概况!$F$6*信号相关性!$C$6+2*$D2033*信号概况!$F$3*$H2033*信号概况!$F$7*信号相关性!$C$7+2*$D2033*信号概况!$F$3*$I2033*信号概况!$F$8*信号相关性!$C$8+2*$D2033*信号概况!$F$3*$J2033*信号概况!$F$9*信号相关性!$C$9+2*$E2033*信号概况!$F$4*$F2033*信号概况!$F$5*信号相关性!$D$5+2*$E2033*信号概况!$F$4*$G2033*信号概况!$F$6*信号相关性!$D$6+2*$E2033*信号概况!$F$4*$H2033*信号概况!$F$7*信号相关性!$D$7+2*$E2033*信号概况!$F$4*$I2033*信号概况!$F$8*信号相关性!$D$8+2*$E2033*信号概况!$F$4*$J2033*信号概况!$J$5*信号相关性!$D$9+2*$F2033*信号概况!$F$5*$G2033*信号概况!$F$6*信号相关性!$E$6+2*$F2033*信号概况!$F$5*$H2033*信号概况!$F$7*信号相关性!$E$7+2*$F2033*信号概况!$F$5*$I2033*信号概况!$F$8*信号相关性!$E$8+2*$F2033*信号概况!$F$5*$J2033*信号概况!$F$9*信号相关性!$E$9+2*$G2033*信号概况!$F$6*$H2033*信号概况!$F$7*信号相关性!$F$7+2*$G2033*信号概况!$F$6*$I2033*信号概况!$F$8*信号相关性!$F$8+2*$G2033*信号概况!$F$6*$J2033*信号概况!$F$9*信号相关性!$F$9+2*$H2033*信号概况!$F$7*$I2033*信号概况!$F$8*信号相关性!$G$8+2*$H2033*信号概况!$F$7*$J2033*信号概况!$F$9*信号相关性!$G$9+2*$I2033*信号概况!$F$8*$J2033*信号概况!$F$9*信号相关性!$H$9)</f>
        <v>1554.793360997</v>
      </c>
      <c r="L2033" s="10">
        <f t="shared" si="668"/>
        <v>12.5541956183061</v>
      </c>
      <c r="M2033" s="11">
        <f>SQRT(POWER($C2033*信号概况!$C$2,2)+POWER($D2033*信号概况!$C$3,2)+POWER($E2033*信号概况!$C$4,2)+POWER($F2033*信号概况!$C$5,2)+POWER($G2033*信号概况!$C$6,2)+POWER($H2033*信号概况!$C$7,2)+POWER($I2033*信号概况!$C$8,2)+POWER($J2033*信号概况!$C$9,2)+2*$C2033*信号概况!$C$2*$D2033*信号概况!$C$3*信号相关性!$B$3+2*$C2033*信号概况!$C$2*$E2033*信号概况!$C$4*信号相关性!$B$4+2*$C2033*信号概况!$C$2*$F2033*信号概况!$C$5*信号相关性!$B$5+2*$C2033*信号概况!$C$2*$G2033*信号概况!$C$6*信号相关性!$B$6+2*$C2033*信号概况!$C$2*$H2033*信号概况!$C$7*信号相关性!$B$7+2*$C2033*信号概况!$C$2*$I2033*信号概况!$C$8*信号相关性!$B$8+2*$C2033*信号概况!$C$2*$J2033*信号概况!$C$9*信号相关性!$B$9+2*$D2033*信号概况!$C$3*$E2033*信号概况!$C$4*信号相关性!$C$4+2*$D2033*信号概况!$C$3*$F2033*信号概况!$C$5*信号相关性!$C$5+2*$D2033*信号概况!$C$3*$G2033*信号概况!$C$6*信号相关性!$C$6+2*$D2033*信号概况!$C$3*$H2033*信号概况!$C$7*信号相关性!$C$7+2*$D2033*信号概况!$C$3*$I2033*信号概况!$C$8*信号相关性!$C$8+2*$D2033*信号概况!$C$3*$J2033*信号概况!$C$9*信号相关性!$C$9+2*$E2033*信号概况!$C$4*$F2033*信号概况!$C$5*信号相关性!$D$5+2*$E2033*信号概况!$C$4*$G2033*信号概况!$C$6*信号相关性!$D$6+2*$E2033*信号概况!$C$4*$H2033*信号概况!$C$7*信号相关性!$D$7+2*$E2033*信号概况!$C$4*$I2033*信号概况!$C$8*信号相关性!$D$8+2*$E2033*信号概况!$C$4*$J2033*信号概况!$J$5*信号相关性!$D$9+2*$F2033*信号概况!$C$5*$G2033*信号概况!$C$6*信号相关性!$E$6+2*$F2033*信号概况!$C$5*$H2033*信号概况!$C$7*信号相关性!$E$7+2*$F2033*信号概况!$C$5*$I2033*信号概况!$C$8*信号相关性!$E$8+2*$F2033*信号概况!$C$5*$J2033*信号概况!$C$9*信号相关性!$E$9+2*$G2033*信号概况!$C$6*$H2033*信号概况!$C$7*信号相关性!$F$7+2*$G2033*信号概况!$C$6*$I2033*信号概况!$C$8*信号相关性!$F$8+2*$G2033*信号概况!$C$6*$J2033*信号概况!$C$9*信号相关性!$F$9+2*$H2033*信号概况!$C$7*$I2033*信号概况!$C$8*信号相关性!$G$8+2*$H2033*信号概况!$C$7*$J2033*信号概况!$C$9*信号相关性!$G$9+2*$I2033*信号概况!$C$8*$J2033*信号概况!$C$9*信号相关性!$H$9)</f>
        <v>7646.45859915547</v>
      </c>
      <c r="N2033" s="12">
        <f t="shared" si="669"/>
        <v>0.391740769804647</v>
      </c>
      <c r="O2033" s="10">
        <f>$C2033*信号概况!$J$2+$D2033*信号概况!$J$3+$E2033*信号概况!$J$4+$F2033*信号概况!$J$5+$G2033*信号概况!$J$6+$H2033*信号概况!$J$7+$I2033*信号概况!$J$8+$J2033*信号概况!$J$9</f>
        <v>1411.72191532597</v>
      </c>
      <c r="P2033" s="12">
        <f t="shared" si="670"/>
        <v>0.0723248576695317</v>
      </c>
      <c r="Q2033" s="7">
        <f t="shared" si="671"/>
        <v>10.2680551540781</v>
      </c>
    </row>
    <row r="2034" spans="1:17">
      <c r="A2034">
        <v>2032</v>
      </c>
      <c r="B2034">
        <v>19519.18</v>
      </c>
      <c r="C2034" s="7">
        <f t="shared" si="651"/>
        <v>0</v>
      </c>
      <c r="D2034" s="8">
        <f t="shared" si="652"/>
        <v>0.787878787878788</v>
      </c>
      <c r="E2034">
        <f t="shared" si="653"/>
        <v>0</v>
      </c>
      <c r="F2034">
        <f t="shared" si="663"/>
        <v>0.4</v>
      </c>
      <c r="G2034">
        <f t="shared" si="664"/>
        <v>0.1</v>
      </c>
      <c r="H2034">
        <f t="shared" si="665"/>
        <v>0</v>
      </c>
      <c r="I2034">
        <f t="shared" si="666"/>
        <v>0</v>
      </c>
      <c r="J2034">
        <f t="shared" si="667"/>
        <v>0</v>
      </c>
      <c r="K2034">
        <f>SQRT(POWER($C2034*信号概况!$F$2,2)+POWER($D2034*信号概况!$F$3,2)+POWER($E2034*信号概况!$F$4,2)+POWER($F2034*信号概况!$F$5,2)+POWER($G2034*信号概况!$F$6,2)+POWER($H2034*信号概况!$F$7,2)+POWER($I2034*信号概况!$F$8,2)+POWER($J2034*信号概况!$F$9,2)+2*$C2034*信号概况!$F$2*$D2034*信号概况!$F$3*信号相关性!$B$3+2*$C2034*信号概况!$F$2*$E2034*信号概况!$F$4*信号相关性!$B$4+2*$C2034*信号概况!$F$2*$F2034*信号概况!$F$5*信号相关性!$B$5+2*$C2034*信号概况!$F$2*$G2034*信号概况!$F$6*信号相关性!$B$6+2*$C2034*信号概况!$F$2*$H2034*信号概况!$F$7*信号相关性!$B$7+2*$C2034*信号概况!$F$2*$I2034*信号概况!$F$8*信号相关性!$B$8+2*$C2034*信号概况!$F$2*$J2034*信号概况!$F$9*信号相关性!$B$9+2*$D2034*信号概况!$F$3*$E2034*信号概况!$F$4*信号相关性!$C$4+2*$D2034*信号概况!$F$3*$F2034*信号概况!$F$5*信号相关性!$C$5+2*$D2034*信号概况!$F$3*$G2034*信号概况!$F$6*信号相关性!$C$6+2*$D2034*信号概况!$F$3*$H2034*信号概况!$F$7*信号相关性!$C$7+2*$D2034*信号概况!$F$3*$I2034*信号概况!$F$8*信号相关性!$C$8+2*$D2034*信号概况!$F$3*$J2034*信号概况!$F$9*信号相关性!$C$9+2*$E2034*信号概况!$F$4*$F2034*信号概况!$F$5*信号相关性!$D$5+2*$E2034*信号概况!$F$4*$G2034*信号概况!$F$6*信号相关性!$D$6+2*$E2034*信号概况!$F$4*$H2034*信号概况!$F$7*信号相关性!$D$7+2*$E2034*信号概况!$F$4*$I2034*信号概况!$F$8*信号相关性!$D$8+2*$E2034*信号概况!$F$4*$J2034*信号概况!$J$5*信号相关性!$D$9+2*$F2034*信号概况!$F$5*$G2034*信号概况!$F$6*信号相关性!$E$6+2*$F2034*信号概况!$F$5*$H2034*信号概况!$F$7*信号相关性!$E$7+2*$F2034*信号概况!$F$5*$I2034*信号概况!$F$8*信号相关性!$E$8+2*$F2034*信号概况!$F$5*$J2034*信号概况!$F$9*信号相关性!$E$9+2*$G2034*信号概况!$F$6*$H2034*信号概况!$F$7*信号相关性!$F$7+2*$G2034*信号概况!$F$6*$I2034*信号概况!$F$8*信号相关性!$F$8+2*$G2034*信号概况!$F$6*$J2034*信号概况!$F$9*信号相关性!$F$9+2*$H2034*信号概况!$F$7*$I2034*信号概况!$F$8*信号相关性!$G$8+2*$H2034*信号概况!$F$7*$J2034*信号概况!$F$9*信号相关性!$G$9+2*$I2034*信号概况!$F$8*$J2034*信号概况!$F$9*信号相关性!$H$9)</f>
        <v>1620.65593866485</v>
      </c>
      <c r="L2034" s="10">
        <f t="shared" si="668"/>
        <v>12.0439999226983</v>
      </c>
      <c r="M2034" s="11">
        <f>SQRT(POWER($C2034*信号概况!$C$2,2)+POWER($D2034*信号概况!$C$3,2)+POWER($E2034*信号概况!$C$4,2)+POWER($F2034*信号概况!$C$5,2)+POWER($G2034*信号概况!$C$6,2)+POWER($H2034*信号概况!$C$7,2)+POWER($I2034*信号概况!$C$8,2)+POWER($J2034*信号概况!$C$9,2)+2*$C2034*信号概况!$C$2*$D2034*信号概况!$C$3*信号相关性!$B$3+2*$C2034*信号概况!$C$2*$E2034*信号概况!$C$4*信号相关性!$B$4+2*$C2034*信号概况!$C$2*$F2034*信号概况!$C$5*信号相关性!$B$5+2*$C2034*信号概况!$C$2*$G2034*信号概况!$C$6*信号相关性!$B$6+2*$C2034*信号概况!$C$2*$H2034*信号概况!$C$7*信号相关性!$B$7+2*$C2034*信号概况!$C$2*$I2034*信号概况!$C$8*信号相关性!$B$8+2*$C2034*信号概况!$C$2*$J2034*信号概况!$C$9*信号相关性!$B$9+2*$D2034*信号概况!$C$3*$E2034*信号概况!$C$4*信号相关性!$C$4+2*$D2034*信号概况!$C$3*$F2034*信号概况!$C$5*信号相关性!$C$5+2*$D2034*信号概况!$C$3*$G2034*信号概况!$C$6*信号相关性!$C$6+2*$D2034*信号概况!$C$3*$H2034*信号概况!$C$7*信号相关性!$C$7+2*$D2034*信号概况!$C$3*$I2034*信号概况!$C$8*信号相关性!$C$8+2*$D2034*信号概况!$C$3*$J2034*信号概况!$C$9*信号相关性!$C$9+2*$E2034*信号概况!$C$4*$F2034*信号概况!$C$5*信号相关性!$D$5+2*$E2034*信号概况!$C$4*$G2034*信号概况!$C$6*信号相关性!$D$6+2*$E2034*信号概况!$C$4*$H2034*信号概况!$C$7*信号相关性!$D$7+2*$E2034*信号概况!$C$4*$I2034*信号概况!$C$8*信号相关性!$D$8+2*$E2034*信号概况!$C$4*$J2034*信号概况!$J$5*信号相关性!$D$9+2*$F2034*信号概况!$C$5*$G2034*信号概况!$C$6*信号相关性!$E$6+2*$F2034*信号概况!$C$5*$H2034*信号概况!$C$7*信号相关性!$E$7+2*$F2034*信号概况!$C$5*$I2034*信号概况!$C$8*信号相关性!$E$8+2*$F2034*信号概况!$C$5*$J2034*信号概况!$C$9*信号相关性!$E$9+2*$G2034*信号概况!$C$6*$H2034*信号概况!$C$7*信号相关性!$F$7+2*$G2034*信号概况!$C$6*$I2034*信号概况!$C$8*信号相关性!$F$8+2*$G2034*信号概况!$C$6*$J2034*信号概况!$C$9*信号相关性!$F$9+2*$H2034*信号概况!$C$7*$I2034*信号概况!$C$8*信号相关性!$G$8+2*$H2034*信号概况!$C$7*$J2034*信号概况!$C$9*信号相关性!$G$9+2*$I2034*信号概况!$C$8*$J2034*信号概况!$C$9*信号相关性!$H$9)</f>
        <v>7968.26515042219</v>
      </c>
      <c r="N2034" s="12">
        <f t="shared" si="669"/>
        <v>0.408227453736386</v>
      </c>
      <c r="O2034" s="10">
        <f>$C2034*信号概况!$J$2+$D2034*信号概况!$J$3+$E2034*信号概况!$J$4+$F2034*信号概况!$J$5+$G2034*信号概况!$J$6+$H2034*信号概况!$J$7+$I2034*信号概况!$J$8+$J2034*信号概况!$J$9</f>
        <v>1436.2500660109</v>
      </c>
      <c r="P2034" s="12">
        <f t="shared" si="670"/>
        <v>0.0735814755543471</v>
      </c>
      <c r="Q2034" s="7">
        <f t="shared" si="671"/>
        <v>10.0323834345281</v>
      </c>
    </row>
    <row r="2035" spans="1:17">
      <c r="A2035">
        <v>2033</v>
      </c>
      <c r="B2035">
        <v>19519.18</v>
      </c>
      <c r="C2035" s="7">
        <f t="shared" si="651"/>
        <v>0</v>
      </c>
      <c r="D2035" s="8">
        <f t="shared" si="652"/>
        <v>0.818181818181818</v>
      </c>
      <c r="E2035">
        <f t="shared" si="653"/>
        <v>0</v>
      </c>
      <c r="F2035">
        <f t="shared" si="663"/>
        <v>0.4</v>
      </c>
      <c r="G2035">
        <f t="shared" si="664"/>
        <v>0.1</v>
      </c>
      <c r="H2035">
        <f t="shared" si="665"/>
        <v>0</v>
      </c>
      <c r="I2035">
        <f t="shared" si="666"/>
        <v>0</v>
      </c>
      <c r="J2035">
        <f t="shared" si="667"/>
        <v>0</v>
      </c>
      <c r="K2035">
        <f>SQRT(POWER($C2035*信号概况!$F$2,2)+POWER($D2035*信号概况!$F$3,2)+POWER($E2035*信号概况!$F$4,2)+POWER($F2035*信号概况!$F$5,2)+POWER($G2035*信号概况!$F$6,2)+POWER($H2035*信号概况!$F$7,2)+POWER($I2035*信号概况!$F$8,2)+POWER($J2035*信号概况!$F$9,2)+2*$C2035*信号概况!$F$2*$D2035*信号概况!$F$3*信号相关性!$B$3+2*$C2035*信号概况!$F$2*$E2035*信号概况!$F$4*信号相关性!$B$4+2*$C2035*信号概况!$F$2*$F2035*信号概况!$F$5*信号相关性!$B$5+2*$C2035*信号概况!$F$2*$G2035*信号概况!$F$6*信号相关性!$B$6+2*$C2035*信号概况!$F$2*$H2035*信号概况!$F$7*信号相关性!$B$7+2*$C2035*信号概况!$F$2*$I2035*信号概况!$F$8*信号相关性!$B$8+2*$C2035*信号概况!$F$2*$J2035*信号概况!$F$9*信号相关性!$B$9+2*$D2035*信号概况!$F$3*$E2035*信号概况!$F$4*信号相关性!$C$4+2*$D2035*信号概况!$F$3*$F2035*信号概况!$F$5*信号相关性!$C$5+2*$D2035*信号概况!$F$3*$G2035*信号概况!$F$6*信号相关性!$C$6+2*$D2035*信号概况!$F$3*$H2035*信号概况!$F$7*信号相关性!$C$7+2*$D2035*信号概况!$F$3*$I2035*信号概况!$F$8*信号相关性!$C$8+2*$D2035*信号概况!$F$3*$J2035*信号概况!$F$9*信号相关性!$C$9+2*$E2035*信号概况!$F$4*$F2035*信号概况!$F$5*信号相关性!$D$5+2*$E2035*信号概况!$F$4*$G2035*信号概况!$F$6*信号相关性!$D$6+2*$E2035*信号概况!$F$4*$H2035*信号概况!$F$7*信号相关性!$D$7+2*$E2035*信号概况!$F$4*$I2035*信号概况!$F$8*信号相关性!$D$8+2*$E2035*信号概况!$F$4*$J2035*信号概况!$J$5*信号相关性!$D$9+2*$F2035*信号概况!$F$5*$G2035*信号概况!$F$6*信号相关性!$E$6+2*$F2035*信号概况!$F$5*$H2035*信号概况!$F$7*信号相关性!$E$7+2*$F2035*信号概况!$F$5*$I2035*信号概况!$F$8*信号相关性!$E$8+2*$F2035*信号概况!$F$5*$J2035*信号概况!$F$9*信号相关性!$E$9+2*$G2035*信号概况!$F$6*$H2035*信号概况!$F$7*信号相关性!$F$7+2*$G2035*信号概况!$F$6*$I2035*信号概况!$F$8*信号相关性!$F$8+2*$G2035*信号概况!$F$6*$J2035*信号概况!$F$9*信号相关性!$F$9+2*$H2035*信号概况!$F$7*$I2035*信号概况!$F$8*信号相关性!$G$8+2*$H2035*信号概况!$F$7*$J2035*信号概况!$F$9*信号相关性!$G$9+2*$I2035*信号概况!$F$8*$J2035*信号概况!$F$9*信号相关性!$H$9)</f>
        <v>1686.59648879882</v>
      </c>
      <c r="L2035" s="10">
        <f t="shared" si="668"/>
        <v>11.5731178913466</v>
      </c>
      <c r="M2035" s="11">
        <f>SQRT(POWER($C2035*信号概况!$C$2,2)+POWER($D2035*信号概况!$C$3,2)+POWER($E2035*信号概况!$C$4,2)+POWER($F2035*信号概况!$C$5,2)+POWER($G2035*信号概况!$C$6,2)+POWER($H2035*信号概况!$C$7,2)+POWER($I2035*信号概况!$C$8,2)+POWER($J2035*信号概况!$C$9,2)+2*$C2035*信号概况!$C$2*$D2035*信号概况!$C$3*信号相关性!$B$3+2*$C2035*信号概况!$C$2*$E2035*信号概况!$C$4*信号相关性!$B$4+2*$C2035*信号概况!$C$2*$F2035*信号概况!$C$5*信号相关性!$B$5+2*$C2035*信号概况!$C$2*$G2035*信号概况!$C$6*信号相关性!$B$6+2*$C2035*信号概况!$C$2*$H2035*信号概况!$C$7*信号相关性!$B$7+2*$C2035*信号概况!$C$2*$I2035*信号概况!$C$8*信号相关性!$B$8+2*$C2035*信号概况!$C$2*$J2035*信号概况!$C$9*信号相关性!$B$9+2*$D2035*信号概况!$C$3*$E2035*信号概况!$C$4*信号相关性!$C$4+2*$D2035*信号概况!$C$3*$F2035*信号概况!$C$5*信号相关性!$C$5+2*$D2035*信号概况!$C$3*$G2035*信号概况!$C$6*信号相关性!$C$6+2*$D2035*信号概况!$C$3*$H2035*信号概况!$C$7*信号相关性!$C$7+2*$D2035*信号概况!$C$3*$I2035*信号概况!$C$8*信号相关性!$C$8+2*$D2035*信号概况!$C$3*$J2035*信号概况!$C$9*信号相关性!$C$9+2*$E2035*信号概况!$C$4*$F2035*信号概况!$C$5*信号相关性!$D$5+2*$E2035*信号概况!$C$4*$G2035*信号概况!$C$6*信号相关性!$D$6+2*$E2035*信号概况!$C$4*$H2035*信号概况!$C$7*信号相关性!$D$7+2*$E2035*信号概况!$C$4*$I2035*信号概况!$C$8*信号相关性!$D$8+2*$E2035*信号概况!$C$4*$J2035*信号概况!$J$5*信号相关性!$D$9+2*$F2035*信号概况!$C$5*$G2035*信号概况!$C$6*信号相关性!$E$6+2*$F2035*信号概况!$C$5*$H2035*信号概况!$C$7*信号相关性!$E$7+2*$F2035*信号概况!$C$5*$I2035*信号概况!$C$8*信号相关性!$E$8+2*$F2035*信号概况!$C$5*$J2035*信号概况!$C$9*信号相关性!$E$9+2*$G2035*信号概况!$C$6*$H2035*信号概况!$C$7*信号相关性!$F$7+2*$G2035*信号概况!$C$6*$I2035*信号概况!$C$8*信号相关性!$F$8+2*$G2035*信号概况!$C$6*$J2035*信号概况!$C$9*信号相关性!$F$9+2*$H2035*信号概况!$C$7*$I2035*信号概况!$C$8*信号相关性!$G$8+2*$H2035*信号概况!$C$7*$J2035*信号概况!$C$9*信号相关性!$G$9+2*$I2035*信号概况!$C$8*$J2035*信号概况!$C$9*信号相关性!$H$9)</f>
        <v>8290.26864030891</v>
      </c>
      <c r="N2035" s="12">
        <f t="shared" si="669"/>
        <v>0.424724227160614</v>
      </c>
      <c r="O2035" s="10">
        <f>$C2035*信号概况!$J$2+$D2035*信号概况!$J$3+$E2035*信号概况!$J$4+$F2035*信号概况!$J$5+$G2035*信号概况!$J$6+$H2035*信号概况!$J$7+$I2035*信号概况!$J$8+$J2035*信号概况!$J$9</f>
        <v>1460.77821669583</v>
      </c>
      <c r="P2035" s="12">
        <f t="shared" si="670"/>
        <v>0.0748380934391625</v>
      </c>
      <c r="Q2035" s="7">
        <f t="shared" si="671"/>
        <v>9.81466504305316</v>
      </c>
    </row>
    <row r="2036" spans="1:17">
      <c r="A2036">
        <v>2034</v>
      </c>
      <c r="B2036">
        <v>19519.18</v>
      </c>
      <c r="C2036" s="7">
        <f t="shared" si="651"/>
        <v>0</v>
      </c>
      <c r="D2036" s="8">
        <f t="shared" si="652"/>
        <v>0.848484848484849</v>
      </c>
      <c r="E2036">
        <f t="shared" si="653"/>
        <v>0</v>
      </c>
      <c r="F2036">
        <f t="shared" si="663"/>
        <v>0.4</v>
      </c>
      <c r="G2036">
        <f t="shared" si="664"/>
        <v>0.1</v>
      </c>
      <c r="H2036">
        <f t="shared" si="665"/>
        <v>0</v>
      </c>
      <c r="I2036">
        <f t="shared" si="666"/>
        <v>0</v>
      </c>
      <c r="J2036">
        <f t="shared" si="667"/>
        <v>0</v>
      </c>
      <c r="K2036">
        <f>SQRT(POWER($C2036*信号概况!$F$2,2)+POWER($D2036*信号概况!$F$3,2)+POWER($E2036*信号概况!$F$4,2)+POWER($F2036*信号概况!$F$5,2)+POWER($G2036*信号概况!$F$6,2)+POWER($H2036*信号概况!$F$7,2)+POWER($I2036*信号概况!$F$8,2)+POWER($J2036*信号概况!$F$9,2)+2*$C2036*信号概况!$F$2*$D2036*信号概况!$F$3*信号相关性!$B$3+2*$C2036*信号概况!$F$2*$E2036*信号概况!$F$4*信号相关性!$B$4+2*$C2036*信号概况!$F$2*$F2036*信号概况!$F$5*信号相关性!$B$5+2*$C2036*信号概况!$F$2*$G2036*信号概况!$F$6*信号相关性!$B$6+2*$C2036*信号概况!$F$2*$H2036*信号概况!$F$7*信号相关性!$B$7+2*$C2036*信号概况!$F$2*$I2036*信号概况!$F$8*信号相关性!$B$8+2*$C2036*信号概况!$F$2*$J2036*信号概况!$F$9*信号相关性!$B$9+2*$D2036*信号概况!$F$3*$E2036*信号概况!$F$4*信号相关性!$C$4+2*$D2036*信号概况!$F$3*$F2036*信号概况!$F$5*信号相关性!$C$5+2*$D2036*信号概况!$F$3*$G2036*信号概况!$F$6*信号相关性!$C$6+2*$D2036*信号概况!$F$3*$H2036*信号概况!$F$7*信号相关性!$C$7+2*$D2036*信号概况!$F$3*$I2036*信号概况!$F$8*信号相关性!$C$8+2*$D2036*信号概况!$F$3*$J2036*信号概况!$F$9*信号相关性!$C$9+2*$E2036*信号概况!$F$4*$F2036*信号概况!$F$5*信号相关性!$D$5+2*$E2036*信号概况!$F$4*$G2036*信号概况!$F$6*信号相关性!$D$6+2*$E2036*信号概况!$F$4*$H2036*信号概况!$F$7*信号相关性!$D$7+2*$E2036*信号概况!$F$4*$I2036*信号概况!$F$8*信号相关性!$D$8+2*$E2036*信号概况!$F$4*$J2036*信号概况!$J$5*信号相关性!$D$9+2*$F2036*信号概况!$F$5*$G2036*信号概况!$F$6*信号相关性!$E$6+2*$F2036*信号概况!$F$5*$H2036*信号概况!$F$7*信号相关性!$E$7+2*$F2036*信号概况!$F$5*$I2036*信号概况!$F$8*信号相关性!$E$8+2*$F2036*信号概况!$F$5*$J2036*信号概况!$F$9*信号相关性!$E$9+2*$G2036*信号概况!$F$6*$H2036*信号概况!$F$7*信号相关性!$F$7+2*$G2036*信号概况!$F$6*$I2036*信号概况!$F$8*信号相关性!$F$8+2*$G2036*信号概况!$F$6*$J2036*信号概况!$F$9*信号相关性!$F$9+2*$H2036*信号概况!$F$7*$I2036*信号概况!$F$8*信号相关性!$G$8+2*$H2036*信号概况!$F$7*$J2036*信号概况!$F$9*信号相关性!$G$9+2*$I2036*信号概况!$F$8*$J2036*信号概况!$F$9*信号相关性!$H$9)</f>
        <v>1752.60621044686</v>
      </c>
      <c r="L2036" s="10">
        <f t="shared" si="668"/>
        <v>11.1372308757386</v>
      </c>
      <c r="M2036" s="11">
        <f>SQRT(POWER($C2036*信号概况!$C$2,2)+POWER($D2036*信号概况!$C$3,2)+POWER($E2036*信号概况!$C$4,2)+POWER($F2036*信号概况!$C$5,2)+POWER($G2036*信号概况!$C$6,2)+POWER($H2036*信号概况!$C$7,2)+POWER($I2036*信号概况!$C$8,2)+POWER($J2036*信号概况!$C$9,2)+2*$C2036*信号概况!$C$2*$D2036*信号概况!$C$3*信号相关性!$B$3+2*$C2036*信号概况!$C$2*$E2036*信号概况!$C$4*信号相关性!$B$4+2*$C2036*信号概况!$C$2*$F2036*信号概况!$C$5*信号相关性!$B$5+2*$C2036*信号概况!$C$2*$G2036*信号概况!$C$6*信号相关性!$B$6+2*$C2036*信号概况!$C$2*$H2036*信号概况!$C$7*信号相关性!$B$7+2*$C2036*信号概况!$C$2*$I2036*信号概况!$C$8*信号相关性!$B$8+2*$C2036*信号概况!$C$2*$J2036*信号概况!$C$9*信号相关性!$B$9+2*$D2036*信号概况!$C$3*$E2036*信号概况!$C$4*信号相关性!$C$4+2*$D2036*信号概况!$C$3*$F2036*信号概况!$C$5*信号相关性!$C$5+2*$D2036*信号概况!$C$3*$G2036*信号概况!$C$6*信号相关性!$C$6+2*$D2036*信号概况!$C$3*$H2036*信号概况!$C$7*信号相关性!$C$7+2*$D2036*信号概况!$C$3*$I2036*信号概况!$C$8*信号相关性!$C$8+2*$D2036*信号概况!$C$3*$J2036*信号概况!$C$9*信号相关性!$C$9+2*$E2036*信号概况!$C$4*$F2036*信号概况!$C$5*信号相关性!$D$5+2*$E2036*信号概况!$C$4*$G2036*信号概况!$C$6*信号相关性!$D$6+2*$E2036*信号概况!$C$4*$H2036*信号概况!$C$7*信号相关性!$D$7+2*$E2036*信号概况!$C$4*$I2036*信号概况!$C$8*信号相关性!$D$8+2*$E2036*信号概况!$C$4*$J2036*信号概况!$J$5*信号相关性!$D$9+2*$F2036*信号概况!$C$5*$G2036*信号概况!$C$6*信号相关性!$E$6+2*$F2036*信号概况!$C$5*$H2036*信号概况!$C$7*信号相关性!$E$7+2*$F2036*信号概况!$C$5*$I2036*信号概况!$C$8*信号相关性!$E$8+2*$F2036*信号概况!$C$5*$J2036*信号概况!$C$9*信号相关性!$E$9+2*$G2036*信号概况!$C$6*$H2036*信号概况!$C$7*信号相关性!$F$7+2*$G2036*信号概况!$C$6*$I2036*信号概况!$C$8*信号相关性!$F$8+2*$G2036*信号概况!$C$6*$J2036*信号概况!$C$9*信号相关性!$F$9+2*$H2036*信号概况!$C$7*$I2036*信号概况!$C$8*信号相关性!$G$8+2*$H2036*信号概况!$C$7*$J2036*信号概况!$C$9*信号相关性!$G$9+2*$I2036*信号概况!$C$8*$J2036*信号概况!$C$9*信号相关性!$H$9)</f>
        <v>8612.44697932986</v>
      </c>
      <c r="N2036" s="12">
        <f t="shared" si="669"/>
        <v>0.441229958396298</v>
      </c>
      <c r="O2036" s="10">
        <f>$C2036*信号概况!$J$2+$D2036*信号概况!$J$3+$E2036*信号概况!$J$4+$F2036*信号概况!$J$5+$G2036*信号概况!$J$6+$H2036*信号概况!$J$7+$I2036*信号概况!$J$8+$J2036*信号概况!$J$9</f>
        <v>1485.30636738076</v>
      </c>
      <c r="P2036" s="12">
        <f t="shared" si="670"/>
        <v>0.076094711323978</v>
      </c>
      <c r="Q2036" s="7">
        <f t="shared" si="671"/>
        <v>9.61295087746696</v>
      </c>
    </row>
    <row r="2037" spans="1:17">
      <c r="A2037">
        <v>2035</v>
      </c>
      <c r="B2037">
        <v>19519.18</v>
      </c>
      <c r="C2037" s="7">
        <f t="shared" si="651"/>
        <v>0</v>
      </c>
      <c r="D2037" s="8">
        <f t="shared" si="652"/>
        <v>0.878787878787879</v>
      </c>
      <c r="E2037">
        <f t="shared" si="653"/>
        <v>0</v>
      </c>
      <c r="F2037">
        <f t="shared" si="663"/>
        <v>0.4</v>
      </c>
      <c r="G2037">
        <f t="shared" si="664"/>
        <v>0.1</v>
      </c>
      <c r="H2037">
        <f t="shared" si="665"/>
        <v>0</v>
      </c>
      <c r="I2037">
        <f t="shared" si="666"/>
        <v>0</v>
      </c>
      <c r="J2037">
        <f t="shared" si="667"/>
        <v>0</v>
      </c>
      <c r="K2037">
        <f>SQRT(POWER($C2037*信号概况!$F$2,2)+POWER($D2037*信号概况!$F$3,2)+POWER($E2037*信号概况!$F$4,2)+POWER($F2037*信号概况!$F$5,2)+POWER($G2037*信号概况!$F$6,2)+POWER($H2037*信号概况!$F$7,2)+POWER($I2037*信号概况!$F$8,2)+POWER($J2037*信号概况!$F$9,2)+2*$C2037*信号概况!$F$2*$D2037*信号概况!$F$3*信号相关性!$B$3+2*$C2037*信号概况!$F$2*$E2037*信号概况!$F$4*信号相关性!$B$4+2*$C2037*信号概况!$F$2*$F2037*信号概况!$F$5*信号相关性!$B$5+2*$C2037*信号概况!$F$2*$G2037*信号概况!$F$6*信号相关性!$B$6+2*$C2037*信号概况!$F$2*$H2037*信号概况!$F$7*信号相关性!$B$7+2*$C2037*信号概况!$F$2*$I2037*信号概况!$F$8*信号相关性!$B$8+2*$C2037*信号概况!$F$2*$J2037*信号概况!$F$9*信号相关性!$B$9+2*$D2037*信号概况!$F$3*$E2037*信号概况!$F$4*信号相关性!$C$4+2*$D2037*信号概况!$F$3*$F2037*信号概况!$F$5*信号相关性!$C$5+2*$D2037*信号概况!$F$3*$G2037*信号概况!$F$6*信号相关性!$C$6+2*$D2037*信号概况!$F$3*$H2037*信号概况!$F$7*信号相关性!$C$7+2*$D2037*信号概况!$F$3*$I2037*信号概况!$F$8*信号相关性!$C$8+2*$D2037*信号概况!$F$3*$J2037*信号概况!$F$9*信号相关性!$C$9+2*$E2037*信号概况!$F$4*$F2037*信号概况!$F$5*信号相关性!$D$5+2*$E2037*信号概况!$F$4*$G2037*信号概况!$F$6*信号相关性!$D$6+2*$E2037*信号概况!$F$4*$H2037*信号概况!$F$7*信号相关性!$D$7+2*$E2037*信号概况!$F$4*$I2037*信号概况!$F$8*信号相关性!$D$8+2*$E2037*信号概况!$F$4*$J2037*信号概况!$J$5*信号相关性!$D$9+2*$F2037*信号概况!$F$5*$G2037*信号概况!$F$6*信号相关性!$E$6+2*$F2037*信号概况!$F$5*$H2037*信号概况!$F$7*信号相关性!$E$7+2*$F2037*信号概况!$F$5*$I2037*信号概况!$F$8*信号相关性!$E$8+2*$F2037*信号概况!$F$5*$J2037*信号概况!$F$9*信号相关性!$E$9+2*$G2037*信号概况!$F$6*$H2037*信号概况!$F$7*信号相关性!$F$7+2*$G2037*信号概况!$F$6*$I2037*信号概况!$F$8*信号相关性!$F$8+2*$G2037*信号概况!$F$6*$J2037*信号概况!$F$9*信号相关性!$F$9+2*$H2037*信号概况!$F$7*$I2037*信号概况!$F$8*信号相关性!$G$8+2*$H2037*信号概况!$F$7*$J2037*信号概况!$F$9*信号相关性!$G$9+2*$I2037*信号概况!$F$8*$J2037*信号概况!$F$9*信号相关性!$H$9)</f>
        <v>1818.67757179078</v>
      </c>
      <c r="L2037" s="10">
        <f t="shared" si="668"/>
        <v>10.7326225949882</v>
      </c>
      <c r="M2037" s="11">
        <f>SQRT(POWER($C2037*信号概况!$C$2,2)+POWER($D2037*信号概况!$C$3,2)+POWER($E2037*信号概况!$C$4,2)+POWER($F2037*信号概况!$C$5,2)+POWER($G2037*信号概况!$C$6,2)+POWER($H2037*信号概况!$C$7,2)+POWER($I2037*信号概况!$C$8,2)+POWER($J2037*信号概况!$C$9,2)+2*$C2037*信号概况!$C$2*$D2037*信号概况!$C$3*信号相关性!$B$3+2*$C2037*信号概况!$C$2*$E2037*信号概况!$C$4*信号相关性!$B$4+2*$C2037*信号概况!$C$2*$F2037*信号概况!$C$5*信号相关性!$B$5+2*$C2037*信号概况!$C$2*$G2037*信号概况!$C$6*信号相关性!$B$6+2*$C2037*信号概况!$C$2*$H2037*信号概况!$C$7*信号相关性!$B$7+2*$C2037*信号概况!$C$2*$I2037*信号概况!$C$8*信号相关性!$B$8+2*$C2037*信号概况!$C$2*$J2037*信号概况!$C$9*信号相关性!$B$9+2*$D2037*信号概况!$C$3*$E2037*信号概况!$C$4*信号相关性!$C$4+2*$D2037*信号概况!$C$3*$F2037*信号概况!$C$5*信号相关性!$C$5+2*$D2037*信号概况!$C$3*$G2037*信号概况!$C$6*信号相关性!$C$6+2*$D2037*信号概况!$C$3*$H2037*信号概况!$C$7*信号相关性!$C$7+2*$D2037*信号概况!$C$3*$I2037*信号概况!$C$8*信号相关性!$C$8+2*$D2037*信号概况!$C$3*$J2037*信号概况!$C$9*信号相关性!$C$9+2*$E2037*信号概况!$C$4*$F2037*信号概况!$C$5*信号相关性!$D$5+2*$E2037*信号概况!$C$4*$G2037*信号概况!$C$6*信号相关性!$D$6+2*$E2037*信号概况!$C$4*$H2037*信号概况!$C$7*信号相关性!$D$7+2*$E2037*信号概况!$C$4*$I2037*信号概况!$C$8*信号相关性!$D$8+2*$E2037*信号概况!$C$4*$J2037*信号概况!$J$5*信号相关性!$D$9+2*$F2037*信号概况!$C$5*$G2037*信号概况!$C$6*信号相关性!$E$6+2*$F2037*信号概况!$C$5*$H2037*信号概况!$C$7*信号相关性!$E$7+2*$F2037*信号概况!$C$5*$I2037*信号概况!$C$8*信号相关性!$E$8+2*$F2037*信号概况!$C$5*$J2037*信号概况!$C$9*信号相关性!$E$9+2*$G2037*信号概况!$C$6*$H2037*信号概况!$C$7*信号相关性!$F$7+2*$G2037*信号概况!$C$6*$I2037*信号概况!$C$8*信号相关性!$F$8+2*$G2037*信号概况!$C$6*$J2037*信号概况!$C$9*信号相关性!$F$9+2*$H2037*信号概况!$C$7*$I2037*信号概况!$C$8*信号相关性!$G$8+2*$H2037*信号概况!$C$7*$J2037*信号概况!$C$9*信号相关性!$G$9+2*$I2037*信号概况!$C$8*$J2037*信号概况!$C$9*信号相关性!$H$9)</f>
        <v>8934.78125290535</v>
      </c>
      <c r="N2037" s="12">
        <f t="shared" si="669"/>
        <v>0.457743678418117</v>
      </c>
      <c r="O2037" s="10">
        <f>$C2037*信号概况!$J$2+$D2037*信号概况!$J$3+$E2037*信号概况!$J$4+$F2037*信号概况!$J$5+$G2037*信号概况!$J$6+$H2037*信号概况!$J$7+$I2037*信号概况!$J$8+$J2037*信号概况!$J$9</f>
        <v>1509.8345180657</v>
      </c>
      <c r="P2037" s="12">
        <f t="shared" si="670"/>
        <v>0.0773513292087934</v>
      </c>
      <c r="Q2037" s="7">
        <f t="shared" si="671"/>
        <v>9.42556035367457</v>
      </c>
    </row>
    <row r="2038" spans="1:17">
      <c r="A2038">
        <v>2036</v>
      </c>
      <c r="B2038">
        <v>19519.18</v>
      </c>
      <c r="C2038" s="7">
        <f t="shared" si="651"/>
        <v>0</v>
      </c>
      <c r="D2038" s="8">
        <f t="shared" si="652"/>
        <v>0.909090909090909</v>
      </c>
      <c r="E2038">
        <f t="shared" si="653"/>
        <v>0</v>
      </c>
      <c r="F2038">
        <f t="shared" si="663"/>
        <v>0.4</v>
      </c>
      <c r="G2038">
        <f t="shared" si="664"/>
        <v>0.1</v>
      </c>
      <c r="H2038">
        <f t="shared" si="665"/>
        <v>0</v>
      </c>
      <c r="I2038">
        <f t="shared" si="666"/>
        <v>0</v>
      </c>
      <c r="J2038">
        <f t="shared" si="667"/>
        <v>0</v>
      </c>
      <c r="K2038">
        <f>SQRT(POWER($C2038*信号概况!$F$2,2)+POWER($D2038*信号概况!$F$3,2)+POWER($E2038*信号概况!$F$4,2)+POWER($F2038*信号概况!$F$5,2)+POWER($G2038*信号概况!$F$6,2)+POWER($H2038*信号概况!$F$7,2)+POWER($I2038*信号概况!$F$8,2)+POWER($J2038*信号概况!$F$9,2)+2*$C2038*信号概况!$F$2*$D2038*信号概况!$F$3*信号相关性!$B$3+2*$C2038*信号概况!$F$2*$E2038*信号概况!$F$4*信号相关性!$B$4+2*$C2038*信号概况!$F$2*$F2038*信号概况!$F$5*信号相关性!$B$5+2*$C2038*信号概况!$F$2*$G2038*信号概况!$F$6*信号相关性!$B$6+2*$C2038*信号概况!$F$2*$H2038*信号概况!$F$7*信号相关性!$B$7+2*$C2038*信号概况!$F$2*$I2038*信号概况!$F$8*信号相关性!$B$8+2*$C2038*信号概况!$F$2*$J2038*信号概况!$F$9*信号相关性!$B$9+2*$D2038*信号概况!$F$3*$E2038*信号概况!$F$4*信号相关性!$C$4+2*$D2038*信号概况!$F$3*$F2038*信号概况!$F$5*信号相关性!$C$5+2*$D2038*信号概况!$F$3*$G2038*信号概况!$F$6*信号相关性!$C$6+2*$D2038*信号概况!$F$3*$H2038*信号概况!$F$7*信号相关性!$C$7+2*$D2038*信号概况!$F$3*$I2038*信号概况!$F$8*信号相关性!$C$8+2*$D2038*信号概况!$F$3*$J2038*信号概况!$F$9*信号相关性!$C$9+2*$E2038*信号概况!$F$4*$F2038*信号概况!$F$5*信号相关性!$D$5+2*$E2038*信号概况!$F$4*$G2038*信号概况!$F$6*信号相关性!$D$6+2*$E2038*信号概况!$F$4*$H2038*信号概况!$F$7*信号相关性!$D$7+2*$E2038*信号概况!$F$4*$I2038*信号概况!$F$8*信号相关性!$D$8+2*$E2038*信号概况!$F$4*$J2038*信号概况!$J$5*信号相关性!$D$9+2*$F2038*信号概况!$F$5*$G2038*信号概况!$F$6*信号相关性!$E$6+2*$F2038*信号概况!$F$5*$H2038*信号概况!$F$7*信号相关性!$E$7+2*$F2038*信号概况!$F$5*$I2038*信号概况!$F$8*信号相关性!$E$8+2*$F2038*信号概况!$F$5*$J2038*信号概况!$F$9*信号相关性!$E$9+2*$G2038*信号概况!$F$6*$H2038*信号概况!$F$7*信号相关性!$F$7+2*$G2038*信号概况!$F$6*$I2038*信号概况!$F$8*信号相关性!$F$8+2*$G2038*信号概况!$F$6*$J2038*信号概况!$F$9*信号相关性!$F$9+2*$H2038*信号概况!$F$7*$I2038*信号概况!$F$8*信号相关性!$G$8+2*$H2038*信号概况!$F$7*$J2038*信号概况!$F$9*信号相关性!$G$9+2*$I2038*信号概况!$F$8*$J2038*信号概况!$F$9*信号相关性!$H$9)</f>
        <v>1884.80409054689</v>
      </c>
      <c r="L2038" s="10">
        <f t="shared" si="668"/>
        <v>10.3560789675156</v>
      </c>
      <c r="M2038" s="11">
        <f>SQRT(POWER($C2038*信号概况!$C$2,2)+POWER($D2038*信号概况!$C$3,2)+POWER($E2038*信号概况!$C$4,2)+POWER($F2038*信号概况!$C$5,2)+POWER($G2038*信号概况!$C$6,2)+POWER($H2038*信号概况!$C$7,2)+POWER($I2038*信号概况!$C$8,2)+POWER($J2038*信号概况!$C$9,2)+2*$C2038*信号概况!$C$2*$D2038*信号概况!$C$3*信号相关性!$B$3+2*$C2038*信号概况!$C$2*$E2038*信号概况!$C$4*信号相关性!$B$4+2*$C2038*信号概况!$C$2*$F2038*信号概况!$C$5*信号相关性!$B$5+2*$C2038*信号概况!$C$2*$G2038*信号概况!$C$6*信号相关性!$B$6+2*$C2038*信号概况!$C$2*$H2038*信号概况!$C$7*信号相关性!$B$7+2*$C2038*信号概况!$C$2*$I2038*信号概况!$C$8*信号相关性!$B$8+2*$C2038*信号概况!$C$2*$J2038*信号概况!$C$9*信号相关性!$B$9+2*$D2038*信号概况!$C$3*$E2038*信号概况!$C$4*信号相关性!$C$4+2*$D2038*信号概况!$C$3*$F2038*信号概况!$C$5*信号相关性!$C$5+2*$D2038*信号概况!$C$3*$G2038*信号概况!$C$6*信号相关性!$C$6+2*$D2038*信号概况!$C$3*$H2038*信号概况!$C$7*信号相关性!$C$7+2*$D2038*信号概况!$C$3*$I2038*信号概况!$C$8*信号相关性!$C$8+2*$D2038*信号概况!$C$3*$J2038*信号概况!$C$9*信号相关性!$C$9+2*$E2038*信号概况!$C$4*$F2038*信号概况!$C$5*信号相关性!$D$5+2*$E2038*信号概况!$C$4*$G2038*信号概况!$C$6*信号相关性!$D$6+2*$E2038*信号概况!$C$4*$H2038*信号概况!$C$7*信号相关性!$D$7+2*$E2038*信号概况!$C$4*$I2038*信号概况!$C$8*信号相关性!$D$8+2*$E2038*信号概况!$C$4*$J2038*信号概况!$J$5*信号相关性!$D$9+2*$F2038*信号概况!$C$5*$G2038*信号概况!$C$6*信号相关性!$E$6+2*$F2038*信号概况!$C$5*$H2038*信号概况!$C$7*信号相关性!$E$7+2*$F2038*信号概况!$C$5*$I2038*信号概况!$C$8*信号相关性!$E$8+2*$F2038*信号概况!$C$5*$J2038*信号概况!$C$9*信号相关性!$E$9+2*$G2038*信号概况!$C$6*$H2038*信号概况!$C$7*信号相关性!$F$7+2*$G2038*信号概况!$C$6*$I2038*信号概况!$C$8*信号相关性!$F$8+2*$G2038*信号概况!$C$6*$J2038*信号概况!$C$9*信号相关性!$F$9+2*$H2038*信号概况!$C$7*$I2038*信号概况!$C$8*信号相关性!$G$8+2*$H2038*信号概况!$C$7*$J2038*信号概况!$C$9*信号相关性!$G$9+2*$I2038*信号概况!$C$8*$J2038*信号概况!$C$9*信号相关性!$H$9)</f>
        <v>9257.25517229551</v>
      </c>
      <c r="N2038" s="12">
        <f t="shared" si="669"/>
        <v>0.474264552726883</v>
      </c>
      <c r="O2038" s="10">
        <f>$C2038*信号概况!$J$2+$D2038*信号概况!$J$3+$E2038*信号概况!$J$4+$F2038*信号概况!$J$5+$G2038*信号概况!$J$6+$H2038*信号概况!$J$7+$I2038*信号概况!$J$8+$J2038*信号概况!$J$9</f>
        <v>1534.36266875063</v>
      </c>
      <c r="P2038" s="12">
        <f t="shared" si="670"/>
        <v>0.0786079470936088</v>
      </c>
      <c r="Q2038" s="7">
        <f t="shared" si="671"/>
        <v>9.25103734253264</v>
      </c>
    </row>
    <row r="2039" spans="1:17">
      <c r="A2039">
        <v>2037</v>
      </c>
      <c r="B2039">
        <v>19519.18</v>
      </c>
      <c r="C2039" s="7">
        <f t="shared" si="651"/>
        <v>0</v>
      </c>
      <c r="D2039" s="8">
        <f t="shared" si="652"/>
        <v>0.939393939393939</v>
      </c>
      <c r="E2039">
        <f t="shared" si="653"/>
        <v>0</v>
      </c>
      <c r="F2039">
        <f t="shared" si="663"/>
        <v>0.4</v>
      </c>
      <c r="G2039">
        <f t="shared" si="664"/>
        <v>0.1</v>
      </c>
      <c r="H2039">
        <f t="shared" si="665"/>
        <v>0</v>
      </c>
      <c r="I2039">
        <f t="shared" si="666"/>
        <v>0</v>
      </c>
      <c r="J2039">
        <f t="shared" si="667"/>
        <v>0</v>
      </c>
      <c r="K2039">
        <f>SQRT(POWER($C2039*信号概况!$F$2,2)+POWER($D2039*信号概况!$F$3,2)+POWER($E2039*信号概况!$F$4,2)+POWER($F2039*信号概况!$F$5,2)+POWER($G2039*信号概况!$F$6,2)+POWER($H2039*信号概况!$F$7,2)+POWER($I2039*信号概况!$F$8,2)+POWER($J2039*信号概况!$F$9,2)+2*$C2039*信号概况!$F$2*$D2039*信号概况!$F$3*信号相关性!$B$3+2*$C2039*信号概况!$F$2*$E2039*信号概况!$F$4*信号相关性!$B$4+2*$C2039*信号概况!$F$2*$F2039*信号概况!$F$5*信号相关性!$B$5+2*$C2039*信号概况!$F$2*$G2039*信号概况!$F$6*信号相关性!$B$6+2*$C2039*信号概况!$F$2*$H2039*信号概况!$F$7*信号相关性!$B$7+2*$C2039*信号概况!$F$2*$I2039*信号概况!$F$8*信号相关性!$B$8+2*$C2039*信号概况!$F$2*$J2039*信号概况!$F$9*信号相关性!$B$9+2*$D2039*信号概况!$F$3*$E2039*信号概况!$F$4*信号相关性!$C$4+2*$D2039*信号概况!$F$3*$F2039*信号概况!$F$5*信号相关性!$C$5+2*$D2039*信号概况!$F$3*$G2039*信号概况!$F$6*信号相关性!$C$6+2*$D2039*信号概况!$F$3*$H2039*信号概况!$F$7*信号相关性!$C$7+2*$D2039*信号概况!$F$3*$I2039*信号概况!$F$8*信号相关性!$C$8+2*$D2039*信号概况!$F$3*$J2039*信号概况!$F$9*信号相关性!$C$9+2*$E2039*信号概况!$F$4*$F2039*信号概况!$F$5*信号相关性!$D$5+2*$E2039*信号概况!$F$4*$G2039*信号概况!$F$6*信号相关性!$D$6+2*$E2039*信号概况!$F$4*$H2039*信号概况!$F$7*信号相关性!$D$7+2*$E2039*信号概况!$F$4*$I2039*信号概况!$F$8*信号相关性!$D$8+2*$E2039*信号概况!$F$4*$J2039*信号概况!$J$5*信号相关性!$D$9+2*$F2039*信号概况!$F$5*$G2039*信号概况!$F$6*信号相关性!$E$6+2*$F2039*信号概况!$F$5*$H2039*信号概况!$F$7*信号相关性!$E$7+2*$F2039*信号概况!$F$5*$I2039*信号概况!$F$8*信号相关性!$E$8+2*$F2039*信号概况!$F$5*$J2039*信号概况!$F$9*信号相关性!$E$9+2*$G2039*信号概况!$F$6*$H2039*信号概况!$F$7*信号相关性!$F$7+2*$G2039*信号概况!$F$6*$I2039*信号概况!$F$8*信号相关性!$F$8+2*$G2039*信号概况!$F$6*$J2039*信号概况!$F$9*信号相关性!$F$9+2*$H2039*信号概况!$F$7*$I2039*信号概况!$F$8*信号相关性!$G$8+2*$H2039*信号概况!$F$7*$J2039*信号概况!$F$9*信号相关性!$G$9+2*$I2039*信号概况!$F$8*$J2039*信号概况!$F$9*信号相关性!$H$9)</f>
        <v>1950.98015820748</v>
      </c>
      <c r="L2039" s="10">
        <f t="shared" si="668"/>
        <v>10.0048070288597</v>
      </c>
      <c r="M2039" s="11">
        <f>SQRT(POWER($C2039*信号概况!$C$2,2)+POWER($D2039*信号概况!$C$3,2)+POWER($E2039*信号概况!$C$4,2)+POWER($F2039*信号概况!$C$5,2)+POWER($G2039*信号概况!$C$6,2)+POWER($H2039*信号概况!$C$7,2)+POWER($I2039*信号概况!$C$8,2)+POWER($J2039*信号概况!$C$9,2)+2*$C2039*信号概况!$C$2*$D2039*信号概况!$C$3*信号相关性!$B$3+2*$C2039*信号概况!$C$2*$E2039*信号概况!$C$4*信号相关性!$B$4+2*$C2039*信号概况!$C$2*$F2039*信号概况!$C$5*信号相关性!$B$5+2*$C2039*信号概况!$C$2*$G2039*信号概况!$C$6*信号相关性!$B$6+2*$C2039*信号概况!$C$2*$H2039*信号概况!$C$7*信号相关性!$B$7+2*$C2039*信号概况!$C$2*$I2039*信号概况!$C$8*信号相关性!$B$8+2*$C2039*信号概况!$C$2*$J2039*信号概况!$C$9*信号相关性!$B$9+2*$D2039*信号概况!$C$3*$E2039*信号概况!$C$4*信号相关性!$C$4+2*$D2039*信号概况!$C$3*$F2039*信号概况!$C$5*信号相关性!$C$5+2*$D2039*信号概况!$C$3*$G2039*信号概况!$C$6*信号相关性!$C$6+2*$D2039*信号概况!$C$3*$H2039*信号概况!$C$7*信号相关性!$C$7+2*$D2039*信号概况!$C$3*$I2039*信号概况!$C$8*信号相关性!$C$8+2*$D2039*信号概况!$C$3*$J2039*信号概况!$C$9*信号相关性!$C$9+2*$E2039*信号概况!$C$4*$F2039*信号概况!$C$5*信号相关性!$D$5+2*$E2039*信号概况!$C$4*$G2039*信号概况!$C$6*信号相关性!$D$6+2*$E2039*信号概况!$C$4*$H2039*信号概况!$C$7*信号相关性!$D$7+2*$E2039*信号概况!$C$4*$I2039*信号概况!$C$8*信号相关性!$D$8+2*$E2039*信号概况!$C$4*$J2039*信号概况!$J$5*信号相关性!$D$9+2*$F2039*信号概况!$C$5*$G2039*信号概况!$C$6*信号相关性!$E$6+2*$F2039*信号概况!$C$5*$H2039*信号概况!$C$7*信号相关性!$E$7+2*$F2039*信号概况!$C$5*$I2039*信号概况!$C$8*信号相关性!$E$8+2*$F2039*信号概况!$C$5*$J2039*信号概况!$C$9*信号相关性!$E$9+2*$G2039*信号概况!$C$6*$H2039*信号概况!$C$7*信号相关性!$F$7+2*$G2039*信号概况!$C$6*$I2039*信号概况!$C$8*信号相关性!$F$8+2*$G2039*信号概况!$C$6*$J2039*信号概况!$C$9*信号相关性!$F$9+2*$H2039*信号概况!$C$7*$I2039*信号概况!$C$8*信号相关性!$G$8+2*$H2039*信号概况!$C$7*$J2039*信号概况!$C$9*信号相关性!$G$9+2*$I2039*信号概况!$C$8*$J2039*信号概况!$C$9*信号相关性!$H$9)</f>
        <v>9579.85463537612</v>
      </c>
      <c r="N2039" s="12">
        <f t="shared" si="669"/>
        <v>0.490791858847355</v>
      </c>
      <c r="O2039" s="10">
        <f>$C2039*信号概况!$J$2+$D2039*信号概况!$J$3+$E2039*信号概况!$J$4+$F2039*信号概况!$J$5+$G2039*信号概况!$J$6+$H2039*信号概况!$J$7+$I2039*信号概况!$J$8+$J2039*信号概况!$J$9</f>
        <v>1558.89081943556</v>
      </c>
      <c r="P2039" s="12">
        <f t="shared" si="670"/>
        <v>0.0798645649784242</v>
      </c>
      <c r="Q2039" s="7">
        <f t="shared" si="671"/>
        <v>9.08811438119256</v>
      </c>
    </row>
    <row r="2040" spans="1:17">
      <c r="A2040">
        <v>2038</v>
      </c>
      <c r="B2040">
        <v>19519.18</v>
      </c>
      <c r="C2040" s="7">
        <f t="shared" si="651"/>
        <v>0</v>
      </c>
      <c r="D2040" s="8">
        <f t="shared" si="652"/>
        <v>0.96969696969697</v>
      </c>
      <c r="E2040">
        <f t="shared" si="653"/>
        <v>0</v>
      </c>
      <c r="F2040">
        <f t="shared" si="663"/>
        <v>0.4</v>
      </c>
      <c r="G2040">
        <f t="shared" si="664"/>
        <v>0.1</v>
      </c>
      <c r="H2040">
        <f t="shared" si="665"/>
        <v>0</v>
      </c>
      <c r="I2040">
        <f t="shared" si="666"/>
        <v>0</v>
      </c>
      <c r="J2040">
        <f t="shared" si="667"/>
        <v>0</v>
      </c>
      <c r="K2040">
        <f>SQRT(POWER($C2040*信号概况!$F$2,2)+POWER($D2040*信号概况!$F$3,2)+POWER($E2040*信号概况!$F$4,2)+POWER($F2040*信号概况!$F$5,2)+POWER($G2040*信号概况!$F$6,2)+POWER($H2040*信号概况!$F$7,2)+POWER($I2040*信号概况!$F$8,2)+POWER($J2040*信号概况!$F$9,2)+2*$C2040*信号概况!$F$2*$D2040*信号概况!$F$3*信号相关性!$B$3+2*$C2040*信号概况!$F$2*$E2040*信号概况!$F$4*信号相关性!$B$4+2*$C2040*信号概况!$F$2*$F2040*信号概况!$F$5*信号相关性!$B$5+2*$C2040*信号概况!$F$2*$G2040*信号概况!$F$6*信号相关性!$B$6+2*$C2040*信号概况!$F$2*$H2040*信号概况!$F$7*信号相关性!$B$7+2*$C2040*信号概况!$F$2*$I2040*信号概况!$F$8*信号相关性!$B$8+2*$C2040*信号概况!$F$2*$J2040*信号概况!$F$9*信号相关性!$B$9+2*$D2040*信号概况!$F$3*$E2040*信号概况!$F$4*信号相关性!$C$4+2*$D2040*信号概况!$F$3*$F2040*信号概况!$F$5*信号相关性!$C$5+2*$D2040*信号概况!$F$3*$G2040*信号概况!$F$6*信号相关性!$C$6+2*$D2040*信号概况!$F$3*$H2040*信号概况!$F$7*信号相关性!$C$7+2*$D2040*信号概况!$F$3*$I2040*信号概况!$F$8*信号相关性!$C$8+2*$D2040*信号概况!$F$3*$J2040*信号概况!$F$9*信号相关性!$C$9+2*$E2040*信号概况!$F$4*$F2040*信号概况!$F$5*信号相关性!$D$5+2*$E2040*信号概况!$F$4*$G2040*信号概况!$F$6*信号相关性!$D$6+2*$E2040*信号概况!$F$4*$H2040*信号概况!$F$7*信号相关性!$D$7+2*$E2040*信号概况!$F$4*$I2040*信号概况!$F$8*信号相关性!$D$8+2*$E2040*信号概况!$F$4*$J2040*信号概况!$J$5*信号相关性!$D$9+2*$F2040*信号概况!$F$5*$G2040*信号概况!$F$6*信号相关性!$E$6+2*$F2040*信号概况!$F$5*$H2040*信号概况!$F$7*信号相关性!$E$7+2*$F2040*信号概况!$F$5*$I2040*信号概况!$F$8*信号相关性!$E$8+2*$F2040*信号概况!$F$5*$J2040*信号概况!$F$9*信号相关性!$E$9+2*$G2040*信号概况!$F$6*$H2040*信号概况!$F$7*信号相关性!$F$7+2*$G2040*信号概况!$F$6*$I2040*信号概况!$F$8*信号相关性!$F$8+2*$G2040*信号概况!$F$6*$J2040*信号概况!$F$9*信号相关性!$F$9+2*$H2040*信号概况!$F$7*$I2040*信号概况!$F$8*信号相关性!$G$8+2*$H2040*信号概况!$F$7*$J2040*信号概况!$F$9*信号相关性!$G$9+2*$I2040*信号概况!$F$8*$J2040*信号概况!$F$9*信号相关性!$H$9)</f>
        <v>2017.20089829095</v>
      </c>
      <c r="L2040" s="10">
        <f t="shared" si="668"/>
        <v>9.67636888152163</v>
      </c>
      <c r="M2040" s="11">
        <f>SQRT(POWER($C2040*信号概况!$C$2,2)+POWER($D2040*信号概况!$C$3,2)+POWER($E2040*信号概况!$C$4,2)+POWER($F2040*信号概况!$C$5,2)+POWER($G2040*信号概况!$C$6,2)+POWER($H2040*信号概况!$C$7,2)+POWER($I2040*信号概况!$C$8,2)+POWER($J2040*信号概况!$C$9,2)+2*$C2040*信号概况!$C$2*$D2040*信号概况!$C$3*信号相关性!$B$3+2*$C2040*信号概况!$C$2*$E2040*信号概况!$C$4*信号相关性!$B$4+2*$C2040*信号概况!$C$2*$F2040*信号概况!$C$5*信号相关性!$B$5+2*$C2040*信号概况!$C$2*$G2040*信号概况!$C$6*信号相关性!$B$6+2*$C2040*信号概况!$C$2*$H2040*信号概况!$C$7*信号相关性!$B$7+2*$C2040*信号概况!$C$2*$I2040*信号概况!$C$8*信号相关性!$B$8+2*$C2040*信号概况!$C$2*$J2040*信号概况!$C$9*信号相关性!$B$9+2*$D2040*信号概况!$C$3*$E2040*信号概况!$C$4*信号相关性!$C$4+2*$D2040*信号概况!$C$3*$F2040*信号概况!$C$5*信号相关性!$C$5+2*$D2040*信号概况!$C$3*$G2040*信号概况!$C$6*信号相关性!$C$6+2*$D2040*信号概况!$C$3*$H2040*信号概况!$C$7*信号相关性!$C$7+2*$D2040*信号概况!$C$3*$I2040*信号概况!$C$8*信号相关性!$C$8+2*$D2040*信号概况!$C$3*$J2040*信号概况!$C$9*信号相关性!$C$9+2*$E2040*信号概况!$C$4*$F2040*信号概况!$C$5*信号相关性!$D$5+2*$E2040*信号概况!$C$4*$G2040*信号概况!$C$6*信号相关性!$D$6+2*$E2040*信号概况!$C$4*$H2040*信号概况!$C$7*信号相关性!$D$7+2*$E2040*信号概况!$C$4*$I2040*信号概况!$C$8*信号相关性!$D$8+2*$E2040*信号概况!$C$4*$J2040*信号概况!$J$5*信号相关性!$D$9+2*$F2040*信号概况!$C$5*$G2040*信号概况!$C$6*信号相关性!$E$6+2*$F2040*信号概况!$C$5*$H2040*信号概况!$C$7*信号相关性!$E$7+2*$F2040*信号概况!$C$5*$I2040*信号概况!$C$8*信号相关性!$E$8+2*$F2040*信号概况!$C$5*$J2040*信号概况!$C$9*信号相关性!$E$9+2*$G2040*信号概况!$C$6*$H2040*信号概况!$C$7*信号相关性!$F$7+2*$G2040*信号概况!$C$6*$I2040*信号概况!$C$8*信号相关性!$F$8+2*$G2040*信号概况!$C$6*$J2040*信号概况!$C$9*信号相关性!$F$9+2*$H2040*信号概况!$C$7*$I2040*信号概况!$C$8*信号相关性!$G$8+2*$H2040*信号概况!$C$7*$J2040*信号概况!$C$9*信号相关性!$G$9+2*$I2040*信号概况!$C$8*$J2040*信号概况!$C$9*信号相关性!$H$9)</f>
        <v>9902.56737251027</v>
      </c>
      <c r="N2040" s="12">
        <f t="shared" si="669"/>
        <v>0.507324968185665</v>
      </c>
      <c r="O2040" s="10">
        <f>$C2040*信号概况!$J$2+$D2040*信号概况!$J$3+$E2040*信号概况!$J$4+$F2040*信号概况!$J$5+$G2040*信号概况!$J$6+$H2040*信号概况!$J$7+$I2040*信号概况!$J$8+$J2040*信号概况!$J$9</f>
        <v>1583.41897012049</v>
      </c>
      <c r="P2040" s="12">
        <f t="shared" si="670"/>
        <v>0.0811211828632397</v>
      </c>
      <c r="Q2040" s="7">
        <f t="shared" si="671"/>
        <v>8.93568342980486</v>
      </c>
    </row>
    <row r="2041" spans="1:17">
      <c r="A2041">
        <v>2039</v>
      </c>
      <c r="B2041">
        <v>19519.18</v>
      </c>
      <c r="C2041" s="7">
        <f t="shared" si="651"/>
        <v>0</v>
      </c>
      <c r="D2041" s="8">
        <f t="shared" si="652"/>
        <v>1</v>
      </c>
      <c r="E2041">
        <f t="shared" si="653"/>
        <v>0</v>
      </c>
      <c r="F2041">
        <f t="shared" si="663"/>
        <v>0.4</v>
      </c>
      <c r="G2041">
        <f t="shared" si="664"/>
        <v>0.1</v>
      </c>
      <c r="H2041">
        <f t="shared" si="665"/>
        <v>0</v>
      </c>
      <c r="I2041">
        <f t="shared" si="666"/>
        <v>0</v>
      </c>
      <c r="J2041">
        <f t="shared" si="667"/>
        <v>0</v>
      </c>
      <c r="K2041">
        <f>SQRT(POWER($C2041*信号概况!$F$2,2)+POWER($D2041*信号概况!$F$3,2)+POWER($E2041*信号概况!$F$4,2)+POWER($F2041*信号概况!$F$5,2)+POWER($G2041*信号概况!$F$6,2)+POWER($H2041*信号概况!$F$7,2)+POWER($I2041*信号概况!$F$8,2)+POWER($J2041*信号概况!$F$9,2)+2*$C2041*信号概况!$F$2*$D2041*信号概况!$F$3*信号相关性!$B$3+2*$C2041*信号概况!$F$2*$E2041*信号概况!$F$4*信号相关性!$B$4+2*$C2041*信号概况!$F$2*$F2041*信号概况!$F$5*信号相关性!$B$5+2*$C2041*信号概况!$F$2*$G2041*信号概况!$F$6*信号相关性!$B$6+2*$C2041*信号概况!$F$2*$H2041*信号概况!$F$7*信号相关性!$B$7+2*$C2041*信号概况!$F$2*$I2041*信号概况!$F$8*信号相关性!$B$8+2*$C2041*信号概况!$F$2*$J2041*信号概况!$F$9*信号相关性!$B$9+2*$D2041*信号概况!$F$3*$E2041*信号概况!$F$4*信号相关性!$C$4+2*$D2041*信号概况!$F$3*$F2041*信号概况!$F$5*信号相关性!$C$5+2*$D2041*信号概况!$F$3*$G2041*信号概况!$F$6*信号相关性!$C$6+2*$D2041*信号概况!$F$3*$H2041*信号概况!$F$7*信号相关性!$C$7+2*$D2041*信号概况!$F$3*$I2041*信号概况!$F$8*信号相关性!$C$8+2*$D2041*信号概况!$F$3*$J2041*信号概况!$F$9*信号相关性!$C$9+2*$E2041*信号概况!$F$4*$F2041*信号概况!$F$5*信号相关性!$D$5+2*$E2041*信号概况!$F$4*$G2041*信号概况!$F$6*信号相关性!$D$6+2*$E2041*信号概况!$F$4*$H2041*信号概况!$F$7*信号相关性!$D$7+2*$E2041*信号概况!$F$4*$I2041*信号概况!$F$8*信号相关性!$D$8+2*$E2041*信号概况!$F$4*$J2041*信号概况!$J$5*信号相关性!$D$9+2*$F2041*信号概况!$F$5*$G2041*信号概况!$F$6*信号相关性!$E$6+2*$F2041*信号概况!$F$5*$H2041*信号概况!$F$7*信号相关性!$E$7+2*$F2041*信号概况!$F$5*$I2041*信号概况!$F$8*信号相关性!$E$8+2*$F2041*信号概况!$F$5*$J2041*信号概况!$F$9*信号相关性!$E$9+2*$G2041*信号概况!$F$6*$H2041*信号概况!$F$7*信号相关性!$F$7+2*$G2041*信号概况!$F$6*$I2041*信号概况!$F$8*信号相关性!$F$8+2*$G2041*信号概况!$F$6*$J2041*信号概况!$F$9*信号相关性!$F$9+2*$H2041*信号概况!$F$7*$I2041*信号概况!$F$8*信号相关性!$G$8+2*$H2041*信号概况!$F$7*$J2041*信号概况!$F$9*信号相关性!$G$9+2*$I2041*信号概况!$F$8*$J2041*信号概况!$F$9*信号相关性!$H$9)</f>
        <v>2083.46205119793</v>
      </c>
      <c r="L2041" s="10">
        <f t="shared" si="668"/>
        <v>9.36862756332763</v>
      </c>
      <c r="M2041" s="11">
        <f>SQRT(POWER($C2041*信号概况!$C$2,2)+POWER($D2041*信号概况!$C$3,2)+POWER($E2041*信号概况!$C$4,2)+POWER($F2041*信号概况!$C$5,2)+POWER($G2041*信号概况!$C$6,2)+POWER($H2041*信号概况!$C$7,2)+POWER($I2041*信号概况!$C$8,2)+POWER($J2041*信号概况!$C$9,2)+2*$C2041*信号概况!$C$2*$D2041*信号概况!$C$3*信号相关性!$B$3+2*$C2041*信号概况!$C$2*$E2041*信号概况!$C$4*信号相关性!$B$4+2*$C2041*信号概况!$C$2*$F2041*信号概况!$C$5*信号相关性!$B$5+2*$C2041*信号概况!$C$2*$G2041*信号概况!$C$6*信号相关性!$B$6+2*$C2041*信号概况!$C$2*$H2041*信号概况!$C$7*信号相关性!$B$7+2*$C2041*信号概况!$C$2*$I2041*信号概况!$C$8*信号相关性!$B$8+2*$C2041*信号概况!$C$2*$J2041*信号概况!$C$9*信号相关性!$B$9+2*$D2041*信号概况!$C$3*$E2041*信号概况!$C$4*信号相关性!$C$4+2*$D2041*信号概况!$C$3*$F2041*信号概况!$C$5*信号相关性!$C$5+2*$D2041*信号概况!$C$3*$G2041*信号概况!$C$6*信号相关性!$C$6+2*$D2041*信号概况!$C$3*$H2041*信号概况!$C$7*信号相关性!$C$7+2*$D2041*信号概况!$C$3*$I2041*信号概况!$C$8*信号相关性!$C$8+2*$D2041*信号概况!$C$3*$J2041*信号概况!$C$9*信号相关性!$C$9+2*$E2041*信号概况!$C$4*$F2041*信号概况!$C$5*信号相关性!$D$5+2*$E2041*信号概况!$C$4*$G2041*信号概况!$C$6*信号相关性!$D$6+2*$E2041*信号概况!$C$4*$H2041*信号概况!$C$7*信号相关性!$D$7+2*$E2041*信号概况!$C$4*$I2041*信号概况!$C$8*信号相关性!$D$8+2*$E2041*信号概况!$C$4*$J2041*信号概况!$J$5*信号相关性!$D$9+2*$F2041*信号概况!$C$5*$G2041*信号概况!$C$6*信号相关性!$E$6+2*$F2041*信号概况!$C$5*$H2041*信号概况!$C$7*信号相关性!$E$7+2*$F2041*信号概况!$C$5*$I2041*信号概况!$C$8*信号相关性!$E$8+2*$F2041*信号概况!$C$5*$J2041*信号概况!$C$9*信号相关性!$E$9+2*$G2041*信号概况!$C$6*$H2041*信号概况!$C$7*信号相关性!$F$7+2*$G2041*信号概况!$C$6*$I2041*信号概况!$C$8*信号相关性!$F$8+2*$G2041*信号概况!$C$6*$J2041*信号概况!$C$9*信号相关性!$F$9+2*$H2041*信号概况!$C$7*$I2041*信号概况!$C$8*信号相关性!$G$8+2*$H2041*信号概况!$C$7*$J2041*信号概况!$C$9*信号相关性!$G$9+2*$I2041*信号概况!$C$8*$J2041*信号概况!$C$9*信号相关性!$H$9)</f>
        <v>10225.3826589275</v>
      </c>
      <c r="N2041" s="12">
        <f t="shared" si="669"/>
        <v>0.523863331294013</v>
      </c>
      <c r="O2041" s="10">
        <f>$C2041*信号概况!$J$2+$D2041*信号概况!$J$3+$E2041*信号概况!$J$4+$F2041*信号概况!$J$5+$G2041*信号概况!$J$6+$H2041*信号概况!$J$7+$I2041*信号概况!$J$8+$J2041*信号概况!$J$9</f>
        <v>1607.94712080542</v>
      </c>
      <c r="P2041" s="12">
        <f t="shared" si="670"/>
        <v>0.0823778007480551</v>
      </c>
      <c r="Q2041" s="7">
        <f t="shared" si="671"/>
        <v>8.7927718381681</v>
      </c>
    </row>
    <row r="2042" spans="1:17">
      <c r="A2042">
        <v>2040</v>
      </c>
      <c r="B2042">
        <v>19519.18</v>
      </c>
      <c r="C2042" s="7">
        <f t="shared" si="651"/>
        <v>0</v>
      </c>
      <c r="D2042" s="8">
        <f t="shared" si="652"/>
        <v>0</v>
      </c>
      <c r="E2042">
        <f t="shared" si="653"/>
        <v>0</v>
      </c>
      <c r="F2042">
        <f t="shared" si="663"/>
        <v>0.5</v>
      </c>
      <c r="G2042">
        <f t="shared" si="664"/>
        <v>0.1</v>
      </c>
      <c r="H2042">
        <f t="shared" si="665"/>
        <v>0</v>
      </c>
      <c r="I2042">
        <f t="shared" si="666"/>
        <v>0</v>
      </c>
      <c r="J2042">
        <f t="shared" si="667"/>
        <v>0</v>
      </c>
      <c r="K2042">
        <f>SQRT(POWER($C2042*信号概况!$F$2,2)+POWER($D2042*信号概况!$F$3,2)+POWER($E2042*信号概况!$F$4,2)+POWER($F2042*信号概况!$F$5,2)+POWER($G2042*信号概况!$F$6,2)+POWER($H2042*信号概况!$F$7,2)+POWER($I2042*信号概况!$F$8,2)+POWER($J2042*信号概况!$F$9,2)+2*$C2042*信号概况!$F$2*$D2042*信号概况!$F$3*信号相关性!$B$3+2*$C2042*信号概况!$F$2*$E2042*信号概况!$F$4*信号相关性!$B$4+2*$C2042*信号概况!$F$2*$F2042*信号概况!$F$5*信号相关性!$B$5+2*$C2042*信号概况!$F$2*$G2042*信号概况!$F$6*信号相关性!$B$6+2*$C2042*信号概况!$F$2*$H2042*信号概况!$F$7*信号相关性!$B$7+2*$C2042*信号概况!$F$2*$I2042*信号概况!$F$8*信号相关性!$B$8+2*$C2042*信号概况!$F$2*$J2042*信号概况!$F$9*信号相关性!$B$9+2*$D2042*信号概况!$F$3*$E2042*信号概况!$F$4*信号相关性!$C$4+2*$D2042*信号概况!$F$3*$F2042*信号概况!$F$5*信号相关性!$C$5+2*$D2042*信号概况!$F$3*$G2042*信号概况!$F$6*信号相关性!$C$6+2*$D2042*信号概况!$F$3*$H2042*信号概况!$F$7*信号相关性!$C$7+2*$D2042*信号概况!$F$3*$I2042*信号概况!$F$8*信号相关性!$C$8+2*$D2042*信号概况!$F$3*$J2042*信号概况!$F$9*信号相关性!$C$9+2*$E2042*信号概况!$F$4*$F2042*信号概况!$F$5*信号相关性!$D$5+2*$E2042*信号概况!$F$4*$G2042*信号概况!$F$6*信号相关性!$D$6+2*$E2042*信号概况!$F$4*$H2042*信号概况!$F$7*信号相关性!$D$7+2*$E2042*信号概况!$F$4*$I2042*信号概况!$F$8*信号相关性!$D$8+2*$E2042*信号概况!$F$4*$J2042*信号概况!$J$5*信号相关性!$D$9+2*$F2042*信号概况!$F$5*$G2042*信号概况!$F$6*信号相关性!$E$6+2*$F2042*信号概况!$F$5*$H2042*信号概况!$F$7*信号相关性!$E$7+2*$F2042*信号概况!$F$5*$I2042*信号概况!$F$8*信号相关性!$E$8+2*$F2042*信号概况!$F$5*$J2042*信号概况!$F$9*信号相关性!$E$9+2*$G2042*信号概况!$F$6*$H2042*信号概况!$F$7*信号相关性!$F$7+2*$G2042*信号概况!$F$6*$I2042*信号概况!$F$8*信号相关性!$F$8+2*$G2042*信号概况!$F$6*$J2042*信号概况!$F$9*信号相关性!$F$9+2*$H2042*信号概况!$F$7*$I2042*信号概况!$F$8*信号相关性!$G$8+2*$H2042*信号概况!$F$7*$J2042*信号概况!$F$9*信号相关性!$G$9+2*$I2042*信号概况!$F$8*$J2042*信号概况!$F$9*信号相关性!$H$9)</f>
        <v>312.55466772635</v>
      </c>
      <c r="L2042" s="10">
        <f t="shared" si="668"/>
        <v>62.4504511226482</v>
      </c>
      <c r="M2042" s="11">
        <f>SQRT(POWER($C2042*信号概况!$C$2,2)+POWER($D2042*信号概况!$C$3,2)+POWER($E2042*信号概况!$C$4,2)+POWER($F2042*信号概况!$C$5,2)+POWER($G2042*信号概况!$C$6,2)+POWER($H2042*信号概况!$C$7,2)+POWER($I2042*信号概况!$C$8,2)+POWER($J2042*信号概况!$C$9,2)+2*$C2042*信号概况!$C$2*$D2042*信号概况!$C$3*信号相关性!$B$3+2*$C2042*信号概况!$C$2*$E2042*信号概况!$C$4*信号相关性!$B$4+2*$C2042*信号概况!$C$2*$F2042*信号概况!$C$5*信号相关性!$B$5+2*$C2042*信号概况!$C$2*$G2042*信号概况!$C$6*信号相关性!$B$6+2*$C2042*信号概况!$C$2*$H2042*信号概况!$C$7*信号相关性!$B$7+2*$C2042*信号概况!$C$2*$I2042*信号概况!$C$8*信号相关性!$B$8+2*$C2042*信号概况!$C$2*$J2042*信号概况!$C$9*信号相关性!$B$9+2*$D2042*信号概况!$C$3*$E2042*信号概况!$C$4*信号相关性!$C$4+2*$D2042*信号概况!$C$3*$F2042*信号概况!$C$5*信号相关性!$C$5+2*$D2042*信号概况!$C$3*$G2042*信号概况!$C$6*信号相关性!$C$6+2*$D2042*信号概况!$C$3*$H2042*信号概况!$C$7*信号相关性!$C$7+2*$D2042*信号概况!$C$3*$I2042*信号概况!$C$8*信号相关性!$C$8+2*$D2042*信号概况!$C$3*$J2042*信号概况!$C$9*信号相关性!$C$9+2*$E2042*信号概况!$C$4*$F2042*信号概况!$C$5*信号相关性!$D$5+2*$E2042*信号概况!$C$4*$G2042*信号概况!$C$6*信号相关性!$D$6+2*$E2042*信号概况!$C$4*$H2042*信号概况!$C$7*信号相关性!$D$7+2*$E2042*信号概况!$C$4*$I2042*信号概况!$C$8*信号相关性!$D$8+2*$E2042*信号概况!$C$4*$J2042*信号概况!$J$5*信号相关性!$D$9+2*$F2042*信号概况!$C$5*$G2042*信号概况!$C$6*信号相关性!$E$6+2*$F2042*信号概况!$C$5*$H2042*信号概况!$C$7*信号相关性!$E$7+2*$F2042*信号概况!$C$5*$I2042*信号概况!$C$8*信号相关性!$E$8+2*$F2042*信号概况!$C$5*$J2042*信号概况!$C$9*信号相关性!$E$9+2*$G2042*信号概况!$C$6*$H2042*信号概况!$C$7*信号相关性!$F$7+2*$G2042*信号概况!$C$6*$I2042*信号概况!$C$8*信号相关性!$F$8+2*$G2042*信号概况!$C$6*$J2042*信号概况!$C$9*信号相关性!$F$9+2*$H2042*信号概况!$C$7*$I2042*信号概况!$C$8*信号相关性!$G$8+2*$H2042*信号概况!$C$7*$J2042*信号概况!$C$9*信号相关性!$G$9+2*$I2042*信号概况!$C$8*$J2042*信号概况!$C$9*信号相关性!$H$9)</f>
        <v>1144.28196441435</v>
      </c>
      <c r="N2042" s="12">
        <f t="shared" si="669"/>
        <v>0.058623464941373</v>
      </c>
      <c r="O2042" s="10">
        <f>$C2042*信号概况!$J$2+$D2042*信号概况!$J$3+$E2042*信号概况!$J$4+$F2042*信号概况!$J$5+$G2042*信号概况!$J$6+$H2042*信号概况!$J$7+$I2042*信号概况!$J$8+$J2042*信号概况!$J$9</f>
        <v>860.475976090006</v>
      </c>
      <c r="P2042" s="12">
        <f t="shared" si="670"/>
        <v>0.0440836129432695</v>
      </c>
      <c r="Q2042" s="7">
        <f t="shared" si="671"/>
        <v>29.9139756289483</v>
      </c>
    </row>
    <row r="2043" spans="1:17">
      <c r="A2043">
        <v>2041</v>
      </c>
      <c r="B2043">
        <v>19519.18</v>
      </c>
      <c r="C2043" s="7">
        <f t="shared" si="651"/>
        <v>0</v>
      </c>
      <c r="D2043" s="8">
        <f t="shared" si="652"/>
        <v>0.0303030303030303</v>
      </c>
      <c r="E2043">
        <f t="shared" si="653"/>
        <v>0</v>
      </c>
      <c r="F2043">
        <f t="shared" si="663"/>
        <v>0.5</v>
      </c>
      <c r="G2043">
        <f t="shared" si="664"/>
        <v>0.1</v>
      </c>
      <c r="H2043">
        <f t="shared" si="665"/>
        <v>0</v>
      </c>
      <c r="I2043">
        <f t="shared" si="666"/>
        <v>0</v>
      </c>
      <c r="J2043">
        <f t="shared" si="667"/>
        <v>0</v>
      </c>
      <c r="K2043">
        <f>SQRT(POWER($C2043*信号概况!$F$2,2)+POWER($D2043*信号概况!$F$3,2)+POWER($E2043*信号概况!$F$4,2)+POWER($F2043*信号概况!$F$5,2)+POWER($G2043*信号概况!$F$6,2)+POWER($H2043*信号概况!$F$7,2)+POWER($I2043*信号概况!$F$8,2)+POWER($J2043*信号概况!$F$9,2)+2*$C2043*信号概况!$F$2*$D2043*信号概况!$F$3*信号相关性!$B$3+2*$C2043*信号概况!$F$2*$E2043*信号概况!$F$4*信号相关性!$B$4+2*$C2043*信号概况!$F$2*$F2043*信号概况!$F$5*信号相关性!$B$5+2*$C2043*信号概况!$F$2*$G2043*信号概况!$F$6*信号相关性!$B$6+2*$C2043*信号概况!$F$2*$H2043*信号概况!$F$7*信号相关性!$B$7+2*$C2043*信号概况!$F$2*$I2043*信号概况!$F$8*信号相关性!$B$8+2*$C2043*信号概况!$F$2*$J2043*信号概况!$F$9*信号相关性!$B$9+2*$D2043*信号概况!$F$3*$E2043*信号概况!$F$4*信号相关性!$C$4+2*$D2043*信号概况!$F$3*$F2043*信号概况!$F$5*信号相关性!$C$5+2*$D2043*信号概况!$F$3*$G2043*信号概况!$F$6*信号相关性!$C$6+2*$D2043*信号概况!$F$3*$H2043*信号概况!$F$7*信号相关性!$C$7+2*$D2043*信号概况!$F$3*$I2043*信号概况!$F$8*信号相关性!$C$8+2*$D2043*信号概况!$F$3*$J2043*信号概况!$F$9*信号相关性!$C$9+2*$E2043*信号概况!$F$4*$F2043*信号概况!$F$5*信号相关性!$D$5+2*$E2043*信号概况!$F$4*$G2043*信号概况!$F$6*信号相关性!$D$6+2*$E2043*信号概况!$F$4*$H2043*信号概况!$F$7*信号相关性!$D$7+2*$E2043*信号概况!$F$4*$I2043*信号概况!$F$8*信号相关性!$D$8+2*$E2043*信号概况!$F$4*$J2043*信号概况!$J$5*信号相关性!$D$9+2*$F2043*信号概况!$F$5*$G2043*信号概况!$F$6*信号相关性!$E$6+2*$F2043*信号概况!$F$5*$H2043*信号概况!$F$7*信号相关性!$E$7+2*$F2043*信号概况!$F$5*$I2043*信号概况!$F$8*信号相关性!$E$8+2*$F2043*信号概况!$F$5*$J2043*信号概况!$F$9*信号相关性!$E$9+2*$G2043*信号概况!$F$6*$H2043*信号概况!$F$7*信号相关性!$F$7+2*$G2043*信号概况!$F$6*$I2043*信号概况!$F$8*信号相关性!$F$8+2*$G2043*信号概况!$F$6*$J2043*信号概况!$F$9*信号相关性!$F$9+2*$H2043*信号概况!$F$7*$I2043*信号概况!$F$8*信号相关性!$G$8+2*$H2043*信号概况!$F$7*$J2043*信号概况!$F$9*信号相关性!$G$9+2*$I2043*信号概况!$F$8*$J2043*信号概况!$F$9*信号相关性!$H$9)</f>
        <v>287.288161918559</v>
      </c>
      <c r="L2043" s="10">
        <f t="shared" si="668"/>
        <v>67.9428622107073</v>
      </c>
      <c r="M2043" s="11">
        <f>SQRT(POWER($C2043*信号概况!$C$2,2)+POWER($D2043*信号概况!$C$3,2)+POWER($E2043*信号概况!$C$4,2)+POWER($F2043*信号概况!$C$5,2)+POWER($G2043*信号概况!$C$6,2)+POWER($H2043*信号概况!$C$7,2)+POWER($I2043*信号概况!$C$8,2)+POWER($J2043*信号概况!$C$9,2)+2*$C2043*信号概况!$C$2*$D2043*信号概况!$C$3*信号相关性!$B$3+2*$C2043*信号概况!$C$2*$E2043*信号概况!$C$4*信号相关性!$B$4+2*$C2043*信号概况!$C$2*$F2043*信号概况!$C$5*信号相关性!$B$5+2*$C2043*信号概况!$C$2*$G2043*信号概况!$C$6*信号相关性!$B$6+2*$C2043*信号概况!$C$2*$H2043*信号概况!$C$7*信号相关性!$B$7+2*$C2043*信号概况!$C$2*$I2043*信号概况!$C$8*信号相关性!$B$8+2*$C2043*信号概况!$C$2*$J2043*信号概况!$C$9*信号相关性!$B$9+2*$D2043*信号概况!$C$3*$E2043*信号概况!$C$4*信号相关性!$C$4+2*$D2043*信号概况!$C$3*$F2043*信号概况!$C$5*信号相关性!$C$5+2*$D2043*信号概况!$C$3*$G2043*信号概况!$C$6*信号相关性!$C$6+2*$D2043*信号概况!$C$3*$H2043*信号概况!$C$7*信号相关性!$C$7+2*$D2043*信号概况!$C$3*$I2043*信号概况!$C$8*信号相关性!$C$8+2*$D2043*信号概况!$C$3*$J2043*信号概况!$C$9*信号相关性!$C$9+2*$E2043*信号概况!$C$4*$F2043*信号概况!$C$5*信号相关性!$D$5+2*$E2043*信号概况!$C$4*$G2043*信号概况!$C$6*信号相关性!$D$6+2*$E2043*信号概况!$C$4*$H2043*信号概况!$C$7*信号相关性!$D$7+2*$E2043*信号概况!$C$4*$I2043*信号概况!$C$8*信号相关性!$D$8+2*$E2043*信号概况!$C$4*$J2043*信号概况!$J$5*信号相关性!$D$9+2*$F2043*信号概况!$C$5*$G2043*信号概况!$C$6*信号相关性!$E$6+2*$F2043*信号概况!$C$5*$H2043*信号概况!$C$7*信号相关性!$E$7+2*$F2043*信号概况!$C$5*$I2043*信号概况!$C$8*信号相关性!$E$8+2*$F2043*信号概况!$C$5*$J2043*信号概况!$C$9*信号相关性!$E$9+2*$G2043*信号概况!$C$6*$H2043*信号概况!$C$7*信号相关性!$F$7+2*$G2043*信号概况!$C$6*$I2043*信号概况!$C$8*信号相关性!$F$8+2*$G2043*信号概况!$C$6*$J2043*信号概况!$C$9*信号相关性!$F$9+2*$H2043*信号概况!$C$7*$I2043*信号概况!$C$8*信号相关性!$G$8+2*$H2043*信号概况!$C$7*$J2043*信号概况!$C$9*信号相关性!$G$9+2*$I2043*信号概况!$C$8*$J2043*信号概况!$C$9*信号相关性!$H$9)</f>
        <v>1027.27184179845</v>
      </c>
      <c r="N2043" s="12">
        <f t="shared" si="669"/>
        <v>0.0526288420824259</v>
      </c>
      <c r="O2043" s="10">
        <f>$C2043*信号概况!$J$2+$D2043*信号概况!$J$3+$E2043*信号概况!$J$4+$F2043*信号概况!$J$5+$G2043*信号概况!$J$6+$H2043*信号概况!$J$7+$I2043*信号概况!$J$8+$J2043*信号概况!$J$9</f>
        <v>885.004126774938</v>
      </c>
      <c r="P2043" s="12">
        <f t="shared" si="670"/>
        <v>0.0453402308280849</v>
      </c>
      <c r="Q2043" s="7">
        <f t="shared" si="671"/>
        <v>33.5693975585154</v>
      </c>
    </row>
    <row r="2044" spans="1:17">
      <c r="A2044">
        <v>2042</v>
      </c>
      <c r="B2044">
        <v>19519.18</v>
      </c>
      <c r="C2044" s="7">
        <f t="shared" si="651"/>
        <v>0</v>
      </c>
      <c r="D2044" s="8">
        <f t="shared" si="652"/>
        <v>0.0606060606060606</v>
      </c>
      <c r="E2044">
        <f t="shared" si="653"/>
        <v>0</v>
      </c>
      <c r="F2044">
        <f t="shared" si="663"/>
        <v>0.5</v>
      </c>
      <c r="G2044">
        <f t="shared" si="664"/>
        <v>0.1</v>
      </c>
      <c r="H2044">
        <f t="shared" si="665"/>
        <v>0</v>
      </c>
      <c r="I2044">
        <f t="shared" si="666"/>
        <v>0</v>
      </c>
      <c r="J2044">
        <f t="shared" si="667"/>
        <v>0</v>
      </c>
      <c r="K2044">
        <f>SQRT(POWER($C2044*信号概况!$F$2,2)+POWER($D2044*信号概况!$F$3,2)+POWER($E2044*信号概况!$F$4,2)+POWER($F2044*信号概况!$F$5,2)+POWER($G2044*信号概况!$F$6,2)+POWER($H2044*信号概况!$F$7,2)+POWER($I2044*信号概况!$F$8,2)+POWER($J2044*信号概况!$F$9,2)+2*$C2044*信号概况!$F$2*$D2044*信号概况!$F$3*信号相关性!$B$3+2*$C2044*信号概况!$F$2*$E2044*信号概况!$F$4*信号相关性!$B$4+2*$C2044*信号概况!$F$2*$F2044*信号概况!$F$5*信号相关性!$B$5+2*$C2044*信号概况!$F$2*$G2044*信号概况!$F$6*信号相关性!$B$6+2*$C2044*信号概况!$F$2*$H2044*信号概况!$F$7*信号相关性!$B$7+2*$C2044*信号概况!$F$2*$I2044*信号概况!$F$8*信号相关性!$B$8+2*$C2044*信号概况!$F$2*$J2044*信号概况!$F$9*信号相关性!$B$9+2*$D2044*信号概况!$F$3*$E2044*信号概况!$F$4*信号相关性!$C$4+2*$D2044*信号概况!$F$3*$F2044*信号概况!$F$5*信号相关性!$C$5+2*$D2044*信号概况!$F$3*$G2044*信号概况!$F$6*信号相关性!$C$6+2*$D2044*信号概况!$F$3*$H2044*信号概况!$F$7*信号相关性!$C$7+2*$D2044*信号概况!$F$3*$I2044*信号概况!$F$8*信号相关性!$C$8+2*$D2044*信号概况!$F$3*$J2044*信号概况!$F$9*信号相关性!$C$9+2*$E2044*信号概况!$F$4*$F2044*信号概况!$F$5*信号相关性!$D$5+2*$E2044*信号概况!$F$4*$G2044*信号概况!$F$6*信号相关性!$D$6+2*$E2044*信号概况!$F$4*$H2044*信号概况!$F$7*信号相关性!$D$7+2*$E2044*信号概况!$F$4*$I2044*信号概况!$F$8*信号相关性!$D$8+2*$E2044*信号概况!$F$4*$J2044*信号概况!$J$5*信号相关性!$D$9+2*$F2044*信号概况!$F$5*$G2044*信号概况!$F$6*信号相关性!$E$6+2*$F2044*信号概况!$F$5*$H2044*信号概况!$F$7*信号相关性!$E$7+2*$F2044*信号概况!$F$5*$I2044*信号概况!$F$8*信号相关性!$E$8+2*$F2044*信号概况!$F$5*$J2044*信号概况!$F$9*信号相关性!$E$9+2*$G2044*信号概况!$F$6*$H2044*信号概况!$F$7*信号相关性!$F$7+2*$G2044*信号概况!$F$6*$I2044*信号概况!$F$8*信号相关性!$F$8+2*$G2044*信号概况!$F$6*$J2044*信号概况!$F$9*信号相关性!$F$9+2*$H2044*信号概况!$F$7*$I2044*信号概况!$F$8*信号相关性!$G$8+2*$H2044*信号概况!$F$7*$J2044*信号概况!$F$9*信号相关性!$G$9+2*$I2044*信号概况!$F$8*$J2044*信号概况!$F$9*信号相关性!$H$9)</f>
        <v>276.255903120811</v>
      </c>
      <c r="L2044" s="10">
        <f t="shared" si="668"/>
        <v>70.6561553237253</v>
      </c>
      <c r="M2044" s="11">
        <f>SQRT(POWER($C2044*信号概况!$C$2,2)+POWER($D2044*信号概况!$C$3,2)+POWER($E2044*信号概况!$C$4,2)+POWER($F2044*信号概况!$C$5,2)+POWER($G2044*信号概况!$C$6,2)+POWER($H2044*信号概况!$C$7,2)+POWER($I2044*信号概况!$C$8,2)+POWER($J2044*信号概况!$C$9,2)+2*$C2044*信号概况!$C$2*$D2044*信号概况!$C$3*信号相关性!$B$3+2*$C2044*信号概况!$C$2*$E2044*信号概况!$C$4*信号相关性!$B$4+2*$C2044*信号概况!$C$2*$F2044*信号概况!$C$5*信号相关性!$B$5+2*$C2044*信号概况!$C$2*$G2044*信号概况!$C$6*信号相关性!$B$6+2*$C2044*信号概况!$C$2*$H2044*信号概况!$C$7*信号相关性!$B$7+2*$C2044*信号概况!$C$2*$I2044*信号概况!$C$8*信号相关性!$B$8+2*$C2044*信号概况!$C$2*$J2044*信号概况!$C$9*信号相关性!$B$9+2*$D2044*信号概况!$C$3*$E2044*信号概况!$C$4*信号相关性!$C$4+2*$D2044*信号概况!$C$3*$F2044*信号概况!$C$5*信号相关性!$C$5+2*$D2044*信号概况!$C$3*$G2044*信号概况!$C$6*信号相关性!$C$6+2*$D2044*信号概况!$C$3*$H2044*信号概况!$C$7*信号相关性!$C$7+2*$D2044*信号概况!$C$3*$I2044*信号概况!$C$8*信号相关性!$C$8+2*$D2044*信号概况!$C$3*$J2044*信号概况!$C$9*信号相关性!$C$9+2*$E2044*信号概况!$C$4*$F2044*信号概况!$C$5*信号相关性!$D$5+2*$E2044*信号概况!$C$4*$G2044*信号概况!$C$6*信号相关性!$D$6+2*$E2044*信号概况!$C$4*$H2044*信号概况!$C$7*信号相关性!$D$7+2*$E2044*信号概况!$C$4*$I2044*信号概况!$C$8*信号相关性!$D$8+2*$E2044*信号概况!$C$4*$J2044*信号概况!$J$5*信号相关性!$D$9+2*$F2044*信号概况!$C$5*$G2044*信号概况!$C$6*信号相关性!$E$6+2*$F2044*信号概况!$C$5*$H2044*信号概况!$C$7*信号相关性!$E$7+2*$F2044*信号概况!$C$5*$I2044*信号概况!$C$8*信号相关性!$E$8+2*$F2044*信号概况!$C$5*$J2044*信号概况!$C$9*信号相关性!$E$9+2*$G2044*信号概况!$C$6*$H2044*信号概况!$C$7*信号相关性!$F$7+2*$G2044*信号概况!$C$6*$I2044*信号概况!$C$8*信号相关性!$F$8+2*$G2044*信号概况!$C$6*$J2044*信号概况!$C$9*信号相关性!$F$9+2*$H2044*信号概况!$C$7*$I2044*信号概况!$C$8*信号相关性!$G$8+2*$H2044*信号概况!$C$7*$J2044*信号概况!$C$9*信号相关性!$G$9+2*$I2044*信号概况!$C$8*$J2044*信号概况!$C$9*信号相关性!$H$9)</f>
        <v>1005.77228140479</v>
      </c>
      <c r="N2044" s="12">
        <f t="shared" si="669"/>
        <v>0.0515273839067417</v>
      </c>
      <c r="O2044" s="10">
        <f>$C2044*信号概况!$J$2+$D2044*信号概况!$J$3+$E2044*信号概况!$J$4+$F2044*信号概况!$J$5+$G2044*信号概况!$J$6+$H2044*信号概况!$J$7+$I2044*信号概况!$J$8+$J2044*信号概况!$J$9</f>
        <v>909.532277459869</v>
      </c>
      <c r="P2044" s="12">
        <f t="shared" si="670"/>
        <v>0.0465968487129003</v>
      </c>
      <c r="Q2044" s="7">
        <f t="shared" si="671"/>
        <v>35.9754423968715</v>
      </c>
    </row>
    <row r="2045" spans="1:17">
      <c r="A2045">
        <v>2043</v>
      </c>
      <c r="B2045">
        <v>19519.18</v>
      </c>
      <c r="C2045" s="7">
        <f t="shared" si="651"/>
        <v>0</v>
      </c>
      <c r="D2045" s="8">
        <f t="shared" si="652"/>
        <v>0.0909090909090909</v>
      </c>
      <c r="E2045">
        <f t="shared" si="653"/>
        <v>0</v>
      </c>
      <c r="F2045">
        <f t="shared" si="663"/>
        <v>0.5</v>
      </c>
      <c r="G2045">
        <f t="shared" si="664"/>
        <v>0.1</v>
      </c>
      <c r="H2045">
        <f t="shared" si="665"/>
        <v>0</v>
      </c>
      <c r="I2045">
        <f t="shared" si="666"/>
        <v>0</v>
      </c>
      <c r="J2045">
        <f t="shared" si="667"/>
        <v>0</v>
      </c>
      <c r="K2045">
        <f>SQRT(POWER($C2045*信号概况!$F$2,2)+POWER($D2045*信号概况!$F$3,2)+POWER($E2045*信号概况!$F$4,2)+POWER($F2045*信号概况!$F$5,2)+POWER($G2045*信号概况!$F$6,2)+POWER($H2045*信号概况!$F$7,2)+POWER($I2045*信号概况!$F$8,2)+POWER($J2045*信号概况!$F$9,2)+2*$C2045*信号概况!$F$2*$D2045*信号概况!$F$3*信号相关性!$B$3+2*$C2045*信号概况!$F$2*$E2045*信号概况!$F$4*信号相关性!$B$4+2*$C2045*信号概况!$F$2*$F2045*信号概况!$F$5*信号相关性!$B$5+2*$C2045*信号概况!$F$2*$G2045*信号概况!$F$6*信号相关性!$B$6+2*$C2045*信号概况!$F$2*$H2045*信号概况!$F$7*信号相关性!$B$7+2*$C2045*信号概况!$F$2*$I2045*信号概况!$F$8*信号相关性!$B$8+2*$C2045*信号概况!$F$2*$J2045*信号概况!$F$9*信号相关性!$B$9+2*$D2045*信号概况!$F$3*$E2045*信号概况!$F$4*信号相关性!$C$4+2*$D2045*信号概况!$F$3*$F2045*信号概况!$F$5*信号相关性!$C$5+2*$D2045*信号概况!$F$3*$G2045*信号概况!$F$6*信号相关性!$C$6+2*$D2045*信号概况!$F$3*$H2045*信号概况!$F$7*信号相关性!$C$7+2*$D2045*信号概况!$F$3*$I2045*信号概况!$F$8*信号相关性!$C$8+2*$D2045*信号概况!$F$3*$J2045*信号概况!$F$9*信号相关性!$C$9+2*$E2045*信号概况!$F$4*$F2045*信号概况!$F$5*信号相关性!$D$5+2*$E2045*信号概况!$F$4*$G2045*信号概况!$F$6*信号相关性!$D$6+2*$E2045*信号概况!$F$4*$H2045*信号概况!$F$7*信号相关性!$D$7+2*$E2045*信号概况!$F$4*$I2045*信号概况!$F$8*信号相关性!$D$8+2*$E2045*信号概况!$F$4*$J2045*信号概况!$J$5*信号相关性!$D$9+2*$F2045*信号概况!$F$5*$G2045*信号概况!$F$6*信号相关性!$E$6+2*$F2045*信号概况!$F$5*$H2045*信号概况!$F$7*信号相关性!$E$7+2*$F2045*信号概况!$F$5*$I2045*信号概况!$F$8*信号相关性!$E$8+2*$F2045*信号概况!$F$5*$J2045*信号概况!$F$9*信号相关性!$E$9+2*$G2045*信号概况!$F$6*$H2045*信号概况!$F$7*信号相关性!$F$7+2*$G2045*信号概况!$F$6*$I2045*信号概况!$F$8*信号相关性!$F$8+2*$G2045*信号概况!$F$6*$J2045*信号概况!$F$9*信号相关性!$F$9+2*$H2045*信号概况!$F$7*$I2045*信号概况!$F$8*信号相关性!$G$8+2*$H2045*信号概况!$F$7*$J2045*信号概况!$F$9*信号相关性!$G$9+2*$I2045*信号概况!$F$8*$J2045*信号概况!$F$9*信号相关性!$H$9)</f>
        <v>281.138628454328</v>
      </c>
      <c r="L2045" s="10">
        <f t="shared" si="668"/>
        <v>69.4290219288415</v>
      </c>
      <c r="M2045" s="11">
        <f>SQRT(POWER($C2045*信号概况!$C$2,2)+POWER($D2045*信号概况!$C$3,2)+POWER($E2045*信号概况!$C$4,2)+POWER($F2045*信号概况!$C$5,2)+POWER($G2045*信号概况!$C$6,2)+POWER($H2045*信号概况!$C$7,2)+POWER($I2045*信号概况!$C$8,2)+POWER($J2045*信号概况!$C$9,2)+2*$C2045*信号概况!$C$2*$D2045*信号概况!$C$3*信号相关性!$B$3+2*$C2045*信号概况!$C$2*$E2045*信号概况!$C$4*信号相关性!$B$4+2*$C2045*信号概况!$C$2*$F2045*信号概况!$C$5*信号相关性!$B$5+2*$C2045*信号概况!$C$2*$G2045*信号概况!$C$6*信号相关性!$B$6+2*$C2045*信号概况!$C$2*$H2045*信号概况!$C$7*信号相关性!$B$7+2*$C2045*信号概况!$C$2*$I2045*信号概况!$C$8*信号相关性!$B$8+2*$C2045*信号概况!$C$2*$J2045*信号概况!$C$9*信号相关性!$B$9+2*$D2045*信号概况!$C$3*$E2045*信号概况!$C$4*信号相关性!$C$4+2*$D2045*信号概况!$C$3*$F2045*信号概况!$C$5*信号相关性!$C$5+2*$D2045*信号概况!$C$3*$G2045*信号概况!$C$6*信号相关性!$C$6+2*$D2045*信号概况!$C$3*$H2045*信号概况!$C$7*信号相关性!$C$7+2*$D2045*信号概况!$C$3*$I2045*信号概况!$C$8*信号相关性!$C$8+2*$D2045*信号概况!$C$3*$J2045*信号概况!$C$9*信号相关性!$C$9+2*$E2045*信号概况!$C$4*$F2045*信号概况!$C$5*信号相关性!$D$5+2*$E2045*信号概况!$C$4*$G2045*信号概况!$C$6*信号相关性!$D$6+2*$E2045*信号概况!$C$4*$H2045*信号概况!$C$7*信号相关性!$D$7+2*$E2045*信号概况!$C$4*$I2045*信号概况!$C$8*信号相关性!$D$8+2*$E2045*信号概况!$C$4*$J2045*信号概况!$J$5*信号相关性!$D$9+2*$F2045*信号概况!$C$5*$G2045*信号概况!$C$6*信号相关性!$E$6+2*$F2045*信号概况!$C$5*$H2045*信号概况!$C$7*信号相关性!$E$7+2*$F2045*信号概况!$C$5*$I2045*信号概况!$C$8*信号相关性!$E$8+2*$F2045*信号概况!$C$5*$J2045*信号概况!$C$9*信号相关性!$E$9+2*$G2045*信号概况!$C$6*$H2045*信号概况!$C$7*信号相关性!$F$7+2*$G2045*信号概况!$C$6*$I2045*信号概况!$C$8*信号相关性!$F$8+2*$G2045*信号概况!$C$6*$J2045*信号概况!$C$9*信号相关性!$F$9+2*$H2045*信号概况!$C$7*$I2045*信号概况!$C$8*信号相关性!$G$8+2*$H2045*信号概况!$C$7*$J2045*信号概况!$C$9*信号相关性!$G$9+2*$I2045*信号概况!$C$8*$J2045*信号概况!$C$9*信号相关性!$H$9)</f>
        <v>1085.47342176336</v>
      </c>
      <c r="N2045" s="12">
        <f t="shared" si="669"/>
        <v>0.0556106056588116</v>
      </c>
      <c r="O2045" s="10">
        <f>$C2045*信号概况!$J$2+$D2045*信号概况!$J$3+$E2045*信号概况!$J$4+$F2045*信号概况!$J$5+$G2045*信号概况!$J$6+$H2045*信号概况!$J$7+$I2045*信号概况!$J$8+$J2045*信号概况!$J$9</f>
        <v>934.060428144801</v>
      </c>
      <c r="P2045" s="12">
        <f t="shared" si="670"/>
        <v>0.0478534665977157</v>
      </c>
      <c r="Q2045" s="7">
        <f t="shared" si="671"/>
        <v>36.3975814849646</v>
      </c>
    </row>
    <row r="2046" spans="1:17">
      <c r="A2046">
        <v>2044</v>
      </c>
      <c r="B2046">
        <v>19519.18</v>
      </c>
      <c r="C2046" s="7">
        <f t="shared" si="651"/>
        <v>0</v>
      </c>
      <c r="D2046" s="8">
        <f t="shared" si="652"/>
        <v>0.121212121212121</v>
      </c>
      <c r="E2046">
        <f t="shared" si="653"/>
        <v>0</v>
      </c>
      <c r="F2046">
        <f t="shared" si="663"/>
        <v>0.5</v>
      </c>
      <c r="G2046">
        <f t="shared" si="664"/>
        <v>0.1</v>
      </c>
      <c r="H2046">
        <f t="shared" si="665"/>
        <v>0</v>
      </c>
      <c r="I2046">
        <f t="shared" si="666"/>
        <v>0</v>
      </c>
      <c r="J2046">
        <f t="shared" si="667"/>
        <v>0</v>
      </c>
      <c r="K2046">
        <f>SQRT(POWER($C2046*信号概况!$F$2,2)+POWER($D2046*信号概况!$F$3,2)+POWER($E2046*信号概况!$F$4,2)+POWER($F2046*信号概况!$F$5,2)+POWER($G2046*信号概况!$F$6,2)+POWER($H2046*信号概况!$F$7,2)+POWER($I2046*信号概况!$F$8,2)+POWER($J2046*信号概况!$F$9,2)+2*$C2046*信号概况!$F$2*$D2046*信号概况!$F$3*信号相关性!$B$3+2*$C2046*信号概况!$F$2*$E2046*信号概况!$F$4*信号相关性!$B$4+2*$C2046*信号概况!$F$2*$F2046*信号概况!$F$5*信号相关性!$B$5+2*$C2046*信号概况!$F$2*$G2046*信号概况!$F$6*信号相关性!$B$6+2*$C2046*信号概况!$F$2*$H2046*信号概况!$F$7*信号相关性!$B$7+2*$C2046*信号概况!$F$2*$I2046*信号概况!$F$8*信号相关性!$B$8+2*$C2046*信号概况!$F$2*$J2046*信号概况!$F$9*信号相关性!$B$9+2*$D2046*信号概况!$F$3*$E2046*信号概况!$F$4*信号相关性!$C$4+2*$D2046*信号概况!$F$3*$F2046*信号概况!$F$5*信号相关性!$C$5+2*$D2046*信号概况!$F$3*$G2046*信号概况!$F$6*信号相关性!$C$6+2*$D2046*信号概况!$F$3*$H2046*信号概况!$F$7*信号相关性!$C$7+2*$D2046*信号概况!$F$3*$I2046*信号概况!$F$8*信号相关性!$C$8+2*$D2046*信号概况!$F$3*$J2046*信号概况!$F$9*信号相关性!$C$9+2*$E2046*信号概况!$F$4*$F2046*信号概况!$F$5*信号相关性!$D$5+2*$E2046*信号概况!$F$4*$G2046*信号概况!$F$6*信号相关性!$D$6+2*$E2046*信号概况!$F$4*$H2046*信号概况!$F$7*信号相关性!$D$7+2*$E2046*信号概况!$F$4*$I2046*信号概况!$F$8*信号相关性!$D$8+2*$E2046*信号概况!$F$4*$J2046*信号概况!$J$5*信号相关性!$D$9+2*$F2046*信号概况!$F$5*$G2046*信号概况!$F$6*信号相关性!$E$6+2*$F2046*信号概况!$F$5*$H2046*信号概况!$F$7*信号相关性!$E$7+2*$F2046*信号概况!$F$5*$I2046*信号概况!$F$8*信号相关性!$E$8+2*$F2046*信号概况!$F$5*$J2046*信号概况!$F$9*信号相关性!$E$9+2*$G2046*信号概况!$F$6*$H2046*信号概况!$F$7*信号相关性!$F$7+2*$G2046*信号概况!$F$6*$I2046*信号概况!$F$8*信号相关性!$F$8+2*$G2046*信号概况!$F$6*$J2046*信号概况!$F$9*信号相关性!$F$9+2*$H2046*信号概况!$F$7*$I2046*信号概况!$F$8*信号相关性!$G$8+2*$H2046*信号概况!$F$7*$J2046*信号概况!$F$9*信号相关性!$G$9+2*$I2046*信号概况!$F$8*$J2046*信号概况!$F$9*信号相关性!$H$9)</f>
        <v>301.163246726427</v>
      </c>
      <c r="L2046" s="10">
        <f t="shared" si="668"/>
        <v>64.8126230945138</v>
      </c>
      <c r="M2046" s="11">
        <f>SQRT(POWER($C2046*信号概况!$C$2,2)+POWER($D2046*信号概况!$C$3,2)+POWER($E2046*信号概况!$C$4,2)+POWER($F2046*信号概况!$C$5,2)+POWER($G2046*信号概况!$C$6,2)+POWER($H2046*信号概况!$C$7,2)+POWER($I2046*信号概况!$C$8,2)+POWER($J2046*信号概况!$C$9,2)+2*$C2046*信号概况!$C$2*$D2046*信号概况!$C$3*信号相关性!$B$3+2*$C2046*信号概况!$C$2*$E2046*信号概况!$C$4*信号相关性!$B$4+2*$C2046*信号概况!$C$2*$F2046*信号概况!$C$5*信号相关性!$B$5+2*$C2046*信号概况!$C$2*$G2046*信号概况!$C$6*信号相关性!$B$6+2*$C2046*信号概况!$C$2*$H2046*信号概况!$C$7*信号相关性!$B$7+2*$C2046*信号概况!$C$2*$I2046*信号概况!$C$8*信号相关性!$B$8+2*$C2046*信号概况!$C$2*$J2046*信号概况!$C$9*信号相关性!$B$9+2*$D2046*信号概况!$C$3*$E2046*信号概况!$C$4*信号相关性!$C$4+2*$D2046*信号概况!$C$3*$F2046*信号概况!$C$5*信号相关性!$C$5+2*$D2046*信号概况!$C$3*$G2046*信号概况!$C$6*信号相关性!$C$6+2*$D2046*信号概况!$C$3*$H2046*信号概况!$C$7*信号相关性!$C$7+2*$D2046*信号概况!$C$3*$I2046*信号概况!$C$8*信号相关性!$C$8+2*$D2046*信号概况!$C$3*$J2046*信号概况!$C$9*信号相关性!$C$9+2*$E2046*信号概况!$C$4*$F2046*信号概况!$C$5*信号相关性!$D$5+2*$E2046*信号概况!$C$4*$G2046*信号概况!$C$6*信号相关性!$D$6+2*$E2046*信号概况!$C$4*$H2046*信号概况!$C$7*信号相关性!$D$7+2*$E2046*信号概况!$C$4*$I2046*信号概况!$C$8*信号相关性!$D$8+2*$E2046*信号概况!$C$4*$J2046*信号概况!$J$5*信号相关性!$D$9+2*$F2046*信号概况!$C$5*$G2046*信号概况!$C$6*信号相关性!$E$6+2*$F2046*信号概况!$C$5*$H2046*信号概况!$C$7*信号相关性!$E$7+2*$F2046*信号概况!$C$5*$I2046*信号概况!$C$8*信号相关性!$E$8+2*$F2046*信号概况!$C$5*$J2046*信号概况!$C$9*信号相关性!$E$9+2*$G2046*信号概况!$C$6*$H2046*信号概况!$C$7*信号相关性!$F$7+2*$G2046*信号概况!$C$6*$I2046*信号概况!$C$8*信号相关性!$F$8+2*$G2046*信号概况!$C$6*$J2046*信号概况!$C$9*信号相关性!$F$9+2*$H2046*信号概况!$C$7*$I2046*信号概况!$C$8*信号相关性!$G$8+2*$H2046*信号概况!$C$7*$J2046*信号概况!$C$9*信号相关性!$G$9+2*$I2046*信号概况!$C$8*$J2046*信号概况!$C$9*信号相关性!$H$9)</f>
        <v>1247.12126069975</v>
      </c>
      <c r="N2046" s="12">
        <f t="shared" si="669"/>
        <v>0.0638920928389282</v>
      </c>
      <c r="O2046" s="10">
        <f>$C2046*信号概况!$J$2+$D2046*信号概况!$J$3+$E2046*信号概况!$J$4+$F2046*信号概况!$J$5+$G2046*信号概况!$J$6+$H2046*信号概况!$J$7+$I2046*信号概况!$J$8+$J2046*信号概况!$J$9</f>
        <v>958.588578829732</v>
      </c>
      <c r="P2046" s="12">
        <f t="shared" si="670"/>
        <v>0.0491100844825311</v>
      </c>
      <c r="Q2046" s="7">
        <f t="shared" si="671"/>
        <v>34.9548095937465</v>
      </c>
    </row>
    <row r="2047" spans="1:17">
      <c r="A2047">
        <v>2045</v>
      </c>
      <c r="B2047">
        <v>19519.18</v>
      </c>
      <c r="C2047" s="7">
        <f t="shared" si="651"/>
        <v>0</v>
      </c>
      <c r="D2047" s="8">
        <f t="shared" si="652"/>
        <v>0.151515151515152</v>
      </c>
      <c r="E2047">
        <f t="shared" si="653"/>
        <v>0</v>
      </c>
      <c r="F2047">
        <f t="shared" si="663"/>
        <v>0.5</v>
      </c>
      <c r="G2047">
        <f t="shared" si="664"/>
        <v>0.1</v>
      </c>
      <c r="H2047">
        <f t="shared" si="665"/>
        <v>0</v>
      </c>
      <c r="I2047">
        <f t="shared" si="666"/>
        <v>0</v>
      </c>
      <c r="J2047">
        <f t="shared" si="667"/>
        <v>0</v>
      </c>
      <c r="K2047">
        <f>SQRT(POWER($C2047*信号概况!$F$2,2)+POWER($D2047*信号概况!$F$3,2)+POWER($E2047*信号概况!$F$4,2)+POWER($F2047*信号概况!$F$5,2)+POWER($G2047*信号概况!$F$6,2)+POWER($H2047*信号概况!$F$7,2)+POWER($I2047*信号概况!$F$8,2)+POWER($J2047*信号概况!$F$9,2)+2*$C2047*信号概况!$F$2*$D2047*信号概况!$F$3*信号相关性!$B$3+2*$C2047*信号概况!$F$2*$E2047*信号概况!$F$4*信号相关性!$B$4+2*$C2047*信号概况!$F$2*$F2047*信号概况!$F$5*信号相关性!$B$5+2*$C2047*信号概况!$F$2*$G2047*信号概况!$F$6*信号相关性!$B$6+2*$C2047*信号概况!$F$2*$H2047*信号概况!$F$7*信号相关性!$B$7+2*$C2047*信号概况!$F$2*$I2047*信号概况!$F$8*信号相关性!$B$8+2*$C2047*信号概况!$F$2*$J2047*信号概况!$F$9*信号相关性!$B$9+2*$D2047*信号概况!$F$3*$E2047*信号概况!$F$4*信号相关性!$C$4+2*$D2047*信号概况!$F$3*$F2047*信号概况!$F$5*信号相关性!$C$5+2*$D2047*信号概况!$F$3*$G2047*信号概况!$F$6*信号相关性!$C$6+2*$D2047*信号概况!$F$3*$H2047*信号概况!$F$7*信号相关性!$C$7+2*$D2047*信号概况!$F$3*$I2047*信号概况!$F$8*信号相关性!$C$8+2*$D2047*信号概况!$F$3*$J2047*信号概况!$F$9*信号相关性!$C$9+2*$E2047*信号概况!$F$4*$F2047*信号概况!$F$5*信号相关性!$D$5+2*$E2047*信号概况!$F$4*$G2047*信号概况!$F$6*信号相关性!$D$6+2*$E2047*信号概况!$F$4*$H2047*信号概况!$F$7*信号相关性!$D$7+2*$E2047*信号概况!$F$4*$I2047*信号概况!$F$8*信号相关性!$D$8+2*$E2047*信号概况!$F$4*$J2047*信号概况!$J$5*信号相关性!$D$9+2*$F2047*信号概况!$F$5*$G2047*信号概况!$F$6*信号相关性!$E$6+2*$F2047*信号概况!$F$5*$H2047*信号概况!$F$7*信号相关性!$E$7+2*$F2047*信号概况!$F$5*$I2047*信号概况!$F$8*信号相关性!$E$8+2*$F2047*信号概况!$F$5*$J2047*信号概况!$F$9*信号相关性!$E$9+2*$G2047*信号概况!$F$6*$H2047*信号概况!$F$7*信号相关性!$F$7+2*$G2047*信号概况!$F$6*$I2047*信号概况!$F$8*信号相关性!$F$8+2*$G2047*信号概况!$F$6*$J2047*信号概况!$F$9*信号相关性!$F$9+2*$H2047*信号概况!$F$7*$I2047*信号概况!$F$8*信号相关性!$G$8+2*$H2047*信号概况!$F$7*$J2047*信号概况!$F$9*信号相关性!$G$9+2*$I2047*信号概况!$F$8*$J2047*信号概况!$F$9*信号相关性!$H$9)</f>
        <v>333.614211804535</v>
      </c>
      <c r="L2047" s="10">
        <f t="shared" si="668"/>
        <v>58.5082388859271</v>
      </c>
      <c r="M2047" s="11">
        <f>SQRT(POWER($C2047*信号概况!$C$2,2)+POWER($D2047*信号概况!$C$3,2)+POWER($E2047*信号概况!$C$4,2)+POWER($F2047*信号概况!$C$5,2)+POWER($G2047*信号概况!$C$6,2)+POWER($H2047*信号概况!$C$7,2)+POWER($I2047*信号概况!$C$8,2)+POWER($J2047*信号概况!$C$9,2)+2*$C2047*信号概况!$C$2*$D2047*信号概况!$C$3*信号相关性!$B$3+2*$C2047*信号概况!$C$2*$E2047*信号概况!$C$4*信号相关性!$B$4+2*$C2047*信号概况!$C$2*$F2047*信号概况!$C$5*信号相关性!$B$5+2*$C2047*信号概况!$C$2*$G2047*信号概况!$C$6*信号相关性!$B$6+2*$C2047*信号概况!$C$2*$H2047*信号概况!$C$7*信号相关性!$B$7+2*$C2047*信号概况!$C$2*$I2047*信号概况!$C$8*信号相关性!$B$8+2*$C2047*信号概况!$C$2*$J2047*信号概况!$C$9*信号相关性!$B$9+2*$D2047*信号概况!$C$3*$E2047*信号概况!$C$4*信号相关性!$C$4+2*$D2047*信号概况!$C$3*$F2047*信号概况!$C$5*信号相关性!$C$5+2*$D2047*信号概况!$C$3*$G2047*信号概况!$C$6*信号相关性!$C$6+2*$D2047*信号概况!$C$3*$H2047*信号概况!$C$7*信号相关性!$C$7+2*$D2047*信号概况!$C$3*$I2047*信号概况!$C$8*信号相关性!$C$8+2*$D2047*信号概况!$C$3*$J2047*信号概况!$C$9*信号相关性!$C$9+2*$E2047*信号概况!$C$4*$F2047*信号概况!$C$5*信号相关性!$D$5+2*$E2047*信号概况!$C$4*$G2047*信号概况!$C$6*信号相关性!$D$6+2*$E2047*信号概况!$C$4*$H2047*信号概况!$C$7*信号相关性!$D$7+2*$E2047*信号概况!$C$4*$I2047*信号概况!$C$8*信号相关性!$D$8+2*$E2047*信号概况!$C$4*$J2047*信号概况!$J$5*信号相关性!$D$9+2*$F2047*信号概况!$C$5*$G2047*信号概况!$C$6*信号相关性!$E$6+2*$F2047*信号概况!$C$5*$H2047*信号概况!$C$7*信号相关性!$E$7+2*$F2047*信号概况!$C$5*$I2047*信号概况!$C$8*信号相关性!$E$8+2*$F2047*信号概况!$C$5*$J2047*信号概况!$C$9*信号相关性!$E$9+2*$G2047*信号概况!$C$6*$H2047*信号概况!$C$7*信号相关性!$F$7+2*$G2047*信号概况!$C$6*$I2047*信号概况!$C$8*信号相关性!$F$8+2*$G2047*信号概况!$C$6*$J2047*信号概况!$C$9*信号相关性!$F$9+2*$H2047*信号概况!$C$7*$I2047*信号概况!$C$8*信号相关性!$G$8+2*$H2047*信号概况!$C$7*$J2047*信号概况!$C$9*信号相关性!$G$9+2*$I2047*信号概况!$C$8*$J2047*信号概况!$C$9*信号相关性!$H$9)</f>
        <v>1463.81506709223</v>
      </c>
      <c r="N2047" s="12">
        <f t="shared" si="669"/>
        <v>0.0749936763271937</v>
      </c>
      <c r="O2047" s="10">
        <f>$C2047*信号概况!$J$2+$D2047*信号概况!$J$3+$E2047*信号概况!$J$4+$F2047*信号概况!$J$5+$G2047*信号概况!$J$6+$H2047*信号概况!$J$7+$I2047*信号概况!$J$8+$J2047*信号概况!$J$9</f>
        <v>983.116729514664</v>
      </c>
      <c r="P2047" s="12">
        <f t="shared" si="670"/>
        <v>0.0503667023673466</v>
      </c>
      <c r="Q2047" s="7">
        <f t="shared" si="671"/>
        <v>32.4369927037649</v>
      </c>
    </row>
    <row r="2048" spans="1:17">
      <c r="A2048">
        <v>2046</v>
      </c>
      <c r="B2048">
        <v>19519.18</v>
      </c>
      <c r="C2048" s="7">
        <f t="shared" si="651"/>
        <v>0</v>
      </c>
      <c r="D2048" s="8">
        <f t="shared" si="652"/>
        <v>0.181818181818182</v>
      </c>
      <c r="E2048">
        <f t="shared" si="653"/>
        <v>0</v>
      </c>
      <c r="F2048">
        <f t="shared" si="663"/>
        <v>0.5</v>
      </c>
      <c r="G2048">
        <f t="shared" si="664"/>
        <v>0.1</v>
      </c>
      <c r="H2048">
        <f t="shared" si="665"/>
        <v>0</v>
      </c>
      <c r="I2048">
        <f t="shared" si="666"/>
        <v>0</v>
      </c>
      <c r="J2048">
        <f t="shared" si="667"/>
        <v>0</v>
      </c>
      <c r="K2048">
        <f>SQRT(POWER($C2048*信号概况!$F$2,2)+POWER($D2048*信号概况!$F$3,2)+POWER($E2048*信号概况!$F$4,2)+POWER($F2048*信号概况!$F$5,2)+POWER($G2048*信号概况!$F$6,2)+POWER($H2048*信号概况!$F$7,2)+POWER($I2048*信号概况!$F$8,2)+POWER($J2048*信号概况!$F$9,2)+2*$C2048*信号概况!$F$2*$D2048*信号概况!$F$3*信号相关性!$B$3+2*$C2048*信号概况!$F$2*$E2048*信号概况!$F$4*信号相关性!$B$4+2*$C2048*信号概况!$F$2*$F2048*信号概况!$F$5*信号相关性!$B$5+2*$C2048*信号概况!$F$2*$G2048*信号概况!$F$6*信号相关性!$B$6+2*$C2048*信号概况!$F$2*$H2048*信号概况!$F$7*信号相关性!$B$7+2*$C2048*信号概况!$F$2*$I2048*信号概况!$F$8*信号相关性!$B$8+2*$C2048*信号概况!$F$2*$J2048*信号概况!$F$9*信号相关性!$B$9+2*$D2048*信号概况!$F$3*$E2048*信号概况!$F$4*信号相关性!$C$4+2*$D2048*信号概况!$F$3*$F2048*信号概况!$F$5*信号相关性!$C$5+2*$D2048*信号概况!$F$3*$G2048*信号概况!$F$6*信号相关性!$C$6+2*$D2048*信号概况!$F$3*$H2048*信号概况!$F$7*信号相关性!$C$7+2*$D2048*信号概况!$F$3*$I2048*信号概况!$F$8*信号相关性!$C$8+2*$D2048*信号概况!$F$3*$J2048*信号概况!$F$9*信号相关性!$C$9+2*$E2048*信号概况!$F$4*$F2048*信号概况!$F$5*信号相关性!$D$5+2*$E2048*信号概况!$F$4*$G2048*信号概况!$F$6*信号相关性!$D$6+2*$E2048*信号概况!$F$4*$H2048*信号概况!$F$7*信号相关性!$D$7+2*$E2048*信号概况!$F$4*$I2048*信号概况!$F$8*信号相关性!$D$8+2*$E2048*信号概况!$F$4*$J2048*信号概况!$J$5*信号相关性!$D$9+2*$F2048*信号概况!$F$5*$G2048*信号概况!$F$6*信号相关性!$E$6+2*$F2048*信号概况!$F$5*$H2048*信号概况!$F$7*信号相关性!$E$7+2*$F2048*信号概况!$F$5*$I2048*信号概况!$F$8*信号相关性!$E$8+2*$F2048*信号概况!$F$5*$J2048*信号概况!$F$9*信号相关性!$E$9+2*$G2048*信号概况!$F$6*$H2048*信号概况!$F$7*信号相关性!$F$7+2*$G2048*信号概况!$F$6*$I2048*信号概况!$F$8*信号相关性!$F$8+2*$G2048*信号概况!$F$6*$J2048*信号概况!$F$9*信号相关性!$F$9+2*$H2048*信号概况!$F$7*$I2048*信号概况!$F$8*信号相关性!$G$8+2*$H2048*信号概况!$F$7*$J2048*信号概况!$F$9*信号相关性!$G$9+2*$I2048*信号概况!$F$8*$J2048*信号概况!$F$9*信号相关性!$H$9)</f>
        <v>375.281696631549</v>
      </c>
      <c r="L2048" s="10">
        <f t="shared" si="668"/>
        <v>52.0120756626292</v>
      </c>
      <c r="M2048" s="11">
        <f>SQRT(POWER($C2048*信号概况!$C$2,2)+POWER($D2048*信号概况!$C$3,2)+POWER($E2048*信号概况!$C$4,2)+POWER($F2048*信号概况!$C$5,2)+POWER($G2048*信号概况!$C$6,2)+POWER($H2048*信号概况!$C$7,2)+POWER($I2048*信号概况!$C$8,2)+POWER($J2048*信号概况!$C$9,2)+2*$C2048*信号概况!$C$2*$D2048*信号概况!$C$3*信号相关性!$B$3+2*$C2048*信号概况!$C$2*$E2048*信号概况!$C$4*信号相关性!$B$4+2*$C2048*信号概况!$C$2*$F2048*信号概况!$C$5*信号相关性!$B$5+2*$C2048*信号概况!$C$2*$G2048*信号概况!$C$6*信号相关性!$B$6+2*$C2048*信号概况!$C$2*$H2048*信号概况!$C$7*信号相关性!$B$7+2*$C2048*信号概况!$C$2*$I2048*信号概况!$C$8*信号相关性!$B$8+2*$C2048*信号概况!$C$2*$J2048*信号概况!$C$9*信号相关性!$B$9+2*$D2048*信号概况!$C$3*$E2048*信号概况!$C$4*信号相关性!$C$4+2*$D2048*信号概况!$C$3*$F2048*信号概况!$C$5*信号相关性!$C$5+2*$D2048*信号概况!$C$3*$G2048*信号概况!$C$6*信号相关性!$C$6+2*$D2048*信号概况!$C$3*$H2048*信号概况!$C$7*信号相关性!$C$7+2*$D2048*信号概况!$C$3*$I2048*信号概况!$C$8*信号相关性!$C$8+2*$D2048*信号概况!$C$3*$J2048*信号概况!$C$9*信号相关性!$C$9+2*$E2048*信号概况!$C$4*$F2048*信号概况!$C$5*信号相关性!$D$5+2*$E2048*信号概况!$C$4*$G2048*信号概况!$C$6*信号相关性!$D$6+2*$E2048*信号概况!$C$4*$H2048*信号概况!$C$7*信号相关性!$D$7+2*$E2048*信号概况!$C$4*$I2048*信号概况!$C$8*信号相关性!$D$8+2*$E2048*信号概况!$C$4*$J2048*信号概况!$J$5*信号相关性!$D$9+2*$F2048*信号概况!$C$5*$G2048*信号概况!$C$6*信号相关性!$E$6+2*$F2048*信号概况!$C$5*$H2048*信号概况!$C$7*信号相关性!$E$7+2*$F2048*信号概况!$C$5*$I2048*信号概况!$C$8*信号相关性!$E$8+2*$F2048*信号概况!$C$5*$J2048*信号概况!$C$9*信号相关性!$E$9+2*$G2048*信号概况!$C$6*$H2048*信号概况!$C$7*信号相关性!$F$7+2*$G2048*信号概况!$C$6*$I2048*信号概况!$C$8*信号相关性!$F$8+2*$G2048*信号概况!$C$6*$J2048*信号概况!$C$9*信号相关性!$F$9+2*$H2048*信号概况!$C$7*$I2048*信号概况!$C$8*信号相关性!$G$8+2*$H2048*信号概况!$C$7*$J2048*信号概况!$C$9*信号相关性!$G$9+2*$I2048*信号概况!$C$8*$J2048*信号概况!$C$9*信号相关性!$H$9)</f>
        <v>1714.81249255578</v>
      </c>
      <c r="N2048" s="12">
        <f t="shared" si="669"/>
        <v>0.0878526911763597</v>
      </c>
      <c r="O2048" s="10">
        <f>$C2048*信号概况!$J$2+$D2048*信号概况!$J$3+$E2048*信号概况!$J$4+$F2048*信号概况!$J$5+$G2048*信号概况!$J$6+$H2048*信号概况!$J$7+$I2048*信号概况!$J$8+$J2048*信号概况!$J$9</f>
        <v>1007.6448801996</v>
      </c>
      <c r="P2048" s="12">
        <f t="shared" si="670"/>
        <v>0.051623320252162</v>
      </c>
      <c r="Q2048" s="7">
        <f t="shared" si="671"/>
        <v>29.6198286838076</v>
      </c>
    </row>
    <row r="2049" spans="1:17">
      <c r="A2049">
        <v>2047</v>
      </c>
      <c r="B2049">
        <v>19519.18</v>
      </c>
      <c r="C2049" s="7">
        <f t="shared" si="651"/>
        <v>0</v>
      </c>
      <c r="D2049" s="8">
        <f t="shared" si="652"/>
        <v>0.212121212121212</v>
      </c>
      <c r="E2049">
        <f t="shared" si="653"/>
        <v>0</v>
      </c>
      <c r="F2049">
        <f t="shared" si="663"/>
        <v>0.5</v>
      </c>
      <c r="G2049">
        <f t="shared" si="664"/>
        <v>0.1</v>
      </c>
      <c r="H2049">
        <f t="shared" si="665"/>
        <v>0</v>
      </c>
      <c r="I2049">
        <f t="shared" si="666"/>
        <v>0</v>
      </c>
      <c r="J2049">
        <f t="shared" si="667"/>
        <v>0</v>
      </c>
      <c r="K2049">
        <f>SQRT(POWER($C2049*信号概况!$F$2,2)+POWER($D2049*信号概况!$F$3,2)+POWER($E2049*信号概况!$F$4,2)+POWER($F2049*信号概况!$F$5,2)+POWER($G2049*信号概况!$F$6,2)+POWER($H2049*信号概况!$F$7,2)+POWER($I2049*信号概况!$F$8,2)+POWER($J2049*信号概况!$F$9,2)+2*$C2049*信号概况!$F$2*$D2049*信号概况!$F$3*信号相关性!$B$3+2*$C2049*信号概况!$F$2*$E2049*信号概况!$F$4*信号相关性!$B$4+2*$C2049*信号概况!$F$2*$F2049*信号概况!$F$5*信号相关性!$B$5+2*$C2049*信号概况!$F$2*$G2049*信号概况!$F$6*信号相关性!$B$6+2*$C2049*信号概况!$F$2*$H2049*信号概况!$F$7*信号相关性!$B$7+2*$C2049*信号概况!$F$2*$I2049*信号概况!$F$8*信号相关性!$B$8+2*$C2049*信号概况!$F$2*$J2049*信号概况!$F$9*信号相关性!$B$9+2*$D2049*信号概况!$F$3*$E2049*信号概况!$F$4*信号相关性!$C$4+2*$D2049*信号概况!$F$3*$F2049*信号概况!$F$5*信号相关性!$C$5+2*$D2049*信号概况!$F$3*$G2049*信号概况!$F$6*信号相关性!$C$6+2*$D2049*信号概况!$F$3*$H2049*信号概况!$F$7*信号相关性!$C$7+2*$D2049*信号概况!$F$3*$I2049*信号概况!$F$8*信号相关性!$C$8+2*$D2049*信号概况!$F$3*$J2049*信号概况!$F$9*信号相关性!$C$9+2*$E2049*信号概况!$F$4*$F2049*信号概况!$F$5*信号相关性!$D$5+2*$E2049*信号概况!$F$4*$G2049*信号概况!$F$6*信号相关性!$D$6+2*$E2049*信号概况!$F$4*$H2049*信号概况!$F$7*信号相关性!$D$7+2*$E2049*信号概况!$F$4*$I2049*信号概况!$F$8*信号相关性!$D$8+2*$E2049*信号概况!$F$4*$J2049*信号概况!$J$5*信号相关性!$D$9+2*$F2049*信号概况!$F$5*$G2049*信号概况!$F$6*信号相关性!$E$6+2*$F2049*信号概况!$F$5*$H2049*信号概况!$F$7*信号相关性!$E$7+2*$F2049*信号概况!$F$5*$I2049*信号概况!$F$8*信号相关性!$E$8+2*$F2049*信号概况!$F$5*$J2049*信号概况!$F$9*信号相关性!$E$9+2*$G2049*信号概况!$F$6*$H2049*信号概况!$F$7*信号相关性!$F$7+2*$G2049*信号概况!$F$6*$I2049*信号概况!$F$8*信号相关性!$F$8+2*$G2049*信号概况!$F$6*$J2049*信号概况!$F$9*信号相关性!$F$9+2*$H2049*信号概况!$F$7*$I2049*信号概况!$F$8*信号相关性!$G$8+2*$H2049*信号概况!$F$7*$J2049*信号概况!$F$9*信号相关性!$G$9+2*$I2049*信号概况!$F$8*$J2049*信号概况!$F$9*信号相关性!$H$9)</f>
        <v>423.453692515349</v>
      </c>
      <c r="L2049" s="10">
        <f t="shared" si="668"/>
        <v>46.0951937484699</v>
      </c>
      <c r="M2049" s="11">
        <f>SQRT(POWER($C2049*信号概况!$C$2,2)+POWER($D2049*信号概况!$C$3,2)+POWER($E2049*信号概况!$C$4,2)+POWER($F2049*信号概况!$C$5,2)+POWER($G2049*信号概况!$C$6,2)+POWER($H2049*信号概况!$C$7,2)+POWER($I2049*信号概况!$C$8,2)+POWER($J2049*信号概况!$C$9,2)+2*$C2049*信号概况!$C$2*$D2049*信号概况!$C$3*信号相关性!$B$3+2*$C2049*信号概况!$C$2*$E2049*信号概况!$C$4*信号相关性!$B$4+2*$C2049*信号概况!$C$2*$F2049*信号概况!$C$5*信号相关性!$B$5+2*$C2049*信号概况!$C$2*$G2049*信号概况!$C$6*信号相关性!$B$6+2*$C2049*信号概况!$C$2*$H2049*信号概况!$C$7*信号相关性!$B$7+2*$C2049*信号概况!$C$2*$I2049*信号概况!$C$8*信号相关性!$B$8+2*$C2049*信号概况!$C$2*$J2049*信号概况!$C$9*信号相关性!$B$9+2*$D2049*信号概况!$C$3*$E2049*信号概况!$C$4*信号相关性!$C$4+2*$D2049*信号概况!$C$3*$F2049*信号概况!$C$5*信号相关性!$C$5+2*$D2049*信号概况!$C$3*$G2049*信号概况!$C$6*信号相关性!$C$6+2*$D2049*信号概况!$C$3*$H2049*信号概况!$C$7*信号相关性!$C$7+2*$D2049*信号概况!$C$3*$I2049*信号概况!$C$8*信号相关性!$C$8+2*$D2049*信号概况!$C$3*$J2049*信号概况!$C$9*信号相关性!$C$9+2*$E2049*信号概况!$C$4*$F2049*信号概况!$C$5*信号相关性!$D$5+2*$E2049*信号概况!$C$4*$G2049*信号概况!$C$6*信号相关性!$D$6+2*$E2049*信号概况!$C$4*$H2049*信号概况!$C$7*信号相关性!$D$7+2*$E2049*信号概况!$C$4*$I2049*信号概况!$C$8*信号相关性!$D$8+2*$E2049*信号概况!$C$4*$J2049*信号概况!$J$5*信号相关性!$D$9+2*$F2049*信号概况!$C$5*$G2049*信号概况!$C$6*信号相关性!$E$6+2*$F2049*信号概况!$C$5*$H2049*信号概况!$C$7*信号相关性!$E$7+2*$F2049*信号概况!$C$5*$I2049*信号概况!$C$8*信号相关性!$E$8+2*$F2049*信号概况!$C$5*$J2049*信号概况!$C$9*信号相关性!$E$9+2*$G2049*信号概况!$C$6*$H2049*信号概况!$C$7*信号相关性!$F$7+2*$G2049*信号概况!$C$6*$I2049*信号概况!$C$8*信号相关性!$F$8+2*$G2049*信号概况!$C$6*$J2049*信号概况!$C$9*信号相关性!$F$9+2*$H2049*信号概况!$C$7*$I2049*信号概况!$C$8*信号相关性!$G$8+2*$H2049*信号概况!$C$7*$J2049*信号概况!$C$9*信号相关性!$G$9+2*$I2049*信号概况!$C$8*$J2049*信号概况!$C$9*信号相关性!$H$9)</f>
        <v>1987.15712534935</v>
      </c>
      <c r="N2049" s="12">
        <f t="shared" si="669"/>
        <v>0.101805358900802</v>
      </c>
      <c r="O2049" s="10">
        <f>$C2049*信号概况!$J$2+$D2049*信号概况!$J$3+$E2049*信号概况!$J$4+$F2049*信号概况!$J$5+$G2049*信号概况!$J$6+$H2049*信号概况!$J$7+$I2049*信号概况!$J$8+$J2049*信号概况!$J$9</f>
        <v>1032.17303088453</v>
      </c>
      <c r="P2049" s="12">
        <f t="shared" si="670"/>
        <v>0.0528799381369774</v>
      </c>
      <c r="Q2049" s="7">
        <f t="shared" si="671"/>
        <v>26.9453722385494</v>
      </c>
    </row>
    <row r="2050" spans="1:17">
      <c r="A2050">
        <v>2048</v>
      </c>
      <c r="B2050">
        <v>19519.18</v>
      </c>
      <c r="C2050" s="7">
        <f t="shared" si="651"/>
        <v>0</v>
      </c>
      <c r="D2050" s="8">
        <f t="shared" si="652"/>
        <v>0.242424242424242</v>
      </c>
      <c r="E2050">
        <f t="shared" si="653"/>
        <v>0</v>
      </c>
      <c r="F2050">
        <f t="shared" si="663"/>
        <v>0.5</v>
      </c>
      <c r="G2050">
        <f t="shared" si="664"/>
        <v>0.1</v>
      </c>
      <c r="H2050">
        <f t="shared" si="665"/>
        <v>0</v>
      </c>
      <c r="I2050">
        <f t="shared" si="666"/>
        <v>0</v>
      </c>
      <c r="J2050">
        <f t="shared" si="667"/>
        <v>0</v>
      </c>
      <c r="K2050">
        <f>SQRT(POWER($C2050*信号概况!$F$2,2)+POWER($D2050*信号概况!$F$3,2)+POWER($E2050*信号概况!$F$4,2)+POWER($F2050*信号概况!$F$5,2)+POWER($G2050*信号概况!$F$6,2)+POWER($H2050*信号概况!$F$7,2)+POWER($I2050*信号概况!$F$8,2)+POWER($J2050*信号概况!$F$9,2)+2*$C2050*信号概况!$F$2*$D2050*信号概况!$F$3*信号相关性!$B$3+2*$C2050*信号概况!$F$2*$E2050*信号概况!$F$4*信号相关性!$B$4+2*$C2050*信号概况!$F$2*$F2050*信号概况!$F$5*信号相关性!$B$5+2*$C2050*信号概况!$F$2*$G2050*信号概况!$F$6*信号相关性!$B$6+2*$C2050*信号概况!$F$2*$H2050*信号概况!$F$7*信号相关性!$B$7+2*$C2050*信号概况!$F$2*$I2050*信号概况!$F$8*信号相关性!$B$8+2*$C2050*信号概况!$F$2*$J2050*信号概况!$F$9*信号相关性!$B$9+2*$D2050*信号概况!$F$3*$E2050*信号概况!$F$4*信号相关性!$C$4+2*$D2050*信号概况!$F$3*$F2050*信号概况!$F$5*信号相关性!$C$5+2*$D2050*信号概况!$F$3*$G2050*信号概况!$F$6*信号相关性!$C$6+2*$D2050*信号概况!$F$3*$H2050*信号概况!$F$7*信号相关性!$C$7+2*$D2050*信号概况!$F$3*$I2050*信号概况!$F$8*信号相关性!$C$8+2*$D2050*信号概况!$F$3*$J2050*信号概况!$F$9*信号相关性!$C$9+2*$E2050*信号概况!$F$4*$F2050*信号概况!$F$5*信号相关性!$D$5+2*$E2050*信号概况!$F$4*$G2050*信号概况!$F$6*信号相关性!$D$6+2*$E2050*信号概况!$F$4*$H2050*信号概况!$F$7*信号相关性!$D$7+2*$E2050*信号概况!$F$4*$I2050*信号概况!$F$8*信号相关性!$D$8+2*$E2050*信号概况!$F$4*$J2050*信号概况!$J$5*信号相关性!$D$9+2*$F2050*信号概况!$F$5*$G2050*信号概况!$F$6*信号相关性!$E$6+2*$F2050*信号概况!$F$5*$H2050*信号概况!$F$7*信号相关性!$E$7+2*$F2050*信号概况!$F$5*$I2050*信号概况!$F$8*信号相关性!$E$8+2*$F2050*信号概况!$F$5*$J2050*信号概况!$F$9*信号相关性!$E$9+2*$G2050*信号概况!$F$6*$H2050*信号概况!$F$7*信号相关性!$F$7+2*$G2050*信号概况!$F$6*$I2050*信号概况!$F$8*信号相关性!$F$8+2*$G2050*信号概况!$F$6*$J2050*信号概况!$F$9*信号相关性!$F$9+2*$H2050*信号概况!$F$7*$I2050*信号概况!$F$8*信号相关性!$G$8+2*$H2050*信号概况!$F$7*$J2050*信号概况!$F$9*信号相关性!$G$9+2*$I2050*信号概况!$F$8*$J2050*信号概况!$F$9*信号相关性!$H$9)</f>
        <v>476.160136879022</v>
      </c>
      <c r="L2050" s="10">
        <f t="shared" si="668"/>
        <v>40.9928897617048</v>
      </c>
      <c r="M2050" s="11">
        <f>SQRT(POWER($C2050*信号概况!$C$2,2)+POWER($D2050*信号概况!$C$3,2)+POWER($E2050*信号概况!$C$4,2)+POWER($F2050*信号概况!$C$5,2)+POWER($G2050*信号概况!$C$6,2)+POWER($H2050*信号概况!$C$7,2)+POWER($I2050*信号概况!$C$8,2)+POWER($J2050*信号概况!$C$9,2)+2*$C2050*信号概况!$C$2*$D2050*信号概况!$C$3*信号相关性!$B$3+2*$C2050*信号概况!$C$2*$E2050*信号概况!$C$4*信号相关性!$B$4+2*$C2050*信号概况!$C$2*$F2050*信号概况!$C$5*信号相关性!$B$5+2*$C2050*信号概况!$C$2*$G2050*信号概况!$C$6*信号相关性!$B$6+2*$C2050*信号概况!$C$2*$H2050*信号概况!$C$7*信号相关性!$B$7+2*$C2050*信号概况!$C$2*$I2050*信号概况!$C$8*信号相关性!$B$8+2*$C2050*信号概况!$C$2*$J2050*信号概况!$C$9*信号相关性!$B$9+2*$D2050*信号概况!$C$3*$E2050*信号概况!$C$4*信号相关性!$C$4+2*$D2050*信号概况!$C$3*$F2050*信号概况!$C$5*信号相关性!$C$5+2*$D2050*信号概况!$C$3*$G2050*信号概况!$C$6*信号相关性!$C$6+2*$D2050*信号概况!$C$3*$H2050*信号概况!$C$7*信号相关性!$C$7+2*$D2050*信号概况!$C$3*$I2050*信号概况!$C$8*信号相关性!$C$8+2*$D2050*信号概况!$C$3*$J2050*信号概况!$C$9*信号相关性!$C$9+2*$E2050*信号概况!$C$4*$F2050*信号概况!$C$5*信号相关性!$D$5+2*$E2050*信号概况!$C$4*$G2050*信号概况!$C$6*信号相关性!$D$6+2*$E2050*信号概况!$C$4*$H2050*信号概况!$C$7*信号相关性!$D$7+2*$E2050*信号概况!$C$4*$I2050*信号概况!$C$8*信号相关性!$D$8+2*$E2050*信号概况!$C$4*$J2050*信号概况!$J$5*信号相关性!$D$9+2*$F2050*信号概况!$C$5*$G2050*信号概况!$C$6*信号相关性!$E$6+2*$F2050*信号概况!$C$5*$H2050*信号概况!$C$7*信号相关性!$E$7+2*$F2050*信号概况!$C$5*$I2050*信号概况!$C$8*信号相关性!$E$8+2*$F2050*信号概况!$C$5*$J2050*信号概况!$C$9*信号相关性!$E$9+2*$G2050*信号概况!$C$6*$H2050*信号概况!$C$7*信号相关性!$F$7+2*$G2050*信号概况!$C$6*$I2050*信号概况!$C$8*信号相关性!$F$8+2*$G2050*信号概况!$C$6*$J2050*信号概况!$C$9*信号相关性!$F$9+2*$H2050*信号概况!$C$7*$I2050*信号概况!$C$8*信号相关性!$G$8+2*$H2050*信号概况!$C$7*$J2050*信号概况!$C$9*信号相关性!$G$9+2*$I2050*信号概况!$C$8*$J2050*信号概况!$C$9*信号相关性!$H$9)</f>
        <v>2273.18921765221</v>
      </c>
      <c r="N2050" s="12">
        <f t="shared" si="669"/>
        <v>0.116459257901828</v>
      </c>
      <c r="O2050" s="10">
        <f>$C2050*信号概况!$J$2+$D2050*信号概况!$J$3+$E2050*信号概况!$J$4+$F2050*信号概况!$J$5+$G2050*信号概况!$J$6+$H2050*信号概况!$J$7+$I2050*信号概况!$J$8+$J2050*信号概况!$J$9</f>
        <v>1056.70118156946</v>
      </c>
      <c r="P2050" s="12">
        <f t="shared" si="670"/>
        <v>0.0541365560217928</v>
      </c>
      <c r="Q2050" s="7">
        <f t="shared" si="671"/>
        <v>24.5809219888713</v>
      </c>
    </row>
    <row r="2051" spans="1:17">
      <c r="A2051">
        <v>2049</v>
      </c>
      <c r="B2051">
        <v>19519.18</v>
      </c>
      <c r="C2051" s="7">
        <f t="shared" si="651"/>
        <v>0</v>
      </c>
      <c r="D2051" s="8">
        <f t="shared" si="652"/>
        <v>0.272727272727273</v>
      </c>
      <c r="E2051">
        <f t="shared" si="653"/>
        <v>0</v>
      </c>
      <c r="F2051">
        <f t="shared" si="663"/>
        <v>0.5</v>
      </c>
      <c r="G2051">
        <f t="shared" si="664"/>
        <v>0.1</v>
      </c>
      <c r="H2051">
        <f t="shared" si="665"/>
        <v>0</v>
      </c>
      <c r="I2051">
        <f t="shared" si="666"/>
        <v>0</v>
      </c>
      <c r="J2051">
        <f t="shared" si="667"/>
        <v>0</v>
      </c>
      <c r="K2051">
        <f>SQRT(POWER($C2051*信号概况!$F$2,2)+POWER($D2051*信号概况!$F$3,2)+POWER($E2051*信号概况!$F$4,2)+POWER($F2051*信号概况!$F$5,2)+POWER($G2051*信号概况!$F$6,2)+POWER($H2051*信号概况!$F$7,2)+POWER($I2051*信号概况!$F$8,2)+POWER($J2051*信号概况!$F$9,2)+2*$C2051*信号概况!$F$2*$D2051*信号概况!$F$3*信号相关性!$B$3+2*$C2051*信号概况!$F$2*$E2051*信号概况!$F$4*信号相关性!$B$4+2*$C2051*信号概况!$F$2*$F2051*信号概况!$F$5*信号相关性!$B$5+2*$C2051*信号概况!$F$2*$G2051*信号概况!$F$6*信号相关性!$B$6+2*$C2051*信号概况!$F$2*$H2051*信号概况!$F$7*信号相关性!$B$7+2*$C2051*信号概况!$F$2*$I2051*信号概况!$F$8*信号相关性!$B$8+2*$C2051*信号概况!$F$2*$J2051*信号概况!$F$9*信号相关性!$B$9+2*$D2051*信号概况!$F$3*$E2051*信号概况!$F$4*信号相关性!$C$4+2*$D2051*信号概况!$F$3*$F2051*信号概况!$F$5*信号相关性!$C$5+2*$D2051*信号概况!$F$3*$G2051*信号概况!$F$6*信号相关性!$C$6+2*$D2051*信号概况!$F$3*$H2051*信号概况!$F$7*信号相关性!$C$7+2*$D2051*信号概况!$F$3*$I2051*信号概况!$F$8*信号相关性!$C$8+2*$D2051*信号概况!$F$3*$J2051*信号概况!$F$9*信号相关性!$C$9+2*$E2051*信号概况!$F$4*$F2051*信号概况!$F$5*信号相关性!$D$5+2*$E2051*信号概况!$F$4*$G2051*信号概况!$F$6*信号相关性!$D$6+2*$E2051*信号概况!$F$4*$H2051*信号概况!$F$7*信号相关性!$D$7+2*$E2051*信号概况!$F$4*$I2051*信号概况!$F$8*信号相关性!$D$8+2*$E2051*信号概况!$F$4*$J2051*信号概况!$J$5*信号相关性!$D$9+2*$F2051*信号概况!$F$5*$G2051*信号概况!$F$6*信号相关性!$E$6+2*$F2051*信号概况!$F$5*$H2051*信号概况!$F$7*信号相关性!$E$7+2*$F2051*信号概况!$F$5*$I2051*信号概况!$F$8*信号相关性!$E$8+2*$F2051*信号概况!$F$5*$J2051*信号概况!$F$9*信号相关性!$E$9+2*$G2051*信号概况!$F$6*$H2051*信号概况!$F$7*信号相关性!$F$7+2*$G2051*信号概况!$F$6*$I2051*信号概况!$F$8*信号相关性!$F$8+2*$G2051*信号概况!$F$6*$J2051*信号概况!$F$9*信号相关性!$F$9+2*$H2051*信号概况!$F$7*$I2051*信号概况!$F$8*信号相关性!$G$8+2*$H2051*信号概况!$F$7*$J2051*信号概况!$F$9*信号相关性!$G$9+2*$I2051*信号概况!$F$8*$J2051*信号概况!$F$9*信号相关性!$H$9)</f>
        <v>532.055157450756</v>
      </c>
      <c r="L2051" s="10">
        <f t="shared" si="668"/>
        <v>36.686384346921</v>
      </c>
      <c r="M2051" s="11">
        <f>SQRT(POWER($C2051*信号概况!$C$2,2)+POWER($D2051*信号概况!$C$3,2)+POWER($E2051*信号概况!$C$4,2)+POWER($F2051*信号概况!$C$5,2)+POWER($G2051*信号概况!$C$6,2)+POWER($H2051*信号概况!$C$7,2)+POWER($I2051*信号概况!$C$8,2)+POWER($J2051*信号概况!$C$9,2)+2*$C2051*信号概况!$C$2*$D2051*信号概况!$C$3*信号相关性!$B$3+2*$C2051*信号概况!$C$2*$E2051*信号概况!$C$4*信号相关性!$B$4+2*$C2051*信号概况!$C$2*$F2051*信号概况!$C$5*信号相关性!$B$5+2*$C2051*信号概况!$C$2*$G2051*信号概况!$C$6*信号相关性!$B$6+2*$C2051*信号概况!$C$2*$H2051*信号概况!$C$7*信号相关性!$B$7+2*$C2051*信号概况!$C$2*$I2051*信号概况!$C$8*信号相关性!$B$8+2*$C2051*信号概况!$C$2*$J2051*信号概况!$C$9*信号相关性!$B$9+2*$D2051*信号概况!$C$3*$E2051*信号概况!$C$4*信号相关性!$C$4+2*$D2051*信号概况!$C$3*$F2051*信号概况!$C$5*信号相关性!$C$5+2*$D2051*信号概况!$C$3*$G2051*信号概况!$C$6*信号相关性!$C$6+2*$D2051*信号概况!$C$3*$H2051*信号概况!$C$7*信号相关性!$C$7+2*$D2051*信号概况!$C$3*$I2051*信号概况!$C$8*信号相关性!$C$8+2*$D2051*信号概况!$C$3*$J2051*信号概况!$C$9*信号相关性!$C$9+2*$E2051*信号概况!$C$4*$F2051*信号概况!$C$5*信号相关性!$D$5+2*$E2051*信号概况!$C$4*$G2051*信号概况!$C$6*信号相关性!$D$6+2*$E2051*信号概况!$C$4*$H2051*信号概况!$C$7*信号相关性!$D$7+2*$E2051*信号概况!$C$4*$I2051*信号概况!$C$8*信号相关性!$D$8+2*$E2051*信号概况!$C$4*$J2051*信号概况!$J$5*信号相关性!$D$9+2*$F2051*信号概况!$C$5*$G2051*信号概况!$C$6*信号相关性!$E$6+2*$F2051*信号概况!$C$5*$H2051*信号概况!$C$7*信号相关性!$E$7+2*$F2051*信号概况!$C$5*$I2051*信号概况!$C$8*信号相关性!$E$8+2*$F2051*信号概况!$C$5*$J2051*信号概况!$C$9*信号相关性!$E$9+2*$G2051*信号概况!$C$6*$H2051*信号概况!$C$7*信号相关性!$F$7+2*$G2051*信号概况!$C$6*$I2051*信号概况!$C$8*信号相关性!$F$8+2*$G2051*信号概况!$C$6*$J2051*信号概况!$C$9*信号相关性!$F$9+2*$H2051*信号概况!$C$7*$I2051*信号概况!$C$8*信号相关性!$G$8+2*$H2051*信号概况!$C$7*$J2051*信号概况!$C$9*信号相关性!$G$9+2*$I2051*信号概况!$C$8*$J2051*信号概况!$C$9*信号相关性!$H$9)</f>
        <v>2568.33977890311</v>
      </c>
      <c r="N2051" s="12">
        <f t="shared" si="669"/>
        <v>0.13158031120688</v>
      </c>
      <c r="O2051" s="10">
        <f>$C2051*信号概况!$J$2+$D2051*信号概况!$J$3+$E2051*信号概况!$J$4+$F2051*信号概况!$J$5+$G2051*信号概况!$J$6+$H2051*信号概况!$J$7+$I2051*信号概况!$J$8+$J2051*信号概况!$J$9</f>
        <v>1081.22933225439</v>
      </c>
      <c r="P2051" s="12">
        <f t="shared" si="670"/>
        <v>0.0553931739066083</v>
      </c>
      <c r="Q2051" s="7">
        <f t="shared" si="671"/>
        <v>22.5517840002579</v>
      </c>
    </row>
    <row r="2052" spans="1:17">
      <c r="A2052">
        <v>2050</v>
      </c>
      <c r="B2052">
        <v>19519.18</v>
      </c>
      <c r="C2052" s="7">
        <f t="shared" ref="C2052:C2115" si="672">MOD(A2052,$T$2*$U$2/0.01+1)/($T$2*100)</f>
        <v>0</v>
      </c>
      <c r="D2052" s="8">
        <f t="shared" ref="D2052:D2115" si="673">MOD(QUOTIENT(A2052,$T$2*$U$2/0.01+1),$T$3*$U$3/0.01+1)/($T$3*100)</f>
        <v>0.303030303030303</v>
      </c>
      <c r="E2052">
        <f t="shared" ref="E2052:E2115" si="674">MOD(QUOTIENT(A2052,($T$2*$U$2/0.01+1)*($T$3*$U$3/0.01+1)),$T$4*$U$4/0.01+1)/($T$4*100)</f>
        <v>0</v>
      </c>
      <c r="F2052">
        <f t="shared" si="663"/>
        <v>0.5</v>
      </c>
      <c r="G2052">
        <f t="shared" si="664"/>
        <v>0.1</v>
      </c>
      <c r="H2052">
        <f t="shared" si="665"/>
        <v>0</v>
      </c>
      <c r="I2052">
        <f t="shared" si="666"/>
        <v>0</v>
      </c>
      <c r="J2052">
        <f t="shared" si="667"/>
        <v>0</v>
      </c>
      <c r="K2052">
        <f>SQRT(POWER($C2052*信号概况!$F$2,2)+POWER($D2052*信号概况!$F$3,2)+POWER($E2052*信号概况!$F$4,2)+POWER($F2052*信号概况!$F$5,2)+POWER($G2052*信号概况!$F$6,2)+POWER($H2052*信号概况!$F$7,2)+POWER($I2052*信号概况!$F$8,2)+POWER($J2052*信号概况!$F$9,2)+2*$C2052*信号概况!$F$2*$D2052*信号概况!$F$3*信号相关性!$B$3+2*$C2052*信号概况!$F$2*$E2052*信号概况!$F$4*信号相关性!$B$4+2*$C2052*信号概况!$F$2*$F2052*信号概况!$F$5*信号相关性!$B$5+2*$C2052*信号概况!$F$2*$G2052*信号概况!$F$6*信号相关性!$B$6+2*$C2052*信号概况!$F$2*$H2052*信号概况!$F$7*信号相关性!$B$7+2*$C2052*信号概况!$F$2*$I2052*信号概况!$F$8*信号相关性!$B$8+2*$C2052*信号概况!$F$2*$J2052*信号概况!$F$9*信号相关性!$B$9+2*$D2052*信号概况!$F$3*$E2052*信号概况!$F$4*信号相关性!$C$4+2*$D2052*信号概况!$F$3*$F2052*信号概况!$F$5*信号相关性!$C$5+2*$D2052*信号概况!$F$3*$G2052*信号概况!$F$6*信号相关性!$C$6+2*$D2052*信号概况!$F$3*$H2052*信号概况!$F$7*信号相关性!$C$7+2*$D2052*信号概况!$F$3*$I2052*信号概况!$F$8*信号相关性!$C$8+2*$D2052*信号概况!$F$3*$J2052*信号概况!$F$9*信号相关性!$C$9+2*$E2052*信号概况!$F$4*$F2052*信号概况!$F$5*信号相关性!$D$5+2*$E2052*信号概况!$F$4*$G2052*信号概况!$F$6*信号相关性!$D$6+2*$E2052*信号概况!$F$4*$H2052*信号概况!$F$7*信号相关性!$D$7+2*$E2052*信号概况!$F$4*$I2052*信号概况!$F$8*信号相关性!$D$8+2*$E2052*信号概况!$F$4*$J2052*信号概况!$J$5*信号相关性!$D$9+2*$F2052*信号概况!$F$5*$G2052*信号概况!$F$6*信号相关性!$E$6+2*$F2052*信号概况!$F$5*$H2052*信号概况!$F$7*信号相关性!$E$7+2*$F2052*信号概况!$F$5*$I2052*信号概况!$F$8*信号相关性!$E$8+2*$F2052*信号概况!$F$5*$J2052*信号概况!$F$9*信号相关性!$E$9+2*$G2052*信号概况!$F$6*$H2052*信号概况!$F$7*信号相关性!$F$7+2*$G2052*信号概况!$F$6*$I2052*信号概况!$F$8*信号相关性!$F$8+2*$G2052*信号概况!$F$6*$J2052*信号概况!$F$9*信号相关性!$F$9+2*$H2052*信号概况!$F$7*$I2052*信号概况!$F$8*信号相关性!$G$8+2*$H2052*信号概况!$F$7*$J2052*信号概况!$F$9*信号相关性!$G$9+2*$I2052*信号概况!$F$8*$J2052*信号概况!$F$9*信号相关性!$H$9)</f>
        <v>590.233575423142</v>
      </c>
      <c r="L2052" s="10">
        <f t="shared" si="668"/>
        <v>33.0702637273838</v>
      </c>
      <c r="M2052" s="11">
        <f>SQRT(POWER($C2052*信号概况!$C$2,2)+POWER($D2052*信号概况!$C$3,2)+POWER($E2052*信号概况!$C$4,2)+POWER($F2052*信号概况!$C$5,2)+POWER($G2052*信号概况!$C$6,2)+POWER($H2052*信号概况!$C$7,2)+POWER($I2052*信号概况!$C$8,2)+POWER($J2052*信号概况!$C$9,2)+2*$C2052*信号概况!$C$2*$D2052*信号概况!$C$3*信号相关性!$B$3+2*$C2052*信号概况!$C$2*$E2052*信号概况!$C$4*信号相关性!$B$4+2*$C2052*信号概况!$C$2*$F2052*信号概况!$C$5*信号相关性!$B$5+2*$C2052*信号概况!$C$2*$G2052*信号概况!$C$6*信号相关性!$B$6+2*$C2052*信号概况!$C$2*$H2052*信号概况!$C$7*信号相关性!$B$7+2*$C2052*信号概况!$C$2*$I2052*信号概况!$C$8*信号相关性!$B$8+2*$C2052*信号概况!$C$2*$J2052*信号概况!$C$9*信号相关性!$B$9+2*$D2052*信号概况!$C$3*$E2052*信号概况!$C$4*信号相关性!$C$4+2*$D2052*信号概况!$C$3*$F2052*信号概况!$C$5*信号相关性!$C$5+2*$D2052*信号概况!$C$3*$G2052*信号概况!$C$6*信号相关性!$C$6+2*$D2052*信号概况!$C$3*$H2052*信号概况!$C$7*信号相关性!$C$7+2*$D2052*信号概况!$C$3*$I2052*信号概况!$C$8*信号相关性!$C$8+2*$D2052*信号概况!$C$3*$J2052*信号概况!$C$9*信号相关性!$C$9+2*$E2052*信号概况!$C$4*$F2052*信号概况!$C$5*信号相关性!$D$5+2*$E2052*信号概况!$C$4*$G2052*信号概况!$C$6*信号相关性!$D$6+2*$E2052*信号概况!$C$4*$H2052*信号概况!$C$7*信号相关性!$D$7+2*$E2052*信号概况!$C$4*$I2052*信号概况!$C$8*信号相关性!$D$8+2*$E2052*信号概况!$C$4*$J2052*信号概况!$J$5*信号相关性!$D$9+2*$F2052*信号概况!$C$5*$G2052*信号概况!$C$6*信号相关性!$E$6+2*$F2052*信号概况!$C$5*$H2052*信号概况!$C$7*信号相关性!$E$7+2*$F2052*信号概况!$C$5*$I2052*信号概况!$C$8*信号相关性!$E$8+2*$F2052*信号概况!$C$5*$J2052*信号概况!$C$9*信号相关性!$E$9+2*$G2052*信号概况!$C$6*$H2052*信号概况!$C$7*信号相关性!$F$7+2*$G2052*信号概况!$C$6*$I2052*信号概况!$C$8*信号相关性!$F$8+2*$G2052*信号概况!$C$6*$J2052*信号概况!$C$9*信号相关性!$F$9+2*$H2052*信号概况!$C$7*$I2052*信号概况!$C$8*信号相关性!$G$8+2*$H2052*信号概况!$C$7*$J2052*信号概况!$C$9*信号相关性!$G$9+2*$I2052*信号概况!$C$8*$J2052*信号概况!$C$9*信号相关性!$H$9)</f>
        <v>2869.7967598358</v>
      </c>
      <c r="N2052" s="12">
        <f t="shared" si="669"/>
        <v>0.147024452863071</v>
      </c>
      <c r="O2052" s="10">
        <f>$C2052*信号概况!$J$2+$D2052*信号概况!$J$3+$E2052*信号概况!$J$4+$F2052*信号概况!$J$5+$G2052*信号概况!$J$6+$H2052*信号概况!$J$7+$I2052*信号概况!$J$8+$J2052*信号概况!$J$9</f>
        <v>1105.75748293932</v>
      </c>
      <c r="P2052" s="12">
        <f t="shared" si="670"/>
        <v>0.0566497917914237</v>
      </c>
      <c r="Q2052" s="7">
        <f t="shared" si="671"/>
        <v>20.827569469356</v>
      </c>
    </row>
    <row r="2053" spans="1:17">
      <c r="A2053">
        <v>2051</v>
      </c>
      <c r="B2053">
        <v>19519.18</v>
      </c>
      <c r="C2053" s="7">
        <f t="shared" si="672"/>
        <v>0</v>
      </c>
      <c r="D2053" s="8">
        <f t="shared" si="673"/>
        <v>0.333333333333333</v>
      </c>
      <c r="E2053">
        <f t="shared" si="674"/>
        <v>0</v>
      </c>
      <c r="F2053">
        <f t="shared" si="663"/>
        <v>0.5</v>
      </c>
      <c r="G2053">
        <f t="shared" si="664"/>
        <v>0.1</v>
      </c>
      <c r="H2053">
        <f t="shared" si="665"/>
        <v>0</v>
      </c>
      <c r="I2053">
        <f t="shared" si="666"/>
        <v>0</v>
      </c>
      <c r="J2053">
        <f t="shared" si="667"/>
        <v>0</v>
      </c>
      <c r="K2053">
        <f>SQRT(POWER($C2053*信号概况!$F$2,2)+POWER($D2053*信号概况!$F$3,2)+POWER($E2053*信号概况!$F$4,2)+POWER($F2053*信号概况!$F$5,2)+POWER($G2053*信号概况!$F$6,2)+POWER($H2053*信号概况!$F$7,2)+POWER($I2053*信号概况!$F$8,2)+POWER($J2053*信号概况!$F$9,2)+2*$C2053*信号概况!$F$2*$D2053*信号概况!$F$3*信号相关性!$B$3+2*$C2053*信号概况!$F$2*$E2053*信号概况!$F$4*信号相关性!$B$4+2*$C2053*信号概况!$F$2*$F2053*信号概况!$F$5*信号相关性!$B$5+2*$C2053*信号概况!$F$2*$G2053*信号概况!$F$6*信号相关性!$B$6+2*$C2053*信号概况!$F$2*$H2053*信号概况!$F$7*信号相关性!$B$7+2*$C2053*信号概况!$F$2*$I2053*信号概况!$F$8*信号相关性!$B$8+2*$C2053*信号概况!$F$2*$J2053*信号概况!$F$9*信号相关性!$B$9+2*$D2053*信号概况!$F$3*$E2053*信号概况!$F$4*信号相关性!$C$4+2*$D2053*信号概况!$F$3*$F2053*信号概况!$F$5*信号相关性!$C$5+2*$D2053*信号概况!$F$3*$G2053*信号概况!$F$6*信号相关性!$C$6+2*$D2053*信号概况!$F$3*$H2053*信号概况!$F$7*信号相关性!$C$7+2*$D2053*信号概况!$F$3*$I2053*信号概况!$F$8*信号相关性!$C$8+2*$D2053*信号概况!$F$3*$J2053*信号概况!$F$9*信号相关性!$C$9+2*$E2053*信号概况!$F$4*$F2053*信号概况!$F$5*信号相关性!$D$5+2*$E2053*信号概况!$F$4*$G2053*信号概况!$F$6*信号相关性!$D$6+2*$E2053*信号概况!$F$4*$H2053*信号概况!$F$7*信号相关性!$D$7+2*$E2053*信号概况!$F$4*$I2053*信号概况!$F$8*信号相关性!$D$8+2*$E2053*信号概况!$F$4*$J2053*信号概况!$J$5*信号相关性!$D$9+2*$F2053*信号概况!$F$5*$G2053*信号概况!$F$6*信号相关性!$E$6+2*$F2053*信号概况!$F$5*$H2053*信号概况!$F$7*信号相关性!$E$7+2*$F2053*信号概况!$F$5*$I2053*信号概况!$F$8*信号相关性!$E$8+2*$F2053*信号概况!$F$5*$J2053*信号概况!$F$9*信号相关性!$E$9+2*$G2053*信号概况!$F$6*$H2053*信号概况!$F$7*信号相关性!$F$7+2*$G2053*信号概况!$F$6*$I2053*信号概况!$F$8*信号相关性!$F$8+2*$G2053*信号概况!$F$6*$J2053*信号概况!$F$9*信号相关性!$F$9+2*$H2053*信号概况!$F$7*$I2053*信号概况!$F$8*信号相关性!$G$8+2*$H2053*信号概况!$F$7*$J2053*信号概况!$F$9*信号相关性!$G$9+2*$I2053*信号概况!$F$8*$J2053*信号概况!$F$9*信号相关性!$H$9)</f>
        <v>650.082629296583</v>
      </c>
      <c r="L2053" s="10">
        <f t="shared" si="668"/>
        <v>30.0256907666039</v>
      </c>
      <c r="M2053" s="11">
        <f>SQRT(POWER($C2053*信号概况!$C$2,2)+POWER($D2053*信号概况!$C$3,2)+POWER($E2053*信号概况!$C$4,2)+POWER($F2053*信号概况!$C$5,2)+POWER($G2053*信号概况!$C$6,2)+POWER($H2053*信号概况!$C$7,2)+POWER($I2053*信号概况!$C$8,2)+POWER($J2053*信号概况!$C$9,2)+2*$C2053*信号概况!$C$2*$D2053*信号概况!$C$3*信号相关性!$B$3+2*$C2053*信号概况!$C$2*$E2053*信号概况!$C$4*信号相关性!$B$4+2*$C2053*信号概况!$C$2*$F2053*信号概况!$C$5*信号相关性!$B$5+2*$C2053*信号概况!$C$2*$G2053*信号概况!$C$6*信号相关性!$B$6+2*$C2053*信号概况!$C$2*$H2053*信号概况!$C$7*信号相关性!$B$7+2*$C2053*信号概况!$C$2*$I2053*信号概况!$C$8*信号相关性!$B$8+2*$C2053*信号概况!$C$2*$J2053*信号概况!$C$9*信号相关性!$B$9+2*$D2053*信号概况!$C$3*$E2053*信号概况!$C$4*信号相关性!$C$4+2*$D2053*信号概况!$C$3*$F2053*信号概况!$C$5*信号相关性!$C$5+2*$D2053*信号概况!$C$3*$G2053*信号概况!$C$6*信号相关性!$C$6+2*$D2053*信号概况!$C$3*$H2053*信号概况!$C$7*信号相关性!$C$7+2*$D2053*信号概况!$C$3*$I2053*信号概况!$C$8*信号相关性!$C$8+2*$D2053*信号概况!$C$3*$J2053*信号概况!$C$9*信号相关性!$C$9+2*$E2053*信号概况!$C$4*$F2053*信号概况!$C$5*信号相关性!$D$5+2*$E2053*信号概况!$C$4*$G2053*信号概况!$C$6*信号相关性!$D$6+2*$E2053*信号概况!$C$4*$H2053*信号概况!$C$7*信号相关性!$D$7+2*$E2053*信号概况!$C$4*$I2053*信号概况!$C$8*信号相关性!$D$8+2*$E2053*信号概况!$C$4*$J2053*信号概况!$J$5*信号相关性!$D$9+2*$F2053*信号概况!$C$5*$G2053*信号概况!$C$6*信号相关性!$E$6+2*$F2053*信号概况!$C$5*$H2053*信号概况!$C$7*信号相关性!$E$7+2*$F2053*信号概况!$C$5*$I2053*信号概况!$C$8*信号相关性!$E$8+2*$F2053*信号概况!$C$5*$J2053*信号概况!$C$9*信号相关性!$E$9+2*$G2053*信号概况!$C$6*$H2053*信号概况!$C$7*信号相关性!$F$7+2*$G2053*信号概况!$C$6*$I2053*信号概况!$C$8*信号相关性!$F$8+2*$G2053*信号概况!$C$6*$J2053*信号概况!$C$9*信号相关性!$F$9+2*$H2053*信号概况!$C$7*$I2053*信号概况!$C$8*信号相关性!$G$8+2*$H2053*信号概况!$C$7*$J2053*信号概况!$C$9*信号相关性!$G$9+2*$I2053*信号概况!$C$8*$J2053*信号概况!$C$9*信号相关性!$H$9)</f>
        <v>3175.7647721225</v>
      </c>
      <c r="N2053" s="12">
        <f t="shared" si="669"/>
        <v>0.162699702145403</v>
      </c>
      <c r="O2053" s="10">
        <f>$C2053*信号概况!$J$2+$D2053*信号概况!$J$3+$E2053*信号概况!$J$4+$F2053*信号概况!$J$5+$G2053*信号概况!$J$6+$H2053*信号概况!$J$7+$I2053*信号概况!$J$8+$J2053*信号概况!$J$9</f>
        <v>1130.28563362425</v>
      </c>
      <c r="P2053" s="12">
        <f t="shared" si="670"/>
        <v>0.0579064096762391</v>
      </c>
      <c r="Q2053" s="7">
        <f t="shared" si="671"/>
        <v>19.3628748657862</v>
      </c>
    </row>
    <row r="2054" spans="1:17">
      <c r="A2054">
        <v>2052</v>
      </c>
      <c r="B2054">
        <v>19519.18</v>
      </c>
      <c r="C2054" s="7">
        <f t="shared" si="672"/>
        <v>0</v>
      </c>
      <c r="D2054" s="8">
        <f t="shared" si="673"/>
        <v>0.363636363636364</v>
      </c>
      <c r="E2054">
        <f t="shared" si="674"/>
        <v>0</v>
      </c>
      <c r="F2054">
        <f t="shared" si="663"/>
        <v>0.5</v>
      </c>
      <c r="G2054">
        <f t="shared" si="664"/>
        <v>0.1</v>
      </c>
      <c r="H2054">
        <f t="shared" si="665"/>
        <v>0</v>
      </c>
      <c r="I2054">
        <f t="shared" si="666"/>
        <v>0</v>
      </c>
      <c r="J2054">
        <f t="shared" si="667"/>
        <v>0</v>
      </c>
      <c r="K2054">
        <f>SQRT(POWER($C2054*信号概况!$F$2,2)+POWER($D2054*信号概况!$F$3,2)+POWER($E2054*信号概况!$F$4,2)+POWER($F2054*信号概况!$F$5,2)+POWER($G2054*信号概况!$F$6,2)+POWER($H2054*信号概况!$F$7,2)+POWER($I2054*信号概况!$F$8,2)+POWER($J2054*信号概况!$F$9,2)+2*$C2054*信号概况!$F$2*$D2054*信号概况!$F$3*信号相关性!$B$3+2*$C2054*信号概况!$F$2*$E2054*信号概况!$F$4*信号相关性!$B$4+2*$C2054*信号概况!$F$2*$F2054*信号概况!$F$5*信号相关性!$B$5+2*$C2054*信号概况!$F$2*$G2054*信号概况!$F$6*信号相关性!$B$6+2*$C2054*信号概况!$F$2*$H2054*信号概况!$F$7*信号相关性!$B$7+2*$C2054*信号概况!$F$2*$I2054*信号概况!$F$8*信号相关性!$B$8+2*$C2054*信号概况!$F$2*$J2054*信号概况!$F$9*信号相关性!$B$9+2*$D2054*信号概况!$F$3*$E2054*信号概况!$F$4*信号相关性!$C$4+2*$D2054*信号概况!$F$3*$F2054*信号概况!$F$5*信号相关性!$C$5+2*$D2054*信号概况!$F$3*$G2054*信号概况!$F$6*信号相关性!$C$6+2*$D2054*信号概况!$F$3*$H2054*信号概况!$F$7*信号相关性!$C$7+2*$D2054*信号概况!$F$3*$I2054*信号概况!$F$8*信号相关性!$C$8+2*$D2054*信号概况!$F$3*$J2054*信号概况!$F$9*信号相关性!$C$9+2*$E2054*信号概况!$F$4*$F2054*信号概况!$F$5*信号相关性!$D$5+2*$E2054*信号概况!$F$4*$G2054*信号概况!$F$6*信号相关性!$D$6+2*$E2054*信号概况!$F$4*$H2054*信号概况!$F$7*信号相关性!$D$7+2*$E2054*信号概况!$F$4*$I2054*信号概况!$F$8*信号相关性!$D$8+2*$E2054*信号概况!$F$4*$J2054*信号概况!$J$5*信号相关性!$D$9+2*$F2054*信号概况!$F$5*$G2054*信号概况!$F$6*信号相关性!$E$6+2*$F2054*信号概况!$F$5*$H2054*信号概况!$F$7*信号相关性!$E$7+2*$F2054*信号概况!$F$5*$I2054*信号概况!$F$8*信号相关性!$E$8+2*$F2054*信号概况!$F$5*$J2054*信号概况!$F$9*信号相关性!$E$9+2*$G2054*信号概况!$F$6*$H2054*信号概况!$F$7*信号相关性!$F$7+2*$G2054*信号概况!$F$6*$I2054*信号概况!$F$8*信号相关性!$F$8+2*$G2054*信号概况!$F$6*$J2054*信号概况!$F$9*信号相关性!$F$9+2*$H2054*信号概况!$F$7*$I2054*信号概况!$F$8*信号相关性!$G$8+2*$H2054*信号概况!$F$7*$J2054*信号概况!$F$9*信号相关性!$G$9+2*$I2054*信号概况!$F$8*$J2054*信号概况!$F$9*信号相关性!$H$9)</f>
        <v>711.180669477923</v>
      </c>
      <c r="L2054" s="10">
        <f t="shared" si="668"/>
        <v>27.4461621887572</v>
      </c>
      <c r="M2054" s="11">
        <f>SQRT(POWER($C2054*信号概况!$C$2,2)+POWER($D2054*信号概况!$C$3,2)+POWER($E2054*信号概况!$C$4,2)+POWER($F2054*信号概况!$C$5,2)+POWER($G2054*信号概况!$C$6,2)+POWER($H2054*信号概况!$C$7,2)+POWER($I2054*信号概况!$C$8,2)+POWER($J2054*信号概况!$C$9,2)+2*$C2054*信号概况!$C$2*$D2054*信号概况!$C$3*信号相关性!$B$3+2*$C2054*信号概况!$C$2*$E2054*信号概况!$C$4*信号相关性!$B$4+2*$C2054*信号概况!$C$2*$F2054*信号概况!$C$5*信号相关性!$B$5+2*$C2054*信号概况!$C$2*$G2054*信号概况!$C$6*信号相关性!$B$6+2*$C2054*信号概况!$C$2*$H2054*信号概况!$C$7*信号相关性!$B$7+2*$C2054*信号概况!$C$2*$I2054*信号概况!$C$8*信号相关性!$B$8+2*$C2054*信号概况!$C$2*$J2054*信号概况!$C$9*信号相关性!$B$9+2*$D2054*信号概况!$C$3*$E2054*信号概况!$C$4*信号相关性!$C$4+2*$D2054*信号概况!$C$3*$F2054*信号概况!$C$5*信号相关性!$C$5+2*$D2054*信号概况!$C$3*$G2054*信号概况!$C$6*信号相关性!$C$6+2*$D2054*信号概况!$C$3*$H2054*信号概况!$C$7*信号相关性!$C$7+2*$D2054*信号概况!$C$3*$I2054*信号概况!$C$8*信号相关性!$C$8+2*$D2054*信号概况!$C$3*$J2054*信号概况!$C$9*信号相关性!$C$9+2*$E2054*信号概况!$C$4*$F2054*信号概况!$C$5*信号相关性!$D$5+2*$E2054*信号概况!$C$4*$G2054*信号概况!$C$6*信号相关性!$D$6+2*$E2054*信号概况!$C$4*$H2054*信号概况!$C$7*信号相关性!$D$7+2*$E2054*信号概况!$C$4*$I2054*信号概况!$C$8*信号相关性!$D$8+2*$E2054*信号概况!$C$4*$J2054*信号概况!$J$5*信号相关性!$D$9+2*$F2054*信号概况!$C$5*$G2054*信号概况!$C$6*信号相关性!$E$6+2*$F2054*信号概况!$C$5*$H2054*信号概况!$C$7*信号相关性!$E$7+2*$F2054*信号概况!$C$5*$I2054*信号概况!$C$8*信号相关性!$E$8+2*$F2054*信号概况!$C$5*$J2054*信号概况!$C$9*信号相关性!$E$9+2*$G2054*信号概况!$C$6*$H2054*信号概况!$C$7*信号相关性!$F$7+2*$G2054*信号概况!$C$6*$I2054*信号概况!$C$8*信号相关性!$F$8+2*$G2054*信号概况!$C$6*$J2054*信号概况!$C$9*信号相关性!$F$9+2*$H2054*信号概况!$C$7*$I2054*信号概况!$C$8*信号相关性!$G$8+2*$H2054*信号概况!$C$7*$J2054*信号概况!$C$9*信号相关性!$G$9+2*$I2054*信号概况!$C$8*$J2054*信号概况!$C$9*信号相关性!$H$9)</f>
        <v>3485.05588981967</v>
      </c>
      <c r="N2054" s="12">
        <f t="shared" si="669"/>
        <v>0.178545199635419</v>
      </c>
      <c r="O2054" s="10">
        <f>$C2054*信号概况!$J$2+$D2054*信号概况!$J$3+$E2054*信号概况!$J$4+$F2054*信号概况!$J$5+$G2054*信号概况!$J$6+$H2054*信号概况!$J$7+$I2054*信号概况!$J$8+$J2054*信号概况!$J$9</f>
        <v>1154.81378430918</v>
      </c>
      <c r="P2054" s="12">
        <f t="shared" si="670"/>
        <v>0.0591630275610545</v>
      </c>
      <c r="Q2054" s="7">
        <f t="shared" si="671"/>
        <v>18.1132684907855</v>
      </c>
    </row>
    <row r="2055" spans="1:17">
      <c r="A2055">
        <v>2053</v>
      </c>
      <c r="B2055">
        <v>19519.18</v>
      </c>
      <c r="C2055" s="7">
        <f t="shared" si="672"/>
        <v>0</v>
      </c>
      <c r="D2055" s="8">
        <f t="shared" si="673"/>
        <v>0.393939393939394</v>
      </c>
      <c r="E2055">
        <f t="shared" si="674"/>
        <v>0</v>
      </c>
      <c r="F2055">
        <f t="shared" si="663"/>
        <v>0.5</v>
      </c>
      <c r="G2055">
        <f t="shared" si="664"/>
        <v>0.1</v>
      </c>
      <c r="H2055">
        <f t="shared" si="665"/>
        <v>0</v>
      </c>
      <c r="I2055">
        <f t="shared" si="666"/>
        <v>0</v>
      </c>
      <c r="J2055">
        <f t="shared" si="667"/>
        <v>0</v>
      </c>
      <c r="K2055">
        <f>SQRT(POWER($C2055*信号概况!$F$2,2)+POWER($D2055*信号概况!$F$3,2)+POWER($E2055*信号概况!$F$4,2)+POWER($F2055*信号概况!$F$5,2)+POWER($G2055*信号概况!$F$6,2)+POWER($H2055*信号概况!$F$7,2)+POWER($I2055*信号概况!$F$8,2)+POWER($J2055*信号概况!$F$9,2)+2*$C2055*信号概况!$F$2*$D2055*信号概况!$F$3*信号相关性!$B$3+2*$C2055*信号概况!$F$2*$E2055*信号概况!$F$4*信号相关性!$B$4+2*$C2055*信号概况!$F$2*$F2055*信号概况!$F$5*信号相关性!$B$5+2*$C2055*信号概况!$F$2*$G2055*信号概况!$F$6*信号相关性!$B$6+2*$C2055*信号概况!$F$2*$H2055*信号概况!$F$7*信号相关性!$B$7+2*$C2055*信号概况!$F$2*$I2055*信号概况!$F$8*信号相关性!$B$8+2*$C2055*信号概况!$F$2*$J2055*信号概况!$F$9*信号相关性!$B$9+2*$D2055*信号概况!$F$3*$E2055*信号概况!$F$4*信号相关性!$C$4+2*$D2055*信号概况!$F$3*$F2055*信号概况!$F$5*信号相关性!$C$5+2*$D2055*信号概况!$F$3*$G2055*信号概况!$F$6*信号相关性!$C$6+2*$D2055*信号概况!$F$3*$H2055*信号概况!$F$7*信号相关性!$C$7+2*$D2055*信号概况!$F$3*$I2055*信号概况!$F$8*信号相关性!$C$8+2*$D2055*信号概况!$F$3*$J2055*信号概况!$F$9*信号相关性!$C$9+2*$E2055*信号概况!$F$4*$F2055*信号概况!$F$5*信号相关性!$D$5+2*$E2055*信号概况!$F$4*$G2055*信号概况!$F$6*信号相关性!$D$6+2*$E2055*信号概况!$F$4*$H2055*信号概况!$F$7*信号相关性!$D$7+2*$E2055*信号概况!$F$4*$I2055*信号概况!$F$8*信号相关性!$D$8+2*$E2055*信号概况!$F$4*$J2055*信号概况!$J$5*信号相关性!$D$9+2*$F2055*信号概况!$F$5*$G2055*信号概况!$F$6*信号相关性!$E$6+2*$F2055*信号概况!$F$5*$H2055*信号概况!$F$7*信号相关性!$E$7+2*$F2055*信号概况!$F$5*$I2055*信号概况!$F$8*信号相关性!$E$8+2*$F2055*信号概况!$F$5*$J2055*信号概况!$F$9*信号相关性!$E$9+2*$G2055*信号概况!$F$6*$H2055*信号概况!$F$7*信号相关性!$F$7+2*$G2055*信号概况!$F$6*$I2055*信号概况!$F$8*信号相关性!$F$8+2*$G2055*信号概况!$F$6*$J2055*信号概况!$F$9*信号相关性!$F$9+2*$H2055*信号概况!$F$7*$I2055*信号概况!$F$8*信号相关性!$G$8+2*$H2055*信号概况!$F$7*$J2055*信号概况!$F$9*信号相关性!$G$9+2*$I2055*信号概况!$F$8*$J2055*信号概况!$F$9*信号相关性!$H$9)</f>
        <v>773.231681150294</v>
      </c>
      <c r="L2055" s="10">
        <f t="shared" si="668"/>
        <v>25.2436371605499</v>
      </c>
      <c r="M2055" s="11">
        <f>SQRT(POWER($C2055*信号概况!$C$2,2)+POWER($D2055*信号概况!$C$3,2)+POWER($E2055*信号概况!$C$4,2)+POWER($F2055*信号概况!$C$5,2)+POWER($G2055*信号概况!$C$6,2)+POWER($H2055*信号概况!$C$7,2)+POWER($I2055*信号概况!$C$8,2)+POWER($J2055*信号概况!$C$9,2)+2*$C2055*信号概况!$C$2*$D2055*信号概况!$C$3*信号相关性!$B$3+2*$C2055*信号概况!$C$2*$E2055*信号概况!$C$4*信号相关性!$B$4+2*$C2055*信号概况!$C$2*$F2055*信号概况!$C$5*信号相关性!$B$5+2*$C2055*信号概况!$C$2*$G2055*信号概况!$C$6*信号相关性!$B$6+2*$C2055*信号概况!$C$2*$H2055*信号概况!$C$7*信号相关性!$B$7+2*$C2055*信号概况!$C$2*$I2055*信号概况!$C$8*信号相关性!$B$8+2*$C2055*信号概况!$C$2*$J2055*信号概况!$C$9*信号相关性!$B$9+2*$D2055*信号概况!$C$3*$E2055*信号概况!$C$4*信号相关性!$C$4+2*$D2055*信号概况!$C$3*$F2055*信号概况!$C$5*信号相关性!$C$5+2*$D2055*信号概况!$C$3*$G2055*信号概况!$C$6*信号相关性!$C$6+2*$D2055*信号概况!$C$3*$H2055*信号概况!$C$7*信号相关性!$C$7+2*$D2055*信号概况!$C$3*$I2055*信号概况!$C$8*信号相关性!$C$8+2*$D2055*信号概况!$C$3*$J2055*信号概况!$C$9*信号相关性!$C$9+2*$E2055*信号概况!$C$4*$F2055*信号概况!$C$5*信号相关性!$D$5+2*$E2055*信号概况!$C$4*$G2055*信号概况!$C$6*信号相关性!$D$6+2*$E2055*信号概况!$C$4*$H2055*信号概况!$C$7*信号相关性!$D$7+2*$E2055*信号概况!$C$4*$I2055*信号概况!$C$8*信号相关性!$D$8+2*$E2055*信号概况!$C$4*$J2055*信号概况!$J$5*信号相关性!$D$9+2*$F2055*信号概况!$C$5*$G2055*信号概况!$C$6*信号相关性!$E$6+2*$F2055*信号概况!$C$5*$H2055*信号概况!$C$7*信号相关性!$E$7+2*$F2055*信号概况!$C$5*$I2055*信号概况!$C$8*信号相关性!$E$8+2*$F2055*信号概况!$C$5*$J2055*信号概况!$C$9*信号相关性!$E$9+2*$G2055*信号概况!$C$6*$H2055*信号概况!$C$7*信号相关性!$F$7+2*$G2055*信号概况!$C$6*$I2055*信号概况!$C$8*信号相关性!$F$8+2*$G2055*信号概况!$C$6*$J2055*信号概况!$C$9*信号相关性!$F$9+2*$H2055*信号概况!$C$7*$I2055*信号概况!$C$8*信号相关性!$G$8+2*$H2055*信号概况!$C$7*$J2055*信号概况!$C$9*信号相关性!$G$9+2*$I2055*信号概况!$C$8*$J2055*信号概况!$C$9*信号相关性!$H$9)</f>
        <v>3796.85810173378</v>
      </c>
      <c r="N2055" s="12">
        <f t="shared" si="669"/>
        <v>0.194519344651455</v>
      </c>
      <c r="O2055" s="10">
        <f>$C2055*信号概况!$J$2+$D2055*信号概况!$J$3+$E2055*信号概况!$J$4+$F2055*信号概况!$J$5+$G2055*信号概况!$J$6+$H2055*信号概况!$J$7+$I2055*信号概况!$J$8+$J2055*信号概况!$J$9</f>
        <v>1179.34193499412</v>
      </c>
      <c r="P2055" s="12">
        <f t="shared" si="670"/>
        <v>0.0604196454458699</v>
      </c>
      <c r="Q2055" s="7">
        <f t="shared" si="671"/>
        <v>17.0403574260278</v>
      </c>
    </row>
    <row r="2056" spans="1:17">
      <c r="A2056">
        <v>2054</v>
      </c>
      <c r="B2056">
        <v>19519.18</v>
      </c>
      <c r="C2056" s="7">
        <f t="shared" si="672"/>
        <v>0</v>
      </c>
      <c r="D2056" s="8">
        <f t="shared" si="673"/>
        <v>0.424242424242424</v>
      </c>
      <c r="E2056">
        <f t="shared" si="674"/>
        <v>0</v>
      </c>
      <c r="F2056">
        <f t="shared" si="663"/>
        <v>0.5</v>
      </c>
      <c r="G2056">
        <f t="shared" si="664"/>
        <v>0.1</v>
      </c>
      <c r="H2056">
        <f t="shared" si="665"/>
        <v>0</v>
      </c>
      <c r="I2056">
        <f t="shared" si="666"/>
        <v>0</v>
      </c>
      <c r="J2056">
        <f t="shared" si="667"/>
        <v>0</v>
      </c>
      <c r="K2056">
        <f>SQRT(POWER($C2056*信号概况!$F$2,2)+POWER($D2056*信号概况!$F$3,2)+POWER($E2056*信号概况!$F$4,2)+POWER($F2056*信号概况!$F$5,2)+POWER($G2056*信号概况!$F$6,2)+POWER($H2056*信号概况!$F$7,2)+POWER($I2056*信号概况!$F$8,2)+POWER($J2056*信号概况!$F$9,2)+2*$C2056*信号概况!$F$2*$D2056*信号概况!$F$3*信号相关性!$B$3+2*$C2056*信号概况!$F$2*$E2056*信号概况!$F$4*信号相关性!$B$4+2*$C2056*信号概况!$F$2*$F2056*信号概况!$F$5*信号相关性!$B$5+2*$C2056*信号概况!$F$2*$G2056*信号概况!$F$6*信号相关性!$B$6+2*$C2056*信号概况!$F$2*$H2056*信号概况!$F$7*信号相关性!$B$7+2*$C2056*信号概况!$F$2*$I2056*信号概况!$F$8*信号相关性!$B$8+2*$C2056*信号概况!$F$2*$J2056*信号概况!$F$9*信号相关性!$B$9+2*$D2056*信号概况!$F$3*$E2056*信号概况!$F$4*信号相关性!$C$4+2*$D2056*信号概况!$F$3*$F2056*信号概况!$F$5*信号相关性!$C$5+2*$D2056*信号概况!$F$3*$G2056*信号概况!$F$6*信号相关性!$C$6+2*$D2056*信号概况!$F$3*$H2056*信号概况!$F$7*信号相关性!$C$7+2*$D2056*信号概况!$F$3*$I2056*信号概况!$F$8*信号相关性!$C$8+2*$D2056*信号概况!$F$3*$J2056*信号概况!$F$9*信号相关性!$C$9+2*$E2056*信号概况!$F$4*$F2056*信号概况!$F$5*信号相关性!$D$5+2*$E2056*信号概况!$F$4*$G2056*信号概况!$F$6*信号相关性!$D$6+2*$E2056*信号概况!$F$4*$H2056*信号概况!$F$7*信号相关性!$D$7+2*$E2056*信号概况!$F$4*$I2056*信号概况!$F$8*信号相关性!$D$8+2*$E2056*信号概况!$F$4*$J2056*信号概况!$J$5*信号相关性!$D$9+2*$F2056*信号概况!$F$5*$G2056*信号概况!$F$6*信号相关性!$E$6+2*$F2056*信号概况!$F$5*$H2056*信号概况!$F$7*信号相关性!$E$7+2*$F2056*信号概况!$F$5*$I2056*信号概况!$F$8*信号相关性!$E$8+2*$F2056*信号概况!$F$5*$J2056*信号概况!$F$9*信号相关性!$E$9+2*$G2056*信号概况!$F$6*$H2056*信号概况!$F$7*信号相关性!$F$7+2*$G2056*信号概况!$F$6*$I2056*信号概况!$F$8*信号相关性!$F$8+2*$G2056*信号概况!$F$6*$J2056*信号概况!$F$9*信号相关性!$F$9+2*$H2056*信号概况!$F$7*$I2056*信号概况!$F$8*信号相关性!$G$8+2*$H2056*信号概况!$F$7*$J2056*信号概况!$F$9*信号相关性!$G$9+2*$I2056*信号概况!$F$8*$J2056*信号概况!$F$9*信号相关性!$H$9)</f>
        <v>836.023497994817</v>
      </c>
      <c r="L2056" s="10">
        <f t="shared" si="668"/>
        <v>23.3476451879837</v>
      </c>
      <c r="M2056" s="11">
        <f>SQRT(POWER($C2056*信号概况!$C$2,2)+POWER($D2056*信号概况!$C$3,2)+POWER($E2056*信号概况!$C$4,2)+POWER($F2056*信号概况!$C$5,2)+POWER($G2056*信号概况!$C$6,2)+POWER($H2056*信号概况!$C$7,2)+POWER($I2056*信号概况!$C$8,2)+POWER($J2056*信号概况!$C$9,2)+2*$C2056*信号概况!$C$2*$D2056*信号概况!$C$3*信号相关性!$B$3+2*$C2056*信号概况!$C$2*$E2056*信号概况!$C$4*信号相关性!$B$4+2*$C2056*信号概况!$C$2*$F2056*信号概况!$C$5*信号相关性!$B$5+2*$C2056*信号概况!$C$2*$G2056*信号概况!$C$6*信号相关性!$B$6+2*$C2056*信号概况!$C$2*$H2056*信号概况!$C$7*信号相关性!$B$7+2*$C2056*信号概况!$C$2*$I2056*信号概况!$C$8*信号相关性!$B$8+2*$C2056*信号概况!$C$2*$J2056*信号概况!$C$9*信号相关性!$B$9+2*$D2056*信号概况!$C$3*$E2056*信号概况!$C$4*信号相关性!$C$4+2*$D2056*信号概况!$C$3*$F2056*信号概况!$C$5*信号相关性!$C$5+2*$D2056*信号概况!$C$3*$G2056*信号概况!$C$6*信号相关性!$C$6+2*$D2056*信号概况!$C$3*$H2056*信号概况!$C$7*信号相关性!$C$7+2*$D2056*信号概况!$C$3*$I2056*信号概况!$C$8*信号相关性!$C$8+2*$D2056*信号概况!$C$3*$J2056*信号概况!$C$9*信号相关性!$C$9+2*$E2056*信号概况!$C$4*$F2056*信号概况!$C$5*信号相关性!$D$5+2*$E2056*信号概况!$C$4*$G2056*信号概况!$C$6*信号相关性!$D$6+2*$E2056*信号概况!$C$4*$H2056*信号概况!$C$7*信号相关性!$D$7+2*$E2056*信号概况!$C$4*$I2056*信号概况!$C$8*信号相关性!$D$8+2*$E2056*信号概况!$C$4*$J2056*信号概况!$J$5*信号相关性!$D$9+2*$F2056*信号概况!$C$5*$G2056*信号概况!$C$6*信号相关性!$E$6+2*$F2056*信号概况!$C$5*$H2056*信号概况!$C$7*信号相关性!$E$7+2*$F2056*信号概况!$C$5*$I2056*信号概况!$C$8*信号相关性!$E$8+2*$F2056*信号概况!$C$5*$J2056*信号概况!$C$9*信号相关性!$E$9+2*$G2056*信号概况!$C$6*$H2056*信号概况!$C$7*信号相关性!$F$7+2*$G2056*信号概况!$C$6*$I2056*信号概况!$C$8*信号相关性!$F$8+2*$G2056*信号概况!$C$6*$J2056*信号概况!$C$9*信号相关性!$F$9+2*$H2056*信号概况!$C$7*$I2056*信号概况!$C$8*信号相关性!$G$8+2*$H2056*信号概况!$C$7*$J2056*信号概况!$C$9*信号相关性!$G$9+2*$I2056*信号概况!$C$8*$J2056*信号概况!$C$9*信号相关性!$H$9)</f>
        <v>4110.60002389655</v>
      </c>
      <c r="N2056" s="12">
        <f t="shared" si="669"/>
        <v>0.210592864244121</v>
      </c>
      <c r="O2056" s="10">
        <f>$C2056*信号概况!$J$2+$D2056*信号概况!$J$3+$E2056*信号概况!$J$4+$F2056*信号概况!$J$5+$G2056*信号概况!$J$6+$H2056*信号概况!$J$7+$I2056*信号概况!$J$8+$J2056*信号概况!$J$9</f>
        <v>1203.87008567905</v>
      </c>
      <c r="P2056" s="12">
        <f t="shared" si="670"/>
        <v>0.0616762633306854</v>
      </c>
      <c r="Q2056" s="7">
        <f t="shared" si="671"/>
        <v>16.1125638937867</v>
      </c>
    </row>
    <row r="2057" spans="1:17">
      <c r="A2057">
        <v>2055</v>
      </c>
      <c r="B2057">
        <v>19519.18</v>
      </c>
      <c r="C2057" s="7">
        <f t="shared" si="672"/>
        <v>0</v>
      </c>
      <c r="D2057" s="8">
        <f t="shared" si="673"/>
        <v>0.454545454545455</v>
      </c>
      <c r="E2057">
        <f t="shared" si="674"/>
        <v>0</v>
      </c>
      <c r="F2057">
        <f t="shared" si="663"/>
        <v>0.5</v>
      </c>
      <c r="G2057">
        <f t="shared" si="664"/>
        <v>0.1</v>
      </c>
      <c r="H2057">
        <f t="shared" si="665"/>
        <v>0</v>
      </c>
      <c r="I2057">
        <f t="shared" si="666"/>
        <v>0</v>
      </c>
      <c r="J2057">
        <f t="shared" si="667"/>
        <v>0</v>
      </c>
      <c r="K2057">
        <f>SQRT(POWER($C2057*信号概况!$F$2,2)+POWER($D2057*信号概况!$F$3,2)+POWER($E2057*信号概况!$F$4,2)+POWER($F2057*信号概况!$F$5,2)+POWER($G2057*信号概况!$F$6,2)+POWER($H2057*信号概况!$F$7,2)+POWER($I2057*信号概况!$F$8,2)+POWER($J2057*信号概况!$F$9,2)+2*$C2057*信号概况!$F$2*$D2057*信号概况!$F$3*信号相关性!$B$3+2*$C2057*信号概况!$F$2*$E2057*信号概况!$F$4*信号相关性!$B$4+2*$C2057*信号概况!$F$2*$F2057*信号概况!$F$5*信号相关性!$B$5+2*$C2057*信号概况!$F$2*$G2057*信号概况!$F$6*信号相关性!$B$6+2*$C2057*信号概况!$F$2*$H2057*信号概况!$F$7*信号相关性!$B$7+2*$C2057*信号概况!$F$2*$I2057*信号概况!$F$8*信号相关性!$B$8+2*$C2057*信号概况!$F$2*$J2057*信号概况!$F$9*信号相关性!$B$9+2*$D2057*信号概况!$F$3*$E2057*信号概况!$F$4*信号相关性!$C$4+2*$D2057*信号概况!$F$3*$F2057*信号概况!$F$5*信号相关性!$C$5+2*$D2057*信号概况!$F$3*$G2057*信号概况!$F$6*信号相关性!$C$6+2*$D2057*信号概况!$F$3*$H2057*信号概况!$F$7*信号相关性!$C$7+2*$D2057*信号概况!$F$3*$I2057*信号概况!$F$8*信号相关性!$C$8+2*$D2057*信号概况!$F$3*$J2057*信号概况!$F$9*信号相关性!$C$9+2*$E2057*信号概况!$F$4*$F2057*信号概况!$F$5*信号相关性!$D$5+2*$E2057*信号概况!$F$4*$G2057*信号概况!$F$6*信号相关性!$D$6+2*$E2057*信号概况!$F$4*$H2057*信号概况!$F$7*信号相关性!$D$7+2*$E2057*信号概况!$F$4*$I2057*信号概况!$F$8*信号相关性!$D$8+2*$E2057*信号概况!$F$4*$J2057*信号概况!$J$5*信号相关性!$D$9+2*$F2057*信号概况!$F$5*$G2057*信号概况!$F$6*信号相关性!$E$6+2*$F2057*信号概况!$F$5*$H2057*信号概况!$F$7*信号相关性!$E$7+2*$F2057*信号概况!$F$5*$I2057*信号概况!$F$8*信号相关性!$E$8+2*$F2057*信号概况!$F$5*$J2057*信号概况!$F$9*信号相关性!$E$9+2*$G2057*信号概况!$F$6*$H2057*信号概况!$F$7*信号相关性!$F$7+2*$G2057*信号概况!$F$6*$I2057*信号概况!$F$8*信号相关性!$F$8+2*$G2057*信号概况!$F$6*$J2057*信号概况!$F$9*信号相关性!$F$9+2*$H2057*信号概况!$F$7*$I2057*信号概况!$F$8*信号相关性!$G$8+2*$H2057*信号概况!$F$7*$J2057*信号概况!$F$9*信号相关性!$G$9+2*$I2057*信号概况!$F$8*$J2057*信号概况!$F$9*信号相关性!$H$9)</f>
        <v>899.400975112883</v>
      </c>
      <c r="L2057" s="10">
        <f t="shared" si="668"/>
        <v>21.7024225457952</v>
      </c>
      <c r="M2057" s="11">
        <f>SQRT(POWER($C2057*信号概况!$C$2,2)+POWER($D2057*信号概况!$C$3,2)+POWER($E2057*信号概况!$C$4,2)+POWER($F2057*信号概况!$C$5,2)+POWER($G2057*信号概况!$C$6,2)+POWER($H2057*信号概况!$C$7,2)+POWER($I2057*信号概况!$C$8,2)+POWER($J2057*信号概况!$C$9,2)+2*$C2057*信号概况!$C$2*$D2057*信号概况!$C$3*信号相关性!$B$3+2*$C2057*信号概况!$C$2*$E2057*信号概况!$C$4*信号相关性!$B$4+2*$C2057*信号概况!$C$2*$F2057*信号概况!$C$5*信号相关性!$B$5+2*$C2057*信号概况!$C$2*$G2057*信号概况!$C$6*信号相关性!$B$6+2*$C2057*信号概况!$C$2*$H2057*信号概况!$C$7*信号相关性!$B$7+2*$C2057*信号概况!$C$2*$I2057*信号概况!$C$8*信号相关性!$B$8+2*$C2057*信号概况!$C$2*$J2057*信号概况!$C$9*信号相关性!$B$9+2*$D2057*信号概况!$C$3*$E2057*信号概况!$C$4*信号相关性!$C$4+2*$D2057*信号概况!$C$3*$F2057*信号概况!$C$5*信号相关性!$C$5+2*$D2057*信号概况!$C$3*$G2057*信号概况!$C$6*信号相关性!$C$6+2*$D2057*信号概况!$C$3*$H2057*信号概况!$C$7*信号相关性!$C$7+2*$D2057*信号概况!$C$3*$I2057*信号概况!$C$8*信号相关性!$C$8+2*$D2057*信号概况!$C$3*$J2057*信号概况!$C$9*信号相关性!$C$9+2*$E2057*信号概况!$C$4*$F2057*信号概况!$C$5*信号相关性!$D$5+2*$E2057*信号概况!$C$4*$G2057*信号概况!$C$6*信号相关性!$D$6+2*$E2057*信号概况!$C$4*$H2057*信号概况!$C$7*信号相关性!$D$7+2*$E2057*信号概况!$C$4*$I2057*信号概况!$C$8*信号相关性!$D$8+2*$E2057*信号概况!$C$4*$J2057*信号概况!$J$5*信号相关性!$D$9+2*$F2057*信号概况!$C$5*$G2057*信号概况!$C$6*信号相关性!$E$6+2*$F2057*信号概况!$C$5*$H2057*信号概况!$C$7*信号相关性!$E$7+2*$F2057*信号概况!$C$5*$I2057*信号概况!$C$8*信号相关性!$E$8+2*$F2057*信号概况!$C$5*$J2057*信号概况!$C$9*信号相关性!$E$9+2*$G2057*信号概况!$C$6*$H2057*信号概况!$C$7*信号相关性!$F$7+2*$G2057*信号概况!$C$6*$I2057*信号概况!$C$8*信号相关性!$F$8+2*$G2057*信号概况!$C$6*$J2057*信号概况!$C$9*信号相关性!$F$9+2*$H2057*信号概况!$C$7*$I2057*信号概况!$C$8*信号相关性!$G$8+2*$H2057*信号概况!$C$7*$J2057*信号概况!$C$9*信号相关性!$G$9+2*$I2057*信号概况!$C$8*$J2057*信号概况!$C$9*信号相关性!$H$9)</f>
        <v>4425.86916779489</v>
      </c>
      <c r="N2057" s="12">
        <f t="shared" si="669"/>
        <v>0.226744625942017</v>
      </c>
      <c r="O2057" s="10">
        <f>$C2057*信号概况!$J$2+$D2057*信号概况!$J$3+$E2057*信号概况!$J$4+$F2057*信号概况!$J$5+$G2057*信号概况!$J$6+$H2057*信号概况!$J$7+$I2057*信号概况!$J$8+$J2057*信号概况!$J$9</f>
        <v>1228.39823636398</v>
      </c>
      <c r="P2057" s="12">
        <f t="shared" si="670"/>
        <v>0.0629328812155008</v>
      </c>
      <c r="Q2057" s="7">
        <f t="shared" si="671"/>
        <v>15.3044306346679</v>
      </c>
    </row>
    <row r="2058" spans="1:17">
      <c r="A2058">
        <v>2056</v>
      </c>
      <c r="B2058">
        <v>19519.18</v>
      </c>
      <c r="C2058" s="7">
        <f t="shared" si="672"/>
        <v>0</v>
      </c>
      <c r="D2058" s="8">
        <f t="shared" si="673"/>
        <v>0.484848484848485</v>
      </c>
      <c r="E2058">
        <f t="shared" si="674"/>
        <v>0</v>
      </c>
      <c r="F2058">
        <f t="shared" si="663"/>
        <v>0.5</v>
      </c>
      <c r="G2058">
        <f t="shared" si="664"/>
        <v>0.1</v>
      </c>
      <c r="H2058">
        <f t="shared" si="665"/>
        <v>0</v>
      </c>
      <c r="I2058">
        <f t="shared" si="666"/>
        <v>0</v>
      </c>
      <c r="J2058">
        <f t="shared" si="667"/>
        <v>0</v>
      </c>
      <c r="K2058">
        <f>SQRT(POWER($C2058*信号概况!$F$2,2)+POWER($D2058*信号概况!$F$3,2)+POWER($E2058*信号概况!$F$4,2)+POWER($F2058*信号概况!$F$5,2)+POWER($G2058*信号概况!$F$6,2)+POWER($H2058*信号概况!$F$7,2)+POWER($I2058*信号概况!$F$8,2)+POWER($J2058*信号概况!$F$9,2)+2*$C2058*信号概况!$F$2*$D2058*信号概况!$F$3*信号相关性!$B$3+2*$C2058*信号概况!$F$2*$E2058*信号概况!$F$4*信号相关性!$B$4+2*$C2058*信号概况!$F$2*$F2058*信号概况!$F$5*信号相关性!$B$5+2*$C2058*信号概况!$F$2*$G2058*信号概况!$F$6*信号相关性!$B$6+2*$C2058*信号概况!$F$2*$H2058*信号概况!$F$7*信号相关性!$B$7+2*$C2058*信号概况!$F$2*$I2058*信号概况!$F$8*信号相关性!$B$8+2*$C2058*信号概况!$F$2*$J2058*信号概况!$F$9*信号相关性!$B$9+2*$D2058*信号概况!$F$3*$E2058*信号概况!$F$4*信号相关性!$C$4+2*$D2058*信号概况!$F$3*$F2058*信号概况!$F$5*信号相关性!$C$5+2*$D2058*信号概况!$F$3*$G2058*信号概况!$F$6*信号相关性!$C$6+2*$D2058*信号概况!$F$3*$H2058*信号概况!$F$7*信号相关性!$C$7+2*$D2058*信号概况!$F$3*$I2058*信号概况!$F$8*信号相关性!$C$8+2*$D2058*信号概况!$F$3*$J2058*信号概况!$F$9*信号相关性!$C$9+2*$E2058*信号概况!$F$4*$F2058*信号概况!$F$5*信号相关性!$D$5+2*$E2058*信号概况!$F$4*$G2058*信号概况!$F$6*信号相关性!$D$6+2*$E2058*信号概况!$F$4*$H2058*信号概况!$F$7*信号相关性!$D$7+2*$E2058*信号概况!$F$4*$I2058*信号概况!$F$8*信号相关性!$D$8+2*$E2058*信号概况!$F$4*$J2058*信号概况!$J$5*信号相关性!$D$9+2*$F2058*信号概况!$F$5*$G2058*信号概况!$F$6*信号相关性!$E$6+2*$F2058*信号概况!$F$5*$H2058*信号概况!$F$7*信号相关性!$E$7+2*$F2058*信号概况!$F$5*$I2058*信号概况!$F$8*信号相关性!$E$8+2*$F2058*信号概况!$F$5*$J2058*信号概况!$F$9*信号相关性!$E$9+2*$G2058*信号概况!$F$6*$H2058*信号概况!$F$7*信号相关性!$F$7+2*$G2058*信号概况!$F$6*$I2058*信号概况!$F$8*信号相关性!$F$8+2*$G2058*信号概况!$F$6*$J2058*信号概况!$F$9*信号相关性!$F$9+2*$H2058*信号概况!$F$7*$I2058*信号概况!$F$8*信号相关性!$G$8+2*$H2058*信号概况!$F$7*$J2058*信号概况!$F$9*信号相关性!$G$9+2*$I2058*信号概况!$F$8*$J2058*信号概况!$F$9*信号相关性!$H$9)</f>
        <v>963.248517900783</v>
      </c>
      <c r="L2058" s="10">
        <f t="shared" si="668"/>
        <v>20.263908677003</v>
      </c>
      <c r="M2058" s="11">
        <f>SQRT(POWER($C2058*信号概况!$C$2,2)+POWER($D2058*信号概况!$C$3,2)+POWER($E2058*信号概况!$C$4,2)+POWER($F2058*信号概况!$C$5,2)+POWER($G2058*信号概况!$C$6,2)+POWER($H2058*信号概况!$C$7,2)+POWER($I2058*信号概况!$C$8,2)+POWER($J2058*信号概况!$C$9,2)+2*$C2058*信号概况!$C$2*$D2058*信号概况!$C$3*信号相关性!$B$3+2*$C2058*信号概况!$C$2*$E2058*信号概况!$C$4*信号相关性!$B$4+2*$C2058*信号概况!$C$2*$F2058*信号概况!$C$5*信号相关性!$B$5+2*$C2058*信号概况!$C$2*$G2058*信号概况!$C$6*信号相关性!$B$6+2*$C2058*信号概况!$C$2*$H2058*信号概况!$C$7*信号相关性!$B$7+2*$C2058*信号概况!$C$2*$I2058*信号概况!$C$8*信号相关性!$B$8+2*$C2058*信号概况!$C$2*$J2058*信号概况!$C$9*信号相关性!$B$9+2*$D2058*信号概况!$C$3*$E2058*信号概况!$C$4*信号相关性!$C$4+2*$D2058*信号概况!$C$3*$F2058*信号概况!$C$5*信号相关性!$C$5+2*$D2058*信号概况!$C$3*$G2058*信号概况!$C$6*信号相关性!$C$6+2*$D2058*信号概况!$C$3*$H2058*信号概况!$C$7*信号相关性!$C$7+2*$D2058*信号概况!$C$3*$I2058*信号概况!$C$8*信号相关性!$C$8+2*$D2058*信号概况!$C$3*$J2058*信号概况!$C$9*信号相关性!$C$9+2*$E2058*信号概况!$C$4*$F2058*信号概况!$C$5*信号相关性!$D$5+2*$E2058*信号概况!$C$4*$G2058*信号概况!$C$6*信号相关性!$D$6+2*$E2058*信号概况!$C$4*$H2058*信号概况!$C$7*信号相关性!$D$7+2*$E2058*信号概况!$C$4*$I2058*信号概况!$C$8*信号相关性!$D$8+2*$E2058*信号概况!$C$4*$J2058*信号概况!$J$5*信号相关性!$D$9+2*$F2058*信号概况!$C$5*$G2058*信号概况!$C$6*信号相关性!$E$6+2*$F2058*信号概况!$C$5*$H2058*信号概况!$C$7*信号相关性!$E$7+2*$F2058*信号概况!$C$5*$I2058*信号概况!$C$8*信号相关性!$E$8+2*$F2058*信号概况!$C$5*$J2058*信号概况!$C$9*信号相关性!$E$9+2*$G2058*信号概况!$C$6*$H2058*信号概况!$C$7*信号相关性!$F$7+2*$G2058*信号概况!$C$6*$I2058*信号概况!$C$8*信号相关性!$F$8+2*$G2058*信号概况!$C$6*$J2058*信号概况!$C$9*信号相关性!$F$9+2*$H2058*信号概况!$C$7*$I2058*信号概况!$C$8*信号相关性!$G$8+2*$H2058*信号概况!$C$7*$J2058*信号概况!$C$9*信号相关性!$G$9+2*$I2058*信号概况!$C$8*$J2058*信号概况!$C$9*信号相关性!$H$9)</f>
        <v>4742.36095701696</v>
      </c>
      <c r="N2058" s="12">
        <f t="shared" si="669"/>
        <v>0.242959025789862</v>
      </c>
      <c r="O2058" s="10">
        <f>$C2058*信号概况!$J$2+$D2058*信号概况!$J$3+$E2058*信号概况!$J$4+$F2058*信号概况!$J$5+$G2058*信号概况!$J$6+$H2058*信号概况!$J$7+$I2058*信号概况!$J$8+$J2058*信号概况!$J$9</f>
        <v>1252.92638704891</v>
      </c>
      <c r="P2058" s="12">
        <f t="shared" si="670"/>
        <v>0.0641894991003162</v>
      </c>
      <c r="Q2058" s="7">
        <f t="shared" si="671"/>
        <v>14.5955663396464</v>
      </c>
    </row>
    <row r="2059" spans="1:17">
      <c r="A2059">
        <v>2057</v>
      </c>
      <c r="B2059">
        <v>19519.18</v>
      </c>
      <c r="C2059" s="7">
        <f t="shared" si="672"/>
        <v>0</v>
      </c>
      <c r="D2059" s="8">
        <f t="shared" si="673"/>
        <v>0.515151515151515</v>
      </c>
      <c r="E2059">
        <f t="shared" si="674"/>
        <v>0</v>
      </c>
      <c r="F2059">
        <f t="shared" si="663"/>
        <v>0.5</v>
      </c>
      <c r="G2059">
        <f t="shared" si="664"/>
        <v>0.1</v>
      </c>
      <c r="H2059">
        <f t="shared" si="665"/>
        <v>0</v>
      </c>
      <c r="I2059">
        <f t="shared" si="666"/>
        <v>0</v>
      </c>
      <c r="J2059">
        <f t="shared" si="667"/>
        <v>0</v>
      </c>
      <c r="K2059">
        <f>SQRT(POWER($C2059*信号概况!$F$2,2)+POWER($D2059*信号概况!$F$3,2)+POWER($E2059*信号概况!$F$4,2)+POWER($F2059*信号概况!$F$5,2)+POWER($G2059*信号概况!$F$6,2)+POWER($H2059*信号概况!$F$7,2)+POWER($I2059*信号概况!$F$8,2)+POWER($J2059*信号概况!$F$9,2)+2*$C2059*信号概况!$F$2*$D2059*信号概况!$F$3*信号相关性!$B$3+2*$C2059*信号概况!$F$2*$E2059*信号概况!$F$4*信号相关性!$B$4+2*$C2059*信号概况!$F$2*$F2059*信号概况!$F$5*信号相关性!$B$5+2*$C2059*信号概况!$F$2*$G2059*信号概况!$F$6*信号相关性!$B$6+2*$C2059*信号概况!$F$2*$H2059*信号概况!$F$7*信号相关性!$B$7+2*$C2059*信号概况!$F$2*$I2059*信号概况!$F$8*信号相关性!$B$8+2*$C2059*信号概况!$F$2*$J2059*信号概况!$F$9*信号相关性!$B$9+2*$D2059*信号概况!$F$3*$E2059*信号概况!$F$4*信号相关性!$C$4+2*$D2059*信号概况!$F$3*$F2059*信号概况!$F$5*信号相关性!$C$5+2*$D2059*信号概况!$F$3*$G2059*信号概况!$F$6*信号相关性!$C$6+2*$D2059*信号概况!$F$3*$H2059*信号概况!$F$7*信号相关性!$C$7+2*$D2059*信号概况!$F$3*$I2059*信号概况!$F$8*信号相关性!$C$8+2*$D2059*信号概况!$F$3*$J2059*信号概况!$F$9*信号相关性!$C$9+2*$E2059*信号概况!$F$4*$F2059*信号概况!$F$5*信号相关性!$D$5+2*$E2059*信号概况!$F$4*$G2059*信号概况!$F$6*信号相关性!$D$6+2*$E2059*信号概况!$F$4*$H2059*信号概况!$F$7*信号相关性!$D$7+2*$E2059*信号概况!$F$4*$I2059*信号概况!$F$8*信号相关性!$D$8+2*$E2059*信号概况!$F$4*$J2059*信号概况!$J$5*信号相关性!$D$9+2*$F2059*信号概况!$F$5*$G2059*信号概况!$F$6*信号相关性!$E$6+2*$F2059*信号概况!$F$5*$H2059*信号概况!$F$7*信号相关性!$E$7+2*$F2059*信号概况!$F$5*$I2059*信号概况!$F$8*信号相关性!$E$8+2*$F2059*信号概况!$F$5*$J2059*信号概况!$F$9*信号相关性!$E$9+2*$G2059*信号概况!$F$6*$H2059*信号概况!$F$7*信号相关性!$F$7+2*$G2059*信号概况!$F$6*$I2059*信号概况!$F$8*信号相关性!$F$8+2*$G2059*信号概况!$F$6*$J2059*信号概况!$F$9*信号相关性!$F$9+2*$H2059*信号概况!$F$7*$I2059*信号概况!$F$8*信号相关性!$G$8+2*$H2059*信号概况!$F$7*$J2059*信号概况!$F$9*信号相关性!$G$9+2*$I2059*信号概况!$F$8*$J2059*信号概况!$F$9*信号相关性!$H$9)</f>
        <v>1027.47850041334</v>
      </c>
      <c r="L2059" s="10">
        <f t="shared" si="668"/>
        <v>18.9971663564228</v>
      </c>
      <c r="M2059" s="11">
        <f>SQRT(POWER($C2059*信号概况!$C$2,2)+POWER($D2059*信号概况!$C$3,2)+POWER($E2059*信号概况!$C$4,2)+POWER($F2059*信号概况!$C$5,2)+POWER($G2059*信号概况!$C$6,2)+POWER($H2059*信号概况!$C$7,2)+POWER($I2059*信号概况!$C$8,2)+POWER($J2059*信号概况!$C$9,2)+2*$C2059*信号概况!$C$2*$D2059*信号概况!$C$3*信号相关性!$B$3+2*$C2059*信号概况!$C$2*$E2059*信号概况!$C$4*信号相关性!$B$4+2*$C2059*信号概况!$C$2*$F2059*信号概况!$C$5*信号相关性!$B$5+2*$C2059*信号概况!$C$2*$G2059*信号概况!$C$6*信号相关性!$B$6+2*$C2059*信号概况!$C$2*$H2059*信号概况!$C$7*信号相关性!$B$7+2*$C2059*信号概况!$C$2*$I2059*信号概况!$C$8*信号相关性!$B$8+2*$C2059*信号概况!$C$2*$J2059*信号概况!$C$9*信号相关性!$B$9+2*$D2059*信号概况!$C$3*$E2059*信号概况!$C$4*信号相关性!$C$4+2*$D2059*信号概况!$C$3*$F2059*信号概况!$C$5*信号相关性!$C$5+2*$D2059*信号概况!$C$3*$G2059*信号概况!$C$6*信号相关性!$C$6+2*$D2059*信号概况!$C$3*$H2059*信号概况!$C$7*信号相关性!$C$7+2*$D2059*信号概况!$C$3*$I2059*信号概况!$C$8*信号相关性!$C$8+2*$D2059*信号概况!$C$3*$J2059*信号概况!$C$9*信号相关性!$C$9+2*$E2059*信号概况!$C$4*$F2059*信号概况!$C$5*信号相关性!$D$5+2*$E2059*信号概况!$C$4*$G2059*信号概况!$C$6*信号相关性!$D$6+2*$E2059*信号概况!$C$4*$H2059*信号概况!$C$7*信号相关性!$D$7+2*$E2059*信号概况!$C$4*$I2059*信号概况!$C$8*信号相关性!$D$8+2*$E2059*信号概况!$C$4*$J2059*信号概况!$J$5*信号相关性!$D$9+2*$F2059*信号概况!$C$5*$G2059*信号概况!$C$6*信号相关性!$E$6+2*$F2059*信号概况!$C$5*$H2059*信号概况!$C$7*信号相关性!$E$7+2*$F2059*信号概况!$C$5*$I2059*信号概况!$C$8*信号相关性!$E$8+2*$F2059*信号概况!$C$5*$J2059*信号概况!$C$9*信号相关性!$E$9+2*$G2059*信号概况!$C$6*$H2059*信号概况!$C$7*信号相关性!$F$7+2*$G2059*信号概况!$C$6*$I2059*信号概况!$C$8*信号相关性!$F$8+2*$G2059*信号概况!$C$6*$J2059*信号概况!$C$9*信号相关性!$F$9+2*$H2059*信号概况!$C$7*$I2059*信号概况!$C$8*信号相关性!$G$8+2*$H2059*信号概况!$C$7*$J2059*信号概况!$C$9*信号相关性!$G$9+2*$I2059*信号概况!$C$8*$J2059*信号概况!$C$9*信号相关性!$H$9)</f>
        <v>5059.84596851153</v>
      </c>
      <c r="N2059" s="12">
        <f t="shared" si="669"/>
        <v>0.259224310063821</v>
      </c>
      <c r="O2059" s="10">
        <f>$C2059*信号概况!$J$2+$D2059*信号概况!$J$3+$E2059*信号概况!$J$4+$F2059*信号概况!$J$5+$G2059*信号概况!$J$6+$H2059*信号概况!$J$7+$I2059*信号概况!$J$8+$J2059*信号概况!$J$9</f>
        <v>1277.45453773384</v>
      </c>
      <c r="P2059" s="12">
        <f t="shared" si="670"/>
        <v>0.0654461169851316</v>
      </c>
      <c r="Q2059" s="7">
        <f t="shared" si="671"/>
        <v>13.9696309431603</v>
      </c>
    </row>
    <row r="2060" spans="1:17">
      <c r="A2060">
        <v>2058</v>
      </c>
      <c r="B2060">
        <v>19519.18</v>
      </c>
      <c r="C2060" s="7">
        <f t="shared" si="672"/>
        <v>0</v>
      </c>
      <c r="D2060" s="8">
        <f t="shared" si="673"/>
        <v>0.545454545454545</v>
      </c>
      <c r="E2060">
        <f t="shared" si="674"/>
        <v>0</v>
      </c>
      <c r="F2060">
        <f t="shared" si="663"/>
        <v>0.5</v>
      </c>
      <c r="G2060">
        <f t="shared" si="664"/>
        <v>0.1</v>
      </c>
      <c r="H2060">
        <f t="shared" si="665"/>
        <v>0</v>
      </c>
      <c r="I2060">
        <f t="shared" si="666"/>
        <v>0</v>
      </c>
      <c r="J2060">
        <f t="shared" si="667"/>
        <v>0</v>
      </c>
      <c r="K2060">
        <f>SQRT(POWER($C2060*信号概况!$F$2,2)+POWER($D2060*信号概况!$F$3,2)+POWER($E2060*信号概况!$F$4,2)+POWER($F2060*信号概况!$F$5,2)+POWER($G2060*信号概况!$F$6,2)+POWER($H2060*信号概况!$F$7,2)+POWER($I2060*信号概况!$F$8,2)+POWER($J2060*信号概况!$F$9,2)+2*$C2060*信号概况!$F$2*$D2060*信号概况!$F$3*信号相关性!$B$3+2*$C2060*信号概况!$F$2*$E2060*信号概况!$F$4*信号相关性!$B$4+2*$C2060*信号概况!$F$2*$F2060*信号概况!$F$5*信号相关性!$B$5+2*$C2060*信号概况!$F$2*$G2060*信号概况!$F$6*信号相关性!$B$6+2*$C2060*信号概况!$F$2*$H2060*信号概况!$F$7*信号相关性!$B$7+2*$C2060*信号概况!$F$2*$I2060*信号概况!$F$8*信号相关性!$B$8+2*$C2060*信号概况!$F$2*$J2060*信号概况!$F$9*信号相关性!$B$9+2*$D2060*信号概况!$F$3*$E2060*信号概况!$F$4*信号相关性!$C$4+2*$D2060*信号概况!$F$3*$F2060*信号概况!$F$5*信号相关性!$C$5+2*$D2060*信号概况!$F$3*$G2060*信号概况!$F$6*信号相关性!$C$6+2*$D2060*信号概况!$F$3*$H2060*信号概况!$F$7*信号相关性!$C$7+2*$D2060*信号概况!$F$3*$I2060*信号概况!$F$8*信号相关性!$C$8+2*$D2060*信号概况!$F$3*$J2060*信号概况!$F$9*信号相关性!$C$9+2*$E2060*信号概况!$F$4*$F2060*信号概况!$F$5*信号相关性!$D$5+2*$E2060*信号概况!$F$4*$G2060*信号概况!$F$6*信号相关性!$D$6+2*$E2060*信号概况!$F$4*$H2060*信号概况!$F$7*信号相关性!$D$7+2*$E2060*信号概况!$F$4*$I2060*信号概况!$F$8*信号相关性!$D$8+2*$E2060*信号概况!$F$4*$J2060*信号概况!$J$5*信号相关性!$D$9+2*$F2060*信号概况!$F$5*$G2060*信号概况!$F$6*信号相关性!$E$6+2*$F2060*信号概况!$F$5*$H2060*信号概况!$F$7*信号相关性!$E$7+2*$F2060*信号概况!$F$5*$I2060*信号概况!$F$8*信号相关性!$E$8+2*$F2060*信号概况!$F$5*$J2060*信号概况!$F$9*信号相关性!$E$9+2*$G2060*信号概况!$F$6*$H2060*信号概况!$F$7*信号相关性!$F$7+2*$G2060*信号概况!$F$6*$I2060*信号概况!$F$8*信号相关性!$F$8+2*$G2060*信号概况!$F$6*$J2060*信号概况!$F$9*信号相关性!$F$9+2*$H2060*信号概况!$F$7*$I2060*信号概况!$F$8*信号相关性!$G$8+2*$H2060*信号概况!$F$7*$J2060*信号概况!$F$9*信号相关性!$G$9+2*$I2060*信号概况!$F$8*$J2060*信号概况!$F$9*信号相关性!$H$9)</f>
        <v>1092.02344240166</v>
      </c>
      <c r="L2060" s="10">
        <f t="shared" si="668"/>
        <v>17.8743232444461</v>
      </c>
      <c r="M2060" s="11">
        <f>SQRT(POWER($C2060*信号概况!$C$2,2)+POWER($D2060*信号概况!$C$3,2)+POWER($E2060*信号概况!$C$4,2)+POWER($F2060*信号概况!$C$5,2)+POWER($G2060*信号概况!$C$6,2)+POWER($H2060*信号概况!$C$7,2)+POWER($I2060*信号概况!$C$8,2)+POWER($J2060*信号概况!$C$9,2)+2*$C2060*信号概况!$C$2*$D2060*信号概况!$C$3*信号相关性!$B$3+2*$C2060*信号概况!$C$2*$E2060*信号概况!$C$4*信号相关性!$B$4+2*$C2060*信号概况!$C$2*$F2060*信号概况!$C$5*信号相关性!$B$5+2*$C2060*信号概况!$C$2*$G2060*信号概况!$C$6*信号相关性!$B$6+2*$C2060*信号概况!$C$2*$H2060*信号概况!$C$7*信号相关性!$B$7+2*$C2060*信号概况!$C$2*$I2060*信号概况!$C$8*信号相关性!$B$8+2*$C2060*信号概况!$C$2*$J2060*信号概况!$C$9*信号相关性!$B$9+2*$D2060*信号概况!$C$3*$E2060*信号概况!$C$4*信号相关性!$C$4+2*$D2060*信号概况!$C$3*$F2060*信号概况!$C$5*信号相关性!$C$5+2*$D2060*信号概况!$C$3*$G2060*信号概况!$C$6*信号相关性!$C$6+2*$D2060*信号概况!$C$3*$H2060*信号概况!$C$7*信号相关性!$C$7+2*$D2060*信号概况!$C$3*$I2060*信号概况!$C$8*信号相关性!$C$8+2*$D2060*信号概况!$C$3*$J2060*信号概况!$C$9*信号相关性!$C$9+2*$E2060*信号概况!$C$4*$F2060*信号概况!$C$5*信号相关性!$D$5+2*$E2060*信号概况!$C$4*$G2060*信号概况!$C$6*信号相关性!$D$6+2*$E2060*信号概况!$C$4*$H2060*信号概况!$C$7*信号相关性!$D$7+2*$E2060*信号概况!$C$4*$I2060*信号概况!$C$8*信号相关性!$D$8+2*$E2060*信号概况!$C$4*$J2060*信号概况!$J$5*信号相关性!$D$9+2*$F2060*信号概况!$C$5*$G2060*信号概况!$C$6*信号相关性!$E$6+2*$F2060*信号概况!$C$5*$H2060*信号概况!$C$7*信号相关性!$E$7+2*$F2060*信号概况!$C$5*$I2060*信号概况!$C$8*信号相关性!$E$8+2*$F2060*信号概况!$C$5*$J2060*信号概况!$C$9*信号相关性!$E$9+2*$G2060*信号概况!$C$6*$H2060*信号概况!$C$7*信号相关性!$F$7+2*$G2060*信号概况!$C$6*$I2060*信号概况!$C$8*信号相关性!$F$8+2*$G2060*信号概况!$C$6*$J2060*信号概况!$C$9*信号相关性!$F$9+2*$H2060*信号概况!$C$7*$I2060*信号概况!$C$8*信号相关性!$G$8+2*$H2060*信号概况!$C$7*$J2060*信号概况!$C$9*信号相关性!$G$9+2*$I2060*信号概况!$C$8*$J2060*信号概况!$C$9*信号相关性!$H$9)</f>
        <v>5378.14830826635</v>
      </c>
      <c r="N2060" s="12">
        <f t="shared" si="669"/>
        <v>0.2755314674216</v>
      </c>
      <c r="O2060" s="10">
        <f>$C2060*信号概况!$J$2+$D2060*信号概况!$J$3+$E2060*信号概况!$J$4+$F2060*信号概况!$J$5+$G2060*信号概况!$J$6+$H2060*信号概况!$J$7+$I2060*信号概况!$J$8+$J2060*信号概况!$J$9</f>
        <v>1301.98268841877</v>
      </c>
      <c r="P2060" s="12">
        <f t="shared" si="670"/>
        <v>0.0667027348699471</v>
      </c>
      <c r="Q2060" s="7">
        <f t="shared" si="671"/>
        <v>13.4134787700259</v>
      </c>
    </row>
    <row r="2061" spans="1:17">
      <c r="A2061">
        <v>2059</v>
      </c>
      <c r="B2061">
        <v>19519.18</v>
      </c>
      <c r="C2061" s="7">
        <f t="shared" si="672"/>
        <v>0</v>
      </c>
      <c r="D2061" s="8">
        <f t="shared" si="673"/>
        <v>0.575757575757576</v>
      </c>
      <c r="E2061">
        <f t="shared" si="674"/>
        <v>0</v>
      </c>
      <c r="F2061">
        <f t="shared" si="663"/>
        <v>0.5</v>
      </c>
      <c r="G2061">
        <f t="shared" si="664"/>
        <v>0.1</v>
      </c>
      <c r="H2061">
        <f t="shared" si="665"/>
        <v>0</v>
      </c>
      <c r="I2061">
        <f t="shared" si="666"/>
        <v>0</v>
      </c>
      <c r="J2061">
        <f t="shared" si="667"/>
        <v>0</v>
      </c>
      <c r="K2061">
        <f>SQRT(POWER($C2061*信号概况!$F$2,2)+POWER($D2061*信号概况!$F$3,2)+POWER($E2061*信号概况!$F$4,2)+POWER($F2061*信号概况!$F$5,2)+POWER($G2061*信号概况!$F$6,2)+POWER($H2061*信号概况!$F$7,2)+POWER($I2061*信号概况!$F$8,2)+POWER($J2061*信号概况!$F$9,2)+2*$C2061*信号概况!$F$2*$D2061*信号概况!$F$3*信号相关性!$B$3+2*$C2061*信号概况!$F$2*$E2061*信号概况!$F$4*信号相关性!$B$4+2*$C2061*信号概况!$F$2*$F2061*信号概况!$F$5*信号相关性!$B$5+2*$C2061*信号概况!$F$2*$G2061*信号概况!$F$6*信号相关性!$B$6+2*$C2061*信号概况!$F$2*$H2061*信号概况!$F$7*信号相关性!$B$7+2*$C2061*信号概况!$F$2*$I2061*信号概况!$F$8*信号相关性!$B$8+2*$C2061*信号概况!$F$2*$J2061*信号概况!$F$9*信号相关性!$B$9+2*$D2061*信号概况!$F$3*$E2061*信号概况!$F$4*信号相关性!$C$4+2*$D2061*信号概况!$F$3*$F2061*信号概况!$F$5*信号相关性!$C$5+2*$D2061*信号概况!$F$3*$G2061*信号概况!$F$6*信号相关性!$C$6+2*$D2061*信号概况!$F$3*$H2061*信号概况!$F$7*信号相关性!$C$7+2*$D2061*信号概况!$F$3*$I2061*信号概况!$F$8*信号相关性!$C$8+2*$D2061*信号概况!$F$3*$J2061*信号概况!$F$9*信号相关性!$C$9+2*$E2061*信号概况!$F$4*$F2061*信号概况!$F$5*信号相关性!$D$5+2*$E2061*信号概况!$F$4*$G2061*信号概况!$F$6*信号相关性!$D$6+2*$E2061*信号概况!$F$4*$H2061*信号概况!$F$7*信号相关性!$D$7+2*$E2061*信号概况!$F$4*$I2061*信号概况!$F$8*信号相关性!$D$8+2*$E2061*信号概况!$F$4*$J2061*信号概况!$J$5*信号相关性!$D$9+2*$F2061*信号概况!$F$5*$G2061*信号概况!$F$6*信号相关性!$E$6+2*$F2061*信号概况!$F$5*$H2061*信号概况!$F$7*信号相关性!$E$7+2*$F2061*信号概况!$F$5*$I2061*信号概况!$F$8*信号相关性!$E$8+2*$F2061*信号概况!$F$5*$J2061*信号概况!$F$9*信号相关性!$E$9+2*$G2061*信号概况!$F$6*$H2061*信号概况!$F$7*信号相关性!$F$7+2*$G2061*信号概况!$F$6*$I2061*信号概况!$F$8*信号相关性!$F$8+2*$G2061*信号概况!$F$6*$J2061*信号概况!$F$9*信号相关性!$F$9+2*$H2061*信号概况!$F$7*$I2061*信号概况!$F$8*信号相关性!$G$8+2*$H2061*信号概况!$F$7*$J2061*信号概况!$F$9*信号相关性!$G$9+2*$I2061*信号概况!$F$8*$J2061*信号概况!$F$9*信号相关性!$H$9)</f>
        <v>1156.83062592042</v>
      </c>
      <c r="L2061" s="10">
        <f t="shared" si="668"/>
        <v>16.8729799874289</v>
      </c>
      <c r="M2061" s="11">
        <f>SQRT(POWER($C2061*信号概况!$C$2,2)+POWER($D2061*信号概况!$C$3,2)+POWER($E2061*信号概况!$C$4,2)+POWER($F2061*信号概况!$C$5,2)+POWER($G2061*信号概况!$C$6,2)+POWER($H2061*信号概况!$C$7,2)+POWER($I2061*信号概况!$C$8,2)+POWER($J2061*信号概况!$C$9,2)+2*$C2061*信号概况!$C$2*$D2061*信号概况!$C$3*信号相关性!$B$3+2*$C2061*信号概况!$C$2*$E2061*信号概况!$C$4*信号相关性!$B$4+2*$C2061*信号概况!$C$2*$F2061*信号概况!$C$5*信号相关性!$B$5+2*$C2061*信号概况!$C$2*$G2061*信号概况!$C$6*信号相关性!$B$6+2*$C2061*信号概况!$C$2*$H2061*信号概况!$C$7*信号相关性!$B$7+2*$C2061*信号概况!$C$2*$I2061*信号概况!$C$8*信号相关性!$B$8+2*$C2061*信号概况!$C$2*$J2061*信号概况!$C$9*信号相关性!$B$9+2*$D2061*信号概况!$C$3*$E2061*信号概况!$C$4*信号相关性!$C$4+2*$D2061*信号概况!$C$3*$F2061*信号概况!$C$5*信号相关性!$C$5+2*$D2061*信号概况!$C$3*$G2061*信号概况!$C$6*信号相关性!$C$6+2*$D2061*信号概况!$C$3*$H2061*信号概况!$C$7*信号相关性!$C$7+2*$D2061*信号概况!$C$3*$I2061*信号概况!$C$8*信号相关性!$C$8+2*$D2061*信号概况!$C$3*$J2061*信号概况!$C$9*信号相关性!$C$9+2*$E2061*信号概况!$C$4*$F2061*信号概况!$C$5*信号相关性!$D$5+2*$E2061*信号概况!$C$4*$G2061*信号概况!$C$6*信号相关性!$D$6+2*$E2061*信号概况!$C$4*$H2061*信号概况!$C$7*信号相关性!$D$7+2*$E2061*信号概况!$C$4*$I2061*信号概况!$C$8*信号相关性!$D$8+2*$E2061*信号概况!$C$4*$J2061*信号概况!$J$5*信号相关性!$D$9+2*$F2061*信号概况!$C$5*$G2061*信号概况!$C$6*信号相关性!$E$6+2*$F2061*信号概况!$C$5*$H2061*信号概况!$C$7*信号相关性!$E$7+2*$F2061*信号概况!$C$5*$I2061*信号概况!$C$8*信号相关性!$E$8+2*$F2061*信号概况!$C$5*$J2061*信号概况!$C$9*信号相关性!$E$9+2*$G2061*信号概况!$C$6*$H2061*信号概况!$C$7*信号相关性!$F$7+2*$G2061*信号概况!$C$6*$I2061*信号概况!$C$8*信号相关性!$F$8+2*$G2061*信号概况!$C$6*$J2061*信号概况!$C$9*信号相关性!$F$9+2*$H2061*信号概况!$C$7*$I2061*信号概况!$C$8*信号相关性!$G$8+2*$H2061*信号概况!$C$7*$J2061*信号概况!$C$9*信号相关性!$G$9+2*$I2061*信号概况!$C$8*$J2061*信号概况!$C$9*信号相关性!$H$9)</f>
        <v>5697.13098397572</v>
      </c>
      <c r="N2061" s="12">
        <f t="shared" si="669"/>
        <v>0.291873479519925</v>
      </c>
      <c r="O2061" s="10">
        <f>$C2061*信号概况!$J$2+$D2061*信号概况!$J$3+$E2061*信号概况!$J$4+$F2061*信号概况!$J$5+$G2061*信号概况!$J$6+$H2061*信号概况!$J$7+$I2061*信号概况!$J$8+$J2061*信号概况!$J$9</f>
        <v>1326.5108391037</v>
      </c>
      <c r="P2061" s="12">
        <f t="shared" si="670"/>
        <v>0.0679593527547625</v>
      </c>
      <c r="Q2061" s="7">
        <f t="shared" si="671"/>
        <v>12.9164725885053</v>
      </c>
    </row>
    <row r="2062" spans="1:17">
      <c r="A2062">
        <v>2060</v>
      </c>
      <c r="B2062">
        <v>19519.18</v>
      </c>
      <c r="C2062" s="7">
        <f t="shared" si="672"/>
        <v>0</v>
      </c>
      <c r="D2062" s="8">
        <f t="shared" si="673"/>
        <v>0.606060606060606</v>
      </c>
      <c r="E2062">
        <f t="shared" si="674"/>
        <v>0</v>
      </c>
      <c r="F2062">
        <f t="shared" si="663"/>
        <v>0.5</v>
      </c>
      <c r="G2062">
        <f t="shared" si="664"/>
        <v>0.1</v>
      </c>
      <c r="H2062">
        <f t="shared" si="665"/>
        <v>0</v>
      </c>
      <c r="I2062">
        <f t="shared" si="666"/>
        <v>0</v>
      </c>
      <c r="J2062">
        <f t="shared" si="667"/>
        <v>0</v>
      </c>
      <c r="K2062">
        <f>SQRT(POWER($C2062*信号概况!$F$2,2)+POWER($D2062*信号概况!$F$3,2)+POWER($E2062*信号概况!$F$4,2)+POWER($F2062*信号概况!$F$5,2)+POWER($G2062*信号概况!$F$6,2)+POWER($H2062*信号概况!$F$7,2)+POWER($I2062*信号概况!$F$8,2)+POWER($J2062*信号概况!$F$9,2)+2*$C2062*信号概况!$F$2*$D2062*信号概况!$F$3*信号相关性!$B$3+2*$C2062*信号概况!$F$2*$E2062*信号概况!$F$4*信号相关性!$B$4+2*$C2062*信号概况!$F$2*$F2062*信号概况!$F$5*信号相关性!$B$5+2*$C2062*信号概况!$F$2*$G2062*信号概况!$F$6*信号相关性!$B$6+2*$C2062*信号概况!$F$2*$H2062*信号概况!$F$7*信号相关性!$B$7+2*$C2062*信号概况!$F$2*$I2062*信号概况!$F$8*信号相关性!$B$8+2*$C2062*信号概况!$F$2*$J2062*信号概况!$F$9*信号相关性!$B$9+2*$D2062*信号概况!$F$3*$E2062*信号概况!$F$4*信号相关性!$C$4+2*$D2062*信号概况!$F$3*$F2062*信号概况!$F$5*信号相关性!$C$5+2*$D2062*信号概况!$F$3*$G2062*信号概况!$F$6*信号相关性!$C$6+2*$D2062*信号概况!$F$3*$H2062*信号概况!$F$7*信号相关性!$C$7+2*$D2062*信号概况!$F$3*$I2062*信号概况!$F$8*信号相关性!$C$8+2*$D2062*信号概况!$F$3*$J2062*信号概况!$F$9*信号相关性!$C$9+2*$E2062*信号概况!$F$4*$F2062*信号概况!$F$5*信号相关性!$D$5+2*$E2062*信号概况!$F$4*$G2062*信号概况!$F$6*信号相关性!$D$6+2*$E2062*信号概况!$F$4*$H2062*信号概况!$F$7*信号相关性!$D$7+2*$E2062*信号概况!$F$4*$I2062*信号概况!$F$8*信号相关性!$D$8+2*$E2062*信号概况!$F$4*$J2062*信号概况!$J$5*信号相关性!$D$9+2*$F2062*信号概况!$F$5*$G2062*信号概况!$F$6*信号相关性!$E$6+2*$F2062*信号概况!$F$5*$H2062*信号概况!$F$7*信号相关性!$E$7+2*$F2062*信号概况!$F$5*$I2062*信号概况!$F$8*信号相关性!$E$8+2*$F2062*信号概况!$F$5*$J2062*信号概况!$F$9*信号相关性!$E$9+2*$G2062*信号概况!$F$6*$H2062*信号概况!$F$7*信号相关性!$F$7+2*$G2062*信号概况!$F$6*$I2062*信号概况!$F$8*信号相关性!$F$8+2*$G2062*信号概况!$F$6*$J2062*信号概况!$F$9*信号相关性!$F$9+2*$H2062*信号概况!$F$7*$I2062*信号概况!$F$8*信号相关性!$G$8+2*$H2062*信号概况!$F$7*$J2062*信号概况!$F$9*信号相关性!$G$9+2*$I2062*信号概况!$F$8*$J2062*信号概况!$F$9*信号相关性!$H$9)</f>
        <v>1221.85832392697</v>
      </c>
      <c r="L2062" s="10">
        <f t="shared" si="668"/>
        <v>15.9749944963068</v>
      </c>
      <c r="M2062" s="11">
        <f>SQRT(POWER($C2062*信号概况!$C$2,2)+POWER($D2062*信号概况!$C$3,2)+POWER($E2062*信号概况!$C$4,2)+POWER($F2062*信号概况!$C$5,2)+POWER($G2062*信号概况!$C$6,2)+POWER($H2062*信号概况!$C$7,2)+POWER($I2062*信号概况!$C$8,2)+POWER($J2062*信号概况!$C$9,2)+2*$C2062*信号概况!$C$2*$D2062*信号概况!$C$3*信号相关性!$B$3+2*$C2062*信号概况!$C$2*$E2062*信号概况!$C$4*信号相关性!$B$4+2*$C2062*信号概况!$C$2*$F2062*信号概况!$C$5*信号相关性!$B$5+2*$C2062*信号概况!$C$2*$G2062*信号概况!$C$6*信号相关性!$B$6+2*$C2062*信号概况!$C$2*$H2062*信号概况!$C$7*信号相关性!$B$7+2*$C2062*信号概况!$C$2*$I2062*信号概况!$C$8*信号相关性!$B$8+2*$C2062*信号概况!$C$2*$J2062*信号概况!$C$9*信号相关性!$B$9+2*$D2062*信号概况!$C$3*$E2062*信号概况!$C$4*信号相关性!$C$4+2*$D2062*信号概况!$C$3*$F2062*信号概况!$C$5*信号相关性!$C$5+2*$D2062*信号概况!$C$3*$G2062*信号概况!$C$6*信号相关性!$C$6+2*$D2062*信号概况!$C$3*$H2062*信号概况!$C$7*信号相关性!$C$7+2*$D2062*信号概况!$C$3*$I2062*信号概况!$C$8*信号相关性!$C$8+2*$D2062*信号概况!$C$3*$J2062*信号概况!$C$9*信号相关性!$C$9+2*$E2062*信号概况!$C$4*$F2062*信号概况!$C$5*信号相关性!$D$5+2*$E2062*信号概况!$C$4*$G2062*信号概况!$C$6*信号相关性!$D$6+2*$E2062*信号概况!$C$4*$H2062*信号概况!$C$7*信号相关性!$D$7+2*$E2062*信号概况!$C$4*$I2062*信号概况!$C$8*信号相关性!$D$8+2*$E2062*信号概况!$C$4*$J2062*信号概况!$J$5*信号相关性!$D$9+2*$F2062*信号概况!$C$5*$G2062*信号概况!$C$6*信号相关性!$E$6+2*$F2062*信号概况!$C$5*$H2062*信号概况!$C$7*信号相关性!$E$7+2*$F2062*信号概况!$C$5*$I2062*信号概况!$C$8*信号相关性!$E$8+2*$F2062*信号概况!$C$5*$J2062*信号概况!$C$9*信号相关性!$E$9+2*$G2062*信号概况!$C$6*$H2062*信号概况!$C$7*信号相关性!$F$7+2*$G2062*信号概况!$C$6*$I2062*信号概况!$C$8*信号相关性!$F$8+2*$G2062*信号概况!$C$6*$J2062*信号概况!$C$9*信号相关性!$F$9+2*$H2062*信号概况!$C$7*$I2062*信号概况!$C$8*信号相关性!$G$8+2*$H2062*信号概况!$C$7*$J2062*信号概况!$C$9*信号相关性!$G$9+2*$I2062*信号概况!$C$8*$J2062*信号概况!$C$9*信号相关性!$H$9)</f>
        <v>6016.68578984032</v>
      </c>
      <c r="N2062" s="12">
        <f t="shared" si="669"/>
        <v>0.308244802796035</v>
      </c>
      <c r="O2062" s="10">
        <f>$C2062*信号概况!$J$2+$D2062*信号概况!$J$3+$E2062*信号概况!$J$4+$F2062*信号概况!$J$5+$G2062*信号概况!$J$6+$H2062*信号概况!$J$7+$I2062*信号概况!$J$8+$J2062*信号概况!$J$9</f>
        <v>1351.03898978864</v>
      </c>
      <c r="P2062" s="12">
        <f t="shared" si="670"/>
        <v>0.0692159706395779</v>
      </c>
      <c r="Q2062" s="7">
        <f t="shared" si="671"/>
        <v>12.4699472754702</v>
      </c>
    </row>
    <row r="2063" spans="1:17">
      <c r="A2063">
        <v>2061</v>
      </c>
      <c r="B2063">
        <v>19519.18</v>
      </c>
      <c r="C2063" s="7">
        <f t="shared" si="672"/>
        <v>0</v>
      </c>
      <c r="D2063" s="8">
        <f t="shared" si="673"/>
        <v>0.636363636363636</v>
      </c>
      <c r="E2063">
        <f t="shared" si="674"/>
        <v>0</v>
      </c>
      <c r="F2063">
        <f t="shared" si="663"/>
        <v>0.5</v>
      </c>
      <c r="G2063">
        <f t="shared" si="664"/>
        <v>0.1</v>
      </c>
      <c r="H2063">
        <f t="shared" si="665"/>
        <v>0</v>
      </c>
      <c r="I2063">
        <f t="shared" si="666"/>
        <v>0</v>
      </c>
      <c r="J2063">
        <f t="shared" si="667"/>
        <v>0</v>
      </c>
      <c r="K2063">
        <f>SQRT(POWER($C2063*信号概况!$F$2,2)+POWER($D2063*信号概况!$F$3,2)+POWER($E2063*信号概况!$F$4,2)+POWER($F2063*信号概况!$F$5,2)+POWER($G2063*信号概况!$F$6,2)+POWER($H2063*信号概况!$F$7,2)+POWER($I2063*信号概况!$F$8,2)+POWER($J2063*信号概况!$F$9,2)+2*$C2063*信号概况!$F$2*$D2063*信号概况!$F$3*信号相关性!$B$3+2*$C2063*信号概况!$F$2*$E2063*信号概况!$F$4*信号相关性!$B$4+2*$C2063*信号概况!$F$2*$F2063*信号概况!$F$5*信号相关性!$B$5+2*$C2063*信号概况!$F$2*$G2063*信号概况!$F$6*信号相关性!$B$6+2*$C2063*信号概况!$F$2*$H2063*信号概况!$F$7*信号相关性!$B$7+2*$C2063*信号概况!$F$2*$I2063*信号概况!$F$8*信号相关性!$B$8+2*$C2063*信号概况!$F$2*$J2063*信号概况!$F$9*信号相关性!$B$9+2*$D2063*信号概况!$F$3*$E2063*信号概况!$F$4*信号相关性!$C$4+2*$D2063*信号概况!$F$3*$F2063*信号概况!$F$5*信号相关性!$C$5+2*$D2063*信号概况!$F$3*$G2063*信号概况!$F$6*信号相关性!$C$6+2*$D2063*信号概况!$F$3*$H2063*信号概况!$F$7*信号相关性!$C$7+2*$D2063*信号概况!$F$3*$I2063*信号概况!$F$8*信号相关性!$C$8+2*$D2063*信号概况!$F$3*$J2063*信号概况!$F$9*信号相关性!$C$9+2*$E2063*信号概况!$F$4*$F2063*信号概况!$F$5*信号相关性!$D$5+2*$E2063*信号概况!$F$4*$G2063*信号概况!$F$6*信号相关性!$D$6+2*$E2063*信号概况!$F$4*$H2063*信号概况!$F$7*信号相关性!$D$7+2*$E2063*信号概况!$F$4*$I2063*信号概况!$F$8*信号相关性!$D$8+2*$E2063*信号概况!$F$4*$J2063*信号概况!$J$5*信号相关性!$D$9+2*$F2063*信号概况!$F$5*$G2063*信号概况!$F$6*信号相关性!$E$6+2*$F2063*信号概况!$F$5*$H2063*信号概况!$F$7*信号相关性!$E$7+2*$F2063*信号概况!$F$5*$I2063*信号概况!$F$8*信号相关性!$E$8+2*$F2063*信号概况!$F$5*$J2063*信号概况!$F$9*信号相关性!$E$9+2*$G2063*信号概况!$F$6*$H2063*信号概况!$F$7*信号相关性!$F$7+2*$G2063*信号概况!$F$6*$I2063*信号概况!$F$8*信号相关性!$F$8+2*$G2063*信号概况!$F$6*$J2063*信号概况!$F$9*信号相关性!$F$9+2*$H2063*信号概况!$F$7*$I2063*信号概况!$F$8*信号相关性!$G$8+2*$H2063*信号概况!$F$7*$J2063*信号概况!$F$9*信号相关性!$G$9+2*$I2063*信号概况!$F$8*$J2063*信号概况!$F$9*信号相关性!$H$9)</f>
        <v>1287.07311323069</v>
      </c>
      <c r="L2063" s="10">
        <f t="shared" si="668"/>
        <v>15.1655564857576</v>
      </c>
      <c r="M2063" s="11">
        <f>SQRT(POWER($C2063*信号概况!$C$2,2)+POWER($D2063*信号概况!$C$3,2)+POWER($E2063*信号概况!$C$4,2)+POWER($F2063*信号概况!$C$5,2)+POWER($G2063*信号概况!$C$6,2)+POWER($H2063*信号概况!$C$7,2)+POWER($I2063*信号概况!$C$8,2)+POWER($J2063*信号概况!$C$9,2)+2*$C2063*信号概况!$C$2*$D2063*信号概况!$C$3*信号相关性!$B$3+2*$C2063*信号概况!$C$2*$E2063*信号概况!$C$4*信号相关性!$B$4+2*$C2063*信号概况!$C$2*$F2063*信号概况!$C$5*信号相关性!$B$5+2*$C2063*信号概况!$C$2*$G2063*信号概况!$C$6*信号相关性!$B$6+2*$C2063*信号概况!$C$2*$H2063*信号概况!$C$7*信号相关性!$B$7+2*$C2063*信号概况!$C$2*$I2063*信号概况!$C$8*信号相关性!$B$8+2*$C2063*信号概况!$C$2*$J2063*信号概况!$C$9*信号相关性!$B$9+2*$D2063*信号概况!$C$3*$E2063*信号概况!$C$4*信号相关性!$C$4+2*$D2063*信号概况!$C$3*$F2063*信号概况!$C$5*信号相关性!$C$5+2*$D2063*信号概况!$C$3*$G2063*信号概况!$C$6*信号相关性!$C$6+2*$D2063*信号概况!$C$3*$H2063*信号概况!$C$7*信号相关性!$C$7+2*$D2063*信号概况!$C$3*$I2063*信号概况!$C$8*信号相关性!$C$8+2*$D2063*信号概况!$C$3*$J2063*信号概况!$C$9*信号相关性!$C$9+2*$E2063*信号概况!$C$4*$F2063*信号概况!$C$5*信号相关性!$D$5+2*$E2063*信号概况!$C$4*$G2063*信号概况!$C$6*信号相关性!$D$6+2*$E2063*信号概况!$C$4*$H2063*信号概况!$C$7*信号相关性!$D$7+2*$E2063*信号概况!$C$4*$I2063*信号概况!$C$8*信号相关性!$D$8+2*$E2063*信号概况!$C$4*$J2063*信号概况!$J$5*信号相关性!$D$9+2*$F2063*信号概况!$C$5*$G2063*信号概况!$C$6*信号相关性!$E$6+2*$F2063*信号概况!$C$5*$H2063*信号概况!$C$7*信号相关性!$E$7+2*$F2063*信号概况!$C$5*$I2063*信号概况!$C$8*信号相关性!$E$8+2*$F2063*信号概况!$C$5*$J2063*信号概况!$C$9*信号相关性!$E$9+2*$G2063*信号概况!$C$6*$H2063*信号概况!$C$7*信号相关性!$F$7+2*$G2063*信号概况!$C$6*$I2063*信号概况!$C$8*信号相关性!$F$8+2*$G2063*信号概况!$C$6*$J2063*信号概况!$C$9*信号相关性!$F$9+2*$H2063*信号概况!$C$7*$I2063*信号概况!$C$8*信号相关性!$G$8+2*$H2063*信号概况!$C$7*$J2063*信号概况!$C$9*信号相关性!$G$9+2*$I2063*信号概况!$C$8*$J2063*信号概况!$C$9*信号相关性!$H$9)</f>
        <v>6336.72617058516</v>
      </c>
      <c r="N2063" s="12">
        <f t="shared" si="669"/>
        <v>0.324641002879484</v>
      </c>
      <c r="O2063" s="10">
        <f>$C2063*信号概况!$J$2+$D2063*信号概况!$J$3+$E2063*信号概况!$J$4+$F2063*信号概况!$J$5+$G2063*信号概况!$J$6+$H2063*信号概况!$J$7+$I2063*信号概况!$J$8+$J2063*信号概况!$J$9</f>
        <v>1375.56714047357</v>
      </c>
      <c r="P2063" s="12">
        <f t="shared" si="670"/>
        <v>0.0704725885243933</v>
      </c>
      <c r="Q2063" s="7">
        <f t="shared" si="671"/>
        <v>12.066794439283</v>
      </c>
    </row>
    <row r="2064" spans="1:17">
      <c r="A2064">
        <v>2062</v>
      </c>
      <c r="B2064">
        <v>19519.18</v>
      </c>
      <c r="C2064" s="7">
        <f t="shared" si="672"/>
        <v>0</v>
      </c>
      <c r="D2064" s="8">
        <f t="shared" si="673"/>
        <v>0.666666666666667</v>
      </c>
      <c r="E2064">
        <f t="shared" si="674"/>
        <v>0</v>
      </c>
      <c r="F2064">
        <f t="shared" si="663"/>
        <v>0.5</v>
      </c>
      <c r="G2064">
        <f t="shared" si="664"/>
        <v>0.1</v>
      </c>
      <c r="H2064">
        <f t="shared" si="665"/>
        <v>0</v>
      </c>
      <c r="I2064">
        <f t="shared" si="666"/>
        <v>0</v>
      </c>
      <c r="J2064">
        <f t="shared" si="667"/>
        <v>0</v>
      </c>
      <c r="K2064">
        <f>SQRT(POWER($C2064*信号概况!$F$2,2)+POWER($D2064*信号概况!$F$3,2)+POWER($E2064*信号概况!$F$4,2)+POWER($F2064*信号概况!$F$5,2)+POWER($G2064*信号概况!$F$6,2)+POWER($H2064*信号概况!$F$7,2)+POWER($I2064*信号概况!$F$8,2)+POWER($J2064*信号概况!$F$9,2)+2*$C2064*信号概况!$F$2*$D2064*信号概况!$F$3*信号相关性!$B$3+2*$C2064*信号概况!$F$2*$E2064*信号概况!$F$4*信号相关性!$B$4+2*$C2064*信号概况!$F$2*$F2064*信号概况!$F$5*信号相关性!$B$5+2*$C2064*信号概况!$F$2*$G2064*信号概况!$F$6*信号相关性!$B$6+2*$C2064*信号概况!$F$2*$H2064*信号概况!$F$7*信号相关性!$B$7+2*$C2064*信号概况!$F$2*$I2064*信号概况!$F$8*信号相关性!$B$8+2*$C2064*信号概况!$F$2*$J2064*信号概况!$F$9*信号相关性!$B$9+2*$D2064*信号概况!$F$3*$E2064*信号概况!$F$4*信号相关性!$C$4+2*$D2064*信号概况!$F$3*$F2064*信号概况!$F$5*信号相关性!$C$5+2*$D2064*信号概况!$F$3*$G2064*信号概况!$F$6*信号相关性!$C$6+2*$D2064*信号概况!$F$3*$H2064*信号概况!$F$7*信号相关性!$C$7+2*$D2064*信号概况!$F$3*$I2064*信号概况!$F$8*信号相关性!$C$8+2*$D2064*信号概况!$F$3*$J2064*信号概况!$F$9*信号相关性!$C$9+2*$E2064*信号概况!$F$4*$F2064*信号概况!$F$5*信号相关性!$D$5+2*$E2064*信号概况!$F$4*$G2064*信号概况!$F$6*信号相关性!$D$6+2*$E2064*信号概况!$F$4*$H2064*信号概况!$F$7*信号相关性!$D$7+2*$E2064*信号概况!$F$4*$I2064*信号概况!$F$8*信号相关性!$D$8+2*$E2064*信号概况!$F$4*$J2064*信号概况!$J$5*信号相关性!$D$9+2*$F2064*信号概况!$F$5*$G2064*信号概况!$F$6*信号相关性!$E$6+2*$F2064*信号概况!$F$5*$H2064*信号概况!$F$7*信号相关性!$E$7+2*$F2064*信号概况!$F$5*$I2064*信号概况!$F$8*信号相关性!$E$8+2*$F2064*信号概况!$F$5*$J2064*信号概况!$F$9*信号相关性!$E$9+2*$G2064*信号概况!$F$6*$H2064*信号概况!$F$7*信号相关性!$F$7+2*$G2064*信号概况!$F$6*$I2064*信号概况!$F$8*信号相关性!$F$8+2*$G2064*信号概况!$F$6*$J2064*信号概况!$F$9*信号相关性!$F$9+2*$H2064*信号概况!$F$7*$I2064*信号概况!$F$8*信号相关性!$G$8+2*$H2064*信号概况!$F$7*$J2064*信号概况!$F$9*信号相关性!$G$9+2*$I2064*信号概况!$F$8*$J2064*信号概况!$F$9*信号相关性!$H$9)</f>
        <v>1352.44792957903</v>
      </c>
      <c r="L2064" s="10">
        <f t="shared" si="668"/>
        <v>14.4324817045456</v>
      </c>
      <c r="M2064" s="11">
        <f>SQRT(POWER($C2064*信号概况!$C$2,2)+POWER($D2064*信号概况!$C$3,2)+POWER($E2064*信号概况!$C$4,2)+POWER($F2064*信号概况!$C$5,2)+POWER($G2064*信号概况!$C$6,2)+POWER($H2064*信号概况!$C$7,2)+POWER($I2064*信号概况!$C$8,2)+POWER($J2064*信号概况!$C$9,2)+2*$C2064*信号概况!$C$2*$D2064*信号概况!$C$3*信号相关性!$B$3+2*$C2064*信号概况!$C$2*$E2064*信号概况!$C$4*信号相关性!$B$4+2*$C2064*信号概况!$C$2*$F2064*信号概况!$C$5*信号相关性!$B$5+2*$C2064*信号概况!$C$2*$G2064*信号概况!$C$6*信号相关性!$B$6+2*$C2064*信号概况!$C$2*$H2064*信号概况!$C$7*信号相关性!$B$7+2*$C2064*信号概况!$C$2*$I2064*信号概况!$C$8*信号相关性!$B$8+2*$C2064*信号概况!$C$2*$J2064*信号概况!$C$9*信号相关性!$B$9+2*$D2064*信号概况!$C$3*$E2064*信号概况!$C$4*信号相关性!$C$4+2*$D2064*信号概况!$C$3*$F2064*信号概况!$C$5*信号相关性!$C$5+2*$D2064*信号概况!$C$3*$G2064*信号概况!$C$6*信号相关性!$C$6+2*$D2064*信号概况!$C$3*$H2064*信号概况!$C$7*信号相关性!$C$7+2*$D2064*信号概况!$C$3*$I2064*信号概况!$C$8*信号相关性!$C$8+2*$D2064*信号概况!$C$3*$J2064*信号概况!$C$9*信号相关性!$C$9+2*$E2064*信号概况!$C$4*$F2064*信号概况!$C$5*信号相关性!$D$5+2*$E2064*信号概况!$C$4*$G2064*信号概况!$C$6*信号相关性!$D$6+2*$E2064*信号概况!$C$4*$H2064*信号概况!$C$7*信号相关性!$D$7+2*$E2064*信号概况!$C$4*$I2064*信号概况!$C$8*信号相关性!$D$8+2*$E2064*信号概况!$C$4*$J2064*信号概况!$J$5*信号相关性!$D$9+2*$F2064*信号概况!$C$5*$G2064*信号概况!$C$6*信号相关性!$E$6+2*$F2064*信号概况!$C$5*$H2064*信号概况!$C$7*信号相关性!$E$7+2*$F2064*信号概况!$C$5*$I2064*信号概况!$C$8*信号相关性!$E$8+2*$F2064*信号概况!$C$5*$J2064*信号概况!$C$9*信号相关性!$E$9+2*$G2064*信号概况!$C$6*$H2064*信号概况!$C$7*信号相关性!$F$7+2*$G2064*信号概况!$C$6*$I2064*信号概况!$C$8*信号相关性!$F$8+2*$G2064*信号概况!$C$6*$J2064*信号概况!$C$9*信号相关性!$F$9+2*$H2064*信号概况!$C$7*$I2064*信号概况!$C$8*信号相关性!$G$8+2*$H2064*信号概况!$C$7*$J2064*信号概况!$C$9*信号相关性!$G$9+2*$I2064*信号概况!$C$8*$J2064*信号概况!$C$9*信号相关性!$H$9)</f>
        <v>6657.18209533985</v>
      </c>
      <c r="N2064" s="12">
        <f t="shared" si="669"/>
        <v>0.341058491972504</v>
      </c>
      <c r="O2064" s="10">
        <f>$C2064*信号概况!$J$2+$D2064*信号概况!$J$3+$E2064*信号概况!$J$4+$F2064*信号概况!$J$5+$G2064*信号概况!$J$6+$H2064*信号概况!$J$7+$I2064*信号概况!$J$8+$J2064*信号概况!$J$9</f>
        <v>1400.0952911585</v>
      </c>
      <c r="P2064" s="12">
        <f t="shared" si="670"/>
        <v>0.0717292064092088</v>
      </c>
      <c r="Q2064" s="7">
        <f t="shared" si="671"/>
        <v>11.7011414249625</v>
      </c>
    </row>
    <row r="2065" spans="1:17">
      <c r="A2065">
        <v>2063</v>
      </c>
      <c r="B2065">
        <v>19519.18</v>
      </c>
      <c r="C2065" s="7">
        <f t="shared" si="672"/>
        <v>0</v>
      </c>
      <c r="D2065" s="8">
        <f t="shared" si="673"/>
        <v>0.696969696969697</v>
      </c>
      <c r="E2065">
        <f t="shared" si="674"/>
        <v>0</v>
      </c>
      <c r="F2065">
        <f t="shared" si="663"/>
        <v>0.5</v>
      </c>
      <c r="G2065">
        <f t="shared" si="664"/>
        <v>0.1</v>
      </c>
      <c r="H2065">
        <f t="shared" si="665"/>
        <v>0</v>
      </c>
      <c r="I2065">
        <f t="shared" si="666"/>
        <v>0</v>
      </c>
      <c r="J2065">
        <f t="shared" si="667"/>
        <v>0</v>
      </c>
      <c r="K2065">
        <f>SQRT(POWER($C2065*信号概况!$F$2,2)+POWER($D2065*信号概况!$F$3,2)+POWER($E2065*信号概况!$F$4,2)+POWER($F2065*信号概况!$F$5,2)+POWER($G2065*信号概况!$F$6,2)+POWER($H2065*信号概况!$F$7,2)+POWER($I2065*信号概况!$F$8,2)+POWER($J2065*信号概况!$F$9,2)+2*$C2065*信号概况!$F$2*$D2065*信号概况!$F$3*信号相关性!$B$3+2*$C2065*信号概况!$F$2*$E2065*信号概况!$F$4*信号相关性!$B$4+2*$C2065*信号概况!$F$2*$F2065*信号概况!$F$5*信号相关性!$B$5+2*$C2065*信号概况!$F$2*$G2065*信号概况!$F$6*信号相关性!$B$6+2*$C2065*信号概况!$F$2*$H2065*信号概况!$F$7*信号相关性!$B$7+2*$C2065*信号概况!$F$2*$I2065*信号概况!$F$8*信号相关性!$B$8+2*$C2065*信号概况!$F$2*$J2065*信号概况!$F$9*信号相关性!$B$9+2*$D2065*信号概况!$F$3*$E2065*信号概况!$F$4*信号相关性!$C$4+2*$D2065*信号概况!$F$3*$F2065*信号概况!$F$5*信号相关性!$C$5+2*$D2065*信号概况!$F$3*$G2065*信号概况!$F$6*信号相关性!$C$6+2*$D2065*信号概况!$F$3*$H2065*信号概况!$F$7*信号相关性!$C$7+2*$D2065*信号概况!$F$3*$I2065*信号概况!$F$8*信号相关性!$C$8+2*$D2065*信号概况!$F$3*$J2065*信号概况!$F$9*信号相关性!$C$9+2*$E2065*信号概况!$F$4*$F2065*信号概况!$F$5*信号相关性!$D$5+2*$E2065*信号概况!$F$4*$G2065*信号概况!$F$6*信号相关性!$D$6+2*$E2065*信号概况!$F$4*$H2065*信号概况!$F$7*信号相关性!$D$7+2*$E2065*信号概况!$F$4*$I2065*信号概况!$F$8*信号相关性!$D$8+2*$E2065*信号概况!$F$4*$J2065*信号概况!$J$5*信号相关性!$D$9+2*$F2065*信号概况!$F$5*$G2065*信号概况!$F$6*信号相关性!$E$6+2*$F2065*信号概况!$F$5*$H2065*信号概况!$F$7*信号相关性!$E$7+2*$F2065*信号概况!$F$5*$I2065*信号概况!$F$8*信号相关性!$E$8+2*$F2065*信号概况!$F$5*$J2065*信号概况!$F$9*信号相关性!$E$9+2*$G2065*信号概况!$F$6*$H2065*信号概况!$F$7*信号相关性!$F$7+2*$G2065*信号概况!$F$6*$I2065*信号概况!$F$8*信号相关性!$F$8+2*$G2065*信号概况!$F$6*$J2065*信号概况!$F$9*信号相关性!$F$9+2*$H2065*信号概况!$F$7*$I2065*信号概况!$F$8*信号相关性!$G$8+2*$H2065*信号概况!$F$7*$J2065*信号概况!$F$9*信号相关性!$G$9+2*$I2065*信号概况!$F$8*$J2065*信号概况!$F$9*信号相关性!$H$9)</f>
        <v>1417.96063909173</v>
      </c>
      <c r="L2065" s="10">
        <f t="shared" si="668"/>
        <v>13.7656712477597</v>
      </c>
      <c r="M2065" s="11">
        <f>SQRT(POWER($C2065*信号概况!$C$2,2)+POWER($D2065*信号概况!$C$3,2)+POWER($E2065*信号概况!$C$4,2)+POWER($F2065*信号概况!$C$5,2)+POWER($G2065*信号概况!$C$6,2)+POWER($H2065*信号概况!$C$7,2)+POWER($I2065*信号概况!$C$8,2)+POWER($J2065*信号概况!$C$9,2)+2*$C2065*信号概况!$C$2*$D2065*信号概况!$C$3*信号相关性!$B$3+2*$C2065*信号概况!$C$2*$E2065*信号概况!$C$4*信号相关性!$B$4+2*$C2065*信号概况!$C$2*$F2065*信号概况!$C$5*信号相关性!$B$5+2*$C2065*信号概况!$C$2*$G2065*信号概况!$C$6*信号相关性!$B$6+2*$C2065*信号概况!$C$2*$H2065*信号概况!$C$7*信号相关性!$B$7+2*$C2065*信号概况!$C$2*$I2065*信号概况!$C$8*信号相关性!$B$8+2*$C2065*信号概况!$C$2*$J2065*信号概况!$C$9*信号相关性!$B$9+2*$D2065*信号概况!$C$3*$E2065*信号概况!$C$4*信号相关性!$C$4+2*$D2065*信号概况!$C$3*$F2065*信号概况!$C$5*信号相关性!$C$5+2*$D2065*信号概况!$C$3*$G2065*信号概况!$C$6*信号相关性!$C$6+2*$D2065*信号概况!$C$3*$H2065*信号概况!$C$7*信号相关性!$C$7+2*$D2065*信号概况!$C$3*$I2065*信号概况!$C$8*信号相关性!$C$8+2*$D2065*信号概况!$C$3*$J2065*信号概况!$C$9*信号相关性!$C$9+2*$E2065*信号概况!$C$4*$F2065*信号概况!$C$5*信号相关性!$D$5+2*$E2065*信号概况!$C$4*$G2065*信号概况!$C$6*信号相关性!$D$6+2*$E2065*信号概况!$C$4*$H2065*信号概况!$C$7*信号相关性!$D$7+2*$E2065*信号概况!$C$4*$I2065*信号概况!$C$8*信号相关性!$D$8+2*$E2065*信号概况!$C$4*$J2065*信号概况!$J$5*信号相关性!$D$9+2*$F2065*信号概况!$C$5*$G2065*信号概况!$C$6*信号相关性!$E$6+2*$F2065*信号概况!$C$5*$H2065*信号概况!$C$7*信号相关性!$E$7+2*$F2065*信号概况!$C$5*$I2065*信号概况!$C$8*信号相关性!$E$8+2*$F2065*信号概况!$C$5*$J2065*信号概况!$C$9*信号相关性!$E$9+2*$G2065*信号概况!$C$6*$H2065*信号概况!$C$7*信号相关性!$F$7+2*$G2065*信号概况!$C$6*$I2065*信号概况!$C$8*信号相关性!$F$8+2*$G2065*信号概况!$C$6*$J2065*信号概况!$C$9*信号相关性!$F$9+2*$H2065*信号概况!$C$7*$I2065*信号概况!$C$8*信号相关性!$G$8+2*$H2065*信号概况!$C$7*$J2065*信号概况!$C$9*信号相关性!$G$9+2*$I2065*信号概况!$C$8*$J2065*信号概况!$C$9*信号相关性!$H$9)</f>
        <v>6977.99631429184</v>
      </c>
      <c r="N2065" s="12">
        <f t="shared" si="669"/>
        <v>0.357494337072143</v>
      </c>
      <c r="O2065" s="10">
        <f>$C2065*信号概况!$J$2+$D2065*信号概况!$J$3+$E2065*信号概况!$J$4+$F2065*信号概况!$J$5+$G2065*信号概况!$J$6+$H2065*信号概况!$J$7+$I2065*信号概况!$J$8+$J2065*信号概况!$J$9</f>
        <v>1424.62344184343</v>
      </c>
      <c r="P2065" s="12">
        <f t="shared" si="670"/>
        <v>0.0729858242940242</v>
      </c>
      <c r="Q2065" s="7">
        <f t="shared" si="671"/>
        <v>11.3681027933515</v>
      </c>
    </row>
    <row r="2066" spans="1:17">
      <c r="A2066">
        <v>2064</v>
      </c>
      <c r="B2066">
        <v>19519.18</v>
      </c>
      <c r="C2066" s="7">
        <f t="shared" si="672"/>
        <v>0</v>
      </c>
      <c r="D2066" s="8">
        <f t="shared" si="673"/>
        <v>0.727272727272727</v>
      </c>
      <c r="E2066">
        <f t="shared" si="674"/>
        <v>0</v>
      </c>
      <c r="F2066">
        <f t="shared" si="663"/>
        <v>0.5</v>
      </c>
      <c r="G2066">
        <f t="shared" si="664"/>
        <v>0.1</v>
      </c>
      <c r="H2066">
        <f t="shared" si="665"/>
        <v>0</v>
      </c>
      <c r="I2066">
        <f t="shared" si="666"/>
        <v>0</v>
      </c>
      <c r="J2066">
        <f t="shared" si="667"/>
        <v>0</v>
      </c>
      <c r="K2066">
        <f>SQRT(POWER($C2066*信号概况!$F$2,2)+POWER($D2066*信号概况!$F$3,2)+POWER($E2066*信号概况!$F$4,2)+POWER($F2066*信号概况!$F$5,2)+POWER($G2066*信号概况!$F$6,2)+POWER($H2066*信号概况!$F$7,2)+POWER($I2066*信号概况!$F$8,2)+POWER($J2066*信号概况!$F$9,2)+2*$C2066*信号概况!$F$2*$D2066*信号概况!$F$3*信号相关性!$B$3+2*$C2066*信号概况!$F$2*$E2066*信号概况!$F$4*信号相关性!$B$4+2*$C2066*信号概况!$F$2*$F2066*信号概况!$F$5*信号相关性!$B$5+2*$C2066*信号概况!$F$2*$G2066*信号概况!$F$6*信号相关性!$B$6+2*$C2066*信号概况!$F$2*$H2066*信号概况!$F$7*信号相关性!$B$7+2*$C2066*信号概况!$F$2*$I2066*信号概况!$F$8*信号相关性!$B$8+2*$C2066*信号概况!$F$2*$J2066*信号概况!$F$9*信号相关性!$B$9+2*$D2066*信号概况!$F$3*$E2066*信号概况!$F$4*信号相关性!$C$4+2*$D2066*信号概况!$F$3*$F2066*信号概况!$F$5*信号相关性!$C$5+2*$D2066*信号概况!$F$3*$G2066*信号概况!$F$6*信号相关性!$C$6+2*$D2066*信号概况!$F$3*$H2066*信号概况!$F$7*信号相关性!$C$7+2*$D2066*信号概况!$F$3*$I2066*信号概况!$F$8*信号相关性!$C$8+2*$D2066*信号概况!$F$3*$J2066*信号概况!$F$9*信号相关性!$C$9+2*$E2066*信号概况!$F$4*$F2066*信号概况!$F$5*信号相关性!$D$5+2*$E2066*信号概况!$F$4*$G2066*信号概况!$F$6*信号相关性!$D$6+2*$E2066*信号概况!$F$4*$H2066*信号概况!$F$7*信号相关性!$D$7+2*$E2066*信号概况!$F$4*$I2066*信号概况!$F$8*信号相关性!$D$8+2*$E2066*信号概况!$F$4*$J2066*信号概况!$J$5*信号相关性!$D$9+2*$F2066*信号概况!$F$5*$G2066*信号概况!$F$6*信号相关性!$E$6+2*$F2066*信号概况!$F$5*$H2066*信号概况!$F$7*信号相关性!$E$7+2*$F2066*信号概况!$F$5*$I2066*信号概况!$F$8*信号相关性!$E$8+2*$F2066*信号概况!$F$5*$J2066*信号概况!$F$9*信号相关性!$E$9+2*$G2066*信号概况!$F$6*$H2066*信号概况!$F$7*信号相关性!$F$7+2*$G2066*信号概况!$F$6*$I2066*信号概况!$F$8*信号相关性!$F$8+2*$G2066*信号概况!$F$6*$J2066*信号概况!$F$9*信号相关性!$F$9+2*$H2066*信号概况!$F$7*$I2066*信号概况!$F$8*信号相关性!$G$8+2*$H2066*信号概况!$F$7*$J2066*信号概况!$F$9*信号相关性!$G$9+2*$I2066*信号概况!$F$8*$J2066*信号概况!$F$9*信号相关性!$H$9)</f>
        <v>1483.59297456336</v>
      </c>
      <c r="L2066" s="10">
        <f t="shared" si="668"/>
        <v>13.1566948176907</v>
      </c>
      <c r="M2066" s="11">
        <f>SQRT(POWER($C2066*信号概况!$C$2,2)+POWER($D2066*信号概况!$C$3,2)+POWER($E2066*信号概况!$C$4,2)+POWER($F2066*信号概况!$C$5,2)+POWER($G2066*信号概况!$C$6,2)+POWER($H2066*信号概况!$C$7,2)+POWER($I2066*信号概况!$C$8,2)+POWER($J2066*信号概况!$C$9,2)+2*$C2066*信号概况!$C$2*$D2066*信号概况!$C$3*信号相关性!$B$3+2*$C2066*信号概况!$C$2*$E2066*信号概况!$C$4*信号相关性!$B$4+2*$C2066*信号概况!$C$2*$F2066*信号概况!$C$5*信号相关性!$B$5+2*$C2066*信号概况!$C$2*$G2066*信号概况!$C$6*信号相关性!$B$6+2*$C2066*信号概况!$C$2*$H2066*信号概况!$C$7*信号相关性!$B$7+2*$C2066*信号概况!$C$2*$I2066*信号概况!$C$8*信号相关性!$B$8+2*$C2066*信号概况!$C$2*$J2066*信号概况!$C$9*信号相关性!$B$9+2*$D2066*信号概况!$C$3*$E2066*信号概况!$C$4*信号相关性!$C$4+2*$D2066*信号概况!$C$3*$F2066*信号概况!$C$5*信号相关性!$C$5+2*$D2066*信号概况!$C$3*$G2066*信号概况!$C$6*信号相关性!$C$6+2*$D2066*信号概况!$C$3*$H2066*信号概况!$C$7*信号相关性!$C$7+2*$D2066*信号概况!$C$3*$I2066*信号概况!$C$8*信号相关性!$C$8+2*$D2066*信号概况!$C$3*$J2066*信号概况!$C$9*信号相关性!$C$9+2*$E2066*信号概况!$C$4*$F2066*信号概况!$C$5*信号相关性!$D$5+2*$E2066*信号概况!$C$4*$G2066*信号概况!$C$6*信号相关性!$D$6+2*$E2066*信号概况!$C$4*$H2066*信号概况!$C$7*信号相关性!$D$7+2*$E2066*信号概况!$C$4*$I2066*信号概况!$C$8*信号相关性!$D$8+2*$E2066*信号概况!$C$4*$J2066*信号概况!$J$5*信号相关性!$D$9+2*$F2066*信号概况!$C$5*$G2066*信号概况!$C$6*信号相关性!$E$6+2*$F2066*信号概况!$C$5*$H2066*信号概况!$C$7*信号相关性!$E$7+2*$F2066*信号概况!$C$5*$I2066*信号概况!$C$8*信号相关性!$E$8+2*$F2066*信号概况!$C$5*$J2066*信号概况!$C$9*信号相关性!$E$9+2*$G2066*信号概况!$C$6*$H2066*信号概况!$C$7*信号相关性!$F$7+2*$G2066*信号概况!$C$6*$I2066*信号概况!$C$8*信号相关性!$F$8+2*$G2066*信号概况!$C$6*$J2066*信号概况!$C$9*信号相关性!$F$9+2*$H2066*信号概况!$C$7*$I2066*信号概况!$C$8*信号相关性!$G$8+2*$H2066*信号概况!$C$7*$J2066*信号概况!$C$9*信号相关性!$G$9+2*$I2066*信号概况!$C$8*$J2066*信号概况!$C$9*信号相关性!$H$9)</f>
        <v>7299.12158387909</v>
      </c>
      <c r="N2066" s="12">
        <f t="shared" si="669"/>
        <v>0.373946117812279</v>
      </c>
      <c r="O2066" s="10">
        <f>$C2066*信号概况!$J$2+$D2066*信号概况!$J$3+$E2066*信号概况!$J$4+$F2066*信号概况!$J$5+$G2066*信号概况!$J$6+$H2066*信号概况!$J$7+$I2066*信号概况!$J$8+$J2066*信号概况!$J$9</f>
        <v>1449.15159252836</v>
      </c>
      <c r="P2066" s="12">
        <f t="shared" si="670"/>
        <v>0.0742424421788396</v>
      </c>
      <c r="Q2066" s="7">
        <f t="shared" si="671"/>
        <v>11.0635871103199</v>
      </c>
    </row>
    <row r="2067" spans="1:17">
      <c r="A2067">
        <v>2065</v>
      </c>
      <c r="B2067">
        <v>19519.18</v>
      </c>
      <c r="C2067" s="7">
        <f t="shared" si="672"/>
        <v>0</v>
      </c>
      <c r="D2067" s="8">
        <f t="shared" si="673"/>
        <v>0.757575757575758</v>
      </c>
      <c r="E2067">
        <f t="shared" si="674"/>
        <v>0</v>
      </c>
      <c r="F2067">
        <f t="shared" si="663"/>
        <v>0.5</v>
      </c>
      <c r="G2067">
        <f t="shared" si="664"/>
        <v>0.1</v>
      </c>
      <c r="H2067">
        <f t="shared" si="665"/>
        <v>0</v>
      </c>
      <c r="I2067">
        <f t="shared" si="666"/>
        <v>0</v>
      </c>
      <c r="J2067">
        <f t="shared" si="667"/>
        <v>0</v>
      </c>
      <c r="K2067">
        <f>SQRT(POWER($C2067*信号概况!$F$2,2)+POWER($D2067*信号概况!$F$3,2)+POWER($E2067*信号概况!$F$4,2)+POWER($F2067*信号概况!$F$5,2)+POWER($G2067*信号概况!$F$6,2)+POWER($H2067*信号概况!$F$7,2)+POWER($I2067*信号概况!$F$8,2)+POWER($J2067*信号概况!$F$9,2)+2*$C2067*信号概况!$F$2*$D2067*信号概况!$F$3*信号相关性!$B$3+2*$C2067*信号概况!$F$2*$E2067*信号概况!$F$4*信号相关性!$B$4+2*$C2067*信号概况!$F$2*$F2067*信号概况!$F$5*信号相关性!$B$5+2*$C2067*信号概况!$F$2*$G2067*信号概况!$F$6*信号相关性!$B$6+2*$C2067*信号概况!$F$2*$H2067*信号概况!$F$7*信号相关性!$B$7+2*$C2067*信号概况!$F$2*$I2067*信号概况!$F$8*信号相关性!$B$8+2*$C2067*信号概况!$F$2*$J2067*信号概况!$F$9*信号相关性!$B$9+2*$D2067*信号概况!$F$3*$E2067*信号概况!$F$4*信号相关性!$C$4+2*$D2067*信号概况!$F$3*$F2067*信号概况!$F$5*信号相关性!$C$5+2*$D2067*信号概况!$F$3*$G2067*信号概况!$F$6*信号相关性!$C$6+2*$D2067*信号概况!$F$3*$H2067*信号概况!$F$7*信号相关性!$C$7+2*$D2067*信号概况!$F$3*$I2067*信号概况!$F$8*信号相关性!$C$8+2*$D2067*信号概况!$F$3*$J2067*信号概况!$F$9*信号相关性!$C$9+2*$E2067*信号概况!$F$4*$F2067*信号概况!$F$5*信号相关性!$D$5+2*$E2067*信号概况!$F$4*$G2067*信号概况!$F$6*信号相关性!$D$6+2*$E2067*信号概况!$F$4*$H2067*信号概况!$F$7*信号相关性!$D$7+2*$E2067*信号概况!$F$4*$I2067*信号概况!$F$8*信号相关性!$D$8+2*$E2067*信号概况!$F$4*$J2067*信号概况!$J$5*信号相关性!$D$9+2*$F2067*信号概况!$F$5*$G2067*信号概况!$F$6*信号相关性!$E$6+2*$F2067*信号概况!$F$5*$H2067*信号概况!$F$7*信号相关性!$E$7+2*$F2067*信号概况!$F$5*$I2067*信号概况!$F$8*信号相关性!$E$8+2*$F2067*信号概况!$F$5*$J2067*信号概况!$F$9*信号相关性!$E$9+2*$G2067*信号概况!$F$6*$H2067*信号概况!$F$7*信号相关性!$F$7+2*$G2067*信号概况!$F$6*$I2067*信号概况!$F$8*信号相关性!$F$8+2*$G2067*信号概况!$F$6*$J2067*信号概况!$F$9*信号相关性!$F$9+2*$H2067*信号概况!$F$7*$I2067*信号概况!$F$8*信号相关性!$G$8+2*$H2067*信号概况!$F$7*$J2067*信号概况!$F$9*信号相关性!$G$9+2*$I2067*信号概况!$F$8*$J2067*信号概况!$F$9*信号相关性!$H$9)</f>
        <v>1549.32973336976</v>
      </c>
      <c r="L2067" s="10">
        <f t="shared" si="668"/>
        <v>12.5984673111166</v>
      </c>
      <c r="M2067" s="11">
        <f>SQRT(POWER($C2067*信号概况!$C$2,2)+POWER($D2067*信号概况!$C$3,2)+POWER($E2067*信号概况!$C$4,2)+POWER($F2067*信号概况!$C$5,2)+POWER($G2067*信号概况!$C$6,2)+POWER($H2067*信号概况!$C$7,2)+POWER($I2067*信号概况!$C$8,2)+POWER($J2067*信号概况!$C$9,2)+2*$C2067*信号概况!$C$2*$D2067*信号概况!$C$3*信号相关性!$B$3+2*$C2067*信号概况!$C$2*$E2067*信号概况!$C$4*信号相关性!$B$4+2*$C2067*信号概况!$C$2*$F2067*信号概况!$C$5*信号相关性!$B$5+2*$C2067*信号概况!$C$2*$G2067*信号概况!$C$6*信号相关性!$B$6+2*$C2067*信号概况!$C$2*$H2067*信号概况!$C$7*信号相关性!$B$7+2*$C2067*信号概况!$C$2*$I2067*信号概况!$C$8*信号相关性!$B$8+2*$C2067*信号概况!$C$2*$J2067*信号概况!$C$9*信号相关性!$B$9+2*$D2067*信号概况!$C$3*$E2067*信号概况!$C$4*信号相关性!$C$4+2*$D2067*信号概况!$C$3*$F2067*信号概况!$C$5*信号相关性!$C$5+2*$D2067*信号概况!$C$3*$G2067*信号概况!$C$6*信号相关性!$C$6+2*$D2067*信号概况!$C$3*$H2067*信号概况!$C$7*信号相关性!$C$7+2*$D2067*信号概况!$C$3*$I2067*信号概况!$C$8*信号相关性!$C$8+2*$D2067*信号概况!$C$3*$J2067*信号概况!$C$9*信号相关性!$C$9+2*$E2067*信号概况!$C$4*$F2067*信号概况!$C$5*信号相关性!$D$5+2*$E2067*信号概况!$C$4*$G2067*信号概况!$C$6*信号相关性!$D$6+2*$E2067*信号概况!$C$4*$H2067*信号概况!$C$7*信号相关性!$D$7+2*$E2067*信号概况!$C$4*$I2067*信号概况!$C$8*信号相关性!$D$8+2*$E2067*信号概况!$C$4*$J2067*信号概况!$J$5*信号相关性!$D$9+2*$F2067*信号概况!$C$5*$G2067*信号概况!$C$6*信号相关性!$E$6+2*$F2067*信号概况!$C$5*$H2067*信号概况!$C$7*信号相关性!$E$7+2*$F2067*信号概况!$C$5*$I2067*信号概况!$C$8*信号相关性!$E$8+2*$F2067*信号概况!$C$5*$J2067*信号概况!$C$9*信号相关性!$E$9+2*$G2067*信号概况!$C$6*$H2067*信号概况!$C$7*信号相关性!$F$7+2*$G2067*信号概况!$C$6*$I2067*信号概况!$C$8*信号相关性!$F$8+2*$G2067*信号概况!$C$6*$J2067*信号概况!$C$9*信号相关性!$F$9+2*$H2067*信号概况!$C$7*$I2067*信号概况!$C$8*信号相关性!$G$8+2*$H2067*信号概况!$C$7*$J2067*信号概况!$C$9*信号相关性!$G$9+2*$I2067*信号概况!$C$8*$J2067*信号概况!$C$9*信号相关性!$H$9)</f>
        <v>7620.51858159606</v>
      </c>
      <c r="N2067" s="12">
        <f t="shared" si="669"/>
        <v>0.390411819635664</v>
      </c>
      <c r="O2067" s="10">
        <f>$C2067*信号概况!$J$2+$D2067*信号概况!$J$3+$E2067*信号概况!$J$4+$F2067*信号概况!$J$5+$G2067*信号概况!$J$6+$H2067*信号概况!$J$7+$I2067*信号概况!$J$8+$J2067*信号概况!$J$9</f>
        <v>1473.67974321329</v>
      </c>
      <c r="P2067" s="12">
        <f t="shared" si="670"/>
        <v>0.075499060063655</v>
      </c>
      <c r="Q2067" s="7">
        <f t="shared" si="671"/>
        <v>10.784145917228</v>
      </c>
    </row>
    <row r="2068" spans="1:17">
      <c r="A2068">
        <v>2066</v>
      </c>
      <c r="B2068">
        <v>19519.18</v>
      </c>
      <c r="C2068" s="7">
        <f t="shared" si="672"/>
        <v>0</v>
      </c>
      <c r="D2068" s="8">
        <f t="shared" si="673"/>
        <v>0.787878787878788</v>
      </c>
      <c r="E2068">
        <f t="shared" si="674"/>
        <v>0</v>
      </c>
      <c r="F2068">
        <f t="shared" si="663"/>
        <v>0.5</v>
      </c>
      <c r="G2068">
        <f t="shared" si="664"/>
        <v>0.1</v>
      </c>
      <c r="H2068">
        <f t="shared" si="665"/>
        <v>0</v>
      </c>
      <c r="I2068">
        <f t="shared" si="666"/>
        <v>0</v>
      </c>
      <c r="J2068">
        <f t="shared" si="667"/>
        <v>0</v>
      </c>
      <c r="K2068">
        <f>SQRT(POWER($C2068*信号概况!$F$2,2)+POWER($D2068*信号概况!$F$3,2)+POWER($E2068*信号概况!$F$4,2)+POWER($F2068*信号概况!$F$5,2)+POWER($G2068*信号概况!$F$6,2)+POWER($H2068*信号概况!$F$7,2)+POWER($I2068*信号概况!$F$8,2)+POWER($J2068*信号概况!$F$9,2)+2*$C2068*信号概况!$F$2*$D2068*信号概况!$F$3*信号相关性!$B$3+2*$C2068*信号概况!$F$2*$E2068*信号概况!$F$4*信号相关性!$B$4+2*$C2068*信号概况!$F$2*$F2068*信号概况!$F$5*信号相关性!$B$5+2*$C2068*信号概况!$F$2*$G2068*信号概况!$F$6*信号相关性!$B$6+2*$C2068*信号概况!$F$2*$H2068*信号概况!$F$7*信号相关性!$B$7+2*$C2068*信号概况!$F$2*$I2068*信号概况!$F$8*信号相关性!$B$8+2*$C2068*信号概况!$F$2*$J2068*信号概况!$F$9*信号相关性!$B$9+2*$D2068*信号概况!$F$3*$E2068*信号概况!$F$4*信号相关性!$C$4+2*$D2068*信号概况!$F$3*$F2068*信号概况!$F$5*信号相关性!$C$5+2*$D2068*信号概况!$F$3*$G2068*信号概况!$F$6*信号相关性!$C$6+2*$D2068*信号概况!$F$3*$H2068*信号概况!$F$7*信号相关性!$C$7+2*$D2068*信号概况!$F$3*$I2068*信号概况!$F$8*信号相关性!$C$8+2*$D2068*信号概况!$F$3*$J2068*信号概况!$F$9*信号相关性!$C$9+2*$E2068*信号概况!$F$4*$F2068*信号概况!$F$5*信号相关性!$D$5+2*$E2068*信号概况!$F$4*$G2068*信号概况!$F$6*信号相关性!$D$6+2*$E2068*信号概况!$F$4*$H2068*信号概况!$F$7*信号相关性!$D$7+2*$E2068*信号概况!$F$4*$I2068*信号概况!$F$8*信号相关性!$D$8+2*$E2068*信号概况!$F$4*$J2068*信号概况!$J$5*信号相关性!$D$9+2*$F2068*信号概况!$F$5*$G2068*信号概况!$F$6*信号相关性!$E$6+2*$F2068*信号概况!$F$5*$H2068*信号概况!$F$7*信号相关性!$E$7+2*$F2068*信号概况!$F$5*$I2068*信号概况!$F$8*信号相关性!$E$8+2*$F2068*信号概况!$F$5*$J2068*信号概况!$F$9*信号相关性!$E$9+2*$G2068*信号概况!$F$6*$H2068*信号概况!$F$7*信号相关性!$F$7+2*$G2068*信号概况!$F$6*$I2068*信号概况!$F$8*信号相关性!$F$8+2*$G2068*信号概况!$F$6*$J2068*信号概况!$F$9*信号相关性!$F$9+2*$H2068*信号概况!$F$7*$I2068*信号概况!$F$8*信号相关性!$G$8+2*$H2068*信号概况!$F$7*$J2068*信号概况!$F$9*信号相关性!$G$9+2*$I2068*信号概况!$F$8*$J2068*信号概况!$F$9*信号相关性!$H$9)</f>
        <v>1615.15816550672</v>
      </c>
      <c r="L2068" s="10">
        <f t="shared" si="668"/>
        <v>12.0849960188737</v>
      </c>
      <c r="M2068" s="11">
        <f>SQRT(POWER($C2068*信号概况!$C$2,2)+POWER($D2068*信号概况!$C$3,2)+POWER($E2068*信号概况!$C$4,2)+POWER($F2068*信号概况!$C$5,2)+POWER($G2068*信号概况!$C$6,2)+POWER($H2068*信号概况!$C$7,2)+POWER($I2068*信号概况!$C$8,2)+POWER($J2068*信号概况!$C$9,2)+2*$C2068*信号概况!$C$2*$D2068*信号概况!$C$3*信号相关性!$B$3+2*$C2068*信号概况!$C$2*$E2068*信号概况!$C$4*信号相关性!$B$4+2*$C2068*信号概况!$C$2*$F2068*信号概况!$C$5*信号相关性!$B$5+2*$C2068*信号概况!$C$2*$G2068*信号概况!$C$6*信号相关性!$B$6+2*$C2068*信号概况!$C$2*$H2068*信号概况!$C$7*信号相关性!$B$7+2*$C2068*信号概况!$C$2*$I2068*信号概况!$C$8*信号相关性!$B$8+2*$C2068*信号概况!$C$2*$J2068*信号概况!$C$9*信号相关性!$B$9+2*$D2068*信号概况!$C$3*$E2068*信号概况!$C$4*信号相关性!$C$4+2*$D2068*信号概况!$C$3*$F2068*信号概况!$C$5*信号相关性!$C$5+2*$D2068*信号概况!$C$3*$G2068*信号概况!$C$6*信号相关性!$C$6+2*$D2068*信号概况!$C$3*$H2068*信号概况!$C$7*信号相关性!$C$7+2*$D2068*信号概况!$C$3*$I2068*信号概况!$C$8*信号相关性!$C$8+2*$D2068*信号概况!$C$3*$J2068*信号概况!$C$9*信号相关性!$C$9+2*$E2068*信号概况!$C$4*$F2068*信号概况!$C$5*信号相关性!$D$5+2*$E2068*信号概况!$C$4*$G2068*信号概况!$C$6*信号相关性!$D$6+2*$E2068*信号概况!$C$4*$H2068*信号概况!$C$7*信号相关性!$D$7+2*$E2068*信号概况!$C$4*$I2068*信号概况!$C$8*信号相关性!$D$8+2*$E2068*信号概况!$C$4*$J2068*信号概况!$J$5*信号相关性!$D$9+2*$F2068*信号概况!$C$5*$G2068*信号概况!$C$6*信号相关性!$E$6+2*$F2068*信号概况!$C$5*$H2068*信号概况!$C$7*信号相关性!$E$7+2*$F2068*信号概况!$C$5*$I2068*信号概况!$C$8*信号相关性!$E$8+2*$F2068*信号概况!$C$5*$J2068*信号概况!$C$9*信号相关性!$E$9+2*$G2068*信号概况!$C$6*$H2068*信号概况!$C$7*信号相关性!$F$7+2*$G2068*信号概况!$C$6*$I2068*信号概况!$C$8*信号相关性!$F$8+2*$G2068*信号概况!$C$6*$J2068*信号概况!$C$9*信号相关性!$F$9+2*$H2068*信号概况!$C$7*$I2068*信号概况!$C$8*信号相关性!$G$8+2*$H2068*信号概况!$C$7*$J2068*信号概况!$C$9*信号相关性!$G$9+2*$I2068*信号概况!$C$8*$J2068*信号概况!$C$9*信号相关性!$H$9)</f>
        <v>7942.15431925586</v>
      </c>
      <c r="N2068" s="12">
        <f t="shared" si="669"/>
        <v>0.40688975250271</v>
      </c>
      <c r="O2068" s="10">
        <f>$C2068*信号概况!$J$2+$D2068*信号概况!$J$3+$E2068*信号概况!$J$4+$F2068*信号概况!$J$5+$G2068*信号概况!$J$6+$H2068*信号概况!$J$7+$I2068*信号概况!$J$8+$J2068*信号概况!$J$9</f>
        <v>1498.20789389823</v>
      </c>
      <c r="P2068" s="12">
        <f t="shared" si="670"/>
        <v>0.0767556779484704</v>
      </c>
      <c r="Q2068" s="7">
        <f t="shared" si="671"/>
        <v>10.5268549482549</v>
      </c>
    </row>
    <row r="2069" spans="1:17">
      <c r="A2069">
        <v>2067</v>
      </c>
      <c r="B2069">
        <v>19519.18</v>
      </c>
      <c r="C2069" s="7">
        <f t="shared" si="672"/>
        <v>0</v>
      </c>
      <c r="D2069" s="8">
        <f t="shared" si="673"/>
        <v>0.818181818181818</v>
      </c>
      <c r="E2069">
        <f t="shared" si="674"/>
        <v>0</v>
      </c>
      <c r="F2069">
        <f t="shared" si="663"/>
        <v>0.5</v>
      </c>
      <c r="G2069">
        <f t="shared" si="664"/>
        <v>0.1</v>
      </c>
      <c r="H2069">
        <f t="shared" si="665"/>
        <v>0</v>
      </c>
      <c r="I2069">
        <f t="shared" si="666"/>
        <v>0</v>
      </c>
      <c r="J2069">
        <f t="shared" si="667"/>
        <v>0</v>
      </c>
      <c r="K2069">
        <f>SQRT(POWER($C2069*信号概况!$F$2,2)+POWER($D2069*信号概况!$F$3,2)+POWER($E2069*信号概况!$F$4,2)+POWER($F2069*信号概况!$F$5,2)+POWER($G2069*信号概况!$F$6,2)+POWER($H2069*信号概况!$F$7,2)+POWER($I2069*信号概况!$F$8,2)+POWER($J2069*信号概况!$F$9,2)+2*$C2069*信号概况!$F$2*$D2069*信号概况!$F$3*信号相关性!$B$3+2*$C2069*信号概况!$F$2*$E2069*信号概况!$F$4*信号相关性!$B$4+2*$C2069*信号概况!$F$2*$F2069*信号概况!$F$5*信号相关性!$B$5+2*$C2069*信号概况!$F$2*$G2069*信号概况!$F$6*信号相关性!$B$6+2*$C2069*信号概况!$F$2*$H2069*信号概况!$F$7*信号相关性!$B$7+2*$C2069*信号概况!$F$2*$I2069*信号概况!$F$8*信号相关性!$B$8+2*$C2069*信号概况!$F$2*$J2069*信号概况!$F$9*信号相关性!$B$9+2*$D2069*信号概况!$F$3*$E2069*信号概况!$F$4*信号相关性!$C$4+2*$D2069*信号概况!$F$3*$F2069*信号概况!$F$5*信号相关性!$C$5+2*$D2069*信号概况!$F$3*$G2069*信号概况!$F$6*信号相关性!$C$6+2*$D2069*信号概况!$F$3*$H2069*信号概况!$F$7*信号相关性!$C$7+2*$D2069*信号概况!$F$3*$I2069*信号概况!$F$8*信号相关性!$C$8+2*$D2069*信号概况!$F$3*$J2069*信号概况!$F$9*信号相关性!$C$9+2*$E2069*信号概况!$F$4*$F2069*信号概况!$F$5*信号相关性!$D$5+2*$E2069*信号概况!$F$4*$G2069*信号概况!$F$6*信号相关性!$D$6+2*$E2069*信号概况!$F$4*$H2069*信号概况!$F$7*信号相关性!$D$7+2*$E2069*信号概况!$F$4*$I2069*信号概况!$F$8*信号相关性!$D$8+2*$E2069*信号概况!$F$4*$J2069*信号概况!$J$5*信号相关性!$D$9+2*$F2069*信号概况!$F$5*$G2069*信号概况!$F$6*信号相关性!$E$6+2*$F2069*信号概况!$F$5*$H2069*信号概况!$F$7*信号相关性!$E$7+2*$F2069*信号概况!$F$5*$I2069*信号概况!$F$8*信号相关性!$E$8+2*$F2069*信号概况!$F$5*$J2069*信号概况!$F$9*信号相关性!$E$9+2*$G2069*信号概况!$F$6*$H2069*信号概况!$F$7*信号相关性!$F$7+2*$G2069*信号概况!$F$6*$I2069*信号概况!$F$8*信号相关性!$F$8+2*$G2069*信号概况!$F$6*$J2069*信号概况!$F$9*信号相关性!$F$9+2*$H2069*信号概况!$F$7*$I2069*信号概况!$F$8*信号相关性!$G$8+2*$H2069*信号概况!$F$7*$J2069*信号概况!$F$9*信号相关性!$G$9+2*$I2069*信号概况!$F$8*$J2069*信号概况!$F$9*信号相关性!$H$9)</f>
        <v>1681.06750158106</v>
      </c>
      <c r="L2069" s="10">
        <f t="shared" si="668"/>
        <v>11.61118157459</v>
      </c>
      <c r="M2069" s="11">
        <f>SQRT(POWER($C2069*信号概况!$C$2,2)+POWER($D2069*信号概况!$C$3,2)+POWER($E2069*信号概况!$C$4,2)+POWER($F2069*信号概况!$C$5,2)+POWER($G2069*信号概况!$C$6,2)+POWER($H2069*信号概况!$C$7,2)+POWER($I2069*信号概况!$C$8,2)+POWER($J2069*信号概况!$C$9,2)+2*$C2069*信号概况!$C$2*$D2069*信号概况!$C$3*信号相关性!$B$3+2*$C2069*信号概况!$C$2*$E2069*信号概况!$C$4*信号相关性!$B$4+2*$C2069*信号概况!$C$2*$F2069*信号概况!$C$5*信号相关性!$B$5+2*$C2069*信号概况!$C$2*$G2069*信号概况!$C$6*信号相关性!$B$6+2*$C2069*信号概况!$C$2*$H2069*信号概况!$C$7*信号相关性!$B$7+2*$C2069*信号概况!$C$2*$I2069*信号概况!$C$8*信号相关性!$B$8+2*$C2069*信号概况!$C$2*$J2069*信号概况!$C$9*信号相关性!$B$9+2*$D2069*信号概况!$C$3*$E2069*信号概况!$C$4*信号相关性!$C$4+2*$D2069*信号概况!$C$3*$F2069*信号概况!$C$5*信号相关性!$C$5+2*$D2069*信号概况!$C$3*$G2069*信号概况!$C$6*信号相关性!$C$6+2*$D2069*信号概况!$C$3*$H2069*信号概况!$C$7*信号相关性!$C$7+2*$D2069*信号概况!$C$3*$I2069*信号概况!$C$8*信号相关性!$C$8+2*$D2069*信号概况!$C$3*$J2069*信号概况!$C$9*信号相关性!$C$9+2*$E2069*信号概况!$C$4*$F2069*信号概况!$C$5*信号相关性!$D$5+2*$E2069*信号概况!$C$4*$G2069*信号概况!$C$6*信号相关性!$D$6+2*$E2069*信号概况!$C$4*$H2069*信号概况!$C$7*信号相关性!$D$7+2*$E2069*信号概况!$C$4*$I2069*信号概况!$C$8*信号相关性!$D$8+2*$E2069*信号概况!$C$4*$J2069*信号概况!$J$5*信号相关性!$D$9+2*$F2069*信号概况!$C$5*$G2069*信号概况!$C$6*信号相关性!$E$6+2*$F2069*信号概况!$C$5*$H2069*信号概况!$C$7*信号相关性!$E$7+2*$F2069*信号概况!$C$5*$I2069*信号概况!$C$8*信号相关性!$E$8+2*$F2069*信号概况!$C$5*$J2069*信号概况!$C$9*信号相关性!$E$9+2*$G2069*信号概况!$C$6*$H2069*信号概况!$C$7*信号相关性!$F$7+2*$G2069*信号概况!$C$6*$I2069*信号概况!$C$8*信号相关性!$F$8+2*$G2069*信号概况!$C$6*$J2069*信号概况!$C$9*信号相关性!$F$9+2*$H2069*信号概况!$C$7*$I2069*信号概况!$C$8*信号相关性!$G$8+2*$H2069*信号概况!$C$7*$J2069*信号概况!$C$9*信号相关性!$G$9+2*$I2069*信号概况!$C$8*$J2069*信号概况!$C$9*信号相关性!$H$9)</f>
        <v>8264.00092155853</v>
      </c>
      <c r="N2069" s="12">
        <f t="shared" si="669"/>
        <v>0.42337848831552</v>
      </c>
      <c r="O2069" s="10">
        <f>$C2069*信号概况!$J$2+$D2069*信号概况!$J$3+$E2069*信号概况!$J$4+$F2069*信号概况!$J$5+$G2069*信号概况!$J$6+$H2069*信号概况!$J$7+$I2069*信号概况!$J$8+$J2069*信号概况!$J$9</f>
        <v>1522.73604458316</v>
      </c>
      <c r="P2069" s="12">
        <f t="shared" si="670"/>
        <v>0.0780122958332859</v>
      </c>
      <c r="Q2069" s="7">
        <f t="shared" si="671"/>
        <v>10.2892201049215</v>
      </c>
    </row>
    <row r="2070" spans="1:17">
      <c r="A2070">
        <v>2068</v>
      </c>
      <c r="B2070">
        <v>19519.18</v>
      </c>
      <c r="C2070" s="7">
        <f t="shared" si="672"/>
        <v>0</v>
      </c>
      <c r="D2070" s="8">
        <f t="shared" si="673"/>
        <v>0.848484848484849</v>
      </c>
      <c r="E2070">
        <f t="shared" si="674"/>
        <v>0</v>
      </c>
      <c r="F2070">
        <f t="shared" si="663"/>
        <v>0.5</v>
      </c>
      <c r="G2070">
        <f t="shared" si="664"/>
        <v>0.1</v>
      </c>
      <c r="H2070">
        <f t="shared" si="665"/>
        <v>0</v>
      </c>
      <c r="I2070">
        <f t="shared" si="666"/>
        <v>0</v>
      </c>
      <c r="J2070">
        <f t="shared" si="667"/>
        <v>0</v>
      </c>
      <c r="K2070">
        <f>SQRT(POWER($C2070*信号概况!$F$2,2)+POWER($D2070*信号概况!$F$3,2)+POWER($E2070*信号概况!$F$4,2)+POWER($F2070*信号概况!$F$5,2)+POWER($G2070*信号概况!$F$6,2)+POWER($H2070*信号概况!$F$7,2)+POWER($I2070*信号概况!$F$8,2)+POWER($J2070*信号概况!$F$9,2)+2*$C2070*信号概况!$F$2*$D2070*信号概况!$F$3*信号相关性!$B$3+2*$C2070*信号概况!$F$2*$E2070*信号概况!$F$4*信号相关性!$B$4+2*$C2070*信号概况!$F$2*$F2070*信号概况!$F$5*信号相关性!$B$5+2*$C2070*信号概况!$F$2*$G2070*信号概况!$F$6*信号相关性!$B$6+2*$C2070*信号概况!$F$2*$H2070*信号概况!$F$7*信号相关性!$B$7+2*$C2070*信号概况!$F$2*$I2070*信号概况!$F$8*信号相关性!$B$8+2*$C2070*信号概况!$F$2*$J2070*信号概况!$F$9*信号相关性!$B$9+2*$D2070*信号概况!$F$3*$E2070*信号概况!$F$4*信号相关性!$C$4+2*$D2070*信号概况!$F$3*$F2070*信号概况!$F$5*信号相关性!$C$5+2*$D2070*信号概况!$F$3*$G2070*信号概况!$F$6*信号相关性!$C$6+2*$D2070*信号概况!$F$3*$H2070*信号概况!$F$7*信号相关性!$C$7+2*$D2070*信号概况!$F$3*$I2070*信号概况!$F$8*信号相关性!$C$8+2*$D2070*信号概况!$F$3*$J2070*信号概况!$F$9*信号相关性!$C$9+2*$E2070*信号概况!$F$4*$F2070*信号概况!$F$5*信号相关性!$D$5+2*$E2070*信号概况!$F$4*$G2070*信号概况!$F$6*信号相关性!$D$6+2*$E2070*信号概况!$F$4*$H2070*信号概况!$F$7*信号相关性!$D$7+2*$E2070*信号概况!$F$4*$I2070*信号概况!$F$8*信号相关性!$D$8+2*$E2070*信号概况!$F$4*$J2070*信号概况!$J$5*信号相关性!$D$9+2*$F2070*信号概况!$F$5*$G2070*信号概况!$F$6*信号相关性!$E$6+2*$F2070*信号概况!$F$5*$H2070*信号概况!$F$7*信号相关性!$E$7+2*$F2070*信号概况!$F$5*$I2070*信号概况!$F$8*信号相关性!$E$8+2*$F2070*信号概况!$F$5*$J2070*信号概况!$F$9*信号相关性!$E$9+2*$G2070*信号概况!$F$6*$H2070*信号概况!$F$7*信号相关性!$F$7+2*$G2070*信号概况!$F$6*$I2070*信号概况!$F$8*信号相关性!$F$8+2*$G2070*信号概况!$F$6*$J2070*信号概况!$F$9*信号相关性!$F$9+2*$H2070*信号概况!$F$7*$I2070*信号概况!$F$8*信号相关性!$G$8+2*$H2070*信号概况!$F$7*$J2070*信号概况!$F$9*信号相关性!$G$9+2*$I2070*信号概况!$F$8*$J2070*信号概况!$F$9*信号相关性!$H$9)</f>
        <v>1747.04858504578</v>
      </c>
      <c r="L2070" s="10">
        <f t="shared" si="668"/>
        <v>11.1726600891804</v>
      </c>
      <c r="M2070" s="11">
        <f>SQRT(POWER($C2070*信号概况!$C$2,2)+POWER($D2070*信号概况!$C$3,2)+POWER($E2070*信号概况!$C$4,2)+POWER($F2070*信号概况!$C$5,2)+POWER($G2070*信号概况!$C$6,2)+POWER($H2070*信号概况!$C$7,2)+POWER($I2070*信号概况!$C$8,2)+POWER($J2070*信号概况!$C$9,2)+2*$C2070*信号概况!$C$2*$D2070*信号概况!$C$3*信号相关性!$B$3+2*$C2070*信号概况!$C$2*$E2070*信号概况!$C$4*信号相关性!$B$4+2*$C2070*信号概况!$C$2*$F2070*信号概况!$C$5*信号相关性!$B$5+2*$C2070*信号概况!$C$2*$G2070*信号概况!$C$6*信号相关性!$B$6+2*$C2070*信号概况!$C$2*$H2070*信号概况!$C$7*信号相关性!$B$7+2*$C2070*信号概况!$C$2*$I2070*信号概况!$C$8*信号相关性!$B$8+2*$C2070*信号概况!$C$2*$J2070*信号概况!$C$9*信号相关性!$B$9+2*$D2070*信号概况!$C$3*$E2070*信号概况!$C$4*信号相关性!$C$4+2*$D2070*信号概况!$C$3*$F2070*信号概况!$C$5*信号相关性!$C$5+2*$D2070*信号概况!$C$3*$G2070*信号概况!$C$6*信号相关性!$C$6+2*$D2070*信号概况!$C$3*$H2070*信号概况!$C$7*信号相关性!$C$7+2*$D2070*信号概况!$C$3*$I2070*信号概况!$C$8*信号相关性!$C$8+2*$D2070*信号概况!$C$3*$J2070*信号概况!$C$9*信号相关性!$C$9+2*$E2070*信号概况!$C$4*$F2070*信号概况!$C$5*信号相关性!$D$5+2*$E2070*信号概况!$C$4*$G2070*信号概况!$C$6*信号相关性!$D$6+2*$E2070*信号概况!$C$4*$H2070*信号概况!$C$7*信号相关性!$D$7+2*$E2070*信号概况!$C$4*$I2070*信号概况!$C$8*信号相关性!$D$8+2*$E2070*信号概况!$C$4*$J2070*信号概况!$J$5*信号相关性!$D$9+2*$F2070*信号概况!$C$5*$G2070*信号概况!$C$6*信号相关性!$E$6+2*$F2070*信号概况!$C$5*$H2070*信号概况!$C$7*信号相关性!$E$7+2*$F2070*信号概况!$C$5*$I2070*信号概况!$C$8*信号相关性!$E$8+2*$F2070*信号概况!$C$5*$J2070*信号概况!$C$9*信号相关性!$E$9+2*$G2070*信号概况!$C$6*$H2070*信号概况!$C$7*信号相关性!$F$7+2*$G2070*信号概况!$C$6*$I2070*信号概况!$C$8*信号相关性!$F$8+2*$G2070*信号概况!$C$6*$J2070*信号概况!$C$9*信号相关性!$F$9+2*$H2070*信号概况!$C$7*$I2070*信号概况!$C$8*信号相关性!$G$8+2*$H2070*信号概况!$C$7*$J2070*信号概况!$C$9*信号相关性!$G$9+2*$I2070*信号概况!$C$8*$J2070*信号概况!$C$9*信号相关性!$H$9)</f>
        <v>8586.03467582028</v>
      </c>
      <c r="N2070" s="12">
        <f t="shared" si="669"/>
        <v>0.43987681223393</v>
      </c>
      <c r="O2070" s="10">
        <f>$C2070*信号概况!$J$2+$D2070*信号概况!$J$3+$E2070*信号概况!$J$4+$F2070*信号概况!$J$5+$G2070*信号概况!$J$6+$H2070*信号概况!$J$7+$I2070*信号概况!$J$8+$J2070*信号概况!$J$9</f>
        <v>1547.26419526809</v>
      </c>
      <c r="P2070" s="12">
        <f t="shared" si="670"/>
        <v>0.0792689137181013</v>
      </c>
      <c r="Q2070" s="7">
        <f t="shared" si="671"/>
        <v>10.0691025388719</v>
      </c>
    </row>
    <row r="2071" spans="1:17">
      <c r="A2071">
        <v>2069</v>
      </c>
      <c r="B2071">
        <v>19519.18</v>
      </c>
      <c r="C2071" s="7">
        <f t="shared" si="672"/>
        <v>0</v>
      </c>
      <c r="D2071" s="8">
        <f t="shared" si="673"/>
        <v>0.878787878787879</v>
      </c>
      <c r="E2071">
        <f t="shared" si="674"/>
        <v>0</v>
      </c>
      <c r="F2071">
        <f t="shared" si="663"/>
        <v>0.5</v>
      </c>
      <c r="G2071">
        <f t="shared" si="664"/>
        <v>0.1</v>
      </c>
      <c r="H2071">
        <f t="shared" si="665"/>
        <v>0</v>
      </c>
      <c r="I2071">
        <f t="shared" si="666"/>
        <v>0</v>
      </c>
      <c r="J2071">
        <f t="shared" si="667"/>
        <v>0</v>
      </c>
      <c r="K2071">
        <f>SQRT(POWER($C2071*信号概况!$F$2,2)+POWER($D2071*信号概况!$F$3,2)+POWER($E2071*信号概况!$F$4,2)+POWER($F2071*信号概况!$F$5,2)+POWER($G2071*信号概况!$F$6,2)+POWER($H2071*信号概况!$F$7,2)+POWER($I2071*信号概况!$F$8,2)+POWER($J2071*信号概况!$F$9,2)+2*$C2071*信号概况!$F$2*$D2071*信号概况!$F$3*信号相关性!$B$3+2*$C2071*信号概况!$F$2*$E2071*信号概况!$F$4*信号相关性!$B$4+2*$C2071*信号概况!$F$2*$F2071*信号概况!$F$5*信号相关性!$B$5+2*$C2071*信号概况!$F$2*$G2071*信号概况!$F$6*信号相关性!$B$6+2*$C2071*信号概况!$F$2*$H2071*信号概况!$F$7*信号相关性!$B$7+2*$C2071*信号概况!$F$2*$I2071*信号概况!$F$8*信号相关性!$B$8+2*$C2071*信号概况!$F$2*$J2071*信号概况!$F$9*信号相关性!$B$9+2*$D2071*信号概况!$F$3*$E2071*信号概况!$F$4*信号相关性!$C$4+2*$D2071*信号概况!$F$3*$F2071*信号概况!$F$5*信号相关性!$C$5+2*$D2071*信号概况!$F$3*$G2071*信号概况!$F$6*信号相关性!$C$6+2*$D2071*信号概况!$F$3*$H2071*信号概况!$F$7*信号相关性!$C$7+2*$D2071*信号概况!$F$3*$I2071*信号概况!$F$8*信号相关性!$C$8+2*$D2071*信号概况!$F$3*$J2071*信号概况!$F$9*信号相关性!$C$9+2*$E2071*信号概况!$F$4*$F2071*信号概况!$F$5*信号相关性!$D$5+2*$E2071*信号概况!$F$4*$G2071*信号概况!$F$6*信号相关性!$D$6+2*$E2071*信号概况!$F$4*$H2071*信号概况!$F$7*信号相关性!$D$7+2*$E2071*信号概况!$F$4*$I2071*信号概况!$F$8*信号相关性!$D$8+2*$E2071*信号概况!$F$4*$J2071*信号概况!$J$5*信号相关性!$D$9+2*$F2071*信号概况!$F$5*$G2071*信号概况!$F$6*信号相关性!$E$6+2*$F2071*信号概况!$F$5*$H2071*信号概况!$F$7*信号相关性!$E$7+2*$F2071*信号概况!$F$5*$I2071*信号概况!$F$8*信号相关性!$E$8+2*$F2071*信号概况!$F$5*$J2071*信号概况!$F$9*信号相关性!$E$9+2*$G2071*信号概况!$F$6*$H2071*信号概况!$F$7*信号相关性!$F$7+2*$G2071*信号概况!$F$6*$I2071*信号概况!$F$8*信号相关性!$F$8+2*$G2071*信号概况!$F$6*$J2071*信号概况!$F$9*信号相关性!$F$9+2*$H2071*信号概况!$F$7*$I2071*信号概况!$F$8*信号相关性!$G$8+2*$H2071*信号概况!$F$7*$J2071*信号概况!$F$9*信号相关性!$G$9+2*$I2071*信号概况!$F$8*$J2071*信号概况!$F$9*信号相关性!$H$9)</f>
        <v>1813.09358294559</v>
      </c>
      <c r="L2071" s="10">
        <f t="shared" si="668"/>
        <v>10.7656770635572</v>
      </c>
      <c r="M2071" s="11">
        <f>SQRT(POWER($C2071*信号概况!$C$2,2)+POWER($D2071*信号概况!$C$3,2)+POWER($E2071*信号概况!$C$4,2)+POWER($F2071*信号概况!$C$5,2)+POWER($G2071*信号概况!$C$6,2)+POWER($H2071*信号概况!$C$7,2)+POWER($I2071*信号概况!$C$8,2)+POWER($J2071*信号概况!$C$9,2)+2*$C2071*信号概况!$C$2*$D2071*信号概况!$C$3*信号相关性!$B$3+2*$C2071*信号概况!$C$2*$E2071*信号概况!$C$4*信号相关性!$B$4+2*$C2071*信号概况!$C$2*$F2071*信号概况!$C$5*信号相关性!$B$5+2*$C2071*信号概况!$C$2*$G2071*信号概况!$C$6*信号相关性!$B$6+2*$C2071*信号概况!$C$2*$H2071*信号概况!$C$7*信号相关性!$B$7+2*$C2071*信号概况!$C$2*$I2071*信号概况!$C$8*信号相关性!$B$8+2*$C2071*信号概况!$C$2*$J2071*信号概况!$C$9*信号相关性!$B$9+2*$D2071*信号概况!$C$3*$E2071*信号概况!$C$4*信号相关性!$C$4+2*$D2071*信号概况!$C$3*$F2071*信号概况!$C$5*信号相关性!$C$5+2*$D2071*信号概况!$C$3*$G2071*信号概况!$C$6*信号相关性!$C$6+2*$D2071*信号概况!$C$3*$H2071*信号概况!$C$7*信号相关性!$C$7+2*$D2071*信号概况!$C$3*$I2071*信号概况!$C$8*信号相关性!$C$8+2*$D2071*信号概况!$C$3*$J2071*信号概况!$C$9*信号相关性!$C$9+2*$E2071*信号概况!$C$4*$F2071*信号概况!$C$5*信号相关性!$D$5+2*$E2071*信号概况!$C$4*$G2071*信号概况!$C$6*信号相关性!$D$6+2*$E2071*信号概况!$C$4*$H2071*信号概况!$C$7*信号相关性!$D$7+2*$E2071*信号概况!$C$4*$I2071*信号概况!$C$8*信号相关性!$D$8+2*$E2071*信号概况!$C$4*$J2071*信号概况!$J$5*信号相关性!$D$9+2*$F2071*信号概况!$C$5*$G2071*信号概况!$C$6*信号相关性!$E$6+2*$F2071*信号概况!$C$5*$H2071*信号概况!$C$7*信号相关性!$E$7+2*$F2071*信号概况!$C$5*$I2071*信号概况!$C$8*信号相关性!$E$8+2*$F2071*信号概况!$C$5*$J2071*信号概况!$C$9*信号相关性!$E$9+2*$G2071*信号概况!$C$6*$H2071*信号概况!$C$7*信号相关性!$F$7+2*$G2071*信号概况!$C$6*$I2071*信号概况!$C$8*信号相关性!$F$8+2*$G2071*信号概况!$C$6*$J2071*信号概况!$C$9*信号相关性!$F$9+2*$H2071*信号概况!$C$7*$I2071*信号概况!$C$8*信号相关性!$G$8+2*$H2071*信号概况!$C$7*$J2071*信号概况!$C$9*信号相关性!$G$9+2*$I2071*信号概况!$C$8*$J2071*信号概况!$C$9*信号相关性!$H$9)</f>
        <v>8908.23528536817</v>
      </c>
      <c r="N2071" s="12">
        <f t="shared" si="669"/>
        <v>0.456383684425686</v>
      </c>
      <c r="O2071" s="10">
        <f>$C2071*信号概况!$J$2+$D2071*信号概况!$J$3+$E2071*信号概况!$J$4+$F2071*信号概况!$J$5+$G2071*信号概况!$J$6+$H2071*信号概况!$J$7+$I2071*信号概况!$J$8+$J2071*信号概况!$J$9</f>
        <v>1571.79234595302</v>
      </c>
      <c r="P2071" s="12">
        <f t="shared" si="670"/>
        <v>0.0805255316029167</v>
      </c>
      <c r="Q2071" s="7">
        <f t="shared" si="671"/>
        <v>9.86465857012136</v>
      </c>
    </row>
    <row r="2072" spans="1:17">
      <c r="A2072">
        <v>2070</v>
      </c>
      <c r="B2072">
        <v>19519.18</v>
      </c>
      <c r="C2072" s="7">
        <f t="shared" si="672"/>
        <v>0</v>
      </c>
      <c r="D2072" s="8">
        <f t="shared" si="673"/>
        <v>0.909090909090909</v>
      </c>
      <c r="E2072">
        <f t="shared" si="674"/>
        <v>0</v>
      </c>
      <c r="F2072">
        <f t="shared" si="663"/>
        <v>0.5</v>
      </c>
      <c r="G2072">
        <f t="shared" si="664"/>
        <v>0.1</v>
      </c>
      <c r="H2072">
        <f t="shared" si="665"/>
        <v>0</v>
      </c>
      <c r="I2072">
        <f t="shared" si="666"/>
        <v>0</v>
      </c>
      <c r="J2072">
        <f t="shared" si="667"/>
        <v>0</v>
      </c>
      <c r="K2072">
        <f>SQRT(POWER($C2072*信号概况!$F$2,2)+POWER($D2072*信号概况!$F$3,2)+POWER($E2072*信号概况!$F$4,2)+POWER($F2072*信号概况!$F$5,2)+POWER($G2072*信号概况!$F$6,2)+POWER($H2072*信号概况!$F$7,2)+POWER($I2072*信号概况!$F$8,2)+POWER($J2072*信号概况!$F$9,2)+2*$C2072*信号概况!$F$2*$D2072*信号概况!$F$3*信号相关性!$B$3+2*$C2072*信号概况!$F$2*$E2072*信号概况!$F$4*信号相关性!$B$4+2*$C2072*信号概况!$F$2*$F2072*信号概况!$F$5*信号相关性!$B$5+2*$C2072*信号概况!$F$2*$G2072*信号概况!$F$6*信号相关性!$B$6+2*$C2072*信号概况!$F$2*$H2072*信号概况!$F$7*信号相关性!$B$7+2*$C2072*信号概况!$F$2*$I2072*信号概况!$F$8*信号相关性!$B$8+2*$C2072*信号概况!$F$2*$J2072*信号概况!$F$9*信号相关性!$B$9+2*$D2072*信号概况!$F$3*$E2072*信号概况!$F$4*信号相关性!$C$4+2*$D2072*信号概况!$F$3*$F2072*信号概况!$F$5*信号相关性!$C$5+2*$D2072*信号概况!$F$3*$G2072*信号概况!$F$6*信号相关性!$C$6+2*$D2072*信号概况!$F$3*$H2072*信号概况!$F$7*信号相关性!$C$7+2*$D2072*信号概况!$F$3*$I2072*信号概况!$F$8*信号相关性!$C$8+2*$D2072*信号概况!$F$3*$J2072*信号概况!$F$9*信号相关性!$C$9+2*$E2072*信号概况!$F$4*$F2072*信号概况!$F$5*信号相关性!$D$5+2*$E2072*信号概况!$F$4*$G2072*信号概况!$F$6*信号相关性!$D$6+2*$E2072*信号概况!$F$4*$H2072*信号概况!$F$7*信号相关性!$D$7+2*$E2072*信号概况!$F$4*$I2072*信号概况!$F$8*信号相关性!$D$8+2*$E2072*信号概况!$F$4*$J2072*信号概况!$J$5*信号相关性!$D$9+2*$F2072*信号概况!$F$5*$G2072*信号概况!$F$6*信号相关性!$E$6+2*$F2072*信号概况!$F$5*$H2072*信号概况!$F$7*信号相关性!$E$7+2*$F2072*信号概况!$F$5*$I2072*信号概况!$F$8*信号相关性!$E$8+2*$F2072*信号概况!$F$5*$J2072*信号概况!$F$9*信号相关性!$E$9+2*$G2072*信号概况!$F$6*$H2072*信号概况!$F$7*信号相关性!$F$7+2*$G2072*信号概况!$F$6*$I2072*信号概况!$F$8*信号相关性!$F$8+2*$G2072*信号概况!$F$6*$J2072*信号概况!$F$9*信号相关性!$F$9+2*$H2072*信号概况!$F$7*$I2072*信号概况!$F$8*信号相关性!$G$8+2*$H2072*信号概况!$F$7*$J2072*信号概况!$F$9*信号相关性!$G$9+2*$I2072*信号概况!$F$8*$J2072*信号概况!$F$9*信号相关性!$H$9)</f>
        <v>1879.19575640645</v>
      </c>
      <c r="L2072" s="10">
        <f t="shared" si="668"/>
        <v>10.3869859930538</v>
      </c>
      <c r="M2072" s="11">
        <f>SQRT(POWER($C2072*信号概况!$C$2,2)+POWER($D2072*信号概况!$C$3,2)+POWER($E2072*信号概况!$C$4,2)+POWER($F2072*信号概况!$C$5,2)+POWER($G2072*信号概况!$C$6,2)+POWER($H2072*信号概况!$C$7,2)+POWER($I2072*信号概况!$C$8,2)+POWER($J2072*信号概况!$C$9,2)+2*$C2072*信号概况!$C$2*$D2072*信号概况!$C$3*信号相关性!$B$3+2*$C2072*信号概况!$C$2*$E2072*信号概况!$C$4*信号相关性!$B$4+2*$C2072*信号概况!$C$2*$F2072*信号概况!$C$5*信号相关性!$B$5+2*$C2072*信号概况!$C$2*$G2072*信号概况!$C$6*信号相关性!$B$6+2*$C2072*信号概况!$C$2*$H2072*信号概况!$C$7*信号相关性!$B$7+2*$C2072*信号概况!$C$2*$I2072*信号概况!$C$8*信号相关性!$B$8+2*$C2072*信号概况!$C$2*$J2072*信号概况!$C$9*信号相关性!$B$9+2*$D2072*信号概况!$C$3*$E2072*信号概况!$C$4*信号相关性!$C$4+2*$D2072*信号概况!$C$3*$F2072*信号概况!$C$5*信号相关性!$C$5+2*$D2072*信号概况!$C$3*$G2072*信号概况!$C$6*信号相关性!$C$6+2*$D2072*信号概况!$C$3*$H2072*信号概况!$C$7*信号相关性!$C$7+2*$D2072*信号概况!$C$3*$I2072*信号概况!$C$8*信号相关性!$C$8+2*$D2072*信号概况!$C$3*$J2072*信号概况!$C$9*信号相关性!$C$9+2*$E2072*信号概况!$C$4*$F2072*信号概况!$C$5*信号相关性!$D$5+2*$E2072*信号概况!$C$4*$G2072*信号概况!$C$6*信号相关性!$D$6+2*$E2072*信号概况!$C$4*$H2072*信号概况!$C$7*信号相关性!$D$7+2*$E2072*信号概况!$C$4*$I2072*信号概况!$C$8*信号相关性!$D$8+2*$E2072*信号概况!$C$4*$J2072*信号概况!$J$5*信号相关性!$D$9+2*$F2072*信号概况!$C$5*$G2072*信号概况!$C$6*信号相关性!$E$6+2*$F2072*信号概况!$C$5*$H2072*信号概况!$C$7*信号相关性!$E$7+2*$F2072*信号概况!$C$5*$I2072*信号概况!$C$8*信号相关性!$E$8+2*$F2072*信号概况!$C$5*$J2072*信号概况!$C$9*信号相关性!$E$9+2*$G2072*信号概况!$C$6*$H2072*信号概况!$C$7*信号相关性!$F$7+2*$G2072*信号概况!$C$6*$I2072*信号概况!$C$8*信号相关性!$F$8+2*$G2072*信号概况!$C$6*$J2072*信号概况!$C$9*信号相关性!$F$9+2*$H2072*信号概况!$C$7*$I2072*信号概况!$C$8*信号相关性!$G$8+2*$H2072*信号概况!$C$7*$J2072*信号概况!$C$9*信号相关性!$G$9+2*$I2072*信号概况!$C$8*$J2072*信号概况!$C$9*信号相关性!$H$9)</f>
        <v>9230.58527758619</v>
      </c>
      <c r="N2072" s="12">
        <f t="shared" si="669"/>
        <v>0.472898209739661</v>
      </c>
      <c r="O2072" s="10">
        <f>$C2072*信号概况!$J$2+$D2072*信号概况!$J$3+$E2072*信号概况!$J$4+$F2072*信号概况!$J$5+$G2072*信号概况!$J$6+$H2072*信号概况!$J$7+$I2072*信号概况!$J$8+$J2072*信号概况!$J$9</f>
        <v>1596.32049663795</v>
      </c>
      <c r="P2072" s="12">
        <f t="shared" si="670"/>
        <v>0.0817821494877321</v>
      </c>
      <c r="Q2072" s="7">
        <f t="shared" si="671"/>
        <v>9.67429119487819</v>
      </c>
    </row>
    <row r="2073" spans="1:17">
      <c r="A2073">
        <v>2071</v>
      </c>
      <c r="B2073">
        <v>19519.18</v>
      </c>
      <c r="C2073" s="7">
        <f t="shared" si="672"/>
        <v>0</v>
      </c>
      <c r="D2073" s="8">
        <f t="shared" si="673"/>
        <v>0.939393939393939</v>
      </c>
      <c r="E2073">
        <f t="shared" si="674"/>
        <v>0</v>
      </c>
      <c r="F2073">
        <f t="shared" si="663"/>
        <v>0.5</v>
      </c>
      <c r="G2073">
        <f t="shared" si="664"/>
        <v>0.1</v>
      </c>
      <c r="H2073">
        <f t="shared" si="665"/>
        <v>0</v>
      </c>
      <c r="I2073">
        <f t="shared" si="666"/>
        <v>0</v>
      </c>
      <c r="J2073">
        <f t="shared" si="667"/>
        <v>0</v>
      </c>
      <c r="K2073">
        <f>SQRT(POWER($C2073*信号概况!$F$2,2)+POWER($D2073*信号概况!$F$3,2)+POWER($E2073*信号概况!$F$4,2)+POWER($F2073*信号概况!$F$5,2)+POWER($G2073*信号概况!$F$6,2)+POWER($H2073*信号概况!$F$7,2)+POWER($I2073*信号概况!$F$8,2)+POWER($J2073*信号概况!$F$9,2)+2*$C2073*信号概况!$F$2*$D2073*信号概况!$F$3*信号相关性!$B$3+2*$C2073*信号概况!$F$2*$E2073*信号概况!$F$4*信号相关性!$B$4+2*$C2073*信号概况!$F$2*$F2073*信号概况!$F$5*信号相关性!$B$5+2*$C2073*信号概况!$F$2*$G2073*信号概况!$F$6*信号相关性!$B$6+2*$C2073*信号概况!$F$2*$H2073*信号概况!$F$7*信号相关性!$B$7+2*$C2073*信号概况!$F$2*$I2073*信号概况!$F$8*信号相关性!$B$8+2*$C2073*信号概况!$F$2*$J2073*信号概况!$F$9*信号相关性!$B$9+2*$D2073*信号概况!$F$3*$E2073*信号概况!$F$4*信号相关性!$C$4+2*$D2073*信号概况!$F$3*$F2073*信号概况!$F$5*信号相关性!$C$5+2*$D2073*信号概况!$F$3*$G2073*信号概况!$F$6*信号相关性!$C$6+2*$D2073*信号概况!$F$3*$H2073*信号概况!$F$7*信号相关性!$C$7+2*$D2073*信号概况!$F$3*$I2073*信号概况!$F$8*信号相关性!$C$8+2*$D2073*信号概况!$F$3*$J2073*信号概况!$F$9*信号相关性!$C$9+2*$E2073*信号概况!$F$4*$F2073*信号概况!$F$5*信号相关性!$D$5+2*$E2073*信号概况!$F$4*$G2073*信号概况!$F$6*信号相关性!$D$6+2*$E2073*信号概况!$F$4*$H2073*信号概况!$F$7*信号相关性!$D$7+2*$E2073*信号概况!$F$4*$I2073*信号概况!$F$8*信号相关性!$D$8+2*$E2073*信号概况!$F$4*$J2073*信号概况!$J$5*信号相关性!$D$9+2*$F2073*信号概况!$F$5*$G2073*信号概况!$F$6*信号相关性!$E$6+2*$F2073*信号概况!$F$5*$H2073*信号概况!$F$7*信号相关性!$E$7+2*$F2073*信号概况!$F$5*$I2073*信号概况!$F$8*信号相关性!$E$8+2*$F2073*信号概况!$F$5*$J2073*信号概况!$F$9*信号相关性!$E$9+2*$G2073*信号概况!$F$6*$H2073*信号概况!$F$7*信号相关性!$F$7+2*$G2073*信号概况!$F$6*$I2073*信号概况!$F$8*信号相关性!$F$8+2*$G2073*信号概况!$F$6*$J2073*信号概况!$F$9*信号相关性!$F$9+2*$H2073*信号概况!$F$7*$I2073*信号概况!$F$8*信号相关性!$G$8+2*$H2073*信号概况!$F$7*$J2073*信号概况!$F$9*信号相关性!$G$9+2*$I2073*信号概况!$F$8*$J2073*信号概况!$F$9*信号相关性!$H$9)</f>
        <v>1945.34927703051</v>
      </c>
      <c r="L2073" s="10">
        <f t="shared" si="668"/>
        <v>10.0337662909538</v>
      </c>
      <c r="M2073" s="11">
        <f>SQRT(POWER($C2073*信号概况!$C$2,2)+POWER($D2073*信号概况!$C$3,2)+POWER($E2073*信号概况!$C$4,2)+POWER($F2073*信号概况!$C$5,2)+POWER($G2073*信号概况!$C$6,2)+POWER($H2073*信号概况!$C$7,2)+POWER($I2073*信号概况!$C$8,2)+POWER($J2073*信号概况!$C$9,2)+2*$C2073*信号概况!$C$2*$D2073*信号概况!$C$3*信号相关性!$B$3+2*$C2073*信号概况!$C$2*$E2073*信号概况!$C$4*信号相关性!$B$4+2*$C2073*信号概况!$C$2*$F2073*信号概况!$C$5*信号相关性!$B$5+2*$C2073*信号概况!$C$2*$G2073*信号概况!$C$6*信号相关性!$B$6+2*$C2073*信号概况!$C$2*$H2073*信号概况!$C$7*信号相关性!$B$7+2*$C2073*信号概况!$C$2*$I2073*信号概况!$C$8*信号相关性!$B$8+2*$C2073*信号概况!$C$2*$J2073*信号概况!$C$9*信号相关性!$B$9+2*$D2073*信号概况!$C$3*$E2073*信号概况!$C$4*信号相关性!$C$4+2*$D2073*信号概况!$C$3*$F2073*信号概况!$C$5*信号相关性!$C$5+2*$D2073*信号概况!$C$3*$G2073*信号概况!$C$6*信号相关性!$C$6+2*$D2073*信号概况!$C$3*$H2073*信号概况!$C$7*信号相关性!$C$7+2*$D2073*信号概况!$C$3*$I2073*信号概况!$C$8*信号相关性!$C$8+2*$D2073*信号概况!$C$3*$J2073*信号概况!$C$9*信号相关性!$C$9+2*$E2073*信号概况!$C$4*$F2073*信号概况!$C$5*信号相关性!$D$5+2*$E2073*信号概况!$C$4*$G2073*信号概况!$C$6*信号相关性!$D$6+2*$E2073*信号概况!$C$4*$H2073*信号概况!$C$7*信号相关性!$D$7+2*$E2073*信号概况!$C$4*$I2073*信号概况!$C$8*信号相关性!$D$8+2*$E2073*信号概况!$C$4*$J2073*信号概况!$J$5*信号相关性!$D$9+2*$F2073*信号概况!$C$5*$G2073*信号概况!$C$6*信号相关性!$E$6+2*$F2073*信号概况!$C$5*$H2073*信号概况!$C$7*信号相关性!$E$7+2*$F2073*信号概况!$C$5*$I2073*信号概况!$C$8*信号相关性!$E$8+2*$F2073*信号概况!$C$5*$J2073*信号概况!$C$9*信号相关性!$E$9+2*$G2073*信号概况!$C$6*$H2073*信号概况!$C$7*信号相关性!$F$7+2*$G2073*信号概况!$C$6*$I2073*信号概况!$C$8*信号相关性!$F$8+2*$G2073*信号概况!$C$6*$J2073*信号概况!$C$9*信号相关性!$F$9+2*$H2073*信号概况!$C$7*$I2073*信号概况!$C$8*信号相关性!$G$8+2*$H2073*信号概况!$C$7*$J2073*信号概况!$C$9*信号相关性!$G$9+2*$I2073*信号概况!$C$8*$J2073*信号概况!$C$9*信号相关性!$H$9)</f>
        <v>9553.06953059202</v>
      </c>
      <c r="N2073" s="12">
        <f t="shared" si="669"/>
        <v>0.489419613456714</v>
      </c>
      <c r="O2073" s="10">
        <f>$C2073*信号概况!$J$2+$D2073*信号概况!$J$3+$E2073*信号概况!$J$4+$F2073*信号概况!$J$5+$G2073*信号概况!$J$6+$H2073*信号概况!$J$7+$I2073*信号概况!$J$8+$J2073*信号概况!$J$9</f>
        <v>1620.84864732288</v>
      </c>
      <c r="P2073" s="12">
        <f t="shared" si="670"/>
        <v>0.0830387673725476</v>
      </c>
      <c r="Q2073" s="7">
        <f t="shared" si="671"/>
        <v>9.49661070431256</v>
      </c>
    </row>
    <row r="2074" spans="1:17">
      <c r="A2074">
        <v>2072</v>
      </c>
      <c r="B2074">
        <v>19519.18</v>
      </c>
      <c r="C2074" s="7">
        <f t="shared" si="672"/>
        <v>0</v>
      </c>
      <c r="D2074" s="8">
        <f t="shared" si="673"/>
        <v>0.96969696969697</v>
      </c>
      <c r="E2074">
        <f t="shared" si="674"/>
        <v>0</v>
      </c>
      <c r="F2074">
        <f t="shared" si="663"/>
        <v>0.5</v>
      </c>
      <c r="G2074">
        <f t="shared" si="664"/>
        <v>0.1</v>
      </c>
      <c r="H2074">
        <f t="shared" si="665"/>
        <v>0</v>
      </c>
      <c r="I2074">
        <f t="shared" si="666"/>
        <v>0</v>
      </c>
      <c r="J2074">
        <f t="shared" si="667"/>
        <v>0</v>
      </c>
      <c r="K2074">
        <f>SQRT(POWER($C2074*信号概况!$F$2,2)+POWER($D2074*信号概况!$F$3,2)+POWER($E2074*信号概况!$F$4,2)+POWER($F2074*信号概况!$F$5,2)+POWER($G2074*信号概况!$F$6,2)+POWER($H2074*信号概况!$F$7,2)+POWER($I2074*信号概况!$F$8,2)+POWER($J2074*信号概况!$F$9,2)+2*$C2074*信号概况!$F$2*$D2074*信号概况!$F$3*信号相关性!$B$3+2*$C2074*信号概况!$F$2*$E2074*信号概况!$F$4*信号相关性!$B$4+2*$C2074*信号概况!$F$2*$F2074*信号概况!$F$5*信号相关性!$B$5+2*$C2074*信号概况!$F$2*$G2074*信号概况!$F$6*信号相关性!$B$6+2*$C2074*信号概况!$F$2*$H2074*信号概况!$F$7*信号相关性!$B$7+2*$C2074*信号概况!$F$2*$I2074*信号概况!$F$8*信号相关性!$B$8+2*$C2074*信号概况!$F$2*$J2074*信号概况!$F$9*信号相关性!$B$9+2*$D2074*信号概况!$F$3*$E2074*信号概况!$F$4*信号相关性!$C$4+2*$D2074*信号概况!$F$3*$F2074*信号概况!$F$5*信号相关性!$C$5+2*$D2074*信号概况!$F$3*$G2074*信号概况!$F$6*信号相关性!$C$6+2*$D2074*信号概况!$F$3*$H2074*信号概况!$F$7*信号相关性!$C$7+2*$D2074*信号概况!$F$3*$I2074*信号概况!$F$8*信号相关性!$C$8+2*$D2074*信号概况!$F$3*$J2074*信号概况!$F$9*信号相关性!$C$9+2*$E2074*信号概况!$F$4*$F2074*信号概况!$F$5*信号相关性!$D$5+2*$E2074*信号概况!$F$4*$G2074*信号概况!$F$6*信号相关性!$D$6+2*$E2074*信号概况!$F$4*$H2074*信号概况!$F$7*信号相关性!$D$7+2*$E2074*信号概况!$F$4*$I2074*信号概况!$F$8*信号相关性!$D$8+2*$E2074*信号概况!$F$4*$J2074*信号概况!$J$5*信号相关性!$D$9+2*$F2074*信号概况!$F$5*$G2074*信号概况!$F$6*信号相关性!$E$6+2*$F2074*信号概况!$F$5*$H2074*信号概况!$F$7*信号相关性!$E$7+2*$F2074*信号概况!$F$5*$I2074*信号概况!$F$8*信号相关性!$E$8+2*$F2074*信号概况!$F$5*$J2074*信号概况!$F$9*信号相关性!$E$9+2*$G2074*信号概况!$F$6*$H2074*信号概况!$F$7*信号相关性!$F$7+2*$G2074*信号概况!$F$6*$I2074*信号概况!$F$8*信号相关性!$F$8+2*$G2074*信号概况!$F$6*$J2074*信号概况!$F$9*信号相关性!$F$9+2*$H2074*信号概况!$F$7*$I2074*信号概况!$F$8*信号相关性!$G$8+2*$H2074*信号概况!$F$7*$J2074*信号概况!$F$9*信号相关性!$G$9+2*$I2074*信号概况!$F$8*$J2074*信号概况!$F$9*信号相关性!$H$9)</f>
        <v>2011.54907888417</v>
      </c>
      <c r="L2074" s="10">
        <f t="shared" si="668"/>
        <v>9.70355643066266</v>
      </c>
      <c r="M2074" s="11">
        <f>SQRT(POWER($C2074*信号概况!$C$2,2)+POWER($D2074*信号概况!$C$3,2)+POWER($E2074*信号概况!$C$4,2)+POWER($F2074*信号概况!$C$5,2)+POWER($G2074*信号概况!$C$6,2)+POWER($H2074*信号概况!$C$7,2)+POWER($I2074*信号概况!$C$8,2)+POWER($J2074*信号概况!$C$9,2)+2*$C2074*信号概况!$C$2*$D2074*信号概况!$C$3*信号相关性!$B$3+2*$C2074*信号概况!$C$2*$E2074*信号概况!$C$4*信号相关性!$B$4+2*$C2074*信号概况!$C$2*$F2074*信号概况!$C$5*信号相关性!$B$5+2*$C2074*信号概况!$C$2*$G2074*信号概况!$C$6*信号相关性!$B$6+2*$C2074*信号概况!$C$2*$H2074*信号概况!$C$7*信号相关性!$B$7+2*$C2074*信号概况!$C$2*$I2074*信号概况!$C$8*信号相关性!$B$8+2*$C2074*信号概况!$C$2*$J2074*信号概况!$C$9*信号相关性!$B$9+2*$D2074*信号概况!$C$3*$E2074*信号概况!$C$4*信号相关性!$C$4+2*$D2074*信号概况!$C$3*$F2074*信号概况!$C$5*信号相关性!$C$5+2*$D2074*信号概况!$C$3*$G2074*信号概况!$C$6*信号相关性!$C$6+2*$D2074*信号概况!$C$3*$H2074*信号概况!$C$7*信号相关性!$C$7+2*$D2074*信号概况!$C$3*$I2074*信号概况!$C$8*信号相关性!$C$8+2*$D2074*信号概况!$C$3*$J2074*信号概况!$C$9*信号相关性!$C$9+2*$E2074*信号概况!$C$4*$F2074*信号概况!$C$5*信号相关性!$D$5+2*$E2074*信号概况!$C$4*$G2074*信号概况!$C$6*信号相关性!$D$6+2*$E2074*信号概况!$C$4*$H2074*信号概况!$C$7*信号相关性!$D$7+2*$E2074*信号概况!$C$4*$I2074*信号概况!$C$8*信号相关性!$D$8+2*$E2074*信号概况!$C$4*$J2074*信号概况!$J$5*信号相关性!$D$9+2*$F2074*信号概况!$C$5*$G2074*信号概况!$C$6*信号相关性!$E$6+2*$F2074*信号概况!$C$5*$H2074*信号概况!$C$7*信号相关性!$E$7+2*$F2074*信号概况!$C$5*$I2074*信号概况!$C$8*信号相关性!$E$8+2*$F2074*信号概况!$C$5*$J2074*信号概况!$C$9*信号相关性!$E$9+2*$G2074*信号概况!$C$6*$H2074*信号概况!$C$7*信号相关性!$F$7+2*$G2074*信号概况!$C$6*$I2074*信号概况!$C$8*信号相关性!$F$8+2*$G2074*信号概况!$C$6*$J2074*信号概况!$C$9*信号相关性!$F$9+2*$H2074*信号概况!$C$7*$I2074*信号概况!$C$8*信号相关性!$G$8+2*$H2074*信号概况!$C$7*$J2074*信号概况!$C$9*信号相关性!$G$9+2*$I2074*信号概况!$C$8*$J2074*信号概况!$C$9*信号相关性!$H$9)</f>
        <v>9875.6748917774</v>
      </c>
      <c r="N2074" s="12">
        <f t="shared" si="669"/>
        <v>0.505947221746887</v>
      </c>
      <c r="O2074" s="10">
        <f>$C2074*信号概况!$J$2+$D2074*信号概况!$J$3+$E2074*信号概况!$J$4+$F2074*信号概况!$J$5+$G2074*信号概况!$J$6+$H2074*信号概况!$J$7+$I2074*信号概况!$J$8+$J2074*信号概况!$J$9</f>
        <v>1645.37679800781</v>
      </c>
      <c r="P2074" s="12">
        <f t="shared" si="670"/>
        <v>0.084295385257363</v>
      </c>
      <c r="Q2074" s="7">
        <f t="shared" si="671"/>
        <v>9.33040251073812</v>
      </c>
    </row>
    <row r="2075" spans="1:17">
      <c r="A2075">
        <v>2073</v>
      </c>
      <c r="B2075">
        <v>19519.18</v>
      </c>
      <c r="C2075" s="7">
        <f t="shared" si="672"/>
        <v>0</v>
      </c>
      <c r="D2075" s="8">
        <f t="shared" si="673"/>
        <v>1</v>
      </c>
      <c r="E2075">
        <f t="shared" si="674"/>
        <v>0</v>
      </c>
      <c r="F2075">
        <f t="shared" si="663"/>
        <v>0.5</v>
      </c>
      <c r="G2075">
        <f t="shared" si="664"/>
        <v>0.1</v>
      </c>
      <c r="H2075">
        <f t="shared" si="665"/>
        <v>0</v>
      </c>
      <c r="I2075">
        <f t="shared" si="666"/>
        <v>0</v>
      </c>
      <c r="J2075">
        <f t="shared" si="667"/>
        <v>0</v>
      </c>
      <c r="K2075">
        <f>SQRT(POWER($C2075*信号概况!$F$2,2)+POWER($D2075*信号概况!$F$3,2)+POWER($E2075*信号概况!$F$4,2)+POWER($F2075*信号概况!$F$5,2)+POWER($G2075*信号概况!$F$6,2)+POWER($H2075*信号概况!$F$7,2)+POWER($I2075*信号概况!$F$8,2)+POWER($J2075*信号概况!$F$9,2)+2*$C2075*信号概况!$F$2*$D2075*信号概况!$F$3*信号相关性!$B$3+2*$C2075*信号概况!$F$2*$E2075*信号概况!$F$4*信号相关性!$B$4+2*$C2075*信号概况!$F$2*$F2075*信号概况!$F$5*信号相关性!$B$5+2*$C2075*信号概况!$F$2*$G2075*信号概况!$F$6*信号相关性!$B$6+2*$C2075*信号概况!$F$2*$H2075*信号概况!$F$7*信号相关性!$B$7+2*$C2075*信号概况!$F$2*$I2075*信号概况!$F$8*信号相关性!$B$8+2*$C2075*信号概况!$F$2*$J2075*信号概况!$F$9*信号相关性!$B$9+2*$D2075*信号概况!$F$3*$E2075*信号概况!$F$4*信号相关性!$C$4+2*$D2075*信号概况!$F$3*$F2075*信号概况!$F$5*信号相关性!$C$5+2*$D2075*信号概况!$F$3*$G2075*信号概况!$F$6*信号相关性!$C$6+2*$D2075*信号概况!$F$3*$H2075*信号概况!$F$7*信号相关性!$C$7+2*$D2075*信号概况!$F$3*$I2075*信号概况!$F$8*信号相关性!$C$8+2*$D2075*信号概况!$F$3*$J2075*信号概况!$F$9*信号相关性!$C$9+2*$E2075*信号概况!$F$4*$F2075*信号概况!$F$5*信号相关性!$D$5+2*$E2075*信号概况!$F$4*$G2075*信号概况!$F$6*信号相关性!$D$6+2*$E2075*信号概况!$F$4*$H2075*信号概况!$F$7*信号相关性!$D$7+2*$E2075*信号概况!$F$4*$I2075*信号概况!$F$8*信号相关性!$D$8+2*$E2075*信号概况!$F$4*$J2075*信号概况!$J$5*信号相关性!$D$9+2*$F2075*信号概况!$F$5*$G2075*信号概况!$F$6*信号相关性!$E$6+2*$F2075*信号概况!$F$5*$H2075*信号概况!$F$7*信号相关性!$E$7+2*$F2075*信号概况!$F$5*$I2075*信号概况!$F$8*信号相关性!$E$8+2*$F2075*信号概况!$F$5*$J2075*信号概况!$F$9*信号相关性!$E$9+2*$G2075*信号概况!$F$6*$H2075*信号概况!$F$7*信号相关性!$F$7+2*$G2075*信号概况!$F$6*$I2075*信号概况!$F$8*信号相关性!$F$8+2*$G2075*信号概况!$F$6*$J2075*信号概况!$F$9*信号相关性!$F$9+2*$H2075*信号概况!$F$7*$I2075*信号概况!$F$8*信号相关性!$G$8+2*$H2075*信号概况!$F$7*$J2075*信号概况!$F$9*信号相关性!$G$9+2*$I2075*信号概况!$F$8*$J2075*信号概况!$F$9*信号相关性!$H$9)</f>
        <v>2077.7907383194</v>
      </c>
      <c r="L2075" s="10">
        <f t="shared" si="668"/>
        <v>9.39419915587258</v>
      </c>
      <c r="M2075" s="11">
        <f>SQRT(POWER($C2075*信号概况!$C$2,2)+POWER($D2075*信号概况!$C$3,2)+POWER($E2075*信号概况!$C$4,2)+POWER($F2075*信号概况!$C$5,2)+POWER($G2075*信号概况!$C$6,2)+POWER($H2075*信号概况!$C$7,2)+POWER($I2075*信号概况!$C$8,2)+POWER($J2075*信号概况!$C$9,2)+2*$C2075*信号概况!$C$2*$D2075*信号概况!$C$3*信号相关性!$B$3+2*$C2075*信号概况!$C$2*$E2075*信号概况!$C$4*信号相关性!$B$4+2*$C2075*信号概况!$C$2*$F2075*信号概况!$C$5*信号相关性!$B$5+2*$C2075*信号概况!$C$2*$G2075*信号概况!$C$6*信号相关性!$B$6+2*$C2075*信号概况!$C$2*$H2075*信号概况!$C$7*信号相关性!$B$7+2*$C2075*信号概况!$C$2*$I2075*信号概况!$C$8*信号相关性!$B$8+2*$C2075*信号概况!$C$2*$J2075*信号概况!$C$9*信号相关性!$B$9+2*$D2075*信号概况!$C$3*$E2075*信号概况!$C$4*信号相关性!$C$4+2*$D2075*信号概况!$C$3*$F2075*信号概况!$C$5*信号相关性!$C$5+2*$D2075*信号概况!$C$3*$G2075*信号概况!$C$6*信号相关性!$C$6+2*$D2075*信号概况!$C$3*$H2075*信号概况!$C$7*信号相关性!$C$7+2*$D2075*信号概况!$C$3*$I2075*信号概况!$C$8*信号相关性!$C$8+2*$D2075*信号概况!$C$3*$J2075*信号概况!$C$9*信号相关性!$C$9+2*$E2075*信号概况!$C$4*$F2075*信号概况!$C$5*信号相关性!$D$5+2*$E2075*信号概况!$C$4*$G2075*信号概况!$C$6*信号相关性!$D$6+2*$E2075*信号概况!$C$4*$H2075*信号概况!$C$7*信号相关性!$D$7+2*$E2075*信号概况!$C$4*$I2075*信号概况!$C$8*信号相关性!$D$8+2*$E2075*信号概况!$C$4*$J2075*信号概况!$J$5*信号相关性!$D$9+2*$F2075*信号概况!$C$5*$G2075*信号概况!$C$6*信号相关性!$E$6+2*$F2075*信号概况!$C$5*$H2075*信号概况!$C$7*信号相关性!$E$7+2*$F2075*信号概况!$C$5*$I2075*信号概况!$C$8*信号相关性!$E$8+2*$F2075*信号概况!$C$5*$J2075*信号概况!$C$9*信号相关性!$E$9+2*$G2075*信号概况!$C$6*$H2075*信号概况!$C$7*信号相关性!$F$7+2*$G2075*信号概况!$C$6*$I2075*信号概况!$C$8*信号相关性!$F$8+2*$G2075*信号概况!$C$6*$J2075*信号概况!$C$9*信号相关性!$F$9+2*$H2075*信号概况!$C$7*$I2075*信号概况!$C$8*信号相关性!$G$8+2*$H2075*信号概况!$C$7*$J2075*信号概况!$C$9*信号相关性!$G$9+2*$I2075*信号概况!$C$8*$J2075*信号概况!$C$9*信号相关性!$H$9)</f>
        <v>10198.3898681146</v>
      </c>
      <c r="N2075" s="12">
        <f t="shared" si="669"/>
        <v>0.522480445803285</v>
      </c>
      <c r="O2075" s="10">
        <f>$C2075*信号概况!$J$2+$D2075*信号概况!$J$3+$E2075*信号概况!$J$4+$F2075*信号概况!$J$5+$G2075*信号概况!$J$6+$H2075*信号概况!$J$7+$I2075*信号概况!$J$8+$J2075*信号概况!$J$9</f>
        <v>1669.90494869275</v>
      </c>
      <c r="P2075" s="12">
        <f t="shared" si="670"/>
        <v>0.0855520031421784</v>
      </c>
      <c r="Q2075" s="7">
        <f t="shared" si="671"/>
        <v>9.1746007106239</v>
      </c>
    </row>
    <row r="2076" spans="1:17">
      <c r="A2076">
        <v>2074</v>
      </c>
      <c r="B2076">
        <v>19519.18</v>
      </c>
      <c r="C2076" s="7">
        <f t="shared" si="672"/>
        <v>0</v>
      </c>
      <c r="D2076" s="8">
        <f t="shared" si="673"/>
        <v>0</v>
      </c>
      <c r="E2076">
        <f t="shared" si="674"/>
        <v>0</v>
      </c>
      <c r="F2076">
        <f t="shared" ref="F2076:F2107" si="675">MOD(QUOTIENT(A2076,($T$2*$U$2/0.01+1)*($T$3*$U$3/0.01+1)*($T$4*$U$4/0.01+1)),$T$5*$U$5/0.01+1)/($T$5*100)</f>
        <v>0.6</v>
      </c>
      <c r="G2076">
        <f t="shared" ref="G2076:G2107" si="676">MOD(QUOTIENT(A2076,($T$2*$U$2/0.01+1)*($T$3*$U$3/0.01+1)*($T$4*$U$4/0.01+1)*($T$5*$U$5/0.01+1)),$T$6*$U$6/0.01+1)/($T$6*100)</f>
        <v>0.1</v>
      </c>
      <c r="H2076">
        <f t="shared" ref="H2076:H2107" si="677">MOD(QUOTIENT(A2076,($T$2*$U$2/0.01+1)*($T$3*$U$3/0.01+1)*($T$4*$U$4/0.01+1)*($T$5*$U$5/0.01+1)*($T$6*$U$6/0.01+1)),$T$7*$U$7/0.01+1)/($T$7*100)</f>
        <v>0</v>
      </c>
      <c r="I2076">
        <f t="shared" ref="I2076:I2107" si="678">MOD(QUOTIENT(A2076,($T$2*$U$2/0.01+1)*($T$3*$U$3/0.01+1)*($T$4*$U$4/0.01+1)*($T$5*$U$5/0.01+1)*($T$6*$U$6/0.01+1)*($T$7*$U$7/0.01+1)),$T$8*$U$8/0.01+1)/($T$8*100)</f>
        <v>0</v>
      </c>
      <c r="J2076">
        <f t="shared" ref="J2076:J2107" si="679">MOD(QUOTIENT(A2076,($T$2*$U$2/0.01+1)*($T$3*$U$3/0.01+1)*($T$4*$U$4/0.01+1)*($T$5*$U$5/0.01+1)*($T$6*$U$6/0.01+1)*($T$7*$U$7/0.01+1)*($T$8*$U$8/0.01+1)),$T$9*$U$9/0.01)/($T$9*100)</f>
        <v>0</v>
      </c>
      <c r="K2076">
        <f>SQRT(POWER($C2076*信号概况!$F$2,2)+POWER($D2076*信号概况!$F$3,2)+POWER($E2076*信号概况!$F$4,2)+POWER($F2076*信号概况!$F$5,2)+POWER($G2076*信号概况!$F$6,2)+POWER($H2076*信号概况!$F$7,2)+POWER($I2076*信号概况!$F$8,2)+POWER($J2076*信号概况!$F$9,2)+2*$C2076*信号概况!$F$2*$D2076*信号概况!$F$3*信号相关性!$B$3+2*$C2076*信号概况!$F$2*$E2076*信号概况!$F$4*信号相关性!$B$4+2*$C2076*信号概况!$F$2*$F2076*信号概况!$F$5*信号相关性!$B$5+2*$C2076*信号概况!$F$2*$G2076*信号概况!$F$6*信号相关性!$B$6+2*$C2076*信号概况!$F$2*$H2076*信号概况!$F$7*信号相关性!$B$7+2*$C2076*信号概况!$F$2*$I2076*信号概况!$F$8*信号相关性!$B$8+2*$C2076*信号概况!$F$2*$J2076*信号概况!$F$9*信号相关性!$B$9+2*$D2076*信号概况!$F$3*$E2076*信号概况!$F$4*信号相关性!$C$4+2*$D2076*信号概况!$F$3*$F2076*信号概况!$F$5*信号相关性!$C$5+2*$D2076*信号概况!$F$3*$G2076*信号概况!$F$6*信号相关性!$C$6+2*$D2076*信号概况!$F$3*$H2076*信号概况!$F$7*信号相关性!$C$7+2*$D2076*信号概况!$F$3*$I2076*信号概况!$F$8*信号相关性!$C$8+2*$D2076*信号概况!$F$3*$J2076*信号概况!$F$9*信号相关性!$C$9+2*$E2076*信号概况!$F$4*$F2076*信号概况!$F$5*信号相关性!$D$5+2*$E2076*信号概况!$F$4*$G2076*信号概况!$F$6*信号相关性!$D$6+2*$E2076*信号概况!$F$4*$H2076*信号概况!$F$7*信号相关性!$D$7+2*$E2076*信号概况!$F$4*$I2076*信号概况!$F$8*信号相关性!$D$8+2*$E2076*信号概况!$F$4*$J2076*信号概况!$J$5*信号相关性!$D$9+2*$F2076*信号概况!$F$5*$G2076*信号概况!$F$6*信号相关性!$E$6+2*$F2076*信号概况!$F$5*$H2076*信号概况!$F$7*信号相关性!$E$7+2*$F2076*信号概况!$F$5*$I2076*信号概况!$F$8*信号相关性!$E$8+2*$F2076*信号概况!$F$5*$J2076*信号概况!$F$9*信号相关性!$E$9+2*$G2076*信号概况!$F$6*$H2076*信号概况!$F$7*信号相关性!$F$7+2*$G2076*信号概况!$F$6*$I2076*信号概况!$F$8*信号相关性!$F$8+2*$G2076*信号概况!$F$6*$J2076*信号概况!$F$9*信号相关性!$F$9+2*$H2076*信号概况!$F$7*$I2076*信号概况!$F$8*信号相关性!$G$8+2*$H2076*信号概况!$F$7*$J2076*信号概况!$F$9*信号相关性!$G$9+2*$I2076*信号概况!$F$8*$J2076*信号概况!$F$9*信号相关性!$H$9)</f>
        <v>319.941042904825</v>
      </c>
      <c r="L2076" s="10">
        <f t="shared" ref="L2076:L2107" si="680">B2076/K2076</f>
        <v>61.0086777950727</v>
      </c>
      <c r="M2076" s="11">
        <f>SQRT(POWER($C2076*信号概况!$C$2,2)+POWER($D2076*信号概况!$C$3,2)+POWER($E2076*信号概况!$C$4,2)+POWER($F2076*信号概况!$C$5,2)+POWER($G2076*信号概况!$C$6,2)+POWER($H2076*信号概况!$C$7,2)+POWER($I2076*信号概况!$C$8,2)+POWER($J2076*信号概况!$C$9,2)+2*$C2076*信号概况!$C$2*$D2076*信号概况!$C$3*信号相关性!$B$3+2*$C2076*信号概况!$C$2*$E2076*信号概况!$C$4*信号相关性!$B$4+2*$C2076*信号概况!$C$2*$F2076*信号概况!$C$5*信号相关性!$B$5+2*$C2076*信号概况!$C$2*$G2076*信号概况!$C$6*信号相关性!$B$6+2*$C2076*信号概况!$C$2*$H2076*信号概况!$C$7*信号相关性!$B$7+2*$C2076*信号概况!$C$2*$I2076*信号概况!$C$8*信号相关性!$B$8+2*$C2076*信号概况!$C$2*$J2076*信号概况!$C$9*信号相关性!$B$9+2*$D2076*信号概况!$C$3*$E2076*信号概况!$C$4*信号相关性!$C$4+2*$D2076*信号概况!$C$3*$F2076*信号概况!$C$5*信号相关性!$C$5+2*$D2076*信号概况!$C$3*$G2076*信号概况!$C$6*信号相关性!$C$6+2*$D2076*信号概况!$C$3*$H2076*信号概况!$C$7*信号相关性!$C$7+2*$D2076*信号概况!$C$3*$I2076*信号概况!$C$8*信号相关性!$C$8+2*$D2076*信号概况!$C$3*$J2076*信号概况!$C$9*信号相关性!$C$9+2*$E2076*信号概况!$C$4*$F2076*信号概况!$C$5*信号相关性!$D$5+2*$E2076*信号概况!$C$4*$G2076*信号概况!$C$6*信号相关性!$D$6+2*$E2076*信号概况!$C$4*$H2076*信号概况!$C$7*信号相关性!$D$7+2*$E2076*信号概况!$C$4*$I2076*信号概况!$C$8*信号相关性!$D$8+2*$E2076*信号概况!$C$4*$J2076*信号概况!$J$5*信号相关性!$D$9+2*$F2076*信号概况!$C$5*$G2076*信号概况!$C$6*信号相关性!$E$6+2*$F2076*信号概况!$C$5*$H2076*信号概况!$C$7*信号相关性!$E$7+2*$F2076*信号概况!$C$5*$I2076*信号概况!$C$8*信号相关性!$E$8+2*$F2076*信号概况!$C$5*$J2076*信号概况!$C$9*信号相关性!$E$9+2*$G2076*信号概况!$C$6*$H2076*信号概况!$C$7*信号相关性!$F$7+2*$G2076*信号概况!$C$6*$I2076*信号概况!$C$8*信号相关性!$F$8+2*$G2076*信号概况!$C$6*$J2076*信号概况!$C$9*信号相关性!$F$9+2*$H2076*信号概况!$C$7*$I2076*信号概况!$C$8*信号相关性!$G$8+2*$H2076*信号概况!$C$7*$J2076*信号概况!$C$9*信号相关性!$G$9+2*$I2076*信号概况!$C$8*$J2076*信号概况!$C$9*信号相关性!$H$9)</f>
        <v>1191.24050812712</v>
      </c>
      <c r="N2076" s="12">
        <f t="shared" ref="N2076:N2107" si="681">M2076/B2076</f>
        <v>0.0610292291032265</v>
      </c>
      <c r="O2076" s="10">
        <f>$C2076*信号概况!$J$2+$D2076*信号概况!$J$3+$E2076*信号概况!$J$4+$F2076*信号概况!$J$5+$G2076*信号概况!$J$6+$H2076*信号概况!$J$7+$I2076*信号概况!$J$8+$J2076*信号概况!$J$9</f>
        <v>922.43380397733</v>
      </c>
      <c r="P2076" s="12">
        <f t="shared" ref="P2076:P2107" si="682">O2076/B2076</f>
        <v>0.0472578153373928</v>
      </c>
      <c r="Q2076" s="7">
        <f t="shared" ref="Q2076:Q2107" si="683">(O2076*12-B2076*5%)/K2076</f>
        <v>31.5472080608629</v>
      </c>
    </row>
    <row r="2077" spans="1:17">
      <c r="A2077">
        <v>2075</v>
      </c>
      <c r="B2077">
        <v>19519.18</v>
      </c>
      <c r="C2077" s="7">
        <f t="shared" si="672"/>
        <v>0</v>
      </c>
      <c r="D2077" s="8">
        <f t="shared" si="673"/>
        <v>0.0303030303030303</v>
      </c>
      <c r="E2077">
        <f t="shared" si="674"/>
        <v>0</v>
      </c>
      <c r="F2077">
        <f t="shared" si="675"/>
        <v>0.6</v>
      </c>
      <c r="G2077">
        <f t="shared" si="676"/>
        <v>0.1</v>
      </c>
      <c r="H2077">
        <f t="shared" si="677"/>
        <v>0</v>
      </c>
      <c r="I2077">
        <f t="shared" si="678"/>
        <v>0</v>
      </c>
      <c r="J2077">
        <f t="shared" si="679"/>
        <v>0</v>
      </c>
      <c r="K2077">
        <f>SQRT(POWER($C2077*信号概况!$F$2,2)+POWER($D2077*信号概况!$F$3,2)+POWER($E2077*信号概况!$F$4,2)+POWER($F2077*信号概况!$F$5,2)+POWER($G2077*信号概况!$F$6,2)+POWER($H2077*信号概况!$F$7,2)+POWER($I2077*信号概况!$F$8,2)+POWER($J2077*信号概况!$F$9,2)+2*$C2077*信号概况!$F$2*$D2077*信号概况!$F$3*信号相关性!$B$3+2*$C2077*信号概况!$F$2*$E2077*信号概况!$F$4*信号相关性!$B$4+2*$C2077*信号概况!$F$2*$F2077*信号概况!$F$5*信号相关性!$B$5+2*$C2077*信号概况!$F$2*$G2077*信号概况!$F$6*信号相关性!$B$6+2*$C2077*信号概况!$F$2*$H2077*信号概况!$F$7*信号相关性!$B$7+2*$C2077*信号概况!$F$2*$I2077*信号概况!$F$8*信号相关性!$B$8+2*$C2077*信号概况!$F$2*$J2077*信号概况!$F$9*信号相关性!$B$9+2*$D2077*信号概况!$F$3*$E2077*信号概况!$F$4*信号相关性!$C$4+2*$D2077*信号概况!$F$3*$F2077*信号概况!$F$5*信号相关性!$C$5+2*$D2077*信号概况!$F$3*$G2077*信号概况!$F$6*信号相关性!$C$6+2*$D2077*信号概况!$F$3*$H2077*信号概况!$F$7*信号相关性!$C$7+2*$D2077*信号概况!$F$3*$I2077*信号概况!$F$8*信号相关性!$C$8+2*$D2077*信号概况!$F$3*$J2077*信号概况!$F$9*信号相关性!$C$9+2*$E2077*信号概况!$F$4*$F2077*信号概况!$F$5*信号相关性!$D$5+2*$E2077*信号概况!$F$4*$G2077*信号概况!$F$6*信号相关性!$D$6+2*$E2077*信号概况!$F$4*$H2077*信号概况!$F$7*信号相关性!$D$7+2*$E2077*信号概况!$F$4*$I2077*信号概况!$F$8*信号相关性!$D$8+2*$E2077*信号概况!$F$4*$J2077*信号概况!$J$5*信号相关性!$D$9+2*$F2077*信号概况!$F$5*$G2077*信号概况!$F$6*信号相关性!$E$6+2*$F2077*信号概况!$F$5*$H2077*信号概况!$F$7*信号相关性!$E$7+2*$F2077*信号概况!$F$5*$I2077*信号概况!$F$8*信号相关性!$E$8+2*$F2077*信号概况!$F$5*$J2077*信号概况!$F$9*信号相关性!$E$9+2*$G2077*信号概况!$F$6*$H2077*信号概况!$F$7*信号相关性!$F$7+2*$G2077*信号概况!$F$6*$I2077*信号概况!$F$8*信号相关性!$F$8+2*$G2077*信号概况!$F$6*$J2077*信号概况!$F$9*信号相关性!$F$9+2*$H2077*信号概况!$F$7*$I2077*信号概况!$F$8*信号相关性!$G$8+2*$H2077*信号概况!$F$7*$J2077*信号概况!$F$9*信号相关性!$G$9+2*$I2077*信号概况!$F$8*$J2077*信号概况!$F$9*信号相关性!$H$9)</f>
        <v>293.89851882263</v>
      </c>
      <c r="L2077" s="10">
        <f t="shared" si="680"/>
        <v>66.4146933376687</v>
      </c>
      <c r="M2077" s="11">
        <f>SQRT(POWER($C2077*信号概况!$C$2,2)+POWER($D2077*信号概况!$C$3,2)+POWER($E2077*信号概况!$C$4,2)+POWER($F2077*信号概况!$C$5,2)+POWER($G2077*信号概况!$C$6,2)+POWER($H2077*信号概况!$C$7,2)+POWER($I2077*信号概况!$C$8,2)+POWER($J2077*信号概况!$C$9,2)+2*$C2077*信号概况!$C$2*$D2077*信号概况!$C$3*信号相关性!$B$3+2*$C2077*信号概况!$C$2*$E2077*信号概况!$C$4*信号相关性!$B$4+2*$C2077*信号概况!$C$2*$F2077*信号概况!$C$5*信号相关性!$B$5+2*$C2077*信号概况!$C$2*$G2077*信号概况!$C$6*信号相关性!$B$6+2*$C2077*信号概况!$C$2*$H2077*信号概况!$C$7*信号相关性!$B$7+2*$C2077*信号概况!$C$2*$I2077*信号概况!$C$8*信号相关性!$B$8+2*$C2077*信号概况!$C$2*$J2077*信号概况!$C$9*信号相关性!$B$9+2*$D2077*信号概况!$C$3*$E2077*信号概况!$C$4*信号相关性!$C$4+2*$D2077*信号概况!$C$3*$F2077*信号概况!$C$5*信号相关性!$C$5+2*$D2077*信号概况!$C$3*$G2077*信号概况!$C$6*信号相关性!$C$6+2*$D2077*信号概况!$C$3*$H2077*信号概况!$C$7*信号相关性!$C$7+2*$D2077*信号概况!$C$3*$I2077*信号概况!$C$8*信号相关性!$C$8+2*$D2077*信号概况!$C$3*$J2077*信号概况!$C$9*信号相关性!$C$9+2*$E2077*信号概况!$C$4*$F2077*信号概况!$C$5*信号相关性!$D$5+2*$E2077*信号概况!$C$4*$G2077*信号概况!$C$6*信号相关性!$D$6+2*$E2077*信号概况!$C$4*$H2077*信号概况!$C$7*信号相关性!$D$7+2*$E2077*信号概况!$C$4*$I2077*信号概况!$C$8*信号相关性!$D$8+2*$E2077*信号概况!$C$4*$J2077*信号概况!$J$5*信号相关性!$D$9+2*$F2077*信号概况!$C$5*$G2077*信号概况!$C$6*信号相关性!$E$6+2*$F2077*信号概况!$C$5*$H2077*信号概况!$C$7*信号相关性!$E$7+2*$F2077*信号概况!$C$5*$I2077*信号概况!$C$8*信号相关性!$E$8+2*$F2077*信号概况!$C$5*$J2077*信号概况!$C$9*信号相关性!$E$9+2*$G2077*信号概况!$C$6*$H2077*信号概况!$C$7*信号相关性!$F$7+2*$G2077*信号概况!$C$6*$I2077*信号概况!$C$8*信号相关性!$F$8+2*$G2077*信号概况!$C$6*$J2077*信号概况!$C$9*信号相关性!$F$9+2*$H2077*信号概况!$C$7*$I2077*信号概况!$C$8*信号相关性!$G$8+2*$H2077*信号概况!$C$7*$J2077*信号概况!$C$9*信号相关性!$G$9+2*$I2077*信号概况!$C$8*$J2077*信号概况!$C$9*信号相关性!$H$9)</f>
        <v>1070.30441962102</v>
      </c>
      <c r="N2077" s="12">
        <f t="shared" si="681"/>
        <v>0.0548334724932617</v>
      </c>
      <c r="O2077" s="10">
        <f>$C2077*信号概况!$J$2+$D2077*信号概况!$J$3+$E2077*信号概况!$J$4+$F2077*信号概况!$J$5+$G2077*信号概况!$J$6+$H2077*信号概况!$J$7+$I2077*信号概况!$J$8+$J2077*信号概况!$J$9</f>
        <v>946.961954662262</v>
      </c>
      <c r="P2077" s="12">
        <f t="shared" si="682"/>
        <v>0.0485144332222082</v>
      </c>
      <c r="Q2077" s="7">
        <f t="shared" si="683"/>
        <v>35.3441197919617</v>
      </c>
    </row>
    <row r="2078" spans="1:17">
      <c r="A2078">
        <v>2076</v>
      </c>
      <c r="B2078">
        <v>19519.18</v>
      </c>
      <c r="C2078" s="7">
        <f t="shared" si="672"/>
        <v>0</v>
      </c>
      <c r="D2078" s="8">
        <f t="shared" si="673"/>
        <v>0.0606060606060606</v>
      </c>
      <c r="E2078">
        <f t="shared" si="674"/>
        <v>0</v>
      </c>
      <c r="F2078">
        <f t="shared" si="675"/>
        <v>0.6</v>
      </c>
      <c r="G2078">
        <f t="shared" si="676"/>
        <v>0.1</v>
      </c>
      <c r="H2078">
        <f t="shared" si="677"/>
        <v>0</v>
      </c>
      <c r="I2078">
        <f t="shared" si="678"/>
        <v>0</v>
      </c>
      <c r="J2078">
        <f t="shared" si="679"/>
        <v>0</v>
      </c>
      <c r="K2078">
        <f>SQRT(POWER($C2078*信号概况!$F$2,2)+POWER($D2078*信号概况!$F$3,2)+POWER($E2078*信号概况!$F$4,2)+POWER($F2078*信号概况!$F$5,2)+POWER($G2078*信号概况!$F$6,2)+POWER($H2078*信号概况!$F$7,2)+POWER($I2078*信号概况!$F$8,2)+POWER($J2078*信号概况!$F$9,2)+2*$C2078*信号概况!$F$2*$D2078*信号概况!$F$3*信号相关性!$B$3+2*$C2078*信号概况!$F$2*$E2078*信号概况!$F$4*信号相关性!$B$4+2*$C2078*信号概况!$F$2*$F2078*信号概况!$F$5*信号相关性!$B$5+2*$C2078*信号概况!$F$2*$G2078*信号概况!$F$6*信号相关性!$B$6+2*$C2078*信号概况!$F$2*$H2078*信号概况!$F$7*信号相关性!$B$7+2*$C2078*信号概况!$F$2*$I2078*信号概况!$F$8*信号相关性!$B$8+2*$C2078*信号概况!$F$2*$J2078*信号概况!$F$9*信号相关性!$B$9+2*$D2078*信号概况!$F$3*$E2078*信号概况!$F$4*信号相关性!$C$4+2*$D2078*信号概况!$F$3*$F2078*信号概况!$F$5*信号相关性!$C$5+2*$D2078*信号概况!$F$3*$G2078*信号概况!$F$6*信号相关性!$C$6+2*$D2078*信号概况!$F$3*$H2078*信号概况!$F$7*信号相关性!$C$7+2*$D2078*信号概况!$F$3*$I2078*信号概况!$F$8*信号相关性!$C$8+2*$D2078*信号概况!$F$3*$J2078*信号概况!$F$9*信号相关性!$C$9+2*$E2078*信号概况!$F$4*$F2078*信号概况!$F$5*信号相关性!$D$5+2*$E2078*信号概况!$F$4*$G2078*信号概况!$F$6*信号相关性!$D$6+2*$E2078*信号概况!$F$4*$H2078*信号概况!$F$7*信号相关性!$D$7+2*$E2078*信号概况!$F$4*$I2078*信号概况!$F$8*信号相关性!$D$8+2*$E2078*信号概况!$F$4*$J2078*信号概况!$J$5*信号相关性!$D$9+2*$F2078*信号概况!$F$5*$G2078*信号概况!$F$6*信号相关性!$E$6+2*$F2078*信号概况!$F$5*$H2078*信号概况!$F$7*信号相关性!$E$7+2*$F2078*信号概况!$F$5*$I2078*信号概况!$F$8*信号相关性!$E$8+2*$F2078*信号概况!$F$5*$J2078*信号概况!$F$9*信号相关性!$E$9+2*$G2078*信号概况!$F$6*$H2078*信号概况!$F$7*信号相关性!$F$7+2*$G2078*信号概况!$F$6*$I2078*信号概况!$F$8*信号相关性!$F$8+2*$G2078*信号概况!$F$6*$J2078*信号概况!$F$9*信号相关性!$F$9+2*$H2078*信号概况!$F$7*$I2078*信号概况!$F$8*信号相关性!$G$8+2*$H2078*信号概况!$F$7*$J2078*信号概况!$F$9*信号相关性!$G$9+2*$I2078*信号概况!$F$8*$J2078*信号概况!$F$9*信号相关性!$H$9)</f>
        <v>281.654355845565</v>
      </c>
      <c r="L2078" s="10">
        <f t="shared" si="680"/>
        <v>69.3018928871196</v>
      </c>
      <c r="M2078" s="11">
        <f>SQRT(POWER($C2078*信号概况!$C$2,2)+POWER($D2078*信号概况!$C$3,2)+POWER($E2078*信号概况!$C$4,2)+POWER($F2078*信号概况!$C$5,2)+POWER($G2078*信号概况!$C$6,2)+POWER($H2078*信号概况!$C$7,2)+POWER($I2078*信号概况!$C$8,2)+POWER($J2078*信号概况!$C$9,2)+2*$C2078*信号概况!$C$2*$D2078*信号概况!$C$3*信号相关性!$B$3+2*$C2078*信号概况!$C$2*$E2078*信号概况!$C$4*信号相关性!$B$4+2*$C2078*信号概况!$C$2*$F2078*信号概况!$C$5*信号相关性!$B$5+2*$C2078*信号概况!$C$2*$G2078*信号概况!$C$6*信号相关性!$B$6+2*$C2078*信号概况!$C$2*$H2078*信号概况!$C$7*信号相关性!$B$7+2*$C2078*信号概况!$C$2*$I2078*信号概况!$C$8*信号相关性!$B$8+2*$C2078*信号概况!$C$2*$J2078*信号概况!$C$9*信号相关性!$B$9+2*$D2078*信号概况!$C$3*$E2078*信号概况!$C$4*信号相关性!$C$4+2*$D2078*信号概况!$C$3*$F2078*信号概况!$C$5*信号相关性!$C$5+2*$D2078*信号概况!$C$3*$G2078*信号概况!$C$6*信号相关性!$C$6+2*$D2078*信号概况!$C$3*$H2078*信号概况!$C$7*信号相关性!$C$7+2*$D2078*信号概况!$C$3*$I2078*信号概况!$C$8*信号相关性!$C$8+2*$D2078*信号概况!$C$3*$J2078*信号概况!$C$9*信号相关性!$C$9+2*$E2078*信号概况!$C$4*$F2078*信号概况!$C$5*信号相关性!$D$5+2*$E2078*信号概况!$C$4*$G2078*信号概况!$C$6*信号相关性!$D$6+2*$E2078*信号概况!$C$4*$H2078*信号概况!$C$7*信号相关性!$D$7+2*$E2078*信号概况!$C$4*$I2078*信号概况!$C$8*信号相关性!$D$8+2*$E2078*信号概况!$C$4*$J2078*信号概况!$J$5*信号相关性!$D$9+2*$F2078*信号概况!$C$5*$G2078*信号概况!$C$6*信号相关性!$E$6+2*$F2078*信号概况!$C$5*$H2078*信号概况!$C$7*信号相关性!$E$7+2*$F2078*信号概况!$C$5*$I2078*信号概况!$C$8*信号相关性!$E$8+2*$F2078*信号概况!$C$5*$J2078*信号概况!$C$9*信号相关性!$E$9+2*$G2078*信号概况!$C$6*$H2078*信号概况!$C$7*信号相关性!$F$7+2*$G2078*信号概况!$C$6*$I2078*信号概况!$C$8*信号相关性!$F$8+2*$G2078*信号概况!$C$6*$J2078*信号概况!$C$9*信号相关性!$F$9+2*$H2078*信号概况!$C$7*$I2078*信号概况!$C$8*信号相关性!$G$8+2*$H2078*信号概况!$C$7*$J2078*信号概况!$C$9*信号相关性!$G$9+2*$I2078*信号概况!$C$8*$J2078*信号概况!$C$9*信号相关性!$H$9)</f>
        <v>1040.4005840732</v>
      </c>
      <c r="N2078" s="12">
        <f t="shared" si="681"/>
        <v>0.0533014493474215</v>
      </c>
      <c r="O2078" s="10">
        <f>$C2078*信号概况!$J$2+$D2078*信号概况!$J$3+$E2078*信号概况!$J$4+$F2078*信号概况!$J$5+$G2078*信号概况!$J$6+$H2078*信号概况!$J$7+$I2078*信号概况!$J$8+$J2078*信号概况!$J$9</f>
        <v>971.490105347193</v>
      </c>
      <c r="P2078" s="12">
        <f t="shared" si="682"/>
        <v>0.0497710511070236</v>
      </c>
      <c r="Q2078" s="7">
        <f t="shared" si="683"/>
        <v>37.9256419880237</v>
      </c>
    </row>
    <row r="2079" spans="1:17">
      <c r="A2079">
        <v>2077</v>
      </c>
      <c r="B2079">
        <v>19519.18</v>
      </c>
      <c r="C2079" s="7">
        <f t="shared" si="672"/>
        <v>0</v>
      </c>
      <c r="D2079" s="8">
        <f t="shared" si="673"/>
        <v>0.0909090909090909</v>
      </c>
      <c r="E2079">
        <f t="shared" si="674"/>
        <v>0</v>
      </c>
      <c r="F2079">
        <f t="shared" si="675"/>
        <v>0.6</v>
      </c>
      <c r="G2079">
        <f t="shared" si="676"/>
        <v>0.1</v>
      </c>
      <c r="H2079">
        <f t="shared" si="677"/>
        <v>0</v>
      </c>
      <c r="I2079">
        <f t="shared" si="678"/>
        <v>0</v>
      </c>
      <c r="J2079">
        <f t="shared" si="679"/>
        <v>0</v>
      </c>
      <c r="K2079">
        <f>SQRT(POWER($C2079*信号概况!$F$2,2)+POWER($D2079*信号概况!$F$3,2)+POWER($E2079*信号概况!$F$4,2)+POWER($F2079*信号概况!$F$5,2)+POWER($G2079*信号概况!$F$6,2)+POWER($H2079*信号概况!$F$7,2)+POWER($I2079*信号概况!$F$8,2)+POWER($J2079*信号概况!$F$9,2)+2*$C2079*信号概况!$F$2*$D2079*信号概况!$F$3*信号相关性!$B$3+2*$C2079*信号概况!$F$2*$E2079*信号概况!$F$4*信号相关性!$B$4+2*$C2079*信号概况!$F$2*$F2079*信号概况!$F$5*信号相关性!$B$5+2*$C2079*信号概况!$F$2*$G2079*信号概况!$F$6*信号相关性!$B$6+2*$C2079*信号概况!$F$2*$H2079*信号概况!$F$7*信号相关性!$B$7+2*$C2079*信号概况!$F$2*$I2079*信号概况!$F$8*信号相关性!$B$8+2*$C2079*信号概况!$F$2*$J2079*信号概况!$F$9*信号相关性!$B$9+2*$D2079*信号概况!$F$3*$E2079*信号概况!$F$4*信号相关性!$C$4+2*$D2079*信号概况!$F$3*$F2079*信号概况!$F$5*信号相关性!$C$5+2*$D2079*信号概况!$F$3*$G2079*信号概况!$F$6*信号相关性!$C$6+2*$D2079*信号概况!$F$3*$H2079*信号概况!$F$7*信号相关性!$C$7+2*$D2079*信号概况!$F$3*$I2079*信号概况!$F$8*信号相关性!$C$8+2*$D2079*信号概况!$F$3*$J2079*信号概况!$F$9*信号相关性!$C$9+2*$E2079*信号概况!$F$4*$F2079*信号概况!$F$5*信号相关性!$D$5+2*$E2079*信号概况!$F$4*$G2079*信号概况!$F$6*信号相关性!$D$6+2*$E2079*信号概况!$F$4*$H2079*信号概况!$F$7*信号相关性!$D$7+2*$E2079*信号概况!$F$4*$I2079*信号概况!$F$8*信号相关性!$D$8+2*$E2079*信号概况!$F$4*$J2079*信号概况!$J$5*信号相关性!$D$9+2*$F2079*信号概况!$F$5*$G2079*信号概况!$F$6*信号相关性!$E$6+2*$F2079*信号概况!$F$5*$H2079*信号概况!$F$7*信号相关性!$E$7+2*$F2079*信号概况!$F$5*$I2079*信号概况!$F$8*信号相关性!$E$8+2*$F2079*信号概况!$F$5*$J2079*信号概况!$F$9*信号相关性!$E$9+2*$G2079*信号概况!$F$6*$H2079*信号概况!$F$7*信号相关性!$F$7+2*$G2079*信号概况!$F$6*$I2079*信号概况!$F$8*信号相关性!$F$8+2*$G2079*信号概况!$F$6*$J2079*信号概况!$F$9*信号相关性!$F$9+2*$H2079*信号概况!$F$7*$I2079*信号概况!$F$8*信号相关性!$G$8+2*$H2079*信号概况!$F$7*$J2079*信号概况!$F$9*信号相关性!$G$9+2*$I2079*信号概况!$F$8*$J2079*信号概况!$F$9*信号相关性!$H$9)</f>
        <v>284.992598740669</v>
      </c>
      <c r="L2079" s="10">
        <f t="shared" si="680"/>
        <v>68.4901295200357</v>
      </c>
      <c r="M2079" s="11">
        <f>SQRT(POWER($C2079*信号概况!$C$2,2)+POWER($D2079*信号概况!$C$3,2)+POWER($E2079*信号概况!$C$4,2)+POWER($F2079*信号概况!$C$5,2)+POWER($G2079*信号概况!$C$6,2)+POWER($H2079*信号概况!$C$7,2)+POWER($I2079*信号概况!$C$8,2)+POWER($J2079*信号概况!$C$9,2)+2*$C2079*信号概况!$C$2*$D2079*信号概况!$C$3*信号相关性!$B$3+2*$C2079*信号概况!$C$2*$E2079*信号概况!$C$4*信号相关性!$B$4+2*$C2079*信号概况!$C$2*$F2079*信号概况!$C$5*信号相关性!$B$5+2*$C2079*信号概况!$C$2*$G2079*信号概况!$C$6*信号相关性!$B$6+2*$C2079*信号概况!$C$2*$H2079*信号概况!$C$7*信号相关性!$B$7+2*$C2079*信号概况!$C$2*$I2079*信号概况!$C$8*信号相关性!$B$8+2*$C2079*信号概况!$C$2*$J2079*信号概况!$C$9*信号相关性!$B$9+2*$D2079*信号概况!$C$3*$E2079*信号概况!$C$4*信号相关性!$C$4+2*$D2079*信号概况!$C$3*$F2079*信号概况!$C$5*信号相关性!$C$5+2*$D2079*信号概况!$C$3*$G2079*信号概况!$C$6*信号相关性!$C$6+2*$D2079*信号概况!$C$3*$H2079*信号概况!$C$7*信号相关性!$C$7+2*$D2079*信号概况!$C$3*$I2079*信号概况!$C$8*信号相关性!$C$8+2*$D2079*信号概况!$C$3*$J2079*信号概况!$C$9*信号相关性!$C$9+2*$E2079*信号概况!$C$4*$F2079*信号概况!$C$5*信号相关性!$D$5+2*$E2079*信号概况!$C$4*$G2079*信号概况!$C$6*信号相关性!$D$6+2*$E2079*信号概况!$C$4*$H2079*信号概况!$C$7*信号相关性!$D$7+2*$E2079*信号概况!$C$4*$I2079*信号概况!$C$8*信号相关性!$D$8+2*$E2079*信号概况!$C$4*$J2079*信号概况!$J$5*信号相关性!$D$9+2*$F2079*信号概况!$C$5*$G2079*信号概况!$C$6*信号相关性!$E$6+2*$F2079*信号概况!$C$5*$H2079*信号概况!$C$7*信号相关性!$E$7+2*$F2079*信号概况!$C$5*$I2079*信号概况!$C$8*信号相关性!$E$8+2*$F2079*信号概况!$C$5*$J2079*信号概况!$C$9*信号相关性!$E$9+2*$G2079*信号概况!$C$6*$H2079*信号概况!$C$7*信号相关性!$F$7+2*$G2079*信号概况!$C$6*$I2079*信号概况!$C$8*信号相关性!$F$8+2*$G2079*信号概况!$C$6*$J2079*信号概况!$C$9*信号相关性!$F$9+2*$H2079*信号概况!$C$7*$I2079*信号概况!$C$8*信号相关性!$G$8+2*$H2079*信号概况!$C$7*$J2079*信号概况!$C$9*信号相关性!$G$9+2*$I2079*信号概况!$C$8*$J2079*信号概况!$C$9*信号相关性!$H$9)</f>
        <v>1108.91813144238</v>
      </c>
      <c r="N2079" s="12">
        <f t="shared" si="681"/>
        <v>0.0568117170620065</v>
      </c>
      <c r="O2079" s="10">
        <f>$C2079*信号概况!$J$2+$D2079*信号概况!$J$3+$E2079*信号概况!$J$4+$F2079*信号概况!$J$5+$G2079*信号概况!$J$6+$H2079*信号概况!$J$7+$I2079*信号概况!$J$8+$J2079*信号概况!$J$9</f>
        <v>996.018256032125</v>
      </c>
      <c r="P2079" s="12">
        <f t="shared" si="682"/>
        <v>0.051027668991839</v>
      </c>
      <c r="Q2079" s="7">
        <f t="shared" si="683"/>
        <v>38.514193424277</v>
      </c>
    </row>
    <row r="2080" spans="1:17">
      <c r="A2080">
        <v>2078</v>
      </c>
      <c r="B2080">
        <v>19519.18</v>
      </c>
      <c r="C2080" s="7">
        <f t="shared" si="672"/>
        <v>0</v>
      </c>
      <c r="D2080" s="8">
        <f t="shared" si="673"/>
        <v>0.121212121212121</v>
      </c>
      <c r="E2080">
        <f t="shared" si="674"/>
        <v>0</v>
      </c>
      <c r="F2080">
        <f t="shared" si="675"/>
        <v>0.6</v>
      </c>
      <c r="G2080">
        <f t="shared" si="676"/>
        <v>0.1</v>
      </c>
      <c r="H2080">
        <f t="shared" si="677"/>
        <v>0</v>
      </c>
      <c r="I2080">
        <f t="shared" si="678"/>
        <v>0</v>
      </c>
      <c r="J2080">
        <f t="shared" si="679"/>
        <v>0</v>
      </c>
      <c r="K2080">
        <f>SQRT(POWER($C2080*信号概况!$F$2,2)+POWER($D2080*信号概况!$F$3,2)+POWER($E2080*信号概况!$F$4,2)+POWER($F2080*信号概况!$F$5,2)+POWER($G2080*信号概况!$F$6,2)+POWER($H2080*信号概况!$F$7,2)+POWER($I2080*信号概况!$F$8,2)+POWER($J2080*信号概况!$F$9,2)+2*$C2080*信号概况!$F$2*$D2080*信号概况!$F$3*信号相关性!$B$3+2*$C2080*信号概况!$F$2*$E2080*信号概况!$F$4*信号相关性!$B$4+2*$C2080*信号概况!$F$2*$F2080*信号概况!$F$5*信号相关性!$B$5+2*$C2080*信号概况!$F$2*$G2080*信号概况!$F$6*信号相关性!$B$6+2*$C2080*信号概况!$F$2*$H2080*信号概况!$F$7*信号相关性!$B$7+2*$C2080*信号概况!$F$2*$I2080*信号概况!$F$8*信号相关性!$B$8+2*$C2080*信号概况!$F$2*$J2080*信号概况!$F$9*信号相关性!$B$9+2*$D2080*信号概况!$F$3*$E2080*信号概况!$F$4*信号相关性!$C$4+2*$D2080*信号概况!$F$3*$F2080*信号概况!$F$5*信号相关性!$C$5+2*$D2080*信号概况!$F$3*$G2080*信号概况!$F$6*信号相关性!$C$6+2*$D2080*信号概况!$F$3*$H2080*信号概况!$F$7*信号相关性!$C$7+2*$D2080*信号概况!$F$3*$I2080*信号概况!$F$8*信号相关性!$C$8+2*$D2080*信号概况!$F$3*$J2080*信号概况!$F$9*信号相关性!$C$9+2*$E2080*信号概况!$F$4*$F2080*信号概况!$F$5*信号相关性!$D$5+2*$E2080*信号概况!$F$4*$G2080*信号概况!$F$6*信号相关性!$D$6+2*$E2080*信号概况!$F$4*$H2080*信号概况!$F$7*信号相关性!$D$7+2*$E2080*信号概况!$F$4*$I2080*信号概况!$F$8*信号相关性!$D$8+2*$E2080*信号概况!$F$4*$J2080*信号概况!$J$5*信号相关性!$D$9+2*$F2080*信号概况!$F$5*$G2080*信号概况!$F$6*信号相关性!$E$6+2*$F2080*信号概况!$F$5*$H2080*信号概况!$F$7*信号相关性!$E$7+2*$F2080*信号概况!$F$5*$I2080*信号概况!$F$8*信号相关性!$E$8+2*$F2080*信号概况!$F$5*$J2080*信号概况!$F$9*信号相关性!$E$9+2*$G2080*信号概况!$F$6*$H2080*信号概况!$F$7*信号相关性!$F$7+2*$G2080*信号概况!$F$6*$I2080*信号概况!$F$8*信号相关性!$F$8+2*$G2080*信号概况!$F$6*$J2080*信号概况!$F$9*信号相关性!$F$9+2*$H2080*信号概况!$F$7*$I2080*信号概况!$F$8*信号相关性!$G$8+2*$H2080*信号概况!$F$7*$J2080*信号概况!$F$9*信号相关性!$G$9+2*$I2080*信号概况!$F$8*$J2080*信号概况!$F$9*信号相关性!$H$9)</f>
        <v>303.399332360301</v>
      </c>
      <c r="L2080" s="10">
        <f t="shared" si="680"/>
        <v>64.3349471079919</v>
      </c>
      <c r="M2080" s="11">
        <f>SQRT(POWER($C2080*信号概况!$C$2,2)+POWER($D2080*信号概况!$C$3,2)+POWER($E2080*信号概况!$C$4,2)+POWER($F2080*信号概况!$C$5,2)+POWER($G2080*信号概况!$C$6,2)+POWER($H2080*信号概况!$C$7,2)+POWER($I2080*信号概况!$C$8,2)+POWER($J2080*信号概况!$C$9,2)+2*$C2080*信号概况!$C$2*$D2080*信号概况!$C$3*信号相关性!$B$3+2*$C2080*信号概况!$C$2*$E2080*信号概况!$C$4*信号相关性!$B$4+2*$C2080*信号概况!$C$2*$F2080*信号概况!$C$5*信号相关性!$B$5+2*$C2080*信号概况!$C$2*$G2080*信号概况!$C$6*信号相关性!$B$6+2*$C2080*信号概况!$C$2*$H2080*信号概况!$C$7*信号相关性!$B$7+2*$C2080*信号概况!$C$2*$I2080*信号概况!$C$8*信号相关性!$B$8+2*$C2080*信号概况!$C$2*$J2080*信号概况!$C$9*信号相关性!$B$9+2*$D2080*信号概况!$C$3*$E2080*信号概况!$C$4*信号相关性!$C$4+2*$D2080*信号概况!$C$3*$F2080*信号概况!$C$5*信号相关性!$C$5+2*$D2080*信号概况!$C$3*$G2080*信号概况!$C$6*信号相关性!$C$6+2*$D2080*信号概况!$C$3*$H2080*信号概况!$C$7*信号相关性!$C$7+2*$D2080*信号概况!$C$3*$I2080*信号概况!$C$8*信号相关性!$C$8+2*$D2080*信号概况!$C$3*$J2080*信号概况!$C$9*信号相关性!$C$9+2*$E2080*信号概况!$C$4*$F2080*信号概况!$C$5*信号相关性!$D$5+2*$E2080*信号概况!$C$4*$G2080*信号概况!$C$6*信号相关性!$D$6+2*$E2080*信号概况!$C$4*$H2080*信号概况!$C$7*信号相关性!$D$7+2*$E2080*信号概况!$C$4*$I2080*信号概况!$C$8*信号相关性!$D$8+2*$E2080*信号概况!$C$4*$J2080*信号概况!$J$5*信号相关性!$D$9+2*$F2080*信号概况!$C$5*$G2080*信号概况!$C$6*信号相关性!$E$6+2*$F2080*信号概况!$C$5*$H2080*信号概况!$C$7*信号相关性!$E$7+2*$F2080*信号概况!$C$5*$I2080*信号概况!$C$8*信号相关性!$E$8+2*$F2080*信号概况!$C$5*$J2080*信号概况!$C$9*信号相关性!$E$9+2*$G2080*信号概况!$C$6*$H2080*信号概况!$C$7*信号相关性!$F$7+2*$G2080*信号概况!$C$6*$I2080*信号概况!$C$8*信号相关性!$F$8+2*$G2080*信号概况!$C$6*$J2080*信号概况!$C$9*信号相关性!$F$9+2*$H2080*信号概况!$C$7*$I2080*信号概况!$C$8*信号相关性!$G$8+2*$H2080*信号概况!$C$7*$J2080*信号概况!$C$9*信号相关性!$G$9+2*$I2080*信号概况!$C$8*$J2080*信号概况!$C$9*信号相关性!$H$9)</f>
        <v>1259.90066726138</v>
      </c>
      <c r="N2080" s="12">
        <f t="shared" si="681"/>
        <v>0.0645468030553218</v>
      </c>
      <c r="O2080" s="10">
        <f>$C2080*信号概况!$J$2+$D2080*信号概况!$J$3+$E2080*信号概况!$J$4+$F2080*信号概况!$J$5+$G2080*信号概况!$J$6+$H2080*信号概况!$J$7+$I2080*信号概况!$J$8+$J2080*信号概况!$J$9</f>
        <v>1020.54640671706</v>
      </c>
      <c r="P2080" s="12">
        <f t="shared" si="682"/>
        <v>0.0522842868766545</v>
      </c>
      <c r="Q2080" s="7">
        <f t="shared" si="683"/>
        <v>37.1477346140641</v>
      </c>
    </row>
    <row r="2081" spans="1:17">
      <c r="A2081">
        <v>2079</v>
      </c>
      <c r="B2081">
        <v>19519.18</v>
      </c>
      <c r="C2081" s="7">
        <f t="shared" si="672"/>
        <v>0</v>
      </c>
      <c r="D2081" s="8">
        <f t="shared" si="673"/>
        <v>0.151515151515152</v>
      </c>
      <c r="E2081">
        <f t="shared" si="674"/>
        <v>0</v>
      </c>
      <c r="F2081">
        <f t="shared" si="675"/>
        <v>0.6</v>
      </c>
      <c r="G2081">
        <f t="shared" si="676"/>
        <v>0.1</v>
      </c>
      <c r="H2081">
        <f t="shared" si="677"/>
        <v>0</v>
      </c>
      <c r="I2081">
        <f t="shared" si="678"/>
        <v>0</v>
      </c>
      <c r="J2081">
        <f t="shared" si="679"/>
        <v>0</v>
      </c>
      <c r="K2081">
        <f>SQRT(POWER($C2081*信号概况!$F$2,2)+POWER($D2081*信号概况!$F$3,2)+POWER($E2081*信号概况!$F$4,2)+POWER($F2081*信号概况!$F$5,2)+POWER($G2081*信号概况!$F$6,2)+POWER($H2081*信号概况!$F$7,2)+POWER($I2081*信号概况!$F$8,2)+POWER($J2081*信号概况!$F$9,2)+2*$C2081*信号概况!$F$2*$D2081*信号概况!$F$3*信号相关性!$B$3+2*$C2081*信号概况!$F$2*$E2081*信号概况!$F$4*信号相关性!$B$4+2*$C2081*信号概况!$F$2*$F2081*信号概况!$F$5*信号相关性!$B$5+2*$C2081*信号概况!$F$2*$G2081*信号概况!$F$6*信号相关性!$B$6+2*$C2081*信号概况!$F$2*$H2081*信号概况!$F$7*信号相关性!$B$7+2*$C2081*信号概况!$F$2*$I2081*信号概况!$F$8*信号相关性!$B$8+2*$C2081*信号概况!$F$2*$J2081*信号概况!$F$9*信号相关性!$B$9+2*$D2081*信号概况!$F$3*$E2081*信号概况!$F$4*信号相关性!$C$4+2*$D2081*信号概况!$F$3*$F2081*信号概况!$F$5*信号相关性!$C$5+2*$D2081*信号概况!$F$3*$G2081*信号概况!$F$6*信号相关性!$C$6+2*$D2081*信号概况!$F$3*$H2081*信号概况!$F$7*信号相关性!$C$7+2*$D2081*信号概况!$F$3*$I2081*信号概况!$F$8*信号相关性!$C$8+2*$D2081*信号概况!$F$3*$J2081*信号概况!$F$9*信号相关性!$C$9+2*$E2081*信号概况!$F$4*$F2081*信号概况!$F$5*信号相关性!$D$5+2*$E2081*信号概况!$F$4*$G2081*信号概况!$F$6*信号相关性!$D$6+2*$E2081*信号概况!$F$4*$H2081*信号概况!$F$7*信号相关性!$D$7+2*$E2081*信号概况!$F$4*$I2081*信号概况!$F$8*信号相关性!$D$8+2*$E2081*信号概况!$F$4*$J2081*信号概况!$J$5*信号相关性!$D$9+2*$F2081*信号概况!$F$5*$G2081*信号概况!$F$6*信号相关性!$E$6+2*$F2081*信号概况!$F$5*$H2081*信号概况!$F$7*信号相关性!$E$7+2*$F2081*信号概况!$F$5*$I2081*信号概况!$F$8*信号相关性!$E$8+2*$F2081*信号概况!$F$5*$J2081*信号概况!$F$9*信号相关性!$E$9+2*$G2081*信号概况!$F$6*$H2081*信号概况!$F$7*信号相关性!$F$7+2*$G2081*信号概况!$F$6*$I2081*信号概况!$F$8*信号相关性!$F$8+2*$G2081*信号概况!$F$6*$J2081*信号概况!$F$9*信号相关性!$F$9+2*$H2081*信号概况!$F$7*$I2081*信号概况!$F$8*信号相关性!$G$8+2*$H2081*信号概况!$F$7*$J2081*信号概况!$F$9*信号相关性!$G$9+2*$I2081*信号概况!$F$8*$J2081*信号概况!$F$9*信号相关性!$H$9)</f>
        <v>334.395419804051</v>
      </c>
      <c r="L2081" s="10">
        <f t="shared" si="680"/>
        <v>58.3715530895663</v>
      </c>
      <c r="M2081" s="11">
        <f>SQRT(POWER($C2081*信号概况!$C$2,2)+POWER($D2081*信号概况!$C$3,2)+POWER($E2081*信号概况!$C$4,2)+POWER($F2081*信号概况!$C$5,2)+POWER($G2081*信号概况!$C$6,2)+POWER($H2081*信号概况!$C$7,2)+POWER($I2081*信号概况!$C$8,2)+POWER($J2081*信号概况!$C$9,2)+2*$C2081*信号概况!$C$2*$D2081*信号概况!$C$3*信号相关性!$B$3+2*$C2081*信号概况!$C$2*$E2081*信号概况!$C$4*信号相关性!$B$4+2*$C2081*信号概况!$C$2*$F2081*信号概况!$C$5*信号相关性!$B$5+2*$C2081*信号概况!$C$2*$G2081*信号概况!$C$6*信号相关性!$B$6+2*$C2081*信号概况!$C$2*$H2081*信号概况!$C$7*信号相关性!$B$7+2*$C2081*信号概况!$C$2*$I2081*信号概况!$C$8*信号相关性!$B$8+2*$C2081*信号概况!$C$2*$J2081*信号概况!$C$9*信号相关性!$B$9+2*$D2081*信号概况!$C$3*$E2081*信号概况!$C$4*信号相关性!$C$4+2*$D2081*信号概况!$C$3*$F2081*信号概况!$C$5*信号相关性!$C$5+2*$D2081*信号概况!$C$3*$G2081*信号概况!$C$6*信号相关性!$C$6+2*$D2081*信号概况!$C$3*$H2081*信号概况!$C$7*信号相关性!$C$7+2*$D2081*信号概况!$C$3*$I2081*信号概况!$C$8*信号相关性!$C$8+2*$D2081*信号概况!$C$3*$J2081*信号概况!$C$9*信号相关性!$C$9+2*$E2081*信号概况!$C$4*$F2081*信号概况!$C$5*信号相关性!$D$5+2*$E2081*信号概况!$C$4*$G2081*信号概况!$C$6*信号相关性!$D$6+2*$E2081*信号概况!$C$4*$H2081*信号概况!$C$7*信号相关性!$D$7+2*$E2081*信号概况!$C$4*$I2081*信号概况!$C$8*信号相关性!$D$8+2*$E2081*信号概况!$C$4*$J2081*信号概况!$J$5*信号相关性!$D$9+2*$F2081*信号概况!$C$5*$G2081*信号概况!$C$6*信号相关性!$E$6+2*$F2081*信号概况!$C$5*$H2081*信号概况!$C$7*信号相关性!$E$7+2*$F2081*信号概况!$C$5*$I2081*信号概况!$C$8*信号相关性!$E$8+2*$F2081*信号概况!$C$5*$J2081*信号概况!$C$9*信号相关性!$E$9+2*$G2081*信号概况!$C$6*$H2081*信号概况!$C$7*信号相关性!$F$7+2*$G2081*信号概况!$C$6*$I2081*信号概况!$C$8*信号相关性!$F$8+2*$G2081*信号概况!$C$6*$J2081*信号概况!$C$9*信号相关性!$F$9+2*$H2081*信号概况!$C$7*$I2081*信号概况!$C$8*信号相关性!$G$8+2*$H2081*信号概况!$C$7*$J2081*信号概况!$C$9*信号相关性!$G$9+2*$I2081*信号概况!$C$8*$J2081*信号概况!$C$9*信号相关性!$H$9)</f>
        <v>1468.12267290983</v>
      </c>
      <c r="N2081" s="12">
        <f t="shared" si="681"/>
        <v>0.0752143621253468</v>
      </c>
      <c r="O2081" s="10">
        <f>$C2081*信号概况!$J$2+$D2081*信号概况!$J$3+$E2081*信号概况!$J$4+$F2081*信号概况!$J$5+$G2081*信号概况!$J$6+$H2081*信号概况!$J$7+$I2081*信号概况!$J$8+$J2081*信号概况!$J$9</f>
        <v>1045.07455740199</v>
      </c>
      <c r="P2081" s="12">
        <f t="shared" si="682"/>
        <v>0.0535409047614699</v>
      </c>
      <c r="Q2081" s="7">
        <f t="shared" si="683"/>
        <v>34.5846115224923</v>
      </c>
    </row>
    <row r="2082" spans="1:17">
      <c r="A2082">
        <v>2080</v>
      </c>
      <c r="B2082">
        <v>19519.18</v>
      </c>
      <c r="C2082" s="7">
        <f t="shared" si="672"/>
        <v>0</v>
      </c>
      <c r="D2082" s="8">
        <f t="shared" si="673"/>
        <v>0.181818181818182</v>
      </c>
      <c r="E2082">
        <f t="shared" si="674"/>
        <v>0</v>
      </c>
      <c r="F2082">
        <f t="shared" si="675"/>
        <v>0.6</v>
      </c>
      <c r="G2082">
        <f t="shared" si="676"/>
        <v>0.1</v>
      </c>
      <c r="H2082">
        <f t="shared" si="677"/>
        <v>0</v>
      </c>
      <c r="I2082">
        <f t="shared" si="678"/>
        <v>0</v>
      </c>
      <c r="J2082">
        <f t="shared" si="679"/>
        <v>0</v>
      </c>
      <c r="K2082">
        <f>SQRT(POWER($C2082*信号概况!$F$2,2)+POWER($D2082*信号概况!$F$3,2)+POWER($E2082*信号概况!$F$4,2)+POWER($F2082*信号概况!$F$5,2)+POWER($G2082*信号概况!$F$6,2)+POWER($H2082*信号概况!$F$7,2)+POWER($I2082*信号概况!$F$8,2)+POWER($J2082*信号概况!$F$9,2)+2*$C2082*信号概况!$F$2*$D2082*信号概况!$F$3*信号相关性!$B$3+2*$C2082*信号概况!$F$2*$E2082*信号概况!$F$4*信号相关性!$B$4+2*$C2082*信号概况!$F$2*$F2082*信号概况!$F$5*信号相关性!$B$5+2*$C2082*信号概况!$F$2*$G2082*信号概况!$F$6*信号相关性!$B$6+2*$C2082*信号概况!$F$2*$H2082*信号概况!$F$7*信号相关性!$B$7+2*$C2082*信号概况!$F$2*$I2082*信号概况!$F$8*信号相关性!$B$8+2*$C2082*信号概况!$F$2*$J2082*信号概况!$F$9*信号相关性!$B$9+2*$D2082*信号概况!$F$3*$E2082*信号概况!$F$4*信号相关性!$C$4+2*$D2082*信号概况!$F$3*$F2082*信号概况!$F$5*信号相关性!$C$5+2*$D2082*信号概况!$F$3*$G2082*信号概况!$F$6*信号相关性!$C$6+2*$D2082*信号概况!$F$3*$H2082*信号概况!$F$7*信号相关性!$C$7+2*$D2082*信号概况!$F$3*$I2082*信号概况!$F$8*信号相关性!$C$8+2*$D2082*信号概况!$F$3*$J2082*信号概况!$F$9*信号相关性!$C$9+2*$E2082*信号概况!$F$4*$F2082*信号概况!$F$5*信号相关性!$D$5+2*$E2082*信号概况!$F$4*$G2082*信号概况!$F$6*信号相关性!$D$6+2*$E2082*信号概况!$F$4*$H2082*信号概况!$F$7*信号相关性!$D$7+2*$E2082*信号概况!$F$4*$I2082*信号概况!$F$8*信号相关性!$D$8+2*$E2082*信号概况!$F$4*$J2082*信号概况!$J$5*信号相关性!$D$9+2*$F2082*信号概况!$F$5*$G2082*信号概况!$F$6*信号相关性!$E$6+2*$F2082*信号概况!$F$5*$H2082*信号概况!$F$7*信号相关性!$E$7+2*$F2082*信号概况!$F$5*$I2082*信号概况!$F$8*信号相关性!$E$8+2*$F2082*信号概况!$F$5*$J2082*信号概况!$F$9*信号相关性!$E$9+2*$G2082*信号概况!$F$6*$H2082*信号概况!$F$7*信号相关性!$F$7+2*$G2082*信号概况!$F$6*$I2082*信号概况!$F$8*信号相关性!$F$8+2*$G2082*信号概况!$F$6*$J2082*信号概况!$F$9*信号相关性!$F$9+2*$H2082*信号概况!$F$7*$I2082*信号概况!$F$8*信号相关性!$G$8+2*$H2082*信号概况!$F$7*$J2082*信号概况!$F$9*信号相关性!$G$9+2*$I2082*信号概况!$F$8*$J2082*信号概况!$F$9*信号相关性!$H$9)</f>
        <v>374.87092053761</v>
      </c>
      <c r="L2082" s="10">
        <f t="shared" si="680"/>
        <v>52.0690694599814</v>
      </c>
      <c r="M2082" s="11">
        <f>SQRT(POWER($C2082*信号概况!$C$2,2)+POWER($D2082*信号概况!$C$3,2)+POWER($E2082*信号概况!$C$4,2)+POWER($F2082*信号概况!$C$5,2)+POWER($G2082*信号概况!$C$6,2)+POWER($H2082*信号概况!$C$7,2)+POWER($I2082*信号概况!$C$8,2)+POWER($J2082*信号概况!$C$9,2)+2*$C2082*信号概况!$C$2*$D2082*信号概况!$C$3*信号相关性!$B$3+2*$C2082*信号概况!$C$2*$E2082*信号概况!$C$4*信号相关性!$B$4+2*$C2082*信号概况!$C$2*$F2082*信号概况!$C$5*信号相关性!$B$5+2*$C2082*信号概况!$C$2*$G2082*信号概况!$C$6*信号相关性!$B$6+2*$C2082*信号概况!$C$2*$H2082*信号概况!$C$7*信号相关性!$B$7+2*$C2082*信号概况!$C$2*$I2082*信号概况!$C$8*信号相关性!$B$8+2*$C2082*信号概况!$C$2*$J2082*信号概况!$C$9*信号相关性!$B$9+2*$D2082*信号概况!$C$3*$E2082*信号概况!$C$4*信号相关性!$C$4+2*$D2082*信号概况!$C$3*$F2082*信号概况!$C$5*信号相关性!$C$5+2*$D2082*信号概况!$C$3*$G2082*信号概况!$C$6*信号相关性!$C$6+2*$D2082*信号概况!$C$3*$H2082*信号概况!$C$7*信号相关性!$C$7+2*$D2082*信号概况!$C$3*$I2082*信号概况!$C$8*信号相关性!$C$8+2*$D2082*信号概况!$C$3*$J2082*信号概况!$C$9*信号相关性!$C$9+2*$E2082*信号概况!$C$4*$F2082*信号概况!$C$5*信号相关性!$D$5+2*$E2082*信号概况!$C$4*$G2082*信号概况!$C$6*信号相关性!$D$6+2*$E2082*信号概况!$C$4*$H2082*信号概况!$C$7*信号相关性!$D$7+2*$E2082*信号概况!$C$4*$I2082*信号概况!$C$8*信号相关性!$D$8+2*$E2082*信号概况!$C$4*$J2082*信号概况!$J$5*信号相关性!$D$9+2*$F2082*信号概况!$C$5*$G2082*信号概况!$C$6*信号相关性!$E$6+2*$F2082*信号概况!$C$5*$H2082*信号概况!$C$7*信号相关性!$E$7+2*$F2082*信号概况!$C$5*$I2082*信号概况!$C$8*信号相关性!$E$8+2*$F2082*信号概况!$C$5*$J2082*信号概况!$C$9*信号相关性!$E$9+2*$G2082*信号概况!$C$6*$H2082*信号概况!$C$7*信号相关性!$F$7+2*$G2082*信号概况!$C$6*$I2082*信号概况!$C$8*信号相关性!$F$8+2*$G2082*信号概况!$C$6*$J2082*信号概况!$C$9*信号相关性!$F$9+2*$H2082*信号概况!$C$7*$I2082*信号概况!$C$8*信号相关性!$G$8+2*$H2082*信号概况!$C$7*$J2082*信号概况!$C$9*信号相关性!$G$9+2*$I2082*信号概况!$C$8*$J2082*信号概况!$C$9*信号相关性!$H$9)</f>
        <v>1712.83475451672</v>
      </c>
      <c r="N2082" s="12">
        <f t="shared" si="681"/>
        <v>0.0877513683728886</v>
      </c>
      <c r="O2082" s="10">
        <f>$C2082*信号概况!$J$2+$D2082*信号概况!$J$3+$E2082*信号概况!$J$4+$F2082*信号概况!$J$5+$G2082*信号概况!$J$6+$H2082*信号概况!$J$7+$I2082*信号概况!$J$8+$J2082*信号概况!$J$9</f>
        <v>1069.60270808692</v>
      </c>
      <c r="P2082" s="12">
        <f t="shared" si="682"/>
        <v>0.0547975226462853</v>
      </c>
      <c r="Q2082" s="7">
        <f t="shared" si="683"/>
        <v>31.635618681853</v>
      </c>
    </row>
    <row r="2083" spans="1:17">
      <c r="A2083">
        <v>2081</v>
      </c>
      <c r="B2083">
        <v>19519.18</v>
      </c>
      <c r="C2083" s="7">
        <f t="shared" si="672"/>
        <v>0</v>
      </c>
      <c r="D2083" s="8">
        <f t="shared" si="673"/>
        <v>0.212121212121212</v>
      </c>
      <c r="E2083">
        <f t="shared" si="674"/>
        <v>0</v>
      </c>
      <c r="F2083">
        <f t="shared" si="675"/>
        <v>0.6</v>
      </c>
      <c r="G2083">
        <f t="shared" si="676"/>
        <v>0.1</v>
      </c>
      <c r="H2083">
        <f t="shared" si="677"/>
        <v>0</v>
      </c>
      <c r="I2083">
        <f t="shared" si="678"/>
        <v>0</v>
      </c>
      <c r="J2083">
        <f t="shared" si="679"/>
        <v>0</v>
      </c>
      <c r="K2083">
        <f>SQRT(POWER($C2083*信号概况!$F$2,2)+POWER($D2083*信号概况!$F$3,2)+POWER($E2083*信号概况!$F$4,2)+POWER($F2083*信号概况!$F$5,2)+POWER($G2083*信号概况!$F$6,2)+POWER($H2083*信号概况!$F$7,2)+POWER($I2083*信号概况!$F$8,2)+POWER($J2083*信号概况!$F$9,2)+2*$C2083*信号概况!$F$2*$D2083*信号概况!$F$3*信号相关性!$B$3+2*$C2083*信号概况!$F$2*$E2083*信号概况!$F$4*信号相关性!$B$4+2*$C2083*信号概况!$F$2*$F2083*信号概况!$F$5*信号相关性!$B$5+2*$C2083*信号概况!$F$2*$G2083*信号概况!$F$6*信号相关性!$B$6+2*$C2083*信号概况!$F$2*$H2083*信号概况!$F$7*信号相关性!$B$7+2*$C2083*信号概况!$F$2*$I2083*信号概况!$F$8*信号相关性!$B$8+2*$C2083*信号概况!$F$2*$J2083*信号概况!$F$9*信号相关性!$B$9+2*$D2083*信号概况!$F$3*$E2083*信号概况!$F$4*信号相关性!$C$4+2*$D2083*信号概况!$F$3*$F2083*信号概况!$F$5*信号相关性!$C$5+2*$D2083*信号概况!$F$3*$G2083*信号概况!$F$6*信号相关性!$C$6+2*$D2083*信号概况!$F$3*$H2083*信号概况!$F$7*信号相关性!$C$7+2*$D2083*信号概况!$F$3*$I2083*信号概况!$F$8*信号相关性!$C$8+2*$D2083*信号概况!$F$3*$J2083*信号概况!$F$9*信号相关性!$C$9+2*$E2083*信号概况!$F$4*$F2083*信号概况!$F$5*信号相关性!$D$5+2*$E2083*信号概况!$F$4*$G2083*信号概况!$F$6*信号相关性!$D$6+2*$E2083*信号概况!$F$4*$H2083*信号概况!$F$7*信号相关性!$D$7+2*$E2083*信号概况!$F$4*$I2083*信号概况!$F$8*信号相关性!$D$8+2*$E2083*信号概况!$F$4*$J2083*信号概况!$J$5*信号相关性!$D$9+2*$F2083*信号概况!$F$5*$G2083*信号概况!$F$6*信号相关性!$E$6+2*$F2083*信号概况!$F$5*$H2083*信号概况!$F$7*信号相关性!$E$7+2*$F2083*信号概况!$F$5*$I2083*信号概况!$F$8*信号相关性!$E$8+2*$F2083*信号概况!$F$5*$J2083*信号概况!$F$9*信号相关性!$E$9+2*$G2083*信号概况!$F$6*$H2083*信号概况!$F$7*信号相关性!$F$7+2*$G2083*信号概况!$F$6*$I2083*信号概况!$F$8*信号相关性!$F$8+2*$G2083*信号概况!$F$6*$J2083*信号概况!$F$9*信号相关性!$F$9+2*$H2083*信号概况!$F$7*$I2083*信号概况!$F$8*信号相关性!$G$8+2*$H2083*信号概况!$F$7*$J2083*信号概况!$F$9*信号相关性!$G$9+2*$I2083*信号概况!$F$8*$J2083*信号概况!$F$9*信号相关性!$H$9)</f>
        <v>422.107670758348</v>
      </c>
      <c r="L2083" s="10">
        <f t="shared" si="680"/>
        <v>46.2421826282671</v>
      </c>
      <c r="M2083" s="11">
        <f>SQRT(POWER($C2083*信号概况!$C$2,2)+POWER($D2083*信号概况!$C$3,2)+POWER($E2083*信号概况!$C$4,2)+POWER($F2083*信号概况!$C$5,2)+POWER($G2083*信号概况!$C$6,2)+POWER($H2083*信号概况!$C$7,2)+POWER($I2083*信号概况!$C$8,2)+POWER($J2083*信号概况!$C$9,2)+2*$C2083*信号概况!$C$2*$D2083*信号概况!$C$3*信号相关性!$B$3+2*$C2083*信号概况!$C$2*$E2083*信号概况!$C$4*信号相关性!$B$4+2*$C2083*信号概况!$C$2*$F2083*信号概况!$C$5*信号相关性!$B$5+2*$C2083*信号概况!$C$2*$G2083*信号概况!$C$6*信号相关性!$B$6+2*$C2083*信号概况!$C$2*$H2083*信号概况!$C$7*信号相关性!$B$7+2*$C2083*信号概况!$C$2*$I2083*信号概况!$C$8*信号相关性!$B$8+2*$C2083*信号概况!$C$2*$J2083*信号概况!$C$9*信号相关性!$B$9+2*$D2083*信号概况!$C$3*$E2083*信号概况!$C$4*信号相关性!$C$4+2*$D2083*信号概况!$C$3*$F2083*信号概况!$C$5*信号相关性!$C$5+2*$D2083*信号概况!$C$3*$G2083*信号概况!$C$6*信号相关性!$C$6+2*$D2083*信号概况!$C$3*$H2083*信号概况!$C$7*信号相关性!$C$7+2*$D2083*信号概况!$C$3*$I2083*信号概况!$C$8*信号相关性!$C$8+2*$D2083*信号概况!$C$3*$J2083*信号概况!$C$9*信号相关性!$C$9+2*$E2083*信号概况!$C$4*$F2083*信号概况!$C$5*信号相关性!$D$5+2*$E2083*信号概况!$C$4*$G2083*信号概况!$C$6*信号相关性!$D$6+2*$E2083*信号概况!$C$4*$H2083*信号概况!$C$7*信号相关性!$D$7+2*$E2083*信号概况!$C$4*$I2083*信号概况!$C$8*信号相关性!$D$8+2*$E2083*信号概况!$C$4*$J2083*信号概况!$J$5*信号相关性!$D$9+2*$F2083*信号概况!$C$5*$G2083*信号概况!$C$6*信号相关性!$E$6+2*$F2083*信号概况!$C$5*$H2083*信号概况!$C$7*信号相关性!$E$7+2*$F2083*信号概况!$C$5*$I2083*信号概况!$C$8*信号相关性!$E$8+2*$F2083*信号概况!$C$5*$J2083*信号概况!$C$9*信号相关性!$E$9+2*$G2083*信号概况!$C$6*$H2083*信号概况!$C$7*信号相关性!$F$7+2*$G2083*信号概况!$C$6*$I2083*信号概况!$C$8*信号相关性!$F$8+2*$G2083*信号概况!$C$6*$J2083*信号概况!$C$9*信号相关性!$F$9+2*$H2083*信号概况!$C$7*$I2083*信号概况!$C$8*信号相关性!$G$8+2*$H2083*信号概况!$C$7*$J2083*信号概况!$C$9*信号相关性!$G$9+2*$I2083*信号概况!$C$8*$J2083*信号概况!$C$9*信号相关性!$H$9)</f>
        <v>1980.55694996913</v>
      </c>
      <c r="N2083" s="12">
        <f t="shared" si="681"/>
        <v>0.101467220957496</v>
      </c>
      <c r="O2083" s="10">
        <f>$C2083*信号概况!$J$2+$D2083*信号概况!$J$3+$E2083*信号概况!$J$4+$F2083*信号概况!$J$5+$G2083*信号概况!$J$6+$H2083*信号概况!$J$7+$I2083*信号概况!$J$8+$J2083*信号概况!$J$9</f>
        <v>1094.13085877185</v>
      </c>
      <c r="P2083" s="12">
        <f t="shared" si="682"/>
        <v>0.0560541405311007</v>
      </c>
      <c r="Q2083" s="7">
        <f t="shared" si="683"/>
        <v>28.7926805107032</v>
      </c>
    </row>
    <row r="2084" spans="1:17">
      <c r="A2084">
        <v>2082</v>
      </c>
      <c r="B2084">
        <v>19519.18</v>
      </c>
      <c r="C2084" s="7">
        <f t="shared" si="672"/>
        <v>0</v>
      </c>
      <c r="D2084" s="8">
        <f t="shared" si="673"/>
        <v>0.242424242424242</v>
      </c>
      <c r="E2084">
        <f t="shared" si="674"/>
        <v>0</v>
      </c>
      <c r="F2084">
        <f t="shared" si="675"/>
        <v>0.6</v>
      </c>
      <c r="G2084">
        <f t="shared" si="676"/>
        <v>0.1</v>
      </c>
      <c r="H2084">
        <f t="shared" si="677"/>
        <v>0</v>
      </c>
      <c r="I2084">
        <f t="shared" si="678"/>
        <v>0</v>
      </c>
      <c r="J2084">
        <f t="shared" si="679"/>
        <v>0</v>
      </c>
      <c r="K2084">
        <f>SQRT(POWER($C2084*信号概况!$F$2,2)+POWER($D2084*信号概况!$F$3,2)+POWER($E2084*信号概况!$F$4,2)+POWER($F2084*信号概况!$F$5,2)+POWER($G2084*信号概况!$F$6,2)+POWER($H2084*信号概况!$F$7,2)+POWER($I2084*信号概况!$F$8,2)+POWER($J2084*信号概况!$F$9,2)+2*$C2084*信号概况!$F$2*$D2084*信号概况!$F$3*信号相关性!$B$3+2*$C2084*信号概况!$F$2*$E2084*信号概况!$F$4*信号相关性!$B$4+2*$C2084*信号概况!$F$2*$F2084*信号概况!$F$5*信号相关性!$B$5+2*$C2084*信号概况!$F$2*$G2084*信号概况!$F$6*信号相关性!$B$6+2*$C2084*信号概况!$F$2*$H2084*信号概况!$F$7*信号相关性!$B$7+2*$C2084*信号概况!$F$2*$I2084*信号概况!$F$8*信号相关性!$B$8+2*$C2084*信号概况!$F$2*$J2084*信号概况!$F$9*信号相关性!$B$9+2*$D2084*信号概况!$F$3*$E2084*信号概况!$F$4*信号相关性!$C$4+2*$D2084*信号概况!$F$3*$F2084*信号概况!$F$5*信号相关性!$C$5+2*$D2084*信号概况!$F$3*$G2084*信号概况!$F$6*信号相关性!$C$6+2*$D2084*信号概况!$F$3*$H2084*信号概况!$F$7*信号相关性!$C$7+2*$D2084*信号概况!$F$3*$I2084*信号概况!$F$8*信号相关性!$C$8+2*$D2084*信号概况!$F$3*$J2084*信号概况!$F$9*信号相关性!$C$9+2*$E2084*信号概况!$F$4*$F2084*信号概况!$F$5*信号相关性!$D$5+2*$E2084*信号概况!$F$4*$G2084*信号概况!$F$6*信号相关性!$D$6+2*$E2084*信号概况!$F$4*$H2084*信号概况!$F$7*信号相关性!$D$7+2*$E2084*信号概况!$F$4*$I2084*信号概况!$F$8*信号相关性!$D$8+2*$E2084*信号概况!$F$4*$J2084*信号概况!$J$5*信号相关性!$D$9+2*$F2084*信号概况!$F$5*$G2084*信号概况!$F$6*信号相关性!$E$6+2*$F2084*信号概况!$F$5*$H2084*信号概况!$F$7*信号相关性!$E$7+2*$F2084*信号概况!$F$5*$I2084*信号概况!$F$8*信号相关性!$E$8+2*$F2084*信号概况!$F$5*$J2084*信号概况!$F$9*信号相关性!$E$9+2*$G2084*信号概况!$F$6*$H2084*信号概况!$F$7*信号相关性!$F$7+2*$G2084*信号概况!$F$6*$I2084*信号概况!$F$8*信号相关性!$F$8+2*$G2084*信号概况!$F$6*$J2084*信号概况!$F$9*信号相关性!$F$9+2*$H2084*信号概况!$F$7*$I2084*信号概况!$F$8*信号相关性!$G$8+2*$H2084*信号概况!$F$7*$J2084*信号概况!$F$9*信号相关性!$G$9+2*$I2084*信号概况!$F$8*$J2084*信号概况!$F$9*信号相关性!$H$9)</f>
        <v>474.088950230753</v>
      </c>
      <c r="L2084" s="10">
        <f t="shared" si="680"/>
        <v>41.1719783608107</v>
      </c>
      <c r="M2084" s="11">
        <f>SQRT(POWER($C2084*信号概况!$C$2,2)+POWER($D2084*信号概况!$C$3,2)+POWER($E2084*信号概况!$C$4,2)+POWER($F2084*信号概况!$C$5,2)+POWER($G2084*信号概况!$C$6,2)+POWER($H2084*信号概况!$C$7,2)+POWER($I2084*信号概况!$C$8,2)+POWER($J2084*信号概况!$C$9,2)+2*$C2084*信号概况!$C$2*$D2084*信号概况!$C$3*信号相关性!$B$3+2*$C2084*信号概况!$C$2*$E2084*信号概况!$C$4*信号相关性!$B$4+2*$C2084*信号概况!$C$2*$F2084*信号概况!$C$5*信号相关性!$B$5+2*$C2084*信号概况!$C$2*$G2084*信号概况!$C$6*信号相关性!$B$6+2*$C2084*信号概况!$C$2*$H2084*信号概况!$C$7*信号相关性!$B$7+2*$C2084*信号概况!$C$2*$I2084*信号概况!$C$8*信号相关性!$B$8+2*$C2084*信号概况!$C$2*$J2084*信号概况!$C$9*信号相关性!$B$9+2*$D2084*信号概况!$C$3*$E2084*信号概况!$C$4*信号相关性!$C$4+2*$D2084*信号概况!$C$3*$F2084*信号概况!$C$5*信号相关性!$C$5+2*$D2084*信号概况!$C$3*$G2084*信号概况!$C$6*信号相关性!$C$6+2*$D2084*信号概况!$C$3*$H2084*信号概况!$C$7*信号相关性!$C$7+2*$D2084*信号概况!$C$3*$I2084*信号概况!$C$8*信号相关性!$C$8+2*$D2084*信号概况!$C$3*$J2084*信号概况!$C$9*信号相关性!$C$9+2*$E2084*信号概况!$C$4*$F2084*信号概况!$C$5*信号相关性!$D$5+2*$E2084*信号概况!$C$4*$G2084*信号概况!$C$6*信号相关性!$D$6+2*$E2084*信号概况!$C$4*$H2084*信号概况!$C$7*信号相关性!$D$7+2*$E2084*信号概况!$C$4*$I2084*信号概况!$C$8*信号相关性!$D$8+2*$E2084*信号概况!$C$4*$J2084*信号概况!$J$5*信号相关性!$D$9+2*$F2084*信号概况!$C$5*$G2084*信号概况!$C$6*信号相关性!$E$6+2*$F2084*信号概况!$C$5*$H2084*信号概况!$C$7*信号相关性!$E$7+2*$F2084*信号概况!$C$5*$I2084*信号概况!$C$8*信号相关性!$E$8+2*$F2084*信号概况!$C$5*$J2084*信号概况!$C$9*信号相关性!$E$9+2*$G2084*信号概况!$C$6*$H2084*信号概况!$C$7*信号相关性!$F$7+2*$G2084*信号概况!$C$6*$I2084*信号概况!$C$8*信号相关性!$F$8+2*$G2084*信号概况!$C$6*$J2084*信号概况!$C$9*信号相关性!$F$9+2*$H2084*信号概况!$C$7*$I2084*信号概况!$C$8*信号相关性!$G$8+2*$H2084*信号概况!$C$7*$J2084*信号概况!$C$9*信号相关性!$G$9+2*$I2084*信号概况!$C$8*$J2084*信号概况!$C$9*信号相关性!$H$9)</f>
        <v>2263.13786369367</v>
      </c>
      <c r="N2084" s="12">
        <f t="shared" si="681"/>
        <v>0.115944310349803</v>
      </c>
      <c r="O2084" s="10">
        <f>$C2084*信号概况!$J$2+$D2084*信号概况!$J$3+$E2084*信号概况!$J$4+$F2084*信号概况!$J$5+$G2084*信号概况!$J$6+$H2084*信号概况!$J$7+$I2084*信号概况!$J$8+$J2084*信号概况!$J$9</f>
        <v>1118.65900945678</v>
      </c>
      <c r="P2084" s="12">
        <f t="shared" si="682"/>
        <v>0.0573107584159162</v>
      </c>
      <c r="Q2084" s="7">
        <f t="shared" si="683"/>
        <v>26.2565687460604</v>
      </c>
    </row>
    <row r="2085" spans="1:17">
      <c r="A2085">
        <v>2083</v>
      </c>
      <c r="B2085">
        <v>19519.18</v>
      </c>
      <c r="C2085" s="7">
        <f t="shared" si="672"/>
        <v>0</v>
      </c>
      <c r="D2085" s="8">
        <f t="shared" si="673"/>
        <v>0.272727272727273</v>
      </c>
      <c r="E2085">
        <f t="shared" si="674"/>
        <v>0</v>
      </c>
      <c r="F2085">
        <f t="shared" si="675"/>
        <v>0.6</v>
      </c>
      <c r="G2085">
        <f t="shared" si="676"/>
        <v>0.1</v>
      </c>
      <c r="H2085">
        <f t="shared" si="677"/>
        <v>0</v>
      </c>
      <c r="I2085">
        <f t="shared" si="678"/>
        <v>0</v>
      </c>
      <c r="J2085">
        <f t="shared" si="679"/>
        <v>0</v>
      </c>
      <c r="K2085">
        <f>SQRT(POWER($C2085*信号概况!$F$2,2)+POWER($D2085*信号概况!$F$3,2)+POWER($E2085*信号概况!$F$4,2)+POWER($F2085*信号概况!$F$5,2)+POWER($G2085*信号概况!$F$6,2)+POWER($H2085*信号概况!$F$7,2)+POWER($I2085*信号概况!$F$8,2)+POWER($J2085*信号概况!$F$9,2)+2*$C2085*信号概况!$F$2*$D2085*信号概况!$F$3*信号相关性!$B$3+2*$C2085*信号概况!$F$2*$E2085*信号概况!$F$4*信号相关性!$B$4+2*$C2085*信号概况!$F$2*$F2085*信号概况!$F$5*信号相关性!$B$5+2*$C2085*信号概况!$F$2*$G2085*信号概况!$F$6*信号相关性!$B$6+2*$C2085*信号概况!$F$2*$H2085*信号概况!$F$7*信号相关性!$B$7+2*$C2085*信号概况!$F$2*$I2085*信号概况!$F$8*信号相关性!$B$8+2*$C2085*信号概况!$F$2*$J2085*信号概况!$F$9*信号相关性!$B$9+2*$D2085*信号概况!$F$3*$E2085*信号概况!$F$4*信号相关性!$C$4+2*$D2085*信号概况!$F$3*$F2085*信号概况!$F$5*信号相关性!$C$5+2*$D2085*信号概况!$F$3*$G2085*信号概况!$F$6*信号相关性!$C$6+2*$D2085*信号概况!$F$3*$H2085*信号概况!$F$7*信号相关性!$C$7+2*$D2085*信号概况!$F$3*$I2085*信号概况!$F$8*信号相关性!$C$8+2*$D2085*信号概况!$F$3*$J2085*信号概况!$F$9*信号相关性!$C$9+2*$E2085*信号概况!$F$4*$F2085*信号概况!$F$5*信号相关性!$D$5+2*$E2085*信号概况!$F$4*$G2085*信号概况!$F$6*信号相关性!$D$6+2*$E2085*信号概况!$F$4*$H2085*信号概况!$F$7*信号相关性!$D$7+2*$E2085*信号概况!$F$4*$I2085*信号概况!$F$8*信号相关性!$D$8+2*$E2085*信号概况!$F$4*$J2085*信号概况!$J$5*信号相关性!$D$9+2*$F2085*信号概况!$F$5*$G2085*信号概况!$F$6*信号相关性!$E$6+2*$F2085*信号概况!$F$5*$H2085*信号概况!$F$7*信号相关性!$E$7+2*$F2085*信号概况!$F$5*$I2085*信号概况!$F$8*信号相关性!$E$8+2*$F2085*信号概况!$F$5*$J2085*信号概况!$F$9*信号相关性!$E$9+2*$G2085*信号概况!$F$6*$H2085*信号概况!$F$7*信号相关性!$F$7+2*$G2085*信号概况!$F$6*$I2085*信号概况!$F$8*信号相关性!$F$8+2*$G2085*信号概况!$F$6*$J2085*信号概况!$F$9*信号相关性!$F$9+2*$H2085*信号概况!$F$7*$I2085*信号概况!$F$8*信号相关性!$G$8+2*$H2085*信号概况!$F$7*$J2085*信号概况!$F$9*信号相关性!$G$9+2*$I2085*信号概况!$F$8*$J2085*信号概况!$F$9*信号相关性!$H$9)</f>
        <v>529.419066636527</v>
      </c>
      <c r="L2085" s="10">
        <f t="shared" si="680"/>
        <v>36.8690537044842</v>
      </c>
      <c r="M2085" s="11">
        <f>SQRT(POWER($C2085*信号概况!$C$2,2)+POWER($D2085*信号概况!$C$3,2)+POWER($E2085*信号概况!$C$4,2)+POWER($F2085*信号概况!$C$5,2)+POWER($G2085*信号概况!$C$6,2)+POWER($H2085*信号概况!$C$7,2)+POWER($I2085*信号概况!$C$8,2)+POWER($J2085*信号概况!$C$9,2)+2*$C2085*信号概况!$C$2*$D2085*信号概况!$C$3*信号相关性!$B$3+2*$C2085*信号概况!$C$2*$E2085*信号概况!$C$4*信号相关性!$B$4+2*$C2085*信号概况!$C$2*$F2085*信号概况!$C$5*信号相关性!$B$5+2*$C2085*信号概况!$C$2*$G2085*信号概况!$C$6*信号相关性!$B$6+2*$C2085*信号概况!$C$2*$H2085*信号概况!$C$7*信号相关性!$B$7+2*$C2085*信号概况!$C$2*$I2085*信号概况!$C$8*信号相关性!$B$8+2*$C2085*信号概况!$C$2*$J2085*信号概况!$C$9*信号相关性!$B$9+2*$D2085*信号概况!$C$3*$E2085*信号概况!$C$4*信号相关性!$C$4+2*$D2085*信号概况!$C$3*$F2085*信号概况!$C$5*信号相关性!$C$5+2*$D2085*信号概况!$C$3*$G2085*信号概况!$C$6*信号相关性!$C$6+2*$D2085*信号概况!$C$3*$H2085*信号概况!$C$7*信号相关性!$C$7+2*$D2085*信号概况!$C$3*$I2085*信号概况!$C$8*信号相关性!$C$8+2*$D2085*信号概况!$C$3*$J2085*信号概况!$C$9*信号相关性!$C$9+2*$E2085*信号概况!$C$4*$F2085*信号概况!$C$5*信号相关性!$D$5+2*$E2085*信号概况!$C$4*$G2085*信号概况!$C$6*信号相关性!$D$6+2*$E2085*信号概况!$C$4*$H2085*信号概况!$C$7*信号相关性!$D$7+2*$E2085*信号概况!$C$4*$I2085*信号概况!$C$8*信号相关性!$D$8+2*$E2085*信号概况!$C$4*$J2085*信号概况!$J$5*信号相关性!$D$9+2*$F2085*信号概况!$C$5*$G2085*信号概况!$C$6*信号相关性!$E$6+2*$F2085*信号概况!$C$5*$H2085*信号概况!$C$7*信号相关性!$E$7+2*$F2085*信号概况!$C$5*$I2085*信号概况!$C$8*信号相关性!$E$8+2*$F2085*信号概况!$C$5*$J2085*信号概况!$C$9*信号相关性!$E$9+2*$G2085*信号概况!$C$6*$H2085*信号概况!$C$7*信号相关性!$F$7+2*$G2085*信号概况!$C$6*$I2085*信号概况!$C$8*信号相关性!$F$8+2*$G2085*信号概况!$C$6*$J2085*信号概况!$C$9*信号相关性!$F$9+2*$H2085*信号概况!$C$7*$I2085*信号概况!$C$8*信号相关性!$G$8+2*$H2085*信号概况!$C$7*$J2085*信号概况!$C$9*信号相关性!$G$9+2*$I2085*信号概况!$C$8*$J2085*信号概况!$C$9*信号相关性!$H$9)</f>
        <v>2555.65341357529</v>
      </c>
      <c r="N2085" s="12">
        <f t="shared" si="681"/>
        <v>0.130930367647375</v>
      </c>
      <c r="O2085" s="10">
        <f>$C2085*信号概况!$J$2+$D2085*信号概况!$J$3+$E2085*信号概况!$J$4+$F2085*信号概况!$J$5+$G2085*信号概况!$J$6+$H2085*信号概况!$J$7+$I2085*信号概况!$J$8+$J2085*信号概况!$J$9</f>
        <v>1143.18716014171</v>
      </c>
      <c r="P2085" s="12">
        <f t="shared" si="682"/>
        <v>0.0585673763007316</v>
      </c>
      <c r="Q2085" s="7">
        <f t="shared" si="683"/>
        <v>24.0684322207246</v>
      </c>
    </row>
    <row r="2086" spans="1:17">
      <c r="A2086">
        <v>2084</v>
      </c>
      <c r="B2086">
        <v>19519.18</v>
      </c>
      <c r="C2086" s="7">
        <f t="shared" si="672"/>
        <v>0</v>
      </c>
      <c r="D2086" s="8">
        <f t="shared" si="673"/>
        <v>0.303030303030303</v>
      </c>
      <c r="E2086">
        <f t="shared" si="674"/>
        <v>0</v>
      </c>
      <c r="F2086">
        <f t="shared" si="675"/>
        <v>0.6</v>
      </c>
      <c r="G2086">
        <f t="shared" si="676"/>
        <v>0.1</v>
      </c>
      <c r="H2086">
        <f t="shared" si="677"/>
        <v>0</v>
      </c>
      <c r="I2086">
        <f t="shared" si="678"/>
        <v>0</v>
      </c>
      <c r="J2086">
        <f t="shared" si="679"/>
        <v>0</v>
      </c>
      <c r="K2086">
        <f>SQRT(POWER($C2086*信号概况!$F$2,2)+POWER($D2086*信号概况!$F$3,2)+POWER($E2086*信号概况!$F$4,2)+POWER($F2086*信号概况!$F$5,2)+POWER($G2086*信号概况!$F$6,2)+POWER($H2086*信号概况!$F$7,2)+POWER($I2086*信号概况!$F$8,2)+POWER($J2086*信号概况!$F$9,2)+2*$C2086*信号概况!$F$2*$D2086*信号概况!$F$3*信号相关性!$B$3+2*$C2086*信号概况!$F$2*$E2086*信号概况!$F$4*信号相关性!$B$4+2*$C2086*信号概况!$F$2*$F2086*信号概况!$F$5*信号相关性!$B$5+2*$C2086*信号概况!$F$2*$G2086*信号概况!$F$6*信号相关性!$B$6+2*$C2086*信号概况!$F$2*$H2086*信号概况!$F$7*信号相关性!$B$7+2*$C2086*信号概况!$F$2*$I2086*信号概况!$F$8*信号相关性!$B$8+2*$C2086*信号概况!$F$2*$J2086*信号概况!$F$9*信号相关性!$B$9+2*$D2086*信号概况!$F$3*$E2086*信号概况!$F$4*信号相关性!$C$4+2*$D2086*信号概况!$F$3*$F2086*信号概况!$F$5*信号相关性!$C$5+2*$D2086*信号概况!$F$3*$G2086*信号概况!$F$6*信号相关性!$C$6+2*$D2086*信号概况!$F$3*$H2086*信号概况!$F$7*信号相关性!$C$7+2*$D2086*信号概况!$F$3*$I2086*信号概况!$F$8*信号相关性!$C$8+2*$D2086*信号概况!$F$3*$J2086*信号概况!$F$9*信号相关性!$C$9+2*$E2086*信号概况!$F$4*$F2086*信号概况!$F$5*信号相关性!$D$5+2*$E2086*信号概况!$F$4*$G2086*信号概况!$F$6*信号相关性!$D$6+2*$E2086*信号概况!$F$4*$H2086*信号概况!$F$7*信号相关性!$D$7+2*$E2086*信号概况!$F$4*$I2086*信号概况!$F$8*信号相关性!$D$8+2*$E2086*信号概况!$F$4*$J2086*信号概况!$J$5*信号相关性!$D$9+2*$F2086*信号概况!$F$5*$G2086*信号概况!$F$6*信号相关性!$E$6+2*$F2086*信号概况!$F$5*$H2086*信号概况!$F$7*信号相关性!$E$7+2*$F2086*信号概况!$F$5*$I2086*信号概况!$F$8*信号相关性!$E$8+2*$F2086*信号概况!$F$5*$J2086*信号概况!$F$9*信号相关性!$E$9+2*$G2086*信号概况!$F$6*$H2086*信号概况!$F$7*信号相关性!$F$7+2*$G2086*信号概况!$F$6*$I2086*信号概况!$F$8*信号相关性!$F$8+2*$G2086*信号概况!$F$6*$J2086*信号概况!$F$9*信号相关性!$F$9+2*$H2086*信号概况!$F$7*$I2086*信号概况!$F$8*信号相关性!$G$8+2*$H2086*信号概况!$F$7*$J2086*信号概况!$F$9*信号相关性!$G$9+2*$I2086*信号概况!$F$8*$J2086*信号概况!$F$9*信号相关性!$H$9)</f>
        <v>587.152051750841</v>
      </c>
      <c r="L2086" s="10">
        <f t="shared" si="680"/>
        <v>33.2438249032688</v>
      </c>
      <c r="M2086" s="11">
        <f>SQRT(POWER($C2086*信号概况!$C$2,2)+POWER($D2086*信号概况!$C$3,2)+POWER($E2086*信号概况!$C$4,2)+POWER($F2086*信号概况!$C$5,2)+POWER($G2086*信号概况!$C$6,2)+POWER($H2086*信号概况!$C$7,2)+POWER($I2086*信号概况!$C$8,2)+POWER($J2086*信号概况!$C$9,2)+2*$C2086*信号概况!$C$2*$D2086*信号概况!$C$3*信号相关性!$B$3+2*$C2086*信号概况!$C$2*$E2086*信号概况!$C$4*信号相关性!$B$4+2*$C2086*信号概况!$C$2*$F2086*信号概况!$C$5*信号相关性!$B$5+2*$C2086*信号概况!$C$2*$G2086*信号概况!$C$6*信号相关性!$B$6+2*$C2086*信号概况!$C$2*$H2086*信号概况!$C$7*信号相关性!$B$7+2*$C2086*信号概况!$C$2*$I2086*信号概况!$C$8*信号相关性!$B$8+2*$C2086*信号概况!$C$2*$J2086*信号概况!$C$9*信号相关性!$B$9+2*$D2086*信号概况!$C$3*$E2086*信号概况!$C$4*信号相关性!$C$4+2*$D2086*信号概况!$C$3*$F2086*信号概况!$C$5*信号相关性!$C$5+2*$D2086*信号概况!$C$3*$G2086*信号概况!$C$6*信号相关性!$C$6+2*$D2086*信号概况!$C$3*$H2086*信号概况!$C$7*信号相关性!$C$7+2*$D2086*信号概况!$C$3*$I2086*信号概况!$C$8*信号相关性!$C$8+2*$D2086*信号概况!$C$3*$J2086*信号概况!$C$9*信号相关性!$C$9+2*$E2086*信号概况!$C$4*$F2086*信号概况!$C$5*信号相关性!$D$5+2*$E2086*信号概况!$C$4*$G2086*信号概况!$C$6*信号相关性!$D$6+2*$E2086*信号概况!$C$4*$H2086*信号概况!$C$7*信号相关性!$D$7+2*$E2086*信号概况!$C$4*$I2086*信号概况!$C$8*信号相关性!$D$8+2*$E2086*信号概况!$C$4*$J2086*信号概况!$J$5*信号相关性!$D$9+2*$F2086*信号概况!$C$5*$G2086*信号概况!$C$6*信号相关性!$E$6+2*$F2086*信号概况!$C$5*$H2086*信号概况!$C$7*信号相关性!$E$7+2*$F2086*信号概况!$C$5*$I2086*信号概况!$C$8*信号相关性!$E$8+2*$F2086*信号概况!$C$5*$J2086*信号概况!$C$9*信号相关性!$E$9+2*$G2086*信号概况!$C$6*$H2086*信号概况!$C$7*信号相关性!$F$7+2*$G2086*信号概况!$C$6*$I2086*信号概况!$C$8*信号相关性!$F$8+2*$G2086*信号概况!$C$6*$J2086*信号概况!$C$9*信号相关性!$F$9+2*$H2086*信号概况!$C$7*$I2086*信号概况!$C$8*信号相关性!$G$8+2*$H2086*信号概况!$C$7*$J2086*信号概况!$C$9*信号相关性!$G$9+2*$I2086*信号概况!$C$8*$J2086*信号概况!$C$9*信号相关性!$H$9)</f>
        <v>2855.05165851275</v>
      </c>
      <c r="N2086" s="12">
        <f t="shared" si="681"/>
        <v>0.146269036840315</v>
      </c>
      <c r="O2086" s="10">
        <f>$C2086*信号概况!$J$2+$D2086*信号概况!$J$3+$E2086*信号概况!$J$4+$F2086*信号概况!$J$5+$G2086*信号概况!$J$6+$H2086*信号概况!$J$7+$I2086*信号概况!$J$8+$J2086*信号概况!$J$9</f>
        <v>1167.71531082665</v>
      </c>
      <c r="P2086" s="12">
        <f t="shared" si="682"/>
        <v>0.059823994185547</v>
      </c>
      <c r="Q2086" s="7">
        <f t="shared" si="683"/>
        <v>22.2031494074585</v>
      </c>
    </row>
    <row r="2087" spans="1:17">
      <c r="A2087">
        <v>2085</v>
      </c>
      <c r="B2087">
        <v>19519.18</v>
      </c>
      <c r="C2087" s="7">
        <f t="shared" si="672"/>
        <v>0</v>
      </c>
      <c r="D2087" s="8">
        <f t="shared" si="673"/>
        <v>0.333333333333333</v>
      </c>
      <c r="E2087">
        <f t="shared" si="674"/>
        <v>0</v>
      </c>
      <c r="F2087">
        <f t="shared" si="675"/>
        <v>0.6</v>
      </c>
      <c r="G2087">
        <f t="shared" si="676"/>
        <v>0.1</v>
      </c>
      <c r="H2087">
        <f t="shared" si="677"/>
        <v>0</v>
      </c>
      <c r="I2087">
        <f t="shared" si="678"/>
        <v>0</v>
      </c>
      <c r="J2087">
        <f t="shared" si="679"/>
        <v>0</v>
      </c>
      <c r="K2087">
        <f>SQRT(POWER($C2087*信号概况!$F$2,2)+POWER($D2087*信号概况!$F$3,2)+POWER($E2087*信号概况!$F$4,2)+POWER($F2087*信号概况!$F$5,2)+POWER($G2087*信号概况!$F$6,2)+POWER($H2087*信号概况!$F$7,2)+POWER($I2087*信号概况!$F$8,2)+POWER($J2087*信号概况!$F$9,2)+2*$C2087*信号概况!$F$2*$D2087*信号概况!$F$3*信号相关性!$B$3+2*$C2087*信号概况!$F$2*$E2087*信号概况!$F$4*信号相关性!$B$4+2*$C2087*信号概况!$F$2*$F2087*信号概况!$F$5*信号相关性!$B$5+2*$C2087*信号概况!$F$2*$G2087*信号概况!$F$6*信号相关性!$B$6+2*$C2087*信号概况!$F$2*$H2087*信号概况!$F$7*信号相关性!$B$7+2*$C2087*信号概况!$F$2*$I2087*信号概况!$F$8*信号相关性!$B$8+2*$C2087*信号概况!$F$2*$J2087*信号概况!$F$9*信号相关性!$B$9+2*$D2087*信号概况!$F$3*$E2087*信号概况!$F$4*信号相关性!$C$4+2*$D2087*信号概况!$F$3*$F2087*信号概况!$F$5*信号相关性!$C$5+2*$D2087*信号概况!$F$3*$G2087*信号概况!$F$6*信号相关性!$C$6+2*$D2087*信号概况!$F$3*$H2087*信号概况!$F$7*信号相关性!$C$7+2*$D2087*信号概况!$F$3*$I2087*信号概况!$F$8*信号相关性!$C$8+2*$D2087*信号概况!$F$3*$J2087*信号概况!$F$9*信号相关性!$C$9+2*$E2087*信号概况!$F$4*$F2087*信号概况!$F$5*信号相关性!$D$5+2*$E2087*信号概况!$F$4*$G2087*信号概况!$F$6*信号相关性!$D$6+2*$E2087*信号概况!$F$4*$H2087*信号概况!$F$7*信号相关性!$D$7+2*$E2087*信号概况!$F$4*$I2087*信号概况!$F$8*信号相关性!$D$8+2*$E2087*信号概况!$F$4*$J2087*信号概况!$J$5*信号相关性!$D$9+2*$F2087*信号概况!$F$5*$G2087*信号概况!$F$6*信号相关性!$E$6+2*$F2087*信号概况!$F$5*$H2087*信号概况!$F$7*信号相关性!$E$7+2*$F2087*信号概况!$F$5*$I2087*信号概况!$F$8*信号相关性!$E$8+2*$F2087*信号概况!$F$5*$J2087*信号概况!$F$9*信号相关性!$E$9+2*$G2087*信号概况!$F$6*$H2087*信号概况!$F$7*信号相关性!$F$7+2*$G2087*信号概况!$F$6*$I2087*信号概况!$F$8*信号相关性!$F$8+2*$G2087*信号概况!$F$6*$J2087*信号概况!$F$9*信号相关性!$F$9+2*$H2087*信号概况!$F$7*$I2087*信号概况!$F$8*信号相关性!$G$8+2*$H2087*信号概况!$F$7*$J2087*信号概况!$F$9*信号相关性!$G$9+2*$I2087*信号概况!$F$8*$J2087*信号概况!$F$9*信号相关性!$H$9)</f>
        <v>646.64463502119</v>
      </c>
      <c r="L2087" s="10">
        <f t="shared" si="680"/>
        <v>30.185327369739</v>
      </c>
      <c r="M2087" s="11">
        <f>SQRT(POWER($C2087*信号概况!$C$2,2)+POWER($D2087*信号概况!$C$3,2)+POWER($E2087*信号概况!$C$4,2)+POWER($F2087*信号概况!$C$5,2)+POWER($G2087*信号概况!$C$6,2)+POWER($H2087*信号概况!$C$7,2)+POWER($I2087*信号概况!$C$8,2)+POWER($J2087*信号概况!$C$9,2)+2*$C2087*信号概况!$C$2*$D2087*信号概况!$C$3*信号相关性!$B$3+2*$C2087*信号概况!$C$2*$E2087*信号概况!$C$4*信号相关性!$B$4+2*$C2087*信号概况!$C$2*$F2087*信号概况!$C$5*信号相关性!$B$5+2*$C2087*信号概况!$C$2*$G2087*信号概况!$C$6*信号相关性!$B$6+2*$C2087*信号概况!$C$2*$H2087*信号概况!$C$7*信号相关性!$B$7+2*$C2087*信号概况!$C$2*$I2087*信号概况!$C$8*信号相关性!$B$8+2*$C2087*信号概况!$C$2*$J2087*信号概况!$C$9*信号相关性!$B$9+2*$D2087*信号概况!$C$3*$E2087*信号概况!$C$4*信号相关性!$C$4+2*$D2087*信号概况!$C$3*$F2087*信号概况!$C$5*信号相关性!$C$5+2*$D2087*信号概况!$C$3*$G2087*信号概况!$C$6*信号相关性!$C$6+2*$D2087*信号概况!$C$3*$H2087*信号概况!$C$7*信号相关性!$C$7+2*$D2087*信号概况!$C$3*$I2087*信号概况!$C$8*信号相关性!$C$8+2*$D2087*信号概况!$C$3*$J2087*信号概况!$C$9*信号相关性!$C$9+2*$E2087*信号概况!$C$4*$F2087*信号概况!$C$5*信号相关性!$D$5+2*$E2087*信号概况!$C$4*$G2087*信号概况!$C$6*信号相关性!$D$6+2*$E2087*信号概况!$C$4*$H2087*信号概况!$C$7*信号相关性!$D$7+2*$E2087*信号概况!$C$4*$I2087*信号概况!$C$8*信号相关性!$D$8+2*$E2087*信号概况!$C$4*$J2087*信号概况!$J$5*信号相关性!$D$9+2*$F2087*信号概况!$C$5*$G2087*信号概况!$C$6*信号相关性!$E$6+2*$F2087*信号概况!$C$5*$H2087*信号概况!$C$7*信号相关性!$E$7+2*$F2087*信号概况!$C$5*$I2087*信号概况!$C$8*信号相关性!$E$8+2*$F2087*信号概况!$C$5*$J2087*信号概况!$C$9*信号相关性!$E$9+2*$G2087*信号概况!$C$6*$H2087*信号概况!$C$7*信号相关性!$F$7+2*$G2087*信号概况!$C$6*$I2087*信号概况!$C$8*信号相关性!$F$8+2*$G2087*信号概况!$C$6*$J2087*信号概况!$C$9*信号相关性!$F$9+2*$H2087*信号概况!$C$7*$I2087*信号概况!$C$8*信号相关性!$G$8+2*$H2087*信号概况!$C$7*$J2087*信号概况!$C$9*信号相关性!$G$9+2*$I2087*信号概况!$C$8*$J2087*信号概况!$C$9*信号相关性!$H$9)</f>
        <v>3159.37648871672</v>
      </c>
      <c r="N2087" s="12">
        <f t="shared" si="681"/>
        <v>0.161860103176297</v>
      </c>
      <c r="O2087" s="10">
        <f>$C2087*信号概况!$J$2+$D2087*信号概况!$J$3+$E2087*信号概况!$J$4+$F2087*信号概况!$J$5+$G2087*信号概况!$J$6+$H2087*信号概况!$J$7+$I2087*信号概况!$J$8+$J2087*信号概况!$J$9</f>
        <v>1192.24346151158</v>
      </c>
      <c r="P2087" s="12">
        <f t="shared" si="682"/>
        <v>0.0610806120703624</v>
      </c>
      <c r="Q2087" s="7">
        <f t="shared" si="683"/>
        <v>20.6155928869681</v>
      </c>
    </row>
    <row r="2088" spans="1:17">
      <c r="A2088">
        <v>2086</v>
      </c>
      <c r="B2088">
        <v>19519.18</v>
      </c>
      <c r="C2088" s="7">
        <f t="shared" si="672"/>
        <v>0</v>
      </c>
      <c r="D2088" s="8">
        <f t="shared" si="673"/>
        <v>0.363636363636364</v>
      </c>
      <c r="E2088">
        <f t="shared" si="674"/>
        <v>0</v>
      </c>
      <c r="F2088">
        <f t="shared" si="675"/>
        <v>0.6</v>
      </c>
      <c r="G2088">
        <f t="shared" si="676"/>
        <v>0.1</v>
      </c>
      <c r="H2088">
        <f t="shared" si="677"/>
        <v>0</v>
      </c>
      <c r="I2088">
        <f t="shared" si="678"/>
        <v>0</v>
      </c>
      <c r="J2088">
        <f t="shared" si="679"/>
        <v>0</v>
      </c>
      <c r="K2088">
        <f>SQRT(POWER($C2088*信号概况!$F$2,2)+POWER($D2088*信号概况!$F$3,2)+POWER($E2088*信号概况!$F$4,2)+POWER($F2088*信号概况!$F$5,2)+POWER($G2088*信号概况!$F$6,2)+POWER($H2088*信号概况!$F$7,2)+POWER($I2088*信号概况!$F$8,2)+POWER($J2088*信号概况!$F$9,2)+2*$C2088*信号概况!$F$2*$D2088*信号概况!$F$3*信号相关性!$B$3+2*$C2088*信号概况!$F$2*$E2088*信号概况!$F$4*信号相关性!$B$4+2*$C2088*信号概况!$F$2*$F2088*信号概况!$F$5*信号相关性!$B$5+2*$C2088*信号概况!$F$2*$G2088*信号概况!$F$6*信号相关性!$B$6+2*$C2088*信号概况!$F$2*$H2088*信号概况!$F$7*信号相关性!$B$7+2*$C2088*信号概况!$F$2*$I2088*信号概况!$F$8*信号相关性!$B$8+2*$C2088*信号概况!$F$2*$J2088*信号概况!$F$9*信号相关性!$B$9+2*$D2088*信号概况!$F$3*$E2088*信号概况!$F$4*信号相关性!$C$4+2*$D2088*信号概况!$F$3*$F2088*信号概况!$F$5*信号相关性!$C$5+2*$D2088*信号概况!$F$3*$G2088*信号概况!$F$6*信号相关性!$C$6+2*$D2088*信号概况!$F$3*$H2088*信号概况!$F$7*信号相关性!$C$7+2*$D2088*信号概况!$F$3*$I2088*信号概况!$F$8*信号相关性!$C$8+2*$D2088*信号概况!$F$3*$J2088*信号概况!$F$9*信号相关性!$C$9+2*$E2088*信号概况!$F$4*$F2088*信号概况!$F$5*信号相关性!$D$5+2*$E2088*信号概况!$F$4*$G2088*信号概况!$F$6*信号相关性!$D$6+2*$E2088*信号概况!$F$4*$H2088*信号概况!$F$7*信号相关性!$D$7+2*$E2088*信号概况!$F$4*$I2088*信号概况!$F$8*信号相关性!$D$8+2*$E2088*信号概况!$F$4*$J2088*信号概况!$J$5*信号相关性!$D$9+2*$F2088*信号概况!$F$5*$G2088*信号概况!$F$6*信号相关性!$E$6+2*$F2088*信号概况!$F$5*$H2088*信号概况!$F$7*信号相关性!$E$7+2*$F2088*信号概况!$F$5*$I2088*信号概况!$F$8*信号相关性!$E$8+2*$F2088*信号概况!$F$5*$J2088*信号概况!$F$9*信号相关性!$E$9+2*$G2088*信号概况!$F$6*$H2088*信号概况!$F$7*信号相关性!$F$7+2*$G2088*信号概况!$F$6*$I2088*信号概况!$F$8*信号相关性!$F$8+2*$G2088*信号概况!$F$6*$J2088*信号概况!$F$9*信号相关性!$F$9+2*$H2088*信号概况!$F$7*$I2088*信号概况!$F$8*信号相关性!$G$8+2*$H2088*信号概况!$F$7*$J2088*信号概况!$F$9*信号相关性!$G$9+2*$I2088*信号概况!$F$8*$J2088*信号概况!$F$9*信号相关性!$H$9)</f>
        <v>707.453040489395</v>
      </c>
      <c r="L2088" s="10">
        <f t="shared" si="680"/>
        <v>27.5907783031043</v>
      </c>
      <c r="M2088" s="11">
        <f>SQRT(POWER($C2088*信号概况!$C$2,2)+POWER($D2088*信号概况!$C$3,2)+POWER($E2088*信号概况!$C$4,2)+POWER($F2088*信号概况!$C$5,2)+POWER($G2088*信号概况!$C$6,2)+POWER($H2088*信号概况!$C$7,2)+POWER($I2088*信号概况!$C$8,2)+POWER($J2088*信号概况!$C$9,2)+2*$C2088*信号概况!$C$2*$D2088*信号概况!$C$3*信号相关性!$B$3+2*$C2088*信号概况!$C$2*$E2088*信号概况!$C$4*信号相关性!$B$4+2*$C2088*信号概况!$C$2*$F2088*信号概况!$C$5*信号相关性!$B$5+2*$C2088*信号概况!$C$2*$G2088*信号概况!$C$6*信号相关性!$B$6+2*$C2088*信号概况!$C$2*$H2088*信号概况!$C$7*信号相关性!$B$7+2*$C2088*信号概况!$C$2*$I2088*信号概况!$C$8*信号相关性!$B$8+2*$C2088*信号概况!$C$2*$J2088*信号概况!$C$9*信号相关性!$B$9+2*$D2088*信号概况!$C$3*$E2088*信号概况!$C$4*信号相关性!$C$4+2*$D2088*信号概况!$C$3*$F2088*信号概况!$C$5*信号相关性!$C$5+2*$D2088*信号概况!$C$3*$G2088*信号概况!$C$6*信号相关性!$C$6+2*$D2088*信号概况!$C$3*$H2088*信号概况!$C$7*信号相关性!$C$7+2*$D2088*信号概况!$C$3*$I2088*信号概况!$C$8*信号相关性!$C$8+2*$D2088*信号概况!$C$3*$J2088*信号概况!$C$9*信号相关性!$C$9+2*$E2088*信号概况!$C$4*$F2088*信号概况!$C$5*信号相关性!$D$5+2*$E2088*信号概况!$C$4*$G2088*信号概况!$C$6*信号相关性!$D$6+2*$E2088*信号概况!$C$4*$H2088*信号概况!$C$7*信号相关性!$D$7+2*$E2088*信号概况!$C$4*$I2088*信号概况!$C$8*信号相关性!$D$8+2*$E2088*信号概况!$C$4*$J2088*信号概况!$J$5*信号相关性!$D$9+2*$F2088*信号概况!$C$5*$G2088*信号概况!$C$6*信号相关性!$E$6+2*$F2088*信号概况!$C$5*$H2088*信号概况!$C$7*信号相关性!$E$7+2*$F2088*信号概况!$C$5*$I2088*信号概况!$C$8*信号相关性!$E$8+2*$F2088*信号概况!$C$5*$J2088*信号概况!$C$9*信号相关性!$E$9+2*$G2088*信号概况!$C$6*$H2088*信号概况!$C$7*信号相关性!$F$7+2*$G2088*信号概况!$C$6*$I2088*信号概况!$C$8*信号相关性!$F$8+2*$G2088*信号概况!$C$6*$J2088*信号概况!$C$9*信号相关性!$F$9+2*$H2088*信号概况!$C$7*$I2088*信号概况!$C$8*信号相关性!$G$8+2*$H2088*信号概况!$C$7*$J2088*信号概况!$C$9*信号相关性!$G$9+2*$I2088*信号概况!$C$8*$J2088*信号概况!$C$9*信号相关性!$H$9)</f>
        <v>3467.33093954958</v>
      </c>
      <c r="N2088" s="12">
        <f t="shared" si="681"/>
        <v>0.177637121003525</v>
      </c>
      <c r="O2088" s="10">
        <f>$C2088*信号概况!$J$2+$D2088*信号概况!$J$3+$E2088*信号概况!$J$4+$F2088*信号概况!$J$5+$G2088*信号概况!$J$6+$H2088*信号概况!$J$7+$I2088*信号概况!$J$8+$J2088*信号概况!$J$9</f>
        <v>1216.77161219651</v>
      </c>
      <c r="P2088" s="12">
        <f t="shared" si="682"/>
        <v>0.0623372299551778</v>
      </c>
      <c r="Q2088" s="7">
        <f t="shared" si="683"/>
        <v>19.2596533855201</v>
      </c>
    </row>
    <row r="2089" spans="1:17">
      <c r="A2089">
        <v>2087</v>
      </c>
      <c r="B2089">
        <v>19519.18</v>
      </c>
      <c r="C2089" s="7">
        <f t="shared" si="672"/>
        <v>0</v>
      </c>
      <c r="D2089" s="8">
        <f t="shared" si="673"/>
        <v>0.393939393939394</v>
      </c>
      <c r="E2089">
        <f t="shared" si="674"/>
        <v>0</v>
      </c>
      <c r="F2089">
        <f t="shared" si="675"/>
        <v>0.6</v>
      </c>
      <c r="G2089">
        <f t="shared" si="676"/>
        <v>0.1</v>
      </c>
      <c r="H2089">
        <f t="shared" si="677"/>
        <v>0</v>
      </c>
      <c r="I2089">
        <f t="shared" si="678"/>
        <v>0</v>
      </c>
      <c r="J2089">
        <f t="shared" si="679"/>
        <v>0</v>
      </c>
      <c r="K2089">
        <f>SQRT(POWER($C2089*信号概况!$F$2,2)+POWER($D2089*信号概况!$F$3,2)+POWER($E2089*信号概况!$F$4,2)+POWER($F2089*信号概况!$F$5,2)+POWER($G2089*信号概况!$F$6,2)+POWER($H2089*信号概况!$F$7,2)+POWER($I2089*信号概况!$F$8,2)+POWER($J2089*信号概况!$F$9,2)+2*$C2089*信号概况!$F$2*$D2089*信号概况!$F$3*信号相关性!$B$3+2*$C2089*信号概况!$F$2*$E2089*信号概况!$F$4*信号相关性!$B$4+2*$C2089*信号概况!$F$2*$F2089*信号概况!$F$5*信号相关性!$B$5+2*$C2089*信号概况!$F$2*$G2089*信号概况!$F$6*信号相关性!$B$6+2*$C2089*信号概况!$F$2*$H2089*信号概况!$F$7*信号相关性!$B$7+2*$C2089*信号概况!$F$2*$I2089*信号概况!$F$8*信号相关性!$B$8+2*$C2089*信号概况!$F$2*$J2089*信号概况!$F$9*信号相关性!$B$9+2*$D2089*信号概况!$F$3*$E2089*信号概况!$F$4*信号相关性!$C$4+2*$D2089*信号概况!$F$3*$F2089*信号概况!$F$5*信号相关性!$C$5+2*$D2089*信号概况!$F$3*$G2089*信号概况!$F$6*信号相关性!$C$6+2*$D2089*信号概况!$F$3*$H2089*信号概况!$F$7*信号相关性!$C$7+2*$D2089*信号概况!$F$3*$I2089*信号概况!$F$8*信号相关性!$C$8+2*$D2089*信号概况!$F$3*$J2089*信号概况!$F$9*信号相关性!$C$9+2*$E2089*信号概况!$F$4*$F2089*信号概况!$F$5*信号相关性!$D$5+2*$E2089*信号概况!$F$4*$G2089*信号概况!$F$6*信号相关性!$D$6+2*$E2089*信号概况!$F$4*$H2089*信号概况!$F$7*信号相关性!$D$7+2*$E2089*信号概况!$F$4*$I2089*信号概况!$F$8*信号相关性!$D$8+2*$E2089*信号概况!$F$4*$J2089*信号概况!$J$5*信号相关性!$D$9+2*$F2089*信号概况!$F$5*$G2089*信号概况!$F$6*信号相关性!$E$6+2*$F2089*信号概况!$F$5*$H2089*信号概况!$F$7*信号相关性!$E$7+2*$F2089*信号概况!$F$5*$I2089*信号概况!$F$8*信号相关性!$E$8+2*$F2089*信号概况!$F$5*$J2089*信号概况!$F$9*信号相关性!$E$9+2*$G2089*信号概况!$F$6*$H2089*信号概况!$F$7*信号相关性!$F$7+2*$G2089*信号概况!$F$6*$I2089*信号概况!$F$8*信号相关性!$F$8+2*$G2089*信号概况!$F$6*$J2089*信号概况!$F$9*信号相关性!$F$9+2*$H2089*信号概况!$F$7*$I2089*信号概况!$F$8*信号相关性!$G$8+2*$H2089*信号概况!$F$7*$J2089*信号概况!$F$9*信号相关性!$G$9+2*$I2089*信号概况!$F$8*$J2089*信号概况!$F$9*信号相关性!$H$9)</f>
        <v>769.265294526685</v>
      </c>
      <c r="L2089" s="10">
        <f t="shared" si="680"/>
        <v>25.3737951508781</v>
      </c>
      <c r="M2089" s="11">
        <f>SQRT(POWER($C2089*信号概况!$C$2,2)+POWER($D2089*信号概况!$C$3,2)+POWER($E2089*信号概况!$C$4,2)+POWER($F2089*信号概况!$C$5,2)+POWER($G2089*信号概况!$C$6,2)+POWER($H2089*信号概况!$C$7,2)+POWER($I2089*信号概况!$C$8,2)+POWER($J2089*信号概况!$C$9,2)+2*$C2089*信号概况!$C$2*$D2089*信号概况!$C$3*信号相关性!$B$3+2*$C2089*信号概况!$C$2*$E2089*信号概况!$C$4*信号相关性!$B$4+2*$C2089*信号概况!$C$2*$F2089*信号概况!$C$5*信号相关性!$B$5+2*$C2089*信号概况!$C$2*$G2089*信号概况!$C$6*信号相关性!$B$6+2*$C2089*信号概况!$C$2*$H2089*信号概况!$C$7*信号相关性!$B$7+2*$C2089*信号概况!$C$2*$I2089*信号概况!$C$8*信号相关性!$B$8+2*$C2089*信号概况!$C$2*$J2089*信号概况!$C$9*信号相关性!$B$9+2*$D2089*信号概况!$C$3*$E2089*信号概况!$C$4*信号相关性!$C$4+2*$D2089*信号概况!$C$3*$F2089*信号概况!$C$5*信号相关性!$C$5+2*$D2089*信号概况!$C$3*$G2089*信号概况!$C$6*信号相关性!$C$6+2*$D2089*信号概况!$C$3*$H2089*信号概况!$C$7*信号相关性!$C$7+2*$D2089*信号概况!$C$3*$I2089*信号概况!$C$8*信号相关性!$C$8+2*$D2089*信号概况!$C$3*$J2089*信号概况!$C$9*信号相关性!$C$9+2*$E2089*信号概况!$C$4*$F2089*信号概况!$C$5*信号相关性!$D$5+2*$E2089*信号概况!$C$4*$G2089*信号概况!$C$6*信号相关性!$D$6+2*$E2089*信号概况!$C$4*$H2089*信号概况!$C$7*信号相关性!$D$7+2*$E2089*信号概况!$C$4*$I2089*信号概况!$C$8*信号相关性!$D$8+2*$E2089*信号概况!$C$4*$J2089*信号概况!$J$5*信号相关性!$D$9+2*$F2089*信号概况!$C$5*$G2089*信号概况!$C$6*信号相关性!$E$6+2*$F2089*信号概况!$C$5*$H2089*信号概况!$C$7*信号相关性!$E$7+2*$F2089*信号概况!$C$5*$I2089*信号概况!$C$8*信号相关性!$E$8+2*$F2089*信号概况!$C$5*$J2089*信号概况!$C$9*信号相关性!$E$9+2*$G2089*信号概况!$C$6*$H2089*信号概况!$C$7*信号相关性!$F$7+2*$G2089*信号概况!$C$6*$I2089*信号概况!$C$8*信号相关性!$F$8+2*$G2089*信号概况!$C$6*$J2089*信号概况!$C$9*信号相关性!$F$9+2*$H2089*信号概况!$C$7*$I2089*信号概况!$C$8*信号相关性!$G$8+2*$H2089*信号概况!$C$7*$J2089*信号概况!$C$9*信号相关性!$G$9+2*$I2089*信号概况!$C$8*$J2089*信号概况!$C$9*信号相关性!$H$9)</f>
        <v>3778.02754271085</v>
      </c>
      <c r="N2089" s="12">
        <f t="shared" si="681"/>
        <v>0.193554623847459</v>
      </c>
      <c r="O2089" s="10">
        <f>$C2089*信号概况!$J$2+$D2089*信号概况!$J$3+$E2089*信号概况!$J$4+$F2089*信号概况!$J$5+$G2089*信号概况!$J$6+$H2089*信号概况!$J$7+$I2089*信号概况!$J$8+$J2089*信号概况!$J$9</f>
        <v>1241.29976288144</v>
      </c>
      <c r="P2089" s="12">
        <f t="shared" si="682"/>
        <v>0.0635938478399933</v>
      </c>
      <c r="Q2089" s="7">
        <f t="shared" si="683"/>
        <v>18.0947174578333</v>
      </c>
    </row>
    <row r="2090" spans="1:17">
      <c r="A2090">
        <v>2088</v>
      </c>
      <c r="B2090">
        <v>19519.18</v>
      </c>
      <c r="C2090" s="7">
        <f t="shared" si="672"/>
        <v>0</v>
      </c>
      <c r="D2090" s="8">
        <f t="shared" si="673"/>
        <v>0.424242424242424</v>
      </c>
      <c r="E2090">
        <f t="shared" si="674"/>
        <v>0</v>
      </c>
      <c r="F2090">
        <f t="shared" si="675"/>
        <v>0.6</v>
      </c>
      <c r="G2090">
        <f t="shared" si="676"/>
        <v>0.1</v>
      </c>
      <c r="H2090">
        <f t="shared" si="677"/>
        <v>0</v>
      </c>
      <c r="I2090">
        <f t="shared" si="678"/>
        <v>0</v>
      </c>
      <c r="J2090">
        <f t="shared" si="679"/>
        <v>0</v>
      </c>
      <c r="K2090">
        <f>SQRT(POWER($C2090*信号概况!$F$2,2)+POWER($D2090*信号概况!$F$3,2)+POWER($E2090*信号概况!$F$4,2)+POWER($F2090*信号概况!$F$5,2)+POWER($G2090*信号概况!$F$6,2)+POWER($H2090*信号概况!$F$7,2)+POWER($I2090*信号概况!$F$8,2)+POWER($J2090*信号概况!$F$9,2)+2*$C2090*信号概况!$F$2*$D2090*信号概况!$F$3*信号相关性!$B$3+2*$C2090*信号概况!$F$2*$E2090*信号概况!$F$4*信号相关性!$B$4+2*$C2090*信号概况!$F$2*$F2090*信号概况!$F$5*信号相关性!$B$5+2*$C2090*信号概况!$F$2*$G2090*信号概况!$F$6*信号相关性!$B$6+2*$C2090*信号概况!$F$2*$H2090*信号概况!$F$7*信号相关性!$B$7+2*$C2090*信号概况!$F$2*$I2090*信号概况!$F$8*信号相关性!$B$8+2*$C2090*信号概况!$F$2*$J2090*信号概况!$F$9*信号相关性!$B$9+2*$D2090*信号概况!$F$3*$E2090*信号概况!$F$4*信号相关性!$C$4+2*$D2090*信号概况!$F$3*$F2090*信号概况!$F$5*信号相关性!$C$5+2*$D2090*信号概况!$F$3*$G2090*信号概况!$F$6*信号相关性!$C$6+2*$D2090*信号概况!$F$3*$H2090*信号概况!$F$7*信号相关性!$C$7+2*$D2090*信号概况!$F$3*$I2090*信号概况!$F$8*信号相关性!$C$8+2*$D2090*信号概况!$F$3*$J2090*信号概况!$F$9*信号相关性!$C$9+2*$E2090*信号概况!$F$4*$F2090*信号概况!$F$5*信号相关性!$D$5+2*$E2090*信号概况!$F$4*$G2090*信号概况!$F$6*信号相关性!$D$6+2*$E2090*信号概况!$F$4*$H2090*信号概况!$F$7*信号相关性!$D$7+2*$E2090*信号概况!$F$4*$I2090*信号概况!$F$8*信号相关性!$D$8+2*$E2090*信号概况!$F$4*$J2090*信号概况!$J$5*信号相关性!$D$9+2*$F2090*信号概况!$F$5*$G2090*信号概况!$F$6*信号相关性!$E$6+2*$F2090*信号概况!$F$5*$H2090*信号概况!$F$7*信号相关性!$E$7+2*$F2090*信号概况!$F$5*$I2090*信号概况!$F$8*信号相关性!$E$8+2*$F2090*信号概况!$F$5*$J2090*信号概况!$F$9*信号相关性!$E$9+2*$G2090*信号概况!$F$6*$H2090*信号概况!$F$7*信号相关性!$F$7+2*$G2090*信号概况!$F$6*$I2090*信号概况!$F$8*信号相关性!$F$8+2*$G2090*信号概况!$F$6*$J2090*信号概况!$F$9*信号相关性!$F$9+2*$H2090*信号概况!$F$7*$I2090*信号概况!$F$8*信号相关性!$G$8+2*$H2090*信号概况!$F$7*$J2090*信号概况!$F$9*信号相关性!$G$9+2*$I2090*信号概况!$F$8*$J2090*信号概况!$F$9*信号相关性!$H$9)</f>
        <v>831.857650441649</v>
      </c>
      <c r="L2090" s="10">
        <f t="shared" si="680"/>
        <v>23.4645675130077</v>
      </c>
      <c r="M2090" s="11">
        <f>SQRT(POWER($C2090*信号概况!$C$2,2)+POWER($D2090*信号概况!$C$3,2)+POWER($E2090*信号概况!$C$4,2)+POWER($F2090*信号概况!$C$5,2)+POWER($G2090*信号概况!$C$6,2)+POWER($H2090*信号概况!$C$7,2)+POWER($I2090*信号概况!$C$8,2)+POWER($J2090*信号概况!$C$9,2)+2*$C2090*信号概况!$C$2*$D2090*信号概况!$C$3*信号相关性!$B$3+2*$C2090*信号概况!$C$2*$E2090*信号概况!$C$4*信号相关性!$B$4+2*$C2090*信号概况!$C$2*$F2090*信号概况!$C$5*信号相关性!$B$5+2*$C2090*信号概况!$C$2*$G2090*信号概况!$C$6*信号相关性!$B$6+2*$C2090*信号概况!$C$2*$H2090*信号概况!$C$7*信号相关性!$B$7+2*$C2090*信号概况!$C$2*$I2090*信号概况!$C$8*信号相关性!$B$8+2*$C2090*信号概况!$C$2*$J2090*信号概况!$C$9*信号相关性!$B$9+2*$D2090*信号概况!$C$3*$E2090*信号概况!$C$4*信号相关性!$C$4+2*$D2090*信号概况!$C$3*$F2090*信号概况!$C$5*信号相关性!$C$5+2*$D2090*信号概况!$C$3*$G2090*信号概况!$C$6*信号相关性!$C$6+2*$D2090*信号概况!$C$3*$H2090*信号概况!$C$7*信号相关性!$C$7+2*$D2090*信号概况!$C$3*$I2090*信号概况!$C$8*信号相关性!$C$8+2*$D2090*信号概况!$C$3*$J2090*信号概况!$C$9*信号相关性!$C$9+2*$E2090*信号概况!$C$4*$F2090*信号概况!$C$5*信号相关性!$D$5+2*$E2090*信号概况!$C$4*$G2090*信号概况!$C$6*信号相关性!$D$6+2*$E2090*信号概况!$C$4*$H2090*信号概况!$C$7*信号相关性!$D$7+2*$E2090*信号概况!$C$4*$I2090*信号概况!$C$8*信号相关性!$D$8+2*$E2090*信号概况!$C$4*$J2090*信号概况!$J$5*信号相关性!$D$9+2*$F2090*信号概况!$C$5*$G2090*信号概况!$C$6*信号相关性!$E$6+2*$F2090*信号概况!$C$5*$H2090*信号概况!$C$7*信号相关性!$E$7+2*$F2090*信号概况!$C$5*$I2090*信号概况!$C$8*信号相关性!$E$8+2*$F2090*信号概况!$C$5*$J2090*信号概况!$C$9*信号相关性!$E$9+2*$G2090*信号概况!$C$6*$H2090*信号概况!$C$7*信号相关性!$F$7+2*$G2090*信号概况!$C$6*$I2090*信号概况!$C$8*信号相关性!$F$8+2*$G2090*信号概况!$C$6*$J2090*信号概况!$C$9*信号相关性!$F$9+2*$H2090*信号概况!$C$7*$I2090*信号概况!$C$8*信号相关性!$G$8+2*$H2090*信号概况!$C$7*$J2090*信号概况!$C$9*信号相关性!$G$9+2*$I2090*信号概况!$C$8*$J2090*信号概况!$C$9*信号相关性!$H$9)</f>
        <v>4090.84155215379</v>
      </c>
      <c r="N2090" s="12">
        <f t="shared" si="681"/>
        <v>0.209580604930831</v>
      </c>
      <c r="O2090" s="10">
        <f>$C2090*信号概况!$J$2+$D2090*信号概况!$J$3+$E2090*信号概况!$J$4+$F2090*信号概况!$J$5+$G2090*信号概况!$J$6+$H2090*信号概况!$J$7+$I2090*信号概况!$J$8+$J2090*信号概况!$J$9</f>
        <v>1265.82791356637</v>
      </c>
      <c r="P2090" s="12">
        <f t="shared" si="682"/>
        <v>0.0648504657248087</v>
      </c>
      <c r="Q2090" s="7">
        <f t="shared" si="683"/>
        <v>17.0870291993468</v>
      </c>
    </row>
    <row r="2091" spans="1:17">
      <c r="A2091">
        <v>2089</v>
      </c>
      <c r="B2091">
        <v>19519.18</v>
      </c>
      <c r="C2091" s="7">
        <f t="shared" si="672"/>
        <v>0</v>
      </c>
      <c r="D2091" s="8">
        <f t="shared" si="673"/>
        <v>0.454545454545455</v>
      </c>
      <c r="E2091">
        <f t="shared" si="674"/>
        <v>0</v>
      </c>
      <c r="F2091">
        <f t="shared" si="675"/>
        <v>0.6</v>
      </c>
      <c r="G2091">
        <f t="shared" si="676"/>
        <v>0.1</v>
      </c>
      <c r="H2091">
        <f t="shared" si="677"/>
        <v>0</v>
      </c>
      <c r="I2091">
        <f t="shared" si="678"/>
        <v>0</v>
      </c>
      <c r="J2091">
        <f t="shared" si="679"/>
        <v>0</v>
      </c>
      <c r="K2091">
        <f>SQRT(POWER($C2091*信号概况!$F$2,2)+POWER($D2091*信号概况!$F$3,2)+POWER($E2091*信号概况!$F$4,2)+POWER($F2091*信号概况!$F$5,2)+POWER($G2091*信号概况!$F$6,2)+POWER($H2091*信号概况!$F$7,2)+POWER($I2091*信号概况!$F$8,2)+POWER($J2091*信号概况!$F$9,2)+2*$C2091*信号概况!$F$2*$D2091*信号概况!$F$3*信号相关性!$B$3+2*$C2091*信号概况!$F$2*$E2091*信号概况!$F$4*信号相关性!$B$4+2*$C2091*信号概况!$F$2*$F2091*信号概况!$F$5*信号相关性!$B$5+2*$C2091*信号概况!$F$2*$G2091*信号概况!$F$6*信号相关性!$B$6+2*$C2091*信号概况!$F$2*$H2091*信号概况!$F$7*信号相关性!$B$7+2*$C2091*信号概况!$F$2*$I2091*信号概况!$F$8*信号相关性!$B$8+2*$C2091*信号概况!$F$2*$J2091*信号概况!$F$9*信号相关性!$B$9+2*$D2091*信号概况!$F$3*$E2091*信号概况!$F$4*信号相关性!$C$4+2*$D2091*信号概况!$F$3*$F2091*信号概况!$F$5*信号相关性!$C$5+2*$D2091*信号概况!$F$3*$G2091*信号概况!$F$6*信号相关性!$C$6+2*$D2091*信号概况!$F$3*$H2091*信号概况!$F$7*信号相关性!$C$7+2*$D2091*信号概况!$F$3*$I2091*信号概况!$F$8*信号相关性!$C$8+2*$D2091*信号概况!$F$3*$J2091*信号概况!$F$9*信号相关性!$C$9+2*$E2091*信号概况!$F$4*$F2091*信号概况!$F$5*信号相关性!$D$5+2*$E2091*信号概况!$F$4*$G2091*信号概况!$F$6*信号相关性!$D$6+2*$E2091*信号概况!$F$4*$H2091*信号概况!$F$7*信号相关性!$D$7+2*$E2091*信号概况!$F$4*$I2091*信号概况!$F$8*信号相关性!$D$8+2*$E2091*信号概况!$F$4*$J2091*信号概况!$J$5*信号相关性!$D$9+2*$F2091*信号概况!$F$5*$G2091*信号概况!$F$6*信号相关性!$E$6+2*$F2091*信号概况!$F$5*$H2091*信号概况!$F$7*信号相关性!$E$7+2*$F2091*信号概况!$F$5*$I2091*信号概况!$F$8*信号相关性!$E$8+2*$F2091*信号概况!$F$5*$J2091*信号概况!$F$9*信号相关性!$E$9+2*$G2091*信号概况!$F$6*$H2091*信号概况!$F$7*信号相关性!$F$7+2*$G2091*信号概况!$F$6*$I2091*信号概况!$F$8*信号相关性!$F$8+2*$G2091*信号概况!$F$6*$J2091*信号概况!$F$9*信号相关性!$F$9+2*$H2091*信号概况!$F$7*$I2091*信号概况!$F$8*信号相关性!$G$8+2*$H2091*信号概况!$F$7*$J2091*信号概况!$F$9*信号相关性!$G$9+2*$I2091*信号概况!$F$8*$J2091*信号概况!$F$9*信号相关性!$H$9)</f>
        <v>895.066464684556</v>
      </c>
      <c r="L2091" s="10">
        <f t="shared" si="680"/>
        <v>21.8075201899996</v>
      </c>
      <c r="M2091" s="11">
        <f>SQRT(POWER($C2091*信号概况!$C$2,2)+POWER($D2091*信号概况!$C$3,2)+POWER($E2091*信号概况!$C$4,2)+POWER($F2091*信号概况!$C$5,2)+POWER($G2091*信号概况!$C$6,2)+POWER($H2091*信号概况!$C$7,2)+POWER($I2091*信号概况!$C$8,2)+POWER($J2091*信号概况!$C$9,2)+2*$C2091*信号概况!$C$2*$D2091*信号概况!$C$3*信号相关性!$B$3+2*$C2091*信号概况!$C$2*$E2091*信号概况!$C$4*信号相关性!$B$4+2*$C2091*信号概况!$C$2*$F2091*信号概况!$C$5*信号相关性!$B$5+2*$C2091*信号概况!$C$2*$G2091*信号概况!$C$6*信号相关性!$B$6+2*$C2091*信号概况!$C$2*$H2091*信号概况!$C$7*信号相关性!$B$7+2*$C2091*信号概况!$C$2*$I2091*信号概况!$C$8*信号相关性!$B$8+2*$C2091*信号概况!$C$2*$J2091*信号概况!$C$9*信号相关性!$B$9+2*$D2091*信号概况!$C$3*$E2091*信号概况!$C$4*信号相关性!$C$4+2*$D2091*信号概况!$C$3*$F2091*信号概况!$C$5*信号相关性!$C$5+2*$D2091*信号概况!$C$3*$G2091*信号概况!$C$6*信号相关性!$C$6+2*$D2091*信号概况!$C$3*$H2091*信号概况!$C$7*信号相关性!$C$7+2*$D2091*信号概况!$C$3*$I2091*信号概况!$C$8*信号相关性!$C$8+2*$D2091*信号概况!$C$3*$J2091*信号概况!$C$9*信号相关性!$C$9+2*$E2091*信号概况!$C$4*$F2091*信号概况!$C$5*信号相关性!$D$5+2*$E2091*信号概况!$C$4*$G2091*信号概况!$C$6*信号相关性!$D$6+2*$E2091*信号概况!$C$4*$H2091*信号概况!$C$7*信号相关性!$D$7+2*$E2091*信号概况!$C$4*$I2091*信号概况!$C$8*信号相关性!$D$8+2*$E2091*信号概况!$C$4*$J2091*信号概况!$J$5*信号相关性!$D$9+2*$F2091*信号概况!$C$5*$G2091*信号概况!$C$6*信号相关性!$E$6+2*$F2091*信号概况!$C$5*$H2091*信号概况!$C$7*信号相关性!$E$7+2*$F2091*信号概况!$C$5*$I2091*信号概况!$C$8*信号相关性!$E$8+2*$F2091*信号概况!$C$5*$J2091*信号概况!$C$9*信号相关性!$E$9+2*$G2091*信号概况!$C$6*$H2091*信号概况!$C$7*信号相关性!$F$7+2*$G2091*信号概况!$C$6*$I2091*信号概况!$C$8*信号相关性!$F$8+2*$G2091*信号概况!$C$6*$J2091*信号概况!$C$9*信号相关性!$F$9+2*$H2091*信号概况!$C$7*$I2091*信号概况!$C$8*信号相关性!$G$8+2*$H2091*信号概况!$C$7*$J2091*信号概况!$C$9*信号相关性!$G$9+2*$I2091*信号概况!$C$8*$J2091*信号概况!$C$9*信号相关性!$H$9)</f>
        <v>4405.32193130042</v>
      </c>
      <c r="N2091" s="12">
        <f t="shared" si="681"/>
        <v>0.225691956900875</v>
      </c>
      <c r="O2091" s="10">
        <f>$C2091*信号概况!$J$2+$D2091*信号概况!$J$3+$E2091*信号概况!$J$4+$F2091*信号概况!$J$5+$G2091*信号概况!$J$6+$H2091*信号概况!$J$7+$I2091*信号概况!$J$8+$J2091*信号概况!$J$9</f>
        <v>1290.3560642513</v>
      </c>
      <c r="P2091" s="12">
        <f t="shared" si="682"/>
        <v>0.0661070836096241</v>
      </c>
      <c r="Q2091" s="7">
        <f t="shared" si="683"/>
        <v>16.2092027167264</v>
      </c>
    </row>
    <row r="2092" spans="1:17">
      <c r="A2092">
        <v>2090</v>
      </c>
      <c r="B2092">
        <v>19519.18</v>
      </c>
      <c r="C2092" s="7">
        <f t="shared" si="672"/>
        <v>0</v>
      </c>
      <c r="D2092" s="8">
        <f t="shared" si="673"/>
        <v>0.484848484848485</v>
      </c>
      <c r="E2092">
        <f t="shared" si="674"/>
        <v>0</v>
      </c>
      <c r="F2092">
        <f t="shared" si="675"/>
        <v>0.6</v>
      </c>
      <c r="G2092">
        <f t="shared" si="676"/>
        <v>0.1</v>
      </c>
      <c r="H2092">
        <f t="shared" si="677"/>
        <v>0</v>
      </c>
      <c r="I2092">
        <f t="shared" si="678"/>
        <v>0</v>
      </c>
      <c r="J2092">
        <f t="shared" si="679"/>
        <v>0</v>
      </c>
      <c r="K2092">
        <f>SQRT(POWER($C2092*信号概况!$F$2,2)+POWER($D2092*信号概况!$F$3,2)+POWER($E2092*信号概况!$F$4,2)+POWER($F2092*信号概况!$F$5,2)+POWER($G2092*信号概况!$F$6,2)+POWER($H2092*信号概况!$F$7,2)+POWER($I2092*信号概况!$F$8,2)+POWER($J2092*信号概况!$F$9,2)+2*$C2092*信号概况!$F$2*$D2092*信号概况!$F$3*信号相关性!$B$3+2*$C2092*信号概况!$F$2*$E2092*信号概况!$F$4*信号相关性!$B$4+2*$C2092*信号概况!$F$2*$F2092*信号概况!$F$5*信号相关性!$B$5+2*$C2092*信号概况!$F$2*$G2092*信号概况!$F$6*信号相关性!$B$6+2*$C2092*信号概况!$F$2*$H2092*信号概况!$F$7*信号相关性!$B$7+2*$C2092*信号概况!$F$2*$I2092*信号概况!$F$8*信号相关性!$B$8+2*$C2092*信号概况!$F$2*$J2092*信号概况!$F$9*信号相关性!$B$9+2*$D2092*信号概况!$F$3*$E2092*信号概况!$F$4*信号相关性!$C$4+2*$D2092*信号概况!$F$3*$F2092*信号概况!$F$5*信号相关性!$C$5+2*$D2092*信号概况!$F$3*$G2092*信号概况!$F$6*信号相关性!$C$6+2*$D2092*信号概况!$F$3*$H2092*信号概况!$F$7*信号相关性!$C$7+2*$D2092*信号概况!$F$3*$I2092*信号概况!$F$8*信号相关性!$C$8+2*$D2092*信号概况!$F$3*$J2092*信号概况!$F$9*信号相关性!$C$9+2*$E2092*信号概况!$F$4*$F2092*信号概况!$F$5*信号相关性!$D$5+2*$E2092*信号概况!$F$4*$G2092*信号概况!$F$6*信号相关性!$D$6+2*$E2092*信号概况!$F$4*$H2092*信号概况!$F$7*信号相关性!$D$7+2*$E2092*信号概况!$F$4*$I2092*信号概况!$F$8*信号相关性!$D$8+2*$E2092*信号概况!$F$4*$J2092*信号概况!$J$5*信号相关性!$D$9+2*$F2092*信号概况!$F$5*$G2092*信号概况!$F$6*信号相关性!$E$6+2*$F2092*信号概况!$F$5*$H2092*信号概况!$F$7*信号相关性!$E$7+2*$F2092*信号概况!$F$5*$I2092*信号概况!$F$8*信号相关性!$E$8+2*$F2092*信号概况!$F$5*$J2092*信号概况!$F$9*信号相关性!$E$9+2*$G2092*信号概况!$F$6*$H2092*信号概况!$F$7*信号相关性!$F$7+2*$G2092*信号概况!$F$6*$I2092*信号概况!$F$8*信号相关性!$F$8+2*$G2092*信号概况!$F$6*$J2092*信号概况!$F$9*信号相关性!$F$9+2*$H2092*信号概况!$F$7*$I2092*信号概况!$F$8*信号相关性!$G$8+2*$H2092*信号概况!$F$7*$J2092*信号概况!$F$9*信号相关性!$G$9+2*$I2092*信号概况!$F$8*$J2092*信号概况!$F$9*信号相关性!$H$9)</f>
        <v>958.769821269451</v>
      </c>
      <c r="L2092" s="10">
        <f t="shared" si="680"/>
        <v>20.3585673714216</v>
      </c>
      <c r="M2092" s="11">
        <f>SQRT(POWER($C2092*信号概况!$C$2,2)+POWER($D2092*信号概况!$C$3,2)+POWER($E2092*信号概况!$C$4,2)+POWER($F2092*信号概况!$C$5,2)+POWER($G2092*信号概况!$C$6,2)+POWER($H2092*信号概况!$C$7,2)+POWER($I2092*信号概况!$C$8,2)+POWER($J2092*信号概况!$C$9,2)+2*$C2092*信号概况!$C$2*$D2092*信号概况!$C$3*信号相关性!$B$3+2*$C2092*信号概况!$C$2*$E2092*信号概况!$C$4*信号相关性!$B$4+2*$C2092*信号概况!$C$2*$F2092*信号概况!$C$5*信号相关性!$B$5+2*$C2092*信号概况!$C$2*$G2092*信号概况!$C$6*信号相关性!$B$6+2*$C2092*信号概况!$C$2*$H2092*信号概况!$C$7*信号相关性!$B$7+2*$C2092*信号概况!$C$2*$I2092*信号概况!$C$8*信号相关性!$B$8+2*$C2092*信号概况!$C$2*$J2092*信号概况!$C$9*信号相关性!$B$9+2*$D2092*信号概况!$C$3*$E2092*信号概况!$C$4*信号相关性!$C$4+2*$D2092*信号概况!$C$3*$F2092*信号概况!$C$5*信号相关性!$C$5+2*$D2092*信号概况!$C$3*$G2092*信号概况!$C$6*信号相关性!$C$6+2*$D2092*信号概况!$C$3*$H2092*信号概况!$C$7*信号相关性!$C$7+2*$D2092*信号概况!$C$3*$I2092*信号概况!$C$8*信号相关性!$C$8+2*$D2092*信号概况!$C$3*$J2092*信号概况!$C$9*信号相关性!$C$9+2*$E2092*信号概况!$C$4*$F2092*信号概况!$C$5*信号相关性!$D$5+2*$E2092*信号概况!$C$4*$G2092*信号概况!$C$6*信号相关性!$D$6+2*$E2092*信号概况!$C$4*$H2092*信号概况!$C$7*信号相关性!$D$7+2*$E2092*信号概况!$C$4*$I2092*信号概况!$C$8*信号相关性!$D$8+2*$E2092*信号概况!$C$4*$J2092*信号概况!$J$5*信号相关性!$D$9+2*$F2092*信号概况!$C$5*$G2092*信号概况!$C$6*信号相关性!$E$6+2*$F2092*信号概况!$C$5*$H2092*信号概况!$C$7*信号相关性!$E$7+2*$F2092*信号概况!$C$5*$I2092*信号概况!$C$8*信号相关性!$E$8+2*$F2092*信号概况!$C$5*$J2092*信号概况!$C$9*信号相关性!$E$9+2*$G2092*信号概况!$C$6*$H2092*信号概况!$C$7*信号相关性!$F$7+2*$G2092*信号概况!$C$6*$I2092*信号概况!$C$8*信号相关性!$F$8+2*$G2092*信号概况!$C$6*$J2092*信号概况!$C$9*信号相关性!$F$9+2*$H2092*信号概况!$C$7*$I2092*信号概况!$C$8*信号相关性!$G$8+2*$H2092*信号概况!$C$7*$J2092*信号概况!$C$9*信号相关性!$G$9+2*$I2092*信号概况!$C$8*$J2092*信号概况!$C$9*信号相关性!$H$9)</f>
        <v>4721.13569537957</v>
      </c>
      <c r="N2092" s="12">
        <f t="shared" si="681"/>
        <v>0.241871620394892</v>
      </c>
      <c r="O2092" s="10">
        <f>$C2092*信号概况!$J$2+$D2092*信号概况!$J$3+$E2092*信号概况!$J$4+$F2092*信号概况!$J$5+$G2092*信号概况!$J$6+$H2092*信号概况!$J$7+$I2092*信号概况!$J$8+$J2092*信号概况!$J$9</f>
        <v>1314.88421493623</v>
      </c>
      <c r="P2092" s="12">
        <f t="shared" si="682"/>
        <v>0.0673637014944395</v>
      </c>
      <c r="Q2092" s="7">
        <f t="shared" si="683"/>
        <v>15.4392130945835</v>
      </c>
    </row>
    <row r="2093" spans="1:17">
      <c r="A2093">
        <v>2091</v>
      </c>
      <c r="B2093">
        <v>19519.18</v>
      </c>
      <c r="C2093" s="7">
        <f t="shared" si="672"/>
        <v>0</v>
      </c>
      <c r="D2093" s="8">
        <f t="shared" si="673"/>
        <v>0.515151515151515</v>
      </c>
      <c r="E2093">
        <f t="shared" si="674"/>
        <v>0</v>
      </c>
      <c r="F2093">
        <f t="shared" si="675"/>
        <v>0.6</v>
      </c>
      <c r="G2093">
        <f t="shared" si="676"/>
        <v>0.1</v>
      </c>
      <c r="H2093">
        <f t="shared" si="677"/>
        <v>0</v>
      </c>
      <c r="I2093">
        <f t="shared" si="678"/>
        <v>0</v>
      </c>
      <c r="J2093">
        <f t="shared" si="679"/>
        <v>0</v>
      </c>
      <c r="K2093">
        <f>SQRT(POWER($C2093*信号概况!$F$2,2)+POWER($D2093*信号概况!$F$3,2)+POWER($E2093*信号概况!$F$4,2)+POWER($F2093*信号概况!$F$5,2)+POWER($G2093*信号概况!$F$6,2)+POWER($H2093*信号概况!$F$7,2)+POWER($I2093*信号概况!$F$8,2)+POWER($J2093*信号概况!$F$9,2)+2*$C2093*信号概况!$F$2*$D2093*信号概况!$F$3*信号相关性!$B$3+2*$C2093*信号概况!$F$2*$E2093*信号概况!$F$4*信号相关性!$B$4+2*$C2093*信号概况!$F$2*$F2093*信号概况!$F$5*信号相关性!$B$5+2*$C2093*信号概况!$F$2*$G2093*信号概况!$F$6*信号相关性!$B$6+2*$C2093*信号概况!$F$2*$H2093*信号概况!$F$7*信号相关性!$B$7+2*$C2093*信号概况!$F$2*$I2093*信号概况!$F$8*信号相关性!$B$8+2*$C2093*信号概况!$F$2*$J2093*信号概况!$F$9*信号相关性!$B$9+2*$D2093*信号概况!$F$3*$E2093*信号概况!$F$4*信号相关性!$C$4+2*$D2093*信号概况!$F$3*$F2093*信号概况!$F$5*信号相关性!$C$5+2*$D2093*信号概况!$F$3*$G2093*信号概况!$F$6*信号相关性!$C$6+2*$D2093*信号概况!$F$3*$H2093*信号概况!$F$7*信号相关性!$C$7+2*$D2093*信号概况!$F$3*$I2093*信号概况!$F$8*信号相关性!$C$8+2*$D2093*信号概况!$F$3*$J2093*信号概况!$F$9*信号相关性!$C$9+2*$E2093*信号概况!$F$4*$F2093*信号概况!$F$5*信号相关性!$D$5+2*$E2093*信号概况!$F$4*$G2093*信号概况!$F$6*信号相关性!$D$6+2*$E2093*信号概况!$F$4*$H2093*信号概况!$F$7*信号相关性!$D$7+2*$E2093*信号概况!$F$4*$I2093*信号概况!$F$8*信号相关性!$D$8+2*$E2093*信号概况!$F$4*$J2093*信号概况!$J$5*信号相关性!$D$9+2*$F2093*信号概况!$F$5*$G2093*信号概况!$F$6*信号相关性!$E$6+2*$F2093*信号概况!$F$5*$H2093*信号概况!$F$7*信号相关性!$E$7+2*$F2093*信号概况!$F$5*$I2093*信号概况!$F$8*信号相关性!$E$8+2*$F2093*信号概况!$F$5*$J2093*信号概况!$F$9*信号相关性!$E$9+2*$G2093*信号概况!$F$6*$H2093*信号概况!$F$7*信号相关性!$F$7+2*$G2093*信号概况!$F$6*$I2093*信号概况!$F$8*信号相关性!$F$8+2*$G2093*信号概况!$F$6*$J2093*信号概况!$F$9*信号相关性!$F$9+2*$H2093*信号概况!$F$7*$I2093*信号概况!$F$8*信号相关性!$G$8+2*$H2093*信号概况!$F$7*$J2093*信号概况!$F$9*信号相关性!$G$9+2*$I2093*信号概况!$F$8*$J2093*信号概况!$F$9*信号相关性!$H$9)</f>
        <v>1022.87532599078</v>
      </c>
      <c r="L2093" s="10">
        <f t="shared" si="680"/>
        <v>19.0826579779832</v>
      </c>
      <c r="M2093" s="11">
        <f>SQRT(POWER($C2093*信号概况!$C$2,2)+POWER($D2093*信号概况!$C$3,2)+POWER($E2093*信号概况!$C$4,2)+POWER($F2093*信号概况!$C$5,2)+POWER($G2093*信号概况!$C$6,2)+POWER($H2093*信号概况!$C$7,2)+POWER($I2093*信号概况!$C$8,2)+POWER($J2093*信号概况!$C$9,2)+2*$C2093*信号概况!$C$2*$D2093*信号概况!$C$3*信号相关性!$B$3+2*$C2093*信号概况!$C$2*$E2093*信号概况!$C$4*信号相关性!$B$4+2*$C2093*信号概况!$C$2*$F2093*信号概况!$C$5*信号相关性!$B$5+2*$C2093*信号概况!$C$2*$G2093*信号概况!$C$6*信号相关性!$B$6+2*$C2093*信号概况!$C$2*$H2093*信号概况!$C$7*信号相关性!$B$7+2*$C2093*信号概况!$C$2*$I2093*信号概况!$C$8*信号相关性!$B$8+2*$C2093*信号概况!$C$2*$J2093*信号概况!$C$9*信号相关性!$B$9+2*$D2093*信号概况!$C$3*$E2093*信号概况!$C$4*信号相关性!$C$4+2*$D2093*信号概况!$C$3*$F2093*信号概况!$C$5*信号相关性!$C$5+2*$D2093*信号概况!$C$3*$G2093*信号概况!$C$6*信号相关性!$C$6+2*$D2093*信号概况!$C$3*$H2093*信号概况!$C$7*信号相关性!$C$7+2*$D2093*信号概况!$C$3*$I2093*信号概况!$C$8*信号相关性!$C$8+2*$D2093*信号概况!$C$3*$J2093*信号概况!$C$9*信号相关性!$C$9+2*$E2093*信号概况!$C$4*$F2093*信号概况!$C$5*信号相关性!$D$5+2*$E2093*信号概况!$C$4*$G2093*信号概况!$C$6*信号相关性!$D$6+2*$E2093*信号概况!$C$4*$H2093*信号概况!$C$7*信号相关性!$D$7+2*$E2093*信号概况!$C$4*$I2093*信号概况!$C$8*信号相关性!$D$8+2*$E2093*信号概况!$C$4*$J2093*信号概况!$J$5*信号相关性!$D$9+2*$F2093*信号概况!$C$5*$G2093*信号概况!$C$6*信号相关性!$E$6+2*$F2093*信号概况!$C$5*$H2093*信号概况!$C$7*信号相关性!$E$7+2*$F2093*信号概况!$C$5*$I2093*信号概况!$C$8*信号相关性!$E$8+2*$F2093*信号概况!$C$5*$J2093*信号概况!$C$9*信号相关性!$E$9+2*$G2093*信号概况!$C$6*$H2093*信号概况!$C$7*信号相关性!$F$7+2*$G2093*信号概况!$C$6*$I2093*信号概况!$C$8*信号相关性!$F$8+2*$G2093*信号概况!$C$6*$J2093*信号概况!$C$9*信号相关性!$F$9+2*$H2093*信号概况!$C$7*$I2093*信号概况!$C$8*信号相关性!$G$8+2*$H2093*信号概况!$C$7*$J2093*信号概况!$C$9*信号相关性!$G$9+2*$I2093*信号概况!$C$8*$J2093*信号概况!$C$9*信号相关性!$H$9)</f>
        <v>5038.03209717842</v>
      </c>
      <c r="N2093" s="12">
        <f t="shared" si="681"/>
        <v>0.258106749216843</v>
      </c>
      <c r="O2093" s="10">
        <f>$C2093*信号概况!$J$2+$D2093*信号概况!$J$3+$E2093*信号概况!$J$4+$F2093*信号概况!$J$5+$G2093*信号概况!$J$6+$H2093*信号概况!$J$7+$I2093*信号概况!$J$8+$J2093*信号概况!$J$9</f>
        <v>1339.41236562117</v>
      </c>
      <c r="P2093" s="12">
        <f t="shared" si="682"/>
        <v>0.0686203193792549</v>
      </c>
      <c r="Q2093" s="7">
        <f t="shared" si="683"/>
        <v>14.7593641217523</v>
      </c>
    </row>
  </sheetData>
  <sortState ref="A2:S2807">
    <sortCondition ref="A1"/>
  </sortState>
  <conditionalFormatting sqref="O1:O2093">
    <cfRule type="top10" dxfId="19" priority="1" rank="3"/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Q41" sqref="Q41"/>
    </sheetView>
  </sheetViews>
  <sheetFormatPr defaultColWidth="9" defaultRowHeight="13.5"/>
  <cols>
    <col min="1" max="1" width="9.5" customWidth="1"/>
    <col min="3" max="3" width="9.375"/>
    <col min="5" max="7" width="9.375"/>
  </cols>
  <sheetData>
    <row r="1" ht="17.25" spans="1:9">
      <c r="A1" s="1"/>
      <c r="B1" s="2" t="s">
        <v>19</v>
      </c>
      <c r="C1" s="2" t="s">
        <v>27</v>
      </c>
      <c r="D1" s="2" t="s">
        <v>21</v>
      </c>
      <c r="E1" s="3" t="s">
        <v>28</v>
      </c>
      <c r="F1" s="2" t="s">
        <v>29</v>
      </c>
      <c r="G1" s="2" t="s">
        <v>30</v>
      </c>
      <c r="H1" s="2" t="s">
        <v>41</v>
      </c>
      <c r="I1" s="3" t="s">
        <v>32</v>
      </c>
    </row>
    <row r="2" ht="17.25" spans="1:9">
      <c r="A2" s="2" t="s">
        <v>19</v>
      </c>
      <c r="B2" s="4">
        <v>1</v>
      </c>
      <c r="C2" s="4"/>
      <c r="D2" s="4"/>
      <c r="E2" s="4"/>
      <c r="F2" s="4"/>
      <c r="G2" s="4"/>
      <c r="H2" s="4"/>
      <c r="I2" s="4"/>
    </row>
    <row r="3" ht="17.25" spans="1:9">
      <c r="A3" s="2" t="s">
        <v>27</v>
      </c>
      <c r="B3" s="4">
        <v>-0.61322</v>
      </c>
      <c r="C3" s="4">
        <v>1</v>
      </c>
      <c r="D3" s="4"/>
      <c r="E3" s="4"/>
      <c r="F3" s="4"/>
      <c r="G3" s="4"/>
      <c r="H3" s="4"/>
      <c r="I3" s="4"/>
    </row>
    <row r="4" ht="17.25" spans="1:9">
      <c r="A4" s="2" t="s">
        <v>21</v>
      </c>
      <c r="B4" s="4"/>
      <c r="C4" s="4"/>
      <c r="D4" s="4">
        <v>1</v>
      </c>
      <c r="E4" s="4"/>
      <c r="F4" s="4"/>
      <c r="G4" s="4"/>
      <c r="H4" s="4"/>
      <c r="I4" s="4"/>
    </row>
    <row r="5" ht="17.25" spans="1:9">
      <c r="A5" s="3" t="s">
        <v>28</v>
      </c>
      <c r="B5" s="4">
        <v>-0.00049</v>
      </c>
      <c r="C5" s="4">
        <v>-0.29566</v>
      </c>
      <c r="D5" s="4"/>
      <c r="E5" s="4">
        <v>1</v>
      </c>
      <c r="F5" s="4"/>
      <c r="G5" s="4"/>
      <c r="H5" s="4"/>
      <c r="I5" s="4"/>
    </row>
    <row r="6" ht="17.25" spans="1:9">
      <c r="A6" s="2" t="s">
        <v>29</v>
      </c>
      <c r="B6" s="4">
        <v>0.83848</v>
      </c>
      <c r="C6" s="4">
        <v>-0.39115</v>
      </c>
      <c r="D6" s="4"/>
      <c r="E6" s="4">
        <v>-0.01426</v>
      </c>
      <c r="F6" s="4">
        <v>1</v>
      </c>
      <c r="G6" s="4"/>
      <c r="H6" s="4"/>
      <c r="I6" s="4"/>
    </row>
    <row r="7" ht="17.25" spans="1:9">
      <c r="A7" s="2" t="s">
        <v>30</v>
      </c>
      <c r="B7" s="4">
        <v>-0.16149</v>
      </c>
      <c r="C7" s="4">
        <v>0.362649</v>
      </c>
      <c r="D7" s="4"/>
      <c r="E7" s="4">
        <v>-0.14887</v>
      </c>
      <c r="F7" s="4">
        <v>0.042729</v>
      </c>
      <c r="G7" s="4">
        <v>1</v>
      </c>
      <c r="H7" s="4"/>
      <c r="I7" s="4"/>
    </row>
    <row r="8" ht="17.25" spans="1:9">
      <c r="A8" s="2" t="s">
        <v>41</v>
      </c>
      <c r="B8" s="4"/>
      <c r="C8" s="4"/>
      <c r="D8" s="4"/>
      <c r="E8" s="4"/>
      <c r="F8" s="4"/>
      <c r="G8" s="4"/>
      <c r="H8" s="4">
        <v>1</v>
      </c>
      <c r="I8" s="4"/>
    </row>
    <row r="9" ht="17.25" spans="1:9">
      <c r="A9" s="3" t="s">
        <v>32</v>
      </c>
      <c r="B9" s="5">
        <v>0.51571</v>
      </c>
      <c r="C9" s="5">
        <v>-0.09154</v>
      </c>
      <c r="D9" s="5"/>
      <c r="E9" s="5">
        <v>-0.12513</v>
      </c>
      <c r="F9" s="5">
        <v>0.150412</v>
      </c>
      <c r="G9" s="5">
        <v>-0.05295</v>
      </c>
      <c r="H9" s="5"/>
      <c r="I9" s="5">
        <v>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信号概况</vt:lpstr>
      <vt:lpstr>运行数据</vt:lpstr>
      <vt:lpstr>all</vt:lpstr>
      <vt:lpstr>信号相关性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复仇者联盟</cp:lastModifiedBy>
  <dcterms:created xsi:type="dcterms:W3CDTF">2018-11-25T02:35:00Z</dcterms:created>
  <dcterms:modified xsi:type="dcterms:W3CDTF">2019-02-05T05:48:03Z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